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GE\Desktop\2026\FORMATOS DE TRANSPARENCIA 2026\"/>
    </mc:Choice>
  </mc:AlternateContent>
  <bookViews>
    <workbookView xWindow="0" yWindow="0" windowWidth="28800" windowHeight="12135"/>
  </bookViews>
  <sheets>
    <sheet name="FGE" sheetId="1" r:id="rId1"/>
  </sheets>
  <externalReferences>
    <externalReference r:id="rId2"/>
    <externalReference r:id="rId3"/>
    <externalReference r:id="rId4"/>
  </externalReferences>
  <definedNames>
    <definedName name="_A65600">#REF!</definedName>
    <definedName name="_A66000">#REF!</definedName>
    <definedName name="_A67000">#REF!</definedName>
    <definedName name="_xlnm._FilterDatabase" localSheetId="0" hidden="1">FGE!$C$10:$AA$4493</definedName>
    <definedName name="_xlnm._FilterDatabase">#REF!</definedName>
    <definedName name="a">#REF!</definedName>
    <definedName name="aaff">#REF!</definedName>
    <definedName name="aff">#REF!</definedName>
    <definedName name="afff">#REF!</definedName>
    <definedName name="AGOSTO">#REF!</definedName>
    <definedName name="AGOSTO1">#REF!</definedName>
    <definedName name="Aguascalientes">#REF!</definedName>
    <definedName name="_xlnm.Print_Area" localSheetId="0">FGE!$C$1:$AA$4513</definedName>
    <definedName name="_xlnm.Database">#REF!</definedName>
    <definedName name="BC">#REF!</definedName>
    <definedName name="BCS">#REF!</definedName>
    <definedName name="Campeche">#REF!</definedName>
    <definedName name="Categorías_de_gastos">#REF!</definedName>
    <definedName name="CDMX">#REF!</definedName>
    <definedName name="ceroo">#REF!</definedName>
    <definedName name="Chiapas">#REF!</definedName>
    <definedName name="Chihuahua">#REF!</definedName>
    <definedName name="CK">#REF!</definedName>
    <definedName name="Coahuila">#REF!</definedName>
    <definedName name="Colima">#REF!</definedName>
    <definedName name="ControlConfianza">#REF!</definedName>
    <definedName name="Database">#REF!</definedName>
    <definedName name="datosum">'[1]2015 ESTRUCTURA'!$N$56:$N$3552</definedName>
    <definedName name="Durango">#REF!</definedName>
    <definedName name="e">#REF!</definedName>
    <definedName name="Edos">#REF!</definedName>
    <definedName name="EducationLevel">#REF!</definedName>
    <definedName name="EnglishAbility">#REF!</definedName>
    <definedName name="Est">#REF!</definedName>
    <definedName name="Estado">#REF!</definedName>
    <definedName name="Estados">#REF!</definedName>
    <definedName name="FEB">#REF!</definedName>
    <definedName name="FF">#REF!</definedName>
    <definedName name="FFFF">#REF!</definedName>
    <definedName name="Gender">#REF!</definedName>
    <definedName name="Genero">#REF!</definedName>
    <definedName name="Guanajuato">#REF!</definedName>
    <definedName name="Guerrero">#REF!</definedName>
    <definedName name="Hidalgo">#REF!</definedName>
    <definedName name="Jalisco">#REF!</definedName>
    <definedName name="MAYO">#REF!</definedName>
    <definedName name="México">#REF!</definedName>
    <definedName name="Michoacán">#REF!</definedName>
    <definedName name="MiColumna">'[2]24 San Luis Potosi'!#REF!</definedName>
    <definedName name="MiFila">'[2]24 San Luis Potosi'!#REF!</definedName>
    <definedName name="Morelos">#REF!</definedName>
    <definedName name="Nayarit">#REF!</definedName>
    <definedName name="NL">#REF!</definedName>
    <definedName name="Oaxaca">#REF!</definedName>
    <definedName name="ParticipantAlternate">#REF!</definedName>
    <definedName name="PERIODO">#REF!</definedName>
    <definedName name="POLICÍA_PREVENTIVO_ESTATAL">#REF!</definedName>
    <definedName name="PP">#REF!</definedName>
    <definedName name="Puebla">#REF!</definedName>
    <definedName name="Qroo">#REF!</definedName>
    <definedName name="Querétaro">#REF!</definedName>
    <definedName name="Reintegra">#REF!</definedName>
    <definedName name="Reintegros">'[2]24 San Luis Potosi'!#REF!</definedName>
    <definedName name="Reintegros3">#REF!</definedName>
    <definedName name="saldocero15">#REF!</definedName>
    <definedName name="SALDOCERO2015">#REF!</definedName>
    <definedName name="Sinaloa">#REF!</definedName>
    <definedName name="SLP">#REF!</definedName>
    <definedName name="Sonora">#REF!</definedName>
    <definedName name="Tabasco">#REF!</definedName>
    <definedName name="Tamaulipas">#REF!</definedName>
    <definedName name="_xlnm.Print_Titles" localSheetId="0">FGE!$1:$9</definedName>
    <definedName name="Tlaxcala">#REF!</definedName>
    <definedName name="UnitCommander">#REF!</definedName>
    <definedName name="Veracruz">#REF!</definedName>
    <definedName name="VettingType">#REF!</definedName>
    <definedName name="xxx">'[2]24 San Luis Potosi'!#REF!</definedName>
    <definedName name="YearsInPosition">#REF!</definedName>
    <definedName name="Yucatán">#REF!</definedName>
    <definedName name="Zacatecas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4" i="1" l="1"/>
  <c r="T15" i="1"/>
  <c r="U15" i="1"/>
  <c r="U14" i="1" s="1"/>
  <c r="Q16" i="1"/>
  <c r="Q15" i="1" s="1"/>
  <c r="R16" i="1"/>
  <c r="R15" i="1" s="1"/>
  <c r="R14" i="1" s="1"/>
  <c r="T16" i="1"/>
  <c r="U16" i="1"/>
  <c r="V16" i="1"/>
  <c r="S17" i="1"/>
  <c r="V17" i="1"/>
  <c r="W17" i="1"/>
  <c r="U19" i="1"/>
  <c r="U18" i="1" s="1"/>
  <c r="Q20" i="1"/>
  <c r="S20" i="1" s="1"/>
  <c r="R20" i="1"/>
  <c r="R19" i="1" s="1"/>
  <c r="T20" i="1"/>
  <c r="U20" i="1"/>
  <c r="V20" i="1"/>
  <c r="S21" i="1"/>
  <c r="V21" i="1"/>
  <c r="W21" i="1"/>
  <c r="S22" i="1"/>
  <c r="V22" i="1"/>
  <c r="W22" i="1"/>
  <c r="Q23" i="1"/>
  <c r="R23" i="1"/>
  <c r="T23" i="1"/>
  <c r="V23" i="1" s="1"/>
  <c r="U23" i="1"/>
  <c r="S24" i="1"/>
  <c r="W24" i="1" s="1"/>
  <c r="V24" i="1"/>
  <c r="S25" i="1"/>
  <c r="V25" i="1"/>
  <c r="W25" i="1"/>
  <c r="S26" i="1"/>
  <c r="V26" i="1"/>
  <c r="W26" i="1"/>
  <c r="A27" i="1"/>
  <c r="B27" i="1"/>
  <c r="S27" i="1"/>
  <c r="V27" i="1"/>
  <c r="W27" i="1"/>
  <c r="B28" i="1"/>
  <c r="A28" i="1" s="1"/>
  <c r="S28" i="1"/>
  <c r="V28" i="1"/>
  <c r="W28" i="1" s="1"/>
  <c r="B29" i="1"/>
  <c r="A29" i="1" s="1"/>
  <c r="S29" i="1"/>
  <c r="V29" i="1"/>
  <c r="W29" i="1"/>
  <c r="B30" i="1"/>
  <c r="A30" i="1" s="1"/>
  <c r="S30" i="1"/>
  <c r="W30" i="1" s="1"/>
  <c r="V30" i="1"/>
  <c r="B31" i="1"/>
  <c r="A31" i="1" s="1"/>
  <c r="S31" i="1"/>
  <c r="V31" i="1"/>
  <c r="W31" i="1"/>
  <c r="A32" i="1"/>
  <c r="B32" i="1"/>
  <c r="S32" i="1"/>
  <c r="W32" i="1" s="1"/>
  <c r="V32" i="1"/>
  <c r="A33" i="1"/>
  <c r="B33" i="1"/>
  <c r="S33" i="1"/>
  <c r="W33" i="1" s="1"/>
  <c r="V33" i="1"/>
  <c r="A34" i="1"/>
  <c r="B34" i="1"/>
  <c r="S34" i="1"/>
  <c r="W34" i="1" s="1"/>
  <c r="V34" i="1"/>
  <c r="A35" i="1"/>
  <c r="B35" i="1"/>
  <c r="S35" i="1"/>
  <c r="W35" i="1" s="1"/>
  <c r="V35" i="1"/>
  <c r="B36" i="1"/>
  <c r="A36" i="1" s="1"/>
  <c r="S36" i="1"/>
  <c r="V36" i="1"/>
  <c r="W36" i="1" s="1"/>
  <c r="B37" i="1"/>
  <c r="A37" i="1" s="1"/>
  <c r="S37" i="1"/>
  <c r="V37" i="1"/>
  <c r="W37" i="1"/>
  <c r="B38" i="1"/>
  <c r="A38" i="1" s="1"/>
  <c r="S38" i="1"/>
  <c r="W38" i="1" s="1"/>
  <c r="V38" i="1"/>
  <c r="B39" i="1"/>
  <c r="A39" i="1" s="1"/>
  <c r="S39" i="1"/>
  <c r="V39" i="1"/>
  <c r="W39" i="1"/>
  <c r="A40" i="1"/>
  <c r="B40" i="1"/>
  <c r="S40" i="1"/>
  <c r="W40" i="1" s="1"/>
  <c r="V40" i="1"/>
  <c r="A41" i="1"/>
  <c r="B41" i="1"/>
  <c r="S41" i="1"/>
  <c r="W41" i="1" s="1"/>
  <c r="V41" i="1"/>
  <c r="A42" i="1"/>
  <c r="B42" i="1"/>
  <c r="S42" i="1"/>
  <c r="W42" i="1" s="1"/>
  <c r="V42" i="1"/>
  <c r="A43" i="1"/>
  <c r="B43" i="1"/>
  <c r="S43" i="1"/>
  <c r="V43" i="1"/>
  <c r="W43" i="1" s="1"/>
  <c r="B44" i="1"/>
  <c r="A44" i="1" s="1"/>
  <c r="S44" i="1"/>
  <c r="V44" i="1"/>
  <c r="W44" i="1" s="1"/>
  <c r="B45" i="1"/>
  <c r="A45" i="1" s="1"/>
  <c r="S45" i="1"/>
  <c r="V45" i="1"/>
  <c r="W45" i="1"/>
  <c r="B46" i="1"/>
  <c r="A46" i="1" s="1"/>
  <c r="S46" i="1"/>
  <c r="W46" i="1" s="1"/>
  <c r="V46" i="1"/>
  <c r="B47" i="1"/>
  <c r="A47" i="1" s="1"/>
  <c r="S47" i="1"/>
  <c r="V47" i="1"/>
  <c r="W47" i="1"/>
  <c r="A48" i="1"/>
  <c r="B48" i="1"/>
  <c r="S48" i="1"/>
  <c r="W48" i="1" s="1"/>
  <c r="V48" i="1"/>
  <c r="A49" i="1"/>
  <c r="B49" i="1"/>
  <c r="S49" i="1"/>
  <c r="W49" i="1" s="1"/>
  <c r="V49" i="1"/>
  <c r="A50" i="1"/>
  <c r="B50" i="1"/>
  <c r="S50" i="1"/>
  <c r="W50" i="1" s="1"/>
  <c r="V50" i="1"/>
  <c r="A51" i="1"/>
  <c r="B51" i="1"/>
  <c r="S51" i="1"/>
  <c r="V51" i="1"/>
  <c r="W51" i="1" s="1"/>
  <c r="B52" i="1"/>
  <c r="A52" i="1" s="1"/>
  <c r="S52" i="1"/>
  <c r="V52" i="1"/>
  <c r="W52" i="1" s="1"/>
  <c r="B53" i="1"/>
  <c r="A53" i="1" s="1"/>
  <c r="S53" i="1"/>
  <c r="V53" i="1"/>
  <c r="W53" i="1"/>
  <c r="B54" i="1"/>
  <c r="A54" i="1" s="1"/>
  <c r="S54" i="1"/>
  <c r="W54" i="1" s="1"/>
  <c r="V54" i="1"/>
  <c r="B55" i="1"/>
  <c r="A55" i="1" s="1"/>
  <c r="S55" i="1"/>
  <c r="V55" i="1"/>
  <c r="W55" i="1"/>
  <c r="A56" i="1"/>
  <c r="B56" i="1"/>
  <c r="S56" i="1"/>
  <c r="W56" i="1" s="1"/>
  <c r="V56" i="1"/>
  <c r="A57" i="1"/>
  <c r="B57" i="1"/>
  <c r="S57" i="1"/>
  <c r="W57" i="1" s="1"/>
  <c r="V57" i="1"/>
  <c r="B58" i="1"/>
  <c r="A58" i="1" s="1"/>
  <c r="S58" i="1"/>
  <c r="W58" i="1" s="1"/>
  <c r="V58" i="1"/>
  <c r="A59" i="1"/>
  <c r="B59" i="1"/>
  <c r="S59" i="1"/>
  <c r="V59" i="1"/>
  <c r="W59" i="1"/>
  <c r="B60" i="1"/>
  <c r="A60" i="1" s="1"/>
  <c r="S60" i="1"/>
  <c r="V60" i="1"/>
  <c r="W60" i="1" s="1"/>
  <c r="B61" i="1"/>
  <c r="A61" i="1" s="1"/>
  <c r="S61" i="1"/>
  <c r="V61" i="1"/>
  <c r="W61" i="1"/>
  <c r="B62" i="1"/>
  <c r="A62" i="1" s="1"/>
  <c r="S62" i="1"/>
  <c r="W62" i="1" s="1"/>
  <c r="V62" i="1"/>
  <c r="B63" i="1"/>
  <c r="A63" i="1" s="1"/>
  <c r="S63" i="1"/>
  <c r="V63" i="1"/>
  <c r="W63" i="1"/>
  <c r="A64" i="1"/>
  <c r="B64" i="1"/>
  <c r="Q64" i="1"/>
  <c r="S64" i="1" s="1"/>
  <c r="W64" i="1" s="1"/>
  <c r="R64" i="1"/>
  <c r="T64" i="1"/>
  <c r="T19" i="1" s="1"/>
  <c r="U64" i="1"/>
  <c r="V64" i="1"/>
  <c r="B65" i="1"/>
  <c r="A65" i="1" s="1"/>
  <c r="S65" i="1"/>
  <c r="V65" i="1"/>
  <c r="W65" i="1"/>
  <c r="B66" i="1"/>
  <c r="A66" i="1" s="1"/>
  <c r="S66" i="1"/>
  <c r="V66" i="1"/>
  <c r="W66" i="1"/>
  <c r="B67" i="1"/>
  <c r="A67" i="1" s="1"/>
  <c r="S67" i="1"/>
  <c r="V67" i="1"/>
  <c r="W67" i="1"/>
  <c r="B68" i="1"/>
  <c r="A68" i="1" s="1"/>
  <c r="S68" i="1"/>
  <c r="W68" i="1" s="1"/>
  <c r="V68" i="1"/>
  <c r="A69" i="1"/>
  <c r="B69" i="1"/>
  <c r="S69" i="1"/>
  <c r="W69" i="1" s="1"/>
  <c r="V69" i="1"/>
  <c r="A70" i="1"/>
  <c r="B70" i="1"/>
  <c r="Q70" i="1"/>
  <c r="S70" i="1" s="1"/>
  <c r="W70" i="1" s="1"/>
  <c r="R70" i="1"/>
  <c r="T70" i="1"/>
  <c r="V70" i="1" s="1"/>
  <c r="U70" i="1"/>
  <c r="B71" i="1"/>
  <c r="A71" i="1" s="1"/>
  <c r="S71" i="1"/>
  <c r="V71" i="1"/>
  <c r="W71" i="1"/>
  <c r="B72" i="1"/>
  <c r="A72" i="1" s="1"/>
  <c r="S72" i="1"/>
  <c r="V72" i="1"/>
  <c r="W72" i="1"/>
  <c r="B73" i="1"/>
  <c r="A73" i="1" s="1"/>
  <c r="S73" i="1"/>
  <c r="W73" i="1" s="1"/>
  <c r="V73" i="1"/>
  <c r="B74" i="1"/>
  <c r="A74" i="1" s="1"/>
  <c r="S74" i="1"/>
  <c r="W74" i="1" s="1"/>
  <c r="V74" i="1"/>
  <c r="A75" i="1"/>
  <c r="B75" i="1"/>
  <c r="S75" i="1"/>
  <c r="W75" i="1" s="1"/>
  <c r="V75" i="1"/>
  <c r="A76" i="1"/>
  <c r="B76" i="1"/>
  <c r="S76" i="1"/>
  <c r="V76" i="1"/>
  <c r="W76" i="1" s="1"/>
  <c r="B77" i="1"/>
  <c r="A77" i="1" s="1"/>
  <c r="S77" i="1"/>
  <c r="V77" i="1"/>
  <c r="W77" i="1" s="1"/>
  <c r="B78" i="1"/>
  <c r="A78" i="1" s="1"/>
  <c r="S78" i="1"/>
  <c r="V78" i="1"/>
  <c r="W78" i="1"/>
  <c r="B79" i="1"/>
  <c r="A79" i="1" s="1"/>
  <c r="A80" i="1"/>
  <c r="B80" i="1"/>
  <c r="Q80" i="1"/>
  <c r="R80" i="1"/>
  <c r="T80" i="1"/>
  <c r="U80" i="1"/>
  <c r="U79" i="1" s="1"/>
  <c r="A81" i="1"/>
  <c r="B81" i="1"/>
  <c r="S81" i="1"/>
  <c r="W81" i="1" s="1"/>
  <c r="V81" i="1"/>
  <c r="B82" i="1"/>
  <c r="A82" i="1" s="1"/>
  <c r="Q82" i="1"/>
  <c r="Q79" i="1" s="1"/>
  <c r="R82" i="1"/>
  <c r="T82" i="1"/>
  <c r="V82" i="1" s="1"/>
  <c r="U82" i="1"/>
  <c r="B83" i="1"/>
  <c r="A83" i="1" s="1"/>
  <c r="S83" i="1"/>
  <c r="V83" i="1"/>
  <c r="W83" i="1"/>
  <c r="B84" i="1"/>
  <c r="A84" i="1" s="1"/>
  <c r="Q84" i="1"/>
  <c r="R84" i="1"/>
  <c r="S84" i="1"/>
  <c r="W84" i="1" s="1"/>
  <c r="T84" i="1"/>
  <c r="U84" i="1"/>
  <c r="V84" i="1"/>
  <c r="B85" i="1"/>
  <c r="A85" i="1" s="1"/>
  <c r="S85" i="1"/>
  <c r="V85" i="1"/>
  <c r="W85" i="1" s="1"/>
  <c r="B86" i="1"/>
  <c r="A86" i="1" s="1"/>
  <c r="U86" i="1"/>
  <c r="A87" i="1"/>
  <c r="B87" i="1"/>
  <c r="R87" i="1"/>
  <c r="R86" i="1" s="1"/>
  <c r="T87" i="1"/>
  <c r="T86" i="1" s="1"/>
  <c r="V86" i="1" s="1"/>
  <c r="U87" i="1"/>
  <c r="B88" i="1"/>
  <c r="A88" i="1" s="1"/>
  <c r="Q88" i="1"/>
  <c r="Q87" i="1" s="1"/>
  <c r="R88" i="1"/>
  <c r="S88" i="1"/>
  <c r="T88" i="1"/>
  <c r="U88" i="1"/>
  <c r="V88" i="1"/>
  <c r="B89" i="1"/>
  <c r="A89" i="1" s="1"/>
  <c r="S89" i="1"/>
  <c r="V89" i="1"/>
  <c r="W89" i="1" s="1"/>
  <c r="B90" i="1"/>
  <c r="A90" i="1" s="1"/>
  <c r="A91" i="1"/>
  <c r="B91" i="1"/>
  <c r="B92" i="1"/>
  <c r="A92" i="1" s="1"/>
  <c r="B93" i="1"/>
  <c r="A93" i="1" s="1"/>
  <c r="Q93" i="1"/>
  <c r="R93" i="1"/>
  <c r="R92" i="1" s="1"/>
  <c r="T93" i="1"/>
  <c r="U93" i="1"/>
  <c r="A94" i="1"/>
  <c r="B94" i="1"/>
  <c r="S94" i="1"/>
  <c r="W94" i="1" s="1"/>
  <c r="V94" i="1"/>
  <c r="A95" i="1"/>
  <c r="B95" i="1"/>
  <c r="Q95" i="1"/>
  <c r="Q92" i="1" s="1"/>
  <c r="R95" i="1"/>
  <c r="T95" i="1"/>
  <c r="T92" i="1" s="1"/>
  <c r="U95" i="1"/>
  <c r="B96" i="1"/>
  <c r="A96" i="1" s="1"/>
  <c r="S96" i="1"/>
  <c r="W96" i="1" s="1"/>
  <c r="V96" i="1"/>
  <c r="B97" i="1"/>
  <c r="A97" i="1" s="1"/>
  <c r="Q97" i="1"/>
  <c r="S97" i="1" s="1"/>
  <c r="R97" i="1"/>
  <c r="T97" i="1"/>
  <c r="V97" i="1" s="1"/>
  <c r="U97" i="1"/>
  <c r="B98" i="1"/>
  <c r="A98" i="1" s="1"/>
  <c r="S98" i="1"/>
  <c r="V98" i="1"/>
  <c r="W98" i="1" s="1"/>
  <c r="B99" i="1"/>
  <c r="A99" i="1" s="1"/>
  <c r="Q99" i="1"/>
  <c r="R99" i="1"/>
  <c r="S99" i="1"/>
  <c r="T99" i="1"/>
  <c r="U99" i="1"/>
  <c r="V99" i="1" s="1"/>
  <c r="A100" i="1"/>
  <c r="B100" i="1"/>
  <c r="S100" i="1"/>
  <c r="V100" i="1"/>
  <c r="W100" i="1" s="1"/>
  <c r="B101" i="1"/>
  <c r="A101" i="1" s="1"/>
  <c r="Q101" i="1"/>
  <c r="R101" i="1"/>
  <c r="S101" i="1" s="1"/>
  <c r="T101" i="1"/>
  <c r="U101" i="1"/>
  <c r="V101" i="1" s="1"/>
  <c r="A102" i="1"/>
  <c r="B102" i="1"/>
  <c r="S102" i="1"/>
  <c r="W102" i="1" s="1"/>
  <c r="V102" i="1"/>
  <c r="A103" i="1"/>
  <c r="B103" i="1"/>
  <c r="B104" i="1"/>
  <c r="A104" i="1" s="1"/>
  <c r="Q104" i="1"/>
  <c r="Q103" i="1" s="1"/>
  <c r="S103" i="1" s="1"/>
  <c r="R104" i="1"/>
  <c r="T104" i="1"/>
  <c r="U104" i="1"/>
  <c r="V104" i="1"/>
  <c r="B105" i="1"/>
  <c r="A105" i="1" s="1"/>
  <c r="S105" i="1"/>
  <c r="W105" i="1" s="1"/>
  <c r="V105" i="1"/>
  <c r="B106" i="1"/>
  <c r="A106" i="1" s="1"/>
  <c r="Q106" i="1"/>
  <c r="R106" i="1"/>
  <c r="R103" i="1" s="1"/>
  <c r="S106" i="1"/>
  <c r="T106" i="1"/>
  <c r="T103" i="1" s="1"/>
  <c r="U106" i="1"/>
  <c r="U103" i="1" s="1"/>
  <c r="A107" i="1"/>
  <c r="B107" i="1"/>
  <c r="S107" i="1"/>
  <c r="W107" i="1" s="1"/>
  <c r="V107" i="1"/>
  <c r="B108" i="1"/>
  <c r="A108" i="1" s="1"/>
  <c r="R108" i="1"/>
  <c r="A109" i="1"/>
  <c r="B109" i="1"/>
  <c r="Q109" i="1"/>
  <c r="R109" i="1"/>
  <c r="T109" i="1"/>
  <c r="T108" i="1" s="1"/>
  <c r="U109" i="1"/>
  <c r="B110" i="1"/>
  <c r="A110" i="1" s="1"/>
  <c r="S110" i="1"/>
  <c r="V110" i="1"/>
  <c r="W110" i="1"/>
  <c r="B111" i="1"/>
  <c r="A111" i="1" s="1"/>
  <c r="Q111" i="1"/>
  <c r="R111" i="1"/>
  <c r="S111" i="1"/>
  <c r="W111" i="1" s="1"/>
  <c r="T111" i="1"/>
  <c r="U111" i="1"/>
  <c r="V111" i="1"/>
  <c r="B112" i="1"/>
  <c r="A112" i="1" s="1"/>
  <c r="S112" i="1"/>
  <c r="V112" i="1"/>
  <c r="W112" i="1" s="1"/>
  <c r="B113" i="1"/>
  <c r="A113" i="1" s="1"/>
  <c r="Q113" i="1"/>
  <c r="R113" i="1"/>
  <c r="S113" i="1"/>
  <c r="T113" i="1"/>
  <c r="U113" i="1"/>
  <c r="A114" i="1"/>
  <c r="B114" i="1"/>
  <c r="S114" i="1"/>
  <c r="W114" i="1" s="1"/>
  <c r="V114" i="1"/>
  <c r="A115" i="1"/>
  <c r="B115" i="1"/>
  <c r="Q115" i="1"/>
  <c r="S115" i="1" s="1"/>
  <c r="R115" i="1"/>
  <c r="T115" i="1"/>
  <c r="V115" i="1" s="1"/>
  <c r="W115" i="1" s="1"/>
  <c r="U115" i="1"/>
  <c r="A116" i="1"/>
  <c r="B116" i="1"/>
  <c r="S116" i="1"/>
  <c r="W116" i="1" s="1"/>
  <c r="V116" i="1"/>
  <c r="A117" i="1"/>
  <c r="B117" i="1"/>
  <c r="S117" i="1"/>
  <c r="W117" i="1" s="1"/>
  <c r="V117" i="1"/>
  <c r="A118" i="1"/>
  <c r="B118" i="1"/>
  <c r="S118" i="1"/>
  <c r="W118" i="1" s="1"/>
  <c r="V118" i="1"/>
  <c r="A119" i="1"/>
  <c r="B119" i="1"/>
  <c r="R119" i="1"/>
  <c r="U119" i="1"/>
  <c r="A120" i="1"/>
  <c r="B120" i="1"/>
  <c r="Q120" i="1"/>
  <c r="Q119" i="1" s="1"/>
  <c r="S119" i="1" s="1"/>
  <c r="W119" i="1" s="1"/>
  <c r="R120" i="1"/>
  <c r="T120" i="1"/>
  <c r="T119" i="1" s="1"/>
  <c r="V119" i="1" s="1"/>
  <c r="U120" i="1"/>
  <c r="V120" i="1"/>
  <c r="B121" i="1"/>
  <c r="A121" i="1" s="1"/>
  <c r="S121" i="1"/>
  <c r="W121" i="1" s="1"/>
  <c r="V121" i="1"/>
  <c r="B122" i="1"/>
  <c r="A122" i="1" s="1"/>
  <c r="A123" i="1"/>
  <c r="B123" i="1"/>
  <c r="Q123" i="1"/>
  <c r="S123" i="1" s="1"/>
  <c r="W123" i="1" s="1"/>
  <c r="R123" i="1"/>
  <c r="R122" i="1" s="1"/>
  <c r="T123" i="1"/>
  <c r="V123" i="1" s="1"/>
  <c r="U123" i="1"/>
  <c r="U122" i="1" s="1"/>
  <c r="A124" i="1"/>
  <c r="B124" i="1"/>
  <c r="S124" i="1"/>
  <c r="W124" i="1" s="1"/>
  <c r="V124" i="1"/>
  <c r="B125" i="1"/>
  <c r="A125" i="1" s="1"/>
  <c r="S125" i="1"/>
  <c r="W125" i="1" s="1"/>
  <c r="V125" i="1"/>
  <c r="A126" i="1"/>
  <c r="B126" i="1"/>
  <c r="S126" i="1"/>
  <c r="V126" i="1"/>
  <c r="W126" i="1"/>
  <c r="A127" i="1"/>
  <c r="B127" i="1"/>
  <c r="S127" i="1"/>
  <c r="W127" i="1" s="1"/>
  <c r="V127" i="1"/>
  <c r="B128" i="1"/>
  <c r="A128" i="1" s="1"/>
  <c r="S128" i="1"/>
  <c r="V128" i="1"/>
  <c r="W128" i="1" s="1"/>
  <c r="B129" i="1"/>
  <c r="A129" i="1" s="1"/>
  <c r="S129" i="1"/>
  <c r="W129" i="1" s="1"/>
  <c r="V129" i="1"/>
  <c r="B130" i="1"/>
  <c r="A130" i="1" s="1"/>
  <c r="S130" i="1"/>
  <c r="W130" i="1" s="1"/>
  <c r="V130" i="1"/>
  <c r="A131" i="1"/>
  <c r="B131" i="1"/>
  <c r="S131" i="1"/>
  <c r="V131" i="1"/>
  <c r="W131" i="1"/>
  <c r="A132" i="1"/>
  <c r="B132" i="1"/>
  <c r="S132" i="1"/>
  <c r="W132" i="1" s="1"/>
  <c r="V132" i="1"/>
  <c r="B133" i="1"/>
  <c r="A133" i="1" s="1"/>
  <c r="S133" i="1"/>
  <c r="W133" i="1" s="1"/>
  <c r="V133" i="1"/>
  <c r="A134" i="1"/>
  <c r="B134" i="1"/>
  <c r="S134" i="1"/>
  <c r="V134" i="1"/>
  <c r="W134" i="1"/>
  <c r="A135" i="1"/>
  <c r="B135" i="1"/>
  <c r="S135" i="1"/>
  <c r="W135" i="1" s="1"/>
  <c r="V135" i="1"/>
  <c r="B136" i="1"/>
  <c r="A136" i="1" s="1"/>
  <c r="S136" i="1"/>
  <c r="V136" i="1"/>
  <c r="W136" i="1" s="1"/>
  <c r="B137" i="1"/>
  <c r="A137" i="1" s="1"/>
  <c r="S137" i="1"/>
  <c r="W137" i="1" s="1"/>
  <c r="V137" i="1"/>
  <c r="B138" i="1"/>
  <c r="A138" i="1" s="1"/>
  <c r="S138" i="1"/>
  <c r="W138" i="1" s="1"/>
  <c r="V138" i="1"/>
  <c r="A139" i="1"/>
  <c r="B139" i="1"/>
  <c r="S139" i="1"/>
  <c r="V139" i="1"/>
  <c r="W139" i="1"/>
  <c r="A140" i="1"/>
  <c r="B140" i="1"/>
  <c r="S140" i="1"/>
  <c r="W140" i="1" s="1"/>
  <c r="V140" i="1"/>
  <c r="B141" i="1"/>
  <c r="A141" i="1" s="1"/>
  <c r="S141" i="1"/>
  <c r="W141" i="1" s="1"/>
  <c r="V141" i="1"/>
  <c r="A142" i="1"/>
  <c r="B142" i="1"/>
  <c r="S142" i="1"/>
  <c r="V142" i="1"/>
  <c r="W142" i="1"/>
  <c r="A143" i="1"/>
  <c r="B143" i="1"/>
  <c r="S143" i="1"/>
  <c r="W143" i="1" s="1"/>
  <c r="V143" i="1"/>
  <c r="B144" i="1"/>
  <c r="A144" i="1" s="1"/>
  <c r="S144" i="1"/>
  <c r="V144" i="1"/>
  <c r="W144" i="1" s="1"/>
  <c r="B145" i="1"/>
  <c r="A145" i="1" s="1"/>
  <c r="S145" i="1"/>
  <c r="W145" i="1" s="1"/>
  <c r="V145" i="1"/>
  <c r="B146" i="1"/>
  <c r="A146" i="1" s="1"/>
  <c r="S146" i="1"/>
  <c r="W146" i="1" s="1"/>
  <c r="V146" i="1"/>
  <c r="A147" i="1"/>
  <c r="B147" i="1"/>
  <c r="S147" i="1"/>
  <c r="V147" i="1"/>
  <c r="W147" i="1"/>
  <c r="A148" i="1"/>
  <c r="B148" i="1"/>
  <c r="S148" i="1"/>
  <c r="W148" i="1" s="1"/>
  <c r="V148" i="1"/>
  <c r="B149" i="1"/>
  <c r="A149" i="1" s="1"/>
  <c r="Q149" i="1"/>
  <c r="R149" i="1"/>
  <c r="T149" i="1"/>
  <c r="T122" i="1" s="1"/>
  <c r="V122" i="1" s="1"/>
  <c r="U149" i="1"/>
  <c r="B150" i="1"/>
  <c r="A150" i="1" s="1"/>
  <c r="S150" i="1"/>
  <c r="W150" i="1" s="1"/>
  <c r="V150" i="1"/>
  <c r="B151" i="1"/>
  <c r="A151" i="1" s="1"/>
  <c r="Q151" i="1"/>
  <c r="R151" i="1"/>
  <c r="S151" i="1"/>
  <c r="T151" i="1"/>
  <c r="V151" i="1" s="1"/>
  <c r="U151" i="1"/>
  <c r="B152" i="1"/>
  <c r="A152" i="1" s="1"/>
  <c r="S152" i="1"/>
  <c r="V152" i="1"/>
  <c r="W152" i="1" s="1"/>
  <c r="B153" i="1"/>
  <c r="A153" i="1" s="1"/>
  <c r="S153" i="1"/>
  <c r="V153" i="1"/>
  <c r="W153" i="1"/>
  <c r="B154" i="1"/>
  <c r="A154" i="1" s="1"/>
  <c r="S154" i="1"/>
  <c r="W154" i="1" s="1"/>
  <c r="V154" i="1"/>
  <c r="B155" i="1"/>
  <c r="A155" i="1" s="1"/>
  <c r="S155" i="1"/>
  <c r="V155" i="1"/>
  <c r="W155" i="1"/>
  <c r="B156" i="1"/>
  <c r="A156" i="1" s="1"/>
  <c r="S156" i="1"/>
  <c r="W156" i="1" s="1"/>
  <c r="V156" i="1"/>
  <c r="B157" i="1"/>
  <c r="A157" i="1" s="1"/>
  <c r="S157" i="1"/>
  <c r="W157" i="1" s="1"/>
  <c r="V157" i="1"/>
  <c r="A158" i="1"/>
  <c r="B158" i="1"/>
  <c r="S158" i="1"/>
  <c r="W158" i="1" s="1"/>
  <c r="V158" i="1"/>
  <c r="A159" i="1"/>
  <c r="B159" i="1"/>
  <c r="Q159" i="1"/>
  <c r="S159" i="1" s="1"/>
  <c r="R159" i="1"/>
  <c r="T159" i="1"/>
  <c r="V159" i="1" s="1"/>
  <c r="U159" i="1"/>
  <c r="W159" i="1"/>
  <c r="B160" i="1"/>
  <c r="A160" i="1" s="1"/>
  <c r="S160" i="1"/>
  <c r="W160" i="1" s="1"/>
  <c r="V160" i="1"/>
  <c r="B161" i="1"/>
  <c r="A161" i="1" s="1"/>
  <c r="S161" i="1"/>
  <c r="W161" i="1" s="1"/>
  <c r="V161" i="1"/>
  <c r="A162" i="1"/>
  <c r="B162" i="1"/>
  <c r="T162" i="1"/>
  <c r="V162" i="1" s="1"/>
  <c r="A163" i="1"/>
  <c r="B163" i="1"/>
  <c r="Q163" i="1"/>
  <c r="R163" i="1"/>
  <c r="S163" i="1"/>
  <c r="W163" i="1" s="1"/>
  <c r="T163" i="1"/>
  <c r="V163" i="1" s="1"/>
  <c r="U163" i="1"/>
  <c r="U162" i="1" s="1"/>
  <c r="A164" i="1"/>
  <c r="B164" i="1"/>
  <c r="S164" i="1"/>
  <c r="V164" i="1"/>
  <c r="W164" i="1" s="1"/>
  <c r="A165" i="1"/>
  <c r="B165" i="1"/>
  <c r="S165" i="1"/>
  <c r="W165" i="1" s="1"/>
  <c r="V165" i="1"/>
  <c r="B166" i="1"/>
  <c r="A166" i="1" s="1"/>
  <c r="S166" i="1"/>
  <c r="W166" i="1" s="1"/>
  <c r="V166" i="1"/>
  <c r="B167" i="1"/>
  <c r="A167" i="1" s="1"/>
  <c r="S167" i="1"/>
  <c r="V167" i="1"/>
  <c r="W167" i="1"/>
  <c r="B168" i="1"/>
  <c r="A168" i="1" s="1"/>
  <c r="S168" i="1"/>
  <c r="W168" i="1" s="1"/>
  <c r="V168" i="1"/>
  <c r="B169" i="1"/>
  <c r="A169" i="1" s="1"/>
  <c r="S169" i="1"/>
  <c r="W169" i="1" s="1"/>
  <c r="V169" i="1"/>
  <c r="B170" i="1"/>
  <c r="A170" i="1" s="1"/>
  <c r="S170" i="1"/>
  <c r="W170" i="1" s="1"/>
  <c r="V170" i="1"/>
  <c r="A171" i="1"/>
  <c r="B171" i="1"/>
  <c r="S171" i="1"/>
  <c r="W171" i="1" s="1"/>
  <c r="V171" i="1"/>
  <c r="A172" i="1"/>
  <c r="B172" i="1"/>
  <c r="Q172" i="1"/>
  <c r="Q162" i="1" s="1"/>
  <c r="R172" i="1"/>
  <c r="S172" i="1" s="1"/>
  <c r="T172" i="1"/>
  <c r="V172" i="1" s="1"/>
  <c r="U172" i="1"/>
  <c r="B173" i="1"/>
  <c r="A173" i="1" s="1"/>
  <c r="S173" i="1"/>
  <c r="W173" i="1" s="1"/>
  <c r="V173" i="1"/>
  <c r="B174" i="1"/>
  <c r="A174" i="1" s="1"/>
  <c r="S174" i="1"/>
  <c r="V174" i="1"/>
  <c r="W174" i="1"/>
  <c r="A175" i="1"/>
  <c r="B175" i="1"/>
  <c r="S175" i="1"/>
  <c r="W175" i="1" s="1"/>
  <c r="V175" i="1"/>
  <c r="B176" i="1"/>
  <c r="A176" i="1" s="1"/>
  <c r="S176" i="1"/>
  <c r="V176" i="1"/>
  <c r="W176" i="1" s="1"/>
  <c r="B177" i="1"/>
  <c r="A177" i="1" s="1"/>
  <c r="S177" i="1"/>
  <c r="W177" i="1" s="1"/>
  <c r="V177" i="1"/>
  <c r="B178" i="1"/>
  <c r="A178" i="1" s="1"/>
  <c r="S178" i="1"/>
  <c r="W178" i="1" s="1"/>
  <c r="V178" i="1"/>
  <c r="A179" i="1"/>
  <c r="B179" i="1"/>
  <c r="S179" i="1"/>
  <c r="V179" i="1"/>
  <c r="W179" i="1"/>
  <c r="B180" i="1"/>
  <c r="A180" i="1" s="1"/>
  <c r="S180" i="1"/>
  <c r="W180" i="1" s="1"/>
  <c r="V180" i="1"/>
  <c r="B181" i="1"/>
  <c r="A181" i="1" s="1"/>
  <c r="S181" i="1"/>
  <c r="W181" i="1" s="1"/>
  <c r="V181" i="1"/>
  <c r="B182" i="1"/>
  <c r="A182" i="1" s="1"/>
  <c r="S182" i="1"/>
  <c r="V182" i="1"/>
  <c r="W182" i="1"/>
  <c r="A183" i="1"/>
  <c r="B183" i="1"/>
  <c r="S183" i="1"/>
  <c r="W183" i="1" s="1"/>
  <c r="V183" i="1"/>
  <c r="B184" i="1"/>
  <c r="A184" i="1" s="1"/>
  <c r="S184" i="1"/>
  <c r="V184" i="1"/>
  <c r="W184" i="1" s="1"/>
  <c r="A185" i="1"/>
  <c r="B185" i="1"/>
  <c r="S185" i="1"/>
  <c r="W185" i="1" s="1"/>
  <c r="V185" i="1"/>
  <c r="B186" i="1"/>
  <c r="A186" i="1" s="1"/>
  <c r="S186" i="1"/>
  <c r="W186" i="1" s="1"/>
  <c r="V186" i="1"/>
  <c r="A187" i="1"/>
  <c r="B187" i="1"/>
  <c r="S187" i="1"/>
  <c r="V187" i="1"/>
  <c r="W187" i="1"/>
  <c r="B188" i="1"/>
  <c r="A188" i="1" s="1"/>
  <c r="S188" i="1"/>
  <c r="W188" i="1" s="1"/>
  <c r="V188" i="1"/>
  <c r="B189" i="1"/>
  <c r="A189" i="1" s="1"/>
  <c r="S189" i="1"/>
  <c r="W189" i="1" s="1"/>
  <c r="V189" i="1"/>
  <c r="B190" i="1"/>
  <c r="A190" i="1" s="1"/>
  <c r="S190" i="1"/>
  <c r="V190" i="1"/>
  <c r="W190" i="1"/>
  <c r="A191" i="1"/>
  <c r="B191" i="1"/>
  <c r="S191" i="1"/>
  <c r="W191" i="1" s="1"/>
  <c r="V191" i="1"/>
  <c r="B192" i="1"/>
  <c r="A192" i="1" s="1"/>
  <c r="S192" i="1"/>
  <c r="V192" i="1"/>
  <c r="W192" i="1" s="1"/>
  <c r="B193" i="1"/>
  <c r="A193" i="1" s="1"/>
  <c r="S193" i="1"/>
  <c r="W193" i="1" s="1"/>
  <c r="V193" i="1"/>
  <c r="B194" i="1"/>
  <c r="A194" i="1" s="1"/>
  <c r="S194" i="1"/>
  <c r="W194" i="1" s="1"/>
  <c r="V194" i="1"/>
  <c r="A195" i="1"/>
  <c r="B195" i="1"/>
  <c r="S195" i="1"/>
  <c r="V195" i="1"/>
  <c r="W195" i="1"/>
  <c r="B196" i="1"/>
  <c r="A196" i="1" s="1"/>
  <c r="S196" i="1"/>
  <c r="W196" i="1" s="1"/>
  <c r="V196" i="1"/>
  <c r="B197" i="1"/>
  <c r="A197" i="1" s="1"/>
  <c r="S197" i="1"/>
  <c r="W197" i="1" s="1"/>
  <c r="V197" i="1"/>
  <c r="B198" i="1"/>
  <c r="A198" i="1" s="1"/>
  <c r="S198" i="1"/>
  <c r="V198" i="1"/>
  <c r="W198" i="1"/>
  <c r="A199" i="1"/>
  <c r="B199" i="1"/>
  <c r="S199" i="1"/>
  <c r="V199" i="1"/>
  <c r="W199" i="1"/>
  <c r="B200" i="1"/>
  <c r="A200" i="1" s="1"/>
  <c r="S200" i="1"/>
  <c r="V200" i="1"/>
  <c r="W200" i="1" s="1"/>
  <c r="B201" i="1"/>
  <c r="A201" i="1" s="1"/>
  <c r="S201" i="1"/>
  <c r="W201" i="1" s="1"/>
  <c r="V201" i="1"/>
  <c r="B202" i="1"/>
  <c r="A202" i="1" s="1"/>
  <c r="S202" i="1"/>
  <c r="W202" i="1" s="1"/>
  <c r="V202" i="1"/>
  <c r="A203" i="1"/>
  <c r="B203" i="1"/>
  <c r="S203" i="1"/>
  <c r="V203" i="1"/>
  <c r="W203" i="1"/>
  <c r="B204" i="1"/>
  <c r="A204" i="1" s="1"/>
  <c r="S204" i="1"/>
  <c r="W204" i="1" s="1"/>
  <c r="V204" i="1"/>
  <c r="B205" i="1"/>
  <c r="A205" i="1" s="1"/>
  <c r="S205" i="1"/>
  <c r="W205" i="1" s="1"/>
  <c r="V205" i="1"/>
  <c r="B206" i="1"/>
  <c r="A206" i="1" s="1"/>
  <c r="S206" i="1"/>
  <c r="V206" i="1"/>
  <c r="W206" i="1"/>
  <c r="A207" i="1"/>
  <c r="B207" i="1"/>
  <c r="S207" i="1"/>
  <c r="V207" i="1"/>
  <c r="W207" i="1"/>
  <c r="B208" i="1"/>
  <c r="A208" i="1" s="1"/>
  <c r="S208" i="1"/>
  <c r="V208" i="1"/>
  <c r="W208" i="1" s="1"/>
  <c r="B209" i="1"/>
  <c r="A209" i="1" s="1"/>
  <c r="S209" i="1"/>
  <c r="W209" i="1" s="1"/>
  <c r="V209" i="1"/>
  <c r="B210" i="1"/>
  <c r="A210" i="1" s="1"/>
  <c r="S210" i="1"/>
  <c r="W210" i="1" s="1"/>
  <c r="V210" i="1"/>
  <c r="A211" i="1"/>
  <c r="B211" i="1"/>
  <c r="S211" i="1"/>
  <c r="V211" i="1"/>
  <c r="W211" i="1"/>
  <c r="B212" i="1"/>
  <c r="A212" i="1" s="1"/>
  <c r="S212" i="1"/>
  <c r="W212" i="1" s="1"/>
  <c r="V212" i="1"/>
  <c r="B213" i="1"/>
  <c r="A213" i="1" s="1"/>
  <c r="S213" i="1"/>
  <c r="W213" i="1" s="1"/>
  <c r="V213" i="1"/>
  <c r="B214" i="1"/>
  <c r="A214" i="1" s="1"/>
  <c r="S214" i="1"/>
  <c r="V214" i="1"/>
  <c r="W214" i="1"/>
  <c r="A215" i="1"/>
  <c r="B215" i="1"/>
  <c r="B216" i="1"/>
  <c r="A216" i="1" s="1"/>
  <c r="Q216" i="1"/>
  <c r="S216" i="1" s="1"/>
  <c r="R216" i="1"/>
  <c r="R215" i="1" s="1"/>
  <c r="T216" i="1"/>
  <c r="U216" i="1"/>
  <c r="V216" i="1"/>
  <c r="A217" i="1"/>
  <c r="B217" i="1"/>
  <c r="S217" i="1"/>
  <c r="W217" i="1" s="1"/>
  <c r="V217" i="1"/>
  <c r="B218" i="1"/>
  <c r="A218" i="1" s="1"/>
  <c r="S218" i="1"/>
  <c r="W218" i="1" s="1"/>
  <c r="V218" i="1"/>
  <c r="A219" i="1"/>
  <c r="B219" i="1"/>
  <c r="Q219" i="1"/>
  <c r="R219" i="1"/>
  <c r="S219" i="1"/>
  <c r="T219" i="1"/>
  <c r="V219" i="1" s="1"/>
  <c r="U219" i="1"/>
  <c r="A220" i="1"/>
  <c r="B220" i="1"/>
  <c r="S220" i="1"/>
  <c r="V220" i="1"/>
  <c r="W220" i="1" s="1"/>
  <c r="B221" i="1"/>
  <c r="A221" i="1" s="1"/>
  <c r="Q221" i="1"/>
  <c r="Q215" i="1" s="1"/>
  <c r="S215" i="1" s="1"/>
  <c r="R221" i="1"/>
  <c r="T221" i="1"/>
  <c r="U221" i="1"/>
  <c r="V221" i="1" s="1"/>
  <c r="B222" i="1"/>
  <c r="A222" i="1" s="1"/>
  <c r="S222" i="1"/>
  <c r="V222" i="1"/>
  <c r="W222" i="1"/>
  <c r="A223" i="1"/>
  <c r="B223" i="1"/>
  <c r="S223" i="1"/>
  <c r="V223" i="1"/>
  <c r="W223" i="1"/>
  <c r="B224" i="1"/>
  <c r="A224" i="1" s="1"/>
  <c r="B225" i="1"/>
  <c r="A225" i="1" s="1"/>
  <c r="Q225" i="1"/>
  <c r="B226" i="1"/>
  <c r="A226" i="1" s="1"/>
  <c r="Q226" i="1"/>
  <c r="S226" i="1" s="1"/>
  <c r="R226" i="1"/>
  <c r="T226" i="1"/>
  <c r="T225" i="1" s="1"/>
  <c r="U226" i="1"/>
  <c r="A227" i="1"/>
  <c r="B227" i="1"/>
  <c r="S227" i="1"/>
  <c r="V227" i="1"/>
  <c r="W227" i="1"/>
  <c r="B228" i="1"/>
  <c r="A228" i="1" s="1"/>
  <c r="Q228" i="1"/>
  <c r="R228" i="1"/>
  <c r="T228" i="1"/>
  <c r="U228" i="1"/>
  <c r="V228" i="1"/>
  <c r="B229" i="1"/>
  <c r="A229" i="1" s="1"/>
  <c r="S229" i="1"/>
  <c r="W229" i="1" s="1"/>
  <c r="V229" i="1"/>
  <c r="B230" i="1"/>
  <c r="A230" i="1" s="1"/>
  <c r="Q230" i="1"/>
  <c r="R230" i="1"/>
  <c r="S230" i="1"/>
  <c r="T230" i="1"/>
  <c r="V230" i="1" s="1"/>
  <c r="U230" i="1"/>
  <c r="U225" i="1" s="1"/>
  <c r="A231" i="1"/>
  <c r="B231" i="1"/>
  <c r="S231" i="1"/>
  <c r="V231" i="1"/>
  <c r="W231" i="1"/>
  <c r="A232" i="1"/>
  <c r="B232" i="1"/>
  <c r="R232" i="1"/>
  <c r="B233" i="1"/>
  <c r="A233" i="1" s="1"/>
  <c r="Q233" i="1"/>
  <c r="Q232" i="1" s="1"/>
  <c r="S232" i="1" s="1"/>
  <c r="R233" i="1"/>
  <c r="T233" i="1"/>
  <c r="T232" i="1" s="1"/>
  <c r="U233" i="1"/>
  <c r="B234" i="1"/>
  <c r="A234" i="1" s="1"/>
  <c r="S234" i="1"/>
  <c r="V234" i="1"/>
  <c r="W234" i="1"/>
  <c r="A235" i="1"/>
  <c r="B235" i="1"/>
  <c r="A236" i="1"/>
  <c r="B236" i="1"/>
  <c r="Q236" i="1"/>
  <c r="Q235" i="1" s="1"/>
  <c r="S235" i="1" s="1"/>
  <c r="R236" i="1"/>
  <c r="R235" i="1" s="1"/>
  <c r="T236" i="1"/>
  <c r="T235" i="1" s="1"/>
  <c r="U236" i="1"/>
  <c r="U235" i="1" s="1"/>
  <c r="V236" i="1"/>
  <c r="B237" i="1"/>
  <c r="A237" i="1" s="1"/>
  <c r="S237" i="1"/>
  <c r="W237" i="1" s="1"/>
  <c r="V237" i="1"/>
  <c r="B238" i="1"/>
  <c r="A238" i="1" s="1"/>
  <c r="Q238" i="1"/>
  <c r="S238" i="1" s="1"/>
  <c r="R238" i="1"/>
  <c r="T238" i="1"/>
  <c r="V238" i="1" s="1"/>
  <c r="U238" i="1"/>
  <c r="A239" i="1"/>
  <c r="B239" i="1"/>
  <c r="S239" i="1"/>
  <c r="V239" i="1"/>
  <c r="W239" i="1"/>
  <c r="B240" i="1"/>
  <c r="A240" i="1" s="1"/>
  <c r="B241" i="1"/>
  <c r="A241" i="1" s="1"/>
  <c r="B242" i="1"/>
  <c r="A242" i="1" s="1"/>
  <c r="Q242" i="1"/>
  <c r="S242" i="1" s="1"/>
  <c r="R242" i="1"/>
  <c r="T242" i="1"/>
  <c r="U242" i="1"/>
  <c r="A243" i="1"/>
  <c r="B243" i="1"/>
  <c r="S243" i="1"/>
  <c r="V243" i="1"/>
  <c r="W243" i="1"/>
  <c r="B244" i="1"/>
  <c r="A244" i="1" s="1"/>
  <c r="S244" i="1"/>
  <c r="V244" i="1"/>
  <c r="W244" i="1"/>
  <c r="B245" i="1"/>
  <c r="A245" i="1" s="1"/>
  <c r="S245" i="1"/>
  <c r="W245" i="1" s="1"/>
  <c r="V245" i="1"/>
  <c r="B246" i="1"/>
  <c r="A246" i="1" s="1"/>
  <c r="S246" i="1"/>
  <c r="W246" i="1" s="1"/>
  <c r="V246" i="1"/>
  <c r="A247" i="1"/>
  <c r="B247" i="1"/>
  <c r="S247" i="1"/>
  <c r="V247" i="1"/>
  <c r="W247" i="1"/>
  <c r="A248" i="1"/>
  <c r="B248" i="1"/>
  <c r="S248" i="1"/>
  <c r="V248" i="1"/>
  <c r="B249" i="1"/>
  <c r="A249" i="1" s="1"/>
  <c r="S249" i="1"/>
  <c r="W249" i="1" s="1"/>
  <c r="V249" i="1"/>
  <c r="B250" i="1"/>
  <c r="A250" i="1" s="1"/>
  <c r="S250" i="1"/>
  <c r="V250" i="1"/>
  <c r="W250" i="1"/>
  <c r="B251" i="1"/>
  <c r="A251" i="1" s="1"/>
  <c r="S251" i="1"/>
  <c r="V251" i="1"/>
  <c r="W251" i="1"/>
  <c r="B252" i="1"/>
  <c r="A252" i="1" s="1"/>
  <c r="S252" i="1"/>
  <c r="V252" i="1"/>
  <c r="W252" i="1"/>
  <c r="B253" i="1"/>
  <c r="A253" i="1" s="1"/>
  <c r="S253" i="1"/>
  <c r="W253" i="1" s="1"/>
  <c r="V253" i="1"/>
  <c r="B254" i="1"/>
  <c r="A254" i="1" s="1"/>
  <c r="S254" i="1"/>
  <c r="V254" i="1"/>
  <c r="W254" i="1"/>
  <c r="A255" i="1"/>
  <c r="B255" i="1"/>
  <c r="S255" i="1"/>
  <c r="V255" i="1"/>
  <c r="W255" i="1"/>
  <c r="B256" i="1"/>
  <c r="A256" i="1" s="1"/>
  <c r="S256" i="1"/>
  <c r="W256" i="1" s="1"/>
  <c r="V256" i="1"/>
  <c r="B257" i="1"/>
  <c r="A257" i="1" s="1"/>
  <c r="S257" i="1"/>
  <c r="V257" i="1"/>
  <c r="W257" i="1"/>
  <c r="A258" i="1"/>
  <c r="B258" i="1"/>
  <c r="S258" i="1"/>
  <c r="V258" i="1"/>
  <c r="W258" i="1"/>
  <c r="A259" i="1"/>
  <c r="B259" i="1"/>
  <c r="S259" i="1"/>
  <c r="V259" i="1"/>
  <c r="B260" i="1"/>
  <c r="A260" i="1" s="1"/>
  <c r="S260" i="1"/>
  <c r="W260" i="1" s="1"/>
  <c r="V260" i="1"/>
  <c r="B261" i="1"/>
  <c r="A261" i="1" s="1"/>
  <c r="S261" i="1"/>
  <c r="W261" i="1" s="1"/>
  <c r="V261" i="1"/>
  <c r="B262" i="1"/>
  <c r="A262" i="1" s="1"/>
  <c r="S262" i="1"/>
  <c r="V262" i="1"/>
  <c r="W262" i="1"/>
  <c r="A263" i="1"/>
  <c r="B263" i="1"/>
  <c r="S263" i="1"/>
  <c r="V263" i="1"/>
  <c r="W263" i="1"/>
  <c r="B264" i="1"/>
  <c r="A264" i="1" s="1"/>
  <c r="S264" i="1"/>
  <c r="W264" i="1" s="1"/>
  <c r="V264" i="1"/>
  <c r="B265" i="1"/>
  <c r="A265" i="1" s="1"/>
  <c r="S265" i="1"/>
  <c r="V265" i="1"/>
  <c r="W265" i="1"/>
  <c r="A266" i="1"/>
  <c r="B266" i="1"/>
  <c r="Q266" i="1"/>
  <c r="R266" i="1"/>
  <c r="S266" i="1"/>
  <c r="T266" i="1"/>
  <c r="U266" i="1"/>
  <c r="V266" i="1"/>
  <c r="W266" i="1"/>
  <c r="A267" i="1"/>
  <c r="B267" i="1"/>
  <c r="S267" i="1"/>
  <c r="V267" i="1"/>
  <c r="W267" i="1"/>
  <c r="B268" i="1"/>
  <c r="A268" i="1" s="1"/>
  <c r="S268" i="1"/>
  <c r="W268" i="1" s="1"/>
  <c r="V268" i="1"/>
  <c r="B269" i="1"/>
  <c r="A269" i="1" s="1"/>
  <c r="S269" i="1"/>
  <c r="V269" i="1"/>
  <c r="W269" i="1"/>
  <c r="A270" i="1"/>
  <c r="B270" i="1"/>
  <c r="S270" i="1"/>
  <c r="V270" i="1"/>
  <c r="W270" i="1"/>
  <c r="A271" i="1"/>
  <c r="B271" i="1"/>
  <c r="S271" i="1"/>
  <c r="W271" i="1" s="1"/>
  <c r="V271" i="1"/>
  <c r="B272" i="1"/>
  <c r="A272" i="1" s="1"/>
  <c r="S272" i="1"/>
  <c r="W272" i="1" s="1"/>
  <c r="V272" i="1"/>
  <c r="B273" i="1"/>
  <c r="A273" i="1" s="1"/>
  <c r="Q273" i="1"/>
  <c r="S273" i="1" s="1"/>
  <c r="R273" i="1"/>
  <c r="T273" i="1"/>
  <c r="V273" i="1" s="1"/>
  <c r="U273" i="1"/>
  <c r="A274" i="1"/>
  <c r="B274" i="1"/>
  <c r="S274" i="1"/>
  <c r="V274" i="1"/>
  <c r="W274" i="1"/>
  <c r="A275" i="1"/>
  <c r="B275" i="1"/>
  <c r="S275" i="1"/>
  <c r="W275" i="1" s="1"/>
  <c r="V275" i="1"/>
  <c r="B276" i="1"/>
  <c r="A276" i="1" s="1"/>
  <c r="S276" i="1"/>
  <c r="W276" i="1" s="1"/>
  <c r="V276" i="1"/>
  <c r="B277" i="1"/>
  <c r="A277" i="1" s="1"/>
  <c r="S277" i="1"/>
  <c r="W277" i="1" s="1"/>
  <c r="V277" i="1"/>
  <c r="B278" i="1"/>
  <c r="A278" i="1" s="1"/>
  <c r="S278" i="1"/>
  <c r="V278" i="1"/>
  <c r="W278" i="1"/>
  <c r="A279" i="1"/>
  <c r="B279" i="1"/>
  <c r="S279" i="1"/>
  <c r="V279" i="1"/>
  <c r="W279" i="1"/>
  <c r="B280" i="1"/>
  <c r="A280" i="1" s="1"/>
  <c r="S280" i="1"/>
  <c r="W280" i="1" s="1"/>
  <c r="V280" i="1"/>
  <c r="B281" i="1"/>
  <c r="A281" i="1" s="1"/>
  <c r="S281" i="1"/>
  <c r="V281" i="1"/>
  <c r="W281" i="1"/>
  <c r="A282" i="1"/>
  <c r="B282" i="1"/>
  <c r="S282" i="1"/>
  <c r="V282" i="1"/>
  <c r="W282" i="1"/>
  <c r="A283" i="1"/>
  <c r="B283" i="1"/>
  <c r="S283" i="1"/>
  <c r="W283" i="1" s="1"/>
  <c r="V283" i="1"/>
  <c r="B284" i="1"/>
  <c r="A284" i="1" s="1"/>
  <c r="S284" i="1"/>
  <c r="W284" i="1" s="1"/>
  <c r="V284" i="1"/>
  <c r="B285" i="1"/>
  <c r="A285" i="1" s="1"/>
  <c r="S285" i="1"/>
  <c r="W285" i="1" s="1"/>
  <c r="V285" i="1"/>
  <c r="B286" i="1"/>
  <c r="A286" i="1" s="1"/>
  <c r="S286" i="1"/>
  <c r="V286" i="1"/>
  <c r="W286" i="1"/>
  <c r="A287" i="1"/>
  <c r="B287" i="1"/>
  <c r="S287" i="1"/>
  <c r="V287" i="1"/>
  <c r="W287" i="1"/>
  <c r="B288" i="1"/>
  <c r="A288" i="1" s="1"/>
  <c r="S288" i="1"/>
  <c r="W288" i="1" s="1"/>
  <c r="V288" i="1"/>
  <c r="B289" i="1"/>
  <c r="A289" i="1" s="1"/>
  <c r="Q289" i="1"/>
  <c r="R289" i="1"/>
  <c r="S289" i="1"/>
  <c r="T289" i="1"/>
  <c r="V289" i="1" s="1"/>
  <c r="U289" i="1"/>
  <c r="B290" i="1"/>
  <c r="A290" i="1" s="1"/>
  <c r="S290" i="1"/>
  <c r="V290" i="1"/>
  <c r="W290" i="1"/>
  <c r="A291" i="1"/>
  <c r="B291" i="1"/>
  <c r="S291" i="1"/>
  <c r="V291" i="1"/>
  <c r="W291" i="1"/>
  <c r="B292" i="1"/>
  <c r="A292" i="1" s="1"/>
  <c r="S292" i="1"/>
  <c r="W292" i="1" s="1"/>
  <c r="V292" i="1"/>
  <c r="B293" i="1"/>
  <c r="A293" i="1" s="1"/>
  <c r="S293" i="1"/>
  <c r="V293" i="1"/>
  <c r="W293" i="1"/>
  <c r="A294" i="1"/>
  <c r="B294" i="1"/>
  <c r="S294" i="1"/>
  <c r="V294" i="1"/>
  <c r="W294" i="1"/>
  <c r="A295" i="1"/>
  <c r="B295" i="1"/>
  <c r="S295" i="1"/>
  <c r="W295" i="1" s="1"/>
  <c r="V295" i="1"/>
  <c r="B296" i="1"/>
  <c r="A296" i="1" s="1"/>
  <c r="S296" i="1"/>
  <c r="W296" i="1" s="1"/>
  <c r="V296" i="1"/>
  <c r="B297" i="1"/>
  <c r="A297" i="1" s="1"/>
  <c r="S297" i="1"/>
  <c r="W297" i="1" s="1"/>
  <c r="V297" i="1"/>
  <c r="B298" i="1"/>
  <c r="A298" i="1" s="1"/>
  <c r="S298" i="1"/>
  <c r="V298" i="1"/>
  <c r="W298" i="1"/>
  <c r="A299" i="1"/>
  <c r="B299" i="1"/>
  <c r="S299" i="1"/>
  <c r="V299" i="1"/>
  <c r="W299" i="1"/>
  <c r="B300" i="1"/>
  <c r="A300" i="1" s="1"/>
  <c r="S300" i="1"/>
  <c r="W300" i="1" s="1"/>
  <c r="V300" i="1"/>
  <c r="B301" i="1"/>
  <c r="A301" i="1" s="1"/>
  <c r="S301" i="1"/>
  <c r="V301" i="1"/>
  <c r="W301" i="1"/>
  <c r="A302" i="1"/>
  <c r="B302" i="1"/>
  <c r="S302" i="1"/>
  <c r="V302" i="1"/>
  <c r="W302" i="1"/>
  <c r="A303" i="1"/>
  <c r="B303" i="1"/>
  <c r="R303" i="1"/>
  <c r="B304" i="1"/>
  <c r="A304" i="1" s="1"/>
  <c r="Q304" i="1"/>
  <c r="R304" i="1"/>
  <c r="T304" i="1"/>
  <c r="T303" i="1" s="1"/>
  <c r="U304" i="1"/>
  <c r="U303" i="1" s="1"/>
  <c r="V304" i="1"/>
  <c r="B305" i="1"/>
  <c r="A305" i="1" s="1"/>
  <c r="S305" i="1"/>
  <c r="W305" i="1" s="1"/>
  <c r="V305" i="1"/>
  <c r="B306" i="1"/>
  <c r="A306" i="1" s="1"/>
  <c r="S306" i="1"/>
  <c r="V306" i="1"/>
  <c r="W306" i="1"/>
  <c r="A307" i="1"/>
  <c r="B307" i="1"/>
  <c r="S307" i="1"/>
  <c r="V307" i="1"/>
  <c r="W307" i="1"/>
  <c r="B308" i="1"/>
  <c r="A308" i="1" s="1"/>
  <c r="S308" i="1"/>
  <c r="W308" i="1" s="1"/>
  <c r="V308" i="1"/>
  <c r="B309" i="1"/>
  <c r="A309" i="1" s="1"/>
  <c r="S309" i="1"/>
  <c r="V309" i="1"/>
  <c r="W309" i="1"/>
  <c r="A310" i="1"/>
  <c r="B310" i="1"/>
  <c r="S310" i="1"/>
  <c r="V310" i="1"/>
  <c r="W310" i="1"/>
  <c r="A311" i="1"/>
  <c r="B311" i="1"/>
  <c r="S311" i="1"/>
  <c r="V311" i="1"/>
  <c r="B312" i="1"/>
  <c r="A312" i="1" s="1"/>
  <c r="S312" i="1"/>
  <c r="W312" i="1" s="1"/>
  <c r="V312" i="1"/>
  <c r="B313" i="1"/>
  <c r="A313" i="1" s="1"/>
  <c r="Q313" i="1"/>
  <c r="S313" i="1" s="1"/>
  <c r="R313" i="1"/>
  <c r="T313" i="1"/>
  <c r="V313" i="1" s="1"/>
  <c r="U313" i="1"/>
  <c r="A314" i="1"/>
  <c r="B314" i="1"/>
  <c r="S314" i="1"/>
  <c r="V314" i="1"/>
  <c r="W314" i="1"/>
  <c r="A315" i="1"/>
  <c r="B315" i="1"/>
  <c r="S315" i="1"/>
  <c r="W315" i="1" s="1"/>
  <c r="V315" i="1"/>
  <c r="B316" i="1"/>
  <c r="A316" i="1" s="1"/>
  <c r="S316" i="1"/>
  <c r="W316" i="1" s="1"/>
  <c r="V316" i="1"/>
  <c r="B317" i="1"/>
  <c r="A317" i="1" s="1"/>
  <c r="S317" i="1"/>
  <c r="W317" i="1" s="1"/>
  <c r="V317" i="1"/>
  <c r="B318" i="1"/>
  <c r="A318" i="1" s="1"/>
  <c r="S318" i="1"/>
  <c r="V318" i="1"/>
  <c r="W318" i="1"/>
  <c r="A319" i="1"/>
  <c r="B319" i="1"/>
  <c r="S319" i="1"/>
  <c r="V319" i="1"/>
  <c r="W319" i="1"/>
  <c r="B320" i="1"/>
  <c r="A320" i="1" s="1"/>
  <c r="S320" i="1"/>
  <c r="W320" i="1" s="1"/>
  <c r="V320" i="1"/>
  <c r="B321" i="1"/>
  <c r="A321" i="1" s="1"/>
  <c r="S321" i="1"/>
  <c r="V321" i="1"/>
  <c r="W321" i="1"/>
  <c r="A322" i="1"/>
  <c r="B322" i="1"/>
  <c r="S322" i="1"/>
  <c r="V322" i="1"/>
  <c r="W322" i="1"/>
  <c r="A323" i="1"/>
  <c r="B323" i="1"/>
  <c r="S323" i="1"/>
  <c r="V323" i="1"/>
  <c r="B324" i="1"/>
  <c r="A324" i="1" s="1"/>
  <c r="S324" i="1"/>
  <c r="W324" i="1" s="1"/>
  <c r="V324" i="1"/>
  <c r="B325" i="1"/>
  <c r="A325" i="1" s="1"/>
  <c r="S325" i="1"/>
  <c r="W325" i="1" s="1"/>
  <c r="V325" i="1"/>
  <c r="B326" i="1"/>
  <c r="A326" i="1" s="1"/>
  <c r="S326" i="1"/>
  <c r="V326" i="1"/>
  <c r="W326" i="1"/>
  <c r="A327" i="1"/>
  <c r="B327" i="1"/>
  <c r="S327" i="1"/>
  <c r="V327" i="1"/>
  <c r="W327" i="1"/>
  <c r="B328" i="1"/>
  <c r="A328" i="1" s="1"/>
  <c r="S328" i="1"/>
  <c r="W328" i="1" s="1"/>
  <c r="V328" i="1"/>
  <c r="B329" i="1"/>
  <c r="A329" i="1" s="1"/>
  <c r="S329" i="1"/>
  <c r="V329" i="1"/>
  <c r="W329" i="1"/>
  <c r="A330" i="1"/>
  <c r="B330" i="1"/>
  <c r="S330" i="1"/>
  <c r="V330" i="1"/>
  <c r="W330" i="1"/>
  <c r="A331" i="1"/>
  <c r="B331" i="1"/>
  <c r="S331" i="1"/>
  <c r="W331" i="1" s="1"/>
  <c r="V331" i="1"/>
  <c r="B332" i="1"/>
  <c r="A332" i="1" s="1"/>
  <c r="S332" i="1"/>
  <c r="W332" i="1" s="1"/>
  <c r="V332" i="1"/>
  <c r="B333" i="1"/>
  <c r="A333" i="1" s="1"/>
  <c r="S333" i="1"/>
  <c r="W333" i="1" s="1"/>
  <c r="V333" i="1"/>
  <c r="B334" i="1"/>
  <c r="A334" i="1" s="1"/>
  <c r="S334" i="1"/>
  <c r="V334" i="1"/>
  <c r="W334" i="1"/>
  <c r="A335" i="1"/>
  <c r="B335" i="1"/>
  <c r="S335" i="1"/>
  <c r="V335" i="1"/>
  <c r="W335" i="1"/>
  <c r="B336" i="1"/>
  <c r="A336" i="1" s="1"/>
  <c r="S336" i="1"/>
  <c r="W336" i="1" s="1"/>
  <c r="V336" i="1"/>
  <c r="B337" i="1"/>
  <c r="A337" i="1" s="1"/>
  <c r="S337" i="1"/>
  <c r="V337" i="1"/>
  <c r="W337" i="1"/>
  <c r="A338" i="1"/>
  <c r="B338" i="1"/>
  <c r="S338" i="1"/>
  <c r="V338" i="1"/>
  <c r="W338" i="1"/>
  <c r="A339" i="1"/>
  <c r="B339" i="1"/>
  <c r="S339" i="1"/>
  <c r="V339" i="1"/>
  <c r="B340" i="1"/>
  <c r="A340" i="1" s="1"/>
  <c r="S340" i="1"/>
  <c r="W340" i="1" s="1"/>
  <c r="V340" i="1"/>
  <c r="B341" i="1"/>
  <c r="A341" i="1" s="1"/>
  <c r="S341" i="1"/>
  <c r="W341" i="1" s="1"/>
  <c r="V341" i="1"/>
  <c r="B342" i="1"/>
  <c r="A342" i="1" s="1"/>
  <c r="S342" i="1"/>
  <c r="V342" i="1"/>
  <c r="W342" i="1" s="1"/>
  <c r="A343" i="1"/>
  <c r="B343" i="1"/>
  <c r="S343" i="1"/>
  <c r="V343" i="1"/>
  <c r="W343" i="1"/>
  <c r="B344" i="1"/>
  <c r="A344" i="1" s="1"/>
  <c r="S344" i="1"/>
  <c r="W344" i="1" s="1"/>
  <c r="V344" i="1"/>
  <c r="B345" i="1"/>
  <c r="A345" i="1" s="1"/>
  <c r="S345" i="1"/>
  <c r="V345" i="1"/>
  <c r="W345" i="1"/>
  <c r="A346" i="1"/>
  <c r="B346" i="1"/>
  <c r="S346" i="1"/>
  <c r="V346" i="1"/>
  <c r="W346" i="1"/>
  <c r="A347" i="1"/>
  <c r="B347" i="1"/>
  <c r="S347" i="1"/>
  <c r="V347" i="1"/>
  <c r="B348" i="1"/>
  <c r="A348" i="1" s="1"/>
  <c r="S348" i="1"/>
  <c r="W348" i="1" s="1"/>
  <c r="V348" i="1"/>
  <c r="B349" i="1"/>
  <c r="A349" i="1" s="1"/>
  <c r="S349" i="1"/>
  <c r="W349" i="1" s="1"/>
  <c r="V349" i="1"/>
  <c r="B350" i="1"/>
  <c r="A350" i="1" s="1"/>
  <c r="S350" i="1"/>
  <c r="V350" i="1"/>
  <c r="W350" i="1" s="1"/>
  <c r="A351" i="1"/>
  <c r="B351" i="1"/>
  <c r="S351" i="1"/>
  <c r="V351" i="1"/>
  <c r="W351" i="1"/>
  <c r="B352" i="1"/>
  <c r="A352" i="1" s="1"/>
  <c r="Q352" i="1"/>
  <c r="S352" i="1" s="1"/>
  <c r="W352" i="1" s="1"/>
  <c r="R352" i="1"/>
  <c r="T352" i="1"/>
  <c r="U352" i="1"/>
  <c r="V352" i="1"/>
  <c r="B353" i="1"/>
  <c r="A353" i="1" s="1"/>
  <c r="S353" i="1"/>
  <c r="W353" i="1" s="1"/>
  <c r="V353" i="1"/>
  <c r="B354" i="1"/>
  <c r="A354" i="1" s="1"/>
  <c r="S354" i="1"/>
  <c r="V354" i="1"/>
  <c r="W354" i="1" s="1"/>
  <c r="A355" i="1"/>
  <c r="B355" i="1"/>
  <c r="S355" i="1"/>
  <c r="V355" i="1"/>
  <c r="W355" i="1"/>
  <c r="B356" i="1"/>
  <c r="A356" i="1" s="1"/>
  <c r="S356" i="1"/>
  <c r="W356" i="1" s="1"/>
  <c r="V356" i="1"/>
  <c r="B357" i="1"/>
  <c r="A357" i="1" s="1"/>
  <c r="T357" i="1"/>
  <c r="B358" i="1"/>
  <c r="A358" i="1" s="1"/>
  <c r="Q358" i="1"/>
  <c r="R358" i="1"/>
  <c r="R357" i="1" s="1"/>
  <c r="S358" i="1"/>
  <c r="W358" i="1" s="1"/>
  <c r="T358" i="1"/>
  <c r="V358" i="1" s="1"/>
  <c r="U358" i="1"/>
  <c r="A359" i="1"/>
  <c r="B359" i="1"/>
  <c r="S359" i="1"/>
  <c r="W359" i="1" s="1"/>
  <c r="V359" i="1"/>
  <c r="B360" i="1"/>
  <c r="A360" i="1" s="1"/>
  <c r="S360" i="1"/>
  <c r="W360" i="1" s="1"/>
  <c r="V360" i="1"/>
  <c r="B361" i="1"/>
  <c r="A361" i="1" s="1"/>
  <c r="S361" i="1"/>
  <c r="W361" i="1" s="1"/>
  <c r="V361" i="1"/>
  <c r="B362" i="1"/>
  <c r="A362" i="1" s="1"/>
  <c r="S362" i="1"/>
  <c r="V362" i="1"/>
  <c r="W362" i="1" s="1"/>
  <c r="A363" i="1"/>
  <c r="B363" i="1"/>
  <c r="S363" i="1"/>
  <c r="V363" i="1"/>
  <c r="W363" i="1"/>
  <c r="B364" i="1"/>
  <c r="A364" i="1" s="1"/>
  <c r="S364" i="1"/>
  <c r="W364" i="1" s="1"/>
  <c r="V364" i="1"/>
  <c r="B365" i="1"/>
  <c r="A365" i="1" s="1"/>
  <c r="S365" i="1"/>
  <c r="V365" i="1"/>
  <c r="W365" i="1"/>
  <c r="A366" i="1"/>
  <c r="B366" i="1"/>
  <c r="S366" i="1"/>
  <c r="V366" i="1"/>
  <c r="W366" i="1"/>
  <c r="A367" i="1"/>
  <c r="B367" i="1"/>
  <c r="S367" i="1"/>
  <c r="W367" i="1" s="1"/>
  <c r="V367" i="1"/>
  <c r="B368" i="1"/>
  <c r="A368" i="1" s="1"/>
  <c r="S368" i="1"/>
  <c r="W368" i="1" s="1"/>
  <c r="V368" i="1"/>
  <c r="B369" i="1"/>
  <c r="A369" i="1" s="1"/>
  <c r="S369" i="1"/>
  <c r="W369" i="1" s="1"/>
  <c r="V369" i="1"/>
  <c r="B370" i="1"/>
  <c r="A370" i="1" s="1"/>
  <c r="S370" i="1"/>
  <c r="V370" i="1"/>
  <c r="W370" i="1" s="1"/>
  <c r="A371" i="1"/>
  <c r="B371" i="1"/>
  <c r="S371" i="1"/>
  <c r="V371" i="1"/>
  <c r="W371" i="1"/>
  <c r="B372" i="1"/>
  <c r="A372" i="1" s="1"/>
  <c r="S372" i="1"/>
  <c r="W372" i="1" s="1"/>
  <c r="V372" i="1"/>
  <c r="B373" i="1"/>
  <c r="A373" i="1" s="1"/>
  <c r="S373" i="1"/>
  <c r="V373" i="1"/>
  <c r="W373" i="1"/>
  <c r="A374" i="1"/>
  <c r="B374" i="1"/>
  <c r="S374" i="1"/>
  <c r="V374" i="1"/>
  <c r="W374" i="1"/>
  <c r="A375" i="1"/>
  <c r="B375" i="1"/>
  <c r="S375" i="1"/>
  <c r="W375" i="1" s="1"/>
  <c r="V375" i="1"/>
  <c r="B376" i="1"/>
  <c r="A376" i="1" s="1"/>
  <c r="S376" i="1"/>
  <c r="W376" i="1" s="1"/>
  <c r="V376" i="1"/>
  <c r="B377" i="1"/>
  <c r="A377" i="1" s="1"/>
  <c r="S377" i="1"/>
  <c r="W377" i="1" s="1"/>
  <c r="V377" i="1"/>
  <c r="B378" i="1"/>
  <c r="A378" i="1" s="1"/>
  <c r="S378" i="1"/>
  <c r="V378" i="1"/>
  <c r="W378" i="1" s="1"/>
  <c r="A379" i="1"/>
  <c r="B379" i="1"/>
  <c r="S379" i="1"/>
  <c r="V379" i="1"/>
  <c r="W379" i="1"/>
  <c r="B380" i="1"/>
  <c r="A380" i="1" s="1"/>
  <c r="S380" i="1"/>
  <c r="W380" i="1" s="1"/>
  <c r="V380" i="1"/>
  <c r="B381" i="1"/>
  <c r="A381" i="1" s="1"/>
  <c r="S381" i="1"/>
  <c r="V381" i="1"/>
  <c r="W381" i="1"/>
  <c r="A382" i="1"/>
  <c r="B382" i="1"/>
  <c r="S382" i="1"/>
  <c r="V382" i="1"/>
  <c r="W382" i="1"/>
  <c r="A383" i="1"/>
  <c r="B383" i="1"/>
  <c r="S383" i="1"/>
  <c r="W383" i="1" s="1"/>
  <c r="V383" i="1"/>
  <c r="B384" i="1"/>
  <c r="A384" i="1" s="1"/>
  <c r="S384" i="1"/>
  <c r="W384" i="1" s="1"/>
  <c r="V384" i="1"/>
  <c r="B385" i="1"/>
  <c r="A385" i="1" s="1"/>
  <c r="S385" i="1"/>
  <c r="W385" i="1" s="1"/>
  <c r="V385" i="1"/>
  <c r="B386" i="1"/>
  <c r="A386" i="1" s="1"/>
  <c r="S386" i="1"/>
  <c r="V386" i="1"/>
  <c r="W386" i="1" s="1"/>
  <c r="A387" i="1"/>
  <c r="B387" i="1"/>
  <c r="S387" i="1"/>
  <c r="V387" i="1"/>
  <c r="W387" i="1"/>
  <c r="B388" i="1"/>
  <c r="A388" i="1" s="1"/>
  <c r="S388" i="1"/>
  <c r="W388" i="1" s="1"/>
  <c r="V388" i="1"/>
  <c r="B389" i="1"/>
  <c r="A389" i="1" s="1"/>
  <c r="S389" i="1"/>
  <c r="V389" i="1"/>
  <c r="W389" i="1"/>
  <c r="A390" i="1"/>
  <c r="B390" i="1"/>
  <c r="S390" i="1"/>
  <c r="V390" i="1"/>
  <c r="W390" i="1"/>
  <c r="A391" i="1"/>
  <c r="B391" i="1"/>
  <c r="Q391" i="1"/>
  <c r="R391" i="1"/>
  <c r="T391" i="1"/>
  <c r="U391" i="1"/>
  <c r="U357" i="1" s="1"/>
  <c r="V391" i="1"/>
  <c r="B392" i="1"/>
  <c r="A392" i="1" s="1"/>
  <c r="S392" i="1"/>
  <c r="W392" i="1" s="1"/>
  <c r="V392" i="1"/>
  <c r="B393" i="1"/>
  <c r="A393" i="1" s="1"/>
  <c r="S393" i="1"/>
  <c r="V393" i="1"/>
  <c r="W393" i="1"/>
  <c r="A394" i="1"/>
  <c r="B394" i="1"/>
  <c r="S394" i="1"/>
  <c r="V394" i="1"/>
  <c r="W394" i="1"/>
  <c r="A395" i="1"/>
  <c r="B395" i="1"/>
  <c r="S395" i="1"/>
  <c r="W395" i="1" s="1"/>
  <c r="V395" i="1"/>
  <c r="B396" i="1"/>
  <c r="A396" i="1" s="1"/>
  <c r="S396" i="1"/>
  <c r="W396" i="1" s="1"/>
  <c r="V396" i="1"/>
  <c r="A397" i="1"/>
  <c r="B397" i="1"/>
  <c r="S397" i="1"/>
  <c r="W397" i="1" s="1"/>
  <c r="V397" i="1"/>
  <c r="B398" i="1"/>
  <c r="A398" i="1" s="1"/>
  <c r="S398" i="1"/>
  <c r="V398" i="1"/>
  <c r="W398" i="1" s="1"/>
  <c r="A399" i="1"/>
  <c r="B399" i="1"/>
  <c r="S399" i="1"/>
  <c r="V399" i="1"/>
  <c r="W399" i="1"/>
  <c r="B400" i="1"/>
  <c r="A400" i="1" s="1"/>
  <c r="S400" i="1"/>
  <c r="W400" i="1" s="1"/>
  <c r="V400" i="1"/>
  <c r="B401" i="1"/>
  <c r="A401" i="1" s="1"/>
  <c r="S401" i="1"/>
  <c r="V401" i="1"/>
  <c r="W401" i="1"/>
  <c r="A402" i="1"/>
  <c r="B402" i="1"/>
  <c r="S402" i="1"/>
  <c r="V402" i="1"/>
  <c r="W402" i="1"/>
  <c r="A403" i="1"/>
  <c r="B403" i="1"/>
  <c r="S403" i="1"/>
  <c r="W403" i="1" s="1"/>
  <c r="V403" i="1"/>
  <c r="B404" i="1"/>
  <c r="A404" i="1" s="1"/>
  <c r="S404" i="1"/>
  <c r="W404" i="1" s="1"/>
  <c r="V404" i="1"/>
  <c r="A405" i="1"/>
  <c r="B405" i="1"/>
  <c r="S405" i="1"/>
  <c r="W405" i="1" s="1"/>
  <c r="V405" i="1"/>
  <c r="B406" i="1"/>
  <c r="A406" i="1" s="1"/>
  <c r="S406" i="1"/>
  <c r="V406" i="1"/>
  <c r="W406" i="1" s="1"/>
  <c r="A407" i="1"/>
  <c r="B407" i="1"/>
  <c r="S407" i="1"/>
  <c r="V407" i="1"/>
  <c r="W407" i="1"/>
  <c r="B408" i="1"/>
  <c r="A408" i="1" s="1"/>
  <c r="S408" i="1"/>
  <c r="W408" i="1" s="1"/>
  <c r="V408" i="1"/>
  <c r="B409" i="1"/>
  <c r="A409" i="1" s="1"/>
  <c r="S409" i="1"/>
  <c r="V409" i="1"/>
  <c r="W409" i="1"/>
  <c r="A410" i="1"/>
  <c r="B410" i="1"/>
  <c r="S410" i="1"/>
  <c r="V410" i="1"/>
  <c r="W410" i="1"/>
  <c r="A411" i="1"/>
  <c r="B411" i="1"/>
  <c r="S411" i="1"/>
  <c r="W411" i="1" s="1"/>
  <c r="V411" i="1"/>
  <c r="B412" i="1"/>
  <c r="A412" i="1" s="1"/>
  <c r="S412" i="1"/>
  <c r="W412" i="1" s="1"/>
  <c r="V412" i="1"/>
  <c r="A413" i="1"/>
  <c r="B413" i="1"/>
  <c r="Q413" i="1"/>
  <c r="S413" i="1" s="1"/>
  <c r="U413" i="1"/>
  <c r="A414" i="1"/>
  <c r="B414" i="1"/>
  <c r="Q414" i="1"/>
  <c r="R414" i="1"/>
  <c r="R413" i="1" s="1"/>
  <c r="S414" i="1"/>
  <c r="T414" i="1"/>
  <c r="T413" i="1" s="1"/>
  <c r="U414" i="1"/>
  <c r="A415" i="1"/>
  <c r="B415" i="1"/>
  <c r="S415" i="1"/>
  <c r="V415" i="1"/>
  <c r="W415" i="1"/>
  <c r="B416" i="1"/>
  <c r="A416" i="1" s="1"/>
  <c r="S416" i="1"/>
  <c r="W416" i="1" s="1"/>
  <c r="V416" i="1"/>
  <c r="B417" i="1"/>
  <c r="A417" i="1" s="1"/>
  <c r="S417" i="1"/>
  <c r="W417" i="1" s="1"/>
  <c r="V417" i="1"/>
  <c r="A418" i="1"/>
  <c r="B418" i="1"/>
  <c r="S418" i="1"/>
  <c r="V418" i="1"/>
  <c r="W418" i="1"/>
  <c r="A419" i="1"/>
  <c r="B419" i="1"/>
  <c r="S419" i="1"/>
  <c r="V419" i="1"/>
  <c r="B420" i="1"/>
  <c r="A420" i="1" s="1"/>
  <c r="S420" i="1"/>
  <c r="V420" i="1"/>
  <c r="A421" i="1"/>
  <c r="B421" i="1"/>
  <c r="Q421" i="1"/>
  <c r="U421" i="1"/>
  <c r="A422" i="1"/>
  <c r="B422" i="1"/>
  <c r="Q422" i="1"/>
  <c r="R422" i="1"/>
  <c r="R421" i="1" s="1"/>
  <c r="S422" i="1"/>
  <c r="T422" i="1"/>
  <c r="T421" i="1" s="1"/>
  <c r="V421" i="1" s="1"/>
  <c r="U422" i="1"/>
  <c r="V422" i="1"/>
  <c r="W422" i="1"/>
  <c r="A423" i="1"/>
  <c r="B423" i="1"/>
  <c r="S423" i="1"/>
  <c r="V423" i="1"/>
  <c r="W423" i="1"/>
  <c r="B424" i="1"/>
  <c r="A424" i="1" s="1"/>
  <c r="S424" i="1"/>
  <c r="W424" i="1" s="1"/>
  <c r="V424" i="1"/>
  <c r="B425" i="1"/>
  <c r="A425" i="1" s="1"/>
  <c r="S425" i="1"/>
  <c r="V425" i="1"/>
  <c r="W425" i="1"/>
  <c r="A426" i="1"/>
  <c r="B426" i="1"/>
  <c r="S426" i="1"/>
  <c r="V426" i="1"/>
  <c r="W426" i="1"/>
  <c r="A427" i="1"/>
  <c r="B427" i="1"/>
  <c r="S427" i="1"/>
  <c r="W427" i="1" s="1"/>
  <c r="V427" i="1"/>
  <c r="B428" i="1"/>
  <c r="A428" i="1" s="1"/>
  <c r="S428" i="1"/>
  <c r="V428" i="1"/>
  <c r="B429" i="1"/>
  <c r="A429" i="1" s="1"/>
  <c r="S429" i="1"/>
  <c r="W429" i="1" s="1"/>
  <c r="V429" i="1"/>
  <c r="B430" i="1"/>
  <c r="A430" i="1" s="1"/>
  <c r="S430" i="1"/>
  <c r="V430" i="1"/>
  <c r="W430" i="1"/>
  <c r="A431" i="1"/>
  <c r="B431" i="1"/>
  <c r="S431" i="1"/>
  <c r="V431" i="1"/>
  <c r="W431" i="1"/>
  <c r="B432" i="1"/>
  <c r="A432" i="1" s="1"/>
  <c r="S432" i="1"/>
  <c r="W432" i="1" s="1"/>
  <c r="V432" i="1"/>
  <c r="B433" i="1"/>
  <c r="A433" i="1" s="1"/>
  <c r="S433" i="1"/>
  <c r="V433" i="1"/>
  <c r="W433" i="1"/>
  <c r="A434" i="1"/>
  <c r="B434" i="1"/>
  <c r="S434" i="1"/>
  <c r="V434" i="1"/>
  <c r="W434" i="1"/>
  <c r="A435" i="1"/>
  <c r="B435" i="1"/>
  <c r="S435" i="1"/>
  <c r="W435" i="1" s="1"/>
  <c r="V435" i="1"/>
  <c r="B436" i="1"/>
  <c r="A436" i="1" s="1"/>
  <c r="S436" i="1"/>
  <c r="V436" i="1"/>
  <c r="B437" i="1"/>
  <c r="A437" i="1" s="1"/>
  <c r="S437" i="1"/>
  <c r="W437" i="1" s="1"/>
  <c r="V437" i="1"/>
  <c r="B438" i="1"/>
  <c r="A438" i="1" s="1"/>
  <c r="S438" i="1"/>
  <c r="V438" i="1"/>
  <c r="W438" i="1"/>
  <c r="A439" i="1"/>
  <c r="B439" i="1"/>
  <c r="B440" i="1"/>
  <c r="A440" i="1" s="1"/>
  <c r="Q440" i="1"/>
  <c r="R440" i="1"/>
  <c r="R439" i="1" s="1"/>
  <c r="T440" i="1"/>
  <c r="U440" i="1"/>
  <c r="B441" i="1"/>
  <c r="A441" i="1" s="1"/>
  <c r="S441" i="1"/>
  <c r="W441" i="1" s="1"/>
  <c r="V441" i="1"/>
  <c r="A442" i="1"/>
  <c r="B442" i="1"/>
  <c r="S442" i="1"/>
  <c r="V442" i="1"/>
  <c r="W442" i="1"/>
  <c r="A443" i="1"/>
  <c r="B443" i="1"/>
  <c r="S443" i="1"/>
  <c r="V443" i="1"/>
  <c r="B444" i="1"/>
  <c r="A444" i="1" s="1"/>
  <c r="S444" i="1"/>
  <c r="V444" i="1"/>
  <c r="A445" i="1"/>
  <c r="B445" i="1"/>
  <c r="S445" i="1"/>
  <c r="W445" i="1" s="1"/>
  <c r="V445" i="1"/>
  <c r="B446" i="1"/>
  <c r="A446" i="1" s="1"/>
  <c r="S446" i="1"/>
  <c r="V446" i="1"/>
  <c r="W446" i="1"/>
  <c r="A447" i="1"/>
  <c r="B447" i="1"/>
  <c r="S447" i="1"/>
  <c r="V447" i="1"/>
  <c r="W447" i="1"/>
  <c r="B448" i="1"/>
  <c r="A448" i="1" s="1"/>
  <c r="S448" i="1"/>
  <c r="W448" i="1" s="1"/>
  <c r="V448" i="1"/>
  <c r="B449" i="1"/>
  <c r="A449" i="1" s="1"/>
  <c r="S449" i="1"/>
  <c r="V449" i="1"/>
  <c r="W449" i="1"/>
  <c r="A450" i="1"/>
  <c r="B450" i="1"/>
  <c r="S450" i="1"/>
  <c r="V450" i="1"/>
  <c r="W450" i="1"/>
  <c r="A451" i="1"/>
  <c r="B451" i="1"/>
  <c r="S451" i="1"/>
  <c r="V451" i="1"/>
  <c r="B452" i="1"/>
  <c r="A452" i="1" s="1"/>
  <c r="S452" i="1"/>
  <c r="W452" i="1" s="1"/>
  <c r="V452" i="1"/>
  <c r="B453" i="1"/>
  <c r="A453" i="1" s="1"/>
  <c r="S453" i="1"/>
  <c r="W453" i="1" s="1"/>
  <c r="V453" i="1"/>
  <c r="B454" i="1"/>
  <c r="A454" i="1" s="1"/>
  <c r="S454" i="1"/>
  <c r="V454" i="1"/>
  <c r="W454" i="1" s="1"/>
  <c r="A455" i="1"/>
  <c r="B455" i="1"/>
  <c r="S455" i="1"/>
  <c r="V455" i="1"/>
  <c r="W455" i="1"/>
  <c r="B456" i="1"/>
  <c r="A456" i="1" s="1"/>
  <c r="S456" i="1"/>
  <c r="W456" i="1" s="1"/>
  <c r="V456" i="1"/>
  <c r="B457" i="1"/>
  <c r="A457" i="1" s="1"/>
  <c r="Q457" i="1"/>
  <c r="S457" i="1" s="1"/>
  <c r="R457" i="1"/>
  <c r="T457" i="1"/>
  <c r="U457" i="1"/>
  <c r="A458" i="1"/>
  <c r="B458" i="1"/>
  <c r="S458" i="1"/>
  <c r="V458" i="1"/>
  <c r="W458" i="1"/>
  <c r="A459" i="1"/>
  <c r="B459" i="1"/>
  <c r="Q459" i="1"/>
  <c r="R459" i="1"/>
  <c r="S459" i="1" s="1"/>
  <c r="T459" i="1"/>
  <c r="U459" i="1"/>
  <c r="V459" i="1"/>
  <c r="B460" i="1"/>
  <c r="A460" i="1" s="1"/>
  <c r="S460" i="1"/>
  <c r="W460" i="1" s="1"/>
  <c r="V460" i="1"/>
  <c r="B461" i="1"/>
  <c r="A461" i="1" s="1"/>
  <c r="S461" i="1"/>
  <c r="W461" i="1" s="1"/>
  <c r="V461" i="1"/>
  <c r="B462" i="1"/>
  <c r="A462" i="1" s="1"/>
  <c r="S462" i="1"/>
  <c r="V462" i="1"/>
  <c r="W462" i="1" s="1"/>
  <c r="A463" i="1"/>
  <c r="B463" i="1"/>
  <c r="Q463" i="1"/>
  <c r="R463" i="1"/>
  <c r="S463" i="1"/>
  <c r="T463" i="1"/>
  <c r="U463" i="1"/>
  <c r="V463" i="1" s="1"/>
  <c r="B464" i="1"/>
  <c r="A464" i="1" s="1"/>
  <c r="S464" i="1"/>
  <c r="W464" i="1" s="1"/>
  <c r="V464" i="1"/>
  <c r="B465" i="1"/>
  <c r="A465" i="1" s="1"/>
  <c r="Q465" i="1"/>
  <c r="S465" i="1" s="1"/>
  <c r="R465" i="1"/>
  <c r="T465" i="1"/>
  <c r="U465" i="1"/>
  <c r="B466" i="1"/>
  <c r="A466" i="1" s="1"/>
  <c r="S466" i="1"/>
  <c r="V466" i="1"/>
  <c r="W466" i="1"/>
  <c r="A467" i="1"/>
  <c r="B467" i="1"/>
  <c r="S467" i="1"/>
  <c r="V467" i="1"/>
  <c r="W467" i="1"/>
  <c r="B468" i="1"/>
  <c r="A468" i="1" s="1"/>
  <c r="S468" i="1"/>
  <c r="V468" i="1"/>
  <c r="B469" i="1"/>
  <c r="A469" i="1" s="1"/>
  <c r="S469" i="1"/>
  <c r="V469" i="1"/>
  <c r="W469" i="1"/>
  <c r="A470" i="1"/>
  <c r="B470" i="1"/>
  <c r="S470" i="1"/>
  <c r="V470" i="1"/>
  <c r="W470" i="1"/>
  <c r="A471" i="1"/>
  <c r="B471" i="1"/>
  <c r="B472" i="1"/>
  <c r="A472" i="1" s="1"/>
  <c r="Q472" i="1"/>
  <c r="S472" i="1" s="1"/>
  <c r="R472" i="1"/>
  <c r="R471" i="1" s="1"/>
  <c r="T472" i="1"/>
  <c r="V472" i="1" s="1"/>
  <c r="W472" i="1" s="1"/>
  <c r="U472" i="1"/>
  <c r="U471" i="1" s="1"/>
  <c r="B473" i="1"/>
  <c r="A473" i="1" s="1"/>
  <c r="S473" i="1"/>
  <c r="W473" i="1" s="1"/>
  <c r="V473" i="1"/>
  <c r="A474" i="1"/>
  <c r="B474" i="1"/>
  <c r="Q474" i="1"/>
  <c r="S474" i="1" s="1"/>
  <c r="W474" i="1" s="1"/>
  <c r="R474" i="1"/>
  <c r="T474" i="1"/>
  <c r="V474" i="1" s="1"/>
  <c r="U474" i="1"/>
  <c r="B475" i="1"/>
  <c r="A475" i="1" s="1"/>
  <c r="S475" i="1"/>
  <c r="V475" i="1"/>
  <c r="W475" i="1"/>
  <c r="B476" i="1"/>
  <c r="A476" i="1" s="1"/>
  <c r="B477" i="1"/>
  <c r="A477" i="1" s="1"/>
  <c r="T477" i="1"/>
  <c r="V477" i="1" s="1"/>
  <c r="B478" i="1"/>
  <c r="A478" i="1" s="1"/>
  <c r="T478" i="1"/>
  <c r="V478" i="1" s="1"/>
  <c r="B479" i="1"/>
  <c r="A479" i="1" s="1"/>
  <c r="Q479" i="1"/>
  <c r="Q478" i="1" s="1"/>
  <c r="R479" i="1"/>
  <c r="R478" i="1" s="1"/>
  <c r="R477" i="1" s="1"/>
  <c r="R476" i="1" s="1"/>
  <c r="T479" i="1"/>
  <c r="U479" i="1"/>
  <c r="U478" i="1" s="1"/>
  <c r="U477" i="1" s="1"/>
  <c r="U476" i="1" s="1"/>
  <c r="V479" i="1"/>
  <c r="A480" i="1"/>
  <c r="B480" i="1"/>
  <c r="S480" i="1"/>
  <c r="W480" i="1" s="1"/>
  <c r="V480" i="1"/>
  <c r="A481" i="1"/>
  <c r="B481" i="1"/>
  <c r="S481" i="1"/>
  <c r="V481" i="1"/>
  <c r="W481" i="1"/>
  <c r="B482" i="1"/>
  <c r="A482" i="1" s="1"/>
  <c r="B483" i="1"/>
  <c r="A483" i="1" s="1"/>
  <c r="A484" i="1"/>
  <c r="B484" i="1"/>
  <c r="Q484" i="1"/>
  <c r="U484" i="1"/>
  <c r="B485" i="1"/>
  <c r="A485" i="1" s="1"/>
  <c r="Q485" i="1"/>
  <c r="R485" i="1"/>
  <c r="R484" i="1" s="1"/>
  <c r="S485" i="1"/>
  <c r="T485" i="1"/>
  <c r="U485" i="1"/>
  <c r="A486" i="1"/>
  <c r="B486" i="1"/>
  <c r="S486" i="1"/>
  <c r="V486" i="1"/>
  <c r="W486" i="1"/>
  <c r="B487" i="1"/>
  <c r="A487" i="1" s="1"/>
  <c r="Q487" i="1"/>
  <c r="R487" i="1"/>
  <c r="T487" i="1"/>
  <c r="U487" i="1"/>
  <c r="V487" i="1"/>
  <c r="A488" i="1"/>
  <c r="B488" i="1"/>
  <c r="S488" i="1"/>
  <c r="W488" i="1" s="1"/>
  <c r="V488" i="1"/>
  <c r="B489" i="1"/>
  <c r="A489" i="1" s="1"/>
  <c r="Q489" i="1"/>
  <c r="R489" i="1"/>
  <c r="S489" i="1" s="1"/>
  <c r="W489" i="1" s="1"/>
  <c r="T489" i="1"/>
  <c r="V489" i="1" s="1"/>
  <c r="U489" i="1"/>
  <c r="A490" i="1"/>
  <c r="B490" i="1"/>
  <c r="S490" i="1"/>
  <c r="V490" i="1"/>
  <c r="W490" i="1"/>
  <c r="B491" i="1"/>
  <c r="A491" i="1" s="1"/>
  <c r="Q491" i="1"/>
  <c r="S491" i="1" s="1"/>
  <c r="R491" i="1"/>
  <c r="T491" i="1"/>
  <c r="U491" i="1"/>
  <c r="V491" i="1"/>
  <c r="B492" i="1"/>
  <c r="A492" i="1" s="1"/>
  <c r="S492" i="1"/>
  <c r="W492" i="1" s="1"/>
  <c r="V492" i="1"/>
  <c r="B493" i="1"/>
  <c r="A493" i="1" s="1"/>
  <c r="Q493" i="1"/>
  <c r="R493" i="1"/>
  <c r="S493" i="1"/>
  <c r="W493" i="1" s="1"/>
  <c r="T493" i="1"/>
  <c r="V493" i="1" s="1"/>
  <c r="U493" i="1"/>
  <c r="A494" i="1"/>
  <c r="B494" i="1"/>
  <c r="S494" i="1"/>
  <c r="V494" i="1"/>
  <c r="W494" i="1"/>
  <c r="B495" i="1"/>
  <c r="A495" i="1" s="1"/>
  <c r="R495" i="1"/>
  <c r="A496" i="1"/>
  <c r="B496" i="1"/>
  <c r="Q496" i="1"/>
  <c r="R496" i="1"/>
  <c r="T496" i="1"/>
  <c r="T495" i="1" s="1"/>
  <c r="U496" i="1"/>
  <c r="U495" i="1" s="1"/>
  <c r="B497" i="1"/>
  <c r="A497" i="1" s="1"/>
  <c r="S497" i="1"/>
  <c r="V497" i="1"/>
  <c r="W497" i="1"/>
  <c r="A498" i="1"/>
  <c r="B498" i="1"/>
  <c r="Q498" i="1"/>
  <c r="R498" i="1"/>
  <c r="S498" i="1"/>
  <c r="W498" i="1" s="1"/>
  <c r="T498" i="1"/>
  <c r="U498" i="1"/>
  <c r="V498" i="1"/>
  <c r="B499" i="1"/>
  <c r="A499" i="1" s="1"/>
  <c r="S499" i="1"/>
  <c r="V499" i="1"/>
  <c r="B500" i="1"/>
  <c r="A500" i="1" s="1"/>
  <c r="Q500" i="1"/>
  <c r="S500" i="1" s="1"/>
  <c r="U500" i="1"/>
  <c r="B501" i="1"/>
  <c r="A501" i="1" s="1"/>
  <c r="Q501" i="1"/>
  <c r="S501" i="1" s="1"/>
  <c r="R501" i="1"/>
  <c r="R500" i="1" s="1"/>
  <c r="T501" i="1"/>
  <c r="U501" i="1"/>
  <c r="A502" i="1"/>
  <c r="B502" i="1"/>
  <c r="S502" i="1"/>
  <c r="V502" i="1"/>
  <c r="W502" i="1"/>
  <c r="B503" i="1"/>
  <c r="A503" i="1" s="1"/>
  <c r="Q503" i="1"/>
  <c r="S503" i="1" s="1"/>
  <c r="W503" i="1" s="1"/>
  <c r="R503" i="1"/>
  <c r="T503" i="1"/>
  <c r="U503" i="1"/>
  <c r="V503" i="1"/>
  <c r="B504" i="1"/>
  <c r="A504" i="1" s="1"/>
  <c r="S504" i="1"/>
  <c r="W504" i="1" s="1"/>
  <c r="V504" i="1"/>
  <c r="B505" i="1"/>
  <c r="A505" i="1" s="1"/>
  <c r="Q505" i="1"/>
  <c r="R505" i="1"/>
  <c r="S505" i="1"/>
  <c r="W505" i="1" s="1"/>
  <c r="T505" i="1"/>
  <c r="V505" i="1" s="1"/>
  <c r="U505" i="1"/>
  <c r="A506" i="1"/>
  <c r="B506" i="1"/>
  <c r="S506" i="1"/>
  <c r="V506" i="1"/>
  <c r="W506" i="1"/>
  <c r="B507" i="1"/>
  <c r="A507" i="1" s="1"/>
  <c r="Q507" i="1"/>
  <c r="R507" i="1"/>
  <c r="T507" i="1"/>
  <c r="U507" i="1"/>
  <c r="V507" i="1"/>
  <c r="A508" i="1"/>
  <c r="B508" i="1"/>
  <c r="S508" i="1"/>
  <c r="W508" i="1" s="1"/>
  <c r="V508" i="1"/>
  <c r="B509" i="1"/>
  <c r="A509" i="1" s="1"/>
  <c r="S509" i="1"/>
  <c r="V509" i="1"/>
  <c r="W509" i="1" s="1"/>
  <c r="A510" i="1"/>
  <c r="B510" i="1"/>
  <c r="S510" i="1"/>
  <c r="V510" i="1"/>
  <c r="W510" i="1"/>
  <c r="B511" i="1"/>
  <c r="A511" i="1" s="1"/>
  <c r="R511" i="1"/>
  <c r="A512" i="1"/>
  <c r="B512" i="1"/>
  <c r="Q512" i="1"/>
  <c r="R512" i="1"/>
  <c r="T512" i="1"/>
  <c r="T511" i="1" s="1"/>
  <c r="V511" i="1" s="1"/>
  <c r="U512" i="1"/>
  <c r="U511" i="1" s="1"/>
  <c r="B513" i="1"/>
  <c r="A513" i="1" s="1"/>
  <c r="S513" i="1"/>
  <c r="V513" i="1"/>
  <c r="W513" i="1"/>
  <c r="A514" i="1"/>
  <c r="B514" i="1"/>
  <c r="B515" i="1"/>
  <c r="A515" i="1" s="1"/>
  <c r="Q515" i="1"/>
  <c r="S515" i="1" s="1"/>
  <c r="W515" i="1" s="1"/>
  <c r="R515" i="1"/>
  <c r="T515" i="1"/>
  <c r="U515" i="1"/>
  <c r="U514" i="1" s="1"/>
  <c r="V515" i="1"/>
  <c r="A516" i="1"/>
  <c r="B516" i="1"/>
  <c r="S516" i="1"/>
  <c r="W516" i="1" s="1"/>
  <c r="V516" i="1"/>
  <c r="B517" i="1"/>
  <c r="A517" i="1" s="1"/>
  <c r="S517" i="1"/>
  <c r="V517" i="1"/>
  <c r="W517" i="1" s="1"/>
  <c r="A518" i="1"/>
  <c r="B518" i="1"/>
  <c r="S518" i="1"/>
  <c r="V518" i="1"/>
  <c r="W518" i="1"/>
  <c r="B519" i="1"/>
  <c r="A519" i="1" s="1"/>
  <c r="S519" i="1"/>
  <c r="W519" i="1" s="1"/>
  <c r="V519" i="1"/>
  <c r="B520" i="1"/>
  <c r="A520" i="1" s="1"/>
  <c r="S520" i="1"/>
  <c r="W520" i="1" s="1"/>
  <c r="V520" i="1"/>
  <c r="B521" i="1"/>
  <c r="A521" i="1" s="1"/>
  <c r="S521" i="1"/>
  <c r="V521" i="1"/>
  <c r="W521" i="1"/>
  <c r="A522" i="1"/>
  <c r="B522" i="1"/>
  <c r="S522" i="1"/>
  <c r="V522" i="1"/>
  <c r="W522" i="1"/>
  <c r="B523" i="1"/>
  <c r="A523" i="1" s="1"/>
  <c r="S523" i="1"/>
  <c r="W523" i="1" s="1"/>
  <c r="V523" i="1"/>
  <c r="A524" i="1"/>
  <c r="B524" i="1"/>
  <c r="S524" i="1"/>
  <c r="W524" i="1" s="1"/>
  <c r="V524" i="1"/>
  <c r="B525" i="1"/>
  <c r="A525" i="1" s="1"/>
  <c r="S525" i="1"/>
  <c r="V525" i="1"/>
  <c r="W525" i="1" s="1"/>
  <c r="A526" i="1"/>
  <c r="B526" i="1"/>
  <c r="S526" i="1"/>
  <c r="V526" i="1"/>
  <c r="W526" i="1"/>
  <c r="B527" i="1"/>
  <c r="A527" i="1" s="1"/>
  <c r="S527" i="1"/>
  <c r="W527" i="1" s="1"/>
  <c r="V527" i="1"/>
  <c r="B528" i="1"/>
  <c r="A528" i="1" s="1"/>
  <c r="S528" i="1"/>
  <c r="W528" i="1" s="1"/>
  <c r="V528" i="1"/>
  <c r="B529" i="1"/>
  <c r="A529" i="1" s="1"/>
  <c r="S529" i="1"/>
  <c r="V529" i="1"/>
  <c r="W529" i="1"/>
  <c r="A530" i="1"/>
  <c r="B530" i="1"/>
  <c r="S530" i="1"/>
  <c r="V530" i="1"/>
  <c r="W530" i="1"/>
  <c r="B531" i="1"/>
  <c r="A531" i="1" s="1"/>
  <c r="S531" i="1"/>
  <c r="W531" i="1" s="1"/>
  <c r="V531" i="1"/>
  <c r="A532" i="1"/>
  <c r="B532" i="1"/>
  <c r="S532" i="1"/>
  <c r="W532" i="1" s="1"/>
  <c r="V532" i="1"/>
  <c r="B533" i="1"/>
  <c r="A533" i="1" s="1"/>
  <c r="S533" i="1"/>
  <c r="V533" i="1"/>
  <c r="W533" i="1" s="1"/>
  <c r="A534" i="1"/>
  <c r="B534" i="1"/>
  <c r="S534" i="1"/>
  <c r="V534" i="1"/>
  <c r="W534" i="1"/>
  <c r="B535" i="1"/>
  <c r="A535" i="1" s="1"/>
  <c r="S535" i="1"/>
  <c r="W535" i="1" s="1"/>
  <c r="V535" i="1"/>
  <c r="B536" i="1"/>
  <c r="A536" i="1" s="1"/>
  <c r="S536" i="1"/>
  <c r="W536" i="1" s="1"/>
  <c r="V536" i="1"/>
  <c r="B537" i="1"/>
  <c r="A537" i="1" s="1"/>
  <c r="S537" i="1"/>
  <c r="V537" i="1"/>
  <c r="W537" i="1"/>
  <c r="A538" i="1"/>
  <c r="B538" i="1"/>
  <c r="S538" i="1"/>
  <c r="V538" i="1"/>
  <c r="W538" i="1"/>
  <c r="B539" i="1"/>
  <c r="A539" i="1" s="1"/>
  <c r="S539" i="1"/>
  <c r="W539" i="1" s="1"/>
  <c r="V539" i="1"/>
  <c r="A540" i="1"/>
  <c r="B540" i="1"/>
  <c r="S540" i="1"/>
  <c r="W540" i="1" s="1"/>
  <c r="V540" i="1"/>
  <c r="B541" i="1"/>
  <c r="A541" i="1" s="1"/>
  <c r="Q541" i="1"/>
  <c r="Q514" i="1" s="1"/>
  <c r="R541" i="1"/>
  <c r="S541" i="1" s="1"/>
  <c r="T541" i="1"/>
  <c r="V541" i="1" s="1"/>
  <c r="U541" i="1"/>
  <c r="A542" i="1"/>
  <c r="B542" i="1"/>
  <c r="S542" i="1"/>
  <c r="V542" i="1"/>
  <c r="W542" i="1"/>
  <c r="B543" i="1"/>
  <c r="A543" i="1" s="1"/>
  <c r="Q543" i="1"/>
  <c r="S543" i="1" s="1"/>
  <c r="W543" i="1" s="1"/>
  <c r="R543" i="1"/>
  <c r="T543" i="1"/>
  <c r="U543" i="1"/>
  <c r="V543" i="1"/>
  <c r="B544" i="1"/>
  <c r="A544" i="1" s="1"/>
  <c r="S544" i="1"/>
  <c r="W544" i="1" s="1"/>
  <c r="V544" i="1"/>
  <c r="B545" i="1"/>
  <c r="A545" i="1" s="1"/>
  <c r="S545" i="1"/>
  <c r="V545" i="1"/>
  <c r="W545" i="1"/>
  <c r="A546" i="1"/>
  <c r="B546" i="1"/>
  <c r="S546" i="1"/>
  <c r="V546" i="1"/>
  <c r="W546" i="1"/>
  <c r="B547" i="1"/>
  <c r="A547" i="1" s="1"/>
  <c r="S547" i="1"/>
  <c r="W547" i="1" s="1"/>
  <c r="V547" i="1"/>
  <c r="A548" i="1"/>
  <c r="B548" i="1"/>
  <c r="S548" i="1"/>
  <c r="W548" i="1" s="1"/>
  <c r="V548" i="1"/>
  <c r="B549" i="1"/>
  <c r="A549" i="1" s="1"/>
  <c r="S549" i="1"/>
  <c r="V549" i="1"/>
  <c r="W549" i="1" s="1"/>
  <c r="A550" i="1"/>
  <c r="B550" i="1"/>
  <c r="S550" i="1"/>
  <c r="V550" i="1"/>
  <c r="W550" i="1"/>
  <c r="B551" i="1"/>
  <c r="A551" i="1" s="1"/>
  <c r="Q551" i="1"/>
  <c r="R551" i="1"/>
  <c r="T551" i="1"/>
  <c r="U551" i="1"/>
  <c r="V551" i="1"/>
  <c r="A552" i="1"/>
  <c r="B552" i="1"/>
  <c r="S552" i="1"/>
  <c r="W552" i="1" s="1"/>
  <c r="V552" i="1"/>
  <c r="B553" i="1"/>
  <c r="A553" i="1" s="1"/>
  <c r="S553" i="1"/>
  <c r="V553" i="1"/>
  <c r="W553" i="1" s="1"/>
  <c r="A554" i="1"/>
  <c r="B554" i="1"/>
  <c r="B555" i="1"/>
  <c r="A555" i="1" s="1"/>
  <c r="Q555" i="1"/>
  <c r="Q554" i="1" s="1"/>
  <c r="R555" i="1"/>
  <c r="R554" i="1" s="1"/>
  <c r="T555" i="1"/>
  <c r="T554" i="1" s="1"/>
  <c r="U555" i="1"/>
  <c r="V555" i="1"/>
  <c r="B556" i="1"/>
  <c r="A556" i="1" s="1"/>
  <c r="S556" i="1"/>
  <c r="W556" i="1" s="1"/>
  <c r="V556" i="1"/>
  <c r="B557" i="1"/>
  <c r="A557" i="1" s="1"/>
  <c r="S557" i="1"/>
  <c r="V557" i="1"/>
  <c r="W557" i="1"/>
  <c r="A558" i="1"/>
  <c r="B558" i="1"/>
  <c r="S558" i="1"/>
  <c r="V558" i="1"/>
  <c r="W558" i="1"/>
  <c r="B559" i="1"/>
  <c r="A559" i="1" s="1"/>
  <c r="S559" i="1"/>
  <c r="W559" i="1" s="1"/>
  <c r="V559" i="1"/>
  <c r="B560" i="1"/>
  <c r="A560" i="1" s="1"/>
  <c r="S560" i="1"/>
  <c r="W560" i="1" s="1"/>
  <c r="V560" i="1"/>
  <c r="B561" i="1"/>
  <c r="A561" i="1" s="1"/>
  <c r="S561" i="1"/>
  <c r="V561" i="1"/>
  <c r="W561" i="1"/>
  <c r="A562" i="1"/>
  <c r="B562" i="1"/>
  <c r="S562" i="1"/>
  <c r="V562" i="1"/>
  <c r="W562" i="1"/>
  <c r="B563" i="1"/>
  <c r="A563" i="1" s="1"/>
  <c r="S563" i="1"/>
  <c r="W563" i="1" s="1"/>
  <c r="V563" i="1"/>
  <c r="B564" i="1"/>
  <c r="A564" i="1" s="1"/>
  <c r="Q564" i="1"/>
  <c r="S564" i="1" s="1"/>
  <c r="R564" i="1"/>
  <c r="T564" i="1"/>
  <c r="U564" i="1"/>
  <c r="U554" i="1" s="1"/>
  <c r="B565" i="1"/>
  <c r="A565" i="1" s="1"/>
  <c r="S565" i="1"/>
  <c r="V565" i="1"/>
  <c r="W565" i="1" s="1"/>
  <c r="A566" i="1"/>
  <c r="B566" i="1"/>
  <c r="S566" i="1"/>
  <c r="V566" i="1"/>
  <c r="W566" i="1"/>
  <c r="B567" i="1"/>
  <c r="A567" i="1" s="1"/>
  <c r="S567" i="1"/>
  <c r="W567" i="1" s="1"/>
  <c r="V567" i="1"/>
  <c r="B568" i="1"/>
  <c r="A568" i="1" s="1"/>
  <c r="S568" i="1"/>
  <c r="W568" i="1" s="1"/>
  <c r="V568" i="1"/>
  <c r="B569" i="1"/>
  <c r="A569" i="1" s="1"/>
  <c r="S569" i="1"/>
  <c r="V569" i="1"/>
  <c r="W569" i="1"/>
  <c r="A570" i="1"/>
  <c r="B570" i="1"/>
  <c r="S570" i="1"/>
  <c r="V570" i="1"/>
  <c r="W570" i="1"/>
  <c r="B571" i="1"/>
  <c r="A571" i="1" s="1"/>
  <c r="S571" i="1"/>
  <c r="W571" i="1" s="1"/>
  <c r="V571" i="1"/>
  <c r="A572" i="1"/>
  <c r="B572" i="1"/>
  <c r="S572" i="1"/>
  <c r="W572" i="1" s="1"/>
  <c r="V572" i="1"/>
  <c r="B573" i="1"/>
  <c r="A573" i="1" s="1"/>
  <c r="S573" i="1"/>
  <c r="V573" i="1"/>
  <c r="W573" i="1" s="1"/>
  <c r="A574" i="1"/>
  <c r="B574" i="1"/>
  <c r="S574" i="1"/>
  <c r="V574" i="1"/>
  <c r="W574" i="1"/>
  <c r="B575" i="1"/>
  <c r="A575" i="1" s="1"/>
  <c r="S575" i="1"/>
  <c r="W575" i="1" s="1"/>
  <c r="V575" i="1"/>
  <c r="B576" i="1"/>
  <c r="A576" i="1" s="1"/>
  <c r="S576" i="1"/>
  <c r="W576" i="1" s="1"/>
  <c r="V576" i="1"/>
  <c r="B577" i="1"/>
  <c r="A577" i="1" s="1"/>
  <c r="S577" i="1"/>
  <c r="V577" i="1"/>
  <c r="W577" i="1"/>
  <c r="A578" i="1"/>
  <c r="B578" i="1"/>
  <c r="S578" i="1"/>
  <c r="V578" i="1"/>
  <c r="W578" i="1"/>
  <c r="B579" i="1"/>
  <c r="A579" i="1" s="1"/>
  <c r="S579" i="1"/>
  <c r="W579" i="1" s="1"/>
  <c r="V579" i="1"/>
  <c r="A580" i="1"/>
  <c r="B580" i="1"/>
  <c r="S580" i="1"/>
  <c r="W580" i="1" s="1"/>
  <c r="V580" i="1"/>
  <c r="B581" i="1"/>
  <c r="A581" i="1" s="1"/>
  <c r="S581" i="1"/>
  <c r="V581" i="1"/>
  <c r="W581" i="1" s="1"/>
  <c r="A582" i="1"/>
  <c r="B582" i="1"/>
  <c r="S582" i="1"/>
  <c r="V582" i="1"/>
  <c r="W582" i="1"/>
  <c r="B583" i="1"/>
  <c r="A583" i="1" s="1"/>
  <c r="S583" i="1"/>
  <c r="V583" i="1"/>
  <c r="B584" i="1"/>
  <c r="A584" i="1" s="1"/>
  <c r="S584" i="1"/>
  <c r="W584" i="1" s="1"/>
  <c r="V584" i="1"/>
  <c r="B585" i="1"/>
  <c r="A585" i="1" s="1"/>
  <c r="S585" i="1"/>
  <c r="V585" i="1"/>
  <c r="W585" i="1"/>
  <c r="A586" i="1"/>
  <c r="B586" i="1"/>
  <c r="S586" i="1"/>
  <c r="V586" i="1"/>
  <c r="W586" i="1"/>
  <c r="B587" i="1"/>
  <c r="A587" i="1" s="1"/>
  <c r="S587" i="1"/>
  <c r="W587" i="1" s="1"/>
  <c r="V587" i="1"/>
  <c r="A588" i="1"/>
  <c r="B588" i="1"/>
  <c r="S588" i="1"/>
  <c r="W588" i="1" s="1"/>
  <c r="V588" i="1"/>
  <c r="B589" i="1"/>
  <c r="A589" i="1" s="1"/>
  <c r="S589" i="1"/>
  <c r="V589" i="1"/>
  <c r="W589" i="1" s="1"/>
  <c r="A590" i="1"/>
  <c r="B590" i="1"/>
  <c r="S590" i="1"/>
  <c r="V590" i="1"/>
  <c r="W590" i="1"/>
  <c r="B591" i="1"/>
  <c r="A591" i="1" s="1"/>
  <c r="S591" i="1"/>
  <c r="V591" i="1"/>
  <c r="B592" i="1"/>
  <c r="A592" i="1" s="1"/>
  <c r="S592" i="1"/>
  <c r="W592" i="1" s="1"/>
  <c r="V592" i="1"/>
  <c r="B593" i="1"/>
  <c r="A593" i="1" s="1"/>
  <c r="S593" i="1"/>
  <c r="V593" i="1"/>
  <c r="W593" i="1"/>
  <c r="A594" i="1"/>
  <c r="B594" i="1"/>
  <c r="S594" i="1"/>
  <c r="V594" i="1"/>
  <c r="W594" i="1"/>
  <c r="B595" i="1"/>
  <c r="A595" i="1" s="1"/>
  <c r="S595" i="1"/>
  <c r="W595" i="1" s="1"/>
  <c r="V595" i="1"/>
  <c r="A596" i="1"/>
  <c r="B596" i="1"/>
  <c r="S596" i="1"/>
  <c r="W596" i="1" s="1"/>
  <c r="V596" i="1"/>
  <c r="B597" i="1"/>
  <c r="A597" i="1" s="1"/>
  <c r="S597" i="1"/>
  <c r="V597" i="1"/>
  <c r="W597" i="1" s="1"/>
  <c r="A598" i="1"/>
  <c r="B598" i="1"/>
  <c r="S598" i="1"/>
  <c r="V598" i="1"/>
  <c r="W598" i="1"/>
  <c r="B599" i="1"/>
  <c r="A599" i="1" s="1"/>
  <c r="S599" i="1"/>
  <c r="V599" i="1"/>
  <c r="B600" i="1"/>
  <c r="A600" i="1" s="1"/>
  <c r="S600" i="1"/>
  <c r="W600" i="1" s="1"/>
  <c r="V600" i="1"/>
  <c r="B601" i="1"/>
  <c r="A601" i="1" s="1"/>
  <c r="S601" i="1"/>
  <c r="V601" i="1"/>
  <c r="W601" i="1"/>
  <c r="A602" i="1"/>
  <c r="B602" i="1"/>
  <c r="S602" i="1"/>
  <c r="V602" i="1"/>
  <c r="W602" i="1"/>
  <c r="B603" i="1"/>
  <c r="A603" i="1" s="1"/>
  <c r="S603" i="1"/>
  <c r="W603" i="1" s="1"/>
  <c r="V603" i="1"/>
  <c r="A604" i="1"/>
  <c r="B604" i="1"/>
  <c r="S604" i="1"/>
  <c r="W604" i="1" s="1"/>
  <c r="V604" i="1"/>
  <c r="B605" i="1"/>
  <c r="A605" i="1" s="1"/>
  <c r="S605" i="1"/>
  <c r="V605" i="1"/>
  <c r="W605" i="1" s="1"/>
  <c r="A606" i="1"/>
  <c r="B606" i="1"/>
  <c r="S606" i="1"/>
  <c r="V606" i="1"/>
  <c r="W606" i="1"/>
  <c r="B607" i="1"/>
  <c r="A607" i="1" s="1"/>
  <c r="R607" i="1"/>
  <c r="A608" i="1"/>
  <c r="B608" i="1"/>
  <c r="Q608" i="1"/>
  <c r="R608" i="1"/>
  <c r="T608" i="1"/>
  <c r="U608" i="1"/>
  <c r="U607" i="1" s="1"/>
  <c r="B609" i="1"/>
  <c r="A609" i="1" s="1"/>
  <c r="S609" i="1"/>
  <c r="V609" i="1"/>
  <c r="W609" i="1"/>
  <c r="A610" i="1"/>
  <c r="B610" i="1"/>
  <c r="S610" i="1"/>
  <c r="V610" i="1"/>
  <c r="W610" i="1"/>
  <c r="B611" i="1"/>
  <c r="A611" i="1" s="1"/>
  <c r="Q611" i="1"/>
  <c r="S611" i="1" s="1"/>
  <c r="R611" i="1"/>
  <c r="T611" i="1"/>
  <c r="U611" i="1"/>
  <c r="V611" i="1"/>
  <c r="B612" i="1"/>
  <c r="A612" i="1" s="1"/>
  <c r="S612" i="1"/>
  <c r="W612" i="1" s="1"/>
  <c r="V612" i="1"/>
  <c r="B613" i="1"/>
  <c r="A613" i="1" s="1"/>
  <c r="Q613" i="1"/>
  <c r="R613" i="1"/>
  <c r="S613" i="1"/>
  <c r="T613" i="1"/>
  <c r="V613" i="1" s="1"/>
  <c r="W613" i="1" s="1"/>
  <c r="U613" i="1"/>
  <c r="A614" i="1"/>
  <c r="B614" i="1"/>
  <c r="S614" i="1"/>
  <c r="V614" i="1"/>
  <c r="W614" i="1"/>
  <c r="B615" i="1"/>
  <c r="A615" i="1" s="1"/>
  <c r="S615" i="1"/>
  <c r="W615" i="1" s="1"/>
  <c r="V615" i="1"/>
  <c r="B616" i="1"/>
  <c r="A616" i="1" s="1"/>
  <c r="B617" i="1"/>
  <c r="A617" i="1" s="1"/>
  <c r="T617" i="1"/>
  <c r="A618" i="1"/>
  <c r="B618" i="1"/>
  <c r="Q618" i="1"/>
  <c r="R618" i="1"/>
  <c r="S618" i="1"/>
  <c r="W618" i="1" s="1"/>
  <c r="T618" i="1"/>
  <c r="U618" i="1"/>
  <c r="V618" i="1"/>
  <c r="B619" i="1"/>
  <c r="A619" i="1" s="1"/>
  <c r="S619" i="1"/>
  <c r="V619" i="1"/>
  <c r="B620" i="1"/>
  <c r="A620" i="1" s="1"/>
  <c r="Q620" i="1"/>
  <c r="S620" i="1" s="1"/>
  <c r="R620" i="1"/>
  <c r="T620" i="1"/>
  <c r="U620" i="1"/>
  <c r="B621" i="1"/>
  <c r="A621" i="1" s="1"/>
  <c r="S621" i="1"/>
  <c r="V621" i="1"/>
  <c r="W621" i="1" s="1"/>
  <c r="A622" i="1"/>
  <c r="B622" i="1"/>
  <c r="Q622" i="1"/>
  <c r="R622" i="1"/>
  <c r="R617" i="1" s="1"/>
  <c r="S622" i="1"/>
  <c r="T622" i="1"/>
  <c r="U622" i="1"/>
  <c r="V622" i="1" s="1"/>
  <c r="W622" i="1"/>
  <c r="B623" i="1"/>
  <c r="A623" i="1" s="1"/>
  <c r="S623" i="1"/>
  <c r="W623" i="1" s="1"/>
  <c r="V623" i="1"/>
  <c r="A624" i="1"/>
  <c r="B624" i="1"/>
  <c r="Q624" i="1"/>
  <c r="S624" i="1" s="1"/>
  <c r="U624" i="1"/>
  <c r="B625" i="1"/>
  <c r="A625" i="1" s="1"/>
  <c r="Q625" i="1"/>
  <c r="R625" i="1"/>
  <c r="R624" i="1" s="1"/>
  <c r="S625" i="1"/>
  <c r="T625" i="1"/>
  <c r="U625" i="1"/>
  <c r="A626" i="1"/>
  <c r="B626" i="1"/>
  <c r="S626" i="1"/>
  <c r="V626" i="1"/>
  <c r="W626" i="1"/>
  <c r="B627" i="1"/>
  <c r="A627" i="1" s="1"/>
  <c r="R627" i="1"/>
  <c r="A628" i="1"/>
  <c r="B628" i="1"/>
  <c r="Q628" i="1"/>
  <c r="R628" i="1"/>
  <c r="T628" i="1"/>
  <c r="T627" i="1" s="1"/>
  <c r="V627" i="1" s="1"/>
  <c r="U628" i="1"/>
  <c r="U627" i="1" s="1"/>
  <c r="B629" i="1"/>
  <c r="A629" i="1" s="1"/>
  <c r="S629" i="1"/>
  <c r="V629" i="1"/>
  <c r="W629" i="1"/>
  <c r="A630" i="1"/>
  <c r="B630" i="1"/>
  <c r="Q630" i="1"/>
  <c r="R630" i="1"/>
  <c r="S630" i="1"/>
  <c r="T630" i="1"/>
  <c r="U630" i="1"/>
  <c r="V630" i="1"/>
  <c r="W630" i="1"/>
  <c r="B631" i="1"/>
  <c r="A631" i="1" s="1"/>
  <c r="S631" i="1"/>
  <c r="W631" i="1" s="1"/>
  <c r="V631" i="1"/>
  <c r="B632" i="1"/>
  <c r="A632" i="1" s="1"/>
  <c r="B633" i="1"/>
  <c r="A633" i="1" s="1"/>
  <c r="A634" i="1"/>
  <c r="B634" i="1"/>
  <c r="Q634" i="1"/>
  <c r="S634" i="1" s="1"/>
  <c r="W634" i="1" s="1"/>
  <c r="R634" i="1"/>
  <c r="T634" i="1"/>
  <c r="U634" i="1"/>
  <c r="U633" i="1" s="1"/>
  <c r="V634" i="1"/>
  <c r="B635" i="1"/>
  <c r="A635" i="1" s="1"/>
  <c r="S635" i="1"/>
  <c r="V635" i="1"/>
  <c r="B636" i="1"/>
  <c r="A636" i="1" s="1"/>
  <c r="S636" i="1"/>
  <c r="W636" i="1" s="1"/>
  <c r="V636" i="1"/>
  <c r="B637" i="1"/>
  <c r="A637" i="1" s="1"/>
  <c r="S637" i="1"/>
  <c r="V637" i="1"/>
  <c r="W637" i="1"/>
  <c r="A638" i="1"/>
  <c r="B638" i="1"/>
  <c r="S638" i="1"/>
  <c r="W638" i="1" s="1"/>
  <c r="V638" i="1"/>
  <c r="B639" i="1"/>
  <c r="A639" i="1" s="1"/>
  <c r="S639" i="1"/>
  <c r="V639" i="1"/>
  <c r="A640" i="1"/>
  <c r="B640" i="1"/>
  <c r="S640" i="1"/>
  <c r="W640" i="1" s="1"/>
  <c r="V640" i="1"/>
  <c r="B641" i="1"/>
  <c r="A641" i="1" s="1"/>
  <c r="S641" i="1"/>
  <c r="V641" i="1"/>
  <c r="W641" i="1" s="1"/>
  <c r="A642" i="1"/>
  <c r="B642" i="1"/>
  <c r="S642" i="1"/>
  <c r="V642" i="1"/>
  <c r="W642" i="1"/>
  <c r="B643" i="1"/>
  <c r="A643" i="1" s="1"/>
  <c r="S643" i="1"/>
  <c r="W643" i="1" s="1"/>
  <c r="V643" i="1"/>
  <c r="B644" i="1"/>
  <c r="A644" i="1" s="1"/>
  <c r="S644" i="1"/>
  <c r="V644" i="1"/>
  <c r="W644" i="1"/>
  <c r="B645" i="1"/>
  <c r="A645" i="1" s="1"/>
  <c r="S645" i="1"/>
  <c r="V645" i="1"/>
  <c r="W645" i="1"/>
  <c r="A646" i="1"/>
  <c r="B646" i="1"/>
  <c r="S646" i="1"/>
  <c r="W646" i="1" s="1"/>
  <c r="V646" i="1"/>
  <c r="B647" i="1"/>
  <c r="A647" i="1" s="1"/>
  <c r="S647" i="1"/>
  <c r="V647" i="1"/>
  <c r="W647" i="1"/>
  <c r="A648" i="1"/>
  <c r="B648" i="1"/>
  <c r="S648" i="1"/>
  <c r="W648" i="1" s="1"/>
  <c r="V648" i="1"/>
  <c r="A649" i="1"/>
  <c r="B649" i="1"/>
  <c r="S649" i="1"/>
  <c r="W649" i="1" s="1"/>
  <c r="V649" i="1"/>
  <c r="A650" i="1"/>
  <c r="B650" i="1"/>
  <c r="S650" i="1"/>
  <c r="V650" i="1"/>
  <c r="W650" i="1" s="1"/>
  <c r="B651" i="1"/>
  <c r="A651" i="1" s="1"/>
  <c r="S651" i="1"/>
  <c r="V651" i="1"/>
  <c r="B652" i="1"/>
  <c r="A652" i="1" s="1"/>
  <c r="S652" i="1"/>
  <c r="W652" i="1" s="1"/>
  <c r="V652" i="1"/>
  <c r="B653" i="1"/>
  <c r="A653" i="1" s="1"/>
  <c r="S653" i="1"/>
  <c r="V653" i="1"/>
  <c r="W653" i="1"/>
  <c r="B654" i="1"/>
  <c r="A654" i="1" s="1"/>
  <c r="S654" i="1"/>
  <c r="V654" i="1"/>
  <c r="W654" i="1"/>
  <c r="B655" i="1"/>
  <c r="A655" i="1" s="1"/>
  <c r="S655" i="1"/>
  <c r="W655" i="1" s="1"/>
  <c r="V655" i="1"/>
  <c r="A656" i="1"/>
  <c r="B656" i="1"/>
  <c r="S656" i="1"/>
  <c r="W656" i="1" s="1"/>
  <c r="V656" i="1"/>
  <c r="B657" i="1"/>
  <c r="A657" i="1" s="1"/>
  <c r="S657" i="1"/>
  <c r="W657" i="1" s="1"/>
  <c r="V657" i="1"/>
  <c r="A658" i="1"/>
  <c r="B658" i="1"/>
  <c r="Q658" i="1"/>
  <c r="R658" i="1"/>
  <c r="S658" i="1"/>
  <c r="T658" i="1"/>
  <c r="T633" i="1" s="1"/>
  <c r="U658" i="1"/>
  <c r="B659" i="1"/>
  <c r="A659" i="1" s="1"/>
  <c r="S659" i="1"/>
  <c r="V659" i="1"/>
  <c r="W659" i="1"/>
  <c r="A660" i="1"/>
  <c r="B660" i="1"/>
  <c r="S660" i="1"/>
  <c r="W660" i="1" s="1"/>
  <c r="V660" i="1"/>
  <c r="A661" i="1"/>
  <c r="B661" i="1"/>
  <c r="S661" i="1"/>
  <c r="W661" i="1" s="1"/>
  <c r="V661" i="1"/>
  <c r="B662" i="1"/>
  <c r="A662" i="1" s="1"/>
  <c r="S662" i="1"/>
  <c r="W662" i="1" s="1"/>
  <c r="V662" i="1"/>
  <c r="B663" i="1"/>
  <c r="A663" i="1" s="1"/>
  <c r="S663" i="1"/>
  <c r="V663" i="1"/>
  <c r="W663" i="1"/>
  <c r="B664" i="1"/>
  <c r="A664" i="1" s="1"/>
  <c r="S664" i="1"/>
  <c r="V664" i="1"/>
  <c r="W664" i="1"/>
  <c r="B665" i="1"/>
  <c r="A665" i="1" s="1"/>
  <c r="Q665" i="1"/>
  <c r="R665" i="1"/>
  <c r="S665" i="1"/>
  <c r="W665" i="1" s="1"/>
  <c r="T665" i="1"/>
  <c r="U665" i="1"/>
  <c r="V665" i="1"/>
  <c r="B666" i="1"/>
  <c r="A666" i="1" s="1"/>
  <c r="S666" i="1"/>
  <c r="W666" i="1" s="1"/>
  <c r="V666" i="1"/>
  <c r="B667" i="1"/>
  <c r="A667" i="1" s="1"/>
  <c r="S667" i="1"/>
  <c r="V667" i="1"/>
  <c r="W667" i="1"/>
  <c r="B668" i="1"/>
  <c r="A668" i="1" s="1"/>
  <c r="S668" i="1"/>
  <c r="V668" i="1"/>
  <c r="W668" i="1"/>
  <c r="B669" i="1"/>
  <c r="A669" i="1" s="1"/>
  <c r="S669" i="1"/>
  <c r="V669" i="1"/>
  <c r="W669" i="1"/>
  <c r="B670" i="1"/>
  <c r="A670" i="1" s="1"/>
  <c r="S670" i="1"/>
  <c r="W670" i="1" s="1"/>
  <c r="V670" i="1"/>
  <c r="A671" i="1"/>
  <c r="B671" i="1"/>
  <c r="S671" i="1"/>
  <c r="V671" i="1"/>
  <c r="W671" i="1"/>
  <c r="A672" i="1"/>
  <c r="B672" i="1"/>
  <c r="S672" i="1"/>
  <c r="W672" i="1" s="1"/>
  <c r="V672" i="1"/>
  <c r="A673" i="1"/>
  <c r="B673" i="1"/>
  <c r="S673" i="1"/>
  <c r="W673" i="1" s="1"/>
  <c r="V673" i="1"/>
  <c r="B674" i="1"/>
  <c r="A674" i="1" s="1"/>
  <c r="S674" i="1"/>
  <c r="W674" i="1" s="1"/>
  <c r="V674" i="1"/>
  <c r="B675" i="1"/>
  <c r="A675" i="1" s="1"/>
  <c r="S675" i="1"/>
  <c r="V675" i="1"/>
  <c r="W675" i="1"/>
  <c r="B676" i="1"/>
  <c r="A676" i="1" s="1"/>
  <c r="S676" i="1"/>
  <c r="V676" i="1"/>
  <c r="W676" i="1"/>
  <c r="B677" i="1"/>
  <c r="A677" i="1" s="1"/>
  <c r="S677" i="1"/>
  <c r="V677" i="1"/>
  <c r="W677" i="1"/>
  <c r="B678" i="1"/>
  <c r="A678" i="1" s="1"/>
  <c r="S678" i="1"/>
  <c r="W678" i="1" s="1"/>
  <c r="V678" i="1"/>
  <c r="A679" i="1"/>
  <c r="B679" i="1"/>
  <c r="S679" i="1"/>
  <c r="V679" i="1"/>
  <c r="W679" i="1"/>
  <c r="A680" i="1"/>
  <c r="B680" i="1"/>
  <c r="S680" i="1"/>
  <c r="W680" i="1" s="1"/>
  <c r="V680" i="1"/>
  <c r="A681" i="1"/>
  <c r="B681" i="1"/>
  <c r="Q681" i="1"/>
  <c r="S681" i="1" s="1"/>
  <c r="R681" i="1"/>
  <c r="R633" i="1" s="1"/>
  <c r="T681" i="1"/>
  <c r="V681" i="1" s="1"/>
  <c r="U681" i="1"/>
  <c r="B682" i="1"/>
  <c r="A682" i="1" s="1"/>
  <c r="S682" i="1"/>
  <c r="W682" i="1" s="1"/>
  <c r="V682" i="1"/>
  <c r="A683" i="1"/>
  <c r="B683" i="1"/>
  <c r="S683" i="1"/>
  <c r="V683" i="1"/>
  <c r="W683" i="1"/>
  <c r="A684" i="1"/>
  <c r="B684" i="1"/>
  <c r="S684" i="1"/>
  <c r="W684" i="1" s="1"/>
  <c r="V684" i="1"/>
  <c r="A685" i="1"/>
  <c r="B685" i="1"/>
  <c r="S685" i="1"/>
  <c r="W685" i="1" s="1"/>
  <c r="V685" i="1"/>
  <c r="B686" i="1"/>
  <c r="A686" i="1" s="1"/>
  <c r="S686" i="1"/>
  <c r="W686" i="1" s="1"/>
  <c r="V686" i="1"/>
  <c r="B687" i="1"/>
  <c r="A687" i="1" s="1"/>
  <c r="S687" i="1"/>
  <c r="V687" i="1"/>
  <c r="W687" i="1"/>
  <c r="B688" i="1"/>
  <c r="A688" i="1" s="1"/>
  <c r="S688" i="1"/>
  <c r="V688" i="1"/>
  <c r="W688" i="1"/>
  <c r="B689" i="1"/>
  <c r="A689" i="1" s="1"/>
  <c r="S689" i="1"/>
  <c r="V689" i="1"/>
  <c r="W689" i="1"/>
  <c r="B690" i="1"/>
  <c r="A690" i="1" s="1"/>
  <c r="S690" i="1"/>
  <c r="W690" i="1" s="1"/>
  <c r="V690" i="1"/>
  <c r="A691" i="1"/>
  <c r="B691" i="1"/>
  <c r="S691" i="1"/>
  <c r="V691" i="1"/>
  <c r="W691" i="1"/>
  <c r="A692" i="1"/>
  <c r="B692" i="1"/>
  <c r="S692" i="1"/>
  <c r="W692" i="1" s="1"/>
  <c r="V692" i="1"/>
  <c r="A693" i="1"/>
  <c r="B693" i="1"/>
  <c r="S693" i="1"/>
  <c r="W693" i="1" s="1"/>
  <c r="V693" i="1"/>
  <c r="B694" i="1"/>
  <c r="A694" i="1" s="1"/>
  <c r="S694" i="1"/>
  <c r="W694" i="1" s="1"/>
  <c r="V694" i="1"/>
  <c r="B695" i="1"/>
  <c r="A695" i="1" s="1"/>
  <c r="A696" i="1"/>
  <c r="B696" i="1"/>
  <c r="Q696" i="1"/>
  <c r="Q695" i="1" s="1"/>
  <c r="S695" i="1" s="1"/>
  <c r="R696" i="1"/>
  <c r="R695" i="1" s="1"/>
  <c r="T696" i="1"/>
  <c r="T695" i="1" s="1"/>
  <c r="U696" i="1"/>
  <c r="V696" i="1"/>
  <c r="B697" i="1"/>
  <c r="A697" i="1" s="1"/>
  <c r="S697" i="1"/>
  <c r="W697" i="1" s="1"/>
  <c r="V697" i="1"/>
  <c r="B698" i="1"/>
  <c r="A698" i="1" s="1"/>
  <c r="S698" i="1"/>
  <c r="W698" i="1" s="1"/>
  <c r="V698" i="1"/>
  <c r="A699" i="1"/>
  <c r="B699" i="1"/>
  <c r="S699" i="1"/>
  <c r="V699" i="1"/>
  <c r="W699" i="1"/>
  <c r="A700" i="1"/>
  <c r="B700" i="1"/>
  <c r="S700" i="1"/>
  <c r="W700" i="1" s="1"/>
  <c r="V700" i="1"/>
  <c r="A701" i="1"/>
  <c r="B701" i="1"/>
  <c r="S701" i="1"/>
  <c r="W701" i="1" s="1"/>
  <c r="V701" i="1"/>
  <c r="B702" i="1"/>
  <c r="A702" i="1" s="1"/>
  <c r="S702" i="1"/>
  <c r="W702" i="1" s="1"/>
  <c r="V702" i="1"/>
  <c r="B703" i="1"/>
  <c r="A703" i="1" s="1"/>
  <c r="S703" i="1"/>
  <c r="V703" i="1"/>
  <c r="W703" i="1"/>
  <c r="B704" i="1"/>
  <c r="A704" i="1" s="1"/>
  <c r="S704" i="1"/>
  <c r="V704" i="1"/>
  <c r="W704" i="1"/>
  <c r="B705" i="1"/>
  <c r="A705" i="1" s="1"/>
  <c r="Q705" i="1"/>
  <c r="S705" i="1" s="1"/>
  <c r="W705" i="1" s="1"/>
  <c r="R705" i="1"/>
  <c r="T705" i="1"/>
  <c r="U705" i="1"/>
  <c r="U695" i="1" s="1"/>
  <c r="V705" i="1"/>
  <c r="B706" i="1"/>
  <c r="A706" i="1" s="1"/>
  <c r="S706" i="1"/>
  <c r="W706" i="1" s="1"/>
  <c r="V706" i="1"/>
  <c r="B707" i="1"/>
  <c r="A707" i="1" s="1"/>
  <c r="S707" i="1"/>
  <c r="V707" i="1"/>
  <c r="W707" i="1"/>
  <c r="B708" i="1"/>
  <c r="A708" i="1" s="1"/>
  <c r="S708" i="1"/>
  <c r="V708" i="1"/>
  <c r="W708" i="1"/>
  <c r="B709" i="1"/>
  <c r="A709" i="1" s="1"/>
  <c r="S709" i="1"/>
  <c r="W709" i="1" s="1"/>
  <c r="V709" i="1"/>
  <c r="B710" i="1"/>
  <c r="A710" i="1" s="1"/>
  <c r="S710" i="1"/>
  <c r="W710" i="1" s="1"/>
  <c r="V710" i="1"/>
  <c r="A711" i="1"/>
  <c r="B711" i="1"/>
  <c r="S711" i="1"/>
  <c r="V711" i="1"/>
  <c r="W711" i="1"/>
  <c r="A712" i="1"/>
  <c r="B712" i="1"/>
  <c r="S712" i="1"/>
  <c r="W712" i="1" s="1"/>
  <c r="V712" i="1"/>
  <c r="A713" i="1"/>
  <c r="B713" i="1"/>
  <c r="S713" i="1"/>
  <c r="W713" i="1" s="1"/>
  <c r="V713" i="1"/>
  <c r="B714" i="1"/>
  <c r="A714" i="1" s="1"/>
  <c r="S714" i="1"/>
  <c r="W714" i="1" s="1"/>
  <c r="V714" i="1"/>
  <c r="B715" i="1"/>
  <c r="A715" i="1" s="1"/>
  <c r="S715" i="1"/>
  <c r="V715" i="1"/>
  <c r="W715" i="1"/>
  <c r="B716" i="1"/>
  <c r="A716" i="1" s="1"/>
  <c r="S716" i="1"/>
  <c r="V716" i="1"/>
  <c r="W716" i="1"/>
  <c r="B717" i="1"/>
  <c r="A717" i="1" s="1"/>
  <c r="S717" i="1"/>
  <c r="W717" i="1" s="1"/>
  <c r="V717" i="1"/>
  <c r="B718" i="1"/>
  <c r="A718" i="1" s="1"/>
  <c r="S718" i="1"/>
  <c r="W718" i="1" s="1"/>
  <c r="V718" i="1"/>
  <c r="A719" i="1"/>
  <c r="B719" i="1"/>
  <c r="S719" i="1"/>
  <c r="V719" i="1"/>
  <c r="W719" i="1"/>
  <c r="A720" i="1"/>
  <c r="B720" i="1"/>
  <c r="S720" i="1"/>
  <c r="W720" i="1" s="1"/>
  <c r="V720" i="1"/>
  <c r="A721" i="1"/>
  <c r="B721" i="1"/>
  <c r="S721" i="1"/>
  <c r="V721" i="1"/>
  <c r="B722" i="1"/>
  <c r="A722" i="1" s="1"/>
  <c r="S722" i="1"/>
  <c r="W722" i="1" s="1"/>
  <c r="V722" i="1"/>
  <c r="B723" i="1"/>
  <c r="A723" i="1" s="1"/>
  <c r="S723" i="1"/>
  <c r="V723" i="1"/>
  <c r="W723" i="1"/>
  <c r="B724" i="1"/>
  <c r="A724" i="1" s="1"/>
  <c r="S724" i="1"/>
  <c r="V724" i="1"/>
  <c r="W724" i="1"/>
  <c r="B725" i="1"/>
  <c r="A725" i="1" s="1"/>
  <c r="S725" i="1"/>
  <c r="W725" i="1" s="1"/>
  <c r="V725" i="1"/>
  <c r="B726" i="1"/>
  <c r="A726" i="1" s="1"/>
  <c r="S726" i="1"/>
  <c r="W726" i="1" s="1"/>
  <c r="V726" i="1"/>
  <c r="A727" i="1"/>
  <c r="B727" i="1"/>
  <c r="S727" i="1"/>
  <c r="V727" i="1"/>
  <c r="W727" i="1"/>
  <c r="A728" i="1"/>
  <c r="B728" i="1"/>
  <c r="S728" i="1"/>
  <c r="W728" i="1" s="1"/>
  <c r="V728" i="1"/>
  <c r="A729" i="1"/>
  <c r="B729" i="1"/>
  <c r="S729" i="1"/>
  <c r="V729" i="1"/>
  <c r="B730" i="1"/>
  <c r="A730" i="1" s="1"/>
  <c r="S730" i="1"/>
  <c r="W730" i="1" s="1"/>
  <c r="V730" i="1"/>
  <c r="B731" i="1"/>
  <c r="A731" i="1" s="1"/>
  <c r="S731" i="1"/>
  <c r="V731" i="1"/>
  <c r="W731" i="1"/>
  <c r="B732" i="1"/>
  <c r="A732" i="1" s="1"/>
  <c r="S732" i="1"/>
  <c r="V732" i="1"/>
  <c r="W732" i="1"/>
  <c r="B733" i="1"/>
  <c r="A733" i="1" s="1"/>
  <c r="S733" i="1"/>
  <c r="W733" i="1" s="1"/>
  <c r="V733" i="1"/>
  <c r="B734" i="1"/>
  <c r="A734" i="1" s="1"/>
  <c r="S734" i="1"/>
  <c r="W734" i="1" s="1"/>
  <c r="V734" i="1"/>
  <c r="A735" i="1"/>
  <c r="B735" i="1"/>
  <c r="S735" i="1"/>
  <c r="V735" i="1"/>
  <c r="W735" i="1"/>
  <c r="A736" i="1"/>
  <c r="B736" i="1"/>
  <c r="S736" i="1"/>
  <c r="W736" i="1" s="1"/>
  <c r="V736" i="1"/>
  <c r="A737" i="1"/>
  <c r="B737" i="1"/>
  <c r="S737" i="1"/>
  <c r="V737" i="1"/>
  <c r="B738" i="1"/>
  <c r="A738" i="1" s="1"/>
  <c r="S738" i="1"/>
  <c r="W738" i="1" s="1"/>
  <c r="V738" i="1"/>
  <c r="B739" i="1"/>
  <c r="A739" i="1" s="1"/>
  <c r="S739" i="1"/>
  <c r="V739" i="1"/>
  <c r="W739" i="1"/>
  <c r="B740" i="1"/>
  <c r="A740" i="1" s="1"/>
  <c r="S740" i="1"/>
  <c r="V740" i="1"/>
  <c r="W740" i="1"/>
  <c r="B741" i="1"/>
  <c r="A741" i="1" s="1"/>
  <c r="S741" i="1"/>
  <c r="W741" i="1" s="1"/>
  <c r="V741" i="1"/>
  <c r="B742" i="1"/>
  <c r="A742" i="1" s="1"/>
  <c r="S742" i="1"/>
  <c r="W742" i="1" s="1"/>
  <c r="V742" i="1"/>
  <c r="A743" i="1"/>
  <c r="B743" i="1"/>
  <c r="S743" i="1"/>
  <c r="V743" i="1"/>
  <c r="W743" i="1"/>
  <c r="A744" i="1"/>
  <c r="B744" i="1"/>
  <c r="Q744" i="1"/>
  <c r="S744" i="1" s="1"/>
  <c r="R744" i="1"/>
  <c r="T744" i="1"/>
  <c r="U744" i="1"/>
  <c r="V744" i="1"/>
  <c r="W744" i="1"/>
  <c r="B745" i="1"/>
  <c r="A745" i="1" s="1"/>
  <c r="S745" i="1"/>
  <c r="W745" i="1" s="1"/>
  <c r="V745" i="1"/>
  <c r="B746" i="1"/>
  <c r="A746" i="1" s="1"/>
  <c r="S746" i="1"/>
  <c r="W746" i="1" s="1"/>
  <c r="V746" i="1"/>
  <c r="A747" i="1"/>
  <c r="B747" i="1"/>
  <c r="S747" i="1"/>
  <c r="V747" i="1"/>
  <c r="W747" i="1"/>
  <c r="A748" i="1"/>
  <c r="B748" i="1"/>
  <c r="S748" i="1"/>
  <c r="W748" i="1" s="1"/>
  <c r="V748" i="1"/>
  <c r="A749" i="1"/>
  <c r="B749" i="1"/>
  <c r="R749" i="1"/>
  <c r="B750" i="1"/>
  <c r="A750" i="1" s="1"/>
  <c r="Q750" i="1"/>
  <c r="R750" i="1"/>
  <c r="T750" i="1"/>
  <c r="V750" i="1" s="1"/>
  <c r="U750" i="1"/>
  <c r="B751" i="1"/>
  <c r="A751" i="1" s="1"/>
  <c r="S751" i="1"/>
  <c r="V751" i="1"/>
  <c r="W751" i="1" s="1"/>
  <c r="B752" i="1"/>
  <c r="A752" i="1" s="1"/>
  <c r="S752" i="1"/>
  <c r="V752" i="1"/>
  <c r="W752" i="1"/>
  <c r="B753" i="1"/>
  <c r="A753" i="1" s="1"/>
  <c r="S753" i="1"/>
  <c r="V753" i="1"/>
  <c r="W753" i="1"/>
  <c r="B754" i="1"/>
  <c r="A754" i="1" s="1"/>
  <c r="S754" i="1"/>
  <c r="W754" i="1" s="1"/>
  <c r="V754" i="1"/>
  <c r="A755" i="1"/>
  <c r="B755" i="1"/>
  <c r="S755" i="1"/>
  <c r="V755" i="1"/>
  <c r="W755" i="1"/>
  <c r="A756" i="1"/>
  <c r="B756" i="1"/>
  <c r="S756" i="1"/>
  <c r="W756" i="1" s="1"/>
  <c r="V756" i="1"/>
  <c r="A757" i="1"/>
  <c r="B757" i="1"/>
  <c r="S757" i="1"/>
  <c r="V757" i="1"/>
  <c r="A758" i="1"/>
  <c r="B758" i="1"/>
  <c r="S758" i="1"/>
  <c r="W758" i="1" s="1"/>
  <c r="V758" i="1"/>
  <c r="B759" i="1"/>
  <c r="A759" i="1" s="1"/>
  <c r="S759" i="1"/>
  <c r="V759" i="1"/>
  <c r="W759" i="1" s="1"/>
  <c r="B760" i="1"/>
  <c r="A760" i="1" s="1"/>
  <c r="S760" i="1"/>
  <c r="V760" i="1"/>
  <c r="W760" i="1"/>
  <c r="B761" i="1"/>
  <c r="A761" i="1" s="1"/>
  <c r="S761" i="1"/>
  <c r="V761" i="1"/>
  <c r="W761" i="1"/>
  <c r="B762" i="1"/>
  <c r="A762" i="1" s="1"/>
  <c r="S762" i="1"/>
  <c r="W762" i="1" s="1"/>
  <c r="V762" i="1"/>
  <c r="A763" i="1"/>
  <c r="B763" i="1"/>
  <c r="S763" i="1"/>
  <c r="V763" i="1"/>
  <c r="W763" i="1"/>
  <c r="A764" i="1"/>
  <c r="B764" i="1"/>
  <c r="S764" i="1"/>
  <c r="W764" i="1" s="1"/>
  <c r="V764" i="1"/>
  <c r="A765" i="1"/>
  <c r="B765" i="1"/>
  <c r="S765" i="1"/>
  <c r="W765" i="1" s="1"/>
  <c r="V765" i="1"/>
  <c r="A766" i="1"/>
  <c r="B766" i="1"/>
  <c r="S766" i="1"/>
  <c r="W766" i="1" s="1"/>
  <c r="V766" i="1"/>
  <c r="B767" i="1"/>
  <c r="A767" i="1" s="1"/>
  <c r="S767" i="1"/>
  <c r="V767" i="1"/>
  <c r="W767" i="1" s="1"/>
  <c r="B768" i="1"/>
  <c r="A768" i="1" s="1"/>
  <c r="S768" i="1"/>
  <c r="V768" i="1"/>
  <c r="W768" i="1"/>
  <c r="B769" i="1"/>
  <c r="A769" i="1" s="1"/>
  <c r="S769" i="1"/>
  <c r="V769" i="1"/>
  <c r="W769" i="1"/>
  <c r="B770" i="1"/>
  <c r="A770" i="1" s="1"/>
  <c r="S770" i="1"/>
  <c r="W770" i="1" s="1"/>
  <c r="V770" i="1"/>
  <c r="A771" i="1"/>
  <c r="B771" i="1"/>
  <c r="S771" i="1"/>
  <c r="V771" i="1"/>
  <c r="W771" i="1"/>
  <c r="A772" i="1"/>
  <c r="B772" i="1"/>
  <c r="S772" i="1"/>
  <c r="W772" i="1" s="1"/>
  <c r="V772" i="1"/>
  <c r="A773" i="1"/>
  <c r="B773" i="1"/>
  <c r="S773" i="1"/>
  <c r="W773" i="1" s="1"/>
  <c r="V773" i="1"/>
  <c r="A774" i="1"/>
  <c r="B774" i="1"/>
  <c r="S774" i="1"/>
  <c r="W774" i="1" s="1"/>
  <c r="V774" i="1"/>
  <c r="B775" i="1"/>
  <c r="A775" i="1" s="1"/>
  <c r="S775" i="1"/>
  <c r="V775" i="1"/>
  <c r="W775" i="1" s="1"/>
  <c r="B776" i="1"/>
  <c r="A776" i="1" s="1"/>
  <c r="S776" i="1"/>
  <c r="V776" i="1"/>
  <c r="W776" i="1"/>
  <c r="B777" i="1"/>
  <c r="A777" i="1" s="1"/>
  <c r="S777" i="1"/>
  <c r="V777" i="1"/>
  <c r="W777" i="1"/>
  <c r="B778" i="1"/>
  <c r="A778" i="1" s="1"/>
  <c r="S778" i="1"/>
  <c r="W778" i="1" s="1"/>
  <c r="V778" i="1"/>
  <c r="A779" i="1"/>
  <c r="B779" i="1"/>
  <c r="S779" i="1"/>
  <c r="V779" i="1"/>
  <c r="W779" i="1"/>
  <c r="A780" i="1"/>
  <c r="B780" i="1"/>
  <c r="S780" i="1"/>
  <c r="W780" i="1" s="1"/>
  <c r="V780" i="1"/>
  <c r="A781" i="1"/>
  <c r="B781" i="1"/>
  <c r="S781" i="1"/>
  <c r="W781" i="1" s="1"/>
  <c r="V781" i="1"/>
  <c r="A782" i="1"/>
  <c r="B782" i="1"/>
  <c r="S782" i="1"/>
  <c r="W782" i="1" s="1"/>
  <c r="V782" i="1"/>
  <c r="B783" i="1"/>
  <c r="A783" i="1" s="1"/>
  <c r="Q783" i="1"/>
  <c r="R783" i="1"/>
  <c r="S783" i="1" s="1"/>
  <c r="T783" i="1"/>
  <c r="T749" i="1" s="1"/>
  <c r="U783" i="1"/>
  <c r="U749" i="1" s="1"/>
  <c r="A784" i="1"/>
  <c r="B784" i="1"/>
  <c r="S784" i="1"/>
  <c r="W784" i="1" s="1"/>
  <c r="V784" i="1"/>
  <c r="A785" i="1"/>
  <c r="B785" i="1"/>
  <c r="S785" i="1"/>
  <c r="V785" i="1"/>
  <c r="B786" i="1"/>
  <c r="A786" i="1" s="1"/>
  <c r="S786" i="1"/>
  <c r="W786" i="1" s="1"/>
  <c r="V786" i="1"/>
  <c r="B787" i="1"/>
  <c r="A787" i="1" s="1"/>
  <c r="S787" i="1"/>
  <c r="V787" i="1"/>
  <c r="W787" i="1"/>
  <c r="B788" i="1"/>
  <c r="A788" i="1" s="1"/>
  <c r="S788" i="1"/>
  <c r="V788" i="1"/>
  <c r="W788" i="1"/>
  <c r="B789" i="1"/>
  <c r="A789" i="1" s="1"/>
  <c r="S789" i="1"/>
  <c r="W789" i="1" s="1"/>
  <c r="V789" i="1"/>
  <c r="B790" i="1"/>
  <c r="A790" i="1" s="1"/>
  <c r="S790" i="1"/>
  <c r="W790" i="1" s="1"/>
  <c r="V790" i="1"/>
  <c r="A791" i="1"/>
  <c r="B791" i="1"/>
  <c r="S791" i="1"/>
  <c r="V791" i="1"/>
  <c r="W791" i="1"/>
  <c r="A792" i="1"/>
  <c r="B792" i="1"/>
  <c r="S792" i="1"/>
  <c r="W792" i="1" s="1"/>
  <c r="V792" i="1"/>
  <c r="A793" i="1"/>
  <c r="B793" i="1"/>
  <c r="S793" i="1"/>
  <c r="V793" i="1"/>
  <c r="B794" i="1"/>
  <c r="A794" i="1" s="1"/>
  <c r="S794" i="1"/>
  <c r="W794" i="1" s="1"/>
  <c r="V794" i="1"/>
  <c r="B795" i="1"/>
  <c r="A795" i="1" s="1"/>
  <c r="S795" i="1"/>
  <c r="V795" i="1"/>
  <c r="W795" i="1"/>
  <c r="B796" i="1"/>
  <c r="A796" i="1" s="1"/>
  <c r="S796" i="1"/>
  <c r="V796" i="1"/>
  <c r="W796" i="1"/>
  <c r="B797" i="1"/>
  <c r="A797" i="1" s="1"/>
  <c r="S797" i="1"/>
  <c r="W797" i="1" s="1"/>
  <c r="V797" i="1"/>
  <c r="B798" i="1"/>
  <c r="A798" i="1" s="1"/>
  <c r="S798" i="1"/>
  <c r="W798" i="1" s="1"/>
  <c r="V798" i="1"/>
  <c r="A799" i="1"/>
  <c r="B799" i="1"/>
  <c r="S799" i="1"/>
  <c r="V799" i="1"/>
  <c r="W799" i="1"/>
  <c r="A800" i="1"/>
  <c r="B800" i="1"/>
  <c r="S800" i="1"/>
  <c r="W800" i="1" s="1"/>
  <c r="V800" i="1"/>
  <c r="A801" i="1"/>
  <c r="B801" i="1"/>
  <c r="S801" i="1"/>
  <c r="V801" i="1"/>
  <c r="B802" i="1"/>
  <c r="A802" i="1" s="1"/>
  <c r="S802" i="1"/>
  <c r="W802" i="1" s="1"/>
  <c r="V802" i="1"/>
  <c r="B803" i="1"/>
  <c r="A803" i="1" s="1"/>
  <c r="S803" i="1"/>
  <c r="V803" i="1"/>
  <c r="W803" i="1"/>
  <c r="B804" i="1"/>
  <c r="A804" i="1" s="1"/>
  <c r="S804" i="1"/>
  <c r="V804" i="1"/>
  <c r="W804" i="1"/>
  <c r="B805" i="1"/>
  <c r="A805" i="1" s="1"/>
  <c r="Q805" i="1"/>
  <c r="B806" i="1"/>
  <c r="A806" i="1" s="1"/>
  <c r="Q806" i="1"/>
  <c r="S806" i="1" s="1"/>
  <c r="R806" i="1"/>
  <c r="R805" i="1" s="1"/>
  <c r="T806" i="1"/>
  <c r="V806" i="1" s="1"/>
  <c r="U806" i="1"/>
  <c r="U805" i="1" s="1"/>
  <c r="A807" i="1"/>
  <c r="B807" i="1"/>
  <c r="S807" i="1"/>
  <c r="V807" i="1"/>
  <c r="W807" i="1"/>
  <c r="A808" i="1"/>
  <c r="B808" i="1"/>
  <c r="S808" i="1"/>
  <c r="W808" i="1" s="1"/>
  <c r="V808" i="1"/>
  <c r="A809" i="1"/>
  <c r="B809" i="1"/>
  <c r="S809" i="1"/>
  <c r="V809" i="1"/>
  <c r="B810" i="1"/>
  <c r="A810" i="1" s="1"/>
  <c r="S810" i="1"/>
  <c r="W810" i="1" s="1"/>
  <c r="V810" i="1"/>
  <c r="B811" i="1"/>
  <c r="A811" i="1" s="1"/>
  <c r="S811" i="1"/>
  <c r="V811" i="1"/>
  <c r="W811" i="1"/>
  <c r="B812" i="1"/>
  <c r="A812" i="1" s="1"/>
  <c r="S812" i="1"/>
  <c r="V812" i="1"/>
  <c r="W812" i="1"/>
  <c r="B813" i="1"/>
  <c r="A813" i="1" s="1"/>
  <c r="Q813" i="1"/>
  <c r="B814" i="1"/>
  <c r="A814" i="1" s="1"/>
  <c r="Q814" i="1"/>
  <c r="S814" i="1" s="1"/>
  <c r="R814" i="1"/>
  <c r="R813" i="1" s="1"/>
  <c r="T814" i="1"/>
  <c r="V814" i="1" s="1"/>
  <c r="U814" i="1"/>
  <c r="U813" i="1" s="1"/>
  <c r="A815" i="1"/>
  <c r="B815" i="1"/>
  <c r="S815" i="1"/>
  <c r="V815" i="1"/>
  <c r="W815" i="1"/>
  <c r="A816" i="1"/>
  <c r="B816" i="1"/>
  <c r="S816" i="1"/>
  <c r="W816" i="1" s="1"/>
  <c r="V816" i="1"/>
  <c r="A817" i="1"/>
  <c r="B817" i="1"/>
  <c r="S817" i="1"/>
  <c r="V817" i="1"/>
  <c r="B818" i="1"/>
  <c r="A818" i="1" s="1"/>
  <c r="S818" i="1"/>
  <c r="W818" i="1" s="1"/>
  <c r="V818" i="1"/>
  <c r="B819" i="1"/>
  <c r="A819" i="1" s="1"/>
  <c r="S819" i="1"/>
  <c r="V819" i="1"/>
  <c r="W819" i="1"/>
  <c r="B820" i="1"/>
  <c r="A820" i="1" s="1"/>
  <c r="S820" i="1"/>
  <c r="V820" i="1"/>
  <c r="W820" i="1"/>
  <c r="B821" i="1"/>
  <c r="A821" i="1" s="1"/>
  <c r="S821" i="1"/>
  <c r="W821" i="1" s="1"/>
  <c r="V821" i="1"/>
  <c r="B822" i="1"/>
  <c r="A822" i="1" s="1"/>
  <c r="S822" i="1"/>
  <c r="W822" i="1" s="1"/>
  <c r="V822" i="1"/>
  <c r="A823" i="1"/>
  <c r="B823" i="1"/>
  <c r="S823" i="1"/>
  <c r="V823" i="1"/>
  <c r="W823" i="1"/>
  <c r="A824" i="1"/>
  <c r="B824" i="1"/>
  <c r="S824" i="1"/>
  <c r="W824" i="1" s="1"/>
  <c r="V824" i="1"/>
  <c r="A825" i="1"/>
  <c r="B825" i="1"/>
  <c r="S825" i="1"/>
  <c r="V825" i="1"/>
  <c r="B826" i="1"/>
  <c r="A826" i="1" s="1"/>
  <c r="S826" i="1"/>
  <c r="W826" i="1" s="1"/>
  <c r="V826" i="1"/>
  <c r="B827" i="1"/>
  <c r="A827" i="1" s="1"/>
  <c r="S827" i="1"/>
  <c r="V827" i="1"/>
  <c r="W827" i="1"/>
  <c r="B828" i="1"/>
  <c r="A828" i="1" s="1"/>
  <c r="S828" i="1"/>
  <c r="V828" i="1"/>
  <c r="W828" i="1"/>
  <c r="B829" i="1"/>
  <c r="A829" i="1" s="1"/>
  <c r="S829" i="1"/>
  <c r="W829" i="1" s="1"/>
  <c r="V829" i="1"/>
  <c r="B830" i="1"/>
  <c r="A830" i="1" s="1"/>
  <c r="S830" i="1"/>
  <c r="W830" i="1" s="1"/>
  <c r="V830" i="1"/>
  <c r="A831" i="1"/>
  <c r="B831" i="1"/>
  <c r="B832" i="1"/>
  <c r="A832" i="1" s="1"/>
  <c r="Q832" i="1"/>
  <c r="R832" i="1"/>
  <c r="S832" i="1"/>
  <c r="W832" i="1" s="1"/>
  <c r="T832" i="1"/>
  <c r="U832" i="1"/>
  <c r="U831" i="1" s="1"/>
  <c r="V832" i="1"/>
  <c r="A833" i="1"/>
  <c r="B833" i="1"/>
  <c r="S833" i="1"/>
  <c r="W833" i="1" s="1"/>
  <c r="V833" i="1"/>
  <c r="B834" i="1"/>
  <c r="A834" i="1" s="1"/>
  <c r="S834" i="1"/>
  <c r="W834" i="1" s="1"/>
  <c r="V834" i="1"/>
  <c r="B835" i="1"/>
  <c r="A835" i="1" s="1"/>
  <c r="S835" i="1"/>
  <c r="V835" i="1"/>
  <c r="W835" i="1"/>
  <c r="B836" i="1"/>
  <c r="A836" i="1" s="1"/>
  <c r="S836" i="1"/>
  <c r="V836" i="1"/>
  <c r="W836" i="1"/>
  <c r="B837" i="1"/>
  <c r="A837" i="1" s="1"/>
  <c r="S837" i="1"/>
  <c r="W837" i="1" s="1"/>
  <c r="V837" i="1"/>
  <c r="B838" i="1"/>
  <c r="A838" i="1" s="1"/>
  <c r="S838" i="1"/>
  <c r="W838" i="1" s="1"/>
  <c r="V838" i="1"/>
  <c r="A839" i="1"/>
  <c r="B839" i="1"/>
  <c r="S839" i="1"/>
  <c r="V839" i="1"/>
  <c r="W839" i="1"/>
  <c r="A840" i="1"/>
  <c r="B840" i="1"/>
  <c r="S840" i="1"/>
  <c r="W840" i="1" s="1"/>
  <c r="V840" i="1"/>
  <c r="A841" i="1"/>
  <c r="B841" i="1"/>
  <c r="S841" i="1"/>
  <c r="W841" i="1" s="1"/>
  <c r="V841" i="1"/>
  <c r="B842" i="1"/>
  <c r="A842" i="1" s="1"/>
  <c r="S842" i="1"/>
  <c r="W842" i="1" s="1"/>
  <c r="V842" i="1"/>
  <c r="B843" i="1"/>
  <c r="A843" i="1" s="1"/>
  <c r="S843" i="1"/>
  <c r="V843" i="1"/>
  <c r="W843" i="1"/>
  <c r="B844" i="1"/>
  <c r="A844" i="1" s="1"/>
  <c r="S844" i="1"/>
  <c r="V844" i="1"/>
  <c r="W844" i="1"/>
  <c r="B845" i="1"/>
  <c r="A845" i="1" s="1"/>
  <c r="S845" i="1"/>
  <c r="W845" i="1" s="1"/>
  <c r="V845" i="1"/>
  <c r="B846" i="1"/>
  <c r="A846" i="1" s="1"/>
  <c r="S846" i="1"/>
  <c r="W846" i="1" s="1"/>
  <c r="V846" i="1"/>
  <c r="A847" i="1"/>
  <c r="B847" i="1"/>
  <c r="S847" i="1"/>
  <c r="V847" i="1"/>
  <c r="W847" i="1"/>
  <c r="A848" i="1"/>
  <c r="B848" i="1"/>
  <c r="S848" i="1"/>
  <c r="W848" i="1" s="1"/>
  <c r="V848" i="1"/>
  <c r="A849" i="1"/>
  <c r="B849" i="1"/>
  <c r="Q849" i="1"/>
  <c r="S849" i="1" s="1"/>
  <c r="R849" i="1"/>
  <c r="T849" i="1"/>
  <c r="V849" i="1" s="1"/>
  <c r="U849" i="1"/>
  <c r="B850" i="1"/>
  <c r="A850" i="1" s="1"/>
  <c r="S850" i="1"/>
  <c r="W850" i="1" s="1"/>
  <c r="V850" i="1"/>
  <c r="A851" i="1"/>
  <c r="B851" i="1"/>
  <c r="Q851" i="1"/>
  <c r="R851" i="1"/>
  <c r="S851" i="1"/>
  <c r="T851" i="1"/>
  <c r="V851" i="1" s="1"/>
  <c r="U851" i="1"/>
  <c r="B852" i="1"/>
  <c r="A852" i="1" s="1"/>
  <c r="S852" i="1"/>
  <c r="V852" i="1"/>
  <c r="W852" i="1"/>
  <c r="B853" i="1"/>
  <c r="A853" i="1" s="1"/>
  <c r="S853" i="1"/>
  <c r="V853" i="1"/>
  <c r="W853" i="1"/>
  <c r="B854" i="1"/>
  <c r="A854" i="1" s="1"/>
  <c r="S854" i="1"/>
  <c r="W854" i="1" s="1"/>
  <c r="V854" i="1"/>
  <c r="A855" i="1"/>
  <c r="B855" i="1"/>
  <c r="Q855" i="1"/>
  <c r="R855" i="1"/>
  <c r="S855" i="1"/>
  <c r="T855" i="1"/>
  <c r="V855" i="1" s="1"/>
  <c r="U855" i="1"/>
  <c r="B856" i="1"/>
  <c r="A856" i="1" s="1"/>
  <c r="S856" i="1"/>
  <c r="V856" i="1"/>
  <c r="W856" i="1"/>
  <c r="B857" i="1"/>
  <c r="A857" i="1" s="1"/>
  <c r="Q857" i="1"/>
  <c r="R857" i="1"/>
  <c r="S857" i="1"/>
  <c r="T857" i="1"/>
  <c r="U857" i="1"/>
  <c r="V857" i="1"/>
  <c r="B858" i="1"/>
  <c r="A858" i="1" s="1"/>
  <c r="S858" i="1"/>
  <c r="W858" i="1" s="1"/>
  <c r="V858" i="1"/>
  <c r="B859" i="1"/>
  <c r="A859" i="1" s="1"/>
  <c r="S859" i="1"/>
  <c r="V859" i="1"/>
  <c r="W859" i="1"/>
  <c r="B860" i="1"/>
  <c r="A860" i="1" s="1"/>
  <c r="S860" i="1"/>
  <c r="V860" i="1"/>
  <c r="W860" i="1"/>
  <c r="B861" i="1"/>
  <c r="A861" i="1" s="1"/>
  <c r="S861" i="1"/>
  <c r="V861" i="1"/>
  <c r="W861" i="1"/>
  <c r="B862" i="1"/>
  <c r="A862" i="1" s="1"/>
  <c r="S862" i="1"/>
  <c r="W862" i="1" s="1"/>
  <c r="V862" i="1"/>
  <c r="A863" i="1"/>
  <c r="B863" i="1"/>
  <c r="Q863" i="1"/>
  <c r="T863" i="1"/>
  <c r="B864" i="1"/>
  <c r="A864" i="1" s="1"/>
  <c r="Q864" i="1"/>
  <c r="R864" i="1"/>
  <c r="R863" i="1" s="1"/>
  <c r="S863" i="1" s="1"/>
  <c r="S864" i="1"/>
  <c r="T864" i="1"/>
  <c r="U864" i="1"/>
  <c r="U863" i="1" s="1"/>
  <c r="A865" i="1"/>
  <c r="B865" i="1"/>
  <c r="S865" i="1"/>
  <c r="V865" i="1"/>
  <c r="B866" i="1"/>
  <c r="A866" i="1" s="1"/>
  <c r="Q866" i="1"/>
  <c r="S866" i="1" s="1"/>
  <c r="R866" i="1"/>
  <c r="T866" i="1"/>
  <c r="V866" i="1" s="1"/>
  <c r="U866" i="1"/>
  <c r="B867" i="1"/>
  <c r="A867" i="1" s="1"/>
  <c r="S867" i="1"/>
  <c r="W867" i="1" s="1"/>
  <c r="V867" i="1"/>
  <c r="A868" i="1"/>
  <c r="B868" i="1"/>
  <c r="B869" i="1"/>
  <c r="A869" i="1" s="1"/>
  <c r="B870" i="1"/>
  <c r="A870" i="1" s="1"/>
  <c r="R870" i="1"/>
  <c r="R869" i="1" s="1"/>
  <c r="R868" i="1" s="1"/>
  <c r="U870" i="1"/>
  <c r="U869" i="1" s="1"/>
  <c r="U868" i="1" s="1"/>
  <c r="B871" i="1"/>
  <c r="A871" i="1" s="1"/>
  <c r="Q871" i="1"/>
  <c r="Q870" i="1" s="1"/>
  <c r="R871" i="1"/>
  <c r="T871" i="1"/>
  <c r="U871" i="1"/>
  <c r="B872" i="1"/>
  <c r="A872" i="1" s="1"/>
  <c r="S872" i="1"/>
  <c r="V872" i="1"/>
  <c r="W872" i="1"/>
  <c r="B873" i="1"/>
  <c r="A873" i="1" s="1"/>
  <c r="S873" i="1"/>
  <c r="V873" i="1"/>
  <c r="W873" i="1"/>
  <c r="B874" i="1"/>
  <c r="A874" i="1" s="1"/>
  <c r="B875" i="1"/>
  <c r="A875" i="1" s="1"/>
  <c r="A876" i="1"/>
  <c r="B876" i="1"/>
  <c r="B877" i="1"/>
  <c r="A877" i="1" s="1"/>
  <c r="A878" i="1"/>
  <c r="B878" i="1"/>
  <c r="Q878" i="1"/>
  <c r="Q877" i="1" s="1"/>
  <c r="R878" i="1"/>
  <c r="R877" i="1" s="1"/>
  <c r="R876" i="1" s="1"/>
  <c r="R875" i="1" s="1"/>
  <c r="T878" i="1"/>
  <c r="V878" i="1" s="1"/>
  <c r="U878" i="1"/>
  <c r="U877" i="1" s="1"/>
  <c r="U876" i="1" s="1"/>
  <c r="B879" i="1"/>
  <c r="A879" i="1" s="1"/>
  <c r="S879" i="1"/>
  <c r="W879" i="1" s="1"/>
  <c r="V879" i="1"/>
  <c r="A880" i="1"/>
  <c r="B880" i="1"/>
  <c r="Q880" i="1"/>
  <c r="S880" i="1" s="1"/>
  <c r="W880" i="1" s="1"/>
  <c r="R880" i="1"/>
  <c r="T880" i="1"/>
  <c r="V880" i="1" s="1"/>
  <c r="U880" i="1"/>
  <c r="B881" i="1"/>
  <c r="A881" i="1" s="1"/>
  <c r="S881" i="1"/>
  <c r="V881" i="1"/>
  <c r="W881" i="1"/>
  <c r="B882" i="1"/>
  <c r="A882" i="1" s="1"/>
  <c r="B883" i="1"/>
  <c r="A883" i="1" s="1"/>
  <c r="R883" i="1"/>
  <c r="R882" i="1" s="1"/>
  <c r="U883" i="1"/>
  <c r="U882" i="1" s="1"/>
  <c r="A884" i="1"/>
  <c r="B884" i="1"/>
  <c r="Q884" i="1"/>
  <c r="Q883" i="1" s="1"/>
  <c r="S883" i="1" s="1"/>
  <c r="R884" i="1"/>
  <c r="T884" i="1"/>
  <c r="T883" i="1" s="1"/>
  <c r="U884" i="1"/>
  <c r="B885" i="1"/>
  <c r="A885" i="1" s="1"/>
  <c r="S885" i="1"/>
  <c r="V885" i="1"/>
  <c r="W885" i="1"/>
  <c r="B886" i="1"/>
  <c r="A886" i="1" s="1"/>
  <c r="S886" i="1"/>
  <c r="V886" i="1"/>
  <c r="W886" i="1"/>
  <c r="B887" i="1"/>
  <c r="A887" i="1" s="1"/>
  <c r="S887" i="1"/>
  <c r="V887" i="1"/>
  <c r="W887" i="1"/>
  <c r="A888" i="1"/>
  <c r="B888" i="1"/>
  <c r="B889" i="1"/>
  <c r="A889" i="1" s="1"/>
  <c r="R889" i="1"/>
  <c r="A890" i="1"/>
  <c r="B890" i="1"/>
  <c r="Q890" i="1"/>
  <c r="T890" i="1"/>
  <c r="B891" i="1"/>
  <c r="A891" i="1" s="1"/>
  <c r="Q891" i="1"/>
  <c r="R891" i="1"/>
  <c r="S891" i="1"/>
  <c r="W891" i="1" s="1"/>
  <c r="T891" i="1"/>
  <c r="U891" i="1"/>
  <c r="V891" i="1"/>
  <c r="A892" i="1"/>
  <c r="B892" i="1"/>
  <c r="S892" i="1"/>
  <c r="V892" i="1"/>
  <c r="W892" i="1"/>
  <c r="B893" i="1"/>
  <c r="A893" i="1" s="1"/>
  <c r="Q893" i="1"/>
  <c r="R893" i="1"/>
  <c r="R890" i="1" s="1"/>
  <c r="S893" i="1"/>
  <c r="T893" i="1"/>
  <c r="U893" i="1"/>
  <c r="U890" i="1" s="1"/>
  <c r="U889" i="1" s="1"/>
  <c r="U888" i="1" s="1"/>
  <c r="A894" i="1"/>
  <c r="B894" i="1"/>
  <c r="S894" i="1"/>
  <c r="W894" i="1" s="1"/>
  <c r="V894" i="1"/>
  <c r="A895" i="1"/>
  <c r="B895" i="1"/>
  <c r="A896" i="1"/>
  <c r="B896" i="1"/>
  <c r="R896" i="1"/>
  <c r="R895" i="1" s="1"/>
  <c r="T896" i="1"/>
  <c r="T895" i="1" s="1"/>
  <c r="B897" i="1"/>
  <c r="A897" i="1" s="1"/>
  <c r="Q897" i="1"/>
  <c r="Q896" i="1" s="1"/>
  <c r="R897" i="1"/>
  <c r="T897" i="1"/>
  <c r="U897" i="1"/>
  <c r="U896" i="1" s="1"/>
  <c r="U895" i="1" s="1"/>
  <c r="B898" i="1"/>
  <c r="A898" i="1" s="1"/>
  <c r="S898" i="1"/>
  <c r="W898" i="1" s="1"/>
  <c r="V898" i="1"/>
  <c r="A899" i="1"/>
  <c r="B899" i="1"/>
  <c r="S899" i="1"/>
  <c r="V899" i="1"/>
  <c r="W899" i="1"/>
  <c r="B900" i="1"/>
  <c r="A900" i="1" s="1"/>
  <c r="S900" i="1"/>
  <c r="V900" i="1"/>
  <c r="W900" i="1" s="1"/>
  <c r="B901" i="1"/>
  <c r="A901" i="1" s="1"/>
  <c r="A902" i="1"/>
  <c r="B902" i="1"/>
  <c r="Q902" i="1"/>
  <c r="S902" i="1" s="1"/>
  <c r="R902" i="1"/>
  <c r="T902" i="1"/>
  <c r="U902" i="1"/>
  <c r="B903" i="1"/>
  <c r="A903" i="1" s="1"/>
  <c r="Q903" i="1"/>
  <c r="S903" i="1"/>
  <c r="T903" i="1"/>
  <c r="A904" i="1"/>
  <c r="B904" i="1"/>
  <c r="Q904" i="1"/>
  <c r="R904" i="1"/>
  <c r="R903" i="1" s="1"/>
  <c r="S904" i="1"/>
  <c r="W904" i="1" s="1"/>
  <c r="T904" i="1"/>
  <c r="U904" i="1"/>
  <c r="U903" i="1" s="1"/>
  <c r="V903" i="1" s="1"/>
  <c r="V904" i="1"/>
  <c r="A905" i="1"/>
  <c r="B905" i="1"/>
  <c r="S905" i="1"/>
  <c r="V905" i="1"/>
  <c r="B906" i="1"/>
  <c r="A906" i="1" s="1"/>
  <c r="A907" i="1"/>
  <c r="B907" i="1"/>
  <c r="B908" i="1"/>
  <c r="A908" i="1" s="1"/>
  <c r="Q908" i="1"/>
  <c r="R908" i="1"/>
  <c r="S908" i="1"/>
  <c r="W908" i="1" s="1"/>
  <c r="T908" i="1"/>
  <c r="U908" i="1"/>
  <c r="V908" i="1"/>
  <c r="A909" i="1"/>
  <c r="B909" i="1"/>
  <c r="S909" i="1"/>
  <c r="V909" i="1"/>
  <c r="A910" i="1"/>
  <c r="B910" i="1"/>
  <c r="Q910" i="1"/>
  <c r="S910" i="1" s="1"/>
  <c r="W910" i="1" s="1"/>
  <c r="R910" i="1"/>
  <c r="T910" i="1"/>
  <c r="V910" i="1" s="1"/>
  <c r="U910" i="1"/>
  <c r="B911" i="1"/>
  <c r="A911" i="1" s="1"/>
  <c r="S911" i="1"/>
  <c r="W911" i="1" s="1"/>
  <c r="V911" i="1"/>
  <c r="A912" i="1"/>
  <c r="B912" i="1"/>
  <c r="Q912" i="1"/>
  <c r="R912" i="1"/>
  <c r="S912" i="1"/>
  <c r="T912" i="1"/>
  <c r="V912" i="1" s="1"/>
  <c r="W912" i="1" s="1"/>
  <c r="U912" i="1"/>
  <c r="B913" i="1"/>
  <c r="A913" i="1" s="1"/>
  <c r="S913" i="1"/>
  <c r="V913" i="1"/>
  <c r="W913" i="1" s="1"/>
  <c r="B914" i="1"/>
  <c r="A914" i="1" s="1"/>
  <c r="Q914" i="1"/>
  <c r="R914" i="1"/>
  <c r="S914" i="1" s="1"/>
  <c r="W914" i="1" s="1"/>
  <c r="T914" i="1"/>
  <c r="U914" i="1"/>
  <c r="V914" i="1"/>
  <c r="B915" i="1"/>
  <c r="A915" i="1" s="1"/>
  <c r="S915" i="1"/>
  <c r="V915" i="1"/>
  <c r="W915" i="1" s="1"/>
  <c r="B916" i="1"/>
  <c r="A916" i="1" s="1"/>
  <c r="Q916" i="1"/>
  <c r="R916" i="1"/>
  <c r="S916" i="1"/>
  <c r="T916" i="1"/>
  <c r="U916" i="1"/>
  <c r="V916" i="1" s="1"/>
  <c r="A917" i="1"/>
  <c r="B917" i="1"/>
  <c r="S917" i="1"/>
  <c r="W917" i="1" s="1"/>
  <c r="V917" i="1"/>
  <c r="A918" i="1"/>
  <c r="B918" i="1"/>
  <c r="A919" i="1"/>
  <c r="B919" i="1"/>
  <c r="Q919" i="1"/>
  <c r="Q918" i="1" s="1"/>
  <c r="R919" i="1"/>
  <c r="S919" i="1"/>
  <c r="T919" i="1"/>
  <c r="V919" i="1" s="1"/>
  <c r="W919" i="1" s="1"/>
  <c r="U919" i="1"/>
  <c r="U918" i="1" s="1"/>
  <c r="B920" i="1"/>
  <c r="A920" i="1" s="1"/>
  <c r="S920" i="1"/>
  <c r="V920" i="1"/>
  <c r="W920" i="1" s="1"/>
  <c r="A921" i="1"/>
  <c r="B921" i="1"/>
  <c r="S921" i="1"/>
  <c r="W921" i="1" s="1"/>
  <c r="V921" i="1"/>
  <c r="B922" i="1"/>
  <c r="A922" i="1" s="1"/>
  <c r="Q922" i="1"/>
  <c r="R922" i="1"/>
  <c r="S922" i="1"/>
  <c r="T922" i="1"/>
  <c r="U922" i="1"/>
  <c r="V922" i="1" s="1"/>
  <c r="B923" i="1"/>
  <c r="A923" i="1" s="1"/>
  <c r="S923" i="1"/>
  <c r="V923" i="1"/>
  <c r="W923" i="1"/>
  <c r="B924" i="1"/>
  <c r="A924" i="1" s="1"/>
  <c r="Q924" i="1"/>
  <c r="R924" i="1"/>
  <c r="R918" i="1" s="1"/>
  <c r="S924" i="1"/>
  <c r="W924" i="1" s="1"/>
  <c r="T924" i="1"/>
  <c r="T918" i="1" s="1"/>
  <c r="V918" i="1" s="1"/>
  <c r="U924" i="1"/>
  <c r="V924" i="1"/>
  <c r="A925" i="1"/>
  <c r="B925" i="1"/>
  <c r="S925" i="1"/>
  <c r="V925" i="1"/>
  <c r="W925" i="1" s="1"/>
  <c r="B926" i="1"/>
  <c r="A926" i="1" s="1"/>
  <c r="Q926" i="1"/>
  <c r="R926" i="1"/>
  <c r="T926" i="1"/>
  <c r="U926" i="1"/>
  <c r="V926" i="1"/>
  <c r="B927" i="1"/>
  <c r="A927" i="1" s="1"/>
  <c r="S927" i="1"/>
  <c r="V927" i="1"/>
  <c r="W927" i="1"/>
  <c r="B928" i="1"/>
  <c r="A928" i="1" s="1"/>
  <c r="T928" i="1"/>
  <c r="B929" i="1"/>
  <c r="A929" i="1" s="1"/>
  <c r="Q929" i="1"/>
  <c r="Q928" i="1" s="1"/>
  <c r="R929" i="1"/>
  <c r="R928" i="1" s="1"/>
  <c r="S929" i="1"/>
  <c r="T929" i="1"/>
  <c r="U929" i="1"/>
  <c r="U928" i="1" s="1"/>
  <c r="V928" i="1" s="1"/>
  <c r="A930" i="1"/>
  <c r="B930" i="1"/>
  <c r="S930" i="1"/>
  <c r="V930" i="1"/>
  <c r="B931" i="1"/>
  <c r="A931" i="1" s="1"/>
  <c r="S931" i="1"/>
  <c r="V931" i="1"/>
  <c r="W931" i="1"/>
  <c r="A932" i="1"/>
  <c r="B932" i="1"/>
  <c r="Q932" i="1"/>
  <c r="B933" i="1"/>
  <c r="A933" i="1" s="1"/>
  <c r="Q933" i="1"/>
  <c r="R933" i="1"/>
  <c r="R932" i="1" s="1"/>
  <c r="S932" i="1" s="1"/>
  <c r="T933" i="1"/>
  <c r="T932" i="1" s="1"/>
  <c r="U933" i="1"/>
  <c r="U932" i="1" s="1"/>
  <c r="A934" i="1"/>
  <c r="B934" i="1"/>
  <c r="S934" i="1"/>
  <c r="W934" i="1" s="1"/>
  <c r="V934" i="1"/>
  <c r="A935" i="1"/>
  <c r="B935" i="1"/>
  <c r="Q935" i="1"/>
  <c r="S935" i="1" s="1"/>
  <c r="R935" i="1"/>
  <c r="T935" i="1"/>
  <c r="V935" i="1" s="1"/>
  <c r="U935" i="1"/>
  <c r="A936" i="1"/>
  <c r="B936" i="1"/>
  <c r="S936" i="1"/>
  <c r="W936" i="1" s="1"/>
  <c r="V936" i="1"/>
  <c r="B937" i="1"/>
  <c r="A937" i="1" s="1"/>
  <c r="Q937" i="1"/>
  <c r="S937" i="1" s="1"/>
  <c r="W937" i="1" s="1"/>
  <c r="T937" i="1"/>
  <c r="V937" i="1" s="1"/>
  <c r="B938" i="1"/>
  <c r="A938" i="1" s="1"/>
  <c r="Q938" i="1"/>
  <c r="R938" i="1"/>
  <c r="S938" i="1"/>
  <c r="T938" i="1"/>
  <c r="U938" i="1"/>
  <c r="U937" i="1" s="1"/>
  <c r="A939" i="1"/>
  <c r="B939" i="1"/>
  <c r="S939" i="1"/>
  <c r="W939" i="1" s="1"/>
  <c r="V939" i="1"/>
  <c r="A940" i="1"/>
  <c r="B940" i="1"/>
  <c r="Q940" i="1"/>
  <c r="R940" i="1"/>
  <c r="R937" i="1" s="1"/>
  <c r="T940" i="1"/>
  <c r="V940" i="1" s="1"/>
  <c r="U940" i="1"/>
  <c r="B941" i="1"/>
  <c r="A941" i="1" s="1"/>
  <c r="S941" i="1"/>
  <c r="W941" i="1" s="1"/>
  <c r="V941" i="1"/>
  <c r="A942" i="1"/>
  <c r="B942" i="1"/>
  <c r="B943" i="1"/>
  <c r="A943" i="1" s="1"/>
  <c r="A944" i="1"/>
  <c r="B944" i="1"/>
  <c r="Q944" i="1"/>
  <c r="Q943" i="1" s="1"/>
  <c r="R944" i="1"/>
  <c r="R943" i="1" s="1"/>
  <c r="T944" i="1"/>
  <c r="V944" i="1" s="1"/>
  <c r="U944" i="1"/>
  <c r="U943" i="1" s="1"/>
  <c r="B945" i="1"/>
  <c r="A945" i="1" s="1"/>
  <c r="S945" i="1"/>
  <c r="W945" i="1" s="1"/>
  <c r="V945" i="1"/>
  <c r="A946" i="1"/>
  <c r="B946" i="1"/>
  <c r="Q946" i="1"/>
  <c r="S946" i="1" s="1"/>
  <c r="R946" i="1"/>
  <c r="T946" i="1"/>
  <c r="T943" i="1" s="1"/>
  <c r="U946" i="1"/>
  <c r="B947" i="1"/>
  <c r="A947" i="1" s="1"/>
  <c r="S947" i="1"/>
  <c r="V947" i="1"/>
  <c r="W947" i="1"/>
  <c r="A948" i="1"/>
  <c r="B948" i="1"/>
  <c r="Q948" i="1"/>
  <c r="B949" i="1"/>
  <c r="A949" i="1" s="1"/>
  <c r="Q949" i="1"/>
  <c r="R949" i="1"/>
  <c r="R948" i="1" s="1"/>
  <c r="S948" i="1" s="1"/>
  <c r="W948" i="1" s="1"/>
  <c r="T949" i="1"/>
  <c r="T948" i="1" s="1"/>
  <c r="V948" i="1" s="1"/>
  <c r="U949" i="1"/>
  <c r="U948" i="1" s="1"/>
  <c r="A950" i="1"/>
  <c r="B950" i="1"/>
  <c r="S950" i="1"/>
  <c r="W950" i="1" s="1"/>
  <c r="V950" i="1"/>
  <c r="B951" i="1"/>
  <c r="A951" i="1" s="1"/>
  <c r="Q951" i="1"/>
  <c r="S951" i="1" s="1"/>
  <c r="W951" i="1" s="1"/>
  <c r="R951" i="1"/>
  <c r="T951" i="1"/>
  <c r="V951" i="1" s="1"/>
  <c r="U951" i="1"/>
  <c r="A952" i="1"/>
  <c r="B952" i="1"/>
  <c r="S952" i="1"/>
  <c r="V952" i="1"/>
  <c r="W952" i="1"/>
  <c r="B953" i="1"/>
  <c r="A953" i="1" s="1"/>
  <c r="B954" i="1"/>
  <c r="A954" i="1" s="1"/>
  <c r="Q954" i="1"/>
  <c r="Q953" i="1" s="1"/>
  <c r="R954" i="1"/>
  <c r="S954" i="1"/>
  <c r="W954" i="1" s="1"/>
  <c r="T954" i="1"/>
  <c r="V954" i="1" s="1"/>
  <c r="U954" i="1"/>
  <c r="U953" i="1" s="1"/>
  <c r="B955" i="1"/>
  <c r="A955" i="1" s="1"/>
  <c r="S955" i="1"/>
  <c r="W955" i="1" s="1"/>
  <c r="V955" i="1"/>
  <c r="A956" i="1"/>
  <c r="B956" i="1"/>
  <c r="Q956" i="1"/>
  <c r="R956" i="1"/>
  <c r="R953" i="1" s="1"/>
  <c r="S956" i="1"/>
  <c r="T956" i="1"/>
  <c r="V956" i="1" s="1"/>
  <c r="U956" i="1"/>
  <c r="B957" i="1"/>
  <c r="A957" i="1" s="1"/>
  <c r="S957" i="1"/>
  <c r="W957" i="1" s="1"/>
  <c r="V957" i="1"/>
  <c r="A958" i="1"/>
  <c r="B958" i="1"/>
  <c r="Q958" i="1"/>
  <c r="S958" i="1" s="1"/>
  <c r="R958" i="1"/>
  <c r="T958" i="1"/>
  <c r="V958" i="1" s="1"/>
  <c r="U958" i="1"/>
  <c r="B959" i="1"/>
  <c r="A959" i="1" s="1"/>
  <c r="S959" i="1"/>
  <c r="V959" i="1"/>
  <c r="W959" i="1"/>
  <c r="A960" i="1"/>
  <c r="B960" i="1"/>
  <c r="Q960" i="1"/>
  <c r="R960" i="1"/>
  <c r="S960" i="1"/>
  <c r="W960" i="1" s="1"/>
  <c r="T960" i="1"/>
  <c r="U960" i="1"/>
  <c r="V960" i="1"/>
  <c r="B961" i="1"/>
  <c r="A961" i="1" s="1"/>
  <c r="S961" i="1"/>
  <c r="W961" i="1" s="1"/>
  <c r="V961" i="1"/>
  <c r="B962" i="1"/>
  <c r="A962" i="1" s="1"/>
  <c r="S962" i="1"/>
  <c r="V962" i="1"/>
  <c r="W962" i="1"/>
  <c r="B963" i="1"/>
  <c r="A963" i="1" s="1"/>
  <c r="S963" i="1"/>
  <c r="V963" i="1"/>
  <c r="W963" i="1"/>
  <c r="A964" i="1"/>
  <c r="B964" i="1"/>
  <c r="S964" i="1"/>
  <c r="V964" i="1"/>
  <c r="W964" i="1"/>
  <c r="B965" i="1"/>
  <c r="A965" i="1" s="1"/>
  <c r="S965" i="1"/>
  <c r="W965" i="1" s="1"/>
  <c r="V965" i="1"/>
  <c r="A966" i="1"/>
  <c r="B966" i="1"/>
  <c r="S966" i="1"/>
  <c r="W966" i="1" s="1"/>
  <c r="V966" i="1"/>
  <c r="B967" i="1"/>
  <c r="A967" i="1" s="1"/>
  <c r="S967" i="1"/>
  <c r="W967" i="1" s="1"/>
  <c r="V967" i="1"/>
  <c r="A968" i="1"/>
  <c r="B968" i="1"/>
  <c r="S968" i="1"/>
  <c r="V968" i="1"/>
  <c r="W968" i="1"/>
  <c r="B969" i="1"/>
  <c r="A969" i="1" s="1"/>
  <c r="S969" i="1"/>
  <c r="W969" i="1" s="1"/>
  <c r="V969" i="1"/>
  <c r="B970" i="1"/>
  <c r="A970" i="1" s="1"/>
  <c r="S970" i="1"/>
  <c r="V970" i="1"/>
  <c r="W970" i="1"/>
  <c r="B971" i="1"/>
  <c r="A971" i="1" s="1"/>
  <c r="A972" i="1"/>
  <c r="B972" i="1"/>
  <c r="Q972" i="1"/>
  <c r="Q971" i="1" s="1"/>
  <c r="S971" i="1" s="1"/>
  <c r="W971" i="1" s="1"/>
  <c r="R972" i="1"/>
  <c r="R971" i="1" s="1"/>
  <c r="T972" i="1"/>
  <c r="V972" i="1" s="1"/>
  <c r="U972" i="1"/>
  <c r="U971" i="1" s="1"/>
  <c r="B973" i="1"/>
  <c r="A973" i="1" s="1"/>
  <c r="S973" i="1"/>
  <c r="W973" i="1" s="1"/>
  <c r="V973" i="1"/>
  <c r="A974" i="1"/>
  <c r="B974" i="1"/>
  <c r="Q974" i="1"/>
  <c r="S974" i="1" s="1"/>
  <c r="R974" i="1"/>
  <c r="T974" i="1"/>
  <c r="T971" i="1" s="1"/>
  <c r="V971" i="1" s="1"/>
  <c r="U974" i="1"/>
  <c r="B975" i="1"/>
  <c r="A975" i="1" s="1"/>
  <c r="S975" i="1"/>
  <c r="V975" i="1"/>
  <c r="W975" i="1"/>
  <c r="A976" i="1"/>
  <c r="B976" i="1"/>
  <c r="Q976" i="1"/>
  <c r="R976" i="1"/>
  <c r="S976" i="1"/>
  <c r="W976" i="1" s="1"/>
  <c r="T976" i="1"/>
  <c r="U976" i="1"/>
  <c r="V976" i="1"/>
  <c r="B977" i="1"/>
  <c r="A977" i="1" s="1"/>
  <c r="S977" i="1"/>
  <c r="W977" i="1" s="1"/>
  <c r="V977" i="1"/>
  <c r="B978" i="1"/>
  <c r="A978" i="1" s="1"/>
  <c r="Q978" i="1"/>
  <c r="R978" i="1"/>
  <c r="S978" i="1"/>
  <c r="T978" i="1"/>
  <c r="V978" i="1" s="1"/>
  <c r="U978" i="1"/>
  <c r="A979" i="1"/>
  <c r="B979" i="1"/>
  <c r="S979" i="1"/>
  <c r="W979" i="1" s="1"/>
  <c r="V979" i="1"/>
  <c r="A980" i="1"/>
  <c r="B980" i="1"/>
  <c r="Q980" i="1"/>
  <c r="R980" i="1"/>
  <c r="S980" i="1" s="1"/>
  <c r="W980" i="1" s="1"/>
  <c r="T980" i="1"/>
  <c r="V980" i="1" s="1"/>
  <c r="U980" i="1"/>
  <c r="B981" i="1"/>
  <c r="A981" i="1" s="1"/>
  <c r="S981" i="1"/>
  <c r="W981" i="1" s="1"/>
  <c r="V981" i="1"/>
  <c r="A982" i="1"/>
  <c r="B982" i="1"/>
  <c r="Q982" i="1"/>
  <c r="S982" i="1" s="1"/>
  <c r="W982" i="1" s="1"/>
  <c r="R982" i="1"/>
  <c r="T982" i="1"/>
  <c r="V982" i="1" s="1"/>
  <c r="U982" i="1"/>
  <c r="B983" i="1"/>
  <c r="A983" i="1" s="1"/>
  <c r="S983" i="1"/>
  <c r="V983" i="1"/>
  <c r="W983" i="1"/>
  <c r="A984" i="1"/>
  <c r="B984" i="1"/>
  <c r="B985" i="1"/>
  <c r="A985" i="1" s="1"/>
  <c r="Q985" i="1"/>
  <c r="S985" i="1" s="1"/>
  <c r="W985" i="1" s="1"/>
  <c r="R985" i="1"/>
  <c r="R984" i="1" s="1"/>
  <c r="T985" i="1"/>
  <c r="V985" i="1" s="1"/>
  <c r="U985" i="1"/>
  <c r="U984" i="1" s="1"/>
  <c r="A986" i="1"/>
  <c r="B986" i="1"/>
  <c r="S986" i="1"/>
  <c r="W986" i="1" s="1"/>
  <c r="V986" i="1"/>
  <c r="B987" i="1"/>
  <c r="A987" i="1" s="1"/>
  <c r="Q987" i="1"/>
  <c r="S987" i="1" s="1"/>
  <c r="W987" i="1" s="1"/>
  <c r="R987" i="1"/>
  <c r="T987" i="1"/>
  <c r="V987" i="1" s="1"/>
  <c r="U987" i="1"/>
  <c r="A988" i="1"/>
  <c r="B988" i="1"/>
  <c r="S988" i="1"/>
  <c r="V988" i="1"/>
  <c r="W988" i="1"/>
  <c r="B989" i="1"/>
  <c r="A989" i="1" s="1"/>
  <c r="Q989" i="1"/>
  <c r="S989" i="1" s="1"/>
  <c r="W989" i="1" s="1"/>
  <c r="R989" i="1"/>
  <c r="T989" i="1"/>
  <c r="U989" i="1"/>
  <c r="V989" i="1"/>
  <c r="B990" i="1"/>
  <c r="A990" i="1" s="1"/>
  <c r="S990" i="1"/>
  <c r="V990" i="1"/>
  <c r="W990" i="1"/>
  <c r="B991" i="1"/>
  <c r="A991" i="1" s="1"/>
  <c r="A992" i="1"/>
  <c r="B992" i="1"/>
  <c r="B993" i="1"/>
  <c r="A993" i="1" s="1"/>
  <c r="Q993" i="1"/>
  <c r="Q992" i="1" s="1"/>
  <c r="R993" i="1"/>
  <c r="R992" i="1" s="1"/>
  <c r="T993" i="1"/>
  <c r="T992" i="1" s="1"/>
  <c r="U993" i="1"/>
  <c r="V993" i="1"/>
  <c r="B994" i="1"/>
  <c r="A994" i="1" s="1"/>
  <c r="S994" i="1"/>
  <c r="V994" i="1"/>
  <c r="W994" i="1"/>
  <c r="B995" i="1"/>
  <c r="A995" i="1" s="1"/>
  <c r="S995" i="1"/>
  <c r="V995" i="1"/>
  <c r="W995" i="1"/>
  <c r="A996" i="1"/>
  <c r="B996" i="1"/>
  <c r="S996" i="1"/>
  <c r="V996" i="1"/>
  <c r="W996" i="1"/>
  <c r="B997" i="1"/>
  <c r="A997" i="1" s="1"/>
  <c r="S997" i="1"/>
  <c r="W997" i="1" s="1"/>
  <c r="V997" i="1"/>
  <c r="A998" i="1"/>
  <c r="B998" i="1"/>
  <c r="S998" i="1"/>
  <c r="W998" i="1" s="1"/>
  <c r="V998" i="1"/>
  <c r="B999" i="1"/>
  <c r="A999" i="1" s="1"/>
  <c r="S999" i="1"/>
  <c r="W999" i="1" s="1"/>
  <c r="V999" i="1"/>
  <c r="A1000" i="1"/>
  <c r="B1000" i="1"/>
  <c r="S1000" i="1"/>
  <c r="W1000" i="1" s="1"/>
  <c r="V1000" i="1"/>
  <c r="B1001" i="1"/>
  <c r="A1001" i="1" s="1"/>
  <c r="S1001" i="1"/>
  <c r="W1001" i="1" s="1"/>
  <c r="V1001" i="1"/>
  <c r="B1002" i="1"/>
  <c r="A1002" i="1" s="1"/>
  <c r="S1002" i="1"/>
  <c r="V1002" i="1"/>
  <c r="W1002" i="1"/>
  <c r="B1003" i="1"/>
  <c r="A1003" i="1" s="1"/>
  <c r="S1003" i="1"/>
  <c r="V1003" i="1"/>
  <c r="W1003" i="1"/>
  <c r="A1004" i="1"/>
  <c r="B1004" i="1"/>
  <c r="S1004" i="1"/>
  <c r="V1004" i="1"/>
  <c r="W1004" i="1"/>
  <c r="B1005" i="1"/>
  <c r="A1005" i="1" s="1"/>
  <c r="S1005" i="1"/>
  <c r="W1005" i="1" s="1"/>
  <c r="V1005" i="1"/>
  <c r="A1006" i="1"/>
  <c r="B1006" i="1"/>
  <c r="S1006" i="1"/>
  <c r="W1006" i="1" s="1"/>
  <c r="V1006" i="1"/>
  <c r="A1007" i="1"/>
  <c r="B1007" i="1"/>
  <c r="S1007" i="1"/>
  <c r="W1007" i="1" s="1"/>
  <c r="V1007" i="1"/>
  <c r="A1008" i="1"/>
  <c r="B1008" i="1"/>
  <c r="Q1008" i="1"/>
  <c r="S1008" i="1" s="1"/>
  <c r="W1008" i="1" s="1"/>
  <c r="R1008" i="1"/>
  <c r="T1008" i="1"/>
  <c r="V1008" i="1" s="1"/>
  <c r="U1008" i="1"/>
  <c r="U992" i="1" s="1"/>
  <c r="B1009" i="1"/>
  <c r="A1009" i="1" s="1"/>
  <c r="S1009" i="1"/>
  <c r="W1009" i="1" s="1"/>
  <c r="V1009" i="1"/>
  <c r="A1010" i="1"/>
  <c r="B1010" i="1"/>
  <c r="S1010" i="1"/>
  <c r="W1010" i="1" s="1"/>
  <c r="V1010" i="1"/>
  <c r="B1011" i="1"/>
  <c r="A1011" i="1" s="1"/>
  <c r="S1011" i="1"/>
  <c r="W1011" i="1" s="1"/>
  <c r="V1011" i="1"/>
  <c r="A1012" i="1"/>
  <c r="B1012" i="1"/>
  <c r="S1012" i="1"/>
  <c r="W1012" i="1" s="1"/>
  <c r="V1012" i="1"/>
  <c r="B1013" i="1"/>
  <c r="A1013" i="1" s="1"/>
  <c r="S1013" i="1"/>
  <c r="W1013" i="1" s="1"/>
  <c r="V1013" i="1"/>
  <c r="A1014" i="1"/>
  <c r="B1014" i="1"/>
  <c r="S1014" i="1"/>
  <c r="W1014" i="1" s="1"/>
  <c r="V1014" i="1"/>
  <c r="B1015" i="1"/>
  <c r="A1015" i="1" s="1"/>
  <c r="S1015" i="1"/>
  <c r="V1015" i="1"/>
  <c r="W1015" i="1" s="1"/>
  <c r="A1016" i="1"/>
  <c r="B1016" i="1"/>
  <c r="S1016" i="1"/>
  <c r="V1016" i="1"/>
  <c r="W1016" i="1"/>
  <c r="B1017" i="1"/>
  <c r="A1017" i="1" s="1"/>
  <c r="S1017" i="1"/>
  <c r="W1017" i="1" s="1"/>
  <c r="V1017" i="1"/>
  <c r="A1018" i="1"/>
  <c r="B1018" i="1"/>
  <c r="S1018" i="1"/>
  <c r="W1018" i="1" s="1"/>
  <c r="V1018" i="1"/>
  <c r="B1019" i="1"/>
  <c r="A1019" i="1" s="1"/>
  <c r="S1019" i="1"/>
  <c r="W1019" i="1" s="1"/>
  <c r="V1019" i="1"/>
  <c r="A1020" i="1"/>
  <c r="B1020" i="1"/>
  <c r="S1020" i="1"/>
  <c r="W1020" i="1" s="1"/>
  <c r="V1020" i="1"/>
  <c r="B1021" i="1"/>
  <c r="A1021" i="1" s="1"/>
  <c r="S1021" i="1"/>
  <c r="W1021" i="1" s="1"/>
  <c r="V1021" i="1"/>
  <c r="A1022" i="1"/>
  <c r="B1022" i="1"/>
  <c r="S1022" i="1"/>
  <c r="W1022" i="1" s="1"/>
  <c r="V1022" i="1"/>
  <c r="B1023" i="1"/>
  <c r="A1023" i="1" s="1"/>
  <c r="S1023" i="1"/>
  <c r="V1023" i="1"/>
  <c r="W1023" i="1" s="1"/>
  <c r="A1024" i="1"/>
  <c r="B1024" i="1"/>
  <c r="S1024" i="1"/>
  <c r="V1024" i="1"/>
  <c r="W1024" i="1"/>
  <c r="B1025" i="1"/>
  <c r="A1025" i="1" s="1"/>
  <c r="S1025" i="1"/>
  <c r="W1025" i="1" s="1"/>
  <c r="V1025" i="1"/>
  <c r="A1026" i="1"/>
  <c r="B1026" i="1"/>
  <c r="S1026" i="1"/>
  <c r="W1026" i="1" s="1"/>
  <c r="V1026" i="1"/>
  <c r="B1027" i="1"/>
  <c r="A1027" i="1" s="1"/>
  <c r="S1027" i="1"/>
  <c r="W1027" i="1" s="1"/>
  <c r="V1027" i="1"/>
  <c r="A1028" i="1"/>
  <c r="B1028" i="1"/>
  <c r="S1028" i="1"/>
  <c r="W1028" i="1" s="1"/>
  <c r="V1028" i="1"/>
  <c r="B1029" i="1"/>
  <c r="A1029" i="1" s="1"/>
  <c r="S1029" i="1"/>
  <c r="W1029" i="1" s="1"/>
  <c r="V1029" i="1"/>
  <c r="A1030" i="1"/>
  <c r="B1030" i="1"/>
  <c r="S1030" i="1"/>
  <c r="W1030" i="1" s="1"/>
  <c r="V1030" i="1"/>
  <c r="B1031" i="1"/>
  <c r="A1031" i="1" s="1"/>
  <c r="S1031" i="1"/>
  <c r="V1031" i="1"/>
  <c r="W1031" i="1" s="1"/>
  <c r="A1032" i="1"/>
  <c r="B1032" i="1"/>
  <c r="S1032" i="1"/>
  <c r="V1032" i="1"/>
  <c r="W1032" i="1"/>
  <c r="B1033" i="1"/>
  <c r="A1033" i="1" s="1"/>
  <c r="S1033" i="1"/>
  <c r="W1033" i="1" s="1"/>
  <c r="V1033" i="1"/>
  <c r="A1034" i="1"/>
  <c r="B1034" i="1"/>
  <c r="Q1034" i="1"/>
  <c r="S1034" i="1" s="1"/>
  <c r="W1034" i="1" s="1"/>
  <c r="R1034" i="1"/>
  <c r="T1034" i="1"/>
  <c r="V1034" i="1" s="1"/>
  <c r="U1034" i="1"/>
  <c r="B1035" i="1"/>
  <c r="A1035" i="1" s="1"/>
  <c r="S1035" i="1"/>
  <c r="V1035" i="1"/>
  <c r="W1035" i="1" s="1"/>
  <c r="A1036" i="1"/>
  <c r="B1036" i="1"/>
  <c r="S1036" i="1"/>
  <c r="V1036" i="1"/>
  <c r="W1036" i="1"/>
  <c r="B1037" i="1"/>
  <c r="A1037" i="1" s="1"/>
  <c r="S1037" i="1"/>
  <c r="W1037" i="1" s="1"/>
  <c r="V1037" i="1"/>
  <c r="A1038" i="1"/>
  <c r="B1038" i="1"/>
  <c r="S1038" i="1"/>
  <c r="W1038" i="1" s="1"/>
  <c r="V1038" i="1"/>
  <c r="B1039" i="1"/>
  <c r="A1039" i="1" s="1"/>
  <c r="T1039" i="1"/>
  <c r="A1040" i="1"/>
  <c r="B1040" i="1"/>
  <c r="Q1040" i="1"/>
  <c r="Q1039" i="1" s="1"/>
  <c r="S1039" i="1" s="1"/>
  <c r="R1040" i="1"/>
  <c r="R1039" i="1" s="1"/>
  <c r="S1040" i="1"/>
  <c r="T1040" i="1"/>
  <c r="U1040" i="1"/>
  <c r="V1040" i="1" s="1"/>
  <c r="B1041" i="1"/>
  <c r="A1041" i="1" s="1"/>
  <c r="S1041" i="1"/>
  <c r="W1041" i="1" s="1"/>
  <c r="V1041" i="1"/>
  <c r="A1042" i="1"/>
  <c r="B1042" i="1"/>
  <c r="Q1042" i="1"/>
  <c r="S1042" i="1" s="1"/>
  <c r="R1042" i="1"/>
  <c r="T1042" i="1"/>
  <c r="V1042" i="1" s="1"/>
  <c r="U1042" i="1"/>
  <c r="B1043" i="1"/>
  <c r="A1043" i="1" s="1"/>
  <c r="S1043" i="1"/>
  <c r="W1043" i="1" s="1"/>
  <c r="V1043" i="1"/>
  <c r="A1044" i="1"/>
  <c r="B1044" i="1"/>
  <c r="S1044" i="1"/>
  <c r="W1044" i="1" s="1"/>
  <c r="V1044" i="1"/>
  <c r="B1045" i="1"/>
  <c r="A1045" i="1" s="1"/>
  <c r="R1045" i="1"/>
  <c r="A1046" i="1"/>
  <c r="B1046" i="1"/>
  <c r="Q1046" i="1"/>
  <c r="S1046" i="1" s="1"/>
  <c r="W1046" i="1" s="1"/>
  <c r="R1046" i="1"/>
  <c r="T1046" i="1"/>
  <c r="V1046" i="1" s="1"/>
  <c r="U1046" i="1"/>
  <c r="U1045" i="1" s="1"/>
  <c r="B1047" i="1"/>
  <c r="A1047" i="1" s="1"/>
  <c r="S1047" i="1"/>
  <c r="V1047" i="1"/>
  <c r="W1047" i="1" s="1"/>
  <c r="A1048" i="1"/>
  <c r="B1048" i="1"/>
  <c r="S1048" i="1"/>
  <c r="V1048" i="1"/>
  <c r="W1048" i="1"/>
  <c r="B1049" i="1"/>
  <c r="A1049" i="1" s="1"/>
  <c r="S1049" i="1"/>
  <c r="W1049" i="1" s="1"/>
  <c r="V1049" i="1"/>
  <c r="A1050" i="1"/>
  <c r="B1050" i="1"/>
  <c r="S1050" i="1"/>
  <c r="W1050" i="1" s="1"/>
  <c r="V1050" i="1"/>
  <c r="B1051" i="1"/>
  <c r="A1051" i="1" s="1"/>
  <c r="S1051" i="1"/>
  <c r="V1051" i="1"/>
  <c r="W1051" i="1" s="1"/>
  <c r="A1052" i="1"/>
  <c r="B1052" i="1"/>
  <c r="S1052" i="1"/>
  <c r="W1052" i="1" s="1"/>
  <c r="V1052" i="1"/>
  <c r="B1053" i="1"/>
  <c r="A1053" i="1" s="1"/>
  <c r="S1053" i="1"/>
  <c r="W1053" i="1" s="1"/>
  <c r="V1053" i="1"/>
  <c r="A1054" i="1"/>
  <c r="B1054" i="1"/>
  <c r="S1054" i="1"/>
  <c r="W1054" i="1" s="1"/>
  <c r="V1054" i="1"/>
  <c r="B1055" i="1"/>
  <c r="A1055" i="1" s="1"/>
  <c r="S1055" i="1"/>
  <c r="V1055" i="1"/>
  <c r="W1055" i="1" s="1"/>
  <c r="A1056" i="1"/>
  <c r="B1056" i="1"/>
  <c r="S1056" i="1"/>
  <c r="V1056" i="1"/>
  <c r="W1056" i="1"/>
  <c r="B1057" i="1"/>
  <c r="A1057" i="1" s="1"/>
  <c r="S1057" i="1"/>
  <c r="W1057" i="1" s="1"/>
  <c r="V1057" i="1"/>
  <c r="A1058" i="1"/>
  <c r="B1058" i="1"/>
  <c r="S1058" i="1"/>
  <c r="W1058" i="1" s="1"/>
  <c r="V1058" i="1"/>
  <c r="B1059" i="1"/>
  <c r="A1059" i="1" s="1"/>
  <c r="S1059" i="1"/>
  <c r="V1059" i="1"/>
  <c r="W1059" i="1" s="1"/>
  <c r="A1060" i="1"/>
  <c r="B1060" i="1"/>
  <c r="Q1060" i="1"/>
  <c r="S1060" i="1" s="1"/>
  <c r="R1060" i="1"/>
  <c r="T1060" i="1"/>
  <c r="T1045" i="1" s="1"/>
  <c r="V1045" i="1" s="1"/>
  <c r="U1060" i="1"/>
  <c r="V1060" i="1" s="1"/>
  <c r="B1061" i="1"/>
  <c r="A1061" i="1" s="1"/>
  <c r="S1061" i="1"/>
  <c r="W1061" i="1" s="1"/>
  <c r="V1061" i="1"/>
  <c r="B1062" i="1"/>
  <c r="A1062" i="1" s="1"/>
  <c r="S1062" i="1"/>
  <c r="V1062" i="1"/>
  <c r="W1062" i="1"/>
  <c r="B1063" i="1"/>
  <c r="A1063" i="1" s="1"/>
  <c r="S1063" i="1"/>
  <c r="V1063" i="1"/>
  <c r="W1063" i="1"/>
  <c r="A1064" i="1"/>
  <c r="B1064" i="1"/>
  <c r="S1064" i="1"/>
  <c r="W1064" i="1" s="1"/>
  <c r="V1064" i="1"/>
  <c r="B1065" i="1"/>
  <c r="A1065" i="1" s="1"/>
  <c r="S1065" i="1"/>
  <c r="W1065" i="1" s="1"/>
  <c r="V1065" i="1"/>
  <c r="A1066" i="1"/>
  <c r="B1066" i="1"/>
  <c r="S1066" i="1"/>
  <c r="W1066" i="1" s="1"/>
  <c r="V1066" i="1"/>
  <c r="B1067" i="1"/>
  <c r="A1067" i="1" s="1"/>
  <c r="S1067" i="1"/>
  <c r="V1067" i="1"/>
  <c r="W1067" i="1" s="1"/>
  <c r="A1068" i="1"/>
  <c r="B1068" i="1"/>
  <c r="S1068" i="1"/>
  <c r="V1068" i="1"/>
  <c r="W1068" i="1"/>
  <c r="B1069" i="1"/>
  <c r="A1069" i="1" s="1"/>
  <c r="S1069" i="1"/>
  <c r="W1069" i="1" s="1"/>
  <c r="V1069" i="1"/>
  <c r="B1070" i="1"/>
  <c r="A1070" i="1" s="1"/>
  <c r="S1070" i="1"/>
  <c r="W1070" i="1" s="1"/>
  <c r="V1070" i="1"/>
  <c r="B1071" i="1"/>
  <c r="A1071" i="1" s="1"/>
  <c r="S1071" i="1"/>
  <c r="V1071" i="1"/>
  <c r="W1071" i="1"/>
  <c r="A1072" i="1"/>
  <c r="B1072" i="1"/>
  <c r="S1072" i="1"/>
  <c r="V1072" i="1"/>
  <c r="W1072" i="1"/>
  <c r="B1073" i="1"/>
  <c r="A1073" i="1" s="1"/>
  <c r="S1073" i="1"/>
  <c r="W1073" i="1" s="1"/>
  <c r="V1073" i="1"/>
  <c r="A1074" i="1"/>
  <c r="B1074" i="1"/>
  <c r="Q1074" i="1"/>
  <c r="S1074" i="1" s="1"/>
  <c r="U1074" i="1"/>
  <c r="W1074" i="1"/>
  <c r="B1075" i="1"/>
  <c r="A1075" i="1" s="1"/>
  <c r="Q1075" i="1"/>
  <c r="R1075" i="1"/>
  <c r="R1074" i="1" s="1"/>
  <c r="T1075" i="1"/>
  <c r="T1074" i="1" s="1"/>
  <c r="V1074" i="1" s="1"/>
  <c r="U1075" i="1"/>
  <c r="V1075" i="1"/>
  <c r="A1076" i="1"/>
  <c r="B1076" i="1"/>
  <c r="S1076" i="1"/>
  <c r="V1076" i="1"/>
  <c r="W1076" i="1"/>
  <c r="B1077" i="1"/>
  <c r="A1077" i="1" s="1"/>
  <c r="T1077" i="1"/>
  <c r="A1078" i="1"/>
  <c r="B1078" i="1"/>
  <c r="Q1078" i="1"/>
  <c r="R1078" i="1"/>
  <c r="T1078" i="1"/>
  <c r="V1078" i="1" s="1"/>
  <c r="U1078" i="1"/>
  <c r="U1077" i="1" s="1"/>
  <c r="V1077" i="1" s="1"/>
  <c r="B1079" i="1"/>
  <c r="A1079" i="1" s="1"/>
  <c r="S1079" i="1"/>
  <c r="V1079" i="1"/>
  <c r="W1079" i="1" s="1"/>
  <c r="A1080" i="1"/>
  <c r="B1080" i="1"/>
  <c r="Q1080" i="1"/>
  <c r="S1080" i="1" s="1"/>
  <c r="W1080" i="1" s="1"/>
  <c r="R1080" i="1"/>
  <c r="R1077" i="1" s="1"/>
  <c r="T1080" i="1"/>
  <c r="U1080" i="1"/>
  <c r="V1080" i="1" s="1"/>
  <c r="B1081" i="1"/>
  <c r="A1081" i="1" s="1"/>
  <c r="S1081" i="1"/>
  <c r="W1081" i="1" s="1"/>
  <c r="V1081" i="1"/>
  <c r="B1082" i="1"/>
  <c r="A1082" i="1" s="1"/>
  <c r="T1082" i="1"/>
  <c r="B1083" i="1"/>
  <c r="A1083" i="1" s="1"/>
  <c r="Q1083" i="1"/>
  <c r="R1083" i="1"/>
  <c r="S1083" i="1" s="1"/>
  <c r="W1083" i="1" s="1"/>
  <c r="T1083" i="1"/>
  <c r="V1083" i="1" s="1"/>
  <c r="U1083" i="1"/>
  <c r="A1084" i="1"/>
  <c r="B1084" i="1"/>
  <c r="S1084" i="1"/>
  <c r="W1084" i="1" s="1"/>
  <c r="V1084" i="1"/>
  <c r="B1085" i="1"/>
  <c r="A1085" i="1" s="1"/>
  <c r="Q1085" i="1"/>
  <c r="S1085" i="1" s="1"/>
  <c r="R1085" i="1"/>
  <c r="T1085" i="1"/>
  <c r="V1085" i="1" s="1"/>
  <c r="U1085" i="1"/>
  <c r="U1082" i="1" s="1"/>
  <c r="A1086" i="1"/>
  <c r="B1086" i="1"/>
  <c r="S1086" i="1"/>
  <c r="W1086" i="1" s="1"/>
  <c r="V1086" i="1"/>
  <c r="B1087" i="1"/>
  <c r="A1087" i="1" s="1"/>
  <c r="A1088" i="1"/>
  <c r="B1088" i="1"/>
  <c r="B1089" i="1"/>
  <c r="A1089" i="1" s="1"/>
  <c r="Q1089" i="1"/>
  <c r="S1089" i="1" s="1"/>
  <c r="R1089" i="1"/>
  <c r="R1088" i="1" s="1"/>
  <c r="R1087" i="1" s="1"/>
  <c r="T1089" i="1"/>
  <c r="T1088" i="1" s="1"/>
  <c r="T1087" i="1" s="1"/>
  <c r="U1089" i="1"/>
  <c r="U1088" i="1" s="1"/>
  <c r="V1089" i="1"/>
  <c r="W1089" i="1"/>
  <c r="B1090" i="1"/>
  <c r="A1090" i="1" s="1"/>
  <c r="S1090" i="1"/>
  <c r="W1090" i="1" s="1"/>
  <c r="V1090" i="1"/>
  <c r="B1091" i="1"/>
  <c r="A1091" i="1" s="1"/>
  <c r="S1091" i="1"/>
  <c r="W1091" i="1" s="1"/>
  <c r="V1091" i="1"/>
  <c r="A1092" i="1"/>
  <c r="B1092" i="1"/>
  <c r="B1093" i="1"/>
  <c r="A1093" i="1" s="1"/>
  <c r="A1094" i="1"/>
  <c r="B1094" i="1"/>
  <c r="R1094" i="1"/>
  <c r="R1093" i="1" s="1"/>
  <c r="U1094" i="1"/>
  <c r="U1093" i="1" s="1"/>
  <c r="B1095" i="1"/>
  <c r="A1095" i="1" s="1"/>
  <c r="Q1095" i="1"/>
  <c r="S1095" i="1" s="1"/>
  <c r="R1095" i="1"/>
  <c r="T1095" i="1"/>
  <c r="T1094" i="1" s="1"/>
  <c r="U1095" i="1"/>
  <c r="B1096" i="1"/>
  <c r="A1096" i="1" s="1"/>
  <c r="S1096" i="1"/>
  <c r="V1096" i="1"/>
  <c r="W1096" i="1"/>
  <c r="B1097" i="1"/>
  <c r="A1097" i="1" s="1"/>
  <c r="A1098" i="1"/>
  <c r="B1098" i="1"/>
  <c r="B1099" i="1"/>
  <c r="A1099" i="1" s="1"/>
  <c r="Q1099" i="1"/>
  <c r="S1099" i="1" s="1"/>
  <c r="W1099" i="1" s="1"/>
  <c r="R1099" i="1"/>
  <c r="T1099" i="1"/>
  <c r="T1098" i="1" s="1"/>
  <c r="U1099" i="1"/>
  <c r="V1099" i="1"/>
  <c r="B1100" i="1"/>
  <c r="A1100" i="1" s="1"/>
  <c r="S1100" i="1"/>
  <c r="V1100" i="1"/>
  <c r="W1100" i="1"/>
  <c r="B1101" i="1"/>
  <c r="A1101" i="1" s="1"/>
  <c r="Q1101" i="1"/>
  <c r="R1101" i="1"/>
  <c r="R1098" i="1" s="1"/>
  <c r="R1097" i="1" s="1"/>
  <c r="S1101" i="1"/>
  <c r="W1101" i="1" s="1"/>
  <c r="T1101" i="1"/>
  <c r="U1101" i="1"/>
  <c r="V1101" i="1"/>
  <c r="A1102" i="1"/>
  <c r="B1102" i="1"/>
  <c r="S1102" i="1"/>
  <c r="W1102" i="1" s="1"/>
  <c r="V1102" i="1"/>
  <c r="B1103" i="1"/>
  <c r="A1103" i="1" s="1"/>
  <c r="Q1103" i="1"/>
  <c r="R1103" i="1"/>
  <c r="S1103" i="1" s="1"/>
  <c r="W1103" i="1" s="1"/>
  <c r="T1103" i="1"/>
  <c r="V1103" i="1" s="1"/>
  <c r="U1103" i="1"/>
  <c r="U1098" i="1" s="1"/>
  <c r="U1097" i="1" s="1"/>
  <c r="A1104" i="1"/>
  <c r="B1104" i="1"/>
  <c r="S1104" i="1"/>
  <c r="V1104" i="1"/>
  <c r="W1104" i="1"/>
  <c r="A1105" i="1"/>
  <c r="B1105" i="1"/>
  <c r="B1106" i="1"/>
  <c r="A1106" i="1" s="1"/>
  <c r="Q1106" i="1"/>
  <c r="Q1105" i="1" s="1"/>
  <c r="B1107" i="1"/>
  <c r="A1107" i="1" s="1"/>
  <c r="Q1107" i="1"/>
  <c r="R1107" i="1"/>
  <c r="R1106" i="1" s="1"/>
  <c r="T1107" i="1"/>
  <c r="T1106" i="1" s="1"/>
  <c r="U1107" i="1"/>
  <c r="U1106" i="1" s="1"/>
  <c r="U1105" i="1" s="1"/>
  <c r="A1108" i="1"/>
  <c r="B1108" i="1"/>
  <c r="S1108" i="1"/>
  <c r="V1108" i="1"/>
  <c r="W1108" i="1"/>
  <c r="A1109" i="1"/>
  <c r="B1109" i="1"/>
  <c r="B1110" i="1"/>
  <c r="A1110" i="1" s="1"/>
  <c r="B1111" i="1"/>
  <c r="A1111" i="1" s="1"/>
  <c r="Q1111" i="1"/>
  <c r="S1111" i="1" s="1"/>
  <c r="R1111" i="1"/>
  <c r="R1110" i="1" s="1"/>
  <c r="T1111" i="1"/>
  <c r="T1110" i="1" s="1"/>
  <c r="U1111" i="1"/>
  <c r="U1110" i="1" s="1"/>
  <c r="A1112" i="1"/>
  <c r="B1112" i="1"/>
  <c r="S1112" i="1"/>
  <c r="V1112" i="1"/>
  <c r="W1112" i="1"/>
  <c r="A1113" i="1"/>
  <c r="B1113" i="1"/>
  <c r="S1113" i="1"/>
  <c r="V1113" i="1"/>
  <c r="W1113" i="1" s="1"/>
  <c r="A1114" i="1"/>
  <c r="B1114" i="1"/>
  <c r="S1114" i="1"/>
  <c r="W1114" i="1" s="1"/>
  <c r="V1114" i="1"/>
  <c r="B1115" i="1"/>
  <c r="A1115" i="1" s="1"/>
  <c r="S1115" i="1"/>
  <c r="W1115" i="1" s="1"/>
  <c r="V1115" i="1"/>
  <c r="B1116" i="1"/>
  <c r="A1116" i="1" s="1"/>
  <c r="S1116" i="1"/>
  <c r="V1116" i="1"/>
  <c r="W1116" i="1"/>
  <c r="B1117" i="1"/>
  <c r="A1117" i="1" s="1"/>
  <c r="S1117" i="1"/>
  <c r="V1117" i="1"/>
  <c r="W1117" i="1"/>
  <c r="B1118" i="1"/>
  <c r="A1118" i="1" s="1"/>
  <c r="S1118" i="1"/>
  <c r="W1118" i="1" s="1"/>
  <c r="V1118" i="1"/>
  <c r="B1119" i="1"/>
  <c r="A1119" i="1" s="1"/>
  <c r="S1119" i="1"/>
  <c r="W1119" i="1" s="1"/>
  <c r="V1119" i="1"/>
  <c r="A1120" i="1"/>
  <c r="B1120" i="1"/>
  <c r="S1120" i="1"/>
  <c r="V1120" i="1"/>
  <c r="W1120" i="1"/>
  <c r="A1121" i="1"/>
  <c r="B1121" i="1"/>
  <c r="Q1121" i="1"/>
  <c r="Q1110" i="1" s="1"/>
  <c r="R1121" i="1"/>
  <c r="S1121" i="1" s="1"/>
  <c r="W1121" i="1" s="1"/>
  <c r="T1121" i="1"/>
  <c r="U1121" i="1"/>
  <c r="V1121" i="1"/>
  <c r="B1122" i="1"/>
  <c r="A1122" i="1" s="1"/>
  <c r="S1122" i="1"/>
  <c r="W1122" i="1" s="1"/>
  <c r="V1122" i="1"/>
  <c r="B1123" i="1"/>
  <c r="A1123" i="1" s="1"/>
  <c r="S1123" i="1"/>
  <c r="W1123" i="1" s="1"/>
  <c r="V1123" i="1"/>
  <c r="A1124" i="1"/>
  <c r="B1124" i="1"/>
  <c r="S1124" i="1"/>
  <c r="V1124" i="1"/>
  <c r="W1124" i="1"/>
  <c r="A1125" i="1"/>
  <c r="B1125" i="1"/>
  <c r="Q1125" i="1"/>
  <c r="R1125" i="1"/>
  <c r="S1125" i="1" s="1"/>
  <c r="W1125" i="1" s="1"/>
  <c r="T1125" i="1"/>
  <c r="U1125" i="1"/>
  <c r="V1125" i="1"/>
  <c r="B1126" i="1"/>
  <c r="A1126" i="1" s="1"/>
  <c r="S1126" i="1"/>
  <c r="W1126" i="1" s="1"/>
  <c r="V1126" i="1"/>
  <c r="B1127" i="1"/>
  <c r="A1127" i="1" s="1"/>
  <c r="S1127" i="1"/>
  <c r="V1127" i="1"/>
  <c r="W1127" i="1"/>
  <c r="B1128" i="1"/>
  <c r="A1128" i="1" s="1"/>
  <c r="A1129" i="1"/>
  <c r="B1129" i="1"/>
  <c r="Q1129" i="1"/>
  <c r="R1129" i="1"/>
  <c r="R1128" i="1" s="1"/>
  <c r="T1129" i="1"/>
  <c r="U1129" i="1"/>
  <c r="V1129" i="1" s="1"/>
  <c r="A1130" i="1"/>
  <c r="B1130" i="1"/>
  <c r="S1130" i="1"/>
  <c r="W1130" i="1" s="1"/>
  <c r="V1130" i="1"/>
  <c r="B1131" i="1"/>
  <c r="A1131" i="1" s="1"/>
  <c r="Q1131" i="1"/>
  <c r="Q1128" i="1" s="1"/>
  <c r="S1128" i="1" s="1"/>
  <c r="R1131" i="1"/>
  <c r="T1131" i="1"/>
  <c r="T1128" i="1" s="1"/>
  <c r="U1131" i="1"/>
  <c r="B1132" i="1"/>
  <c r="A1132" i="1" s="1"/>
  <c r="S1132" i="1"/>
  <c r="V1132" i="1"/>
  <c r="W1132" i="1"/>
  <c r="B1133" i="1"/>
  <c r="A1133" i="1" s="1"/>
  <c r="B1134" i="1"/>
  <c r="A1134" i="1" s="1"/>
  <c r="B1135" i="1"/>
  <c r="A1135" i="1" s="1"/>
  <c r="Q1135" i="1"/>
  <c r="Q1134" i="1" s="1"/>
  <c r="B1136" i="1"/>
  <c r="A1136" i="1" s="1"/>
  <c r="Q1136" i="1"/>
  <c r="R1136" i="1"/>
  <c r="S1136" i="1"/>
  <c r="T1136" i="1"/>
  <c r="U1136" i="1"/>
  <c r="U1135" i="1" s="1"/>
  <c r="U1134" i="1" s="1"/>
  <c r="U1133" i="1" s="1"/>
  <c r="V1136" i="1"/>
  <c r="W1136" i="1"/>
  <c r="A1137" i="1"/>
  <c r="B1137" i="1"/>
  <c r="S1137" i="1"/>
  <c r="V1137" i="1"/>
  <c r="W1137" i="1" s="1"/>
  <c r="B1138" i="1"/>
  <c r="A1138" i="1" s="1"/>
  <c r="S1138" i="1"/>
  <c r="W1138" i="1" s="1"/>
  <c r="V1138" i="1"/>
  <c r="B1139" i="1"/>
  <c r="A1139" i="1" s="1"/>
  <c r="Q1139" i="1"/>
  <c r="R1139" i="1"/>
  <c r="R1135" i="1" s="1"/>
  <c r="R1134" i="1" s="1"/>
  <c r="R1133" i="1" s="1"/>
  <c r="S1139" i="1"/>
  <c r="T1139" i="1"/>
  <c r="V1139" i="1" s="1"/>
  <c r="U1139" i="1"/>
  <c r="A1140" i="1"/>
  <c r="B1140" i="1"/>
  <c r="S1140" i="1"/>
  <c r="V1140" i="1"/>
  <c r="W1140" i="1" s="1"/>
  <c r="A1141" i="1"/>
  <c r="B1141" i="1"/>
  <c r="A1142" i="1"/>
  <c r="B1142" i="1"/>
  <c r="Q1142" i="1"/>
  <c r="Q1141" i="1" s="1"/>
  <c r="B1143" i="1"/>
  <c r="A1143" i="1" s="1"/>
  <c r="Q1143" i="1"/>
  <c r="U1143" i="1"/>
  <c r="U1142" i="1" s="1"/>
  <c r="U1141" i="1" s="1"/>
  <c r="A1144" i="1"/>
  <c r="B1144" i="1"/>
  <c r="Q1144" i="1"/>
  <c r="R1144" i="1"/>
  <c r="S1144" i="1" s="1"/>
  <c r="T1144" i="1"/>
  <c r="T1143" i="1" s="1"/>
  <c r="U1144" i="1"/>
  <c r="A1145" i="1"/>
  <c r="B1145" i="1"/>
  <c r="S1145" i="1"/>
  <c r="V1145" i="1"/>
  <c r="W1145" i="1"/>
  <c r="A1146" i="1"/>
  <c r="B1146" i="1"/>
  <c r="Q1146" i="1"/>
  <c r="B1147" i="1"/>
  <c r="A1147" i="1" s="1"/>
  <c r="Q1147" i="1"/>
  <c r="U1147" i="1"/>
  <c r="U1146" i="1" s="1"/>
  <c r="A1148" i="1"/>
  <c r="B1148" i="1"/>
  <c r="Q1148" i="1"/>
  <c r="R1148" i="1"/>
  <c r="S1148" i="1" s="1"/>
  <c r="T1148" i="1"/>
  <c r="T1147" i="1" s="1"/>
  <c r="U1148" i="1"/>
  <c r="A1149" i="1"/>
  <c r="B1149" i="1"/>
  <c r="S1149" i="1"/>
  <c r="V1149" i="1"/>
  <c r="W1149" i="1"/>
  <c r="B1150" i="1"/>
  <c r="A1150" i="1" s="1"/>
  <c r="B1151" i="1"/>
  <c r="A1151" i="1" s="1"/>
  <c r="A1152" i="1"/>
  <c r="B1152" i="1"/>
  <c r="A1153" i="1"/>
  <c r="B1153" i="1"/>
  <c r="B1154" i="1"/>
  <c r="A1154" i="1" s="1"/>
  <c r="U1154" i="1"/>
  <c r="B1155" i="1"/>
  <c r="A1155" i="1" s="1"/>
  <c r="Q1155" i="1"/>
  <c r="Q1154" i="1" s="1"/>
  <c r="R1155" i="1"/>
  <c r="T1155" i="1"/>
  <c r="T1154" i="1" s="1"/>
  <c r="U1155" i="1"/>
  <c r="B1156" i="1"/>
  <c r="A1156" i="1" s="1"/>
  <c r="S1156" i="1"/>
  <c r="V1156" i="1"/>
  <c r="W1156" i="1"/>
  <c r="B1157" i="1"/>
  <c r="A1157" i="1" s="1"/>
  <c r="Q1157" i="1"/>
  <c r="R1157" i="1"/>
  <c r="R1154" i="1" s="1"/>
  <c r="S1157" i="1"/>
  <c r="T1157" i="1"/>
  <c r="U1157" i="1"/>
  <c r="V1157" i="1"/>
  <c r="W1157" i="1" s="1"/>
  <c r="B1158" i="1"/>
  <c r="A1158" i="1" s="1"/>
  <c r="S1158" i="1"/>
  <c r="W1158" i="1" s="1"/>
  <c r="V1158" i="1"/>
  <c r="B1159" i="1"/>
  <c r="A1159" i="1" s="1"/>
  <c r="U1159" i="1"/>
  <c r="A1160" i="1"/>
  <c r="B1160" i="1"/>
  <c r="Q1160" i="1"/>
  <c r="S1160" i="1" s="1"/>
  <c r="R1160" i="1"/>
  <c r="R1159" i="1" s="1"/>
  <c r="T1160" i="1"/>
  <c r="T1159" i="1" s="1"/>
  <c r="V1159" i="1" s="1"/>
  <c r="U1160" i="1"/>
  <c r="B1161" i="1"/>
  <c r="A1161" i="1" s="1"/>
  <c r="S1161" i="1"/>
  <c r="W1161" i="1" s="1"/>
  <c r="V1161" i="1"/>
  <c r="B1162" i="1"/>
  <c r="A1162" i="1" s="1"/>
  <c r="Q1162" i="1"/>
  <c r="S1162" i="1" s="1"/>
  <c r="W1162" i="1" s="1"/>
  <c r="R1162" i="1"/>
  <c r="T1162" i="1"/>
  <c r="V1162" i="1" s="1"/>
  <c r="U1162" i="1"/>
  <c r="B1163" i="1"/>
  <c r="A1163" i="1" s="1"/>
  <c r="S1163" i="1"/>
  <c r="W1163" i="1" s="1"/>
  <c r="V1163" i="1"/>
  <c r="B1164" i="1"/>
  <c r="A1164" i="1" s="1"/>
  <c r="U1164" i="1"/>
  <c r="A1165" i="1"/>
  <c r="B1165" i="1"/>
  <c r="Q1165" i="1"/>
  <c r="Q1164" i="1" s="1"/>
  <c r="S1164" i="1" s="1"/>
  <c r="R1165" i="1"/>
  <c r="R1164" i="1" s="1"/>
  <c r="T1165" i="1"/>
  <c r="V1165" i="1" s="1"/>
  <c r="U1165" i="1"/>
  <c r="B1166" i="1"/>
  <c r="A1166" i="1" s="1"/>
  <c r="S1166" i="1"/>
  <c r="W1166" i="1" s="1"/>
  <c r="V1166" i="1"/>
  <c r="B1167" i="1"/>
  <c r="A1167" i="1" s="1"/>
  <c r="S1167" i="1"/>
  <c r="W1167" i="1" s="1"/>
  <c r="V1167" i="1"/>
  <c r="A1168" i="1"/>
  <c r="B1168" i="1"/>
  <c r="Q1168" i="1"/>
  <c r="S1168" i="1" s="1"/>
  <c r="W1168" i="1" s="1"/>
  <c r="R1168" i="1"/>
  <c r="T1168" i="1"/>
  <c r="V1168" i="1" s="1"/>
  <c r="U1168" i="1"/>
  <c r="B1169" i="1"/>
  <c r="A1169" i="1" s="1"/>
  <c r="S1169" i="1"/>
  <c r="V1169" i="1"/>
  <c r="W1169" i="1"/>
  <c r="B1170" i="1"/>
  <c r="A1170" i="1" s="1"/>
  <c r="Q1170" i="1"/>
  <c r="B1171" i="1"/>
  <c r="A1171" i="1" s="1"/>
  <c r="Q1171" i="1"/>
  <c r="S1171" i="1" s="1"/>
  <c r="R1171" i="1"/>
  <c r="R1170" i="1" s="1"/>
  <c r="T1171" i="1"/>
  <c r="T1170" i="1" s="1"/>
  <c r="V1170" i="1" s="1"/>
  <c r="U1171" i="1"/>
  <c r="U1170" i="1" s="1"/>
  <c r="A1172" i="1"/>
  <c r="B1172" i="1"/>
  <c r="S1172" i="1"/>
  <c r="W1172" i="1" s="1"/>
  <c r="V1172" i="1"/>
  <c r="A1173" i="1"/>
  <c r="B1173" i="1"/>
  <c r="B1174" i="1"/>
  <c r="A1174" i="1" s="1"/>
  <c r="Q1174" i="1"/>
  <c r="R1174" i="1"/>
  <c r="T1174" i="1"/>
  <c r="V1174" i="1" s="1"/>
  <c r="U1174" i="1"/>
  <c r="B1175" i="1"/>
  <c r="A1175" i="1" s="1"/>
  <c r="S1175" i="1"/>
  <c r="W1175" i="1" s="1"/>
  <c r="V1175" i="1"/>
  <c r="A1176" i="1"/>
  <c r="B1176" i="1"/>
  <c r="S1176" i="1"/>
  <c r="V1176" i="1"/>
  <c r="W1176" i="1"/>
  <c r="A1177" i="1"/>
  <c r="B1177" i="1"/>
  <c r="S1177" i="1"/>
  <c r="W1177" i="1" s="1"/>
  <c r="V1177" i="1"/>
  <c r="B1178" i="1"/>
  <c r="A1178" i="1" s="1"/>
  <c r="S1178" i="1"/>
  <c r="W1178" i="1" s="1"/>
  <c r="V1178" i="1"/>
  <c r="B1179" i="1"/>
  <c r="A1179" i="1" s="1"/>
  <c r="S1179" i="1"/>
  <c r="V1179" i="1"/>
  <c r="W1179" i="1"/>
  <c r="A1180" i="1"/>
  <c r="B1180" i="1"/>
  <c r="S1180" i="1"/>
  <c r="V1180" i="1"/>
  <c r="W1180" i="1"/>
  <c r="A1181" i="1"/>
  <c r="B1181" i="1"/>
  <c r="S1181" i="1"/>
  <c r="V1181" i="1"/>
  <c r="W1181" i="1" s="1"/>
  <c r="B1182" i="1"/>
  <c r="A1182" i="1" s="1"/>
  <c r="S1182" i="1"/>
  <c r="W1182" i="1" s="1"/>
  <c r="V1182" i="1"/>
  <c r="B1183" i="1"/>
  <c r="A1183" i="1" s="1"/>
  <c r="S1183" i="1"/>
  <c r="W1183" i="1" s="1"/>
  <c r="V1183" i="1"/>
  <c r="A1184" i="1"/>
  <c r="B1184" i="1"/>
  <c r="S1184" i="1"/>
  <c r="V1184" i="1"/>
  <c r="W1184" i="1"/>
  <c r="A1185" i="1"/>
  <c r="B1185" i="1"/>
  <c r="S1185" i="1"/>
  <c r="W1185" i="1" s="1"/>
  <c r="V1185" i="1"/>
  <c r="B1186" i="1"/>
  <c r="A1186" i="1" s="1"/>
  <c r="S1186" i="1"/>
  <c r="W1186" i="1" s="1"/>
  <c r="V1186" i="1"/>
  <c r="B1187" i="1"/>
  <c r="A1187" i="1" s="1"/>
  <c r="S1187" i="1"/>
  <c r="V1187" i="1"/>
  <c r="W1187" i="1"/>
  <c r="A1188" i="1"/>
  <c r="B1188" i="1"/>
  <c r="S1188" i="1"/>
  <c r="V1188" i="1"/>
  <c r="W1188" i="1"/>
  <c r="A1189" i="1"/>
  <c r="B1189" i="1"/>
  <c r="S1189" i="1"/>
  <c r="V1189" i="1"/>
  <c r="W1189" i="1" s="1"/>
  <c r="B1190" i="1"/>
  <c r="A1190" i="1" s="1"/>
  <c r="S1190" i="1"/>
  <c r="W1190" i="1" s="1"/>
  <c r="V1190" i="1"/>
  <c r="B1191" i="1"/>
  <c r="A1191" i="1" s="1"/>
  <c r="S1191" i="1"/>
  <c r="W1191" i="1" s="1"/>
  <c r="V1191" i="1"/>
  <c r="A1192" i="1"/>
  <c r="B1192" i="1"/>
  <c r="S1192" i="1"/>
  <c r="V1192" i="1"/>
  <c r="W1192" i="1"/>
  <c r="A1193" i="1"/>
  <c r="B1193" i="1"/>
  <c r="S1193" i="1"/>
  <c r="W1193" i="1" s="1"/>
  <c r="V1193" i="1"/>
  <c r="B1194" i="1"/>
  <c r="A1194" i="1" s="1"/>
  <c r="S1194" i="1"/>
  <c r="W1194" i="1" s="1"/>
  <c r="V1194" i="1"/>
  <c r="B1195" i="1"/>
  <c r="A1195" i="1" s="1"/>
  <c r="S1195" i="1"/>
  <c r="V1195" i="1"/>
  <c r="W1195" i="1"/>
  <c r="A1196" i="1"/>
  <c r="B1196" i="1"/>
  <c r="S1196" i="1"/>
  <c r="V1196" i="1"/>
  <c r="W1196" i="1"/>
  <c r="A1197" i="1"/>
  <c r="B1197" i="1"/>
  <c r="S1197" i="1"/>
  <c r="V1197" i="1"/>
  <c r="W1197" i="1" s="1"/>
  <c r="B1198" i="1"/>
  <c r="A1198" i="1" s="1"/>
  <c r="S1198" i="1"/>
  <c r="W1198" i="1" s="1"/>
  <c r="V1198" i="1"/>
  <c r="B1199" i="1"/>
  <c r="A1199" i="1" s="1"/>
  <c r="S1199" i="1"/>
  <c r="W1199" i="1" s="1"/>
  <c r="V1199" i="1"/>
  <c r="A1200" i="1"/>
  <c r="B1200" i="1"/>
  <c r="S1200" i="1"/>
  <c r="V1200" i="1"/>
  <c r="W1200" i="1"/>
  <c r="A1201" i="1"/>
  <c r="B1201" i="1"/>
  <c r="S1201" i="1"/>
  <c r="W1201" i="1" s="1"/>
  <c r="V1201" i="1"/>
  <c r="B1202" i="1"/>
  <c r="A1202" i="1" s="1"/>
  <c r="S1202" i="1"/>
  <c r="W1202" i="1" s="1"/>
  <c r="V1202" i="1"/>
  <c r="B1203" i="1"/>
  <c r="A1203" i="1" s="1"/>
  <c r="S1203" i="1"/>
  <c r="V1203" i="1"/>
  <c r="W1203" i="1"/>
  <c r="A1204" i="1"/>
  <c r="B1204" i="1"/>
  <c r="S1204" i="1"/>
  <c r="V1204" i="1"/>
  <c r="W1204" i="1"/>
  <c r="A1205" i="1"/>
  <c r="B1205" i="1"/>
  <c r="S1205" i="1"/>
  <c r="V1205" i="1"/>
  <c r="W1205" i="1" s="1"/>
  <c r="B1206" i="1"/>
  <c r="A1206" i="1" s="1"/>
  <c r="S1206" i="1"/>
  <c r="W1206" i="1" s="1"/>
  <c r="V1206" i="1"/>
  <c r="B1207" i="1"/>
  <c r="A1207" i="1" s="1"/>
  <c r="S1207" i="1"/>
  <c r="W1207" i="1" s="1"/>
  <c r="V1207" i="1"/>
  <c r="A1208" i="1"/>
  <c r="B1208" i="1"/>
  <c r="S1208" i="1"/>
  <c r="V1208" i="1"/>
  <c r="W1208" i="1"/>
  <c r="A1209" i="1"/>
  <c r="B1209" i="1"/>
  <c r="S1209" i="1"/>
  <c r="W1209" i="1" s="1"/>
  <c r="V1209" i="1"/>
  <c r="B1210" i="1"/>
  <c r="A1210" i="1" s="1"/>
  <c r="S1210" i="1"/>
  <c r="W1210" i="1" s="1"/>
  <c r="V1210" i="1"/>
  <c r="B1211" i="1"/>
  <c r="A1211" i="1" s="1"/>
  <c r="S1211" i="1"/>
  <c r="V1211" i="1"/>
  <c r="W1211" i="1"/>
  <c r="A1212" i="1"/>
  <c r="B1212" i="1"/>
  <c r="S1212" i="1"/>
  <c r="V1212" i="1"/>
  <c r="W1212" i="1"/>
  <c r="A1213" i="1"/>
  <c r="B1213" i="1"/>
  <c r="S1213" i="1"/>
  <c r="V1213" i="1"/>
  <c r="W1213" i="1" s="1"/>
  <c r="B1214" i="1"/>
  <c r="A1214" i="1" s="1"/>
  <c r="S1214" i="1"/>
  <c r="W1214" i="1" s="1"/>
  <c r="V1214" i="1"/>
  <c r="B1215" i="1"/>
  <c r="A1215" i="1" s="1"/>
  <c r="S1215" i="1"/>
  <c r="V1215" i="1"/>
  <c r="W1215" i="1"/>
  <c r="B1216" i="1"/>
  <c r="A1216" i="1" s="1"/>
  <c r="S1216" i="1"/>
  <c r="V1216" i="1"/>
  <c r="W1216" i="1"/>
  <c r="B1217" i="1"/>
  <c r="A1217" i="1" s="1"/>
  <c r="S1217" i="1"/>
  <c r="V1217" i="1"/>
  <c r="W1217" i="1"/>
  <c r="B1218" i="1"/>
  <c r="A1218" i="1" s="1"/>
  <c r="S1218" i="1"/>
  <c r="W1218" i="1" s="1"/>
  <c r="V1218" i="1"/>
  <c r="B1219" i="1"/>
  <c r="A1219" i="1" s="1"/>
  <c r="S1219" i="1"/>
  <c r="V1219" i="1"/>
  <c r="W1219" i="1"/>
  <c r="A1220" i="1"/>
  <c r="B1220" i="1"/>
  <c r="S1220" i="1"/>
  <c r="V1220" i="1"/>
  <c r="W1220" i="1"/>
  <c r="A1221" i="1"/>
  <c r="B1221" i="1"/>
  <c r="S1221" i="1"/>
  <c r="W1221" i="1" s="1"/>
  <c r="V1221" i="1"/>
  <c r="B1222" i="1"/>
  <c r="A1222" i="1" s="1"/>
  <c r="S1222" i="1"/>
  <c r="W1222" i="1" s="1"/>
  <c r="V1222" i="1"/>
  <c r="B1223" i="1"/>
  <c r="A1223" i="1" s="1"/>
  <c r="S1223" i="1"/>
  <c r="V1223" i="1"/>
  <c r="W1223" i="1"/>
  <c r="B1224" i="1"/>
  <c r="A1224" i="1" s="1"/>
  <c r="S1224" i="1"/>
  <c r="V1224" i="1"/>
  <c r="W1224" i="1"/>
  <c r="A1225" i="1"/>
  <c r="B1225" i="1"/>
  <c r="S1225" i="1"/>
  <c r="W1225" i="1" s="1"/>
  <c r="V1225" i="1"/>
  <c r="B1226" i="1"/>
  <c r="A1226" i="1" s="1"/>
  <c r="S1226" i="1"/>
  <c r="W1226" i="1" s="1"/>
  <c r="V1226" i="1"/>
  <c r="A1227" i="1"/>
  <c r="B1227" i="1"/>
  <c r="S1227" i="1"/>
  <c r="W1227" i="1" s="1"/>
  <c r="V1227" i="1"/>
  <c r="A1228" i="1"/>
  <c r="B1228" i="1"/>
  <c r="S1228" i="1"/>
  <c r="V1228" i="1"/>
  <c r="W1228" i="1" s="1"/>
  <c r="A1229" i="1"/>
  <c r="B1229" i="1"/>
  <c r="S1229" i="1"/>
  <c r="W1229" i="1" s="1"/>
  <c r="V1229" i="1"/>
  <c r="B1230" i="1"/>
  <c r="A1230" i="1" s="1"/>
  <c r="S1230" i="1"/>
  <c r="W1230" i="1" s="1"/>
  <c r="V1230" i="1"/>
  <c r="B1231" i="1"/>
  <c r="A1231" i="1" s="1"/>
  <c r="S1231" i="1"/>
  <c r="V1231" i="1"/>
  <c r="W1231" i="1"/>
  <c r="B1232" i="1"/>
  <c r="A1232" i="1" s="1"/>
  <c r="S1232" i="1"/>
  <c r="V1232" i="1"/>
  <c r="W1232" i="1"/>
  <c r="B1233" i="1"/>
  <c r="A1233" i="1" s="1"/>
  <c r="S1233" i="1"/>
  <c r="W1233" i="1" s="1"/>
  <c r="V1233" i="1"/>
  <c r="B1234" i="1"/>
  <c r="A1234" i="1" s="1"/>
  <c r="S1234" i="1"/>
  <c r="W1234" i="1" s="1"/>
  <c r="V1234" i="1"/>
  <c r="B1235" i="1"/>
  <c r="A1235" i="1" s="1"/>
  <c r="S1235" i="1"/>
  <c r="V1235" i="1"/>
  <c r="W1235" i="1"/>
  <c r="A1236" i="1"/>
  <c r="B1236" i="1"/>
  <c r="S1236" i="1"/>
  <c r="V1236" i="1"/>
  <c r="W1236" i="1"/>
  <c r="A1237" i="1"/>
  <c r="B1237" i="1"/>
  <c r="S1237" i="1"/>
  <c r="W1237" i="1" s="1"/>
  <c r="V1237" i="1"/>
  <c r="B1238" i="1"/>
  <c r="A1238" i="1" s="1"/>
  <c r="S1238" i="1"/>
  <c r="W1238" i="1" s="1"/>
  <c r="V1238" i="1"/>
  <c r="B1239" i="1"/>
  <c r="A1239" i="1" s="1"/>
  <c r="S1239" i="1"/>
  <c r="V1239" i="1"/>
  <c r="W1239" i="1"/>
  <c r="A1240" i="1"/>
  <c r="B1240" i="1"/>
  <c r="S1240" i="1"/>
  <c r="V1240" i="1"/>
  <c r="W1240" i="1"/>
  <c r="A1241" i="1"/>
  <c r="B1241" i="1"/>
  <c r="S1241" i="1"/>
  <c r="W1241" i="1" s="1"/>
  <c r="V1241" i="1"/>
  <c r="B1242" i="1"/>
  <c r="A1242" i="1" s="1"/>
  <c r="S1242" i="1"/>
  <c r="W1242" i="1" s="1"/>
  <c r="V1242" i="1"/>
  <c r="B1243" i="1"/>
  <c r="A1243" i="1" s="1"/>
  <c r="S1243" i="1"/>
  <c r="V1243" i="1"/>
  <c r="W1243" i="1"/>
  <c r="A1244" i="1"/>
  <c r="B1244" i="1"/>
  <c r="S1244" i="1"/>
  <c r="V1244" i="1"/>
  <c r="W1244" i="1"/>
  <c r="A1245" i="1"/>
  <c r="B1245" i="1"/>
  <c r="S1245" i="1"/>
  <c r="W1245" i="1" s="1"/>
  <c r="V1245" i="1"/>
  <c r="B1246" i="1"/>
  <c r="A1246" i="1" s="1"/>
  <c r="S1246" i="1"/>
  <c r="W1246" i="1" s="1"/>
  <c r="V1246" i="1"/>
  <c r="B1247" i="1"/>
  <c r="A1247" i="1" s="1"/>
  <c r="S1247" i="1"/>
  <c r="V1247" i="1"/>
  <c r="W1247" i="1"/>
  <c r="A1248" i="1"/>
  <c r="B1248" i="1"/>
  <c r="S1248" i="1"/>
  <c r="V1248" i="1"/>
  <c r="W1248" i="1"/>
  <c r="A1249" i="1"/>
  <c r="B1249" i="1"/>
  <c r="S1249" i="1"/>
  <c r="W1249" i="1" s="1"/>
  <c r="V1249" i="1"/>
  <c r="B1250" i="1"/>
  <c r="A1250" i="1" s="1"/>
  <c r="S1250" i="1"/>
  <c r="W1250" i="1" s="1"/>
  <c r="V1250" i="1"/>
  <c r="B1251" i="1"/>
  <c r="A1251" i="1" s="1"/>
  <c r="S1251" i="1"/>
  <c r="V1251" i="1"/>
  <c r="W1251" i="1"/>
  <c r="A1252" i="1"/>
  <c r="B1252" i="1"/>
  <c r="S1252" i="1"/>
  <c r="V1252" i="1"/>
  <c r="W1252" i="1"/>
  <c r="A1253" i="1"/>
  <c r="B1253" i="1"/>
  <c r="S1253" i="1"/>
  <c r="V1253" i="1"/>
  <c r="W1253" i="1" s="1"/>
  <c r="B1254" i="1"/>
  <c r="A1254" i="1" s="1"/>
  <c r="S1254" i="1"/>
  <c r="W1254" i="1" s="1"/>
  <c r="V1254" i="1"/>
  <c r="B1255" i="1"/>
  <c r="A1255" i="1" s="1"/>
  <c r="S1255" i="1"/>
  <c r="V1255" i="1"/>
  <c r="W1255" i="1"/>
  <c r="A1256" i="1"/>
  <c r="B1256" i="1"/>
  <c r="S1256" i="1"/>
  <c r="V1256" i="1"/>
  <c r="W1256" i="1"/>
  <c r="A1257" i="1"/>
  <c r="B1257" i="1"/>
  <c r="S1257" i="1"/>
  <c r="W1257" i="1" s="1"/>
  <c r="V1257" i="1"/>
  <c r="B1258" i="1"/>
  <c r="A1258" i="1" s="1"/>
  <c r="S1258" i="1"/>
  <c r="W1258" i="1" s="1"/>
  <c r="V1258" i="1"/>
  <c r="B1259" i="1"/>
  <c r="A1259" i="1" s="1"/>
  <c r="S1259" i="1"/>
  <c r="V1259" i="1"/>
  <c r="W1259" i="1"/>
  <c r="B1260" i="1"/>
  <c r="A1260" i="1" s="1"/>
  <c r="S1260" i="1"/>
  <c r="V1260" i="1"/>
  <c r="W1260" i="1"/>
  <c r="A1261" i="1"/>
  <c r="B1261" i="1"/>
  <c r="S1261" i="1"/>
  <c r="V1261" i="1"/>
  <c r="W1261" i="1"/>
  <c r="B1262" i="1"/>
  <c r="A1262" i="1" s="1"/>
  <c r="S1262" i="1"/>
  <c r="W1262" i="1" s="1"/>
  <c r="V1262" i="1"/>
  <c r="B1263" i="1"/>
  <c r="A1263" i="1" s="1"/>
  <c r="S1263" i="1"/>
  <c r="W1263" i="1" s="1"/>
  <c r="V1263" i="1"/>
  <c r="A1264" i="1"/>
  <c r="B1264" i="1"/>
  <c r="S1264" i="1"/>
  <c r="V1264" i="1"/>
  <c r="W1264" i="1"/>
  <c r="A1265" i="1"/>
  <c r="B1265" i="1"/>
  <c r="S1265" i="1"/>
  <c r="V1265" i="1"/>
  <c r="W1265" i="1" s="1"/>
  <c r="B1266" i="1"/>
  <c r="A1266" i="1" s="1"/>
  <c r="S1266" i="1"/>
  <c r="W1266" i="1" s="1"/>
  <c r="V1266" i="1"/>
  <c r="B1267" i="1"/>
  <c r="A1267" i="1" s="1"/>
  <c r="S1267" i="1"/>
  <c r="W1267" i="1" s="1"/>
  <c r="V1267" i="1"/>
  <c r="A1268" i="1"/>
  <c r="B1268" i="1"/>
  <c r="S1268" i="1"/>
  <c r="V1268" i="1"/>
  <c r="W1268" i="1"/>
  <c r="A1269" i="1"/>
  <c r="B1269" i="1"/>
  <c r="S1269" i="1"/>
  <c r="V1269" i="1"/>
  <c r="W1269" i="1" s="1"/>
  <c r="B1270" i="1"/>
  <c r="A1270" i="1" s="1"/>
  <c r="S1270" i="1"/>
  <c r="W1270" i="1" s="1"/>
  <c r="V1270" i="1"/>
  <c r="B1271" i="1"/>
  <c r="A1271" i="1" s="1"/>
  <c r="S1271" i="1"/>
  <c r="W1271" i="1" s="1"/>
  <c r="V1271" i="1"/>
  <c r="A1272" i="1"/>
  <c r="B1272" i="1"/>
  <c r="S1272" i="1"/>
  <c r="V1272" i="1"/>
  <c r="W1272" i="1"/>
  <c r="A1273" i="1"/>
  <c r="B1273" i="1"/>
  <c r="S1273" i="1"/>
  <c r="V1273" i="1"/>
  <c r="W1273" i="1" s="1"/>
  <c r="B1274" i="1"/>
  <c r="A1274" i="1" s="1"/>
  <c r="S1274" i="1"/>
  <c r="W1274" i="1" s="1"/>
  <c r="V1274" i="1"/>
  <c r="B1275" i="1"/>
  <c r="A1275" i="1" s="1"/>
  <c r="S1275" i="1"/>
  <c r="W1275" i="1" s="1"/>
  <c r="V1275" i="1"/>
  <c r="A1276" i="1"/>
  <c r="B1276" i="1"/>
  <c r="S1276" i="1"/>
  <c r="V1276" i="1"/>
  <c r="W1276" i="1"/>
  <c r="A1277" i="1"/>
  <c r="B1277" i="1"/>
  <c r="S1277" i="1"/>
  <c r="V1277" i="1"/>
  <c r="W1277" i="1" s="1"/>
  <c r="B1278" i="1"/>
  <c r="A1278" i="1" s="1"/>
  <c r="S1278" i="1"/>
  <c r="W1278" i="1" s="1"/>
  <c r="V1278" i="1"/>
  <c r="B1279" i="1"/>
  <c r="A1279" i="1" s="1"/>
  <c r="S1279" i="1"/>
  <c r="V1279" i="1"/>
  <c r="W1279" i="1"/>
  <c r="A1280" i="1"/>
  <c r="B1280" i="1"/>
  <c r="S1280" i="1"/>
  <c r="V1280" i="1"/>
  <c r="W1280" i="1"/>
  <c r="A1281" i="1"/>
  <c r="B1281" i="1"/>
  <c r="S1281" i="1"/>
  <c r="W1281" i="1" s="1"/>
  <c r="V1281" i="1"/>
  <c r="B1282" i="1"/>
  <c r="A1282" i="1" s="1"/>
  <c r="S1282" i="1"/>
  <c r="W1282" i="1" s="1"/>
  <c r="V1282" i="1"/>
  <c r="B1283" i="1"/>
  <c r="A1283" i="1" s="1"/>
  <c r="S1283" i="1"/>
  <c r="V1283" i="1"/>
  <c r="W1283" i="1"/>
  <c r="A1284" i="1"/>
  <c r="B1284" i="1"/>
  <c r="S1284" i="1"/>
  <c r="V1284" i="1"/>
  <c r="W1284" i="1"/>
  <c r="A1285" i="1"/>
  <c r="B1285" i="1"/>
  <c r="S1285" i="1"/>
  <c r="V1285" i="1"/>
  <c r="W1285" i="1" s="1"/>
  <c r="B1286" i="1"/>
  <c r="A1286" i="1" s="1"/>
  <c r="S1286" i="1"/>
  <c r="W1286" i="1" s="1"/>
  <c r="V1286" i="1"/>
  <c r="B1287" i="1"/>
  <c r="A1287" i="1" s="1"/>
  <c r="S1287" i="1"/>
  <c r="V1287" i="1"/>
  <c r="W1287" i="1"/>
  <c r="A1288" i="1"/>
  <c r="B1288" i="1"/>
  <c r="S1288" i="1"/>
  <c r="V1288" i="1"/>
  <c r="W1288" i="1"/>
  <c r="A1289" i="1"/>
  <c r="B1289" i="1"/>
  <c r="S1289" i="1"/>
  <c r="W1289" i="1" s="1"/>
  <c r="V1289" i="1"/>
  <c r="B1290" i="1"/>
  <c r="A1290" i="1" s="1"/>
  <c r="S1290" i="1"/>
  <c r="W1290" i="1" s="1"/>
  <c r="V1290" i="1"/>
  <c r="B1291" i="1"/>
  <c r="A1291" i="1" s="1"/>
  <c r="S1291" i="1"/>
  <c r="V1291" i="1"/>
  <c r="W1291" i="1"/>
  <c r="A1292" i="1"/>
  <c r="B1292" i="1"/>
  <c r="S1292" i="1"/>
  <c r="V1292" i="1"/>
  <c r="W1292" i="1"/>
  <c r="A1293" i="1"/>
  <c r="B1293" i="1"/>
  <c r="S1293" i="1"/>
  <c r="V1293" i="1"/>
  <c r="B1294" i="1"/>
  <c r="A1294" i="1" s="1"/>
  <c r="S1294" i="1"/>
  <c r="W1294" i="1" s="1"/>
  <c r="V1294" i="1"/>
  <c r="B1295" i="1"/>
  <c r="A1295" i="1" s="1"/>
  <c r="S1295" i="1"/>
  <c r="V1295" i="1"/>
  <c r="W1295" i="1"/>
  <c r="A1296" i="1"/>
  <c r="B1296" i="1"/>
  <c r="S1296" i="1"/>
  <c r="V1296" i="1"/>
  <c r="W1296" i="1"/>
  <c r="A1297" i="1"/>
  <c r="B1297" i="1"/>
  <c r="S1297" i="1"/>
  <c r="V1297" i="1"/>
  <c r="B1298" i="1"/>
  <c r="A1298" i="1" s="1"/>
  <c r="S1298" i="1"/>
  <c r="W1298" i="1" s="1"/>
  <c r="V1298" i="1"/>
  <c r="B1299" i="1"/>
  <c r="A1299" i="1" s="1"/>
  <c r="S1299" i="1"/>
  <c r="V1299" i="1"/>
  <c r="W1299" i="1"/>
  <c r="A1300" i="1"/>
  <c r="B1300" i="1"/>
  <c r="S1300" i="1"/>
  <c r="V1300" i="1"/>
  <c r="W1300" i="1"/>
  <c r="A1301" i="1"/>
  <c r="B1301" i="1"/>
  <c r="S1301" i="1"/>
  <c r="V1301" i="1"/>
  <c r="B1302" i="1"/>
  <c r="A1302" i="1" s="1"/>
  <c r="S1302" i="1"/>
  <c r="W1302" i="1" s="1"/>
  <c r="V1302" i="1"/>
  <c r="B1303" i="1"/>
  <c r="A1303" i="1" s="1"/>
  <c r="S1303" i="1"/>
  <c r="V1303" i="1"/>
  <c r="W1303" i="1"/>
  <c r="A1304" i="1"/>
  <c r="B1304" i="1"/>
  <c r="S1304" i="1"/>
  <c r="V1304" i="1"/>
  <c r="W1304" i="1"/>
  <c r="A1305" i="1"/>
  <c r="B1305" i="1"/>
  <c r="S1305" i="1"/>
  <c r="V1305" i="1"/>
  <c r="B1306" i="1"/>
  <c r="A1306" i="1" s="1"/>
  <c r="S1306" i="1"/>
  <c r="W1306" i="1" s="1"/>
  <c r="V1306" i="1"/>
  <c r="B1307" i="1"/>
  <c r="A1307" i="1" s="1"/>
  <c r="S1307" i="1"/>
  <c r="V1307" i="1"/>
  <c r="W1307" i="1"/>
  <c r="A1308" i="1"/>
  <c r="B1308" i="1"/>
  <c r="S1308" i="1"/>
  <c r="V1308" i="1"/>
  <c r="W1308" i="1"/>
  <c r="A1309" i="1"/>
  <c r="B1309" i="1"/>
  <c r="Q1309" i="1"/>
  <c r="R1309" i="1"/>
  <c r="T1309" i="1"/>
  <c r="U1309" i="1"/>
  <c r="V1309" i="1"/>
  <c r="B1310" i="1"/>
  <c r="A1310" i="1" s="1"/>
  <c r="S1310" i="1"/>
  <c r="W1310" i="1" s="1"/>
  <c r="V1310" i="1"/>
  <c r="B1311" i="1"/>
  <c r="A1311" i="1" s="1"/>
  <c r="S1311" i="1"/>
  <c r="V1311" i="1"/>
  <c r="W1311" i="1"/>
  <c r="A1312" i="1"/>
  <c r="B1312" i="1"/>
  <c r="S1312" i="1"/>
  <c r="V1312" i="1"/>
  <c r="W1312" i="1"/>
  <c r="A1313" i="1"/>
  <c r="B1313" i="1"/>
  <c r="S1313" i="1"/>
  <c r="W1313" i="1" s="1"/>
  <c r="V1313" i="1"/>
  <c r="B1314" i="1"/>
  <c r="A1314" i="1" s="1"/>
  <c r="Q1314" i="1"/>
  <c r="S1314" i="1" s="1"/>
  <c r="R1314" i="1"/>
  <c r="T1314" i="1"/>
  <c r="U1314" i="1"/>
  <c r="B1315" i="1"/>
  <c r="A1315" i="1" s="1"/>
  <c r="S1315" i="1"/>
  <c r="V1315" i="1"/>
  <c r="W1315" i="1"/>
  <c r="A1316" i="1"/>
  <c r="B1316" i="1"/>
  <c r="S1316" i="1"/>
  <c r="V1316" i="1"/>
  <c r="W1316" i="1"/>
  <c r="A1317" i="1"/>
  <c r="B1317" i="1"/>
  <c r="R1317" i="1"/>
  <c r="B1318" i="1"/>
  <c r="A1318" i="1" s="1"/>
  <c r="Q1318" i="1"/>
  <c r="R1318" i="1"/>
  <c r="T1318" i="1"/>
  <c r="U1318" i="1"/>
  <c r="U1317" i="1" s="1"/>
  <c r="B1319" i="1"/>
  <c r="A1319" i="1" s="1"/>
  <c r="S1319" i="1"/>
  <c r="V1319" i="1"/>
  <c r="W1319" i="1"/>
  <c r="A1320" i="1"/>
  <c r="B1320" i="1"/>
  <c r="S1320" i="1"/>
  <c r="V1320" i="1"/>
  <c r="W1320" i="1" s="1"/>
  <c r="A1321" i="1"/>
  <c r="B1321" i="1"/>
  <c r="S1321" i="1"/>
  <c r="W1321" i="1" s="1"/>
  <c r="V1321" i="1"/>
  <c r="B1322" i="1"/>
  <c r="A1322" i="1" s="1"/>
  <c r="S1322" i="1"/>
  <c r="W1322" i="1" s="1"/>
  <c r="V1322" i="1"/>
  <c r="A1323" i="1"/>
  <c r="B1323" i="1"/>
  <c r="S1323" i="1"/>
  <c r="V1323" i="1"/>
  <c r="W1323" i="1"/>
  <c r="A1324" i="1"/>
  <c r="B1324" i="1"/>
  <c r="S1324" i="1"/>
  <c r="V1324" i="1"/>
  <c r="W1324" i="1" s="1"/>
  <c r="A1325" i="1"/>
  <c r="B1325" i="1"/>
  <c r="S1325" i="1"/>
  <c r="V1325" i="1"/>
  <c r="B1326" i="1"/>
  <c r="A1326" i="1" s="1"/>
  <c r="S1326" i="1"/>
  <c r="W1326" i="1" s="1"/>
  <c r="V1326" i="1"/>
  <c r="B1327" i="1"/>
  <c r="A1327" i="1" s="1"/>
  <c r="S1327" i="1"/>
  <c r="V1327" i="1"/>
  <c r="W1327" i="1"/>
  <c r="A1328" i="1"/>
  <c r="B1328" i="1"/>
  <c r="S1328" i="1"/>
  <c r="V1328" i="1"/>
  <c r="W1328" i="1"/>
  <c r="A1329" i="1"/>
  <c r="B1329" i="1"/>
  <c r="S1329" i="1"/>
  <c r="W1329" i="1" s="1"/>
  <c r="V1329" i="1"/>
  <c r="B1330" i="1"/>
  <c r="A1330" i="1" s="1"/>
  <c r="S1330" i="1"/>
  <c r="W1330" i="1" s="1"/>
  <c r="V1330" i="1"/>
  <c r="B1331" i="1"/>
  <c r="A1331" i="1" s="1"/>
  <c r="S1331" i="1"/>
  <c r="V1331" i="1"/>
  <c r="W1331" i="1"/>
  <c r="A1332" i="1"/>
  <c r="B1332" i="1"/>
  <c r="S1332" i="1"/>
  <c r="V1332" i="1"/>
  <c r="W1332" i="1"/>
  <c r="A1333" i="1"/>
  <c r="B1333" i="1"/>
  <c r="S1333" i="1"/>
  <c r="V1333" i="1"/>
  <c r="B1334" i="1"/>
  <c r="A1334" i="1" s="1"/>
  <c r="Q1334" i="1"/>
  <c r="S1334" i="1" s="1"/>
  <c r="R1334" i="1"/>
  <c r="T1334" i="1"/>
  <c r="V1334" i="1" s="1"/>
  <c r="U1334" i="1"/>
  <c r="A1335" i="1"/>
  <c r="B1335" i="1"/>
  <c r="S1335" i="1"/>
  <c r="V1335" i="1"/>
  <c r="W1335" i="1"/>
  <c r="A1336" i="1"/>
  <c r="B1336" i="1"/>
  <c r="S1336" i="1"/>
  <c r="V1336" i="1"/>
  <c r="W1336" i="1" s="1"/>
  <c r="A1337" i="1"/>
  <c r="B1337" i="1"/>
  <c r="S1337" i="1"/>
  <c r="W1337" i="1" s="1"/>
  <c r="V1337" i="1"/>
  <c r="B1338" i="1"/>
  <c r="A1338" i="1" s="1"/>
  <c r="S1338" i="1"/>
  <c r="W1338" i="1" s="1"/>
  <c r="V1338" i="1"/>
  <c r="B1339" i="1"/>
  <c r="A1339" i="1" s="1"/>
  <c r="S1339" i="1"/>
  <c r="V1339" i="1"/>
  <c r="W1339" i="1"/>
  <c r="A1340" i="1"/>
  <c r="B1340" i="1"/>
  <c r="S1340" i="1"/>
  <c r="V1340" i="1"/>
  <c r="W1340" i="1"/>
  <c r="A1341" i="1"/>
  <c r="B1341" i="1"/>
  <c r="S1341" i="1"/>
  <c r="V1341" i="1"/>
  <c r="B1342" i="1"/>
  <c r="A1342" i="1" s="1"/>
  <c r="S1342" i="1"/>
  <c r="W1342" i="1" s="1"/>
  <c r="V1342" i="1"/>
  <c r="A1343" i="1"/>
  <c r="B1343" i="1"/>
  <c r="S1343" i="1"/>
  <c r="V1343" i="1"/>
  <c r="W1343" i="1"/>
  <c r="A1344" i="1"/>
  <c r="B1344" i="1"/>
  <c r="S1344" i="1"/>
  <c r="V1344" i="1"/>
  <c r="W1344" i="1" s="1"/>
  <c r="A1345" i="1"/>
  <c r="B1345" i="1"/>
  <c r="S1345" i="1"/>
  <c r="W1345" i="1" s="1"/>
  <c r="V1345" i="1"/>
  <c r="B1346" i="1"/>
  <c r="A1346" i="1" s="1"/>
  <c r="S1346" i="1"/>
  <c r="W1346" i="1" s="1"/>
  <c r="V1346" i="1"/>
  <c r="A1347" i="1"/>
  <c r="B1347" i="1"/>
  <c r="S1347" i="1"/>
  <c r="V1347" i="1"/>
  <c r="W1347" i="1"/>
  <c r="A1348" i="1"/>
  <c r="B1348" i="1"/>
  <c r="S1348" i="1"/>
  <c r="V1348" i="1"/>
  <c r="W1348" i="1" s="1"/>
  <c r="A1349" i="1"/>
  <c r="B1349" i="1"/>
  <c r="S1349" i="1"/>
  <c r="V1349" i="1"/>
  <c r="B1350" i="1"/>
  <c r="A1350" i="1" s="1"/>
  <c r="S1350" i="1"/>
  <c r="W1350" i="1" s="1"/>
  <c r="V1350" i="1"/>
  <c r="A1351" i="1"/>
  <c r="B1351" i="1"/>
  <c r="S1351" i="1"/>
  <c r="V1351" i="1"/>
  <c r="W1351" i="1"/>
  <c r="A1352" i="1"/>
  <c r="B1352" i="1"/>
  <c r="S1352" i="1"/>
  <c r="V1352" i="1"/>
  <c r="W1352" i="1" s="1"/>
  <c r="A1353" i="1"/>
  <c r="B1353" i="1"/>
  <c r="S1353" i="1"/>
  <c r="W1353" i="1" s="1"/>
  <c r="V1353" i="1"/>
  <c r="B1354" i="1"/>
  <c r="A1354" i="1" s="1"/>
  <c r="S1354" i="1"/>
  <c r="W1354" i="1" s="1"/>
  <c r="V1354" i="1"/>
  <c r="B1355" i="1"/>
  <c r="A1355" i="1" s="1"/>
  <c r="S1355" i="1"/>
  <c r="V1355" i="1"/>
  <c r="W1355" i="1"/>
  <c r="A1356" i="1"/>
  <c r="B1356" i="1"/>
  <c r="S1356" i="1"/>
  <c r="V1356" i="1"/>
  <c r="W1356" i="1"/>
  <c r="A1357" i="1"/>
  <c r="B1357" i="1"/>
  <c r="S1357" i="1"/>
  <c r="V1357" i="1"/>
  <c r="B1358" i="1"/>
  <c r="A1358" i="1" s="1"/>
  <c r="S1358" i="1"/>
  <c r="W1358" i="1" s="1"/>
  <c r="V1358" i="1"/>
  <c r="A1359" i="1"/>
  <c r="B1359" i="1"/>
  <c r="S1359" i="1"/>
  <c r="V1359" i="1"/>
  <c r="W1359" i="1"/>
  <c r="A1360" i="1"/>
  <c r="B1360" i="1"/>
  <c r="S1360" i="1"/>
  <c r="V1360" i="1"/>
  <c r="W1360" i="1" s="1"/>
  <c r="A1361" i="1"/>
  <c r="B1361" i="1"/>
  <c r="S1361" i="1"/>
  <c r="W1361" i="1" s="1"/>
  <c r="V1361" i="1"/>
  <c r="B1362" i="1"/>
  <c r="A1362" i="1" s="1"/>
  <c r="S1362" i="1"/>
  <c r="W1362" i="1" s="1"/>
  <c r="V1362" i="1"/>
  <c r="B1363" i="1"/>
  <c r="A1363" i="1" s="1"/>
  <c r="S1363" i="1"/>
  <c r="V1363" i="1"/>
  <c r="W1363" i="1"/>
  <c r="A1364" i="1"/>
  <c r="B1364" i="1"/>
  <c r="S1364" i="1"/>
  <c r="V1364" i="1"/>
  <c r="W1364" i="1"/>
  <c r="A1365" i="1"/>
  <c r="B1365" i="1"/>
  <c r="S1365" i="1"/>
  <c r="W1365" i="1" s="1"/>
  <c r="V1365" i="1"/>
  <c r="B1366" i="1"/>
  <c r="A1366" i="1" s="1"/>
  <c r="S1366" i="1"/>
  <c r="W1366" i="1" s="1"/>
  <c r="V1366" i="1"/>
  <c r="A1367" i="1"/>
  <c r="B1367" i="1"/>
  <c r="S1367" i="1"/>
  <c r="V1367" i="1"/>
  <c r="W1367" i="1"/>
  <c r="A1368" i="1"/>
  <c r="B1368" i="1"/>
  <c r="S1368" i="1"/>
  <c r="V1368" i="1"/>
  <c r="W1368" i="1" s="1"/>
  <c r="A1369" i="1"/>
  <c r="B1369" i="1"/>
  <c r="S1369" i="1"/>
  <c r="W1369" i="1" s="1"/>
  <c r="V1369" i="1"/>
  <c r="B1370" i="1"/>
  <c r="A1370" i="1" s="1"/>
  <c r="S1370" i="1"/>
  <c r="W1370" i="1" s="1"/>
  <c r="V1370" i="1"/>
  <c r="B1371" i="1"/>
  <c r="A1371" i="1" s="1"/>
  <c r="S1371" i="1"/>
  <c r="V1371" i="1"/>
  <c r="W1371" i="1"/>
  <c r="A1372" i="1"/>
  <c r="B1372" i="1"/>
  <c r="S1372" i="1"/>
  <c r="V1372" i="1"/>
  <c r="W1372" i="1"/>
  <c r="A1373" i="1"/>
  <c r="B1373" i="1"/>
  <c r="S1373" i="1"/>
  <c r="V1373" i="1"/>
  <c r="B1374" i="1"/>
  <c r="A1374" i="1" s="1"/>
  <c r="S1374" i="1"/>
  <c r="W1374" i="1" s="1"/>
  <c r="V1374" i="1"/>
  <c r="A1375" i="1"/>
  <c r="B1375" i="1"/>
  <c r="S1375" i="1"/>
  <c r="V1375" i="1"/>
  <c r="W1375" i="1"/>
  <c r="A1376" i="1"/>
  <c r="B1376" i="1"/>
  <c r="S1376" i="1"/>
  <c r="V1376" i="1"/>
  <c r="W1376" i="1" s="1"/>
  <c r="A1377" i="1"/>
  <c r="B1377" i="1"/>
  <c r="S1377" i="1"/>
  <c r="W1377" i="1" s="1"/>
  <c r="V1377" i="1"/>
  <c r="B1378" i="1"/>
  <c r="A1378" i="1" s="1"/>
  <c r="S1378" i="1"/>
  <c r="W1378" i="1" s="1"/>
  <c r="V1378" i="1"/>
  <c r="B1379" i="1"/>
  <c r="A1379" i="1" s="1"/>
  <c r="S1379" i="1"/>
  <c r="W1379" i="1" s="1"/>
  <c r="V1379" i="1"/>
  <c r="A1380" i="1"/>
  <c r="B1380" i="1"/>
  <c r="S1380" i="1"/>
  <c r="V1380" i="1"/>
  <c r="W1380" i="1"/>
  <c r="A1381" i="1"/>
  <c r="B1381" i="1"/>
  <c r="S1381" i="1"/>
  <c r="V1381" i="1"/>
  <c r="W1381" i="1"/>
  <c r="B1382" i="1"/>
  <c r="A1382" i="1" s="1"/>
  <c r="S1382" i="1"/>
  <c r="V1382" i="1"/>
  <c r="B1383" i="1"/>
  <c r="A1383" i="1" s="1"/>
  <c r="S1383" i="1"/>
  <c r="V1383" i="1"/>
  <c r="W1383" i="1"/>
  <c r="A1384" i="1"/>
  <c r="B1384" i="1"/>
  <c r="S1384" i="1"/>
  <c r="V1384" i="1"/>
  <c r="W1384" i="1"/>
  <c r="A1385" i="1"/>
  <c r="B1385" i="1"/>
  <c r="S1385" i="1"/>
  <c r="W1385" i="1" s="1"/>
  <c r="V1385" i="1"/>
  <c r="B1386" i="1"/>
  <c r="A1386" i="1" s="1"/>
  <c r="S1386" i="1"/>
  <c r="V1386" i="1"/>
  <c r="B1387" i="1"/>
  <c r="A1387" i="1" s="1"/>
  <c r="S1387" i="1"/>
  <c r="W1387" i="1" s="1"/>
  <c r="V1387" i="1"/>
  <c r="A1388" i="1"/>
  <c r="B1388" i="1"/>
  <c r="S1388" i="1"/>
  <c r="V1388" i="1"/>
  <c r="W1388" i="1"/>
  <c r="A1389" i="1"/>
  <c r="B1389" i="1"/>
  <c r="S1389" i="1"/>
  <c r="W1389" i="1" s="1"/>
  <c r="V1389" i="1"/>
  <c r="B1390" i="1"/>
  <c r="A1390" i="1" s="1"/>
  <c r="S1390" i="1"/>
  <c r="V1390" i="1"/>
  <c r="B1391" i="1"/>
  <c r="A1391" i="1" s="1"/>
  <c r="S1391" i="1"/>
  <c r="W1391" i="1" s="1"/>
  <c r="V1391" i="1"/>
  <c r="A1392" i="1"/>
  <c r="B1392" i="1"/>
  <c r="S1392" i="1"/>
  <c r="V1392" i="1"/>
  <c r="W1392" i="1"/>
  <c r="A1393" i="1"/>
  <c r="B1393" i="1"/>
  <c r="S1393" i="1"/>
  <c r="W1393" i="1" s="1"/>
  <c r="V1393" i="1"/>
  <c r="B1394" i="1"/>
  <c r="A1394" i="1" s="1"/>
  <c r="S1394" i="1"/>
  <c r="W1394" i="1" s="1"/>
  <c r="V1394" i="1"/>
  <c r="A1395" i="1"/>
  <c r="B1395" i="1"/>
  <c r="S1395" i="1"/>
  <c r="V1395" i="1"/>
  <c r="W1395" i="1"/>
  <c r="B1396" i="1"/>
  <c r="A1396" i="1" s="1"/>
  <c r="S1396" i="1"/>
  <c r="V1396" i="1"/>
  <c r="W1396" i="1" s="1"/>
  <c r="A1397" i="1"/>
  <c r="B1397" i="1"/>
  <c r="S1397" i="1"/>
  <c r="V1397" i="1"/>
  <c r="W1397" i="1"/>
  <c r="B1398" i="1"/>
  <c r="A1398" i="1" s="1"/>
  <c r="S1398" i="1"/>
  <c r="W1398" i="1" s="1"/>
  <c r="V1398" i="1"/>
  <c r="A1399" i="1"/>
  <c r="B1399" i="1"/>
  <c r="S1399" i="1"/>
  <c r="W1399" i="1" s="1"/>
  <c r="V1399" i="1"/>
  <c r="B1400" i="1"/>
  <c r="A1400" i="1" s="1"/>
  <c r="S1400" i="1"/>
  <c r="V1400" i="1"/>
  <c r="W1400" i="1" s="1"/>
  <c r="A1401" i="1"/>
  <c r="B1401" i="1"/>
  <c r="S1401" i="1"/>
  <c r="W1401" i="1" s="1"/>
  <c r="V1401" i="1"/>
  <c r="B1402" i="1"/>
  <c r="A1402" i="1" s="1"/>
  <c r="S1402" i="1"/>
  <c r="W1402" i="1" s="1"/>
  <c r="V1402" i="1"/>
  <c r="A1403" i="1"/>
  <c r="B1403" i="1"/>
  <c r="S1403" i="1"/>
  <c r="V1403" i="1"/>
  <c r="W1403" i="1"/>
  <c r="B1404" i="1"/>
  <c r="A1404" i="1" s="1"/>
  <c r="S1404" i="1"/>
  <c r="V1404" i="1"/>
  <c r="W1404" i="1" s="1"/>
  <c r="A1405" i="1"/>
  <c r="B1405" i="1"/>
  <c r="S1405" i="1"/>
  <c r="V1405" i="1"/>
  <c r="W1405" i="1"/>
  <c r="B1406" i="1"/>
  <c r="A1406" i="1" s="1"/>
  <c r="S1406" i="1"/>
  <c r="W1406" i="1" s="1"/>
  <c r="V1406" i="1"/>
  <c r="A1407" i="1"/>
  <c r="B1407" i="1"/>
  <c r="S1407" i="1"/>
  <c r="W1407" i="1" s="1"/>
  <c r="V1407" i="1"/>
  <c r="B1408" i="1"/>
  <c r="A1408" i="1" s="1"/>
  <c r="S1408" i="1"/>
  <c r="V1408" i="1"/>
  <c r="W1408" i="1" s="1"/>
  <c r="A1409" i="1"/>
  <c r="B1409" i="1"/>
  <c r="S1409" i="1"/>
  <c r="W1409" i="1" s="1"/>
  <c r="V1409" i="1"/>
  <c r="B1410" i="1"/>
  <c r="A1410" i="1" s="1"/>
  <c r="S1410" i="1"/>
  <c r="W1410" i="1" s="1"/>
  <c r="V1410" i="1"/>
  <c r="A1411" i="1"/>
  <c r="B1411" i="1"/>
  <c r="S1411" i="1"/>
  <c r="V1411" i="1"/>
  <c r="W1411" i="1"/>
  <c r="B1412" i="1"/>
  <c r="A1412" i="1" s="1"/>
  <c r="S1412" i="1"/>
  <c r="V1412" i="1"/>
  <c r="W1412" i="1" s="1"/>
  <c r="A1413" i="1"/>
  <c r="B1413" i="1"/>
  <c r="S1413" i="1"/>
  <c r="V1413" i="1"/>
  <c r="W1413" i="1"/>
  <c r="B1414" i="1"/>
  <c r="A1414" i="1" s="1"/>
  <c r="S1414" i="1"/>
  <c r="W1414" i="1" s="1"/>
  <c r="V1414" i="1"/>
  <c r="A1415" i="1"/>
  <c r="B1415" i="1"/>
  <c r="S1415" i="1"/>
  <c r="W1415" i="1" s="1"/>
  <c r="V1415" i="1"/>
  <c r="B1416" i="1"/>
  <c r="A1416" i="1" s="1"/>
  <c r="S1416" i="1"/>
  <c r="V1416" i="1"/>
  <c r="W1416" i="1" s="1"/>
  <c r="A1417" i="1"/>
  <c r="B1417" i="1"/>
  <c r="S1417" i="1"/>
  <c r="W1417" i="1" s="1"/>
  <c r="V1417" i="1"/>
  <c r="B1418" i="1"/>
  <c r="A1418" i="1" s="1"/>
  <c r="S1418" i="1"/>
  <c r="W1418" i="1" s="1"/>
  <c r="V1418" i="1"/>
  <c r="A1419" i="1"/>
  <c r="B1419" i="1"/>
  <c r="S1419" i="1"/>
  <c r="V1419" i="1"/>
  <c r="W1419" i="1"/>
  <c r="B1420" i="1"/>
  <c r="A1420" i="1" s="1"/>
  <c r="S1420" i="1"/>
  <c r="V1420" i="1"/>
  <c r="W1420" i="1" s="1"/>
  <c r="A1421" i="1"/>
  <c r="B1421" i="1"/>
  <c r="S1421" i="1"/>
  <c r="V1421" i="1"/>
  <c r="W1421" i="1"/>
  <c r="B1422" i="1"/>
  <c r="A1422" i="1" s="1"/>
  <c r="A1423" i="1"/>
  <c r="B1423" i="1"/>
  <c r="Q1423" i="1"/>
  <c r="Q1422" i="1" s="1"/>
  <c r="R1423" i="1"/>
  <c r="S1423" i="1"/>
  <c r="T1423" i="1"/>
  <c r="V1423" i="1" s="1"/>
  <c r="W1423" i="1" s="1"/>
  <c r="U1423" i="1"/>
  <c r="U1422" i="1" s="1"/>
  <c r="B1424" i="1"/>
  <c r="A1424" i="1" s="1"/>
  <c r="S1424" i="1"/>
  <c r="V1424" i="1"/>
  <c r="W1424" i="1" s="1"/>
  <c r="A1425" i="1"/>
  <c r="B1425" i="1"/>
  <c r="Q1425" i="1"/>
  <c r="S1425" i="1" s="1"/>
  <c r="R1425" i="1"/>
  <c r="T1425" i="1"/>
  <c r="U1425" i="1"/>
  <c r="V1425" i="1" s="1"/>
  <c r="B1426" i="1"/>
  <c r="A1426" i="1" s="1"/>
  <c r="S1426" i="1"/>
  <c r="W1426" i="1" s="1"/>
  <c r="V1426" i="1"/>
  <c r="A1427" i="1"/>
  <c r="B1427" i="1"/>
  <c r="S1427" i="1"/>
  <c r="W1427" i="1" s="1"/>
  <c r="V1427" i="1"/>
  <c r="B1428" i="1"/>
  <c r="A1428" i="1" s="1"/>
  <c r="Q1428" i="1"/>
  <c r="R1428" i="1"/>
  <c r="S1428" i="1" s="1"/>
  <c r="T1428" i="1"/>
  <c r="T1422" i="1" s="1"/>
  <c r="V1422" i="1" s="1"/>
  <c r="U1428" i="1"/>
  <c r="A1429" i="1"/>
  <c r="B1429" i="1"/>
  <c r="S1429" i="1"/>
  <c r="V1429" i="1"/>
  <c r="W1429" i="1"/>
  <c r="B1430" i="1"/>
  <c r="A1430" i="1" s="1"/>
  <c r="Q1430" i="1"/>
  <c r="S1430" i="1" s="1"/>
  <c r="W1430" i="1" s="1"/>
  <c r="R1430" i="1"/>
  <c r="T1430" i="1"/>
  <c r="U1430" i="1"/>
  <c r="V1430" i="1"/>
  <c r="A1431" i="1"/>
  <c r="B1431" i="1"/>
  <c r="S1431" i="1"/>
  <c r="W1431" i="1" s="1"/>
  <c r="V1431" i="1"/>
  <c r="B1432" i="1"/>
  <c r="A1432" i="1" s="1"/>
  <c r="S1432" i="1"/>
  <c r="V1432" i="1"/>
  <c r="W1432" i="1" s="1"/>
  <c r="A1433" i="1"/>
  <c r="B1433" i="1"/>
  <c r="B1434" i="1"/>
  <c r="A1434" i="1" s="1"/>
  <c r="R1434" i="1"/>
  <c r="T1434" i="1"/>
  <c r="A1435" i="1"/>
  <c r="B1435" i="1"/>
  <c r="Q1435" i="1"/>
  <c r="Q1434" i="1" s="1"/>
  <c r="R1435" i="1"/>
  <c r="T1435" i="1"/>
  <c r="V1435" i="1" s="1"/>
  <c r="U1435" i="1"/>
  <c r="U1434" i="1" s="1"/>
  <c r="B1436" i="1"/>
  <c r="A1436" i="1" s="1"/>
  <c r="S1436" i="1"/>
  <c r="V1436" i="1"/>
  <c r="W1436" i="1" s="1"/>
  <c r="A1437" i="1"/>
  <c r="B1437" i="1"/>
  <c r="Q1437" i="1"/>
  <c r="R1437" i="1"/>
  <c r="S1437" i="1"/>
  <c r="T1437" i="1"/>
  <c r="U1437" i="1"/>
  <c r="V1437" i="1" s="1"/>
  <c r="B1438" i="1"/>
  <c r="A1438" i="1" s="1"/>
  <c r="S1438" i="1"/>
  <c r="W1438" i="1" s="1"/>
  <c r="V1438" i="1"/>
  <c r="A1439" i="1"/>
  <c r="B1439" i="1"/>
  <c r="S1439" i="1"/>
  <c r="V1439" i="1"/>
  <c r="W1439" i="1"/>
  <c r="B1440" i="1"/>
  <c r="A1440" i="1" s="1"/>
  <c r="R1440" i="1"/>
  <c r="A1441" i="1"/>
  <c r="B1441" i="1"/>
  <c r="Q1441" i="1"/>
  <c r="Q1440" i="1" s="1"/>
  <c r="S1440" i="1" s="1"/>
  <c r="R1441" i="1"/>
  <c r="T1441" i="1"/>
  <c r="U1441" i="1"/>
  <c r="U1440" i="1" s="1"/>
  <c r="B1442" i="1"/>
  <c r="A1442" i="1" s="1"/>
  <c r="S1442" i="1"/>
  <c r="W1442" i="1" s="1"/>
  <c r="V1442" i="1"/>
  <c r="A1443" i="1"/>
  <c r="B1443" i="1"/>
  <c r="S1443" i="1"/>
  <c r="W1443" i="1" s="1"/>
  <c r="V1443" i="1"/>
  <c r="B1444" i="1"/>
  <c r="A1444" i="1" s="1"/>
  <c r="Q1444" i="1"/>
  <c r="R1444" i="1"/>
  <c r="S1444" i="1" s="1"/>
  <c r="W1444" i="1" s="1"/>
  <c r="T1444" i="1"/>
  <c r="V1444" i="1" s="1"/>
  <c r="U1444" i="1"/>
  <c r="A1445" i="1"/>
  <c r="B1445" i="1"/>
  <c r="S1445" i="1"/>
  <c r="V1445" i="1"/>
  <c r="W1445" i="1"/>
  <c r="B1446" i="1"/>
  <c r="A1446" i="1" s="1"/>
  <c r="R1446" i="1"/>
  <c r="T1446" i="1"/>
  <c r="A1447" i="1"/>
  <c r="B1447" i="1"/>
  <c r="Q1447" i="1"/>
  <c r="Q1446" i="1" s="1"/>
  <c r="S1446" i="1" s="1"/>
  <c r="W1446" i="1" s="1"/>
  <c r="R1447" i="1"/>
  <c r="S1447" i="1"/>
  <c r="T1447" i="1"/>
  <c r="V1447" i="1" s="1"/>
  <c r="W1447" i="1" s="1"/>
  <c r="U1447" i="1"/>
  <c r="U1446" i="1" s="1"/>
  <c r="V1446" i="1" s="1"/>
  <c r="B1448" i="1"/>
  <c r="A1448" i="1" s="1"/>
  <c r="S1448" i="1"/>
  <c r="V1448" i="1"/>
  <c r="W1448" i="1" s="1"/>
  <c r="A1449" i="1"/>
  <c r="B1449" i="1"/>
  <c r="Q1449" i="1"/>
  <c r="U1449" i="1"/>
  <c r="B1450" i="1"/>
  <c r="A1450" i="1" s="1"/>
  <c r="Q1450" i="1"/>
  <c r="S1450" i="1" s="1"/>
  <c r="W1450" i="1" s="1"/>
  <c r="R1450" i="1"/>
  <c r="R1449" i="1" s="1"/>
  <c r="T1450" i="1"/>
  <c r="T1449" i="1" s="1"/>
  <c r="V1449" i="1" s="1"/>
  <c r="U1450" i="1"/>
  <c r="V1450" i="1"/>
  <c r="A1451" i="1"/>
  <c r="B1451" i="1"/>
  <c r="S1451" i="1"/>
  <c r="W1451" i="1" s="1"/>
  <c r="V1451" i="1"/>
  <c r="B1452" i="1"/>
  <c r="A1452" i="1" s="1"/>
  <c r="A1453" i="1"/>
  <c r="B1453" i="1"/>
  <c r="B1454" i="1"/>
  <c r="A1454" i="1" s="1"/>
  <c r="Q1454" i="1"/>
  <c r="S1454" i="1" s="1"/>
  <c r="W1454" i="1" s="1"/>
  <c r="R1454" i="1"/>
  <c r="R1453" i="1" s="1"/>
  <c r="T1454" i="1"/>
  <c r="T1453" i="1" s="1"/>
  <c r="U1454" i="1"/>
  <c r="V1454" i="1"/>
  <c r="A1455" i="1"/>
  <c r="B1455" i="1"/>
  <c r="S1455" i="1"/>
  <c r="W1455" i="1" s="1"/>
  <c r="V1455" i="1"/>
  <c r="B1456" i="1"/>
  <c r="A1456" i="1" s="1"/>
  <c r="S1456" i="1"/>
  <c r="V1456" i="1"/>
  <c r="W1456" i="1" s="1"/>
  <c r="A1457" i="1"/>
  <c r="B1457" i="1"/>
  <c r="S1457" i="1"/>
  <c r="V1457" i="1"/>
  <c r="W1457" i="1"/>
  <c r="B1458" i="1"/>
  <c r="A1458" i="1" s="1"/>
  <c r="S1458" i="1"/>
  <c r="W1458" i="1" s="1"/>
  <c r="V1458" i="1"/>
  <c r="A1459" i="1"/>
  <c r="B1459" i="1"/>
  <c r="S1459" i="1"/>
  <c r="W1459" i="1" s="1"/>
  <c r="V1459" i="1"/>
  <c r="B1460" i="1"/>
  <c r="A1460" i="1" s="1"/>
  <c r="S1460" i="1"/>
  <c r="V1460" i="1"/>
  <c r="W1460" i="1" s="1"/>
  <c r="A1461" i="1"/>
  <c r="B1461" i="1"/>
  <c r="S1461" i="1"/>
  <c r="W1461" i="1" s="1"/>
  <c r="V1461" i="1"/>
  <c r="B1462" i="1"/>
  <c r="A1462" i="1" s="1"/>
  <c r="S1462" i="1"/>
  <c r="W1462" i="1" s="1"/>
  <c r="V1462" i="1"/>
  <c r="A1463" i="1"/>
  <c r="B1463" i="1"/>
  <c r="S1463" i="1"/>
  <c r="W1463" i="1" s="1"/>
  <c r="V1463" i="1"/>
  <c r="B1464" i="1"/>
  <c r="A1464" i="1" s="1"/>
  <c r="S1464" i="1"/>
  <c r="V1464" i="1"/>
  <c r="W1464" i="1" s="1"/>
  <c r="A1465" i="1"/>
  <c r="B1465" i="1"/>
  <c r="S1465" i="1"/>
  <c r="V1465" i="1"/>
  <c r="W1465" i="1"/>
  <c r="B1466" i="1"/>
  <c r="A1466" i="1" s="1"/>
  <c r="S1466" i="1"/>
  <c r="W1466" i="1" s="1"/>
  <c r="V1466" i="1"/>
  <c r="A1467" i="1"/>
  <c r="B1467" i="1"/>
  <c r="S1467" i="1"/>
  <c r="W1467" i="1" s="1"/>
  <c r="V1467" i="1"/>
  <c r="B1468" i="1"/>
  <c r="A1468" i="1" s="1"/>
  <c r="S1468" i="1"/>
  <c r="V1468" i="1"/>
  <c r="W1468" i="1" s="1"/>
  <c r="A1469" i="1"/>
  <c r="B1469" i="1"/>
  <c r="S1469" i="1"/>
  <c r="W1469" i="1" s="1"/>
  <c r="V1469" i="1"/>
  <c r="B1470" i="1"/>
  <c r="A1470" i="1" s="1"/>
  <c r="S1470" i="1"/>
  <c r="W1470" i="1" s="1"/>
  <c r="V1470" i="1"/>
  <c r="A1471" i="1"/>
  <c r="B1471" i="1"/>
  <c r="S1471" i="1"/>
  <c r="W1471" i="1" s="1"/>
  <c r="V1471" i="1"/>
  <c r="B1472" i="1"/>
  <c r="A1472" i="1" s="1"/>
  <c r="Q1472" i="1"/>
  <c r="R1472" i="1"/>
  <c r="S1472" i="1" s="1"/>
  <c r="W1472" i="1" s="1"/>
  <c r="T1472" i="1"/>
  <c r="V1472" i="1" s="1"/>
  <c r="U1472" i="1"/>
  <c r="A1473" i="1"/>
  <c r="B1473" i="1"/>
  <c r="S1473" i="1"/>
  <c r="W1473" i="1" s="1"/>
  <c r="V1473" i="1"/>
  <c r="B1474" i="1"/>
  <c r="A1474" i="1" s="1"/>
  <c r="S1474" i="1"/>
  <c r="W1474" i="1" s="1"/>
  <c r="V1474" i="1"/>
  <c r="A1475" i="1"/>
  <c r="B1475" i="1"/>
  <c r="S1475" i="1"/>
  <c r="V1475" i="1"/>
  <c r="W1475" i="1"/>
  <c r="B1476" i="1"/>
  <c r="A1476" i="1" s="1"/>
  <c r="S1476" i="1"/>
  <c r="V1476" i="1"/>
  <c r="W1476" i="1" s="1"/>
  <c r="A1477" i="1"/>
  <c r="B1477" i="1"/>
  <c r="Q1477" i="1"/>
  <c r="R1477" i="1"/>
  <c r="S1477" i="1"/>
  <c r="T1477" i="1"/>
  <c r="U1477" i="1"/>
  <c r="U1453" i="1" s="1"/>
  <c r="B1478" i="1"/>
  <c r="A1478" i="1" s="1"/>
  <c r="S1478" i="1"/>
  <c r="W1478" i="1" s="1"/>
  <c r="V1478" i="1"/>
  <c r="A1479" i="1"/>
  <c r="B1479" i="1"/>
  <c r="S1479" i="1"/>
  <c r="V1479" i="1"/>
  <c r="W1479" i="1"/>
  <c r="B1480" i="1"/>
  <c r="A1480" i="1" s="1"/>
  <c r="S1480" i="1"/>
  <c r="V1480" i="1"/>
  <c r="W1480" i="1" s="1"/>
  <c r="A1481" i="1"/>
  <c r="B1481" i="1"/>
  <c r="S1481" i="1"/>
  <c r="V1481" i="1"/>
  <c r="W1481" i="1"/>
  <c r="B1482" i="1"/>
  <c r="A1482" i="1" s="1"/>
  <c r="S1482" i="1"/>
  <c r="W1482" i="1" s="1"/>
  <c r="V1482" i="1"/>
  <c r="A1483" i="1"/>
  <c r="B1483" i="1"/>
  <c r="S1483" i="1"/>
  <c r="W1483" i="1" s="1"/>
  <c r="V1483" i="1"/>
  <c r="B1484" i="1"/>
  <c r="A1484" i="1" s="1"/>
  <c r="S1484" i="1"/>
  <c r="V1484" i="1"/>
  <c r="W1484" i="1" s="1"/>
  <c r="A1485" i="1"/>
  <c r="B1485" i="1"/>
  <c r="S1485" i="1"/>
  <c r="W1485" i="1" s="1"/>
  <c r="V1485" i="1"/>
  <c r="B1486" i="1"/>
  <c r="A1486" i="1" s="1"/>
  <c r="S1486" i="1"/>
  <c r="W1486" i="1" s="1"/>
  <c r="V1486" i="1"/>
  <c r="A1487" i="1"/>
  <c r="B1487" i="1"/>
  <c r="S1487" i="1"/>
  <c r="V1487" i="1"/>
  <c r="W1487" i="1"/>
  <c r="B1488" i="1"/>
  <c r="A1488" i="1" s="1"/>
  <c r="S1488" i="1"/>
  <c r="V1488" i="1"/>
  <c r="W1488" i="1" s="1"/>
  <c r="A1489" i="1"/>
  <c r="B1489" i="1"/>
  <c r="S1489" i="1"/>
  <c r="V1489" i="1"/>
  <c r="W1489" i="1"/>
  <c r="B1490" i="1"/>
  <c r="A1490" i="1" s="1"/>
  <c r="S1490" i="1"/>
  <c r="W1490" i="1" s="1"/>
  <c r="V1490" i="1"/>
  <c r="A1491" i="1"/>
  <c r="B1491" i="1"/>
  <c r="S1491" i="1"/>
  <c r="W1491" i="1" s="1"/>
  <c r="V1491" i="1"/>
  <c r="B1492" i="1"/>
  <c r="A1492" i="1" s="1"/>
  <c r="S1492" i="1"/>
  <c r="V1492" i="1"/>
  <c r="W1492" i="1" s="1"/>
  <c r="A1493" i="1"/>
  <c r="B1493" i="1"/>
  <c r="Q1493" i="1"/>
  <c r="Q1453" i="1" s="1"/>
  <c r="R1493" i="1"/>
  <c r="T1493" i="1"/>
  <c r="U1493" i="1"/>
  <c r="V1493" i="1" s="1"/>
  <c r="B1494" i="1"/>
  <c r="A1494" i="1" s="1"/>
  <c r="S1494" i="1"/>
  <c r="W1494" i="1" s="1"/>
  <c r="V1494" i="1"/>
  <c r="A1495" i="1"/>
  <c r="B1495" i="1"/>
  <c r="S1495" i="1"/>
  <c r="W1495" i="1" s="1"/>
  <c r="V1495" i="1"/>
  <c r="B1496" i="1"/>
  <c r="A1496" i="1" s="1"/>
  <c r="S1496" i="1"/>
  <c r="V1496" i="1"/>
  <c r="W1496" i="1" s="1"/>
  <c r="A1497" i="1"/>
  <c r="B1497" i="1"/>
  <c r="S1497" i="1"/>
  <c r="W1497" i="1" s="1"/>
  <c r="V1497" i="1"/>
  <c r="B1498" i="1"/>
  <c r="A1498" i="1" s="1"/>
  <c r="S1498" i="1"/>
  <c r="W1498" i="1" s="1"/>
  <c r="V1498" i="1"/>
  <c r="A1499" i="1"/>
  <c r="B1499" i="1"/>
  <c r="S1499" i="1"/>
  <c r="V1499" i="1"/>
  <c r="W1499" i="1"/>
  <c r="B1500" i="1"/>
  <c r="A1500" i="1" s="1"/>
  <c r="R1500" i="1"/>
  <c r="T1500" i="1"/>
  <c r="A1501" i="1"/>
  <c r="B1501" i="1"/>
  <c r="Q1501" i="1"/>
  <c r="Q1500" i="1" s="1"/>
  <c r="S1500" i="1" s="1"/>
  <c r="W1500" i="1" s="1"/>
  <c r="R1501" i="1"/>
  <c r="T1501" i="1"/>
  <c r="U1501" i="1"/>
  <c r="U1500" i="1" s="1"/>
  <c r="V1500" i="1" s="1"/>
  <c r="B1502" i="1"/>
  <c r="A1502" i="1" s="1"/>
  <c r="S1502" i="1"/>
  <c r="W1502" i="1" s="1"/>
  <c r="V1502" i="1"/>
  <c r="A1503" i="1"/>
  <c r="B1503" i="1"/>
  <c r="S1503" i="1"/>
  <c r="W1503" i="1" s="1"/>
  <c r="V1503" i="1"/>
  <c r="B1504" i="1"/>
  <c r="A1504" i="1" s="1"/>
  <c r="S1504" i="1"/>
  <c r="V1504" i="1"/>
  <c r="W1504" i="1" s="1"/>
  <c r="A1505" i="1"/>
  <c r="B1505" i="1"/>
  <c r="Q1505" i="1"/>
  <c r="S1505" i="1" s="1"/>
  <c r="W1505" i="1" s="1"/>
  <c r="R1505" i="1"/>
  <c r="T1505" i="1"/>
  <c r="U1505" i="1"/>
  <c r="V1505" i="1" s="1"/>
  <c r="B1506" i="1"/>
  <c r="A1506" i="1" s="1"/>
  <c r="S1506" i="1"/>
  <c r="W1506" i="1" s="1"/>
  <c r="V1506" i="1"/>
  <c r="A1507" i="1"/>
  <c r="B1507" i="1"/>
  <c r="S1507" i="1"/>
  <c r="W1507" i="1" s="1"/>
  <c r="V1507" i="1"/>
  <c r="B1508" i="1"/>
  <c r="A1508" i="1" s="1"/>
  <c r="S1508" i="1"/>
  <c r="V1508" i="1"/>
  <c r="W1508" i="1" s="1"/>
  <c r="A1509" i="1"/>
  <c r="B1509" i="1"/>
  <c r="S1509" i="1"/>
  <c r="W1509" i="1" s="1"/>
  <c r="V1509" i="1"/>
  <c r="B1510" i="1"/>
  <c r="A1510" i="1" s="1"/>
  <c r="S1510" i="1"/>
  <c r="W1510" i="1" s="1"/>
  <c r="V1510" i="1"/>
  <c r="A1511" i="1"/>
  <c r="B1511" i="1"/>
  <c r="S1511" i="1"/>
  <c r="V1511" i="1"/>
  <c r="W1511" i="1"/>
  <c r="B1512" i="1"/>
  <c r="A1512" i="1" s="1"/>
  <c r="S1512" i="1"/>
  <c r="V1512" i="1"/>
  <c r="W1512" i="1" s="1"/>
  <c r="A1513" i="1"/>
  <c r="B1513" i="1"/>
  <c r="S1513" i="1"/>
  <c r="V1513" i="1"/>
  <c r="W1513" i="1"/>
  <c r="B1514" i="1"/>
  <c r="A1514" i="1" s="1"/>
  <c r="A1515" i="1"/>
  <c r="B1515" i="1"/>
  <c r="Q1515" i="1"/>
  <c r="S1515" i="1" s="1"/>
  <c r="W1515" i="1" s="1"/>
  <c r="R1515" i="1"/>
  <c r="T1515" i="1"/>
  <c r="V1515" i="1" s="1"/>
  <c r="U1515" i="1"/>
  <c r="U1514" i="1" s="1"/>
  <c r="B1516" i="1"/>
  <c r="A1516" i="1" s="1"/>
  <c r="S1516" i="1"/>
  <c r="V1516" i="1"/>
  <c r="W1516" i="1" s="1"/>
  <c r="A1517" i="1"/>
  <c r="B1517" i="1"/>
  <c r="S1517" i="1"/>
  <c r="W1517" i="1" s="1"/>
  <c r="V1517" i="1"/>
  <c r="B1518" i="1"/>
  <c r="A1518" i="1" s="1"/>
  <c r="S1518" i="1"/>
  <c r="W1518" i="1" s="1"/>
  <c r="V1518" i="1"/>
  <c r="A1519" i="1"/>
  <c r="B1519" i="1"/>
  <c r="S1519" i="1"/>
  <c r="W1519" i="1" s="1"/>
  <c r="V1519" i="1"/>
  <c r="B1520" i="1"/>
  <c r="A1520" i="1" s="1"/>
  <c r="S1520" i="1"/>
  <c r="V1520" i="1"/>
  <c r="W1520" i="1" s="1"/>
  <c r="A1521" i="1"/>
  <c r="B1521" i="1"/>
  <c r="S1521" i="1"/>
  <c r="V1521" i="1"/>
  <c r="W1521" i="1"/>
  <c r="B1522" i="1"/>
  <c r="A1522" i="1" s="1"/>
  <c r="S1522" i="1"/>
  <c r="W1522" i="1" s="1"/>
  <c r="V1522" i="1"/>
  <c r="A1523" i="1"/>
  <c r="B1523" i="1"/>
  <c r="S1523" i="1"/>
  <c r="W1523" i="1" s="1"/>
  <c r="V1523" i="1"/>
  <c r="B1524" i="1"/>
  <c r="A1524" i="1" s="1"/>
  <c r="S1524" i="1"/>
  <c r="V1524" i="1"/>
  <c r="W1524" i="1" s="1"/>
  <c r="A1525" i="1"/>
  <c r="B1525" i="1"/>
  <c r="S1525" i="1"/>
  <c r="W1525" i="1" s="1"/>
  <c r="V1525" i="1"/>
  <c r="B1526" i="1"/>
  <c r="A1526" i="1" s="1"/>
  <c r="S1526" i="1"/>
  <c r="W1526" i="1" s="1"/>
  <c r="V1526" i="1"/>
  <c r="A1527" i="1"/>
  <c r="B1527" i="1"/>
  <c r="S1527" i="1"/>
  <c r="V1527" i="1"/>
  <c r="W1527" i="1"/>
  <c r="B1528" i="1"/>
  <c r="A1528" i="1" s="1"/>
  <c r="S1528" i="1"/>
  <c r="V1528" i="1"/>
  <c r="W1528" i="1" s="1"/>
  <c r="A1529" i="1"/>
  <c r="B1529" i="1"/>
  <c r="S1529" i="1"/>
  <c r="V1529" i="1"/>
  <c r="W1529" i="1"/>
  <c r="B1530" i="1"/>
  <c r="A1530" i="1" s="1"/>
  <c r="S1530" i="1"/>
  <c r="W1530" i="1" s="1"/>
  <c r="V1530" i="1"/>
  <c r="A1531" i="1"/>
  <c r="B1531" i="1"/>
  <c r="S1531" i="1"/>
  <c r="W1531" i="1" s="1"/>
  <c r="V1531" i="1"/>
  <c r="B1532" i="1"/>
  <c r="A1532" i="1" s="1"/>
  <c r="S1532" i="1"/>
  <c r="V1532" i="1"/>
  <c r="W1532" i="1" s="1"/>
  <c r="A1533" i="1"/>
  <c r="B1533" i="1"/>
  <c r="S1533" i="1"/>
  <c r="W1533" i="1" s="1"/>
  <c r="V1533" i="1"/>
  <c r="B1534" i="1"/>
  <c r="A1534" i="1" s="1"/>
  <c r="S1534" i="1"/>
  <c r="V1534" i="1"/>
  <c r="W1534" i="1" s="1"/>
  <c r="A1535" i="1"/>
  <c r="B1535" i="1"/>
  <c r="S1535" i="1"/>
  <c r="V1535" i="1"/>
  <c r="W1535" i="1"/>
  <c r="B1536" i="1"/>
  <c r="A1536" i="1" s="1"/>
  <c r="S1536" i="1"/>
  <c r="W1536" i="1" s="1"/>
  <c r="V1536" i="1"/>
  <c r="A1537" i="1"/>
  <c r="B1537" i="1"/>
  <c r="S1537" i="1"/>
  <c r="W1537" i="1" s="1"/>
  <c r="V1537" i="1"/>
  <c r="B1538" i="1"/>
  <c r="A1538" i="1" s="1"/>
  <c r="S1538" i="1"/>
  <c r="W1538" i="1" s="1"/>
  <c r="V1538" i="1"/>
  <c r="A1539" i="1"/>
  <c r="B1539" i="1"/>
  <c r="S1539" i="1"/>
  <c r="W1539" i="1" s="1"/>
  <c r="V1539" i="1"/>
  <c r="B1540" i="1"/>
  <c r="A1540" i="1" s="1"/>
  <c r="S1540" i="1"/>
  <c r="V1540" i="1"/>
  <c r="W1540" i="1" s="1"/>
  <c r="A1541" i="1"/>
  <c r="B1541" i="1"/>
  <c r="S1541" i="1"/>
  <c r="W1541" i="1" s="1"/>
  <c r="V1541" i="1"/>
  <c r="B1542" i="1"/>
  <c r="A1542" i="1" s="1"/>
  <c r="S1542" i="1"/>
  <c r="V1542" i="1"/>
  <c r="W1542" i="1" s="1"/>
  <c r="A1543" i="1"/>
  <c r="B1543" i="1"/>
  <c r="S1543" i="1"/>
  <c r="V1543" i="1"/>
  <c r="W1543" i="1"/>
  <c r="B1544" i="1"/>
  <c r="A1544" i="1" s="1"/>
  <c r="Q1544" i="1"/>
  <c r="R1544" i="1"/>
  <c r="R1514" i="1" s="1"/>
  <c r="T1544" i="1"/>
  <c r="T1514" i="1" s="1"/>
  <c r="V1514" i="1" s="1"/>
  <c r="U1544" i="1"/>
  <c r="V1544" i="1"/>
  <c r="A1545" i="1"/>
  <c r="B1545" i="1"/>
  <c r="S1545" i="1"/>
  <c r="W1545" i="1" s="1"/>
  <c r="V1545" i="1"/>
  <c r="B1546" i="1"/>
  <c r="A1546" i="1" s="1"/>
  <c r="S1546" i="1"/>
  <c r="V1546" i="1"/>
  <c r="W1546" i="1" s="1"/>
  <c r="A1547" i="1"/>
  <c r="B1547" i="1"/>
  <c r="Q1547" i="1"/>
  <c r="U1547" i="1"/>
  <c r="B1548" i="1"/>
  <c r="A1548" i="1" s="1"/>
  <c r="Q1548" i="1"/>
  <c r="R1548" i="1"/>
  <c r="T1548" i="1"/>
  <c r="T1547" i="1" s="1"/>
  <c r="U1548" i="1"/>
  <c r="V1548" i="1"/>
  <c r="A1549" i="1"/>
  <c r="B1549" i="1"/>
  <c r="S1549" i="1"/>
  <c r="V1549" i="1"/>
  <c r="W1549" i="1"/>
  <c r="B1550" i="1"/>
  <c r="A1550" i="1" s="1"/>
  <c r="S1550" i="1"/>
  <c r="W1550" i="1" s="1"/>
  <c r="V1550" i="1"/>
  <c r="A1551" i="1"/>
  <c r="B1551" i="1"/>
  <c r="S1551" i="1"/>
  <c r="V1551" i="1"/>
  <c r="W1551" i="1"/>
  <c r="B1552" i="1"/>
  <c r="A1552" i="1" s="1"/>
  <c r="S1552" i="1"/>
  <c r="V1552" i="1"/>
  <c r="W1552" i="1" s="1"/>
  <c r="A1553" i="1"/>
  <c r="B1553" i="1"/>
  <c r="S1553" i="1"/>
  <c r="W1553" i="1" s="1"/>
  <c r="V1553" i="1"/>
  <c r="B1554" i="1"/>
  <c r="A1554" i="1" s="1"/>
  <c r="S1554" i="1"/>
  <c r="V1554" i="1"/>
  <c r="W1554" i="1" s="1"/>
  <c r="A1555" i="1"/>
  <c r="B1555" i="1"/>
  <c r="S1555" i="1"/>
  <c r="V1555" i="1"/>
  <c r="W1555" i="1"/>
  <c r="B1556" i="1"/>
  <c r="A1556" i="1" s="1"/>
  <c r="S1556" i="1"/>
  <c r="W1556" i="1" s="1"/>
  <c r="V1556" i="1"/>
  <c r="A1557" i="1"/>
  <c r="B1557" i="1"/>
  <c r="S1557" i="1"/>
  <c r="W1557" i="1" s="1"/>
  <c r="V1557" i="1"/>
  <c r="B1558" i="1"/>
  <c r="A1558" i="1" s="1"/>
  <c r="S1558" i="1"/>
  <c r="W1558" i="1" s="1"/>
  <c r="V1558" i="1"/>
  <c r="A1559" i="1"/>
  <c r="B1559" i="1"/>
  <c r="S1559" i="1"/>
  <c r="W1559" i="1" s="1"/>
  <c r="V1559" i="1"/>
  <c r="B1560" i="1"/>
  <c r="A1560" i="1" s="1"/>
  <c r="S1560" i="1"/>
  <c r="V1560" i="1"/>
  <c r="W1560" i="1" s="1"/>
  <c r="A1561" i="1"/>
  <c r="B1561" i="1"/>
  <c r="S1561" i="1"/>
  <c r="W1561" i="1" s="1"/>
  <c r="V1561" i="1"/>
  <c r="B1562" i="1"/>
  <c r="A1562" i="1" s="1"/>
  <c r="R1562" i="1"/>
  <c r="T1562" i="1"/>
  <c r="V1562" i="1" s="1"/>
  <c r="A1563" i="1"/>
  <c r="B1563" i="1"/>
  <c r="Q1563" i="1"/>
  <c r="R1563" i="1"/>
  <c r="T1563" i="1"/>
  <c r="V1563" i="1" s="1"/>
  <c r="U1563" i="1"/>
  <c r="U1562" i="1" s="1"/>
  <c r="B1564" i="1"/>
  <c r="A1564" i="1" s="1"/>
  <c r="S1564" i="1"/>
  <c r="V1564" i="1"/>
  <c r="A1565" i="1"/>
  <c r="B1565" i="1"/>
  <c r="Q1565" i="1"/>
  <c r="S1565" i="1" s="1"/>
  <c r="W1565" i="1" s="1"/>
  <c r="R1565" i="1"/>
  <c r="T1565" i="1"/>
  <c r="V1565" i="1" s="1"/>
  <c r="U1565" i="1"/>
  <c r="B1566" i="1"/>
  <c r="A1566" i="1" s="1"/>
  <c r="S1566" i="1"/>
  <c r="V1566" i="1"/>
  <c r="W1566" i="1" s="1"/>
  <c r="A1567" i="1"/>
  <c r="B1567" i="1"/>
  <c r="Q1567" i="1"/>
  <c r="U1567" i="1"/>
  <c r="B1568" i="1"/>
  <c r="A1568" i="1" s="1"/>
  <c r="Q1568" i="1"/>
  <c r="R1568" i="1"/>
  <c r="T1568" i="1"/>
  <c r="T1567" i="1" s="1"/>
  <c r="U1568" i="1"/>
  <c r="V1568" i="1"/>
  <c r="A1569" i="1"/>
  <c r="B1569" i="1"/>
  <c r="S1569" i="1"/>
  <c r="V1569" i="1"/>
  <c r="W1569" i="1"/>
  <c r="B1570" i="1"/>
  <c r="A1570" i="1" s="1"/>
  <c r="S1570" i="1"/>
  <c r="W1570" i="1" s="1"/>
  <c r="V1570" i="1"/>
  <c r="A1571" i="1"/>
  <c r="B1571" i="1"/>
  <c r="Q1571" i="1"/>
  <c r="U1571" i="1"/>
  <c r="B1572" i="1"/>
  <c r="A1572" i="1" s="1"/>
  <c r="Q1572" i="1"/>
  <c r="R1572" i="1"/>
  <c r="T1572" i="1"/>
  <c r="T1571" i="1" s="1"/>
  <c r="V1571" i="1" s="1"/>
  <c r="U1572" i="1"/>
  <c r="V1572" i="1"/>
  <c r="A1573" i="1"/>
  <c r="B1573" i="1"/>
  <c r="S1573" i="1"/>
  <c r="W1573" i="1" s="1"/>
  <c r="V1573" i="1"/>
  <c r="B1574" i="1"/>
  <c r="A1574" i="1" s="1"/>
  <c r="Q1574" i="1"/>
  <c r="R1574" i="1"/>
  <c r="S1574" i="1" s="1"/>
  <c r="T1574" i="1"/>
  <c r="V1574" i="1" s="1"/>
  <c r="U1574" i="1"/>
  <c r="A1575" i="1"/>
  <c r="B1575" i="1"/>
  <c r="S1575" i="1"/>
  <c r="V1575" i="1"/>
  <c r="W1575" i="1" s="1"/>
  <c r="B1576" i="1"/>
  <c r="A1576" i="1" s="1"/>
  <c r="A1577" i="1"/>
  <c r="B1577" i="1"/>
  <c r="T1577" i="1"/>
  <c r="T1576" i="1" s="1"/>
  <c r="V1576" i="1" s="1"/>
  <c r="B1578" i="1"/>
  <c r="A1578" i="1" s="1"/>
  <c r="T1578" i="1"/>
  <c r="V1578" i="1"/>
  <c r="A1579" i="1"/>
  <c r="B1579" i="1"/>
  <c r="Q1579" i="1"/>
  <c r="Q1578" i="1" s="1"/>
  <c r="Q1577" i="1" s="1"/>
  <c r="R1579" i="1"/>
  <c r="R1578" i="1" s="1"/>
  <c r="T1579" i="1"/>
  <c r="V1579" i="1" s="1"/>
  <c r="U1579" i="1"/>
  <c r="U1578" i="1" s="1"/>
  <c r="U1577" i="1" s="1"/>
  <c r="U1576" i="1" s="1"/>
  <c r="B1580" i="1"/>
  <c r="A1580" i="1" s="1"/>
  <c r="S1580" i="1"/>
  <c r="V1580" i="1"/>
  <c r="A1581" i="1"/>
  <c r="B1581" i="1"/>
  <c r="S1581" i="1"/>
  <c r="W1581" i="1" s="1"/>
  <c r="V1581" i="1"/>
  <c r="A1582" i="1"/>
  <c r="B1582" i="1"/>
  <c r="A1583" i="1"/>
  <c r="B1583" i="1"/>
  <c r="B1584" i="1"/>
  <c r="A1584" i="1" s="1"/>
  <c r="A1585" i="1"/>
  <c r="B1585" i="1"/>
  <c r="Q1585" i="1"/>
  <c r="S1585" i="1"/>
  <c r="B1586" i="1"/>
  <c r="A1586" i="1" s="1"/>
  <c r="Q1586" i="1"/>
  <c r="R1586" i="1"/>
  <c r="R1585" i="1" s="1"/>
  <c r="T1586" i="1"/>
  <c r="T1585" i="1" s="1"/>
  <c r="U1586" i="1"/>
  <c r="A1587" i="1"/>
  <c r="B1587" i="1"/>
  <c r="S1587" i="1"/>
  <c r="W1587" i="1" s="1"/>
  <c r="V1587" i="1"/>
  <c r="B1588" i="1"/>
  <c r="A1588" i="1" s="1"/>
  <c r="Q1588" i="1"/>
  <c r="R1588" i="1"/>
  <c r="S1588" i="1" s="1"/>
  <c r="T1588" i="1"/>
  <c r="V1588" i="1" s="1"/>
  <c r="U1588" i="1"/>
  <c r="U1585" i="1" s="1"/>
  <c r="A1589" i="1"/>
  <c r="B1589" i="1"/>
  <c r="S1589" i="1"/>
  <c r="W1589" i="1" s="1"/>
  <c r="V1589" i="1"/>
  <c r="A1590" i="1"/>
  <c r="B1590" i="1"/>
  <c r="R1590" i="1"/>
  <c r="T1590" i="1"/>
  <c r="A1591" i="1"/>
  <c r="B1591" i="1"/>
  <c r="Q1591" i="1"/>
  <c r="Q1590" i="1" s="1"/>
  <c r="S1590" i="1" s="1"/>
  <c r="R1591" i="1"/>
  <c r="T1591" i="1"/>
  <c r="U1591" i="1"/>
  <c r="V1591" i="1"/>
  <c r="B1592" i="1"/>
  <c r="A1592" i="1" s="1"/>
  <c r="S1592" i="1"/>
  <c r="V1592" i="1"/>
  <c r="W1592" i="1" s="1"/>
  <c r="B1593" i="1"/>
  <c r="A1593" i="1" s="1"/>
  <c r="Q1593" i="1"/>
  <c r="R1593" i="1"/>
  <c r="S1593" i="1"/>
  <c r="T1593" i="1"/>
  <c r="U1593" i="1"/>
  <c r="V1593" i="1" s="1"/>
  <c r="W1593" i="1" s="1"/>
  <c r="B1594" i="1"/>
  <c r="A1594" i="1" s="1"/>
  <c r="S1594" i="1"/>
  <c r="V1594" i="1"/>
  <c r="A1595" i="1"/>
  <c r="B1595" i="1"/>
  <c r="Q1595" i="1"/>
  <c r="S1595" i="1" s="1"/>
  <c r="R1595" i="1"/>
  <c r="U1595" i="1"/>
  <c r="B1596" i="1"/>
  <c r="A1596" i="1" s="1"/>
  <c r="Q1596" i="1"/>
  <c r="R1596" i="1"/>
  <c r="T1596" i="1"/>
  <c r="T1595" i="1" s="1"/>
  <c r="U1596" i="1"/>
  <c r="A1597" i="1"/>
  <c r="B1597" i="1"/>
  <c r="S1597" i="1"/>
  <c r="W1597" i="1" s="1"/>
  <c r="V1597" i="1"/>
  <c r="B1598" i="1"/>
  <c r="A1598" i="1" s="1"/>
  <c r="S1598" i="1"/>
  <c r="V1598" i="1"/>
  <c r="W1598" i="1"/>
  <c r="A1599" i="1"/>
  <c r="B1599" i="1"/>
  <c r="Q1599" i="1"/>
  <c r="R1599" i="1"/>
  <c r="S1599" i="1"/>
  <c r="W1599" i="1" s="1"/>
  <c r="T1599" i="1"/>
  <c r="U1599" i="1"/>
  <c r="V1599" i="1"/>
  <c r="A1600" i="1"/>
  <c r="B1600" i="1"/>
  <c r="S1600" i="1"/>
  <c r="V1600" i="1"/>
  <c r="W1600" i="1" s="1"/>
  <c r="B1601" i="1"/>
  <c r="A1601" i="1" s="1"/>
  <c r="Q1601" i="1"/>
  <c r="A1602" i="1"/>
  <c r="B1602" i="1"/>
  <c r="Q1602" i="1"/>
  <c r="R1602" i="1"/>
  <c r="R1601" i="1" s="1"/>
  <c r="S1601" i="1" s="1"/>
  <c r="T1602" i="1"/>
  <c r="T1601" i="1" s="1"/>
  <c r="U1602" i="1"/>
  <c r="U1601" i="1" s="1"/>
  <c r="A1603" i="1"/>
  <c r="B1603" i="1"/>
  <c r="S1603" i="1"/>
  <c r="W1603" i="1" s="1"/>
  <c r="V1603" i="1"/>
  <c r="A1604" i="1"/>
  <c r="B1604" i="1"/>
  <c r="A1605" i="1"/>
  <c r="B1605" i="1"/>
  <c r="Q1605" i="1"/>
  <c r="Q1604" i="1" s="1"/>
  <c r="S1604" i="1" s="1"/>
  <c r="R1605" i="1"/>
  <c r="R1604" i="1" s="1"/>
  <c r="T1605" i="1"/>
  <c r="U1605" i="1"/>
  <c r="B1606" i="1"/>
  <c r="A1606" i="1" s="1"/>
  <c r="S1606" i="1"/>
  <c r="W1606" i="1" s="1"/>
  <c r="V1606" i="1"/>
  <c r="B1607" i="1"/>
  <c r="A1607" i="1" s="1"/>
  <c r="S1607" i="1"/>
  <c r="V1607" i="1"/>
  <c r="W1607" i="1" s="1"/>
  <c r="B1608" i="1"/>
  <c r="A1608" i="1" s="1"/>
  <c r="S1608" i="1"/>
  <c r="V1608" i="1"/>
  <c r="W1608" i="1"/>
  <c r="B1609" i="1"/>
  <c r="A1609" i="1" s="1"/>
  <c r="S1609" i="1"/>
  <c r="V1609" i="1"/>
  <c r="W1609" i="1"/>
  <c r="B1610" i="1"/>
  <c r="A1610" i="1" s="1"/>
  <c r="S1610" i="1"/>
  <c r="W1610" i="1" s="1"/>
  <c r="V1610" i="1"/>
  <c r="A1611" i="1"/>
  <c r="B1611" i="1"/>
  <c r="S1611" i="1"/>
  <c r="V1611" i="1"/>
  <c r="W1611" i="1"/>
  <c r="B1612" i="1"/>
  <c r="A1612" i="1" s="1"/>
  <c r="S1612" i="1"/>
  <c r="V1612" i="1"/>
  <c r="W1612" i="1" s="1"/>
  <c r="A1613" i="1"/>
  <c r="B1613" i="1"/>
  <c r="S1613" i="1"/>
  <c r="V1613" i="1"/>
  <c r="W1613" i="1"/>
  <c r="B1614" i="1"/>
  <c r="A1614" i="1" s="1"/>
  <c r="S1614" i="1"/>
  <c r="W1614" i="1" s="1"/>
  <c r="V1614" i="1"/>
  <c r="B1615" i="1"/>
  <c r="A1615" i="1" s="1"/>
  <c r="S1615" i="1"/>
  <c r="W1615" i="1" s="1"/>
  <c r="V1615" i="1"/>
  <c r="A1616" i="1"/>
  <c r="B1616" i="1"/>
  <c r="S1616" i="1"/>
  <c r="V1616" i="1"/>
  <c r="W1616" i="1"/>
  <c r="B1617" i="1"/>
  <c r="A1617" i="1" s="1"/>
  <c r="S1617" i="1"/>
  <c r="V1617" i="1"/>
  <c r="W1617" i="1" s="1"/>
  <c r="B1618" i="1"/>
  <c r="A1618" i="1" s="1"/>
  <c r="S1618" i="1"/>
  <c r="W1618" i="1" s="1"/>
  <c r="V1618" i="1"/>
  <c r="A1619" i="1"/>
  <c r="B1619" i="1"/>
  <c r="S1619" i="1"/>
  <c r="W1619" i="1" s="1"/>
  <c r="V1619" i="1"/>
  <c r="B1620" i="1"/>
  <c r="A1620" i="1" s="1"/>
  <c r="S1620" i="1"/>
  <c r="W1620" i="1" s="1"/>
  <c r="V1620" i="1"/>
  <c r="A1621" i="1"/>
  <c r="B1621" i="1"/>
  <c r="S1621" i="1"/>
  <c r="V1621" i="1"/>
  <c r="W1621" i="1"/>
  <c r="B1622" i="1"/>
  <c r="A1622" i="1" s="1"/>
  <c r="S1622" i="1"/>
  <c r="V1622" i="1"/>
  <c r="W1622" i="1" s="1"/>
  <c r="B1623" i="1"/>
  <c r="A1623" i="1" s="1"/>
  <c r="S1623" i="1"/>
  <c r="V1623" i="1"/>
  <c r="W1623" i="1"/>
  <c r="B1624" i="1"/>
  <c r="A1624" i="1" s="1"/>
  <c r="S1624" i="1"/>
  <c r="V1624" i="1"/>
  <c r="W1624" i="1"/>
  <c r="A1625" i="1"/>
  <c r="B1625" i="1"/>
  <c r="S1625" i="1"/>
  <c r="V1625" i="1"/>
  <c r="W1625" i="1"/>
  <c r="B1626" i="1"/>
  <c r="A1626" i="1" s="1"/>
  <c r="S1626" i="1"/>
  <c r="W1626" i="1" s="1"/>
  <c r="V1626" i="1"/>
  <c r="A1627" i="1"/>
  <c r="B1627" i="1"/>
  <c r="S1627" i="1"/>
  <c r="W1627" i="1" s="1"/>
  <c r="V1627" i="1"/>
  <c r="B1628" i="1"/>
  <c r="A1628" i="1" s="1"/>
  <c r="S1628" i="1"/>
  <c r="W1628" i="1" s="1"/>
  <c r="V1628" i="1"/>
  <c r="A1629" i="1"/>
  <c r="B1629" i="1"/>
  <c r="S1629" i="1"/>
  <c r="V1629" i="1"/>
  <c r="W1629" i="1"/>
  <c r="B1630" i="1"/>
  <c r="A1630" i="1" s="1"/>
  <c r="S1630" i="1"/>
  <c r="V1630" i="1"/>
  <c r="W1630" i="1" s="1"/>
  <c r="B1631" i="1"/>
  <c r="A1631" i="1" s="1"/>
  <c r="S1631" i="1"/>
  <c r="V1631" i="1"/>
  <c r="W1631" i="1"/>
  <c r="B1632" i="1"/>
  <c r="A1632" i="1" s="1"/>
  <c r="S1632" i="1"/>
  <c r="V1632" i="1"/>
  <c r="W1632" i="1"/>
  <c r="A1633" i="1"/>
  <c r="B1633" i="1"/>
  <c r="S1633" i="1"/>
  <c r="V1633" i="1"/>
  <c r="W1633" i="1"/>
  <c r="B1634" i="1"/>
  <c r="A1634" i="1" s="1"/>
  <c r="S1634" i="1"/>
  <c r="W1634" i="1" s="1"/>
  <c r="V1634" i="1"/>
  <c r="A1635" i="1"/>
  <c r="B1635" i="1"/>
  <c r="S1635" i="1"/>
  <c r="W1635" i="1" s="1"/>
  <c r="V1635" i="1"/>
  <c r="B1636" i="1"/>
  <c r="A1636" i="1" s="1"/>
  <c r="S1636" i="1"/>
  <c r="W1636" i="1" s="1"/>
  <c r="V1636" i="1"/>
  <c r="A1637" i="1"/>
  <c r="B1637" i="1"/>
  <c r="S1637" i="1"/>
  <c r="V1637" i="1"/>
  <c r="W1637" i="1"/>
  <c r="B1638" i="1"/>
  <c r="A1638" i="1" s="1"/>
  <c r="Q1638" i="1"/>
  <c r="R1638" i="1"/>
  <c r="S1638" i="1" s="1"/>
  <c r="W1638" i="1" s="1"/>
  <c r="T1638" i="1"/>
  <c r="T1604" i="1" s="1"/>
  <c r="U1638" i="1"/>
  <c r="V1638" i="1"/>
  <c r="A1639" i="1"/>
  <c r="B1639" i="1"/>
  <c r="S1639" i="1"/>
  <c r="W1639" i="1" s="1"/>
  <c r="V1639" i="1"/>
  <c r="B1640" i="1"/>
  <c r="A1640" i="1" s="1"/>
  <c r="S1640" i="1"/>
  <c r="W1640" i="1" s="1"/>
  <c r="V1640" i="1"/>
  <c r="A1641" i="1"/>
  <c r="B1641" i="1"/>
  <c r="Q1641" i="1"/>
  <c r="R1641" i="1"/>
  <c r="S1641" i="1"/>
  <c r="T1641" i="1"/>
  <c r="V1641" i="1" s="1"/>
  <c r="U1641" i="1"/>
  <c r="A1642" i="1"/>
  <c r="B1642" i="1"/>
  <c r="S1642" i="1"/>
  <c r="W1642" i="1" s="1"/>
  <c r="V1642" i="1"/>
  <c r="A1643" i="1"/>
  <c r="B1643" i="1"/>
  <c r="S1643" i="1"/>
  <c r="W1643" i="1" s="1"/>
  <c r="V1643" i="1"/>
  <c r="B1644" i="1"/>
  <c r="A1644" i="1" s="1"/>
  <c r="R1644" i="1"/>
  <c r="T1644" i="1"/>
  <c r="V1644" i="1" s="1"/>
  <c r="A1645" i="1"/>
  <c r="B1645" i="1"/>
  <c r="Q1645" i="1"/>
  <c r="Q1644" i="1" s="1"/>
  <c r="S1644" i="1" s="1"/>
  <c r="R1645" i="1"/>
  <c r="S1645" i="1"/>
  <c r="T1645" i="1"/>
  <c r="U1645" i="1"/>
  <c r="V1645" i="1"/>
  <c r="W1645" i="1"/>
  <c r="B1646" i="1"/>
  <c r="A1646" i="1" s="1"/>
  <c r="S1646" i="1"/>
  <c r="V1646" i="1"/>
  <c r="W1646" i="1" s="1"/>
  <c r="B1647" i="1"/>
  <c r="A1647" i="1" s="1"/>
  <c r="S1647" i="1"/>
  <c r="W1647" i="1" s="1"/>
  <c r="V1647" i="1"/>
  <c r="B1648" i="1"/>
  <c r="A1648" i="1" s="1"/>
  <c r="S1648" i="1"/>
  <c r="V1648" i="1"/>
  <c r="W1648" i="1"/>
  <c r="A1649" i="1"/>
  <c r="B1649" i="1"/>
  <c r="S1649" i="1"/>
  <c r="V1649" i="1"/>
  <c r="W1649" i="1"/>
  <c r="B1650" i="1"/>
  <c r="A1650" i="1" s="1"/>
  <c r="S1650" i="1"/>
  <c r="W1650" i="1" s="1"/>
  <c r="V1650" i="1"/>
  <c r="A1651" i="1"/>
  <c r="B1651" i="1"/>
  <c r="Q1651" i="1"/>
  <c r="S1651" i="1" s="1"/>
  <c r="R1651" i="1"/>
  <c r="T1651" i="1"/>
  <c r="V1651" i="1" s="1"/>
  <c r="U1651" i="1"/>
  <c r="U1644" i="1" s="1"/>
  <c r="B1652" i="1"/>
  <c r="A1652" i="1" s="1"/>
  <c r="S1652" i="1"/>
  <c r="V1652" i="1"/>
  <c r="W1652" i="1"/>
  <c r="A1653" i="1"/>
  <c r="B1653" i="1"/>
  <c r="S1653" i="1"/>
  <c r="V1653" i="1"/>
  <c r="W1653" i="1"/>
  <c r="B1654" i="1"/>
  <c r="A1654" i="1" s="1"/>
  <c r="S1654" i="1"/>
  <c r="W1654" i="1" s="1"/>
  <c r="V1654" i="1"/>
  <c r="A1655" i="1"/>
  <c r="B1655" i="1"/>
  <c r="S1655" i="1"/>
  <c r="W1655" i="1" s="1"/>
  <c r="V1655" i="1"/>
  <c r="B1656" i="1"/>
  <c r="A1656" i="1" s="1"/>
  <c r="S1656" i="1"/>
  <c r="V1656" i="1"/>
  <c r="W1656" i="1" s="1"/>
  <c r="A1657" i="1"/>
  <c r="B1657" i="1"/>
  <c r="S1657" i="1"/>
  <c r="V1657" i="1"/>
  <c r="W1657" i="1"/>
  <c r="B1658" i="1"/>
  <c r="A1658" i="1" s="1"/>
  <c r="S1658" i="1"/>
  <c r="V1658" i="1"/>
  <c r="W1658" i="1" s="1"/>
  <c r="B1659" i="1"/>
  <c r="A1659" i="1" s="1"/>
  <c r="S1659" i="1"/>
  <c r="W1659" i="1" s="1"/>
  <c r="V1659" i="1"/>
  <c r="B1660" i="1"/>
  <c r="A1660" i="1" s="1"/>
  <c r="S1660" i="1"/>
  <c r="V1660" i="1"/>
  <c r="W1660" i="1"/>
  <c r="A1661" i="1"/>
  <c r="B1661" i="1"/>
  <c r="S1661" i="1"/>
  <c r="V1661" i="1"/>
  <c r="W1661" i="1"/>
  <c r="B1662" i="1"/>
  <c r="A1662" i="1" s="1"/>
  <c r="S1662" i="1"/>
  <c r="W1662" i="1" s="1"/>
  <c r="V1662" i="1"/>
  <c r="A1663" i="1"/>
  <c r="B1663" i="1"/>
  <c r="S1663" i="1"/>
  <c r="W1663" i="1" s="1"/>
  <c r="V1663" i="1"/>
  <c r="B1664" i="1"/>
  <c r="A1664" i="1" s="1"/>
  <c r="S1664" i="1"/>
  <c r="V1664" i="1"/>
  <c r="W1664" i="1" s="1"/>
  <c r="A1665" i="1"/>
  <c r="B1665" i="1"/>
  <c r="S1665" i="1"/>
  <c r="V1665" i="1"/>
  <c r="W1665" i="1"/>
  <c r="B1666" i="1"/>
  <c r="A1666" i="1" s="1"/>
  <c r="S1666" i="1"/>
  <c r="V1666" i="1"/>
  <c r="W1666" i="1" s="1"/>
  <c r="B1667" i="1"/>
  <c r="A1667" i="1" s="1"/>
  <c r="S1667" i="1"/>
  <c r="W1667" i="1" s="1"/>
  <c r="V1667" i="1"/>
  <c r="B1668" i="1"/>
  <c r="A1668" i="1" s="1"/>
  <c r="S1668" i="1"/>
  <c r="V1668" i="1"/>
  <c r="W1668" i="1"/>
  <c r="A1669" i="1"/>
  <c r="B1669" i="1"/>
  <c r="S1669" i="1"/>
  <c r="V1669" i="1"/>
  <c r="W1669" i="1"/>
  <c r="B1670" i="1"/>
  <c r="A1670" i="1" s="1"/>
  <c r="S1670" i="1"/>
  <c r="W1670" i="1" s="1"/>
  <c r="V1670" i="1"/>
  <c r="A1671" i="1"/>
  <c r="B1671" i="1"/>
  <c r="S1671" i="1"/>
  <c r="W1671" i="1" s="1"/>
  <c r="V1671" i="1"/>
  <c r="B1672" i="1"/>
  <c r="A1672" i="1" s="1"/>
  <c r="S1672" i="1"/>
  <c r="V1672" i="1"/>
  <c r="W1672" i="1" s="1"/>
  <c r="A1673" i="1"/>
  <c r="B1673" i="1"/>
  <c r="S1673" i="1"/>
  <c r="V1673" i="1"/>
  <c r="W1673" i="1"/>
  <c r="B1674" i="1"/>
  <c r="A1674" i="1" s="1"/>
  <c r="S1674" i="1"/>
  <c r="V1674" i="1"/>
  <c r="W1674" i="1" s="1"/>
  <c r="B1675" i="1"/>
  <c r="A1675" i="1" s="1"/>
  <c r="S1675" i="1"/>
  <c r="W1675" i="1" s="1"/>
  <c r="V1675" i="1"/>
  <c r="B1676" i="1"/>
  <c r="A1676" i="1" s="1"/>
  <c r="S1676" i="1"/>
  <c r="V1676" i="1"/>
  <c r="W1676" i="1"/>
  <c r="A1677" i="1"/>
  <c r="B1677" i="1"/>
  <c r="B1678" i="1"/>
  <c r="A1678" i="1" s="1"/>
  <c r="Q1678" i="1"/>
  <c r="R1678" i="1"/>
  <c r="R1677" i="1" s="1"/>
  <c r="T1678" i="1"/>
  <c r="T1677" i="1" s="1"/>
  <c r="V1677" i="1" s="1"/>
  <c r="U1678" i="1"/>
  <c r="U1677" i="1" s="1"/>
  <c r="V1678" i="1"/>
  <c r="A1679" i="1"/>
  <c r="B1679" i="1"/>
  <c r="S1679" i="1"/>
  <c r="W1679" i="1" s="1"/>
  <c r="V1679" i="1"/>
  <c r="B1680" i="1"/>
  <c r="A1680" i="1" s="1"/>
  <c r="Q1680" i="1"/>
  <c r="R1680" i="1"/>
  <c r="S1680" i="1" s="1"/>
  <c r="W1680" i="1" s="1"/>
  <c r="T1680" i="1"/>
  <c r="V1680" i="1" s="1"/>
  <c r="U1680" i="1"/>
  <c r="A1681" i="1"/>
  <c r="B1681" i="1"/>
  <c r="S1681" i="1"/>
  <c r="V1681" i="1"/>
  <c r="W1681" i="1"/>
  <c r="B1682" i="1"/>
  <c r="A1682" i="1" s="1"/>
  <c r="S1682" i="1"/>
  <c r="V1682" i="1"/>
  <c r="W1682" i="1" s="1"/>
  <c r="A1683" i="1"/>
  <c r="B1683" i="1"/>
  <c r="Q1683" i="1"/>
  <c r="S1683" i="1" s="1"/>
  <c r="W1683" i="1" s="1"/>
  <c r="R1683" i="1"/>
  <c r="T1683" i="1"/>
  <c r="U1683" i="1"/>
  <c r="V1683" i="1" s="1"/>
  <c r="B1684" i="1"/>
  <c r="A1684" i="1" s="1"/>
  <c r="S1684" i="1"/>
  <c r="V1684" i="1"/>
  <c r="W1684" i="1" s="1"/>
  <c r="A1685" i="1"/>
  <c r="B1685" i="1"/>
  <c r="Q1685" i="1"/>
  <c r="Q1677" i="1" s="1"/>
  <c r="S1677" i="1" s="1"/>
  <c r="W1677" i="1" s="1"/>
  <c r="R1685" i="1"/>
  <c r="S1685" i="1"/>
  <c r="T1685" i="1"/>
  <c r="U1685" i="1"/>
  <c r="V1685" i="1" s="1"/>
  <c r="B1686" i="1"/>
  <c r="A1686" i="1" s="1"/>
  <c r="S1686" i="1"/>
  <c r="W1686" i="1" s="1"/>
  <c r="V1686" i="1"/>
  <c r="B1687" i="1"/>
  <c r="A1687" i="1" s="1"/>
  <c r="S1687" i="1"/>
  <c r="W1687" i="1" s="1"/>
  <c r="V1687" i="1"/>
  <c r="B1688" i="1"/>
  <c r="A1688" i="1" s="1"/>
  <c r="A1689" i="1"/>
  <c r="B1689" i="1"/>
  <c r="U1689" i="1"/>
  <c r="B1690" i="1"/>
  <c r="A1690" i="1" s="1"/>
  <c r="Q1690" i="1"/>
  <c r="Q1689" i="1" s="1"/>
  <c r="R1690" i="1"/>
  <c r="R1689" i="1" s="1"/>
  <c r="T1690" i="1"/>
  <c r="T1689" i="1" s="1"/>
  <c r="U1690" i="1"/>
  <c r="V1690" i="1"/>
  <c r="B1691" i="1"/>
  <c r="A1691" i="1" s="1"/>
  <c r="S1691" i="1"/>
  <c r="W1691" i="1" s="1"/>
  <c r="V1691" i="1"/>
  <c r="B1692" i="1"/>
  <c r="A1692" i="1" s="1"/>
  <c r="S1692" i="1"/>
  <c r="V1692" i="1"/>
  <c r="W1692" i="1"/>
  <c r="A1693" i="1"/>
  <c r="B1693" i="1"/>
  <c r="Q1693" i="1"/>
  <c r="B1694" i="1"/>
  <c r="A1694" i="1" s="1"/>
  <c r="Q1694" i="1"/>
  <c r="S1694" i="1" s="1"/>
  <c r="W1694" i="1" s="1"/>
  <c r="R1694" i="1"/>
  <c r="R1693" i="1" s="1"/>
  <c r="S1693" i="1" s="1"/>
  <c r="W1693" i="1" s="1"/>
  <c r="T1694" i="1"/>
  <c r="T1693" i="1" s="1"/>
  <c r="V1693" i="1" s="1"/>
  <c r="U1694" i="1"/>
  <c r="U1693" i="1" s="1"/>
  <c r="V1694" i="1"/>
  <c r="A1695" i="1"/>
  <c r="B1695" i="1"/>
  <c r="S1695" i="1"/>
  <c r="W1695" i="1" s="1"/>
  <c r="V1695" i="1"/>
  <c r="B1696" i="1"/>
  <c r="A1696" i="1" s="1"/>
  <c r="Q1696" i="1"/>
  <c r="S1696" i="1" s="1"/>
  <c r="R1696" i="1"/>
  <c r="T1696" i="1"/>
  <c r="V1696" i="1" s="1"/>
  <c r="U1696" i="1"/>
  <c r="A1697" i="1"/>
  <c r="B1697" i="1"/>
  <c r="S1697" i="1"/>
  <c r="V1697" i="1"/>
  <c r="W1697" i="1"/>
  <c r="B1698" i="1"/>
  <c r="A1698" i="1" s="1"/>
  <c r="R1698" i="1"/>
  <c r="T1698" i="1"/>
  <c r="B1699" i="1"/>
  <c r="A1699" i="1" s="1"/>
  <c r="Q1699" i="1"/>
  <c r="Q1698" i="1" s="1"/>
  <c r="S1698" i="1" s="1"/>
  <c r="W1698" i="1" s="1"/>
  <c r="R1699" i="1"/>
  <c r="T1699" i="1"/>
  <c r="V1699" i="1" s="1"/>
  <c r="U1699" i="1"/>
  <c r="U1698" i="1" s="1"/>
  <c r="V1698" i="1" s="1"/>
  <c r="B1700" i="1"/>
  <c r="A1700" i="1" s="1"/>
  <c r="S1700" i="1"/>
  <c r="W1700" i="1" s="1"/>
  <c r="V1700" i="1"/>
  <c r="A1701" i="1"/>
  <c r="B1701" i="1"/>
  <c r="U1701" i="1"/>
  <c r="B1702" i="1"/>
  <c r="A1702" i="1" s="1"/>
  <c r="Q1702" i="1"/>
  <c r="Q1701" i="1" s="1"/>
  <c r="S1701" i="1" s="1"/>
  <c r="R1702" i="1"/>
  <c r="R1701" i="1" s="1"/>
  <c r="T1702" i="1"/>
  <c r="T1701" i="1" s="1"/>
  <c r="V1701" i="1" s="1"/>
  <c r="U1702" i="1"/>
  <c r="V1702" i="1"/>
  <c r="B1703" i="1"/>
  <c r="A1703" i="1" s="1"/>
  <c r="S1703" i="1"/>
  <c r="W1703" i="1" s="1"/>
  <c r="V1703" i="1"/>
  <c r="B1704" i="1"/>
  <c r="A1704" i="1" s="1"/>
  <c r="A1705" i="1"/>
  <c r="B1705" i="1"/>
  <c r="B1706" i="1"/>
  <c r="A1706" i="1" s="1"/>
  <c r="Q1706" i="1"/>
  <c r="Q1705" i="1" s="1"/>
  <c r="R1706" i="1"/>
  <c r="R1705" i="1" s="1"/>
  <c r="T1706" i="1"/>
  <c r="T1705" i="1" s="1"/>
  <c r="U1706" i="1"/>
  <c r="V1706" i="1"/>
  <c r="B1707" i="1"/>
  <c r="A1707" i="1" s="1"/>
  <c r="S1707" i="1"/>
  <c r="W1707" i="1" s="1"/>
  <c r="V1707" i="1"/>
  <c r="B1708" i="1"/>
  <c r="A1708" i="1" s="1"/>
  <c r="S1708" i="1"/>
  <c r="V1708" i="1"/>
  <c r="W1708" i="1"/>
  <c r="A1709" i="1"/>
  <c r="B1709" i="1"/>
  <c r="S1709" i="1"/>
  <c r="V1709" i="1"/>
  <c r="W1709" i="1"/>
  <c r="B1710" i="1"/>
  <c r="A1710" i="1" s="1"/>
  <c r="S1710" i="1"/>
  <c r="W1710" i="1" s="1"/>
  <c r="V1710" i="1"/>
  <c r="A1711" i="1"/>
  <c r="B1711" i="1"/>
  <c r="S1711" i="1"/>
  <c r="W1711" i="1" s="1"/>
  <c r="V1711" i="1"/>
  <c r="B1712" i="1"/>
  <c r="A1712" i="1" s="1"/>
  <c r="S1712" i="1"/>
  <c r="W1712" i="1" s="1"/>
  <c r="V1712" i="1"/>
  <c r="A1713" i="1"/>
  <c r="B1713" i="1"/>
  <c r="S1713" i="1"/>
  <c r="V1713" i="1"/>
  <c r="W1713" i="1"/>
  <c r="B1714" i="1"/>
  <c r="A1714" i="1" s="1"/>
  <c r="S1714" i="1"/>
  <c r="V1714" i="1"/>
  <c r="W1714" i="1" s="1"/>
  <c r="B1715" i="1"/>
  <c r="A1715" i="1" s="1"/>
  <c r="S1715" i="1"/>
  <c r="W1715" i="1" s="1"/>
  <c r="V1715" i="1"/>
  <c r="B1716" i="1"/>
  <c r="A1716" i="1" s="1"/>
  <c r="S1716" i="1"/>
  <c r="V1716" i="1"/>
  <c r="W1716" i="1"/>
  <c r="A1717" i="1"/>
  <c r="B1717" i="1"/>
  <c r="S1717" i="1"/>
  <c r="V1717" i="1"/>
  <c r="W1717" i="1"/>
  <c r="B1718" i="1"/>
  <c r="A1718" i="1" s="1"/>
  <c r="S1718" i="1"/>
  <c r="W1718" i="1" s="1"/>
  <c r="V1718" i="1"/>
  <c r="A1719" i="1"/>
  <c r="B1719" i="1"/>
  <c r="S1719" i="1"/>
  <c r="W1719" i="1" s="1"/>
  <c r="V1719" i="1"/>
  <c r="B1720" i="1"/>
  <c r="A1720" i="1" s="1"/>
  <c r="S1720" i="1"/>
  <c r="W1720" i="1" s="1"/>
  <c r="V1720" i="1"/>
  <c r="A1721" i="1"/>
  <c r="B1721" i="1"/>
  <c r="S1721" i="1"/>
  <c r="V1721" i="1"/>
  <c r="W1721" i="1"/>
  <c r="B1722" i="1"/>
  <c r="A1722" i="1" s="1"/>
  <c r="S1722" i="1"/>
  <c r="V1722" i="1"/>
  <c r="W1722" i="1" s="1"/>
  <c r="B1723" i="1"/>
  <c r="A1723" i="1" s="1"/>
  <c r="S1723" i="1"/>
  <c r="W1723" i="1" s="1"/>
  <c r="V1723" i="1"/>
  <c r="B1724" i="1"/>
  <c r="A1724" i="1" s="1"/>
  <c r="Q1724" i="1"/>
  <c r="R1724" i="1"/>
  <c r="S1724" i="1"/>
  <c r="T1724" i="1"/>
  <c r="V1724" i="1" s="1"/>
  <c r="U1724" i="1"/>
  <c r="U1705" i="1" s="1"/>
  <c r="A1725" i="1"/>
  <c r="B1725" i="1"/>
  <c r="S1725" i="1"/>
  <c r="V1725" i="1"/>
  <c r="W1725" i="1"/>
  <c r="B1726" i="1"/>
  <c r="A1726" i="1" s="1"/>
  <c r="S1726" i="1"/>
  <c r="V1726" i="1"/>
  <c r="W1726" i="1" s="1"/>
  <c r="B1727" i="1"/>
  <c r="A1727" i="1" s="1"/>
  <c r="S1727" i="1"/>
  <c r="W1727" i="1" s="1"/>
  <c r="V1727" i="1"/>
  <c r="B1728" i="1"/>
  <c r="A1728" i="1" s="1"/>
  <c r="S1728" i="1"/>
  <c r="V1728" i="1"/>
  <c r="W1728" i="1"/>
  <c r="A1729" i="1"/>
  <c r="B1729" i="1"/>
  <c r="Q1729" i="1"/>
  <c r="R1729" i="1"/>
  <c r="S1729" i="1"/>
  <c r="W1729" i="1" s="1"/>
  <c r="T1729" i="1"/>
  <c r="U1729" i="1"/>
  <c r="V1729" i="1"/>
  <c r="B1730" i="1"/>
  <c r="A1730" i="1" s="1"/>
  <c r="N1730" i="1"/>
  <c r="S1730" i="1"/>
  <c r="W1730" i="1" s="1"/>
  <c r="V1730" i="1"/>
  <c r="B1731" i="1"/>
  <c r="A1731" i="1" s="1"/>
  <c r="S1731" i="1"/>
  <c r="W1731" i="1" s="1"/>
  <c r="V1731" i="1"/>
  <c r="A1732" i="1"/>
  <c r="B1732" i="1"/>
  <c r="S1732" i="1"/>
  <c r="V1732" i="1"/>
  <c r="W1732" i="1"/>
  <c r="B1733" i="1"/>
  <c r="A1733" i="1" s="1"/>
  <c r="S1733" i="1"/>
  <c r="V1733" i="1"/>
  <c r="W1733" i="1" s="1"/>
  <c r="B1734" i="1"/>
  <c r="A1734" i="1" s="1"/>
  <c r="S1734" i="1"/>
  <c r="V1734" i="1"/>
  <c r="W1734" i="1"/>
  <c r="B1735" i="1"/>
  <c r="A1735" i="1" s="1"/>
  <c r="S1735" i="1"/>
  <c r="V1735" i="1"/>
  <c r="W1735" i="1"/>
  <c r="A1736" i="1"/>
  <c r="B1736" i="1"/>
  <c r="S1736" i="1"/>
  <c r="V1736" i="1"/>
  <c r="W1736" i="1"/>
  <c r="B1737" i="1"/>
  <c r="A1737" i="1" s="1"/>
  <c r="S1737" i="1"/>
  <c r="W1737" i="1" s="1"/>
  <c r="V1737" i="1"/>
  <c r="A1738" i="1"/>
  <c r="B1738" i="1"/>
  <c r="S1738" i="1"/>
  <c r="W1738" i="1" s="1"/>
  <c r="V1738" i="1"/>
  <c r="B1739" i="1"/>
  <c r="A1739" i="1" s="1"/>
  <c r="S1739" i="1"/>
  <c r="W1739" i="1" s="1"/>
  <c r="V1739" i="1"/>
  <c r="A1740" i="1"/>
  <c r="B1740" i="1"/>
  <c r="S1740" i="1"/>
  <c r="V1740" i="1"/>
  <c r="W1740" i="1"/>
  <c r="B1741" i="1"/>
  <c r="A1741" i="1" s="1"/>
  <c r="S1741" i="1"/>
  <c r="V1741" i="1"/>
  <c r="W1741" i="1" s="1"/>
  <c r="B1742" i="1"/>
  <c r="A1742" i="1" s="1"/>
  <c r="S1742" i="1"/>
  <c r="V1742" i="1"/>
  <c r="W1742" i="1"/>
  <c r="B1743" i="1"/>
  <c r="A1743" i="1" s="1"/>
  <c r="S1743" i="1"/>
  <c r="V1743" i="1"/>
  <c r="W1743" i="1"/>
  <c r="A1744" i="1"/>
  <c r="B1744" i="1"/>
  <c r="S1744" i="1"/>
  <c r="V1744" i="1"/>
  <c r="W1744" i="1"/>
  <c r="B1745" i="1"/>
  <c r="A1745" i="1" s="1"/>
  <c r="Q1745" i="1"/>
  <c r="S1745" i="1" s="1"/>
  <c r="W1745" i="1" s="1"/>
  <c r="R1745" i="1"/>
  <c r="T1745" i="1"/>
  <c r="U1745" i="1"/>
  <c r="V1745" i="1"/>
  <c r="B1746" i="1"/>
  <c r="A1746" i="1" s="1"/>
  <c r="S1746" i="1"/>
  <c r="V1746" i="1"/>
  <c r="W1746" i="1"/>
  <c r="B1747" i="1"/>
  <c r="A1747" i="1" s="1"/>
  <c r="S1747" i="1"/>
  <c r="V1747" i="1"/>
  <c r="W1747" i="1"/>
  <c r="A1748" i="1"/>
  <c r="B1748" i="1"/>
  <c r="S1748" i="1"/>
  <c r="V1748" i="1"/>
  <c r="W1748" i="1"/>
  <c r="B1749" i="1"/>
  <c r="A1749" i="1" s="1"/>
  <c r="S1749" i="1"/>
  <c r="W1749" i="1" s="1"/>
  <c r="V1749" i="1"/>
  <c r="A1750" i="1"/>
  <c r="B1750" i="1"/>
  <c r="S1750" i="1"/>
  <c r="W1750" i="1" s="1"/>
  <c r="V1750" i="1"/>
  <c r="B1751" i="1"/>
  <c r="A1751" i="1" s="1"/>
  <c r="S1751" i="1"/>
  <c r="W1751" i="1" s="1"/>
  <c r="V1751" i="1"/>
  <c r="A1752" i="1"/>
  <c r="B1752" i="1"/>
  <c r="S1752" i="1"/>
  <c r="V1752" i="1"/>
  <c r="W1752" i="1"/>
  <c r="B1753" i="1"/>
  <c r="A1753" i="1" s="1"/>
  <c r="R1753" i="1"/>
  <c r="A1754" i="1"/>
  <c r="B1754" i="1"/>
  <c r="Q1754" i="1"/>
  <c r="Q1753" i="1" s="1"/>
  <c r="S1753" i="1" s="1"/>
  <c r="W1753" i="1" s="1"/>
  <c r="R1754" i="1"/>
  <c r="T1754" i="1"/>
  <c r="T1753" i="1" s="1"/>
  <c r="V1753" i="1" s="1"/>
  <c r="U1754" i="1"/>
  <c r="U1753" i="1" s="1"/>
  <c r="B1755" i="1"/>
  <c r="A1755" i="1" s="1"/>
  <c r="S1755" i="1"/>
  <c r="V1755" i="1"/>
  <c r="W1755" i="1"/>
  <c r="A1756" i="1"/>
  <c r="B1756" i="1"/>
  <c r="S1756" i="1"/>
  <c r="V1756" i="1"/>
  <c r="W1756" i="1"/>
  <c r="B1757" i="1"/>
  <c r="A1757" i="1" s="1"/>
  <c r="S1757" i="1"/>
  <c r="W1757" i="1" s="1"/>
  <c r="V1757" i="1"/>
  <c r="A1758" i="1"/>
  <c r="B1758" i="1"/>
  <c r="Q1758" i="1"/>
  <c r="S1758" i="1" s="1"/>
  <c r="R1758" i="1"/>
  <c r="T1758" i="1"/>
  <c r="V1758" i="1" s="1"/>
  <c r="U1758" i="1"/>
  <c r="B1759" i="1"/>
  <c r="A1759" i="1" s="1"/>
  <c r="S1759" i="1"/>
  <c r="V1759" i="1"/>
  <c r="W1759" i="1"/>
  <c r="A1760" i="1"/>
  <c r="B1760" i="1"/>
  <c r="S1760" i="1"/>
  <c r="V1760" i="1"/>
  <c r="W1760" i="1"/>
  <c r="B1761" i="1"/>
  <c r="A1761" i="1" s="1"/>
  <c r="S1761" i="1"/>
  <c r="W1761" i="1" s="1"/>
  <c r="V1761" i="1"/>
  <c r="A1762" i="1"/>
  <c r="B1762" i="1"/>
  <c r="S1762" i="1"/>
  <c r="W1762" i="1" s="1"/>
  <c r="V1762" i="1"/>
  <c r="B1763" i="1"/>
  <c r="A1763" i="1" s="1"/>
  <c r="S1763" i="1"/>
  <c r="W1763" i="1" s="1"/>
  <c r="V1763" i="1"/>
  <c r="A1764" i="1"/>
  <c r="B1764" i="1"/>
  <c r="S1764" i="1"/>
  <c r="V1764" i="1"/>
  <c r="W1764" i="1"/>
  <c r="B1765" i="1"/>
  <c r="A1765" i="1" s="1"/>
  <c r="R1765" i="1"/>
  <c r="T1765" i="1"/>
  <c r="A1766" i="1"/>
  <c r="B1766" i="1"/>
  <c r="Q1766" i="1"/>
  <c r="R1766" i="1"/>
  <c r="T1766" i="1"/>
  <c r="V1766" i="1" s="1"/>
  <c r="U1766" i="1"/>
  <c r="U1765" i="1" s="1"/>
  <c r="V1765" i="1" s="1"/>
  <c r="B1767" i="1"/>
  <c r="A1767" i="1" s="1"/>
  <c r="S1767" i="1"/>
  <c r="V1767" i="1"/>
  <c r="W1767" i="1" s="1"/>
  <c r="A1768" i="1"/>
  <c r="B1768" i="1"/>
  <c r="S1768" i="1"/>
  <c r="V1768" i="1"/>
  <c r="W1768" i="1"/>
  <c r="B1769" i="1"/>
  <c r="A1769" i="1" s="1"/>
  <c r="S1769" i="1"/>
  <c r="V1769" i="1"/>
  <c r="W1769" i="1" s="1"/>
  <c r="A1770" i="1"/>
  <c r="B1770" i="1"/>
  <c r="S1770" i="1"/>
  <c r="W1770" i="1" s="1"/>
  <c r="V1770" i="1"/>
  <c r="B1771" i="1"/>
  <c r="A1771" i="1" s="1"/>
  <c r="S1771" i="1"/>
  <c r="V1771" i="1"/>
  <c r="W1771" i="1" s="1"/>
  <c r="A1772" i="1"/>
  <c r="B1772" i="1"/>
  <c r="S1772" i="1"/>
  <c r="V1772" i="1"/>
  <c r="W1772" i="1"/>
  <c r="B1773" i="1"/>
  <c r="A1773" i="1" s="1"/>
  <c r="R1773" i="1"/>
  <c r="T1773" i="1"/>
  <c r="A1774" i="1"/>
  <c r="B1774" i="1"/>
  <c r="Q1774" i="1"/>
  <c r="R1774" i="1"/>
  <c r="T1774" i="1"/>
  <c r="U1774" i="1"/>
  <c r="U1773" i="1" s="1"/>
  <c r="V1773" i="1" s="1"/>
  <c r="B1775" i="1"/>
  <c r="A1775" i="1" s="1"/>
  <c r="S1775" i="1"/>
  <c r="V1775" i="1"/>
  <c r="W1775" i="1" s="1"/>
  <c r="A1776" i="1"/>
  <c r="B1776" i="1"/>
  <c r="S1776" i="1"/>
  <c r="V1776" i="1"/>
  <c r="W1776" i="1"/>
  <c r="B1777" i="1"/>
  <c r="A1777" i="1" s="1"/>
  <c r="S1777" i="1"/>
  <c r="V1777" i="1"/>
  <c r="W1777" i="1" s="1"/>
  <c r="A1778" i="1"/>
  <c r="B1778" i="1"/>
  <c r="S1778" i="1"/>
  <c r="W1778" i="1" s="1"/>
  <c r="V1778" i="1"/>
  <c r="B1779" i="1"/>
  <c r="A1779" i="1" s="1"/>
  <c r="S1779" i="1"/>
  <c r="V1779" i="1"/>
  <c r="W1779" i="1" s="1"/>
  <c r="A1780" i="1"/>
  <c r="B1780" i="1"/>
  <c r="S1780" i="1"/>
  <c r="V1780" i="1"/>
  <c r="W1780" i="1"/>
  <c r="B1781" i="1"/>
  <c r="A1781" i="1" s="1"/>
  <c r="S1781" i="1"/>
  <c r="W1781" i="1" s="1"/>
  <c r="V1781" i="1"/>
  <c r="A1782" i="1"/>
  <c r="B1782" i="1"/>
  <c r="S1782" i="1"/>
  <c r="V1782" i="1"/>
  <c r="W1782" i="1"/>
  <c r="B1783" i="1"/>
  <c r="A1783" i="1" s="1"/>
  <c r="S1783" i="1"/>
  <c r="V1783" i="1"/>
  <c r="W1783" i="1" s="1"/>
  <c r="A1784" i="1"/>
  <c r="B1784" i="1"/>
  <c r="S1784" i="1"/>
  <c r="V1784" i="1"/>
  <c r="W1784" i="1"/>
  <c r="B1785" i="1"/>
  <c r="A1785" i="1" s="1"/>
  <c r="S1785" i="1"/>
  <c r="V1785" i="1"/>
  <c r="W1785" i="1" s="1"/>
  <c r="A1786" i="1"/>
  <c r="B1786" i="1"/>
  <c r="S1786" i="1"/>
  <c r="W1786" i="1" s="1"/>
  <c r="V1786" i="1"/>
  <c r="B1787" i="1"/>
  <c r="A1787" i="1" s="1"/>
  <c r="R1787" i="1"/>
  <c r="T1787" i="1"/>
  <c r="A1788" i="1"/>
  <c r="B1788" i="1"/>
  <c r="Q1788" i="1"/>
  <c r="R1788" i="1"/>
  <c r="S1788" i="1"/>
  <c r="T1788" i="1"/>
  <c r="U1788" i="1"/>
  <c r="B1789" i="1"/>
  <c r="A1789" i="1" s="1"/>
  <c r="S1789" i="1"/>
  <c r="W1789" i="1" s="1"/>
  <c r="V1789" i="1"/>
  <c r="A1790" i="1"/>
  <c r="B1790" i="1"/>
  <c r="Q1790" i="1"/>
  <c r="R1790" i="1"/>
  <c r="S1790" i="1"/>
  <c r="T1790" i="1"/>
  <c r="V1790" i="1" s="1"/>
  <c r="U1790" i="1"/>
  <c r="B1791" i="1"/>
  <c r="A1791" i="1" s="1"/>
  <c r="S1791" i="1"/>
  <c r="V1791" i="1"/>
  <c r="W1791" i="1" s="1"/>
  <c r="A1792" i="1"/>
  <c r="B1792" i="1"/>
  <c r="Q1792" i="1"/>
  <c r="R1792" i="1"/>
  <c r="S1792" i="1"/>
  <c r="T1792" i="1"/>
  <c r="U1792" i="1"/>
  <c r="V1792" i="1" s="1"/>
  <c r="W1792" i="1" s="1"/>
  <c r="B1793" i="1"/>
  <c r="A1793" i="1" s="1"/>
  <c r="S1793" i="1"/>
  <c r="V1793" i="1"/>
  <c r="W1793" i="1" s="1"/>
  <c r="A1794" i="1"/>
  <c r="B1794" i="1"/>
  <c r="Q1794" i="1"/>
  <c r="R1794" i="1"/>
  <c r="S1794" i="1"/>
  <c r="T1794" i="1"/>
  <c r="U1794" i="1"/>
  <c r="V1794" i="1" s="1"/>
  <c r="B1795" i="1"/>
  <c r="A1795" i="1" s="1"/>
  <c r="S1795" i="1"/>
  <c r="V1795" i="1"/>
  <c r="W1795" i="1" s="1"/>
  <c r="B1796" i="1"/>
  <c r="A1796" i="1" s="1"/>
  <c r="S1796" i="1"/>
  <c r="V1796" i="1"/>
  <c r="W1796" i="1" s="1"/>
  <c r="B1797" i="1"/>
  <c r="A1797" i="1" s="1"/>
  <c r="S1797" i="1"/>
  <c r="V1797" i="1"/>
  <c r="W1797" i="1"/>
  <c r="A1798" i="1"/>
  <c r="B1798" i="1"/>
  <c r="Q1798" i="1"/>
  <c r="B1799" i="1"/>
  <c r="A1799" i="1" s="1"/>
  <c r="Q1799" i="1"/>
  <c r="R1799" i="1"/>
  <c r="T1799" i="1"/>
  <c r="T1798" i="1" s="1"/>
  <c r="V1798" i="1" s="1"/>
  <c r="U1799" i="1"/>
  <c r="U1798" i="1" s="1"/>
  <c r="A1800" i="1"/>
  <c r="B1800" i="1"/>
  <c r="S1800" i="1"/>
  <c r="W1800" i="1" s="1"/>
  <c r="V1800" i="1"/>
  <c r="A1801" i="1"/>
  <c r="B1801" i="1"/>
  <c r="Q1801" i="1"/>
  <c r="R1801" i="1"/>
  <c r="T1801" i="1"/>
  <c r="B1802" i="1"/>
  <c r="A1802" i="1" s="1"/>
  <c r="Q1802" i="1"/>
  <c r="R1802" i="1"/>
  <c r="S1802" i="1"/>
  <c r="W1802" i="1" s="1"/>
  <c r="T1802" i="1"/>
  <c r="U1802" i="1"/>
  <c r="V1802" i="1"/>
  <c r="A1803" i="1"/>
  <c r="B1803" i="1"/>
  <c r="S1803" i="1"/>
  <c r="V1803" i="1"/>
  <c r="A1804" i="1"/>
  <c r="B1804" i="1"/>
  <c r="Q1804" i="1"/>
  <c r="R1804" i="1"/>
  <c r="S1804" i="1"/>
  <c r="W1804" i="1" s="1"/>
  <c r="T1804" i="1"/>
  <c r="V1804" i="1" s="1"/>
  <c r="U1804" i="1"/>
  <c r="A1805" i="1"/>
  <c r="B1805" i="1"/>
  <c r="S1805" i="1"/>
  <c r="V1805" i="1"/>
  <c r="W1805" i="1"/>
  <c r="A1806" i="1"/>
  <c r="B1806" i="1"/>
  <c r="R1806" i="1"/>
  <c r="B1807" i="1"/>
  <c r="A1807" i="1" s="1"/>
  <c r="Q1807" i="1"/>
  <c r="Q1806" i="1" s="1"/>
  <c r="S1806" i="1" s="1"/>
  <c r="R1807" i="1"/>
  <c r="U1807" i="1"/>
  <c r="U1806" i="1" s="1"/>
  <c r="B1808" i="1"/>
  <c r="A1808" i="1" s="1"/>
  <c r="Q1808" i="1"/>
  <c r="S1808" i="1" s="1"/>
  <c r="R1808" i="1"/>
  <c r="T1808" i="1"/>
  <c r="V1808" i="1" s="1"/>
  <c r="U1808" i="1"/>
  <c r="A1809" i="1"/>
  <c r="B1809" i="1"/>
  <c r="Q1809" i="1"/>
  <c r="R1809" i="1"/>
  <c r="S1809" i="1"/>
  <c r="T1809" i="1"/>
  <c r="U1809" i="1"/>
  <c r="V1809" i="1"/>
  <c r="W1809" i="1"/>
  <c r="A1810" i="1"/>
  <c r="B1810" i="1"/>
  <c r="S1810" i="1"/>
  <c r="V1810" i="1"/>
  <c r="W1810" i="1" s="1"/>
  <c r="B1811" i="1"/>
  <c r="A1811" i="1" s="1"/>
  <c r="S1811" i="1"/>
  <c r="W1811" i="1" s="1"/>
  <c r="V1811" i="1"/>
  <c r="B1812" i="1"/>
  <c r="A1812" i="1" s="1"/>
  <c r="S1812" i="1"/>
  <c r="V1812" i="1"/>
  <c r="W1812" i="1"/>
  <c r="A1813" i="1"/>
  <c r="B1813" i="1"/>
  <c r="S1813" i="1"/>
  <c r="V1813" i="1"/>
  <c r="W1813" i="1"/>
  <c r="B1814" i="1"/>
  <c r="A1814" i="1" s="1"/>
  <c r="B1815" i="1"/>
  <c r="A1815" i="1" s="1"/>
  <c r="B1816" i="1"/>
  <c r="A1816" i="1" s="1"/>
  <c r="A1817" i="1"/>
  <c r="B1817" i="1"/>
  <c r="A1818" i="1"/>
  <c r="B1818" i="1"/>
  <c r="Q1818" i="1"/>
  <c r="R1818" i="1"/>
  <c r="R1817" i="1" s="1"/>
  <c r="R1816" i="1" s="1"/>
  <c r="T1818" i="1"/>
  <c r="T1817" i="1" s="1"/>
  <c r="U1818" i="1"/>
  <c r="U1817" i="1" s="1"/>
  <c r="U1816" i="1" s="1"/>
  <c r="V1818" i="1"/>
  <c r="A1819" i="1"/>
  <c r="B1819" i="1"/>
  <c r="S1819" i="1"/>
  <c r="W1819" i="1" s="1"/>
  <c r="V1819" i="1"/>
  <c r="B1820" i="1"/>
  <c r="A1820" i="1" s="1"/>
  <c r="Q1820" i="1"/>
  <c r="Q1817" i="1" s="1"/>
  <c r="R1820" i="1"/>
  <c r="T1820" i="1"/>
  <c r="V1820" i="1" s="1"/>
  <c r="U1820" i="1"/>
  <c r="A1821" i="1"/>
  <c r="B1821" i="1"/>
  <c r="S1821" i="1"/>
  <c r="V1821" i="1"/>
  <c r="W1821" i="1"/>
  <c r="B1822" i="1"/>
  <c r="A1822" i="1" s="1"/>
  <c r="B1823" i="1"/>
  <c r="A1823" i="1" s="1"/>
  <c r="B1824" i="1"/>
  <c r="A1824" i="1" s="1"/>
  <c r="Q1824" i="1"/>
  <c r="S1824" i="1" s="1"/>
  <c r="W1824" i="1" s="1"/>
  <c r="R1824" i="1"/>
  <c r="T1824" i="1"/>
  <c r="V1824" i="1" s="1"/>
  <c r="U1824" i="1"/>
  <c r="A1825" i="1"/>
  <c r="B1825" i="1"/>
  <c r="S1825" i="1"/>
  <c r="V1825" i="1"/>
  <c r="W1825" i="1"/>
  <c r="B1826" i="1"/>
  <c r="A1826" i="1" s="1"/>
  <c r="Q1826" i="1"/>
  <c r="R1826" i="1"/>
  <c r="R1823" i="1" s="1"/>
  <c r="T1826" i="1"/>
  <c r="U1826" i="1"/>
  <c r="V1826" i="1"/>
  <c r="B1827" i="1"/>
  <c r="A1827" i="1" s="1"/>
  <c r="S1827" i="1"/>
  <c r="W1827" i="1" s="1"/>
  <c r="V1827" i="1"/>
  <c r="B1828" i="1"/>
  <c r="A1828" i="1" s="1"/>
  <c r="Q1828" i="1"/>
  <c r="R1828" i="1"/>
  <c r="S1828" i="1"/>
  <c r="T1828" i="1"/>
  <c r="V1828" i="1" s="1"/>
  <c r="U1828" i="1"/>
  <c r="U1823" i="1" s="1"/>
  <c r="U1822" i="1" s="1"/>
  <c r="A1829" i="1"/>
  <c r="B1829" i="1"/>
  <c r="S1829" i="1"/>
  <c r="V1829" i="1"/>
  <c r="W1829" i="1"/>
  <c r="A1830" i="1"/>
  <c r="B1830" i="1"/>
  <c r="Q1830" i="1"/>
  <c r="R1830" i="1"/>
  <c r="S1830" i="1" s="1"/>
  <c r="W1830" i="1" s="1"/>
  <c r="T1830" i="1"/>
  <c r="U1830" i="1"/>
  <c r="V1830" i="1"/>
  <c r="A1831" i="1"/>
  <c r="B1831" i="1"/>
  <c r="S1831" i="1"/>
  <c r="W1831" i="1" s="1"/>
  <c r="V1831" i="1"/>
  <c r="B1832" i="1"/>
  <c r="A1832" i="1" s="1"/>
  <c r="Q1832" i="1"/>
  <c r="Q1823" i="1" s="1"/>
  <c r="R1832" i="1"/>
  <c r="T1832" i="1"/>
  <c r="V1832" i="1" s="1"/>
  <c r="U1832" i="1"/>
  <c r="A1833" i="1"/>
  <c r="B1833" i="1"/>
  <c r="S1833" i="1"/>
  <c r="V1833" i="1"/>
  <c r="W1833" i="1"/>
  <c r="B1834" i="1"/>
  <c r="A1834" i="1" s="1"/>
  <c r="Q1834" i="1"/>
  <c r="R1834" i="1"/>
  <c r="S1834" i="1" s="1"/>
  <c r="W1834" i="1" s="1"/>
  <c r="T1834" i="1"/>
  <c r="U1834" i="1"/>
  <c r="V1834" i="1"/>
  <c r="B1835" i="1"/>
  <c r="A1835" i="1" s="1"/>
  <c r="S1835" i="1"/>
  <c r="W1835" i="1" s="1"/>
  <c r="V1835" i="1"/>
  <c r="B1836" i="1"/>
  <c r="A1836" i="1" s="1"/>
  <c r="T1836" i="1"/>
  <c r="V1836" i="1" s="1"/>
  <c r="U1836" i="1"/>
  <c r="A1837" i="1"/>
  <c r="B1837" i="1"/>
  <c r="Q1837" i="1"/>
  <c r="Q1836" i="1" s="1"/>
  <c r="S1836" i="1" s="1"/>
  <c r="W1836" i="1" s="1"/>
  <c r="R1837" i="1"/>
  <c r="R1836" i="1" s="1"/>
  <c r="S1837" i="1"/>
  <c r="T1837" i="1"/>
  <c r="V1837" i="1" s="1"/>
  <c r="U1837" i="1"/>
  <c r="B1838" i="1"/>
  <c r="A1838" i="1" s="1"/>
  <c r="S1838" i="1"/>
  <c r="V1838" i="1"/>
  <c r="W1838" i="1" s="1"/>
  <c r="A1839" i="1"/>
  <c r="B1839" i="1"/>
  <c r="S1839" i="1"/>
  <c r="W1839" i="1" s="1"/>
  <c r="V1839" i="1"/>
  <c r="B1840" i="1"/>
  <c r="A1840" i="1" s="1"/>
  <c r="Q1840" i="1"/>
  <c r="S1840" i="1" s="1"/>
  <c r="R1840" i="1"/>
  <c r="T1840" i="1"/>
  <c r="V1840" i="1" s="1"/>
  <c r="U1840" i="1"/>
  <c r="A1841" i="1"/>
  <c r="B1841" i="1"/>
  <c r="S1841" i="1"/>
  <c r="V1841" i="1"/>
  <c r="W1841" i="1"/>
  <c r="B1842" i="1"/>
  <c r="A1842" i="1" s="1"/>
  <c r="R1842" i="1"/>
  <c r="B1843" i="1"/>
  <c r="A1843" i="1" s="1"/>
  <c r="Q1843" i="1"/>
  <c r="Q1842" i="1" s="1"/>
  <c r="S1842" i="1" s="1"/>
  <c r="R1843" i="1"/>
  <c r="T1843" i="1"/>
  <c r="U1843" i="1"/>
  <c r="U1842" i="1" s="1"/>
  <c r="B1844" i="1"/>
  <c r="A1844" i="1" s="1"/>
  <c r="S1844" i="1"/>
  <c r="W1844" i="1" s="1"/>
  <c r="V1844" i="1"/>
  <c r="A1845" i="1"/>
  <c r="B1845" i="1"/>
  <c r="Q1845" i="1"/>
  <c r="R1845" i="1"/>
  <c r="S1845" i="1"/>
  <c r="T1845" i="1"/>
  <c r="T1842" i="1" s="1"/>
  <c r="U1845" i="1"/>
  <c r="B1846" i="1"/>
  <c r="A1846" i="1" s="1"/>
  <c r="S1846" i="1"/>
  <c r="V1846" i="1"/>
  <c r="W1846" i="1" s="1"/>
  <c r="B1847" i="1"/>
  <c r="A1847" i="1" s="1"/>
  <c r="Q1847" i="1"/>
  <c r="S1847" i="1" s="1"/>
  <c r="W1847" i="1" s="1"/>
  <c r="R1847" i="1"/>
  <c r="T1847" i="1"/>
  <c r="U1847" i="1"/>
  <c r="V1847" i="1" s="1"/>
  <c r="B1848" i="1"/>
  <c r="A1848" i="1" s="1"/>
  <c r="S1848" i="1"/>
  <c r="V1848" i="1"/>
  <c r="W1848" i="1"/>
  <c r="A1849" i="1"/>
  <c r="B1849" i="1"/>
  <c r="Q1849" i="1"/>
  <c r="R1849" i="1"/>
  <c r="S1849" i="1"/>
  <c r="T1849" i="1"/>
  <c r="U1849" i="1"/>
  <c r="V1849" i="1"/>
  <c r="W1849" i="1"/>
  <c r="A1850" i="1"/>
  <c r="B1850" i="1"/>
  <c r="S1850" i="1"/>
  <c r="V1850" i="1"/>
  <c r="W1850" i="1" s="1"/>
  <c r="B1851" i="1"/>
  <c r="A1851" i="1" s="1"/>
  <c r="Q1851" i="1"/>
  <c r="U1851" i="1"/>
  <c r="B1852" i="1"/>
  <c r="A1852" i="1" s="1"/>
  <c r="Q1852" i="1"/>
  <c r="S1852" i="1" s="1"/>
  <c r="W1852" i="1" s="1"/>
  <c r="R1852" i="1"/>
  <c r="T1852" i="1"/>
  <c r="V1852" i="1" s="1"/>
  <c r="U1852" i="1"/>
  <c r="A1853" i="1"/>
  <c r="B1853" i="1"/>
  <c r="S1853" i="1"/>
  <c r="V1853" i="1"/>
  <c r="W1853" i="1"/>
  <c r="B1854" i="1"/>
  <c r="A1854" i="1" s="1"/>
  <c r="Q1854" i="1"/>
  <c r="R1854" i="1"/>
  <c r="R1851" i="1" s="1"/>
  <c r="T1854" i="1"/>
  <c r="U1854" i="1"/>
  <c r="V1854" i="1"/>
  <c r="B1855" i="1"/>
  <c r="A1855" i="1" s="1"/>
  <c r="S1855" i="1"/>
  <c r="W1855" i="1" s="1"/>
  <c r="V1855" i="1"/>
  <c r="B1856" i="1"/>
  <c r="A1856" i="1" s="1"/>
  <c r="T1856" i="1"/>
  <c r="V1856" i="1" s="1"/>
  <c r="U1856" i="1"/>
  <c r="A1857" i="1"/>
  <c r="B1857" i="1"/>
  <c r="Q1857" i="1"/>
  <c r="Q1856" i="1" s="1"/>
  <c r="S1856" i="1" s="1"/>
  <c r="W1856" i="1" s="1"/>
  <c r="R1857" i="1"/>
  <c r="R1856" i="1" s="1"/>
  <c r="S1857" i="1"/>
  <c r="T1857" i="1"/>
  <c r="V1857" i="1" s="1"/>
  <c r="U1857" i="1"/>
  <c r="B1858" i="1"/>
  <c r="A1858" i="1" s="1"/>
  <c r="S1858" i="1"/>
  <c r="V1858" i="1"/>
  <c r="W1858" i="1" s="1"/>
  <c r="B1859" i="1"/>
  <c r="A1859" i="1" s="1"/>
  <c r="U1859" i="1"/>
  <c r="B1860" i="1"/>
  <c r="A1860" i="1" s="1"/>
  <c r="Q1860" i="1"/>
  <c r="R1860" i="1"/>
  <c r="R1859" i="1" s="1"/>
  <c r="S1860" i="1"/>
  <c r="T1860" i="1"/>
  <c r="T1859" i="1" s="1"/>
  <c r="V1859" i="1" s="1"/>
  <c r="U1860" i="1"/>
  <c r="A1861" i="1"/>
  <c r="B1861" i="1"/>
  <c r="S1861" i="1"/>
  <c r="V1861" i="1"/>
  <c r="W1861" i="1"/>
  <c r="A1862" i="1"/>
  <c r="B1862" i="1"/>
  <c r="Q1862" i="1"/>
  <c r="R1862" i="1"/>
  <c r="S1862" i="1" s="1"/>
  <c r="W1862" i="1" s="1"/>
  <c r="T1862" i="1"/>
  <c r="U1862" i="1"/>
  <c r="V1862" i="1"/>
  <c r="B1863" i="1"/>
  <c r="A1863" i="1" s="1"/>
  <c r="S1863" i="1"/>
  <c r="W1863" i="1" s="1"/>
  <c r="V1863" i="1"/>
  <c r="B1864" i="1"/>
  <c r="A1864" i="1" s="1"/>
  <c r="Q1864" i="1"/>
  <c r="S1864" i="1" s="1"/>
  <c r="W1864" i="1" s="1"/>
  <c r="R1864" i="1"/>
  <c r="T1864" i="1"/>
  <c r="V1864" i="1" s="1"/>
  <c r="U1864" i="1"/>
  <c r="A1865" i="1"/>
  <c r="B1865" i="1"/>
  <c r="S1865" i="1"/>
  <c r="V1865" i="1"/>
  <c r="W1865" i="1"/>
  <c r="B1866" i="1"/>
  <c r="A1866" i="1" s="1"/>
  <c r="B1867" i="1"/>
  <c r="A1867" i="1" s="1"/>
  <c r="Q1867" i="1"/>
  <c r="Q1866" i="1" s="1"/>
  <c r="R1867" i="1"/>
  <c r="T1867" i="1"/>
  <c r="T1866" i="1" s="1"/>
  <c r="V1866" i="1" s="1"/>
  <c r="U1867" i="1"/>
  <c r="U1866" i="1" s="1"/>
  <c r="B1868" i="1"/>
  <c r="A1868" i="1" s="1"/>
  <c r="S1868" i="1"/>
  <c r="W1868" i="1" s="1"/>
  <c r="V1868" i="1"/>
  <c r="A1869" i="1"/>
  <c r="B1869" i="1"/>
  <c r="Q1869" i="1"/>
  <c r="R1869" i="1"/>
  <c r="S1869" i="1"/>
  <c r="T1869" i="1"/>
  <c r="V1869" i="1" s="1"/>
  <c r="U1869" i="1"/>
  <c r="B1870" i="1"/>
  <c r="A1870" i="1" s="1"/>
  <c r="S1870" i="1"/>
  <c r="V1870" i="1"/>
  <c r="W1870" i="1" s="1"/>
  <c r="B1871" i="1"/>
  <c r="A1871" i="1" s="1"/>
  <c r="Q1871" i="1"/>
  <c r="R1871" i="1"/>
  <c r="S1871" i="1"/>
  <c r="T1871" i="1"/>
  <c r="U1871" i="1"/>
  <c r="V1871" i="1" s="1"/>
  <c r="B1872" i="1"/>
  <c r="A1872" i="1" s="1"/>
  <c r="S1872" i="1"/>
  <c r="V1872" i="1"/>
  <c r="W1872" i="1"/>
  <c r="A1873" i="1"/>
  <c r="B1873" i="1"/>
  <c r="Q1873" i="1"/>
  <c r="R1873" i="1"/>
  <c r="S1873" i="1"/>
  <c r="T1873" i="1"/>
  <c r="U1873" i="1"/>
  <c r="V1873" i="1"/>
  <c r="W1873" i="1"/>
  <c r="A1874" i="1"/>
  <c r="B1874" i="1"/>
  <c r="S1874" i="1"/>
  <c r="V1874" i="1"/>
  <c r="W1874" i="1" s="1"/>
  <c r="B1875" i="1"/>
  <c r="A1875" i="1" s="1"/>
  <c r="Q1875" i="1"/>
  <c r="S1875" i="1" s="1"/>
  <c r="W1875" i="1" s="1"/>
  <c r="R1875" i="1"/>
  <c r="R1866" i="1" s="1"/>
  <c r="T1875" i="1"/>
  <c r="U1875" i="1"/>
  <c r="V1875" i="1" s="1"/>
  <c r="B1876" i="1"/>
  <c r="A1876" i="1" s="1"/>
  <c r="S1876" i="1"/>
  <c r="W1876" i="1" s="1"/>
  <c r="V1876" i="1"/>
  <c r="A1877" i="1"/>
  <c r="B1877" i="1"/>
  <c r="S1877" i="1"/>
  <c r="V1877" i="1"/>
  <c r="W1877" i="1"/>
  <c r="A1878" i="1"/>
  <c r="B1878" i="1"/>
  <c r="B1879" i="1"/>
  <c r="A1879" i="1" s="1"/>
  <c r="Q1879" i="1"/>
  <c r="U1879" i="1"/>
  <c r="B1880" i="1"/>
  <c r="A1880" i="1" s="1"/>
  <c r="Q1880" i="1"/>
  <c r="R1880" i="1"/>
  <c r="R1879" i="1" s="1"/>
  <c r="S1880" i="1"/>
  <c r="T1880" i="1"/>
  <c r="T1879" i="1" s="1"/>
  <c r="U1880" i="1"/>
  <c r="A1881" i="1"/>
  <c r="B1881" i="1"/>
  <c r="S1881" i="1"/>
  <c r="V1881" i="1"/>
  <c r="W1881" i="1"/>
  <c r="A1882" i="1"/>
  <c r="B1882" i="1"/>
  <c r="Q1882" i="1"/>
  <c r="R1882" i="1"/>
  <c r="S1882" i="1" s="1"/>
  <c r="W1882" i="1" s="1"/>
  <c r="T1882" i="1"/>
  <c r="U1882" i="1"/>
  <c r="V1882" i="1"/>
  <c r="B1883" i="1"/>
  <c r="A1883" i="1" s="1"/>
  <c r="S1883" i="1"/>
  <c r="W1883" i="1" s="1"/>
  <c r="V1883" i="1"/>
  <c r="B1884" i="1"/>
  <c r="A1884" i="1" s="1"/>
  <c r="A1885" i="1"/>
  <c r="B1885" i="1"/>
  <c r="Q1885" i="1"/>
  <c r="R1885" i="1"/>
  <c r="R1884" i="1" s="1"/>
  <c r="S1885" i="1"/>
  <c r="T1885" i="1"/>
  <c r="U1885" i="1"/>
  <c r="U1884" i="1" s="1"/>
  <c r="V1885" i="1"/>
  <c r="W1885" i="1"/>
  <c r="A1886" i="1"/>
  <c r="B1886" i="1"/>
  <c r="S1886" i="1"/>
  <c r="V1886" i="1"/>
  <c r="W1886" i="1" s="1"/>
  <c r="B1887" i="1"/>
  <c r="A1887" i="1" s="1"/>
  <c r="Q1887" i="1"/>
  <c r="Q1884" i="1" s="1"/>
  <c r="S1884" i="1" s="1"/>
  <c r="R1887" i="1"/>
  <c r="T1887" i="1"/>
  <c r="U1887" i="1"/>
  <c r="V1887" i="1" s="1"/>
  <c r="B1888" i="1"/>
  <c r="A1888" i="1" s="1"/>
  <c r="S1888" i="1"/>
  <c r="W1888" i="1" s="1"/>
  <c r="V1888" i="1"/>
  <c r="A1889" i="1"/>
  <c r="B1889" i="1"/>
  <c r="Q1889" i="1"/>
  <c r="R1889" i="1"/>
  <c r="S1889" i="1"/>
  <c r="W1889" i="1" s="1"/>
  <c r="T1889" i="1"/>
  <c r="V1889" i="1" s="1"/>
  <c r="U1889" i="1"/>
  <c r="B1890" i="1"/>
  <c r="A1890" i="1" s="1"/>
  <c r="S1890" i="1"/>
  <c r="V1890" i="1"/>
  <c r="W1890" i="1" s="1"/>
  <c r="B1891" i="1"/>
  <c r="A1891" i="1" s="1"/>
  <c r="U1891" i="1"/>
  <c r="B1892" i="1"/>
  <c r="A1892" i="1" s="1"/>
  <c r="Q1892" i="1"/>
  <c r="R1892" i="1"/>
  <c r="R1891" i="1" s="1"/>
  <c r="S1892" i="1"/>
  <c r="T1892" i="1"/>
  <c r="T1891" i="1" s="1"/>
  <c r="V1891" i="1" s="1"/>
  <c r="U1892" i="1"/>
  <c r="A1893" i="1"/>
  <c r="B1893" i="1"/>
  <c r="S1893" i="1"/>
  <c r="V1893" i="1"/>
  <c r="W1893" i="1"/>
  <c r="A1894" i="1"/>
  <c r="B1894" i="1"/>
  <c r="Q1894" i="1"/>
  <c r="R1894" i="1"/>
  <c r="S1894" i="1" s="1"/>
  <c r="W1894" i="1" s="1"/>
  <c r="T1894" i="1"/>
  <c r="U1894" i="1"/>
  <c r="V1894" i="1"/>
  <c r="B1895" i="1"/>
  <c r="A1895" i="1" s="1"/>
  <c r="S1895" i="1"/>
  <c r="W1895" i="1" s="1"/>
  <c r="V1895" i="1"/>
  <c r="B1896" i="1"/>
  <c r="A1896" i="1" s="1"/>
  <c r="Q1896" i="1"/>
  <c r="S1896" i="1" s="1"/>
  <c r="R1896" i="1"/>
  <c r="T1896" i="1"/>
  <c r="V1896" i="1" s="1"/>
  <c r="U1896" i="1"/>
  <c r="A1897" i="1"/>
  <c r="B1897" i="1"/>
  <c r="S1897" i="1"/>
  <c r="V1897" i="1"/>
  <c r="W1897" i="1"/>
  <c r="B1898" i="1"/>
  <c r="A1898" i="1" s="1"/>
  <c r="Q1898" i="1"/>
  <c r="R1898" i="1"/>
  <c r="S1898" i="1" s="1"/>
  <c r="W1898" i="1" s="1"/>
  <c r="T1898" i="1"/>
  <c r="U1898" i="1"/>
  <c r="V1898" i="1"/>
  <c r="B1899" i="1"/>
  <c r="A1899" i="1" s="1"/>
  <c r="S1899" i="1"/>
  <c r="W1899" i="1" s="1"/>
  <c r="V1899" i="1"/>
  <c r="B1900" i="1"/>
  <c r="A1900" i="1" s="1"/>
  <c r="S1900" i="1"/>
  <c r="V1900" i="1"/>
  <c r="W1900" i="1"/>
  <c r="A1901" i="1"/>
  <c r="B1901" i="1"/>
  <c r="A1902" i="1"/>
  <c r="B1902" i="1"/>
  <c r="Q1902" i="1"/>
  <c r="Q1901" i="1" s="1"/>
  <c r="S1901" i="1" s="1"/>
  <c r="R1902" i="1"/>
  <c r="R1901" i="1" s="1"/>
  <c r="T1902" i="1"/>
  <c r="T1901" i="1" s="1"/>
  <c r="U1902" i="1"/>
  <c r="U1901" i="1" s="1"/>
  <c r="V1902" i="1"/>
  <c r="B1903" i="1"/>
  <c r="A1903" i="1" s="1"/>
  <c r="S1903" i="1"/>
  <c r="W1903" i="1" s="1"/>
  <c r="V1903" i="1"/>
  <c r="B1904" i="1"/>
  <c r="A1904" i="1" s="1"/>
  <c r="Q1904" i="1"/>
  <c r="S1904" i="1" s="1"/>
  <c r="W1904" i="1" s="1"/>
  <c r="R1904" i="1"/>
  <c r="T1904" i="1"/>
  <c r="V1904" i="1" s="1"/>
  <c r="U1904" i="1"/>
  <c r="A1905" i="1"/>
  <c r="B1905" i="1"/>
  <c r="S1905" i="1"/>
  <c r="V1905" i="1"/>
  <c r="W1905" i="1"/>
  <c r="B1906" i="1"/>
  <c r="A1906" i="1" s="1"/>
  <c r="Q1906" i="1"/>
  <c r="R1906" i="1"/>
  <c r="S1906" i="1" s="1"/>
  <c r="W1906" i="1" s="1"/>
  <c r="T1906" i="1"/>
  <c r="U1906" i="1"/>
  <c r="V1906" i="1"/>
  <c r="B1907" i="1"/>
  <c r="A1907" i="1" s="1"/>
  <c r="S1907" i="1"/>
  <c r="W1907" i="1" s="1"/>
  <c r="V1907" i="1"/>
  <c r="B1908" i="1"/>
  <c r="A1908" i="1" s="1"/>
  <c r="Q1908" i="1"/>
  <c r="R1908" i="1"/>
  <c r="S1908" i="1"/>
  <c r="T1908" i="1"/>
  <c r="V1908" i="1" s="1"/>
  <c r="U1908" i="1"/>
  <c r="A1909" i="1"/>
  <c r="B1909" i="1"/>
  <c r="S1909" i="1"/>
  <c r="V1909" i="1"/>
  <c r="W1909" i="1"/>
  <c r="A1910" i="1"/>
  <c r="B1910" i="1"/>
  <c r="B1911" i="1"/>
  <c r="A1911" i="1" s="1"/>
  <c r="Q1911" i="1"/>
  <c r="S1911" i="1" s="1"/>
  <c r="R1911" i="1"/>
  <c r="T1911" i="1"/>
  <c r="T1910" i="1" s="1"/>
  <c r="U1911" i="1"/>
  <c r="U1910" i="1" s="1"/>
  <c r="B1912" i="1"/>
  <c r="A1912" i="1" s="1"/>
  <c r="S1912" i="1"/>
  <c r="V1912" i="1"/>
  <c r="W1912" i="1"/>
  <c r="A1913" i="1"/>
  <c r="B1913" i="1"/>
  <c r="Q1913" i="1"/>
  <c r="R1913" i="1"/>
  <c r="S1913" i="1"/>
  <c r="T1913" i="1"/>
  <c r="U1913" i="1"/>
  <c r="V1913" i="1"/>
  <c r="W1913" i="1"/>
  <c r="A1914" i="1"/>
  <c r="B1914" i="1"/>
  <c r="S1914" i="1"/>
  <c r="W1914" i="1" s="1"/>
  <c r="V1914" i="1"/>
  <c r="B1915" i="1"/>
  <c r="A1915" i="1" s="1"/>
  <c r="Q1915" i="1"/>
  <c r="S1915" i="1" s="1"/>
  <c r="R1915" i="1"/>
  <c r="R1910" i="1" s="1"/>
  <c r="T1915" i="1"/>
  <c r="V1915" i="1" s="1"/>
  <c r="U1915" i="1"/>
  <c r="B1916" i="1"/>
  <c r="A1916" i="1" s="1"/>
  <c r="S1916" i="1"/>
  <c r="W1916" i="1" s="1"/>
  <c r="V1916" i="1"/>
  <c r="A1917" i="1"/>
  <c r="B1917" i="1"/>
  <c r="B1918" i="1"/>
  <c r="A1918" i="1" s="1"/>
  <c r="Q1918" i="1"/>
  <c r="Q1917" i="1" s="1"/>
  <c r="S1917" i="1" s="1"/>
  <c r="W1917" i="1" s="1"/>
  <c r="R1918" i="1"/>
  <c r="R1917" i="1" s="1"/>
  <c r="T1918" i="1"/>
  <c r="U1918" i="1"/>
  <c r="V1918" i="1"/>
  <c r="B1919" i="1"/>
  <c r="A1919" i="1" s="1"/>
  <c r="S1919" i="1"/>
  <c r="W1919" i="1" s="1"/>
  <c r="V1919" i="1"/>
  <c r="B1920" i="1"/>
  <c r="A1920" i="1" s="1"/>
  <c r="Q1920" i="1"/>
  <c r="R1920" i="1"/>
  <c r="S1920" i="1"/>
  <c r="T1920" i="1"/>
  <c r="T1917" i="1" s="1"/>
  <c r="V1917" i="1" s="1"/>
  <c r="U1920" i="1"/>
  <c r="U1917" i="1" s="1"/>
  <c r="A1921" i="1"/>
  <c r="B1921" i="1"/>
  <c r="S1921" i="1"/>
  <c r="V1921" i="1"/>
  <c r="W1921" i="1"/>
  <c r="A1922" i="1"/>
  <c r="B1922" i="1"/>
  <c r="Q1922" i="1"/>
  <c r="R1922" i="1"/>
  <c r="S1922" i="1" s="1"/>
  <c r="W1922" i="1" s="1"/>
  <c r="T1922" i="1"/>
  <c r="U1922" i="1"/>
  <c r="V1922" i="1"/>
  <c r="A1923" i="1"/>
  <c r="B1923" i="1"/>
  <c r="S1923" i="1"/>
  <c r="W1923" i="1" s="1"/>
  <c r="V1923" i="1"/>
  <c r="B1924" i="1"/>
  <c r="A1924" i="1" s="1"/>
  <c r="Q1924" i="1"/>
  <c r="S1924" i="1" s="1"/>
  <c r="W1924" i="1" s="1"/>
  <c r="R1924" i="1"/>
  <c r="T1924" i="1"/>
  <c r="V1924" i="1" s="1"/>
  <c r="U1924" i="1"/>
  <c r="A1925" i="1"/>
  <c r="B1925" i="1"/>
  <c r="S1925" i="1"/>
  <c r="V1925" i="1"/>
  <c r="W1925" i="1"/>
  <c r="B1926" i="1"/>
  <c r="A1926" i="1" s="1"/>
  <c r="R1926" i="1"/>
  <c r="B1927" i="1"/>
  <c r="A1927" i="1" s="1"/>
  <c r="Q1927" i="1"/>
  <c r="Q1926" i="1" s="1"/>
  <c r="S1926" i="1" s="1"/>
  <c r="R1927" i="1"/>
  <c r="T1927" i="1"/>
  <c r="U1927" i="1"/>
  <c r="U1926" i="1" s="1"/>
  <c r="B1928" i="1"/>
  <c r="A1928" i="1" s="1"/>
  <c r="S1928" i="1"/>
  <c r="W1928" i="1" s="1"/>
  <c r="V1928" i="1"/>
  <c r="A1929" i="1"/>
  <c r="B1929" i="1"/>
  <c r="Q1929" i="1"/>
  <c r="R1929" i="1"/>
  <c r="S1929" i="1"/>
  <c r="T1929" i="1"/>
  <c r="T1926" i="1" s="1"/>
  <c r="V1926" i="1" s="1"/>
  <c r="U1929" i="1"/>
  <c r="B1930" i="1"/>
  <c r="A1930" i="1" s="1"/>
  <c r="S1930" i="1"/>
  <c r="V1930" i="1"/>
  <c r="W1930" i="1" s="1"/>
  <c r="B1931" i="1"/>
  <c r="A1931" i="1" s="1"/>
  <c r="U1931" i="1"/>
  <c r="B1932" i="1"/>
  <c r="A1932" i="1" s="1"/>
  <c r="T1932" i="1"/>
  <c r="T1931" i="1" s="1"/>
  <c r="V1931" i="1" s="1"/>
  <c r="U1932" i="1"/>
  <c r="A1933" i="1"/>
  <c r="B1933" i="1"/>
  <c r="Q1933" i="1"/>
  <c r="Q1932" i="1" s="1"/>
  <c r="R1933" i="1"/>
  <c r="R1932" i="1" s="1"/>
  <c r="R1931" i="1" s="1"/>
  <c r="S1933" i="1"/>
  <c r="T1933" i="1"/>
  <c r="V1933" i="1" s="1"/>
  <c r="U1933" i="1"/>
  <c r="B1934" i="1"/>
  <c r="A1934" i="1" s="1"/>
  <c r="S1934" i="1"/>
  <c r="V1934" i="1"/>
  <c r="W1934" i="1" s="1"/>
  <c r="B1935" i="1"/>
  <c r="A1935" i="1" s="1"/>
  <c r="B1936" i="1"/>
  <c r="A1936" i="1" s="1"/>
  <c r="A1937" i="1"/>
  <c r="B1937" i="1"/>
  <c r="Q1937" i="1"/>
  <c r="Q1936" i="1" s="1"/>
  <c r="R1937" i="1"/>
  <c r="R1936" i="1" s="1"/>
  <c r="S1937" i="1"/>
  <c r="T1937" i="1"/>
  <c r="V1937" i="1" s="1"/>
  <c r="U1937" i="1"/>
  <c r="B1938" i="1"/>
  <c r="A1938" i="1" s="1"/>
  <c r="S1938" i="1"/>
  <c r="V1938" i="1"/>
  <c r="W1938" i="1" s="1"/>
  <c r="B1939" i="1"/>
  <c r="A1939" i="1" s="1"/>
  <c r="S1939" i="1"/>
  <c r="W1939" i="1" s="1"/>
  <c r="V1939" i="1"/>
  <c r="B1940" i="1"/>
  <c r="A1940" i="1" s="1"/>
  <c r="S1940" i="1"/>
  <c r="W1940" i="1" s="1"/>
  <c r="V1940" i="1"/>
  <c r="A1941" i="1"/>
  <c r="B1941" i="1"/>
  <c r="S1941" i="1"/>
  <c r="V1941" i="1"/>
  <c r="W1941" i="1"/>
  <c r="A1942" i="1"/>
  <c r="B1942" i="1"/>
  <c r="S1942" i="1"/>
  <c r="V1942" i="1"/>
  <c r="W1942" i="1" s="1"/>
  <c r="B1943" i="1"/>
  <c r="A1943" i="1" s="1"/>
  <c r="S1943" i="1"/>
  <c r="W1943" i="1" s="1"/>
  <c r="V1943" i="1"/>
  <c r="B1944" i="1"/>
  <c r="A1944" i="1" s="1"/>
  <c r="S1944" i="1"/>
  <c r="W1944" i="1" s="1"/>
  <c r="V1944" i="1"/>
  <c r="A1945" i="1"/>
  <c r="B1945" i="1"/>
  <c r="S1945" i="1"/>
  <c r="V1945" i="1"/>
  <c r="W1945" i="1"/>
  <c r="B1946" i="1"/>
  <c r="A1946" i="1" s="1"/>
  <c r="S1946" i="1"/>
  <c r="V1946" i="1"/>
  <c r="W1946" i="1" s="1"/>
  <c r="B1947" i="1"/>
  <c r="A1947" i="1" s="1"/>
  <c r="S1947" i="1"/>
  <c r="W1947" i="1" s="1"/>
  <c r="V1947" i="1"/>
  <c r="B1948" i="1"/>
  <c r="A1948" i="1" s="1"/>
  <c r="S1948" i="1"/>
  <c r="W1948" i="1" s="1"/>
  <c r="V1948" i="1"/>
  <c r="A1949" i="1"/>
  <c r="B1949" i="1"/>
  <c r="S1949" i="1"/>
  <c r="V1949" i="1"/>
  <c r="W1949" i="1"/>
  <c r="A1950" i="1"/>
  <c r="B1950" i="1"/>
  <c r="S1950" i="1"/>
  <c r="V1950" i="1"/>
  <c r="W1950" i="1" s="1"/>
  <c r="B1951" i="1"/>
  <c r="A1951" i="1" s="1"/>
  <c r="S1951" i="1"/>
  <c r="W1951" i="1" s="1"/>
  <c r="V1951" i="1"/>
  <c r="B1952" i="1"/>
  <c r="A1952" i="1" s="1"/>
  <c r="S1952" i="1"/>
  <c r="W1952" i="1" s="1"/>
  <c r="V1952" i="1"/>
  <c r="A1953" i="1"/>
  <c r="B1953" i="1"/>
  <c r="S1953" i="1"/>
  <c r="V1953" i="1"/>
  <c r="W1953" i="1"/>
  <c r="B1954" i="1"/>
  <c r="A1954" i="1" s="1"/>
  <c r="S1954" i="1"/>
  <c r="V1954" i="1"/>
  <c r="W1954" i="1" s="1"/>
  <c r="B1955" i="1"/>
  <c r="A1955" i="1" s="1"/>
  <c r="S1955" i="1"/>
  <c r="W1955" i="1" s="1"/>
  <c r="V1955" i="1"/>
  <c r="B1956" i="1"/>
  <c r="A1956" i="1" s="1"/>
  <c r="S1956" i="1"/>
  <c r="W1956" i="1" s="1"/>
  <c r="V1956" i="1"/>
  <c r="A1957" i="1"/>
  <c r="B1957" i="1"/>
  <c r="S1957" i="1"/>
  <c r="V1957" i="1"/>
  <c r="W1957" i="1"/>
  <c r="A1958" i="1"/>
  <c r="B1958" i="1"/>
  <c r="S1958" i="1"/>
  <c r="V1958" i="1"/>
  <c r="W1958" i="1" s="1"/>
  <c r="B1959" i="1"/>
  <c r="A1959" i="1" s="1"/>
  <c r="S1959" i="1"/>
  <c r="W1959" i="1" s="1"/>
  <c r="V1959" i="1"/>
  <c r="B1960" i="1"/>
  <c r="A1960" i="1" s="1"/>
  <c r="S1960" i="1"/>
  <c r="W1960" i="1" s="1"/>
  <c r="V1960" i="1"/>
  <c r="A1961" i="1"/>
  <c r="B1961" i="1"/>
  <c r="S1961" i="1"/>
  <c r="V1961" i="1"/>
  <c r="W1961" i="1"/>
  <c r="B1962" i="1"/>
  <c r="A1962" i="1" s="1"/>
  <c r="S1962" i="1"/>
  <c r="V1962" i="1"/>
  <c r="W1962" i="1" s="1"/>
  <c r="B1963" i="1"/>
  <c r="A1963" i="1" s="1"/>
  <c r="S1963" i="1"/>
  <c r="W1963" i="1" s="1"/>
  <c r="V1963" i="1"/>
  <c r="B1964" i="1"/>
  <c r="A1964" i="1" s="1"/>
  <c r="S1964" i="1"/>
  <c r="W1964" i="1" s="1"/>
  <c r="V1964" i="1"/>
  <c r="A1965" i="1"/>
  <c r="B1965" i="1"/>
  <c r="Q1965" i="1"/>
  <c r="R1965" i="1"/>
  <c r="S1965" i="1"/>
  <c r="T1965" i="1"/>
  <c r="T1936" i="1" s="1"/>
  <c r="U1965" i="1"/>
  <c r="U1936" i="1" s="1"/>
  <c r="B1966" i="1"/>
  <c r="A1966" i="1" s="1"/>
  <c r="S1966" i="1"/>
  <c r="W1966" i="1" s="1"/>
  <c r="V1966" i="1"/>
  <c r="B1967" i="1"/>
  <c r="A1967" i="1" s="1"/>
  <c r="S1967" i="1"/>
  <c r="W1967" i="1" s="1"/>
  <c r="V1967" i="1"/>
  <c r="B1968" i="1"/>
  <c r="A1968" i="1" s="1"/>
  <c r="S1968" i="1"/>
  <c r="V1968" i="1"/>
  <c r="W1968" i="1"/>
  <c r="A1969" i="1"/>
  <c r="B1969" i="1"/>
  <c r="S1969" i="1"/>
  <c r="V1969" i="1"/>
  <c r="W1969" i="1"/>
  <c r="A1970" i="1"/>
  <c r="B1970" i="1"/>
  <c r="S1970" i="1"/>
  <c r="V1970" i="1"/>
  <c r="W1970" i="1" s="1"/>
  <c r="A1971" i="1"/>
  <c r="B1971" i="1"/>
  <c r="S1971" i="1"/>
  <c r="W1971" i="1" s="1"/>
  <c r="V1971" i="1"/>
  <c r="B1972" i="1"/>
  <c r="A1972" i="1" s="1"/>
  <c r="S1972" i="1"/>
  <c r="W1972" i="1" s="1"/>
  <c r="V1972" i="1"/>
  <c r="A1973" i="1"/>
  <c r="B1973" i="1"/>
  <c r="Q1973" i="1"/>
  <c r="R1973" i="1"/>
  <c r="S1973" i="1"/>
  <c r="T1973" i="1"/>
  <c r="V1973" i="1" s="1"/>
  <c r="W1973" i="1" s="1"/>
  <c r="U1973" i="1"/>
  <c r="A1974" i="1"/>
  <c r="B1974" i="1"/>
  <c r="S1974" i="1"/>
  <c r="V1974" i="1"/>
  <c r="W1974" i="1" s="1"/>
  <c r="B1975" i="1"/>
  <c r="A1975" i="1" s="1"/>
  <c r="S1975" i="1"/>
  <c r="W1975" i="1" s="1"/>
  <c r="V1975" i="1"/>
  <c r="B1976" i="1"/>
  <c r="A1976" i="1" s="1"/>
  <c r="S1976" i="1"/>
  <c r="W1976" i="1" s="1"/>
  <c r="V1976" i="1"/>
  <c r="A1977" i="1"/>
  <c r="B1977" i="1"/>
  <c r="S1977" i="1"/>
  <c r="V1977" i="1"/>
  <c r="W1977" i="1"/>
  <c r="B1978" i="1"/>
  <c r="A1978" i="1" s="1"/>
  <c r="S1978" i="1"/>
  <c r="V1978" i="1"/>
  <c r="W1978" i="1" s="1"/>
  <c r="B1979" i="1"/>
  <c r="A1979" i="1" s="1"/>
  <c r="S1979" i="1"/>
  <c r="W1979" i="1" s="1"/>
  <c r="V1979" i="1"/>
  <c r="B1980" i="1"/>
  <c r="A1980" i="1" s="1"/>
  <c r="S1980" i="1"/>
  <c r="W1980" i="1" s="1"/>
  <c r="V1980" i="1"/>
  <c r="A1981" i="1"/>
  <c r="B1981" i="1"/>
  <c r="S1981" i="1"/>
  <c r="V1981" i="1"/>
  <c r="W1981" i="1"/>
  <c r="A1982" i="1"/>
  <c r="B1982" i="1"/>
  <c r="S1982" i="1"/>
  <c r="V1982" i="1"/>
  <c r="W1982" i="1" s="1"/>
  <c r="B1983" i="1"/>
  <c r="A1983" i="1" s="1"/>
  <c r="S1983" i="1"/>
  <c r="W1983" i="1" s="1"/>
  <c r="V1983" i="1"/>
  <c r="B1984" i="1"/>
  <c r="A1984" i="1" s="1"/>
  <c r="S1984" i="1"/>
  <c r="W1984" i="1" s="1"/>
  <c r="V1984" i="1"/>
  <c r="A1985" i="1"/>
  <c r="B1985" i="1"/>
  <c r="S1985" i="1"/>
  <c r="V1985" i="1"/>
  <c r="W1985" i="1"/>
  <c r="B1986" i="1"/>
  <c r="A1986" i="1" s="1"/>
  <c r="S1986" i="1"/>
  <c r="V1986" i="1"/>
  <c r="W1986" i="1" s="1"/>
  <c r="B1987" i="1"/>
  <c r="A1987" i="1" s="1"/>
  <c r="S1987" i="1"/>
  <c r="W1987" i="1" s="1"/>
  <c r="V1987" i="1"/>
  <c r="B1988" i="1"/>
  <c r="A1988" i="1" s="1"/>
  <c r="S1988" i="1"/>
  <c r="W1988" i="1" s="1"/>
  <c r="V1988" i="1"/>
  <c r="A1989" i="1"/>
  <c r="B1989" i="1"/>
  <c r="S1989" i="1"/>
  <c r="V1989" i="1"/>
  <c r="W1989" i="1"/>
  <c r="A1990" i="1"/>
  <c r="B1990" i="1"/>
  <c r="S1990" i="1"/>
  <c r="V1990" i="1"/>
  <c r="W1990" i="1" s="1"/>
  <c r="B1991" i="1"/>
  <c r="A1991" i="1" s="1"/>
  <c r="S1991" i="1"/>
  <c r="W1991" i="1" s="1"/>
  <c r="V1991" i="1"/>
  <c r="B1992" i="1"/>
  <c r="A1992" i="1" s="1"/>
  <c r="S1992" i="1"/>
  <c r="W1992" i="1" s="1"/>
  <c r="V1992" i="1"/>
  <c r="A1993" i="1"/>
  <c r="B1993" i="1"/>
  <c r="Q1993" i="1"/>
  <c r="R1993" i="1"/>
  <c r="S1993" i="1"/>
  <c r="T1993" i="1"/>
  <c r="V1993" i="1" s="1"/>
  <c r="W1993" i="1" s="1"/>
  <c r="U1993" i="1"/>
  <c r="A1994" i="1"/>
  <c r="B1994" i="1"/>
  <c r="S1994" i="1"/>
  <c r="V1994" i="1"/>
  <c r="W1994" i="1" s="1"/>
  <c r="B1995" i="1"/>
  <c r="A1995" i="1" s="1"/>
  <c r="S1995" i="1"/>
  <c r="W1995" i="1" s="1"/>
  <c r="V1995" i="1"/>
  <c r="B1996" i="1"/>
  <c r="A1996" i="1" s="1"/>
  <c r="S1996" i="1"/>
  <c r="V1996" i="1"/>
  <c r="W1996" i="1"/>
  <c r="A1997" i="1"/>
  <c r="B1997" i="1"/>
  <c r="S1997" i="1"/>
  <c r="V1997" i="1"/>
  <c r="W1997" i="1"/>
  <c r="B1998" i="1"/>
  <c r="A1998" i="1" s="1"/>
  <c r="S1998" i="1"/>
  <c r="V1998" i="1"/>
  <c r="W1998" i="1" s="1"/>
  <c r="B1999" i="1"/>
  <c r="A1999" i="1" s="1"/>
  <c r="S1999" i="1"/>
  <c r="W1999" i="1" s="1"/>
  <c r="V1999" i="1"/>
  <c r="B2000" i="1"/>
  <c r="A2000" i="1" s="1"/>
  <c r="S2000" i="1"/>
  <c r="W2000" i="1" s="1"/>
  <c r="V2000" i="1"/>
  <c r="A2001" i="1"/>
  <c r="B2001" i="1"/>
  <c r="S2001" i="1"/>
  <c r="V2001" i="1"/>
  <c r="W2001" i="1"/>
  <c r="A2002" i="1"/>
  <c r="B2002" i="1"/>
  <c r="S2002" i="1"/>
  <c r="V2002" i="1"/>
  <c r="W2002" i="1" s="1"/>
  <c r="B2003" i="1"/>
  <c r="A2003" i="1" s="1"/>
  <c r="S2003" i="1"/>
  <c r="W2003" i="1" s="1"/>
  <c r="V2003" i="1"/>
  <c r="B2004" i="1"/>
  <c r="A2004" i="1" s="1"/>
  <c r="S2004" i="1"/>
  <c r="V2004" i="1"/>
  <c r="W2004" i="1"/>
  <c r="A2005" i="1"/>
  <c r="B2005" i="1"/>
  <c r="S2005" i="1"/>
  <c r="V2005" i="1"/>
  <c r="W2005" i="1"/>
  <c r="B2006" i="1"/>
  <c r="A2006" i="1" s="1"/>
  <c r="S2006" i="1"/>
  <c r="V2006" i="1"/>
  <c r="W2006" i="1" s="1"/>
  <c r="B2007" i="1"/>
  <c r="A2007" i="1" s="1"/>
  <c r="S2007" i="1"/>
  <c r="W2007" i="1" s="1"/>
  <c r="V2007" i="1"/>
  <c r="B2008" i="1"/>
  <c r="A2008" i="1" s="1"/>
  <c r="S2008" i="1"/>
  <c r="W2008" i="1" s="1"/>
  <c r="V2008" i="1"/>
  <c r="A2009" i="1"/>
  <c r="B2009" i="1"/>
  <c r="S2009" i="1"/>
  <c r="V2009" i="1"/>
  <c r="W2009" i="1"/>
  <c r="A2010" i="1"/>
  <c r="B2010" i="1"/>
  <c r="B2011" i="1"/>
  <c r="A2011" i="1" s="1"/>
  <c r="Q2011" i="1"/>
  <c r="S2011" i="1" s="1"/>
  <c r="R2011" i="1"/>
  <c r="T2011" i="1"/>
  <c r="T2010" i="1" s="1"/>
  <c r="V2010" i="1" s="1"/>
  <c r="U2011" i="1"/>
  <c r="U2010" i="1" s="1"/>
  <c r="B2012" i="1"/>
  <c r="A2012" i="1" s="1"/>
  <c r="S2012" i="1"/>
  <c r="W2012" i="1" s="1"/>
  <c r="V2012" i="1"/>
  <c r="A2013" i="1"/>
  <c r="B2013" i="1"/>
  <c r="S2013" i="1"/>
  <c r="V2013" i="1"/>
  <c r="W2013" i="1"/>
  <c r="B2014" i="1"/>
  <c r="A2014" i="1" s="1"/>
  <c r="S2014" i="1"/>
  <c r="V2014" i="1"/>
  <c r="W2014" i="1" s="1"/>
  <c r="B2015" i="1"/>
  <c r="A2015" i="1" s="1"/>
  <c r="S2015" i="1"/>
  <c r="W2015" i="1" s="1"/>
  <c r="V2015" i="1"/>
  <c r="B2016" i="1"/>
  <c r="A2016" i="1" s="1"/>
  <c r="S2016" i="1"/>
  <c r="V2016" i="1"/>
  <c r="W2016" i="1"/>
  <c r="A2017" i="1"/>
  <c r="B2017" i="1"/>
  <c r="S2017" i="1"/>
  <c r="V2017" i="1"/>
  <c r="W2017" i="1"/>
  <c r="A2018" i="1"/>
  <c r="B2018" i="1"/>
  <c r="S2018" i="1"/>
  <c r="W2018" i="1" s="1"/>
  <c r="V2018" i="1"/>
  <c r="B2019" i="1"/>
  <c r="A2019" i="1" s="1"/>
  <c r="S2019" i="1"/>
  <c r="W2019" i="1" s="1"/>
  <c r="V2019" i="1"/>
  <c r="B2020" i="1"/>
  <c r="A2020" i="1" s="1"/>
  <c r="S2020" i="1"/>
  <c r="W2020" i="1" s="1"/>
  <c r="V2020" i="1"/>
  <c r="A2021" i="1"/>
  <c r="B2021" i="1"/>
  <c r="Q2021" i="1"/>
  <c r="R2021" i="1"/>
  <c r="S2021" i="1"/>
  <c r="T2021" i="1"/>
  <c r="V2021" i="1" s="1"/>
  <c r="W2021" i="1" s="1"/>
  <c r="U2021" i="1"/>
  <c r="A2022" i="1"/>
  <c r="B2022" i="1"/>
  <c r="S2022" i="1"/>
  <c r="W2022" i="1" s="1"/>
  <c r="V2022" i="1"/>
  <c r="B2023" i="1"/>
  <c r="A2023" i="1" s="1"/>
  <c r="S2023" i="1"/>
  <c r="W2023" i="1" s="1"/>
  <c r="V2023" i="1"/>
  <c r="B2024" i="1"/>
  <c r="A2024" i="1" s="1"/>
  <c r="S2024" i="1"/>
  <c r="V2024" i="1"/>
  <c r="W2024" i="1"/>
  <c r="A2025" i="1"/>
  <c r="B2025" i="1"/>
  <c r="S2025" i="1"/>
  <c r="V2025" i="1"/>
  <c r="W2025" i="1"/>
  <c r="B2026" i="1"/>
  <c r="A2026" i="1" s="1"/>
  <c r="S2026" i="1"/>
  <c r="V2026" i="1"/>
  <c r="W2026" i="1" s="1"/>
  <c r="B2027" i="1"/>
  <c r="A2027" i="1" s="1"/>
  <c r="S2027" i="1"/>
  <c r="W2027" i="1" s="1"/>
  <c r="V2027" i="1"/>
  <c r="B2028" i="1"/>
  <c r="A2028" i="1" s="1"/>
  <c r="S2028" i="1"/>
  <c r="W2028" i="1" s="1"/>
  <c r="V2028" i="1"/>
  <c r="A2029" i="1"/>
  <c r="B2029" i="1"/>
  <c r="S2029" i="1"/>
  <c r="V2029" i="1"/>
  <c r="W2029" i="1"/>
  <c r="A2030" i="1"/>
  <c r="B2030" i="1"/>
  <c r="S2030" i="1"/>
  <c r="W2030" i="1" s="1"/>
  <c r="V2030" i="1"/>
  <c r="B2031" i="1"/>
  <c r="A2031" i="1" s="1"/>
  <c r="S2031" i="1"/>
  <c r="W2031" i="1" s="1"/>
  <c r="V2031" i="1"/>
  <c r="B2032" i="1"/>
  <c r="A2032" i="1" s="1"/>
  <c r="Q2032" i="1"/>
  <c r="R2032" i="1"/>
  <c r="R2010" i="1" s="1"/>
  <c r="S2032" i="1"/>
  <c r="T2032" i="1"/>
  <c r="V2032" i="1" s="1"/>
  <c r="U2032" i="1"/>
  <c r="A2033" i="1"/>
  <c r="B2033" i="1"/>
  <c r="S2033" i="1"/>
  <c r="V2033" i="1"/>
  <c r="W2033" i="1"/>
  <c r="B2034" i="1"/>
  <c r="A2034" i="1" s="1"/>
  <c r="S2034" i="1"/>
  <c r="V2034" i="1"/>
  <c r="W2034" i="1" s="1"/>
  <c r="B2035" i="1"/>
  <c r="A2035" i="1" s="1"/>
  <c r="S2035" i="1"/>
  <c r="W2035" i="1" s="1"/>
  <c r="V2035" i="1"/>
  <c r="B2036" i="1"/>
  <c r="A2036" i="1" s="1"/>
  <c r="S2036" i="1"/>
  <c r="V2036" i="1"/>
  <c r="W2036" i="1"/>
  <c r="A2037" i="1"/>
  <c r="B2037" i="1"/>
  <c r="S2037" i="1"/>
  <c r="V2037" i="1"/>
  <c r="W2037" i="1"/>
  <c r="A2038" i="1"/>
  <c r="B2038" i="1"/>
  <c r="S2038" i="1"/>
  <c r="V2038" i="1"/>
  <c r="W2038" i="1" s="1"/>
  <c r="A2039" i="1"/>
  <c r="B2039" i="1"/>
  <c r="S2039" i="1"/>
  <c r="W2039" i="1" s="1"/>
  <c r="V2039" i="1"/>
  <c r="B2040" i="1"/>
  <c r="A2040" i="1" s="1"/>
  <c r="S2040" i="1"/>
  <c r="W2040" i="1" s="1"/>
  <c r="V2040" i="1"/>
  <c r="A2041" i="1"/>
  <c r="B2041" i="1"/>
  <c r="S2041" i="1"/>
  <c r="V2041" i="1"/>
  <c r="W2041" i="1"/>
  <c r="B2042" i="1"/>
  <c r="A2042" i="1" s="1"/>
  <c r="S2042" i="1"/>
  <c r="V2042" i="1"/>
  <c r="W2042" i="1" s="1"/>
  <c r="B2043" i="1"/>
  <c r="A2043" i="1" s="1"/>
  <c r="Q2043" i="1"/>
  <c r="U2043" i="1"/>
  <c r="B2044" i="1"/>
  <c r="A2044" i="1" s="1"/>
  <c r="Q2044" i="1"/>
  <c r="S2044" i="1" s="1"/>
  <c r="W2044" i="1" s="1"/>
  <c r="R2044" i="1"/>
  <c r="R2043" i="1" s="1"/>
  <c r="T2044" i="1"/>
  <c r="V2044" i="1" s="1"/>
  <c r="U2044" i="1"/>
  <c r="A2045" i="1"/>
  <c r="B2045" i="1"/>
  <c r="S2045" i="1"/>
  <c r="V2045" i="1"/>
  <c r="W2045" i="1"/>
  <c r="A2046" i="1"/>
  <c r="B2046" i="1"/>
  <c r="S2046" i="1"/>
  <c r="V2046" i="1"/>
  <c r="W2046" i="1" s="1"/>
  <c r="A2047" i="1"/>
  <c r="B2047" i="1"/>
  <c r="S2047" i="1"/>
  <c r="W2047" i="1" s="1"/>
  <c r="V2047" i="1"/>
  <c r="B2048" i="1"/>
  <c r="A2048" i="1" s="1"/>
  <c r="S2048" i="1"/>
  <c r="W2048" i="1" s="1"/>
  <c r="V2048" i="1"/>
  <c r="A2049" i="1"/>
  <c r="B2049" i="1"/>
  <c r="S2049" i="1"/>
  <c r="V2049" i="1"/>
  <c r="W2049" i="1"/>
  <c r="B2050" i="1"/>
  <c r="A2050" i="1" s="1"/>
  <c r="S2050" i="1"/>
  <c r="V2050" i="1"/>
  <c r="W2050" i="1" s="1"/>
  <c r="B2051" i="1"/>
  <c r="A2051" i="1" s="1"/>
  <c r="S2051" i="1"/>
  <c r="W2051" i="1" s="1"/>
  <c r="V2051" i="1"/>
  <c r="B2052" i="1"/>
  <c r="A2052" i="1" s="1"/>
  <c r="S2052" i="1"/>
  <c r="V2052" i="1"/>
  <c r="W2052" i="1"/>
  <c r="A2053" i="1"/>
  <c r="B2053" i="1"/>
  <c r="Q2053" i="1"/>
  <c r="R2053" i="1"/>
  <c r="S2053" i="1"/>
  <c r="T2053" i="1"/>
  <c r="U2053" i="1"/>
  <c r="V2053" i="1"/>
  <c r="W2053" i="1"/>
  <c r="B2054" i="1"/>
  <c r="A2054" i="1" s="1"/>
  <c r="S2054" i="1"/>
  <c r="V2054" i="1"/>
  <c r="W2054" i="1" s="1"/>
  <c r="B2055" i="1"/>
  <c r="A2055" i="1" s="1"/>
  <c r="S2055" i="1"/>
  <c r="W2055" i="1" s="1"/>
  <c r="V2055" i="1"/>
  <c r="B2056" i="1"/>
  <c r="A2056" i="1" s="1"/>
  <c r="S2056" i="1"/>
  <c r="V2056" i="1"/>
  <c r="W2056" i="1"/>
  <c r="A2057" i="1"/>
  <c r="B2057" i="1"/>
  <c r="S2057" i="1"/>
  <c r="V2057" i="1"/>
  <c r="W2057" i="1"/>
  <c r="A2058" i="1"/>
  <c r="B2058" i="1"/>
  <c r="S2058" i="1"/>
  <c r="V2058" i="1"/>
  <c r="W2058" i="1" s="1"/>
  <c r="A2059" i="1"/>
  <c r="B2059" i="1"/>
  <c r="S2059" i="1"/>
  <c r="W2059" i="1" s="1"/>
  <c r="V2059" i="1"/>
  <c r="B2060" i="1"/>
  <c r="A2060" i="1" s="1"/>
  <c r="Q2060" i="1"/>
  <c r="S2060" i="1" s="1"/>
  <c r="R2060" i="1"/>
  <c r="A2061" i="1"/>
  <c r="B2061" i="1"/>
  <c r="Q2061" i="1"/>
  <c r="R2061" i="1"/>
  <c r="S2061" i="1"/>
  <c r="T2061" i="1"/>
  <c r="U2061" i="1"/>
  <c r="V2061" i="1"/>
  <c r="W2061" i="1"/>
  <c r="A2062" i="1"/>
  <c r="B2062" i="1"/>
  <c r="S2062" i="1"/>
  <c r="W2062" i="1" s="1"/>
  <c r="V2062" i="1"/>
  <c r="B2063" i="1"/>
  <c r="A2063" i="1" s="1"/>
  <c r="S2063" i="1"/>
  <c r="W2063" i="1" s="1"/>
  <c r="V2063" i="1"/>
  <c r="B2064" i="1"/>
  <c r="A2064" i="1" s="1"/>
  <c r="Q2064" i="1"/>
  <c r="R2064" i="1"/>
  <c r="S2064" i="1"/>
  <c r="T2064" i="1"/>
  <c r="V2064" i="1" s="1"/>
  <c r="U2064" i="1"/>
  <c r="U2060" i="1" s="1"/>
  <c r="A2065" i="1"/>
  <c r="B2065" i="1"/>
  <c r="S2065" i="1"/>
  <c r="V2065" i="1"/>
  <c r="W2065" i="1"/>
  <c r="B2066" i="1"/>
  <c r="A2066" i="1" s="1"/>
  <c r="A2067" i="1"/>
  <c r="B2067" i="1"/>
  <c r="Q2067" i="1"/>
  <c r="S2067" i="1" s="1"/>
  <c r="R2067" i="1"/>
  <c r="T2067" i="1"/>
  <c r="T2066" i="1" s="1"/>
  <c r="U2067" i="1"/>
  <c r="U2066" i="1" s="1"/>
  <c r="B2068" i="1"/>
  <c r="A2068" i="1" s="1"/>
  <c r="S2068" i="1"/>
  <c r="V2068" i="1"/>
  <c r="W2068" i="1"/>
  <c r="A2069" i="1"/>
  <c r="B2069" i="1"/>
  <c r="Q2069" i="1"/>
  <c r="R2069" i="1"/>
  <c r="S2069" i="1"/>
  <c r="W2069" i="1" s="1"/>
  <c r="T2069" i="1"/>
  <c r="U2069" i="1"/>
  <c r="V2069" i="1"/>
  <c r="B2070" i="1"/>
  <c r="A2070" i="1" s="1"/>
  <c r="S2070" i="1"/>
  <c r="W2070" i="1" s="1"/>
  <c r="V2070" i="1"/>
  <c r="B2071" i="1"/>
  <c r="A2071" i="1" s="1"/>
  <c r="S2071" i="1"/>
  <c r="W2071" i="1" s="1"/>
  <c r="V2071" i="1"/>
  <c r="B2072" i="1"/>
  <c r="A2072" i="1" s="1"/>
  <c r="Q2072" i="1"/>
  <c r="R2072" i="1"/>
  <c r="S2072" i="1"/>
  <c r="T2072" i="1"/>
  <c r="V2072" i="1" s="1"/>
  <c r="U2072" i="1"/>
  <c r="A2073" i="1"/>
  <c r="B2073" i="1"/>
  <c r="S2073" i="1"/>
  <c r="V2073" i="1"/>
  <c r="W2073" i="1"/>
  <c r="B2074" i="1"/>
  <c r="A2074" i="1" s="1"/>
  <c r="Q2074" i="1"/>
  <c r="R2074" i="1"/>
  <c r="R2066" i="1" s="1"/>
  <c r="T2074" i="1"/>
  <c r="U2074" i="1"/>
  <c r="V2074" i="1"/>
  <c r="A2075" i="1"/>
  <c r="B2075" i="1"/>
  <c r="S2075" i="1"/>
  <c r="W2075" i="1" s="1"/>
  <c r="V2075" i="1"/>
  <c r="B2076" i="1"/>
  <c r="A2076" i="1" s="1"/>
  <c r="R2076" i="1"/>
  <c r="T2076" i="1"/>
  <c r="A2077" i="1"/>
  <c r="B2077" i="1"/>
  <c r="Q2077" i="1"/>
  <c r="Q2076" i="1" s="1"/>
  <c r="S2076" i="1" s="1"/>
  <c r="R2077" i="1"/>
  <c r="S2077" i="1"/>
  <c r="W2077" i="1" s="1"/>
  <c r="T2077" i="1"/>
  <c r="U2077" i="1"/>
  <c r="V2077" i="1"/>
  <c r="B2078" i="1"/>
  <c r="A2078" i="1" s="1"/>
  <c r="S2078" i="1"/>
  <c r="W2078" i="1" s="1"/>
  <c r="V2078" i="1"/>
  <c r="B2079" i="1"/>
  <c r="A2079" i="1" s="1"/>
  <c r="Q2079" i="1"/>
  <c r="S2079" i="1" s="1"/>
  <c r="R2079" i="1"/>
  <c r="T2079" i="1"/>
  <c r="V2079" i="1" s="1"/>
  <c r="U2079" i="1"/>
  <c r="U2076" i="1" s="1"/>
  <c r="B2080" i="1"/>
  <c r="A2080" i="1" s="1"/>
  <c r="S2080" i="1"/>
  <c r="W2080" i="1" s="1"/>
  <c r="V2080" i="1"/>
  <c r="A2081" i="1"/>
  <c r="B2081" i="1"/>
  <c r="A2082" i="1"/>
  <c r="B2082" i="1"/>
  <c r="R2082" i="1"/>
  <c r="R2081" i="1" s="1"/>
  <c r="T2082" i="1"/>
  <c r="T2081" i="1" s="1"/>
  <c r="B2083" i="1"/>
  <c r="A2083" i="1" s="1"/>
  <c r="Q2083" i="1"/>
  <c r="Q2082" i="1" s="1"/>
  <c r="R2083" i="1"/>
  <c r="T2083" i="1"/>
  <c r="U2083" i="1"/>
  <c r="U2082" i="1" s="1"/>
  <c r="B2084" i="1"/>
  <c r="A2084" i="1" s="1"/>
  <c r="S2084" i="1"/>
  <c r="W2084" i="1" s="1"/>
  <c r="V2084" i="1"/>
  <c r="A2085" i="1"/>
  <c r="B2085" i="1"/>
  <c r="S2085" i="1"/>
  <c r="V2085" i="1"/>
  <c r="W2085" i="1"/>
  <c r="B2086" i="1"/>
  <c r="A2086" i="1" s="1"/>
  <c r="A2087" i="1"/>
  <c r="B2087" i="1"/>
  <c r="Q2087" i="1"/>
  <c r="B2088" i="1"/>
  <c r="A2088" i="1" s="1"/>
  <c r="Q2088" i="1"/>
  <c r="T2088" i="1"/>
  <c r="T2087" i="1" s="1"/>
  <c r="A2089" i="1"/>
  <c r="B2089" i="1"/>
  <c r="Q2089" i="1"/>
  <c r="R2089" i="1"/>
  <c r="R2088" i="1" s="1"/>
  <c r="S2089" i="1"/>
  <c r="T2089" i="1"/>
  <c r="V2089" i="1" s="1"/>
  <c r="W2089" i="1" s="1"/>
  <c r="U2089" i="1"/>
  <c r="U2088" i="1" s="1"/>
  <c r="U2087" i="1" s="1"/>
  <c r="A2090" i="1"/>
  <c r="B2090" i="1"/>
  <c r="S2090" i="1"/>
  <c r="W2090" i="1" s="1"/>
  <c r="V2090" i="1"/>
  <c r="A2091" i="1"/>
  <c r="B2091" i="1"/>
  <c r="S2091" i="1"/>
  <c r="W2091" i="1" s="1"/>
  <c r="V2091" i="1"/>
  <c r="B2092" i="1"/>
  <c r="A2092" i="1" s="1"/>
  <c r="S2092" i="1"/>
  <c r="W2092" i="1" s="1"/>
  <c r="V2092" i="1"/>
  <c r="A2093" i="1"/>
  <c r="B2093" i="1"/>
  <c r="S2093" i="1"/>
  <c r="V2093" i="1"/>
  <c r="W2093" i="1"/>
  <c r="B2094" i="1"/>
  <c r="A2094" i="1" s="1"/>
  <c r="S2094" i="1"/>
  <c r="V2094" i="1"/>
  <c r="W2094" i="1" s="1"/>
  <c r="B2095" i="1"/>
  <c r="A2095" i="1" s="1"/>
  <c r="S2095" i="1"/>
  <c r="W2095" i="1" s="1"/>
  <c r="V2095" i="1"/>
  <c r="B2096" i="1"/>
  <c r="A2096" i="1" s="1"/>
  <c r="A2097" i="1"/>
  <c r="B2097" i="1"/>
  <c r="U2097" i="1"/>
  <c r="U2096" i="1" s="1"/>
  <c r="A2098" i="1"/>
  <c r="B2098" i="1"/>
  <c r="Q2098" i="1"/>
  <c r="Q2097" i="1" s="1"/>
  <c r="R2098" i="1"/>
  <c r="R2097" i="1" s="1"/>
  <c r="R2096" i="1" s="1"/>
  <c r="T2098" i="1"/>
  <c r="T2097" i="1" s="1"/>
  <c r="U2098" i="1"/>
  <c r="V2098" i="1"/>
  <c r="B2099" i="1"/>
  <c r="A2099" i="1" s="1"/>
  <c r="S2099" i="1"/>
  <c r="W2099" i="1" s="1"/>
  <c r="V2099" i="1"/>
  <c r="B2100" i="1"/>
  <c r="A2100" i="1" s="1"/>
  <c r="S2100" i="1"/>
  <c r="W2100" i="1" s="1"/>
  <c r="V2100" i="1"/>
  <c r="A2101" i="1"/>
  <c r="B2101" i="1"/>
  <c r="B2102" i="1"/>
  <c r="A2102" i="1" s="1"/>
  <c r="A2103" i="1"/>
  <c r="B2103" i="1"/>
  <c r="B2104" i="1"/>
  <c r="A2104" i="1" s="1"/>
  <c r="Q2104" i="1"/>
  <c r="S2104" i="1" s="1"/>
  <c r="T2104" i="1"/>
  <c r="T2103" i="1" s="1"/>
  <c r="A2105" i="1"/>
  <c r="B2105" i="1"/>
  <c r="Q2105" i="1"/>
  <c r="R2105" i="1"/>
  <c r="R2104" i="1" s="1"/>
  <c r="S2105" i="1"/>
  <c r="T2105" i="1"/>
  <c r="V2105" i="1" s="1"/>
  <c r="W2105" i="1" s="1"/>
  <c r="U2105" i="1"/>
  <c r="U2104" i="1" s="1"/>
  <c r="U2103" i="1" s="1"/>
  <c r="A2106" i="1"/>
  <c r="B2106" i="1"/>
  <c r="S2106" i="1"/>
  <c r="W2106" i="1" s="1"/>
  <c r="V2106" i="1"/>
  <c r="A2107" i="1"/>
  <c r="B2107" i="1"/>
  <c r="S2107" i="1"/>
  <c r="W2107" i="1" s="1"/>
  <c r="V2107" i="1"/>
  <c r="B2108" i="1"/>
  <c r="A2108" i="1" s="1"/>
  <c r="S2108" i="1"/>
  <c r="V2108" i="1"/>
  <c r="W2108" i="1" s="1"/>
  <c r="A2109" i="1"/>
  <c r="B2109" i="1"/>
  <c r="S2109" i="1"/>
  <c r="V2109" i="1"/>
  <c r="W2109" i="1"/>
  <c r="B2110" i="1"/>
  <c r="A2110" i="1" s="1"/>
  <c r="S2110" i="1"/>
  <c r="V2110" i="1"/>
  <c r="W2110" i="1" s="1"/>
  <c r="B2111" i="1"/>
  <c r="A2111" i="1" s="1"/>
  <c r="S2111" i="1"/>
  <c r="V2111" i="1"/>
  <c r="W2111" i="1"/>
  <c r="B2112" i="1"/>
  <c r="A2112" i="1" s="1"/>
  <c r="S2112" i="1"/>
  <c r="W2112" i="1" s="1"/>
  <c r="V2112" i="1"/>
  <c r="A2113" i="1"/>
  <c r="B2113" i="1"/>
  <c r="Q2113" i="1"/>
  <c r="Q2103" i="1" s="1"/>
  <c r="T2113" i="1"/>
  <c r="B2114" i="1"/>
  <c r="A2114" i="1" s="1"/>
  <c r="Q2114" i="1"/>
  <c r="R2114" i="1"/>
  <c r="R2113" i="1" s="1"/>
  <c r="S2113" i="1" s="1"/>
  <c r="T2114" i="1"/>
  <c r="U2114" i="1"/>
  <c r="U2113" i="1" s="1"/>
  <c r="V2114" i="1"/>
  <c r="A2115" i="1"/>
  <c r="B2115" i="1"/>
  <c r="S2115" i="1"/>
  <c r="W2115" i="1" s="1"/>
  <c r="V2115" i="1"/>
  <c r="B2116" i="1"/>
  <c r="A2116" i="1" s="1"/>
  <c r="S2116" i="1"/>
  <c r="V2116" i="1"/>
  <c r="W2116" i="1" s="1"/>
  <c r="A2117" i="1"/>
  <c r="B2117" i="1"/>
  <c r="S2117" i="1"/>
  <c r="V2117" i="1"/>
  <c r="W2117" i="1"/>
  <c r="B2118" i="1"/>
  <c r="A2118" i="1" s="1"/>
  <c r="S2118" i="1"/>
  <c r="V2118" i="1"/>
  <c r="W2118" i="1" s="1"/>
  <c r="B2119" i="1"/>
  <c r="A2119" i="1" s="1"/>
  <c r="S2119" i="1"/>
  <c r="V2119" i="1"/>
  <c r="W2119" i="1"/>
  <c r="B2120" i="1"/>
  <c r="A2120" i="1" s="1"/>
  <c r="S2120" i="1"/>
  <c r="W2120" i="1" s="1"/>
  <c r="V2120" i="1"/>
  <c r="A2121" i="1"/>
  <c r="B2121" i="1"/>
  <c r="S2121" i="1"/>
  <c r="V2121" i="1"/>
  <c r="W2121" i="1"/>
  <c r="A2122" i="1"/>
  <c r="B2122" i="1"/>
  <c r="S2122" i="1"/>
  <c r="W2122" i="1" s="1"/>
  <c r="V2122" i="1"/>
  <c r="A2123" i="1"/>
  <c r="B2123" i="1"/>
  <c r="S2123" i="1"/>
  <c r="W2123" i="1" s="1"/>
  <c r="V2123" i="1"/>
  <c r="B2124" i="1"/>
  <c r="A2124" i="1" s="1"/>
  <c r="S2124" i="1"/>
  <c r="V2124" i="1"/>
  <c r="W2124" i="1" s="1"/>
  <c r="A2125" i="1"/>
  <c r="B2125" i="1"/>
  <c r="S2125" i="1"/>
  <c r="V2125" i="1"/>
  <c r="W2125" i="1"/>
  <c r="B2126" i="1"/>
  <c r="A2126" i="1" s="1"/>
  <c r="S2126" i="1"/>
  <c r="V2126" i="1"/>
  <c r="W2126" i="1" s="1"/>
  <c r="B2127" i="1"/>
  <c r="A2127" i="1" s="1"/>
  <c r="S2127" i="1"/>
  <c r="V2127" i="1"/>
  <c r="W2127" i="1"/>
  <c r="B2128" i="1"/>
  <c r="A2128" i="1" s="1"/>
  <c r="S2128" i="1"/>
  <c r="W2128" i="1" s="1"/>
  <c r="V2128" i="1"/>
  <c r="A2129" i="1"/>
  <c r="B2129" i="1"/>
  <c r="S2129" i="1"/>
  <c r="V2129" i="1"/>
  <c r="W2129" i="1"/>
  <c r="A2130" i="1"/>
  <c r="B2130" i="1"/>
  <c r="S2130" i="1"/>
  <c r="W2130" i="1" s="1"/>
  <c r="V2130" i="1"/>
  <c r="A2131" i="1"/>
  <c r="B2131" i="1"/>
  <c r="S2131" i="1"/>
  <c r="W2131" i="1" s="1"/>
  <c r="V2131" i="1"/>
  <c r="B2132" i="1"/>
  <c r="A2132" i="1" s="1"/>
  <c r="S2132" i="1"/>
  <c r="V2132" i="1"/>
  <c r="W2132" i="1" s="1"/>
  <c r="A2133" i="1"/>
  <c r="B2133" i="1"/>
  <c r="S2133" i="1"/>
  <c r="V2133" i="1"/>
  <c r="W2133" i="1"/>
  <c r="B2134" i="1"/>
  <c r="A2134" i="1" s="1"/>
  <c r="S2134" i="1"/>
  <c r="V2134" i="1"/>
  <c r="W2134" i="1" s="1"/>
  <c r="B2135" i="1"/>
  <c r="A2135" i="1" s="1"/>
  <c r="S2135" i="1"/>
  <c r="V2135" i="1"/>
  <c r="W2135" i="1"/>
  <c r="B2136" i="1"/>
  <c r="A2136" i="1" s="1"/>
  <c r="S2136" i="1"/>
  <c r="W2136" i="1" s="1"/>
  <c r="V2136" i="1"/>
  <c r="A2137" i="1"/>
  <c r="B2137" i="1"/>
  <c r="S2137" i="1"/>
  <c r="V2137" i="1"/>
  <c r="W2137" i="1"/>
  <c r="A2138" i="1"/>
  <c r="B2138" i="1"/>
  <c r="S2138" i="1"/>
  <c r="W2138" i="1" s="1"/>
  <c r="V2138" i="1"/>
  <c r="A2139" i="1"/>
  <c r="B2139" i="1"/>
  <c r="S2139" i="1"/>
  <c r="W2139" i="1" s="1"/>
  <c r="V2139" i="1"/>
  <c r="B2140" i="1"/>
  <c r="A2140" i="1" s="1"/>
  <c r="A2141" i="1"/>
  <c r="B2141" i="1"/>
  <c r="Q2141" i="1"/>
  <c r="Q2140" i="1" s="1"/>
  <c r="B2142" i="1"/>
  <c r="A2142" i="1" s="1"/>
  <c r="Q2142" i="1"/>
  <c r="R2142" i="1"/>
  <c r="R2141" i="1" s="1"/>
  <c r="T2142" i="1"/>
  <c r="U2142" i="1"/>
  <c r="U2141" i="1" s="1"/>
  <c r="V2142" i="1"/>
  <c r="A2143" i="1"/>
  <c r="B2143" i="1"/>
  <c r="S2143" i="1"/>
  <c r="W2143" i="1" s="1"/>
  <c r="V2143" i="1"/>
  <c r="B2144" i="1"/>
  <c r="A2144" i="1" s="1"/>
  <c r="Q2144" i="1"/>
  <c r="R2144" i="1"/>
  <c r="S2144" i="1" s="1"/>
  <c r="T2144" i="1"/>
  <c r="V2144" i="1" s="1"/>
  <c r="U2144" i="1"/>
  <c r="A2145" i="1"/>
  <c r="B2145" i="1"/>
  <c r="S2145" i="1"/>
  <c r="V2145" i="1"/>
  <c r="W2145" i="1"/>
  <c r="A2146" i="1"/>
  <c r="B2146" i="1"/>
  <c r="R2146" i="1"/>
  <c r="T2146" i="1"/>
  <c r="B2147" i="1"/>
  <c r="A2147" i="1" s="1"/>
  <c r="Q2147" i="1"/>
  <c r="Q2146" i="1" s="1"/>
  <c r="S2146" i="1" s="1"/>
  <c r="W2146" i="1" s="1"/>
  <c r="R2147" i="1"/>
  <c r="T2147" i="1"/>
  <c r="U2147" i="1"/>
  <c r="U2146" i="1" s="1"/>
  <c r="V2146" i="1" s="1"/>
  <c r="B2148" i="1"/>
  <c r="A2148" i="1" s="1"/>
  <c r="S2148" i="1"/>
  <c r="W2148" i="1" s="1"/>
  <c r="V2148" i="1"/>
  <c r="A2149" i="1"/>
  <c r="B2149" i="1"/>
  <c r="U2149" i="1"/>
  <c r="A2150" i="1"/>
  <c r="B2150" i="1"/>
  <c r="Q2150" i="1"/>
  <c r="Q2149" i="1" s="1"/>
  <c r="R2150" i="1"/>
  <c r="R2149" i="1" s="1"/>
  <c r="T2150" i="1"/>
  <c r="T2149" i="1" s="1"/>
  <c r="V2149" i="1" s="1"/>
  <c r="U2150" i="1"/>
  <c r="V2150" i="1"/>
  <c r="B2151" i="1"/>
  <c r="A2151" i="1" s="1"/>
  <c r="S2151" i="1"/>
  <c r="W2151" i="1" s="1"/>
  <c r="V2151" i="1"/>
  <c r="B2152" i="1"/>
  <c r="A2152" i="1" s="1"/>
  <c r="Q2152" i="1"/>
  <c r="S2152" i="1" s="1"/>
  <c r="W2152" i="1" s="1"/>
  <c r="R2152" i="1"/>
  <c r="T2152" i="1"/>
  <c r="V2152" i="1" s="1"/>
  <c r="U2152" i="1"/>
  <c r="A2153" i="1"/>
  <c r="B2153" i="1"/>
  <c r="S2153" i="1"/>
  <c r="V2153" i="1"/>
  <c r="W2153" i="1"/>
  <c r="B2154" i="1"/>
  <c r="A2154" i="1" s="1"/>
  <c r="A2155" i="1"/>
  <c r="B2155" i="1"/>
  <c r="B2156" i="1"/>
  <c r="A2156" i="1" s="1"/>
  <c r="Q2156" i="1"/>
  <c r="S2156" i="1" s="1"/>
  <c r="R2156" i="1"/>
  <c r="T2156" i="1"/>
  <c r="T2155" i="1" s="1"/>
  <c r="U2156" i="1"/>
  <c r="A2157" i="1"/>
  <c r="B2157" i="1"/>
  <c r="S2157" i="1"/>
  <c r="V2157" i="1"/>
  <c r="W2157" i="1"/>
  <c r="B2158" i="1"/>
  <c r="A2158" i="1" s="1"/>
  <c r="S2158" i="1"/>
  <c r="V2158" i="1"/>
  <c r="W2158" i="1" s="1"/>
  <c r="B2159" i="1"/>
  <c r="A2159" i="1" s="1"/>
  <c r="S2159" i="1"/>
  <c r="V2159" i="1"/>
  <c r="W2159" i="1"/>
  <c r="B2160" i="1"/>
  <c r="A2160" i="1" s="1"/>
  <c r="S2160" i="1"/>
  <c r="W2160" i="1" s="1"/>
  <c r="V2160" i="1"/>
  <c r="A2161" i="1"/>
  <c r="B2161" i="1"/>
  <c r="S2161" i="1"/>
  <c r="V2161" i="1"/>
  <c r="W2161" i="1"/>
  <c r="A2162" i="1"/>
  <c r="B2162" i="1"/>
  <c r="S2162" i="1"/>
  <c r="W2162" i="1" s="1"/>
  <c r="V2162" i="1"/>
  <c r="A2163" i="1"/>
  <c r="B2163" i="1"/>
  <c r="S2163" i="1"/>
  <c r="W2163" i="1" s="1"/>
  <c r="V2163" i="1"/>
  <c r="B2164" i="1"/>
  <c r="A2164" i="1" s="1"/>
  <c r="S2164" i="1"/>
  <c r="V2164" i="1"/>
  <c r="W2164" i="1" s="1"/>
  <c r="A2165" i="1"/>
  <c r="B2165" i="1"/>
  <c r="Q2165" i="1"/>
  <c r="R2165" i="1"/>
  <c r="S2165" i="1"/>
  <c r="T2165" i="1"/>
  <c r="U2165" i="1"/>
  <c r="U2155" i="1" s="1"/>
  <c r="A2166" i="1"/>
  <c r="B2166" i="1"/>
  <c r="S2166" i="1"/>
  <c r="W2166" i="1" s="1"/>
  <c r="V2166" i="1"/>
  <c r="A2167" i="1"/>
  <c r="B2167" i="1"/>
  <c r="S2167" i="1"/>
  <c r="W2167" i="1" s="1"/>
  <c r="V2167" i="1"/>
  <c r="B2168" i="1"/>
  <c r="A2168" i="1" s="1"/>
  <c r="S2168" i="1"/>
  <c r="V2168" i="1"/>
  <c r="W2168" i="1" s="1"/>
  <c r="A2169" i="1"/>
  <c r="B2169" i="1"/>
  <c r="S2169" i="1"/>
  <c r="V2169" i="1"/>
  <c r="W2169" i="1"/>
  <c r="B2170" i="1"/>
  <c r="A2170" i="1" s="1"/>
  <c r="S2170" i="1"/>
  <c r="V2170" i="1"/>
  <c r="W2170" i="1" s="1"/>
  <c r="B2171" i="1"/>
  <c r="A2171" i="1" s="1"/>
  <c r="S2171" i="1"/>
  <c r="W2171" i="1" s="1"/>
  <c r="V2171" i="1"/>
  <c r="B2172" i="1"/>
  <c r="A2172" i="1" s="1"/>
  <c r="S2172" i="1"/>
  <c r="W2172" i="1" s="1"/>
  <c r="V2172" i="1"/>
  <c r="A2173" i="1"/>
  <c r="B2173" i="1"/>
  <c r="S2173" i="1"/>
  <c r="V2173" i="1"/>
  <c r="W2173" i="1"/>
  <c r="A2174" i="1"/>
  <c r="B2174" i="1"/>
  <c r="S2174" i="1"/>
  <c r="W2174" i="1" s="1"/>
  <c r="V2174" i="1"/>
  <c r="A2175" i="1"/>
  <c r="B2175" i="1"/>
  <c r="S2175" i="1"/>
  <c r="W2175" i="1" s="1"/>
  <c r="V2175" i="1"/>
  <c r="B2176" i="1"/>
  <c r="A2176" i="1" s="1"/>
  <c r="S2176" i="1"/>
  <c r="V2176" i="1"/>
  <c r="W2176" i="1" s="1"/>
  <c r="A2177" i="1"/>
  <c r="B2177" i="1"/>
  <c r="S2177" i="1"/>
  <c r="V2177" i="1"/>
  <c r="W2177" i="1"/>
  <c r="B2178" i="1"/>
  <c r="A2178" i="1" s="1"/>
  <c r="S2178" i="1"/>
  <c r="V2178" i="1"/>
  <c r="W2178" i="1" s="1"/>
  <c r="B2179" i="1"/>
  <c r="A2179" i="1" s="1"/>
  <c r="S2179" i="1"/>
  <c r="W2179" i="1" s="1"/>
  <c r="V2179" i="1"/>
  <c r="B2180" i="1"/>
  <c r="A2180" i="1" s="1"/>
  <c r="S2180" i="1"/>
  <c r="W2180" i="1" s="1"/>
  <c r="V2180" i="1"/>
  <c r="A2181" i="1"/>
  <c r="B2181" i="1"/>
  <c r="S2181" i="1"/>
  <c r="V2181" i="1"/>
  <c r="W2181" i="1"/>
  <c r="A2182" i="1"/>
  <c r="B2182" i="1"/>
  <c r="Q2182" i="1"/>
  <c r="S2182" i="1" s="1"/>
  <c r="R2182" i="1"/>
  <c r="R2155" i="1" s="1"/>
  <c r="T2182" i="1"/>
  <c r="U2182" i="1"/>
  <c r="V2182" i="1"/>
  <c r="B2183" i="1"/>
  <c r="A2183" i="1" s="1"/>
  <c r="S2183" i="1"/>
  <c r="W2183" i="1" s="1"/>
  <c r="V2183" i="1"/>
  <c r="B2184" i="1"/>
  <c r="A2184" i="1" s="1"/>
  <c r="S2184" i="1"/>
  <c r="W2184" i="1" s="1"/>
  <c r="V2184" i="1"/>
  <c r="A2185" i="1"/>
  <c r="B2185" i="1"/>
  <c r="S2185" i="1"/>
  <c r="V2185" i="1"/>
  <c r="W2185" i="1"/>
  <c r="A2186" i="1"/>
  <c r="B2186" i="1"/>
  <c r="T2186" i="1"/>
  <c r="B2187" i="1"/>
  <c r="A2187" i="1" s="1"/>
  <c r="Q2187" i="1"/>
  <c r="R2187" i="1"/>
  <c r="T2187" i="1"/>
  <c r="U2187" i="1"/>
  <c r="B2188" i="1"/>
  <c r="A2188" i="1" s="1"/>
  <c r="S2188" i="1"/>
  <c r="W2188" i="1" s="1"/>
  <c r="V2188" i="1"/>
  <c r="A2189" i="1"/>
  <c r="B2189" i="1"/>
  <c r="S2189" i="1"/>
  <c r="V2189" i="1"/>
  <c r="W2189" i="1"/>
  <c r="B2190" i="1"/>
  <c r="A2190" i="1" s="1"/>
  <c r="Q2190" i="1"/>
  <c r="R2190" i="1"/>
  <c r="T2190" i="1"/>
  <c r="U2190" i="1"/>
  <c r="V2190" i="1"/>
  <c r="A2191" i="1"/>
  <c r="B2191" i="1"/>
  <c r="S2191" i="1"/>
  <c r="W2191" i="1" s="1"/>
  <c r="V2191" i="1"/>
  <c r="B2192" i="1"/>
  <c r="A2192" i="1" s="1"/>
  <c r="S2192" i="1"/>
  <c r="V2192" i="1"/>
  <c r="W2192" i="1" s="1"/>
  <c r="A2193" i="1"/>
  <c r="B2193" i="1"/>
  <c r="S2193" i="1"/>
  <c r="V2193" i="1"/>
  <c r="W2193" i="1"/>
  <c r="B2194" i="1"/>
  <c r="A2194" i="1" s="1"/>
  <c r="S2194" i="1"/>
  <c r="V2194" i="1"/>
  <c r="W2194" i="1"/>
  <c r="B2195" i="1"/>
  <c r="A2195" i="1" s="1"/>
  <c r="Q2195" i="1"/>
  <c r="B2196" i="1"/>
  <c r="A2196" i="1" s="1"/>
  <c r="Q2196" i="1"/>
  <c r="R2196" i="1"/>
  <c r="T2196" i="1"/>
  <c r="U2196" i="1"/>
  <c r="U2195" i="1" s="1"/>
  <c r="A2197" i="1"/>
  <c r="B2197" i="1"/>
  <c r="S2197" i="1"/>
  <c r="W2197" i="1" s="1"/>
  <c r="V2197" i="1"/>
  <c r="A2198" i="1"/>
  <c r="B2198" i="1"/>
  <c r="S2198" i="1"/>
  <c r="W2198" i="1" s="1"/>
  <c r="V2198" i="1"/>
  <c r="A2199" i="1"/>
  <c r="B2199" i="1"/>
  <c r="Q2199" i="1"/>
  <c r="S2199" i="1" s="1"/>
  <c r="W2199" i="1" s="1"/>
  <c r="R2199" i="1"/>
  <c r="U2199" i="1"/>
  <c r="B2200" i="1"/>
  <c r="A2200" i="1" s="1"/>
  <c r="Q2200" i="1"/>
  <c r="S2200" i="1" s="1"/>
  <c r="R2200" i="1"/>
  <c r="T2200" i="1"/>
  <c r="T2199" i="1" s="1"/>
  <c r="V2199" i="1" s="1"/>
  <c r="U2200" i="1"/>
  <c r="B2201" i="1"/>
  <c r="A2201" i="1" s="1"/>
  <c r="S2201" i="1"/>
  <c r="V2201" i="1"/>
  <c r="W2201" i="1"/>
  <c r="B2202" i="1"/>
  <c r="A2202" i="1" s="1"/>
  <c r="S2202" i="1"/>
  <c r="V2202" i="1"/>
  <c r="W2202" i="1"/>
  <c r="B2203" i="1"/>
  <c r="A2203" i="1" s="1"/>
  <c r="S2203" i="1"/>
  <c r="W2203" i="1" s="1"/>
  <c r="V2203" i="1"/>
  <c r="B2204" i="1"/>
  <c r="A2204" i="1" s="1"/>
  <c r="S2204" i="1"/>
  <c r="W2204" i="1" s="1"/>
  <c r="V2204" i="1"/>
  <c r="A2205" i="1"/>
  <c r="B2205" i="1"/>
  <c r="Q2205" i="1"/>
  <c r="R2205" i="1"/>
  <c r="S2205" i="1"/>
  <c r="T2205" i="1"/>
  <c r="V2205" i="1" s="1"/>
  <c r="U2205" i="1"/>
  <c r="B2206" i="1"/>
  <c r="A2206" i="1" s="1"/>
  <c r="S2206" i="1"/>
  <c r="V2206" i="1"/>
  <c r="W2206" i="1"/>
  <c r="B2207" i="1"/>
  <c r="A2207" i="1" s="1"/>
  <c r="S2207" i="1"/>
  <c r="V2207" i="1"/>
  <c r="W2207" i="1"/>
  <c r="B2208" i="1"/>
  <c r="A2208" i="1" s="1"/>
  <c r="S2208" i="1"/>
  <c r="V2208" i="1"/>
  <c r="W2208" i="1"/>
  <c r="A2209" i="1"/>
  <c r="B2209" i="1"/>
  <c r="S2209" i="1"/>
  <c r="V2209" i="1"/>
  <c r="W2209" i="1"/>
  <c r="A2210" i="1"/>
  <c r="B2210" i="1"/>
  <c r="B2211" i="1"/>
  <c r="A2211" i="1" s="1"/>
  <c r="Q2211" i="1"/>
  <c r="S2211" i="1" s="1"/>
  <c r="W2211" i="1" s="1"/>
  <c r="R2211" i="1"/>
  <c r="R2210" i="1" s="1"/>
  <c r="T2211" i="1"/>
  <c r="U2211" i="1"/>
  <c r="U2210" i="1" s="1"/>
  <c r="V2211" i="1"/>
  <c r="B2212" i="1"/>
  <c r="A2212" i="1" s="1"/>
  <c r="S2212" i="1"/>
  <c r="W2212" i="1" s="1"/>
  <c r="V2212" i="1"/>
  <c r="B2213" i="1"/>
  <c r="A2213" i="1" s="1"/>
  <c r="S2213" i="1"/>
  <c r="W2213" i="1" s="1"/>
  <c r="V2213" i="1"/>
  <c r="A2214" i="1"/>
  <c r="B2214" i="1"/>
  <c r="S2214" i="1"/>
  <c r="V2214" i="1"/>
  <c r="W2214" i="1"/>
  <c r="A2215" i="1"/>
  <c r="B2215" i="1"/>
  <c r="S2215" i="1"/>
  <c r="V2215" i="1"/>
  <c r="W2215" i="1" s="1"/>
  <c r="B2216" i="1"/>
  <c r="A2216" i="1" s="1"/>
  <c r="S2216" i="1"/>
  <c r="V2216" i="1"/>
  <c r="W2216" i="1"/>
  <c r="B2217" i="1"/>
  <c r="A2217" i="1" s="1"/>
  <c r="S2217" i="1"/>
  <c r="W2217" i="1" s="1"/>
  <c r="V2217" i="1"/>
  <c r="B2218" i="1"/>
  <c r="A2218" i="1" s="1"/>
  <c r="S2218" i="1"/>
  <c r="W2218" i="1" s="1"/>
  <c r="V2218" i="1"/>
  <c r="A2219" i="1"/>
  <c r="B2219" i="1"/>
  <c r="S2219" i="1"/>
  <c r="V2219" i="1"/>
  <c r="W2219" i="1"/>
  <c r="A2220" i="1"/>
  <c r="B2220" i="1"/>
  <c r="S2220" i="1"/>
  <c r="V2220" i="1"/>
  <c r="W2220" i="1" s="1"/>
  <c r="B2221" i="1"/>
  <c r="A2221" i="1" s="1"/>
  <c r="S2221" i="1"/>
  <c r="W2221" i="1" s="1"/>
  <c r="V2221" i="1"/>
  <c r="B2222" i="1"/>
  <c r="A2222" i="1" s="1"/>
  <c r="S2222" i="1"/>
  <c r="W2222" i="1" s="1"/>
  <c r="V2222" i="1"/>
  <c r="B2223" i="1"/>
  <c r="A2223" i="1" s="1"/>
  <c r="Q2223" i="1"/>
  <c r="R2223" i="1"/>
  <c r="S2223" i="1"/>
  <c r="T2223" i="1"/>
  <c r="T2210" i="1" s="1"/>
  <c r="V2210" i="1" s="1"/>
  <c r="U2223" i="1"/>
  <c r="A2224" i="1"/>
  <c r="B2224" i="1"/>
  <c r="S2224" i="1"/>
  <c r="V2224" i="1"/>
  <c r="W2224" i="1" s="1"/>
  <c r="B2225" i="1"/>
  <c r="A2225" i="1" s="1"/>
  <c r="R2225" i="1"/>
  <c r="U2225" i="1"/>
  <c r="B2226" i="1"/>
  <c r="A2226" i="1" s="1"/>
  <c r="Q2226" i="1"/>
  <c r="Q2225" i="1" s="1"/>
  <c r="S2225" i="1" s="1"/>
  <c r="R2226" i="1"/>
  <c r="T2226" i="1"/>
  <c r="V2226" i="1" s="1"/>
  <c r="U2226" i="1"/>
  <c r="B2227" i="1"/>
  <c r="A2227" i="1" s="1"/>
  <c r="Q2227" i="1"/>
  <c r="R2227" i="1"/>
  <c r="S2227" i="1"/>
  <c r="T2227" i="1"/>
  <c r="V2227" i="1" s="1"/>
  <c r="U2227" i="1"/>
  <c r="A2228" i="1"/>
  <c r="B2228" i="1"/>
  <c r="S2228" i="1"/>
  <c r="V2228" i="1"/>
  <c r="W2228" i="1" s="1"/>
  <c r="B2229" i="1"/>
  <c r="A2229" i="1" s="1"/>
  <c r="S2229" i="1"/>
  <c r="W2229" i="1" s="1"/>
  <c r="V2229" i="1"/>
  <c r="B2230" i="1"/>
  <c r="A2230" i="1" s="1"/>
  <c r="A2231" i="1"/>
  <c r="B2231" i="1"/>
  <c r="A2232" i="1"/>
  <c r="B2232" i="1"/>
  <c r="T2232" i="1"/>
  <c r="B2233" i="1"/>
  <c r="A2233" i="1" s="1"/>
  <c r="Q2233" i="1"/>
  <c r="Q2232" i="1" s="1"/>
  <c r="R2233" i="1"/>
  <c r="R2232" i="1" s="1"/>
  <c r="R2231" i="1" s="1"/>
  <c r="T2233" i="1"/>
  <c r="U2233" i="1"/>
  <c r="U2232" i="1" s="1"/>
  <c r="B2234" i="1"/>
  <c r="A2234" i="1" s="1"/>
  <c r="S2234" i="1"/>
  <c r="W2234" i="1" s="1"/>
  <c r="V2234" i="1"/>
  <c r="A2235" i="1"/>
  <c r="B2235" i="1"/>
  <c r="S2235" i="1"/>
  <c r="V2235" i="1"/>
  <c r="W2235" i="1"/>
  <c r="A2236" i="1"/>
  <c r="B2236" i="1"/>
  <c r="S2236" i="1"/>
  <c r="V2236" i="1"/>
  <c r="W2236" i="1" s="1"/>
  <c r="B2237" i="1"/>
  <c r="A2237" i="1" s="1"/>
  <c r="S2237" i="1"/>
  <c r="W2237" i="1" s="1"/>
  <c r="V2237" i="1"/>
  <c r="B2238" i="1"/>
  <c r="A2238" i="1" s="1"/>
  <c r="S2238" i="1"/>
  <c r="W2238" i="1" s="1"/>
  <c r="V2238" i="1"/>
  <c r="B2239" i="1"/>
  <c r="A2239" i="1" s="1"/>
  <c r="S2239" i="1"/>
  <c r="V2239" i="1"/>
  <c r="W2239" i="1"/>
  <c r="A2240" i="1"/>
  <c r="B2240" i="1"/>
  <c r="S2240" i="1"/>
  <c r="V2240" i="1"/>
  <c r="W2240" i="1"/>
  <c r="A2241" i="1"/>
  <c r="B2241" i="1"/>
  <c r="Q2241" i="1"/>
  <c r="S2241" i="1" s="1"/>
  <c r="R2241" i="1"/>
  <c r="B2242" i="1"/>
  <c r="A2242" i="1" s="1"/>
  <c r="Q2242" i="1"/>
  <c r="S2242" i="1" s="1"/>
  <c r="R2242" i="1"/>
  <c r="T2242" i="1"/>
  <c r="T2241" i="1" s="1"/>
  <c r="U2242" i="1"/>
  <c r="U2241" i="1" s="1"/>
  <c r="A2243" i="1"/>
  <c r="B2243" i="1"/>
  <c r="S2243" i="1"/>
  <c r="V2243" i="1"/>
  <c r="W2243" i="1"/>
  <c r="A2244" i="1"/>
  <c r="B2244" i="1"/>
  <c r="S2244" i="1"/>
  <c r="V2244" i="1"/>
  <c r="W2244" i="1" s="1"/>
  <c r="B2245" i="1"/>
  <c r="A2245" i="1" s="1"/>
  <c r="S2245" i="1"/>
  <c r="W2245" i="1" s="1"/>
  <c r="V2245" i="1"/>
  <c r="B2246" i="1"/>
  <c r="A2246" i="1" s="1"/>
  <c r="S2246" i="1"/>
  <c r="W2246" i="1" s="1"/>
  <c r="V2246" i="1"/>
  <c r="B2247" i="1"/>
  <c r="A2247" i="1" s="1"/>
  <c r="S2247" i="1"/>
  <c r="V2247" i="1"/>
  <c r="W2247" i="1"/>
  <c r="A2248" i="1"/>
  <c r="B2248" i="1"/>
  <c r="S2248" i="1"/>
  <c r="V2248" i="1"/>
  <c r="W2248" i="1"/>
  <c r="A2249" i="1"/>
  <c r="B2249" i="1"/>
  <c r="S2249" i="1"/>
  <c r="W2249" i="1" s="1"/>
  <c r="V2249" i="1"/>
  <c r="B2250" i="1"/>
  <c r="A2250" i="1" s="1"/>
  <c r="S2250" i="1"/>
  <c r="W2250" i="1" s="1"/>
  <c r="V2250" i="1"/>
  <c r="A2251" i="1"/>
  <c r="B2251" i="1"/>
  <c r="S2251" i="1"/>
  <c r="V2251" i="1"/>
  <c r="W2251" i="1"/>
  <c r="A2252" i="1"/>
  <c r="B2252" i="1"/>
  <c r="S2252" i="1"/>
  <c r="V2252" i="1"/>
  <c r="W2252" i="1" s="1"/>
  <c r="B2253" i="1"/>
  <c r="A2253" i="1" s="1"/>
  <c r="S2253" i="1"/>
  <c r="W2253" i="1" s="1"/>
  <c r="V2253" i="1"/>
  <c r="B2254" i="1"/>
  <c r="A2254" i="1" s="1"/>
  <c r="S2254" i="1"/>
  <c r="W2254" i="1" s="1"/>
  <c r="V2254" i="1"/>
  <c r="B2255" i="1"/>
  <c r="A2255" i="1" s="1"/>
  <c r="S2255" i="1"/>
  <c r="V2255" i="1"/>
  <c r="W2255" i="1"/>
  <c r="A2256" i="1"/>
  <c r="B2256" i="1"/>
  <c r="S2256" i="1"/>
  <c r="V2256" i="1"/>
  <c r="W2256" i="1"/>
  <c r="A2257" i="1"/>
  <c r="B2257" i="1"/>
  <c r="S2257" i="1"/>
  <c r="W2257" i="1" s="1"/>
  <c r="V2257" i="1"/>
  <c r="B2258" i="1"/>
  <c r="A2258" i="1" s="1"/>
  <c r="S2258" i="1"/>
  <c r="W2258" i="1" s="1"/>
  <c r="V2258" i="1"/>
  <c r="A2259" i="1"/>
  <c r="B2259" i="1"/>
  <c r="S2259" i="1"/>
  <c r="V2259" i="1"/>
  <c r="W2259" i="1"/>
  <c r="A2260" i="1"/>
  <c r="B2260" i="1"/>
  <c r="S2260" i="1"/>
  <c r="V2260" i="1"/>
  <c r="W2260" i="1" s="1"/>
  <c r="B2261" i="1"/>
  <c r="A2261" i="1" s="1"/>
  <c r="S2261" i="1"/>
  <c r="W2261" i="1" s="1"/>
  <c r="V2261" i="1"/>
  <c r="B2262" i="1"/>
  <c r="A2262" i="1" s="1"/>
  <c r="S2262" i="1"/>
  <c r="W2262" i="1" s="1"/>
  <c r="V2262" i="1"/>
  <c r="B2263" i="1"/>
  <c r="A2263" i="1" s="1"/>
  <c r="S2263" i="1"/>
  <c r="V2263" i="1"/>
  <c r="W2263" i="1"/>
  <c r="A2264" i="1"/>
  <c r="B2264" i="1"/>
  <c r="S2264" i="1"/>
  <c r="V2264" i="1"/>
  <c r="W2264" i="1"/>
  <c r="A2265" i="1"/>
  <c r="B2265" i="1"/>
  <c r="S2265" i="1"/>
  <c r="W2265" i="1" s="1"/>
  <c r="V2265" i="1"/>
  <c r="B2266" i="1"/>
  <c r="A2266" i="1" s="1"/>
  <c r="S2266" i="1"/>
  <c r="W2266" i="1" s="1"/>
  <c r="V2266" i="1"/>
  <c r="A2267" i="1"/>
  <c r="B2267" i="1"/>
  <c r="S2267" i="1"/>
  <c r="V2267" i="1"/>
  <c r="W2267" i="1"/>
  <c r="A2268" i="1"/>
  <c r="B2268" i="1"/>
  <c r="A2269" i="1"/>
  <c r="B2269" i="1"/>
  <c r="Q2269" i="1"/>
  <c r="B2270" i="1"/>
  <c r="A2270" i="1" s="1"/>
  <c r="Q2270" i="1"/>
  <c r="S2270" i="1" s="1"/>
  <c r="R2270" i="1"/>
  <c r="T2270" i="1"/>
  <c r="T2269" i="1" s="1"/>
  <c r="U2270" i="1"/>
  <c r="U2269" i="1" s="1"/>
  <c r="U2268" i="1" s="1"/>
  <c r="A2271" i="1"/>
  <c r="B2271" i="1"/>
  <c r="S2271" i="1"/>
  <c r="V2271" i="1"/>
  <c r="W2271" i="1"/>
  <c r="A2272" i="1"/>
  <c r="B2272" i="1"/>
  <c r="Q2272" i="1"/>
  <c r="R2272" i="1"/>
  <c r="R2269" i="1" s="1"/>
  <c r="R2268" i="1" s="1"/>
  <c r="T2272" i="1"/>
  <c r="U2272" i="1"/>
  <c r="V2272" i="1"/>
  <c r="A2273" i="1"/>
  <c r="B2273" i="1"/>
  <c r="S2273" i="1"/>
  <c r="W2273" i="1" s="1"/>
  <c r="V2273" i="1"/>
  <c r="B2274" i="1"/>
  <c r="A2274" i="1" s="1"/>
  <c r="Q2274" i="1"/>
  <c r="S2274" i="1" s="1"/>
  <c r="W2274" i="1" s="1"/>
  <c r="R2274" i="1"/>
  <c r="T2274" i="1"/>
  <c r="V2274" i="1" s="1"/>
  <c r="U2274" i="1"/>
  <c r="B2275" i="1"/>
  <c r="A2275" i="1" s="1"/>
  <c r="Q2275" i="1"/>
  <c r="R2275" i="1"/>
  <c r="S2275" i="1"/>
  <c r="W2275" i="1" s="1"/>
  <c r="T2275" i="1"/>
  <c r="V2275" i="1" s="1"/>
  <c r="U2275" i="1"/>
  <c r="A2276" i="1"/>
  <c r="B2276" i="1"/>
  <c r="S2276" i="1"/>
  <c r="V2276" i="1"/>
  <c r="W2276" i="1" s="1"/>
  <c r="B2277" i="1"/>
  <c r="A2277" i="1" s="1"/>
  <c r="R2277" i="1"/>
  <c r="U2277" i="1"/>
  <c r="B2278" i="1"/>
  <c r="A2278" i="1" s="1"/>
  <c r="Q2278" i="1"/>
  <c r="Q2277" i="1" s="1"/>
  <c r="S2277" i="1" s="1"/>
  <c r="R2278" i="1"/>
  <c r="T2278" i="1"/>
  <c r="V2278" i="1" s="1"/>
  <c r="U2278" i="1"/>
  <c r="B2279" i="1"/>
  <c r="A2279" i="1" s="1"/>
  <c r="S2279" i="1"/>
  <c r="V2279" i="1"/>
  <c r="W2279" i="1"/>
  <c r="A2280" i="1"/>
  <c r="B2280" i="1"/>
  <c r="Q2280" i="1"/>
  <c r="R2280" i="1"/>
  <c r="S2280" i="1"/>
  <c r="W2280" i="1" s="1"/>
  <c r="T2280" i="1"/>
  <c r="U2280" i="1"/>
  <c r="V2280" i="1"/>
  <c r="B2281" i="1"/>
  <c r="A2281" i="1" s="1"/>
  <c r="S2281" i="1"/>
  <c r="W2281" i="1" s="1"/>
  <c r="V2281" i="1"/>
  <c r="B2282" i="1"/>
  <c r="A2282" i="1" s="1"/>
  <c r="A2283" i="1"/>
  <c r="B2283" i="1"/>
  <c r="A2284" i="1"/>
  <c r="B2284" i="1"/>
  <c r="Q2284" i="1"/>
  <c r="Q2283" i="1" s="1"/>
  <c r="R2284" i="1"/>
  <c r="R2283" i="1" s="1"/>
  <c r="S2284" i="1"/>
  <c r="W2284" i="1" s="1"/>
  <c r="T2284" i="1"/>
  <c r="U2284" i="1"/>
  <c r="V2284" i="1"/>
  <c r="B2285" i="1"/>
  <c r="A2285" i="1" s="1"/>
  <c r="S2285" i="1"/>
  <c r="W2285" i="1" s="1"/>
  <c r="V2285" i="1"/>
  <c r="B2286" i="1"/>
  <c r="A2286" i="1" s="1"/>
  <c r="S2286" i="1"/>
  <c r="W2286" i="1" s="1"/>
  <c r="V2286" i="1"/>
  <c r="B2287" i="1"/>
  <c r="A2287" i="1" s="1"/>
  <c r="S2287" i="1"/>
  <c r="V2287" i="1"/>
  <c r="W2287" i="1"/>
  <c r="A2288" i="1"/>
  <c r="B2288" i="1"/>
  <c r="S2288" i="1"/>
  <c r="V2288" i="1"/>
  <c r="W2288" i="1"/>
  <c r="A2289" i="1"/>
  <c r="B2289" i="1"/>
  <c r="S2289" i="1"/>
  <c r="W2289" i="1" s="1"/>
  <c r="V2289" i="1"/>
  <c r="B2290" i="1"/>
  <c r="A2290" i="1" s="1"/>
  <c r="S2290" i="1"/>
  <c r="W2290" i="1" s="1"/>
  <c r="V2290" i="1"/>
  <c r="A2291" i="1"/>
  <c r="B2291" i="1"/>
  <c r="S2291" i="1"/>
  <c r="V2291" i="1"/>
  <c r="W2291" i="1"/>
  <c r="A2292" i="1"/>
  <c r="B2292" i="1"/>
  <c r="S2292" i="1"/>
  <c r="V2292" i="1"/>
  <c r="W2292" i="1" s="1"/>
  <c r="B2293" i="1"/>
  <c r="A2293" i="1" s="1"/>
  <c r="Q2293" i="1"/>
  <c r="S2293" i="1" s="1"/>
  <c r="R2293" i="1"/>
  <c r="T2293" i="1"/>
  <c r="U2293" i="1"/>
  <c r="U2283" i="1" s="1"/>
  <c r="U2282" i="1" s="1"/>
  <c r="B2294" i="1"/>
  <c r="A2294" i="1" s="1"/>
  <c r="S2294" i="1"/>
  <c r="W2294" i="1" s="1"/>
  <c r="V2294" i="1"/>
  <c r="A2295" i="1"/>
  <c r="B2295" i="1"/>
  <c r="S2295" i="1"/>
  <c r="V2295" i="1"/>
  <c r="W2295" i="1"/>
  <c r="A2296" i="1"/>
  <c r="B2296" i="1"/>
  <c r="S2296" i="1"/>
  <c r="V2296" i="1"/>
  <c r="W2296" i="1" s="1"/>
  <c r="B2297" i="1"/>
  <c r="A2297" i="1" s="1"/>
  <c r="S2297" i="1"/>
  <c r="W2297" i="1" s="1"/>
  <c r="V2297" i="1"/>
  <c r="B2298" i="1"/>
  <c r="A2298" i="1" s="1"/>
  <c r="S2298" i="1"/>
  <c r="W2298" i="1" s="1"/>
  <c r="V2298" i="1"/>
  <c r="B2299" i="1"/>
  <c r="A2299" i="1" s="1"/>
  <c r="S2299" i="1"/>
  <c r="V2299" i="1"/>
  <c r="W2299" i="1"/>
  <c r="A2300" i="1"/>
  <c r="B2300" i="1"/>
  <c r="S2300" i="1"/>
  <c r="V2300" i="1"/>
  <c r="W2300" i="1"/>
  <c r="A2301" i="1"/>
  <c r="B2301" i="1"/>
  <c r="S2301" i="1"/>
  <c r="W2301" i="1" s="1"/>
  <c r="V2301" i="1"/>
  <c r="B2302" i="1"/>
  <c r="A2302" i="1" s="1"/>
  <c r="S2302" i="1"/>
  <c r="W2302" i="1" s="1"/>
  <c r="V2302" i="1"/>
  <c r="A2303" i="1"/>
  <c r="B2303" i="1"/>
  <c r="S2303" i="1"/>
  <c r="V2303" i="1"/>
  <c r="W2303" i="1"/>
  <c r="A2304" i="1"/>
  <c r="B2304" i="1"/>
  <c r="S2304" i="1"/>
  <c r="V2304" i="1"/>
  <c r="W2304" i="1" s="1"/>
  <c r="B2305" i="1"/>
  <c r="A2305" i="1" s="1"/>
  <c r="S2305" i="1"/>
  <c r="W2305" i="1" s="1"/>
  <c r="V2305" i="1"/>
  <c r="B2306" i="1"/>
  <c r="A2306" i="1" s="1"/>
  <c r="S2306" i="1"/>
  <c r="W2306" i="1" s="1"/>
  <c r="V2306" i="1"/>
  <c r="B2307" i="1"/>
  <c r="A2307" i="1" s="1"/>
  <c r="S2307" i="1"/>
  <c r="V2307" i="1"/>
  <c r="W2307" i="1"/>
  <c r="A2308" i="1"/>
  <c r="B2308" i="1"/>
  <c r="S2308" i="1"/>
  <c r="V2308" i="1"/>
  <c r="W2308" i="1"/>
  <c r="A2309" i="1"/>
  <c r="B2309" i="1"/>
  <c r="S2309" i="1"/>
  <c r="W2309" i="1" s="1"/>
  <c r="V2309" i="1"/>
  <c r="B2310" i="1"/>
  <c r="A2310" i="1" s="1"/>
  <c r="Q2310" i="1"/>
  <c r="S2310" i="1" s="1"/>
  <c r="W2310" i="1" s="1"/>
  <c r="R2310" i="1"/>
  <c r="T2310" i="1"/>
  <c r="V2310" i="1" s="1"/>
  <c r="U2310" i="1"/>
  <c r="B2311" i="1"/>
  <c r="A2311" i="1" s="1"/>
  <c r="S2311" i="1"/>
  <c r="V2311" i="1"/>
  <c r="W2311" i="1"/>
  <c r="A2312" i="1"/>
  <c r="B2312" i="1"/>
  <c r="S2312" i="1"/>
  <c r="V2312" i="1"/>
  <c r="W2312" i="1"/>
  <c r="A2313" i="1"/>
  <c r="B2313" i="1"/>
  <c r="S2313" i="1"/>
  <c r="W2313" i="1" s="1"/>
  <c r="V2313" i="1"/>
  <c r="B2314" i="1"/>
  <c r="A2314" i="1" s="1"/>
  <c r="Q2314" i="1"/>
  <c r="S2314" i="1" s="1"/>
  <c r="R2314" i="1"/>
  <c r="T2314" i="1"/>
  <c r="V2314" i="1" s="1"/>
  <c r="B2315" i="1"/>
  <c r="A2315" i="1" s="1"/>
  <c r="Q2315" i="1"/>
  <c r="R2315" i="1"/>
  <c r="S2315" i="1"/>
  <c r="W2315" i="1" s="1"/>
  <c r="T2315" i="1"/>
  <c r="V2315" i="1" s="1"/>
  <c r="U2315" i="1"/>
  <c r="A2316" i="1"/>
  <c r="B2316" i="1"/>
  <c r="S2316" i="1"/>
  <c r="V2316" i="1"/>
  <c r="W2316" i="1" s="1"/>
  <c r="B2317" i="1"/>
  <c r="A2317" i="1" s="1"/>
  <c r="S2317" i="1"/>
  <c r="W2317" i="1" s="1"/>
  <c r="V2317" i="1"/>
  <c r="B2318" i="1"/>
  <c r="A2318" i="1" s="1"/>
  <c r="Q2318" i="1"/>
  <c r="S2318" i="1" s="1"/>
  <c r="R2318" i="1"/>
  <c r="T2318" i="1"/>
  <c r="V2318" i="1" s="1"/>
  <c r="U2318" i="1"/>
  <c r="U2314" i="1" s="1"/>
  <c r="A2319" i="1"/>
  <c r="B2319" i="1"/>
  <c r="S2319" i="1"/>
  <c r="V2319" i="1"/>
  <c r="W2319" i="1"/>
  <c r="A2320" i="1"/>
  <c r="B2320" i="1"/>
  <c r="S2320" i="1"/>
  <c r="V2320" i="1"/>
  <c r="W2320" i="1" s="1"/>
  <c r="B2321" i="1"/>
  <c r="A2321" i="1" s="1"/>
  <c r="S2321" i="1"/>
  <c r="W2321" i="1" s="1"/>
  <c r="V2321" i="1"/>
  <c r="B2322" i="1"/>
  <c r="A2322" i="1" s="1"/>
  <c r="S2322" i="1"/>
  <c r="W2322" i="1" s="1"/>
  <c r="V2322" i="1"/>
  <c r="B2323" i="1"/>
  <c r="A2323" i="1" s="1"/>
  <c r="Q2323" i="1"/>
  <c r="T2323" i="1"/>
  <c r="V2323" i="1" s="1"/>
  <c r="A2324" i="1"/>
  <c r="B2324" i="1"/>
  <c r="Q2324" i="1"/>
  <c r="R2324" i="1"/>
  <c r="R2323" i="1" s="1"/>
  <c r="S2323" i="1" s="1"/>
  <c r="T2324" i="1"/>
  <c r="U2324" i="1"/>
  <c r="U2323" i="1" s="1"/>
  <c r="V2324" i="1"/>
  <c r="A2325" i="1"/>
  <c r="B2325" i="1"/>
  <c r="S2325" i="1"/>
  <c r="W2325" i="1" s="1"/>
  <c r="V2325" i="1"/>
  <c r="B2326" i="1"/>
  <c r="A2326" i="1" s="1"/>
  <c r="S2326" i="1"/>
  <c r="W2326" i="1" s="1"/>
  <c r="V2326" i="1"/>
  <c r="A2327" i="1"/>
  <c r="B2327" i="1"/>
  <c r="T2327" i="1"/>
  <c r="V2327" i="1" s="1"/>
  <c r="A2328" i="1"/>
  <c r="B2328" i="1"/>
  <c r="Q2328" i="1"/>
  <c r="Q2327" i="1" s="1"/>
  <c r="S2327" i="1" s="1"/>
  <c r="W2327" i="1" s="1"/>
  <c r="R2328" i="1"/>
  <c r="R2327" i="1" s="1"/>
  <c r="S2328" i="1"/>
  <c r="W2328" i="1" s="1"/>
  <c r="T2328" i="1"/>
  <c r="U2328" i="1"/>
  <c r="V2328" i="1"/>
  <c r="B2329" i="1"/>
  <c r="A2329" i="1" s="1"/>
  <c r="S2329" i="1"/>
  <c r="W2329" i="1" s="1"/>
  <c r="V2329" i="1"/>
  <c r="B2330" i="1"/>
  <c r="A2330" i="1" s="1"/>
  <c r="S2330" i="1"/>
  <c r="W2330" i="1" s="1"/>
  <c r="V2330" i="1"/>
  <c r="B2331" i="1"/>
  <c r="A2331" i="1" s="1"/>
  <c r="S2331" i="1"/>
  <c r="V2331" i="1"/>
  <c r="W2331" i="1"/>
  <c r="A2332" i="1"/>
  <c r="B2332" i="1"/>
  <c r="S2332" i="1"/>
  <c r="V2332" i="1"/>
  <c r="W2332" i="1"/>
  <c r="A2333" i="1"/>
  <c r="B2333" i="1"/>
  <c r="Q2333" i="1"/>
  <c r="S2333" i="1" s="1"/>
  <c r="W2333" i="1" s="1"/>
  <c r="R2333" i="1"/>
  <c r="T2333" i="1"/>
  <c r="U2333" i="1"/>
  <c r="U2327" i="1" s="1"/>
  <c r="V2333" i="1"/>
  <c r="B2334" i="1"/>
  <c r="A2334" i="1" s="1"/>
  <c r="S2334" i="1"/>
  <c r="W2334" i="1" s="1"/>
  <c r="V2334" i="1"/>
  <c r="B2335" i="1"/>
  <c r="A2335" i="1" s="1"/>
  <c r="S2335" i="1"/>
  <c r="V2335" i="1"/>
  <c r="W2335" i="1"/>
  <c r="A2336" i="1"/>
  <c r="B2336" i="1"/>
  <c r="S2336" i="1"/>
  <c r="V2336" i="1"/>
  <c r="W2336" i="1"/>
  <c r="A2337" i="1"/>
  <c r="B2337" i="1"/>
  <c r="S2337" i="1"/>
  <c r="W2337" i="1" s="1"/>
  <c r="V2337" i="1"/>
  <c r="B2338" i="1"/>
  <c r="A2338" i="1" s="1"/>
  <c r="Q2338" i="1"/>
  <c r="T2338" i="1"/>
  <c r="V2338" i="1" s="1"/>
  <c r="U2338" i="1"/>
  <c r="B2339" i="1"/>
  <c r="A2339" i="1" s="1"/>
  <c r="Q2339" i="1"/>
  <c r="R2339" i="1"/>
  <c r="S2339" i="1"/>
  <c r="T2339" i="1"/>
  <c r="V2339" i="1" s="1"/>
  <c r="U2339" i="1"/>
  <c r="A2340" i="1"/>
  <c r="B2340" i="1"/>
  <c r="S2340" i="1"/>
  <c r="V2340" i="1"/>
  <c r="W2340" i="1" s="1"/>
  <c r="B2341" i="1"/>
  <c r="A2341" i="1" s="1"/>
  <c r="S2341" i="1"/>
  <c r="W2341" i="1" s="1"/>
  <c r="V2341" i="1"/>
  <c r="B2342" i="1"/>
  <c r="A2342" i="1" s="1"/>
  <c r="S2342" i="1"/>
  <c r="W2342" i="1" s="1"/>
  <c r="V2342" i="1"/>
  <c r="B2343" i="1"/>
  <c r="A2343" i="1" s="1"/>
  <c r="S2343" i="1"/>
  <c r="V2343" i="1"/>
  <c r="W2343" i="1"/>
  <c r="A2344" i="1"/>
  <c r="B2344" i="1"/>
  <c r="S2344" i="1"/>
  <c r="V2344" i="1"/>
  <c r="W2344" i="1"/>
  <c r="A2345" i="1"/>
  <c r="B2345" i="1"/>
  <c r="S2345" i="1"/>
  <c r="W2345" i="1" s="1"/>
  <c r="V2345" i="1"/>
  <c r="B2346" i="1"/>
  <c r="A2346" i="1" s="1"/>
  <c r="S2346" i="1"/>
  <c r="W2346" i="1" s="1"/>
  <c r="V2346" i="1"/>
  <c r="A2347" i="1"/>
  <c r="B2347" i="1"/>
  <c r="S2347" i="1"/>
  <c r="V2347" i="1"/>
  <c r="W2347" i="1"/>
  <c r="A2348" i="1"/>
  <c r="B2348" i="1"/>
  <c r="S2348" i="1"/>
  <c r="V2348" i="1"/>
  <c r="W2348" i="1" s="1"/>
  <c r="B2349" i="1"/>
  <c r="A2349" i="1" s="1"/>
  <c r="S2349" i="1"/>
  <c r="W2349" i="1" s="1"/>
  <c r="V2349" i="1"/>
  <c r="B2350" i="1"/>
  <c r="A2350" i="1" s="1"/>
  <c r="S2350" i="1"/>
  <c r="W2350" i="1" s="1"/>
  <c r="V2350" i="1"/>
  <c r="B2351" i="1"/>
  <c r="A2351" i="1" s="1"/>
  <c r="Q2351" i="1"/>
  <c r="R2351" i="1"/>
  <c r="R2338" i="1" s="1"/>
  <c r="S2351" i="1"/>
  <c r="T2351" i="1"/>
  <c r="V2351" i="1" s="1"/>
  <c r="U2351" i="1"/>
  <c r="A2352" i="1"/>
  <c r="B2352" i="1"/>
  <c r="S2352" i="1"/>
  <c r="V2352" i="1"/>
  <c r="W2352" i="1" s="1"/>
  <c r="B2353" i="1"/>
  <c r="A2353" i="1" s="1"/>
  <c r="R2353" i="1"/>
  <c r="U2353" i="1"/>
  <c r="B2354" i="1"/>
  <c r="A2354" i="1" s="1"/>
  <c r="Q2354" i="1"/>
  <c r="Q2353" i="1" s="1"/>
  <c r="S2353" i="1" s="1"/>
  <c r="R2354" i="1"/>
  <c r="T2354" i="1"/>
  <c r="V2354" i="1" s="1"/>
  <c r="U2354" i="1"/>
  <c r="B2355" i="1"/>
  <c r="A2355" i="1" s="1"/>
  <c r="Q2355" i="1"/>
  <c r="R2355" i="1"/>
  <c r="S2355" i="1"/>
  <c r="W2355" i="1" s="1"/>
  <c r="T2355" i="1"/>
  <c r="V2355" i="1" s="1"/>
  <c r="U2355" i="1"/>
  <c r="A2356" i="1"/>
  <c r="B2356" i="1"/>
  <c r="S2356" i="1"/>
  <c r="V2356" i="1"/>
  <c r="W2356" i="1" s="1"/>
  <c r="B2357" i="1"/>
  <c r="A2357" i="1" s="1"/>
  <c r="S2357" i="1"/>
  <c r="V2357" i="1"/>
  <c r="W2357" i="1" s="1"/>
  <c r="B2358" i="1"/>
  <c r="A2358" i="1" s="1"/>
  <c r="A2359" i="1"/>
  <c r="B2359" i="1"/>
  <c r="A2360" i="1"/>
  <c r="B2360" i="1"/>
  <c r="B2361" i="1"/>
  <c r="A2361" i="1" s="1"/>
  <c r="R2361" i="1"/>
  <c r="R2360" i="1" s="1"/>
  <c r="U2361" i="1"/>
  <c r="U2360" i="1" s="1"/>
  <c r="B2362" i="1"/>
  <c r="A2362" i="1" s="1"/>
  <c r="Q2362" i="1"/>
  <c r="Q2361" i="1" s="1"/>
  <c r="R2362" i="1"/>
  <c r="T2362" i="1"/>
  <c r="V2362" i="1" s="1"/>
  <c r="U2362" i="1"/>
  <c r="B2363" i="1"/>
  <c r="A2363" i="1" s="1"/>
  <c r="S2363" i="1"/>
  <c r="V2363" i="1"/>
  <c r="W2363" i="1"/>
  <c r="A2364" i="1"/>
  <c r="B2364" i="1"/>
  <c r="S2364" i="1"/>
  <c r="V2364" i="1"/>
  <c r="W2364" i="1"/>
  <c r="A2365" i="1"/>
  <c r="B2365" i="1"/>
  <c r="S2365" i="1"/>
  <c r="W2365" i="1" s="1"/>
  <c r="V2365" i="1"/>
  <c r="B2366" i="1"/>
  <c r="A2366" i="1" s="1"/>
  <c r="S2366" i="1"/>
  <c r="W2366" i="1" s="1"/>
  <c r="V2366" i="1"/>
  <c r="A2367" i="1"/>
  <c r="B2367" i="1"/>
  <c r="S2367" i="1"/>
  <c r="V2367" i="1"/>
  <c r="W2367" i="1"/>
  <c r="A2368" i="1"/>
  <c r="B2368" i="1"/>
  <c r="S2368" i="1"/>
  <c r="V2368" i="1"/>
  <c r="W2368" i="1" s="1"/>
  <c r="B2369" i="1"/>
  <c r="A2369" i="1" s="1"/>
  <c r="S2369" i="1"/>
  <c r="W2369" i="1" s="1"/>
  <c r="V2369" i="1"/>
  <c r="B2370" i="1"/>
  <c r="A2370" i="1" s="1"/>
  <c r="Q2370" i="1"/>
  <c r="S2370" i="1" s="1"/>
  <c r="W2370" i="1" s="1"/>
  <c r="U2370" i="1"/>
  <c r="A2371" i="1"/>
  <c r="B2371" i="1"/>
  <c r="Q2371" i="1"/>
  <c r="R2371" i="1"/>
  <c r="R2370" i="1" s="1"/>
  <c r="S2371" i="1"/>
  <c r="T2371" i="1"/>
  <c r="T2370" i="1" s="1"/>
  <c r="V2370" i="1" s="1"/>
  <c r="U2371" i="1"/>
  <c r="A2372" i="1"/>
  <c r="B2372" i="1"/>
  <c r="S2372" i="1"/>
  <c r="V2372" i="1"/>
  <c r="W2372" i="1"/>
  <c r="A2373" i="1"/>
  <c r="B2373" i="1"/>
  <c r="S2373" i="1"/>
  <c r="W2373" i="1" s="1"/>
  <c r="V2373" i="1"/>
  <c r="B2374" i="1"/>
  <c r="A2374" i="1" s="1"/>
  <c r="S2374" i="1"/>
  <c r="W2374" i="1" s="1"/>
  <c r="V2374" i="1"/>
  <c r="A2375" i="1"/>
  <c r="B2375" i="1"/>
  <c r="S2375" i="1"/>
  <c r="V2375" i="1"/>
  <c r="W2375" i="1"/>
  <c r="A2376" i="1"/>
  <c r="B2376" i="1"/>
  <c r="S2376" i="1"/>
  <c r="V2376" i="1"/>
  <c r="W2376" i="1" s="1"/>
  <c r="B2377" i="1"/>
  <c r="A2377" i="1" s="1"/>
  <c r="S2377" i="1"/>
  <c r="W2377" i="1" s="1"/>
  <c r="V2377" i="1"/>
  <c r="B2378" i="1"/>
  <c r="A2378" i="1" s="1"/>
  <c r="S2378" i="1"/>
  <c r="W2378" i="1" s="1"/>
  <c r="V2378" i="1"/>
  <c r="B2379" i="1"/>
  <c r="A2379" i="1" s="1"/>
  <c r="S2379" i="1"/>
  <c r="V2379" i="1"/>
  <c r="W2379" i="1"/>
  <c r="A2380" i="1"/>
  <c r="B2380" i="1"/>
  <c r="S2380" i="1"/>
  <c r="V2380" i="1"/>
  <c r="W2380" i="1"/>
  <c r="A2381" i="1"/>
  <c r="B2381" i="1"/>
  <c r="S2381" i="1"/>
  <c r="W2381" i="1" s="1"/>
  <c r="V2381" i="1"/>
  <c r="B2382" i="1"/>
  <c r="A2382" i="1" s="1"/>
  <c r="S2382" i="1"/>
  <c r="W2382" i="1" s="1"/>
  <c r="V2382" i="1"/>
  <c r="A2383" i="1"/>
  <c r="B2383" i="1"/>
  <c r="S2383" i="1"/>
  <c r="V2383" i="1"/>
  <c r="W2383" i="1"/>
  <c r="A2384" i="1"/>
  <c r="B2384" i="1"/>
  <c r="S2384" i="1"/>
  <c r="V2384" i="1"/>
  <c r="W2384" i="1" s="1"/>
  <c r="B2385" i="1"/>
  <c r="A2385" i="1" s="1"/>
  <c r="S2385" i="1"/>
  <c r="W2385" i="1" s="1"/>
  <c r="V2385" i="1"/>
  <c r="B2386" i="1"/>
  <c r="A2386" i="1" s="1"/>
  <c r="S2386" i="1"/>
  <c r="W2386" i="1" s="1"/>
  <c r="V2386" i="1"/>
  <c r="B2387" i="1"/>
  <c r="A2387" i="1" s="1"/>
  <c r="S2387" i="1"/>
  <c r="V2387" i="1"/>
  <c r="W2387" i="1"/>
  <c r="A2388" i="1"/>
  <c r="B2388" i="1"/>
  <c r="S2388" i="1"/>
  <c r="V2388" i="1"/>
  <c r="W2388" i="1"/>
  <c r="A2389" i="1"/>
  <c r="B2389" i="1"/>
  <c r="S2389" i="1"/>
  <c r="W2389" i="1" s="1"/>
  <c r="V2389" i="1"/>
  <c r="B2390" i="1"/>
  <c r="A2390" i="1" s="1"/>
  <c r="S2390" i="1"/>
  <c r="W2390" i="1" s="1"/>
  <c r="V2390" i="1"/>
  <c r="A2391" i="1"/>
  <c r="B2391" i="1"/>
  <c r="S2391" i="1"/>
  <c r="V2391" i="1"/>
  <c r="W2391" i="1"/>
  <c r="A2392" i="1"/>
  <c r="B2392" i="1"/>
  <c r="S2392" i="1"/>
  <c r="V2392" i="1"/>
  <c r="W2392" i="1" s="1"/>
  <c r="B2393" i="1"/>
  <c r="A2393" i="1" s="1"/>
  <c r="S2393" i="1"/>
  <c r="W2393" i="1" s="1"/>
  <c r="V2393" i="1"/>
  <c r="B2394" i="1"/>
  <c r="A2394" i="1" s="1"/>
  <c r="S2394" i="1"/>
  <c r="W2394" i="1" s="1"/>
  <c r="V2394" i="1"/>
  <c r="B2395" i="1"/>
  <c r="A2395" i="1" s="1"/>
  <c r="S2395" i="1"/>
  <c r="V2395" i="1"/>
  <c r="W2395" i="1"/>
  <c r="A2396" i="1"/>
  <c r="B2396" i="1"/>
  <c r="S2396" i="1"/>
  <c r="V2396" i="1"/>
  <c r="W2396" i="1"/>
  <c r="A2397" i="1"/>
  <c r="B2397" i="1"/>
  <c r="B2398" i="1"/>
  <c r="A2398" i="1" s="1"/>
  <c r="U2398" i="1"/>
  <c r="A2399" i="1"/>
  <c r="B2399" i="1"/>
  <c r="Q2399" i="1"/>
  <c r="R2399" i="1"/>
  <c r="R2398" i="1" s="1"/>
  <c r="S2399" i="1"/>
  <c r="T2399" i="1"/>
  <c r="T2398" i="1" s="1"/>
  <c r="U2399" i="1"/>
  <c r="A2400" i="1"/>
  <c r="B2400" i="1"/>
  <c r="S2400" i="1"/>
  <c r="V2400" i="1"/>
  <c r="W2400" i="1"/>
  <c r="A2401" i="1"/>
  <c r="B2401" i="1"/>
  <c r="Q2401" i="1"/>
  <c r="S2401" i="1" s="1"/>
  <c r="W2401" i="1" s="1"/>
  <c r="R2401" i="1"/>
  <c r="T2401" i="1"/>
  <c r="U2401" i="1"/>
  <c r="V2401" i="1"/>
  <c r="B2402" i="1"/>
  <c r="A2402" i="1" s="1"/>
  <c r="S2402" i="1"/>
  <c r="W2402" i="1" s="1"/>
  <c r="V2402" i="1"/>
  <c r="B2403" i="1"/>
  <c r="A2403" i="1" s="1"/>
  <c r="Q2403" i="1"/>
  <c r="T2403" i="1"/>
  <c r="A2404" i="1"/>
  <c r="B2404" i="1"/>
  <c r="Q2404" i="1"/>
  <c r="R2404" i="1"/>
  <c r="R2403" i="1" s="1"/>
  <c r="S2403" i="1" s="1"/>
  <c r="T2404" i="1"/>
  <c r="U2404" i="1"/>
  <c r="U2403" i="1" s="1"/>
  <c r="V2404" i="1"/>
  <c r="A2405" i="1"/>
  <c r="B2405" i="1"/>
  <c r="S2405" i="1"/>
  <c r="W2405" i="1" s="1"/>
  <c r="V2405" i="1"/>
  <c r="B2406" i="1"/>
  <c r="A2406" i="1" s="1"/>
  <c r="Q2406" i="1"/>
  <c r="S2406" i="1" s="1"/>
  <c r="T2406" i="1"/>
  <c r="B2407" i="1"/>
  <c r="A2407" i="1" s="1"/>
  <c r="Q2407" i="1"/>
  <c r="R2407" i="1"/>
  <c r="S2407" i="1"/>
  <c r="W2407" i="1" s="1"/>
  <c r="T2407" i="1"/>
  <c r="V2407" i="1" s="1"/>
  <c r="U2407" i="1"/>
  <c r="A2408" i="1"/>
  <c r="B2408" i="1"/>
  <c r="S2408" i="1"/>
  <c r="V2408" i="1"/>
  <c r="W2408" i="1" s="1"/>
  <c r="B2409" i="1"/>
  <c r="A2409" i="1" s="1"/>
  <c r="Q2409" i="1"/>
  <c r="R2409" i="1"/>
  <c r="R2406" i="1" s="1"/>
  <c r="T2409" i="1"/>
  <c r="U2409" i="1"/>
  <c r="U2406" i="1" s="1"/>
  <c r="B2410" i="1"/>
  <c r="A2410" i="1" s="1"/>
  <c r="S2410" i="1"/>
  <c r="W2410" i="1" s="1"/>
  <c r="V2410" i="1"/>
  <c r="A2411" i="1"/>
  <c r="B2411" i="1"/>
  <c r="A2412" i="1"/>
  <c r="B2412" i="1"/>
  <c r="B2413" i="1"/>
  <c r="A2413" i="1" s="1"/>
  <c r="Q2413" i="1"/>
  <c r="Q2412" i="1" s="1"/>
  <c r="R2413" i="1"/>
  <c r="R2412" i="1" s="1"/>
  <c r="T2413" i="1"/>
  <c r="U2413" i="1"/>
  <c r="U2412" i="1" s="1"/>
  <c r="U2411" i="1" s="1"/>
  <c r="B2414" i="1"/>
  <c r="A2414" i="1" s="1"/>
  <c r="S2414" i="1"/>
  <c r="W2414" i="1" s="1"/>
  <c r="V2414" i="1"/>
  <c r="A2415" i="1"/>
  <c r="B2415" i="1"/>
  <c r="S2415" i="1"/>
  <c r="V2415" i="1"/>
  <c r="W2415" i="1"/>
  <c r="A2416" i="1"/>
  <c r="B2416" i="1"/>
  <c r="S2416" i="1"/>
  <c r="V2416" i="1"/>
  <c r="W2416" i="1" s="1"/>
  <c r="B2417" i="1"/>
  <c r="A2417" i="1" s="1"/>
  <c r="S2417" i="1"/>
  <c r="W2417" i="1" s="1"/>
  <c r="V2417" i="1"/>
  <c r="B2418" i="1"/>
  <c r="A2418" i="1" s="1"/>
  <c r="S2418" i="1"/>
  <c r="W2418" i="1" s="1"/>
  <c r="V2418" i="1"/>
  <c r="B2419" i="1"/>
  <c r="A2419" i="1" s="1"/>
  <c r="S2419" i="1"/>
  <c r="V2419" i="1"/>
  <c r="W2419" i="1"/>
  <c r="A2420" i="1"/>
  <c r="B2420" i="1"/>
  <c r="S2420" i="1"/>
  <c r="V2420" i="1"/>
  <c r="W2420" i="1"/>
  <c r="A2421" i="1"/>
  <c r="B2421" i="1"/>
  <c r="S2421" i="1"/>
  <c r="W2421" i="1" s="1"/>
  <c r="V2421" i="1"/>
  <c r="B2422" i="1"/>
  <c r="A2422" i="1" s="1"/>
  <c r="Q2422" i="1"/>
  <c r="S2422" i="1" s="1"/>
  <c r="W2422" i="1" s="1"/>
  <c r="R2422" i="1"/>
  <c r="T2422" i="1"/>
  <c r="V2422" i="1" s="1"/>
  <c r="U2422" i="1"/>
  <c r="B2423" i="1"/>
  <c r="A2423" i="1" s="1"/>
  <c r="S2423" i="1"/>
  <c r="V2423" i="1"/>
  <c r="W2423" i="1"/>
  <c r="A2424" i="1"/>
  <c r="B2424" i="1"/>
  <c r="S2424" i="1"/>
  <c r="V2424" i="1"/>
  <c r="W2424" i="1"/>
  <c r="A2425" i="1"/>
  <c r="B2425" i="1"/>
  <c r="S2425" i="1"/>
  <c r="W2425" i="1" s="1"/>
  <c r="V2425" i="1"/>
  <c r="B2426" i="1"/>
  <c r="A2426" i="1" s="1"/>
  <c r="S2426" i="1"/>
  <c r="W2426" i="1" s="1"/>
  <c r="V2426" i="1"/>
  <c r="A2427" i="1"/>
  <c r="B2427" i="1"/>
  <c r="S2427" i="1"/>
  <c r="V2427" i="1"/>
  <c r="W2427" i="1"/>
  <c r="A2428" i="1"/>
  <c r="B2428" i="1"/>
  <c r="S2428" i="1"/>
  <c r="V2428" i="1"/>
  <c r="W2428" i="1" s="1"/>
  <c r="B2429" i="1"/>
  <c r="A2429" i="1" s="1"/>
  <c r="S2429" i="1"/>
  <c r="W2429" i="1" s="1"/>
  <c r="V2429" i="1"/>
  <c r="B2430" i="1"/>
  <c r="A2430" i="1" s="1"/>
  <c r="S2430" i="1"/>
  <c r="W2430" i="1" s="1"/>
  <c r="V2430" i="1"/>
  <c r="B2431" i="1"/>
  <c r="A2431" i="1" s="1"/>
  <c r="S2431" i="1"/>
  <c r="V2431" i="1"/>
  <c r="W2431" i="1"/>
  <c r="A2432" i="1"/>
  <c r="B2432" i="1"/>
  <c r="S2432" i="1"/>
  <c r="V2432" i="1"/>
  <c r="W2432" i="1"/>
  <c r="A2433" i="1"/>
  <c r="B2433" i="1"/>
  <c r="S2433" i="1"/>
  <c r="W2433" i="1" s="1"/>
  <c r="V2433" i="1"/>
  <c r="B2434" i="1"/>
  <c r="A2434" i="1" s="1"/>
  <c r="S2434" i="1"/>
  <c r="W2434" i="1" s="1"/>
  <c r="V2434" i="1"/>
  <c r="A2435" i="1"/>
  <c r="B2435" i="1"/>
  <c r="S2435" i="1"/>
  <c r="V2435" i="1"/>
  <c r="W2435" i="1"/>
  <c r="A2436" i="1"/>
  <c r="B2436" i="1"/>
  <c r="S2436" i="1"/>
  <c r="V2436" i="1"/>
  <c r="W2436" i="1" s="1"/>
  <c r="B2437" i="1"/>
  <c r="A2437" i="1" s="1"/>
  <c r="S2437" i="1"/>
  <c r="W2437" i="1" s="1"/>
  <c r="V2437" i="1"/>
  <c r="B2438" i="1"/>
  <c r="A2438" i="1" s="1"/>
  <c r="S2438" i="1"/>
  <c r="W2438" i="1" s="1"/>
  <c r="V2438" i="1"/>
  <c r="B2439" i="1"/>
  <c r="A2439" i="1" s="1"/>
  <c r="Q2439" i="1"/>
  <c r="R2439" i="1"/>
  <c r="S2439" i="1"/>
  <c r="T2439" i="1"/>
  <c r="V2439" i="1" s="1"/>
  <c r="U2439" i="1"/>
  <c r="A2440" i="1"/>
  <c r="B2440" i="1"/>
  <c r="S2440" i="1"/>
  <c r="V2440" i="1"/>
  <c r="W2440" i="1" s="1"/>
  <c r="B2441" i="1"/>
  <c r="A2441" i="1" s="1"/>
  <c r="S2441" i="1"/>
  <c r="W2441" i="1" s="1"/>
  <c r="V2441" i="1"/>
  <c r="B2442" i="1"/>
  <c r="A2442" i="1" s="1"/>
  <c r="S2442" i="1"/>
  <c r="W2442" i="1" s="1"/>
  <c r="V2442" i="1"/>
  <c r="B2443" i="1"/>
  <c r="A2443" i="1" s="1"/>
  <c r="Q2443" i="1"/>
  <c r="A2444" i="1"/>
  <c r="B2444" i="1"/>
  <c r="Q2444" i="1"/>
  <c r="R2444" i="1"/>
  <c r="R2443" i="1" s="1"/>
  <c r="S2443" i="1" s="1"/>
  <c r="T2444" i="1"/>
  <c r="U2444" i="1"/>
  <c r="U2443" i="1" s="1"/>
  <c r="V2444" i="1"/>
  <c r="A2445" i="1"/>
  <c r="B2445" i="1"/>
  <c r="S2445" i="1"/>
  <c r="W2445" i="1" s="1"/>
  <c r="V2445" i="1"/>
  <c r="B2446" i="1"/>
  <c r="A2446" i="1" s="1"/>
  <c r="S2446" i="1"/>
  <c r="W2446" i="1" s="1"/>
  <c r="V2446" i="1"/>
  <c r="A2447" i="1"/>
  <c r="B2447" i="1"/>
  <c r="Q2447" i="1"/>
  <c r="R2447" i="1"/>
  <c r="S2447" i="1"/>
  <c r="T2447" i="1"/>
  <c r="V2447" i="1" s="1"/>
  <c r="W2447" i="1" s="1"/>
  <c r="U2447" i="1"/>
  <c r="A2448" i="1"/>
  <c r="B2448" i="1"/>
  <c r="S2448" i="1"/>
  <c r="V2448" i="1"/>
  <c r="W2448" i="1"/>
  <c r="A2449" i="1"/>
  <c r="B2449" i="1"/>
  <c r="S2449" i="1"/>
  <c r="W2449" i="1" s="1"/>
  <c r="V2449" i="1"/>
  <c r="B2450" i="1"/>
  <c r="A2450" i="1" s="1"/>
  <c r="S2450" i="1"/>
  <c r="W2450" i="1" s="1"/>
  <c r="V2450" i="1"/>
  <c r="A2451" i="1"/>
  <c r="B2451" i="1"/>
  <c r="S2451" i="1"/>
  <c r="V2451" i="1"/>
  <c r="W2451" i="1"/>
  <c r="A2452" i="1"/>
  <c r="B2452" i="1"/>
  <c r="R2452" i="1"/>
  <c r="A2453" i="1"/>
  <c r="B2453" i="1"/>
  <c r="Q2453" i="1"/>
  <c r="S2453" i="1" s="1"/>
  <c r="W2453" i="1" s="1"/>
  <c r="R2453" i="1"/>
  <c r="T2453" i="1"/>
  <c r="T2452" i="1" s="1"/>
  <c r="U2453" i="1"/>
  <c r="U2452" i="1" s="1"/>
  <c r="V2453" i="1"/>
  <c r="B2454" i="1"/>
  <c r="A2454" i="1" s="1"/>
  <c r="S2454" i="1"/>
  <c r="W2454" i="1" s="1"/>
  <c r="V2454" i="1"/>
  <c r="B2455" i="1"/>
  <c r="A2455" i="1" s="1"/>
  <c r="S2455" i="1"/>
  <c r="V2455" i="1"/>
  <c r="W2455" i="1"/>
  <c r="A2456" i="1"/>
  <c r="B2456" i="1"/>
  <c r="B2457" i="1"/>
  <c r="A2457" i="1" s="1"/>
  <c r="Q2457" i="1"/>
  <c r="Q2456" i="1" s="1"/>
  <c r="R2457" i="1"/>
  <c r="R2456" i="1" s="1"/>
  <c r="T2457" i="1"/>
  <c r="U2457" i="1"/>
  <c r="U2456" i="1" s="1"/>
  <c r="B2458" i="1"/>
  <c r="A2458" i="1" s="1"/>
  <c r="S2458" i="1"/>
  <c r="W2458" i="1" s="1"/>
  <c r="V2458" i="1"/>
  <c r="A2459" i="1"/>
  <c r="B2459" i="1"/>
  <c r="S2459" i="1"/>
  <c r="V2459" i="1"/>
  <c r="W2459" i="1"/>
  <c r="A2460" i="1"/>
  <c r="B2460" i="1"/>
  <c r="S2460" i="1"/>
  <c r="V2460" i="1"/>
  <c r="W2460" i="1" s="1"/>
  <c r="B2461" i="1"/>
  <c r="A2461" i="1" s="1"/>
  <c r="S2461" i="1"/>
  <c r="W2461" i="1" s="1"/>
  <c r="V2461" i="1"/>
  <c r="B2462" i="1"/>
  <c r="A2462" i="1" s="1"/>
  <c r="Q2462" i="1"/>
  <c r="S2462" i="1" s="1"/>
  <c r="R2462" i="1"/>
  <c r="T2462" i="1"/>
  <c r="T2456" i="1" s="1"/>
  <c r="V2456" i="1" s="1"/>
  <c r="U2462" i="1"/>
  <c r="A2463" i="1"/>
  <c r="B2463" i="1"/>
  <c r="S2463" i="1"/>
  <c r="V2463" i="1"/>
  <c r="W2463" i="1"/>
  <c r="A2464" i="1"/>
  <c r="B2464" i="1"/>
  <c r="S2464" i="1"/>
  <c r="V2464" i="1"/>
  <c r="W2464" i="1" s="1"/>
  <c r="B2465" i="1"/>
  <c r="A2465" i="1" s="1"/>
  <c r="S2465" i="1"/>
  <c r="V2465" i="1"/>
  <c r="W2465" i="1" s="1"/>
  <c r="B2466" i="1"/>
  <c r="A2466" i="1" s="1"/>
  <c r="S2466" i="1"/>
  <c r="W2466" i="1" s="1"/>
  <c r="V2466" i="1"/>
  <c r="B2467" i="1"/>
  <c r="A2467" i="1" s="1"/>
  <c r="Q2467" i="1"/>
  <c r="T2467" i="1"/>
  <c r="V2467" i="1" s="1"/>
  <c r="A2468" i="1"/>
  <c r="B2468" i="1"/>
  <c r="Q2468" i="1"/>
  <c r="R2468" i="1"/>
  <c r="R2467" i="1" s="1"/>
  <c r="S2467" i="1" s="1"/>
  <c r="T2468" i="1"/>
  <c r="U2468" i="1"/>
  <c r="U2467" i="1" s="1"/>
  <c r="V2468" i="1"/>
  <c r="A2469" i="1"/>
  <c r="B2469" i="1"/>
  <c r="S2469" i="1"/>
  <c r="W2469" i="1" s="1"/>
  <c r="V2469" i="1"/>
  <c r="B2470" i="1"/>
  <c r="A2470" i="1" s="1"/>
  <c r="S2470" i="1"/>
  <c r="W2470" i="1" s="1"/>
  <c r="V2470" i="1"/>
  <c r="A2471" i="1"/>
  <c r="B2471" i="1"/>
  <c r="S2471" i="1"/>
  <c r="V2471" i="1"/>
  <c r="W2471" i="1"/>
  <c r="A2472" i="1"/>
  <c r="B2472" i="1"/>
  <c r="S2472" i="1"/>
  <c r="V2472" i="1"/>
  <c r="W2472" i="1" s="1"/>
  <c r="B2473" i="1"/>
  <c r="A2473" i="1" s="1"/>
  <c r="S2473" i="1"/>
  <c r="V2473" i="1"/>
  <c r="W2473" i="1" s="1"/>
  <c r="B2474" i="1"/>
  <c r="A2474" i="1" s="1"/>
  <c r="S2474" i="1"/>
  <c r="W2474" i="1" s="1"/>
  <c r="V2474" i="1"/>
  <c r="B2475" i="1"/>
  <c r="A2475" i="1" s="1"/>
  <c r="S2475" i="1"/>
  <c r="V2475" i="1"/>
  <c r="W2475" i="1"/>
  <c r="A2476" i="1"/>
  <c r="B2476" i="1"/>
  <c r="S2476" i="1"/>
  <c r="V2476" i="1"/>
  <c r="W2476" i="1"/>
  <c r="A2477" i="1"/>
  <c r="B2477" i="1"/>
  <c r="S2477" i="1"/>
  <c r="W2477" i="1" s="1"/>
  <c r="V2477" i="1"/>
  <c r="B2478" i="1"/>
  <c r="A2478" i="1" s="1"/>
  <c r="S2478" i="1"/>
  <c r="W2478" i="1" s="1"/>
  <c r="V2478" i="1"/>
  <c r="A2479" i="1"/>
  <c r="B2479" i="1"/>
  <c r="S2479" i="1"/>
  <c r="V2479" i="1"/>
  <c r="W2479" i="1"/>
  <c r="A2480" i="1"/>
  <c r="B2480" i="1"/>
  <c r="Q2480" i="1"/>
  <c r="R2480" i="1"/>
  <c r="S2480" i="1" s="1"/>
  <c r="W2480" i="1" s="1"/>
  <c r="T2480" i="1"/>
  <c r="U2480" i="1"/>
  <c r="V2480" i="1"/>
  <c r="A2481" i="1"/>
  <c r="B2481" i="1"/>
  <c r="S2481" i="1"/>
  <c r="W2481" i="1" s="1"/>
  <c r="V2481" i="1"/>
  <c r="B2482" i="1"/>
  <c r="A2482" i="1" s="1"/>
  <c r="Q2482" i="1"/>
  <c r="T2482" i="1"/>
  <c r="V2482" i="1" s="1"/>
  <c r="B2483" i="1"/>
  <c r="A2483" i="1" s="1"/>
  <c r="Q2483" i="1"/>
  <c r="T2483" i="1"/>
  <c r="A2484" i="1"/>
  <c r="B2484" i="1"/>
  <c r="Q2484" i="1"/>
  <c r="R2484" i="1"/>
  <c r="R2483" i="1" s="1"/>
  <c r="T2484" i="1"/>
  <c r="U2484" i="1"/>
  <c r="U2483" i="1" s="1"/>
  <c r="U2482" i="1" s="1"/>
  <c r="V2484" i="1"/>
  <c r="A2485" i="1"/>
  <c r="B2485" i="1"/>
  <c r="S2485" i="1"/>
  <c r="W2485" i="1" s="1"/>
  <c r="V2485" i="1"/>
  <c r="B2486" i="1"/>
  <c r="A2486" i="1" s="1"/>
  <c r="S2486" i="1"/>
  <c r="W2486" i="1" s="1"/>
  <c r="V2486" i="1"/>
  <c r="A2487" i="1"/>
  <c r="B2487" i="1"/>
  <c r="A2488" i="1"/>
  <c r="B2488" i="1"/>
  <c r="B2489" i="1"/>
  <c r="A2489" i="1" s="1"/>
  <c r="R2489" i="1"/>
  <c r="U2489" i="1"/>
  <c r="U2488" i="1" s="1"/>
  <c r="B2490" i="1"/>
  <c r="A2490" i="1" s="1"/>
  <c r="Q2490" i="1"/>
  <c r="Q2489" i="1" s="1"/>
  <c r="R2490" i="1"/>
  <c r="T2490" i="1"/>
  <c r="V2490" i="1" s="1"/>
  <c r="U2490" i="1"/>
  <c r="B2491" i="1"/>
  <c r="A2491" i="1" s="1"/>
  <c r="S2491" i="1"/>
  <c r="V2491" i="1"/>
  <c r="W2491" i="1"/>
  <c r="A2492" i="1"/>
  <c r="B2492" i="1"/>
  <c r="T2492" i="1"/>
  <c r="B2493" i="1"/>
  <c r="A2493" i="1" s="1"/>
  <c r="Q2493" i="1"/>
  <c r="Q2492" i="1" s="1"/>
  <c r="S2492" i="1" s="1"/>
  <c r="R2493" i="1"/>
  <c r="R2492" i="1" s="1"/>
  <c r="T2493" i="1"/>
  <c r="U2493" i="1"/>
  <c r="U2492" i="1" s="1"/>
  <c r="V2492" i="1" s="1"/>
  <c r="B2494" i="1"/>
  <c r="A2494" i="1" s="1"/>
  <c r="S2494" i="1"/>
  <c r="W2494" i="1" s="1"/>
  <c r="V2494" i="1"/>
  <c r="A2495" i="1"/>
  <c r="B2495" i="1"/>
  <c r="S2495" i="1"/>
  <c r="V2495" i="1"/>
  <c r="W2495" i="1"/>
  <c r="A2496" i="1"/>
  <c r="B2496" i="1"/>
  <c r="S2496" i="1"/>
  <c r="V2496" i="1"/>
  <c r="W2496" i="1" s="1"/>
  <c r="B2497" i="1"/>
  <c r="A2497" i="1" s="1"/>
  <c r="S2497" i="1"/>
  <c r="W2497" i="1" s="1"/>
  <c r="V2497" i="1"/>
  <c r="B2498" i="1"/>
  <c r="A2498" i="1" s="1"/>
  <c r="S2498" i="1"/>
  <c r="W2498" i="1" s="1"/>
  <c r="V2498" i="1"/>
  <c r="B2499" i="1"/>
  <c r="A2499" i="1" s="1"/>
  <c r="S2499" i="1"/>
  <c r="V2499" i="1"/>
  <c r="W2499" i="1"/>
  <c r="A2500" i="1"/>
  <c r="B2500" i="1"/>
  <c r="B2501" i="1"/>
  <c r="A2501" i="1" s="1"/>
  <c r="R2501" i="1"/>
  <c r="U2501" i="1"/>
  <c r="B2502" i="1"/>
  <c r="A2502" i="1" s="1"/>
  <c r="Q2502" i="1"/>
  <c r="Q2501" i="1" s="1"/>
  <c r="R2502" i="1"/>
  <c r="T2502" i="1"/>
  <c r="V2502" i="1" s="1"/>
  <c r="U2502" i="1"/>
  <c r="B2503" i="1"/>
  <c r="A2503" i="1" s="1"/>
  <c r="S2503" i="1"/>
  <c r="V2503" i="1"/>
  <c r="W2503" i="1"/>
  <c r="A2504" i="1"/>
  <c r="B2504" i="1"/>
  <c r="Q2504" i="1"/>
  <c r="R2504" i="1"/>
  <c r="S2504" i="1"/>
  <c r="W2504" i="1" s="1"/>
  <c r="T2504" i="1"/>
  <c r="U2504" i="1"/>
  <c r="V2504" i="1"/>
  <c r="B2505" i="1"/>
  <c r="A2505" i="1" s="1"/>
  <c r="S2505" i="1"/>
  <c r="W2505" i="1" s="1"/>
  <c r="V2505" i="1"/>
  <c r="B2506" i="1"/>
  <c r="A2506" i="1" s="1"/>
  <c r="Q2506" i="1"/>
  <c r="U2506" i="1"/>
  <c r="A2507" i="1"/>
  <c r="B2507" i="1"/>
  <c r="Q2507" i="1"/>
  <c r="R2507" i="1"/>
  <c r="R2506" i="1" s="1"/>
  <c r="S2507" i="1"/>
  <c r="T2507" i="1"/>
  <c r="T2506" i="1" s="1"/>
  <c r="V2506" i="1" s="1"/>
  <c r="U2507" i="1"/>
  <c r="A2508" i="1"/>
  <c r="B2508" i="1"/>
  <c r="S2508" i="1"/>
  <c r="V2508" i="1"/>
  <c r="W2508" i="1"/>
  <c r="A2509" i="1"/>
  <c r="B2509" i="1"/>
  <c r="Q2509" i="1"/>
  <c r="S2509" i="1" s="1"/>
  <c r="R2509" i="1"/>
  <c r="B2510" i="1"/>
  <c r="A2510" i="1" s="1"/>
  <c r="Q2510" i="1"/>
  <c r="S2510" i="1" s="1"/>
  <c r="R2510" i="1"/>
  <c r="T2510" i="1"/>
  <c r="T2509" i="1" s="1"/>
  <c r="U2510" i="1"/>
  <c r="U2509" i="1" s="1"/>
  <c r="A2511" i="1"/>
  <c r="B2511" i="1"/>
  <c r="S2511" i="1"/>
  <c r="V2511" i="1"/>
  <c r="W2511" i="1"/>
  <c r="A2512" i="1"/>
  <c r="B2512" i="1"/>
  <c r="A2513" i="1"/>
  <c r="B2513" i="1"/>
  <c r="B2514" i="1"/>
  <c r="A2514" i="1" s="1"/>
  <c r="Q2514" i="1"/>
  <c r="S2514" i="1" s="1"/>
  <c r="R2514" i="1"/>
  <c r="T2514" i="1"/>
  <c r="T2513" i="1" s="1"/>
  <c r="U2514" i="1"/>
  <c r="U2513" i="1" s="1"/>
  <c r="U2512" i="1" s="1"/>
  <c r="A2515" i="1"/>
  <c r="B2515" i="1"/>
  <c r="S2515" i="1"/>
  <c r="V2515" i="1"/>
  <c r="W2515" i="1"/>
  <c r="A2516" i="1"/>
  <c r="B2516" i="1"/>
  <c r="S2516" i="1"/>
  <c r="V2516" i="1"/>
  <c r="W2516" i="1" s="1"/>
  <c r="B2517" i="1"/>
  <c r="A2517" i="1" s="1"/>
  <c r="S2517" i="1"/>
  <c r="V2517" i="1"/>
  <c r="W2517" i="1" s="1"/>
  <c r="B2518" i="1"/>
  <c r="A2518" i="1" s="1"/>
  <c r="S2518" i="1"/>
  <c r="W2518" i="1" s="1"/>
  <c r="V2518" i="1"/>
  <c r="B2519" i="1"/>
  <c r="A2519" i="1" s="1"/>
  <c r="S2519" i="1"/>
  <c r="V2519" i="1"/>
  <c r="W2519" i="1"/>
  <c r="A2520" i="1"/>
  <c r="B2520" i="1"/>
  <c r="S2520" i="1"/>
  <c r="V2520" i="1"/>
  <c r="W2520" i="1"/>
  <c r="A2521" i="1"/>
  <c r="B2521" i="1"/>
  <c r="Q2521" i="1"/>
  <c r="S2521" i="1" s="1"/>
  <c r="W2521" i="1" s="1"/>
  <c r="R2521" i="1"/>
  <c r="R2513" i="1" s="1"/>
  <c r="T2521" i="1"/>
  <c r="U2521" i="1"/>
  <c r="V2521" i="1"/>
  <c r="B2522" i="1"/>
  <c r="A2522" i="1" s="1"/>
  <c r="S2522" i="1"/>
  <c r="W2522" i="1" s="1"/>
  <c r="V2522" i="1"/>
  <c r="B2523" i="1"/>
  <c r="A2523" i="1" s="1"/>
  <c r="S2523" i="1"/>
  <c r="V2523" i="1"/>
  <c r="W2523" i="1"/>
  <c r="A2524" i="1"/>
  <c r="B2524" i="1"/>
  <c r="S2524" i="1"/>
  <c r="V2524" i="1"/>
  <c r="W2524" i="1"/>
  <c r="A2525" i="1"/>
  <c r="B2525" i="1"/>
  <c r="S2525" i="1"/>
  <c r="W2525" i="1" s="1"/>
  <c r="V2525" i="1"/>
  <c r="B2526" i="1"/>
  <c r="A2526" i="1" s="1"/>
  <c r="S2526" i="1"/>
  <c r="W2526" i="1" s="1"/>
  <c r="V2526" i="1"/>
  <c r="A2527" i="1"/>
  <c r="B2527" i="1"/>
  <c r="S2527" i="1"/>
  <c r="V2527" i="1"/>
  <c r="W2527" i="1"/>
  <c r="A2528" i="1"/>
  <c r="B2528" i="1"/>
  <c r="S2528" i="1"/>
  <c r="V2528" i="1"/>
  <c r="W2528" i="1" s="1"/>
  <c r="B2529" i="1"/>
  <c r="A2529" i="1" s="1"/>
  <c r="S2529" i="1"/>
  <c r="V2529" i="1"/>
  <c r="W2529" i="1" s="1"/>
  <c r="B2530" i="1"/>
  <c r="A2530" i="1" s="1"/>
  <c r="S2530" i="1"/>
  <c r="W2530" i="1" s="1"/>
  <c r="V2530" i="1"/>
  <c r="B2531" i="1"/>
  <c r="A2531" i="1" s="1"/>
  <c r="S2531" i="1"/>
  <c r="V2531" i="1"/>
  <c r="W2531" i="1"/>
  <c r="A2532" i="1"/>
  <c r="B2532" i="1"/>
  <c r="S2532" i="1"/>
  <c r="V2532" i="1"/>
  <c r="W2532" i="1"/>
  <c r="A2533" i="1"/>
  <c r="B2533" i="1"/>
  <c r="S2533" i="1"/>
  <c r="W2533" i="1" s="1"/>
  <c r="V2533" i="1"/>
  <c r="B2534" i="1"/>
  <c r="A2534" i="1" s="1"/>
  <c r="S2534" i="1"/>
  <c r="W2534" i="1" s="1"/>
  <c r="V2534" i="1"/>
  <c r="A2535" i="1"/>
  <c r="B2535" i="1"/>
  <c r="S2535" i="1"/>
  <c r="V2535" i="1"/>
  <c r="W2535" i="1"/>
  <c r="A2536" i="1"/>
  <c r="B2536" i="1"/>
  <c r="S2536" i="1"/>
  <c r="V2536" i="1"/>
  <c r="W2536" i="1" s="1"/>
  <c r="B2537" i="1"/>
  <c r="A2537" i="1" s="1"/>
  <c r="S2537" i="1"/>
  <c r="V2537" i="1"/>
  <c r="W2537" i="1" s="1"/>
  <c r="B2538" i="1"/>
  <c r="A2538" i="1" s="1"/>
  <c r="Q2538" i="1"/>
  <c r="S2538" i="1" s="1"/>
  <c r="R2538" i="1"/>
  <c r="T2538" i="1"/>
  <c r="U2538" i="1"/>
  <c r="V2538" i="1" s="1"/>
  <c r="A2539" i="1"/>
  <c r="B2539" i="1"/>
  <c r="S2539" i="1"/>
  <c r="V2539" i="1"/>
  <c r="W2539" i="1"/>
  <c r="A2540" i="1"/>
  <c r="B2540" i="1"/>
  <c r="S2540" i="1"/>
  <c r="V2540" i="1"/>
  <c r="W2540" i="1" s="1"/>
  <c r="B2541" i="1"/>
  <c r="A2541" i="1" s="1"/>
  <c r="S2541" i="1"/>
  <c r="V2541" i="1"/>
  <c r="W2541" i="1" s="1"/>
  <c r="B2542" i="1"/>
  <c r="A2542" i="1" s="1"/>
  <c r="U2542" i="1"/>
  <c r="A2543" i="1"/>
  <c r="B2543" i="1"/>
  <c r="Q2543" i="1"/>
  <c r="R2543" i="1"/>
  <c r="R2542" i="1" s="1"/>
  <c r="S2543" i="1"/>
  <c r="T2543" i="1"/>
  <c r="T2542" i="1" s="1"/>
  <c r="V2542" i="1" s="1"/>
  <c r="U2543" i="1"/>
  <c r="A2544" i="1"/>
  <c r="B2544" i="1"/>
  <c r="S2544" i="1"/>
  <c r="V2544" i="1"/>
  <c r="W2544" i="1"/>
  <c r="A2545" i="1"/>
  <c r="B2545" i="1"/>
  <c r="S2545" i="1"/>
  <c r="W2545" i="1" s="1"/>
  <c r="V2545" i="1"/>
  <c r="B2546" i="1"/>
  <c r="A2546" i="1" s="1"/>
  <c r="Q2546" i="1"/>
  <c r="S2546" i="1" s="1"/>
  <c r="W2546" i="1" s="1"/>
  <c r="R2546" i="1"/>
  <c r="T2546" i="1"/>
  <c r="V2546" i="1" s="1"/>
  <c r="U2546" i="1"/>
  <c r="B2547" i="1"/>
  <c r="A2547" i="1" s="1"/>
  <c r="S2547" i="1"/>
  <c r="V2547" i="1"/>
  <c r="W2547" i="1"/>
  <c r="A2548" i="1"/>
  <c r="B2548" i="1"/>
  <c r="S2548" i="1"/>
  <c r="V2548" i="1"/>
  <c r="W2548" i="1"/>
  <c r="A2549" i="1"/>
  <c r="B2549" i="1"/>
  <c r="S2549" i="1"/>
  <c r="W2549" i="1" s="1"/>
  <c r="V2549" i="1"/>
  <c r="B2550" i="1"/>
  <c r="A2550" i="1" s="1"/>
  <c r="S2550" i="1"/>
  <c r="W2550" i="1" s="1"/>
  <c r="V2550" i="1"/>
  <c r="A2551" i="1"/>
  <c r="B2551" i="1"/>
  <c r="Q2551" i="1"/>
  <c r="T2551" i="1"/>
  <c r="V2551" i="1" s="1"/>
  <c r="U2551" i="1"/>
  <c r="A2552" i="1"/>
  <c r="B2552" i="1"/>
  <c r="Q2552" i="1"/>
  <c r="R2552" i="1"/>
  <c r="R2551" i="1" s="1"/>
  <c r="S2551" i="1" s="1"/>
  <c r="W2551" i="1" s="1"/>
  <c r="S2552" i="1"/>
  <c r="W2552" i="1" s="1"/>
  <c r="T2552" i="1"/>
  <c r="U2552" i="1"/>
  <c r="V2552" i="1"/>
  <c r="A2553" i="1"/>
  <c r="B2553" i="1"/>
  <c r="S2553" i="1"/>
  <c r="W2553" i="1" s="1"/>
  <c r="V2553" i="1"/>
  <c r="B2554" i="1"/>
  <c r="A2554" i="1" s="1"/>
  <c r="S2554" i="1"/>
  <c r="W2554" i="1" s="1"/>
  <c r="V2554" i="1"/>
  <c r="B2555" i="1"/>
  <c r="A2555" i="1" s="1"/>
  <c r="Q2555" i="1"/>
  <c r="T2555" i="1"/>
  <c r="V2555" i="1" s="1"/>
  <c r="U2555" i="1"/>
  <c r="A2556" i="1"/>
  <c r="B2556" i="1"/>
  <c r="Q2556" i="1"/>
  <c r="R2556" i="1"/>
  <c r="R2555" i="1" s="1"/>
  <c r="S2555" i="1" s="1"/>
  <c r="T2556" i="1"/>
  <c r="U2556" i="1"/>
  <c r="V2556" i="1"/>
  <c r="A2557" i="1"/>
  <c r="B2557" i="1"/>
  <c r="S2557" i="1"/>
  <c r="W2557" i="1" s="1"/>
  <c r="V2557" i="1"/>
  <c r="B2558" i="1"/>
  <c r="A2558" i="1" s="1"/>
  <c r="S2558" i="1"/>
  <c r="W2558" i="1" s="1"/>
  <c r="V2558" i="1"/>
  <c r="A2559" i="1"/>
  <c r="B2559" i="1"/>
  <c r="S2559" i="1"/>
  <c r="V2559" i="1"/>
  <c r="W2559" i="1"/>
  <c r="A2560" i="1"/>
  <c r="B2560" i="1"/>
  <c r="S2560" i="1"/>
  <c r="V2560" i="1"/>
  <c r="W2560" i="1" s="1"/>
  <c r="B2561" i="1"/>
  <c r="A2561" i="1" s="1"/>
  <c r="S2561" i="1"/>
  <c r="V2561" i="1"/>
  <c r="W2561" i="1" s="1"/>
  <c r="B2562" i="1"/>
  <c r="A2562" i="1" s="1"/>
  <c r="S2562" i="1"/>
  <c r="W2562" i="1" s="1"/>
  <c r="V2562" i="1"/>
  <c r="B2563" i="1"/>
  <c r="A2563" i="1" s="1"/>
  <c r="S2563" i="1"/>
  <c r="V2563" i="1"/>
  <c r="W2563" i="1"/>
  <c r="A2564" i="1"/>
  <c r="B2564" i="1"/>
  <c r="S2564" i="1"/>
  <c r="V2564" i="1"/>
  <c r="W2564" i="1"/>
  <c r="A2565" i="1"/>
  <c r="B2565" i="1"/>
  <c r="S2565" i="1"/>
  <c r="W2565" i="1" s="1"/>
  <c r="V2565" i="1"/>
  <c r="B2566" i="1"/>
  <c r="A2566" i="1" s="1"/>
  <c r="S2566" i="1"/>
  <c r="W2566" i="1" s="1"/>
  <c r="V2566" i="1"/>
  <c r="A2567" i="1"/>
  <c r="B2567" i="1"/>
  <c r="T2567" i="1"/>
  <c r="V2567" i="1" s="1"/>
  <c r="U2567" i="1"/>
  <c r="A2568" i="1"/>
  <c r="B2568" i="1"/>
  <c r="Q2568" i="1"/>
  <c r="R2568" i="1"/>
  <c r="S2568" i="1"/>
  <c r="T2568" i="1"/>
  <c r="U2568" i="1"/>
  <c r="V2568" i="1"/>
  <c r="A2569" i="1"/>
  <c r="B2569" i="1"/>
  <c r="S2569" i="1"/>
  <c r="W2569" i="1" s="1"/>
  <c r="V2569" i="1"/>
  <c r="B2570" i="1"/>
  <c r="A2570" i="1" s="1"/>
  <c r="S2570" i="1"/>
  <c r="W2570" i="1" s="1"/>
  <c r="V2570" i="1"/>
  <c r="B2571" i="1"/>
  <c r="A2571" i="1" s="1"/>
  <c r="S2571" i="1"/>
  <c r="V2571" i="1"/>
  <c r="W2571" i="1"/>
  <c r="A2572" i="1"/>
  <c r="B2572" i="1"/>
  <c r="S2572" i="1"/>
  <c r="V2572" i="1"/>
  <c r="W2572" i="1"/>
  <c r="A2573" i="1"/>
  <c r="B2573" i="1"/>
  <c r="S2573" i="1"/>
  <c r="W2573" i="1" s="1"/>
  <c r="V2573" i="1"/>
  <c r="B2574" i="1"/>
  <c r="A2574" i="1" s="1"/>
  <c r="S2574" i="1"/>
  <c r="W2574" i="1" s="1"/>
  <c r="V2574" i="1"/>
  <c r="A2575" i="1"/>
  <c r="B2575" i="1"/>
  <c r="S2575" i="1"/>
  <c r="V2575" i="1"/>
  <c r="W2575" i="1"/>
  <c r="A2576" i="1"/>
  <c r="B2576" i="1"/>
  <c r="S2576" i="1"/>
  <c r="V2576" i="1"/>
  <c r="W2576" i="1" s="1"/>
  <c r="A2577" i="1"/>
  <c r="B2577" i="1"/>
  <c r="S2577" i="1"/>
  <c r="W2577" i="1" s="1"/>
  <c r="V2577" i="1"/>
  <c r="B2578" i="1"/>
  <c r="A2578" i="1" s="1"/>
  <c r="S2578" i="1"/>
  <c r="W2578" i="1" s="1"/>
  <c r="V2578" i="1"/>
  <c r="B2579" i="1"/>
  <c r="A2579" i="1" s="1"/>
  <c r="S2579" i="1"/>
  <c r="V2579" i="1"/>
  <c r="W2579" i="1"/>
  <c r="A2580" i="1"/>
  <c r="B2580" i="1"/>
  <c r="S2580" i="1"/>
  <c r="V2580" i="1"/>
  <c r="W2580" i="1"/>
  <c r="A2581" i="1"/>
  <c r="B2581" i="1"/>
  <c r="S2581" i="1"/>
  <c r="W2581" i="1" s="1"/>
  <c r="V2581" i="1"/>
  <c r="B2582" i="1"/>
  <c r="A2582" i="1" s="1"/>
  <c r="S2582" i="1"/>
  <c r="W2582" i="1" s="1"/>
  <c r="V2582" i="1"/>
  <c r="A2583" i="1"/>
  <c r="B2583" i="1"/>
  <c r="S2583" i="1"/>
  <c r="V2583" i="1"/>
  <c r="W2583" i="1"/>
  <c r="A2584" i="1"/>
  <c r="B2584" i="1"/>
  <c r="Q2584" i="1"/>
  <c r="Q2567" i="1" s="1"/>
  <c r="R2584" i="1"/>
  <c r="S2584" i="1" s="1"/>
  <c r="W2584" i="1" s="1"/>
  <c r="T2584" i="1"/>
  <c r="U2584" i="1"/>
  <c r="V2584" i="1"/>
  <c r="A2585" i="1"/>
  <c r="B2585" i="1"/>
  <c r="S2585" i="1"/>
  <c r="W2585" i="1" s="1"/>
  <c r="V2585" i="1"/>
  <c r="B2586" i="1"/>
  <c r="A2586" i="1" s="1"/>
  <c r="B2587" i="1"/>
  <c r="A2587" i="1" s="1"/>
  <c r="T2587" i="1"/>
  <c r="V2587" i="1" s="1"/>
  <c r="A2588" i="1"/>
  <c r="B2588" i="1"/>
  <c r="T2588" i="1"/>
  <c r="V2588" i="1"/>
  <c r="A2589" i="1"/>
  <c r="B2589" i="1"/>
  <c r="Q2589" i="1"/>
  <c r="R2589" i="1"/>
  <c r="R2588" i="1" s="1"/>
  <c r="R2587" i="1" s="1"/>
  <c r="T2589" i="1"/>
  <c r="U2589" i="1"/>
  <c r="U2588" i="1" s="1"/>
  <c r="U2587" i="1" s="1"/>
  <c r="V2589" i="1"/>
  <c r="B2590" i="1"/>
  <c r="A2590" i="1" s="1"/>
  <c r="S2590" i="1"/>
  <c r="W2590" i="1" s="1"/>
  <c r="V2590" i="1"/>
  <c r="B2591" i="1"/>
  <c r="A2591" i="1" s="1"/>
  <c r="S2591" i="1"/>
  <c r="V2591" i="1"/>
  <c r="W2591" i="1"/>
  <c r="A2592" i="1"/>
  <c r="B2592" i="1"/>
  <c r="S2592" i="1"/>
  <c r="V2592" i="1"/>
  <c r="W2592" i="1"/>
  <c r="A2593" i="1"/>
  <c r="B2593" i="1"/>
  <c r="S2593" i="1"/>
  <c r="W2593" i="1" s="1"/>
  <c r="V2593" i="1"/>
  <c r="B2594" i="1"/>
  <c r="A2594" i="1" s="1"/>
  <c r="S2594" i="1"/>
  <c r="W2594" i="1" s="1"/>
  <c r="V2594" i="1"/>
  <c r="A2595" i="1"/>
  <c r="B2595" i="1"/>
  <c r="S2595" i="1"/>
  <c r="V2595" i="1"/>
  <c r="W2595" i="1"/>
  <c r="B2596" i="1"/>
  <c r="A2596" i="1" s="1"/>
  <c r="S2596" i="1"/>
  <c r="V2596" i="1"/>
  <c r="W2596" i="1" s="1"/>
  <c r="A2597" i="1"/>
  <c r="B2597" i="1"/>
  <c r="B2598" i="1"/>
  <c r="A2598" i="1" s="1"/>
  <c r="A2599" i="1"/>
  <c r="B2599" i="1"/>
  <c r="Q2599" i="1"/>
  <c r="Q2598" i="1" s="1"/>
  <c r="R2599" i="1"/>
  <c r="T2599" i="1"/>
  <c r="V2599" i="1" s="1"/>
  <c r="U2599" i="1"/>
  <c r="A2600" i="1"/>
  <c r="B2600" i="1"/>
  <c r="S2600" i="1"/>
  <c r="V2600" i="1"/>
  <c r="W2600" i="1" s="1"/>
  <c r="A2601" i="1"/>
  <c r="B2601" i="1"/>
  <c r="Q2601" i="1"/>
  <c r="R2601" i="1"/>
  <c r="S2601" i="1" s="1"/>
  <c r="T2601" i="1"/>
  <c r="U2601" i="1"/>
  <c r="U2598" i="1" s="1"/>
  <c r="B2602" i="1"/>
  <c r="A2602" i="1" s="1"/>
  <c r="S2602" i="1"/>
  <c r="W2602" i="1" s="1"/>
  <c r="V2602" i="1"/>
  <c r="A2603" i="1"/>
  <c r="B2603" i="1"/>
  <c r="A2604" i="1"/>
  <c r="B2604" i="1"/>
  <c r="Q2604" i="1"/>
  <c r="R2604" i="1"/>
  <c r="R2603" i="1" s="1"/>
  <c r="S2604" i="1"/>
  <c r="W2604" i="1" s="1"/>
  <c r="T2604" i="1"/>
  <c r="T2603" i="1" s="1"/>
  <c r="U2604" i="1"/>
  <c r="V2604" i="1"/>
  <c r="A2605" i="1"/>
  <c r="B2605" i="1"/>
  <c r="S2605" i="1"/>
  <c r="V2605" i="1"/>
  <c r="W2605" i="1" s="1"/>
  <c r="B2606" i="1"/>
  <c r="A2606" i="1" s="1"/>
  <c r="Q2606" i="1"/>
  <c r="R2606" i="1"/>
  <c r="T2606" i="1"/>
  <c r="U2606" i="1"/>
  <c r="V2606" i="1" s="1"/>
  <c r="B2607" i="1"/>
  <c r="A2607" i="1" s="1"/>
  <c r="S2607" i="1"/>
  <c r="W2607" i="1" s="1"/>
  <c r="V2607" i="1"/>
  <c r="B2608" i="1"/>
  <c r="A2608" i="1" s="1"/>
  <c r="T2608" i="1"/>
  <c r="A2609" i="1"/>
  <c r="B2609" i="1"/>
  <c r="Q2609" i="1"/>
  <c r="Q2608" i="1" s="1"/>
  <c r="R2609" i="1"/>
  <c r="R2608" i="1" s="1"/>
  <c r="S2608" i="1" s="1"/>
  <c r="S2609" i="1"/>
  <c r="T2609" i="1"/>
  <c r="V2609" i="1" s="1"/>
  <c r="U2609" i="1"/>
  <c r="U2608" i="1" s="1"/>
  <c r="A2610" i="1"/>
  <c r="B2610" i="1"/>
  <c r="S2610" i="1"/>
  <c r="W2610" i="1" s="1"/>
  <c r="V2610" i="1"/>
  <c r="A2611" i="1"/>
  <c r="B2611" i="1"/>
  <c r="Q2611" i="1"/>
  <c r="R2611" i="1"/>
  <c r="S2611" i="1" s="1"/>
  <c r="W2611" i="1" s="1"/>
  <c r="T2611" i="1"/>
  <c r="V2611" i="1" s="1"/>
  <c r="U2611" i="1"/>
  <c r="A2612" i="1"/>
  <c r="B2612" i="1"/>
  <c r="S2612" i="1"/>
  <c r="W2612" i="1" s="1"/>
  <c r="V2612" i="1"/>
  <c r="B2613" i="1"/>
  <c r="A2613" i="1" s="1"/>
  <c r="B2614" i="1"/>
  <c r="A2614" i="1" s="1"/>
  <c r="A2615" i="1"/>
  <c r="B2615" i="1"/>
  <c r="Q2615" i="1"/>
  <c r="R2615" i="1"/>
  <c r="R2614" i="1" s="1"/>
  <c r="T2615" i="1"/>
  <c r="U2615" i="1"/>
  <c r="U2614" i="1" s="1"/>
  <c r="V2615" i="1"/>
  <c r="A2616" i="1"/>
  <c r="B2616" i="1"/>
  <c r="S2616" i="1"/>
  <c r="W2616" i="1" s="1"/>
  <c r="V2616" i="1"/>
  <c r="B2617" i="1"/>
  <c r="A2617" i="1" s="1"/>
  <c r="S2617" i="1"/>
  <c r="W2617" i="1" s="1"/>
  <c r="V2617" i="1"/>
  <c r="B2618" i="1"/>
  <c r="A2618" i="1" s="1"/>
  <c r="S2618" i="1"/>
  <c r="V2618" i="1"/>
  <c r="W2618" i="1"/>
  <c r="B2619" i="1"/>
  <c r="A2619" i="1" s="1"/>
  <c r="S2619" i="1"/>
  <c r="V2619" i="1"/>
  <c r="W2619" i="1"/>
  <c r="B2620" i="1"/>
  <c r="A2620" i="1" s="1"/>
  <c r="S2620" i="1"/>
  <c r="W2620" i="1" s="1"/>
  <c r="V2620" i="1"/>
  <c r="B2621" i="1"/>
  <c r="A2621" i="1" s="1"/>
  <c r="S2621" i="1"/>
  <c r="W2621" i="1" s="1"/>
  <c r="V2621" i="1"/>
  <c r="B2622" i="1"/>
  <c r="A2622" i="1" s="1"/>
  <c r="Q2622" i="1"/>
  <c r="Q2614" i="1" s="1"/>
  <c r="R2622" i="1"/>
  <c r="S2622" i="1"/>
  <c r="T2622" i="1"/>
  <c r="T2614" i="1" s="1"/>
  <c r="U2622" i="1"/>
  <c r="B2623" i="1"/>
  <c r="A2623" i="1" s="1"/>
  <c r="S2623" i="1"/>
  <c r="V2623" i="1"/>
  <c r="W2623" i="1" s="1"/>
  <c r="B2624" i="1"/>
  <c r="A2624" i="1" s="1"/>
  <c r="S2624" i="1"/>
  <c r="V2624" i="1"/>
  <c r="W2624" i="1"/>
  <c r="B2625" i="1"/>
  <c r="A2625" i="1" s="1"/>
  <c r="S2625" i="1"/>
  <c r="V2625" i="1"/>
  <c r="W2625" i="1"/>
  <c r="B2626" i="1"/>
  <c r="A2626" i="1" s="1"/>
  <c r="S2626" i="1"/>
  <c r="V2626" i="1"/>
  <c r="W2626" i="1"/>
  <c r="A2627" i="1"/>
  <c r="B2627" i="1"/>
  <c r="S2627" i="1"/>
  <c r="V2627" i="1"/>
  <c r="W2627" i="1"/>
  <c r="A2628" i="1"/>
  <c r="B2628" i="1"/>
  <c r="S2628" i="1"/>
  <c r="W2628" i="1" s="1"/>
  <c r="V2628" i="1"/>
  <c r="B2629" i="1"/>
  <c r="A2629" i="1" s="1"/>
  <c r="S2629" i="1"/>
  <c r="W2629" i="1" s="1"/>
  <c r="V2629" i="1"/>
  <c r="A2630" i="1"/>
  <c r="B2630" i="1"/>
  <c r="S2630" i="1"/>
  <c r="V2630" i="1"/>
  <c r="W2630" i="1"/>
  <c r="B2631" i="1"/>
  <c r="A2631" i="1" s="1"/>
  <c r="S2631" i="1"/>
  <c r="V2631" i="1"/>
  <c r="W2631" i="1" s="1"/>
  <c r="B2632" i="1"/>
  <c r="A2632" i="1" s="1"/>
  <c r="S2632" i="1"/>
  <c r="V2632" i="1"/>
  <c r="W2632" i="1"/>
  <c r="B2633" i="1"/>
  <c r="A2633" i="1" s="1"/>
  <c r="S2633" i="1"/>
  <c r="V2633" i="1"/>
  <c r="W2633" i="1"/>
  <c r="B2634" i="1"/>
  <c r="A2634" i="1" s="1"/>
  <c r="S2634" i="1"/>
  <c r="V2634" i="1"/>
  <c r="W2634" i="1"/>
  <c r="A2635" i="1"/>
  <c r="B2635" i="1"/>
  <c r="S2635" i="1"/>
  <c r="V2635" i="1"/>
  <c r="W2635" i="1"/>
  <c r="A2636" i="1"/>
  <c r="B2636" i="1"/>
  <c r="S2636" i="1"/>
  <c r="W2636" i="1" s="1"/>
  <c r="V2636" i="1"/>
  <c r="B2637" i="1"/>
  <c r="A2637" i="1" s="1"/>
  <c r="S2637" i="1"/>
  <c r="W2637" i="1" s="1"/>
  <c r="V2637" i="1"/>
  <c r="B2638" i="1"/>
  <c r="A2638" i="1" s="1"/>
  <c r="S2638" i="1"/>
  <c r="V2638" i="1"/>
  <c r="W2638" i="1"/>
  <c r="B2639" i="1"/>
  <c r="A2639" i="1" s="1"/>
  <c r="S2639" i="1"/>
  <c r="V2639" i="1"/>
  <c r="W2639" i="1"/>
  <c r="B2640" i="1"/>
  <c r="A2640" i="1" s="1"/>
  <c r="S2640" i="1"/>
  <c r="V2640" i="1"/>
  <c r="W2640" i="1"/>
  <c r="B2641" i="1"/>
  <c r="A2641" i="1" s="1"/>
  <c r="S2641" i="1"/>
  <c r="V2641" i="1"/>
  <c r="W2641" i="1"/>
  <c r="B2642" i="1"/>
  <c r="A2642" i="1" s="1"/>
  <c r="S2642" i="1"/>
  <c r="V2642" i="1"/>
  <c r="W2642" i="1"/>
  <c r="A2643" i="1"/>
  <c r="B2643" i="1"/>
  <c r="S2643" i="1"/>
  <c r="V2643" i="1"/>
  <c r="W2643" i="1"/>
  <c r="A2644" i="1"/>
  <c r="B2644" i="1"/>
  <c r="S2644" i="1"/>
  <c r="W2644" i="1" s="1"/>
  <c r="V2644" i="1"/>
  <c r="B2645" i="1"/>
  <c r="A2645" i="1" s="1"/>
  <c r="S2645" i="1"/>
  <c r="W2645" i="1" s="1"/>
  <c r="V2645" i="1"/>
  <c r="B2646" i="1"/>
  <c r="A2646" i="1" s="1"/>
  <c r="S2646" i="1"/>
  <c r="V2646" i="1"/>
  <c r="W2646" i="1"/>
  <c r="B2647" i="1"/>
  <c r="A2647" i="1" s="1"/>
  <c r="Q2647" i="1"/>
  <c r="R2647" i="1"/>
  <c r="S2647" i="1"/>
  <c r="W2647" i="1" s="1"/>
  <c r="T2647" i="1"/>
  <c r="U2647" i="1"/>
  <c r="V2647" i="1"/>
  <c r="A2648" i="1"/>
  <c r="B2648" i="1"/>
  <c r="S2648" i="1"/>
  <c r="W2648" i="1" s="1"/>
  <c r="V2648" i="1"/>
  <c r="B2649" i="1"/>
  <c r="A2649" i="1" s="1"/>
  <c r="S2649" i="1"/>
  <c r="W2649" i="1" s="1"/>
  <c r="V2649" i="1"/>
  <c r="B2650" i="1"/>
  <c r="A2650" i="1" s="1"/>
  <c r="S2650" i="1"/>
  <c r="V2650" i="1"/>
  <c r="W2650" i="1"/>
  <c r="B2651" i="1"/>
  <c r="A2651" i="1" s="1"/>
  <c r="S2651" i="1"/>
  <c r="V2651" i="1"/>
  <c r="W2651" i="1"/>
  <c r="B2652" i="1"/>
  <c r="A2652" i="1" s="1"/>
  <c r="Q2652" i="1"/>
  <c r="B2653" i="1"/>
  <c r="A2653" i="1" s="1"/>
  <c r="Q2653" i="1"/>
  <c r="S2653" i="1" s="1"/>
  <c r="R2653" i="1"/>
  <c r="R2652" i="1" s="1"/>
  <c r="S2652" i="1" s="1"/>
  <c r="T2653" i="1"/>
  <c r="T2652" i="1" s="1"/>
  <c r="U2653" i="1"/>
  <c r="U2652" i="1" s="1"/>
  <c r="A2654" i="1"/>
  <c r="B2654" i="1"/>
  <c r="S2654" i="1"/>
  <c r="W2654" i="1" s="1"/>
  <c r="V2654" i="1"/>
  <c r="A2655" i="1"/>
  <c r="B2655" i="1"/>
  <c r="S2655" i="1"/>
  <c r="V2655" i="1"/>
  <c r="W2655" i="1" s="1"/>
  <c r="A2656" i="1"/>
  <c r="B2656" i="1"/>
  <c r="Q2656" i="1"/>
  <c r="S2656" i="1" s="1"/>
  <c r="R2656" i="1"/>
  <c r="T2656" i="1"/>
  <c r="U2656" i="1"/>
  <c r="V2656" i="1" s="1"/>
  <c r="B2657" i="1"/>
  <c r="A2657" i="1" s="1"/>
  <c r="S2657" i="1"/>
  <c r="W2657" i="1" s="1"/>
  <c r="V2657" i="1"/>
  <c r="A2658" i="1"/>
  <c r="B2658" i="1"/>
  <c r="S2658" i="1"/>
  <c r="W2658" i="1" s="1"/>
  <c r="V2658" i="1"/>
  <c r="A2659" i="1"/>
  <c r="B2659" i="1"/>
  <c r="S2659" i="1"/>
  <c r="V2659" i="1"/>
  <c r="W2659" i="1" s="1"/>
  <c r="A2660" i="1"/>
  <c r="B2660" i="1"/>
  <c r="S2660" i="1"/>
  <c r="W2660" i="1" s="1"/>
  <c r="V2660" i="1"/>
  <c r="B2661" i="1"/>
  <c r="A2661" i="1" s="1"/>
  <c r="S2661" i="1"/>
  <c r="W2661" i="1" s="1"/>
  <c r="V2661" i="1"/>
  <c r="B2662" i="1"/>
  <c r="A2662" i="1" s="1"/>
  <c r="T2662" i="1"/>
  <c r="V2662" i="1" s="1"/>
  <c r="U2662" i="1"/>
  <c r="A2663" i="1"/>
  <c r="B2663" i="1"/>
  <c r="Q2663" i="1"/>
  <c r="Q2662" i="1" s="1"/>
  <c r="S2662" i="1" s="1"/>
  <c r="W2662" i="1" s="1"/>
  <c r="R2663" i="1"/>
  <c r="R2662" i="1" s="1"/>
  <c r="T2663" i="1"/>
  <c r="V2663" i="1" s="1"/>
  <c r="U2663" i="1"/>
  <c r="B2664" i="1"/>
  <c r="A2664" i="1" s="1"/>
  <c r="S2664" i="1"/>
  <c r="W2664" i="1" s="1"/>
  <c r="V2664" i="1"/>
  <c r="B2665" i="1"/>
  <c r="A2665" i="1" s="1"/>
  <c r="S2665" i="1"/>
  <c r="W2665" i="1" s="1"/>
  <c r="V2665" i="1"/>
  <c r="B2666" i="1"/>
  <c r="A2666" i="1" s="1"/>
  <c r="S2666" i="1"/>
  <c r="V2666" i="1"/>
  <c r="W2666" i="1"/>
  <c r="B2667" i="1"/>
  <c r="A2667" i="1" s="1"/>
  <c r="B2668" i="1"/>
  <c r="A2668" i="1" s="1"/>
  <c r="Q2668" i="1"/>
  <c r="S2668" i="1" s="1"/>
  <c r="W2668" i="1" s="1"/>
  <c r="R2668" i="1"/>
  <c r="R2667" i="1" s="1"/>
  <c r="T2668" i="1"/>
  <c r="T2667" i="1" s="1"/>
  <c r="U2668" i="1"/>
  <c r="U2667" i="1" s="1"/>
  <c r="V2668" i="1"/>
  <c r="B2669" i="1"/>
  <c r="A2669" i="1" s="1"/>
  <c r="S2669" i="1"/>
  <c r="W2669" i="1" s="1"/>
  <c r="V2669" i="1"/>
  <c r="B2670" i="1"/>
  <c r="A2670" i="1" s="1"/>
  <c r="S2670" i="1"/>
  <c r="V2670" i="1"/>
  <c r="W2670" i="1"/>
  <c r="A2671" i="1"/>
  <c r="B2671" i="1"/>
  <c r="S2671" i="1"/>
  <c r="V2671" i="1"/>
  <c r="W2671" i="1"/>
  <c r="B2672" i="1"/>
  <c r="A2672" i="1" s="1"/>
  <c r="S2672" i="1"/>
  <c r="W2672" i="1" s="1"/>
  <c r="V2672" i="1"/>
  <c r="B2673" i="1"/>
  <c r="A2673" i="1" s="1"/>
  <c r="S2673" i="1"/>
  <c r="V2673" i="1"/>
  <c r="W2673" i="1"/>
  <c r="B2674" i="1"/>
  <c r="A2674" i="1" s="1"/>
  <c r="S2674" i="1"/>
  <c r="V2674" i="1"/>
  <c r="W2674" i="1"/>
  <c r="B2675" i="1"/>
  <c r="A2675" i="1" s="1"/>
  <c r="S2675" i="1"/>
  <c r="V2675" i="1"/>
  <c r="W2675" i="1"/>
  <c r="A2676" i="1"/>
  <c r="B2676" i="1"/>
  <c r="S2676" i="1"/>
  <c r="V2676" i="1"/>
  <c r="W2676" i="1"/>
  <c r="B2677" i="1"/>
  <c r="A2677" i="1" s="1"/>
  <c r="S2677" i="1"/>
  <c r="W2677" i="1" s="1"/>
  <c r="V2677" i="1"/>
  <c r="B2678" i="1"/>
  <c r="A2678" i="1" s="1"/>
  <c r="S2678" i="1"/>
  <c r="V2678" i="1"/>
  <c r="W2678" i="1"/>
  <c r="A2679" i="1"/>
  <c r="B2679" i="1"/>
  <c r="S2679" i="1"/>
  <c r="V2679" i="1"/>
  <c r="W2679" i="1"/>
  <c r="B2680" i="1"/>
  <c r="A2680" i="1" s="1"/>
  <c r="B2681" i="1"/>
  <c r="A2681" i="1" s="1"/>
  <c r="Q2681" i="1"/>
  <c r="S2681" i="1" s="1"/>
  <c r="R2681" i="1"/>
  <c r="T2681" i="1"/>
  <c r="T2680" i="1" s="1"/>
  <c r="U2681" i="1"/>
  <c r="U2680" i="1" s="1"/>
  <c r="A2682" i="1"/>
  <c r="B2682" i="1"/>
  <c r="S2682" i="1"/>
  <c r="W2682" i="1" s="1"/>
  <c r="V2682" i="1"/>
  <c r="B2683" i="1"/>
  <c r="A2683" i="1" s="1"/>
  <c r="S2683" i="1"/>
  <c r="V2683" i="1"/>
  <c r="W2683" i="1" s="1"/>
  <c r="A2684" i="1"/>
  <c r="B2684" i="1"/>
  <c r="S2684" i="1"/>
  <c r="V2684" i="1"/>
  <c r="W2684" i="1"/>
  <c r="B2685" i="1"/>
  <c r="A2685" i="1" s="1"/>
  <c r="S2685" i="1"/>
  <c r="W2685" i="1" s="1"/>
  <c r="V2685" i="1"/>
  <c r="B2686" i="1"/>
  <c r="A2686" i="1" s="1"/>
  <c r="S2686" i="1"/>
  <c r="V2686" i="1"/>
  <c r="W2686" i="1"/>
  <c r="A2687" i="1"/>
  <c r="B2687" i="1"/>
  <c r="S2687" i="1"/>
  <c r="V2687" i="1"/>
  <c r="W2687" i="1"/>
  <c r="B2688" i="1"/>
  <c r="A2688" i="1" s="1"/>
  <c r="S2688" i="1"/>
  <c r="W2688" i="1" s="1"/>
  <c r="V2688" i="1"/>
  <c r="B2689" i="1"/>
  <c r="A2689" i="1" s="1"/>
  <c r="S2689" i="1"/>
  <c r="V2689" i="1"/>
  <c r="W2689" i="1"/>
  <c r="A2690" i="1"/>
  <c r="B2690" i="1"/>
  <c r="S2690" i="1"/>
  <c r="W2690" i="1" s="1"/>
  <c r="V2690" i="1"/>
  <c r="B2691" i="1"/>
  <c r="A2691" i="1" s="1"/>
  <c r="S2691" i="1"/>
  <c r="V2691" i="1"/>
  <c r="W2691" i="1" s="1"/>
  <c r="A2692" i="1"/>
  <c r="B2692" i="1"/>
  <c r="S2692" i="1"/>
  <c r="V2692" i="1"/>
  <c r="W2692" i="1"/>
  <c r="B2693" i="1"/>
  <c r="A2693" i="1" s="1"/>
  <c r="S2693" i="1"/>
  <c r="W2693" i="1" s="1"/>
  <c r="V2693" i="1"/>
  <c r="B2694" i="1"/>
  <c r="A2694" i="1" s="1"/>
  <c r="S2694" i="1"/>
  <c r="V2694" i="1"/>
  <c r="W2694" i="1"/>
  <c r="A2695" i="1"/>
  <c r="B2695" i="1"/>
  <c r="S2695" i="1"/>
  <c r="V2695" i="1"/>
  <c r="W2695" i="1"/>
  <c r="B2696" i="1"/>
  <c r="A2696" i="1" s="1"/>
  <c r="S2696" i="1"/>
  <c r="W2696" i="1" s="1"/>
  <c r="V2696" i="1"/>
  <c r="B2697" i="1"/>
  <c r="A2697" i="1" s="1"/>
  <c r="S2697" i="1"/>
  <c r="V2697" i="1"/>
  <c r="W2697" i="1"/>
  <c r="A2698" i="1"/>
  <c r="B2698" i="1"/>
  <c r="S2698" i="1"/>
  <c r="W2698" i="1" s="1"/>
  <c r="V2698" i="1"/>
  <c r="B2699" i="1"/>
  <c r="A2699" i="1" s="1"/>
  <c r="S2699" i="1"/>
  <c r="V2699" i="1"/>
  <c r="W2699" i="1" s="1"/>
  <c r="A2700" i="1"/>
  <c r="B2700" i="1"/>
  <c r="S2700" i="1"/>
  <c r="V2700" i="1"/>
  <c r="W2700" i="1"/>
  <c r="B2701" i="1"/>
  <c r="A2701" i="1" s="1"/>
  <c r="Q2701" i="1"/>
  <c r="S2701" i="1" s="1"/>
  <c r="W2701" i="1" s="1"/>
  <c r="R2701" i="1"/>
  <c r="R2680" i="1" s="1"/>
  <c r="T2701" i="1"/>
  <c r="U2701" i="1"/>
  <c r="V2701" i="1"/>
  <c r="A2702" i="1"/>
  <c r="B2702" i="1"/>
  <c r="S2702" i="1"/>
  <c r="W2702" i="1" s="1"/>
  <c r="V2702" i="1"/>
  <c r="B2703" i="1"/>
  <c r="A2703" i="1" s="1"/>
  <c r="A2704" i="1"/>
  <c r="B2704" i="1"/>
  <c r="B2705" i="1"/>
  <c r="A2705" i="1" s="1"/>
  <c r="A2706" i="1"/>
  <c r="B2706" i="1"/>
  <c r="Q2706" i="1"/>
  <c r="S2706" i="1" s="1"/>
  <c r="R2706" i="1"/>
  <c r="T2706" i="1"/>
  <c r="T2705" i="1" s="1"/>
  <c r="U2706" i="1"/>
  <c r="U2705" i="1" s="1"/>
  <c r="A2707" i="1"/>
  <c r="B2707" i="1"/>
  <c r="S2707" i="1"/>
  <c r="V2707" i="1"/>
  <c r="W2707" i="1"/>
  <c r="B2708" i="1"/>
  <c r="A2708" i="1" s="1"/>
  <c r="Q2708" i="1"/>
  <c r="S2708" i="1" s="1"/>
  <c r="W2708" i="1" s="1"/>
  <c r="R2708" i="1"/>
  <c r="R2705" i="1" s="1"/>
  <c r="T2708" i="1"/>
  <c r="U2708" i="1"/>
  <c r="V2708" i="1"/>
  <c r="B2709" i="1"/>
  <c r="A2709" i="1" s="1"/>
  <c r="S2709" i="1"/>
  <c r="W2709" i="1" s="1"/>
  <c r="V2709" i="1"/>
  <c r="B2710" i="1"/>
  <c r="A2710" i="1" s="1"/>
  <c r="T2710" i="1"/>
  <c r="V2710" i="1" s="1"/>
  <c r="U2710" i="1"/>
  <c r="B2711" i="1"/>
  <c r="A2711" i="1" s="1"/>
  <c r="Q2711" i="1"/>
  <c r="Q2710" i="1" s="1"/>
  <c r="S2710" i="1" s="1"/>
  <c r="W2710" i="1" s="1"/>
  <c r="R2711" i="1"/>
  <c r="R2710" i="1" s="1"/>
  <c r="T2711" i="1"/>
  <c r="V2711" i="1" s="1"/>
  <c r="U2711" i="1"/>
  <c r="B2712" i="1"/>
  <c r="A2712" i="1" s="1"/>
  <c r="S2712" i="1"/>
  <c r="W2712" i="1" s="1"/>
  <c r="V2712" i="1"/>
  <c r="B2713" i="1"/>
  <c r="A2713" i="1" s="1"/>
  <c r="T2713" i="1"/>
  <c r="B2714" i="1"/>
  <c r="A2714" i="1" s="1"/>
  <c r="Q2714" i="1"/>
  <c r="Q2713" i="1" s="1"/>
  <c r="R2714" i="1"/>
  <c r="R2713" i="1" s="1"/>
  <c r="S2714" i="1"/>
  <c r="W2714" i="1" s="1"/>
  <c r="T2714" i="1"/>
  <c r="V2714" i="1" s="1"/>
  <c r="U2714" i="1"/>
  <c r="B2715" i="1"/>
  <c r="A2715" i="1" s="1"/>
  <c r="S2715" i="1"/>
  <c r="W2715" i="1" s="1"/>
  <c r="V2715" i="1"/>
  <c r="A2716" i="1"/>
  <c r="B2716" i="1"/>
  <c r="Q2716" i="1"/>
  <c r="R2716" i="1"/>
  <c r="S2716" i="1"/>
  <c r="T2716" i="1"/>
  <c r="V2716" i="1" s="1"/>
  <c r="U2716" i="1"/>
  <c r="U2713" i="1" s="1"/>
  <c r="B2717" i="1"/>
  <c r="A2717" i="1" s="1"/>
  <c r="S2717" i="1"/>
  <c r="V2717" i="1"/>
  <c r="W2717" i="1" s="1"/>
  <c r="A2718" i="1"/>
  <c r="B2718" i="1"/>
  <c r="S2718" i="1"/>
  <c r="V2718" i="1"/>
  <c r="W2718" i="1"/>
  <c r="B2719" i="1"/>
  <c r="A2719" i="1" s="1"/>
  <c r="S2719" i="1"/>
  <c r="V2719" i="1"/>
  <c r="W2719" i="1" s="1"/>
  <c r="B2720" i="1"/>
  <c r="A2720" i="1" s="1"/>
  <c r="S2720" i="1"/>
  <c r="V2720" i="1"/>
  <c r="W2720" i="1"/>
  <c r="B2721" i="1"/>
  <c r="A2721" i="1" s="1"/>
  <c r="S2721" i="1"/>
  <c r="W2721" i="1" s="1"/>
  <c r="V2721" i="1"/>
  <c r="B2722" i="1"/>
  <c r="A2722" i="1" s="1"/>
  <c r="S2722" i="1"/>
  <c r="V2722" i="1"/>
  <c r="W2722" i="1"/>
  <c r="A2723" i="1"/>
  <c r="B2723" i="1"/>
  <c r="S2723" i="1"/>
  <c r="V2723" i="1"/>
  <c r="W2723" i="1"/>
  <c r="A2724" i="1"/>
  <c r="B2724" i="1"/>
  <c r="S2724" i="1"/>
  <c r="W2724" i="1" s="1"/>
  <c r="V2724" i="1"/>
  <c r="B2725" i="1"/>
  <c r="A2725" i="1" s="1"/>
  <c r="S2725" i="1"/>
  <c r="V2725" i="1"/>
  <c r="W2725" i="1" s="1"/>
  <c r="A2726" i="1"/>
  <c r="B2726" i="1"/>
  <c r="S2726" i="1"/>
  <c r="V2726" i="1"/>
  <c r="W2726" i="1"/>
  <c r="B2727" i="1"/>
  <c r="A2727" i="1" s="1"/>
  <c r="Q2727" i="1"/>
  <c r="R2727" i="1"/>
  <c r="S2727" i="1" s="1"/>
  <c r="W2727" i="1" s="1"/>
  <c r="T2727" i="1"/>
  <c r="U2727" i="1"/>
  <c r="V2727" i="1"/>
  <c r="A2728" i="1"/>
  <c r="B2728" i="1"/>
  <c r="S2728" i="1"/>
  <c r="W2728" i="1" s="1"/>
  <c r="V2728" i="1"/>
  <c r="B2729" i="1"/>
  <c r="A2729" i="1" s="1"/>
  <c r="S2729" i="1"/>
  <c r="V2729" i="1"/>
  <c r="W2729" i="1" s="1"/>
  <c r="B2730" i="1"/>
  <c r="A2730" i="1" s="1"/>
  <c r="U2730" i="1"/>
  <c r="A2731" i="1"/>
  <c r="B2731" i="1"/>
  <c r="Q2731" i="1"/>
  <c r="Q2730" i="1" s="1"/>
  <c r="S2730" i="1" s="1"/>
  <c r="R2731" i="1"/>
  <c r="R2730" i="1" s="1"/>
  <c r="T2731" i="1"/>
  <c r="T2730" i="1" s="1"/>
  <c r="V2730" i="1" s="1"/>
  <c r="U2731" i="1"/>
  <c r="A2732" i="1"/>
  <c r="B2732" i="1"/>
  <c r="S2732" i="1"/>
  <c r="V2732" i="1"/>
  <c r="W2732" i="1"/>
  <c r="B2733" i="1"/>
  <c r="A2733" i="1" s="1"/>
  <c r="S2733" i="1"/>
  <c r="W2733" i="1" s="1"/>
  <c r="V2733" i="1"/>
  <c r="B2734" i="1"/>
  <c r="A2734" i="1" s="1"/>
  <c r="S2734" i="1"/>
  <c r="V2734" i="1"/>
  <c r="W2734" i="1"/>
  <c r="A2735" i="1"/>
  <c r="B2735" i="1"/>
  <c r="S2735" i="1"/>
  <c r="V2735" i="1"/>
  <c r="W2735" i="1"/>
  <c r="B2736" i="1"/>
  <c r="A2736" i="1" s="1"/>
  <c r="S2736" i="1"/>
  <c r="W2736" i="1" s="1"/>
  <c r="V2736" i="1"/>
  <c r="B2737" i="1"/>
  <c r="A2737" i="1" s="1"/>
  <c r="S2737" i="1"/>
  <c r="V2737" i="1"/>
  <c r="W2737" i="1"/>
  <c r="B2738" i="1"/>
  <c r="A2738" i="1" s="1"/>
  <c r="S2738" i="1"/>
  <c r="V2738" i="1"/>
  <c r="W2738" i="1"/>
  <c r="B2739" i="1"/>
  <c r="A2739" i="1" s="1"/>
  <c r="Q2739" i="1"/>
  <c r="R2739" i="1"/>
  <c r="S2739" i="1"/>
  <c r="W2739" i="1" s="1"/>
  <c r="T2739" i="1"/>
  <c r="U2739" i="1"/>
  <c r="V2739" i="1"/>
  <c r="B2740" i="1"/>
  <c r="A2740" i="1" s="1"/>
  <c r="S2740" i="1"/>
  <c r="W2740" i="1" s="1"/>
  <c r="V2740" i="1"/>
  <c r="B2741" i="1"/>
  <c r="A2741" i="1" s="1"/>
  <c r="S2741" i="1"/>
  <c r="V2741" i="1"/>
  <c r="W2741" i="1"/>
  <c r="B2742" i="1"/>
  <c r="A2742" i="1" s="1"/>
  <c r="S2742" i="1"/>
  <c r="V2742" i="1"/>
  <c r="W2742" i="1"/>
  <c r="B2743" i="1"/>
  <c r="A2743" i="1" s="1"/>
  <c r="S2743" i="1"/>
  <c r="V2743" i="1"/>
  <c r="W2743" i="1"/>
  <c r="B2744" i="1"/>
  <c r="A2744" i="1" s="1"/>
  <c r="S2744" i="1"/>
  <c r="V2744" i="1"/>
  <c r="W2744" i="1"/>
  <c r="A2745" i="1"/>
  <c r="B2745" i="1"/>
  <c r="S2745" i="1"/>
  <c r="W2745" i="1" s="1"/>
  <c r="V2745" i="1"/>
  <c r="A2746" i="1"/>
  <c r="B2746" i="1"/>
  <c r="S2746" i="1"/>
  <c r="W2746" i="1" s="1"/>
  <c r="V2746" i="1"/>
  <c r="A2747" i="1"/>
  <c r="B2747" i="1"/>
  <c r="S2747" i="1"/>
  <c r="V2747" i="1"/>
  <c r="W2747" i="1" s="1"/>
  <c r="B2748" i="1"/>
  <c r="A2748" i="1" s="1"/>
  <c r="S2748" i="1"/>
  <c r="W2748" i="1" s="1"/>
  <c r="V2748" i="1"/>
  <c r="B2749" i="1"/>
  <c r="A2749" i="1" s="1"/>
  <c r="S2749" i="1"/>
  <c r="V2749" i="1"/>
  <c r="W2749" i="1"/>
  <c r="B2750" i="1"/>
  <c r="A2750" i="1" s="1"/>
  <c r="S2750" i="1"/>
  <c r="V2750" i="1"/>
  <c r="W2750" i="1"/>
  <c r="B2751" i="1"/>
  <c r="A2751" i="1" s="1"/>
  <c r="S2751" i="1"/>
  <c r="V2751" i="1"/>
  <c r="W2751" i="1"/>
  <c r="B2752" i="1"/>
  <c r="A2752" i="1" s="1"/>
  <c r="S2752" i="1"/>
  <c r="V2752" i="1"/>
  <c r="W2752" i="1"/>
  <c r="A2753" i="1"/>
  <c r="B2753" i="1"/>
  <c r="S2753" i="1"/>
  <c r="W2753" i="1" s="1"/>
  <c r="V2753" i="1"/>
  <c r="A2754" i="1"/>
  <c r="B2754" i="1"/>
  <c r="S2754" i="1"/>
  <c r="W2754" i="1" s="1"/>
  <c r="V2754" i="1"/>
  <c r="A2755" i="1"/>
  <c r="B2755" i="1"/>
  <c r="S2755" i="1"/>
  <c r="V2755" i="1"/>
  <c r="W2755" i="1" s="1"/>
  <c r="B2756" i="1"/>
  <c r="A2756" i="1" s="1"/>
  <c r="S2756" i="1"/>
  <c r="W2756" i="1" s="1"/>
  <c r="V2756" i="1"/>
  <c r="B2757" i="1"/>
  <c r="A2757" i="1" s="1"/>
  <c r="S2757" i="1"/>
  <c r="V2757" i="1"/>
  <c r="W2757" i="1"/>
  <c r="B2758" i="1"/>
  <c r="A2758" i="1" s="1"/>
  <c r="S2758" i="1"/>
  <c r="V2758" i="1"/>
  <c r="W2758" i="1"/>
  <c r="B2759" i="1"/>
  <c r="A2759" i="1" s="1"/>
  <c r="S2759" i="1"/>
  <c r="W2759" i="1" s="1"/>
  <c r="V2759" i="1"/>
  <c r="B2760" i="1"/>
  <c r="A2760" i="1" s="1"/>
  <c r="S2760" i="1"/>
  <c r="V2760" i="1"/>
  <c r="W2760" i="1"/>
  <c r="A2761" i="1"/>
  <c r="B2761" i="1"/>
  <c r="S2761" i="1"/>
  <c r="W2761" i="1" s="1"/>
  <c r="V2761" i="1"/>
  <c r="A2762" i="1"/>
  <c r="B2762" i="1"/>
  <c r="S2762" i="1"/>
  <c r="W2762" i="1" s="1"/>
  <c r="V2762" i="1"/>
  <c r="A2763" i="1"/>
  <c r="B2763" i="1"/>
  <c r="U2763" i="1"/>
  <c r="B2764" i="1"/>
  <c r="A2764" i="1" s="1"/>
  <c r="Q2764" i="1"/>
  <c r="Q2763" i="1" s="1"/>
  <c r="S2763" i="1" s="1"/>
  <c r="W2763" i="1" s="1"/>
  <c r="R2764" i="1"/>
  <c r="R2763" i="1" s="1"/>
  <c r="S2764" i="1"/>
  <c r="T2764" i="1"/>
  <c r="T2763" i="1" s="1"/>
  <c r="V2763" i="1" s="1"/>
  <c r="U2764" i="1"/>
  <c r="B2765" i="1"/>
  <c r="A2765" i="1" s="1"/>
  <c r="S2765" i="1"/>
  <c r="V2765" i="1"/>
  <c r="W2765" i="1"/>
  <c r="B2766" i="1"/>
  <c r="A2766" i="1" s="1"/>
  <c r="S2766" i="1"/>
  <c r="V2766" i="1"/>
  <c r="W2766" i="1"/>
  <c r="B2767" i="1"/>
  <c r="A2767" i="1" s="1"/>
  <c r="S2767" i="1"/>
  <c r="V2767" i="1"/>
  <c r="W2767" i="1"/>
  <c r="B2768" i="1"/>
  <c r="A2768" i="1" s="1"/>
  <c r="S2768" i="1"/>
  <c r="V2768" i="1"/>
  <c r="W2768" i="1"/>
  <c r="B2769" i="1"/>
  <c r="A2769" i="1" s="1"/>
  <c r="S2769" i="1"/>
  <c r="W2769" i="1" s="1"/>
  <c r="V2769" i="1"/>
  <c r="A2770" i="1"/>
  <c r="B2770" i="1"/>
  <c r="S2770" i="1"/>
  <c r="W2770" i="1" s="1"/>
  <c r="V2770" i="1"/>
  <c r="A2771" i="1"/>
  <c r="B2771" i="1"/>
  <c r="S2771" i="1"/>
  <c r="W2771" i="1" s="1"/>
  <c r="V2771" i="1"/>
  <c r="B2772" i="1"/>
  <c r="A2772" i="1" s="1"/>
  <c r="S2772" i="1"/>
  <c r="W2772" i="1" s="1"/>
  <c r="V2772" i="1"/>
  <c r="B2773" i="1"/>
  <c r="A2773" i="1" s="1"/>
  <c r="S2773" i="1"/>
  <c r="V2773" i="1"/>
  <c r="W2773" i="1"/>
  <c r="B2774" i="1"/>
  <c r="A2774" i="1" s="1"/>
  <c r="S2774" i="1"/>
  <c r="V2774" i="1"/>
  <c r="W2774" i="1"/>
  <c r="B2775" i="1"/>
  <c r="A2775" i="1" s="1"/>
  <c r="S2775" i="1"/>
  <c r="V2775" i="1"/>
  <c r="W2775" i="1"/>
  <c r="B2776" i="1"/>
  <c r="A2776" i="1" s="1"/>
  <c r="S2776" i="1"/>
  <c r="V2776" i="1"/>
  <c r="W2776" i="1"/>
  <c r="B2777" i="1"/>
  <c r="A2777" i="1" s="1"/>
  <c r="S2777" i="1"/>
  <c r="W2777" i="1" s="1"/>
  <c r="V2777" i="1"/>
  <c r="A2778" i="1"/>
  <c r="B2778" i="1"/>
  <c r="S2778" i="1"/>
  <c r="W2778" i="1" s="1"/>
  <c r="V2778" i="1"/>
  <c r="A2779" i="1"/>
  <c r="B2779" i="1"/>
  <c r="S2779" i="1"/>
  <c r="W2779" i="1" s="1"/>
  <c r="V2779" i="1"/>
  <c r="B2780" i="1"/>
  <c r="A2780" i="1" s="1"/>
  <c r="S2780" i="1"/>
  <c r="W2780" i="1" s="1"/>
  <c r="V2780" i="1"/>
  <c r="B2781" i="1"/>
  <c r="A2781" i="1" s="1"/>
  <c r="S2781" i="1"/>
  <c r="V2781" i="1"/>
  <c r="W2781" i="1"/>
  <c r="B2782" i="1"/>
  <c r="A2782" i="1" s="1"/>
  <c r="S2782" i="1"/>
  <c r="V2782" i="1"/>
  <c r="W2782" i="1"/>
  <c r="B2783" i="1"/>
  <c r="A2783" i="1" s="1"/>
  <c r="S2783" i="1"/>
  <c r="V2783" i="1"/>
  <c r="W2783" i="1"/>
  <c r="B2784" i="1"/>
  <c r="A2784" i="1" s="1"/>
  <c r="S2784" i="1"/>
  <c r="V2784" i="1"/>
  <c r="W2784" i="1"/>
  <c r="B2785" i="1"/>
  <c r="A2785" i="1" s="1"/>
  <c r="S2785" i="1"/>
  <c r="W2785" i="1" s="1"/>
  <c r="V2785" i="1"/>
  <c r="A2786" i="1"/>
  <c r="B2786" i="1"/>
  <c r="S2786" i="1"/>
  <c r="W2786" i="1" s="1"/>
  <c r="V2786" i="1"/>
  <c r="A2787" i="1"/>
  <c r="B2787" i="1"/>
  <c r="S2787" i="1"/>
  <c r="W2787" i="1" s="1"/>
  <c r="V2787" i="1"/>
  <c r="B2788" i="1"/>
  <c r="A2788" i="1" s="1"/>
  <c r="S2788" i="1"/>
  <c r="W2788" i="1" s="1"/>
  <c r="V2788" i="1"/>
  <c r="B2789" i="1"/>
  <c r="A2789" i="1" s="1"/>
  <c r="U2789" i="1"/>
  <c r="A2790" i="1"/>
  <c r="B2790" i="1"/>
  <c r="Q2790" i="1"/>
  <c r="Q2789" i="1" s="1"/>
  <c r="R2790" i="1"/>
  <c r="R2789" i="1" s="1"/>
  <c r="T2790" i="1"/>
  <c r="V2790" i="1" s="1"/>
  <c r="U2790" i="1"/>
  <c r="B2791" i="1"/>
  <c r="A2791" i="1" s="1"/>
  <c r="S2791" i="1"/>
  <c r="W2791" i="1" s="1"/>
  <c r="V2791" i="1"/>
  <c r="B2792" i="1"/>
  <c r="A2792" i="1" s="1"/>
  <c r="S2792" i="1"/>
  <c r="V2792" i="1"/>
  <c r="W2792" i="1"/>
  <c r="B2793" i="1"/>
  <c r="A2793" i="1" s="1"/>
  <c r="S2793" i="1"/>
  <c r="W2793" i="1" s="1"/>
  <c r="V2793" i="1"/>
  <c r="B2794" i="1"/>
  <c r="A2794" i="1" s="1"/>
  <c r="S2794" i="1"/>
  <c r="W2794" i="1" s="1"/>
  <c r="V2794" i="1"/>
  <c r="A2795" i="1"/>
  <c r="B2795" i="1"/>
  <c r="B2796" i="1"/>
  <c r="A2796" i="1" s="1"/>
  <c r="U2796" i="1"/>
  <c r="B2797" i="1"/>
  <c r="A2797" i="1" s="1"/>
  <c r="Q2797" i="1"/>
  <c r="Q2796" i="1" s="1"/>
  <c r="R2797" i="1"/>
  <c r="R2796" i="1" s="1"/>
  <c r="T2797" i="1"/>
  <c r="V2797" i="1" s="1"/>
  <c r="U2797" i="1"/>
  <c r="B2798" i="1"/>
  <c r="A2798" i="1" s="1"/>
  <c r="S2798" i="1"/>
  <c r="W2798" i="1" s="1"/>
  <c r="V2798" i="1"/>
  <c r="B2799" i="1"/>
  <c r="A2799" i="1" s="1"/>
  <c r="Q2799" i="1"/>
  <c r="R2799" i="1"/>
  <c r="S2799" i="1"/>
  <c r="T2799" i="1"/>
  <c r="V2799" i="1" s="1"/>
  <c r="U2799" i="1"/>
  <c r="B2800" i="1"/>
  <c r="A2800" i="1" s="1"/>
  <c r="S2800" i="1"/>
  <c r="V2800" i="1"/>
  <c r="W2800" i="1"/>
  <c r="B2801" i="1"/>
  <c r="A2801" i="1" s="1"/>
  <c r="A2802" i="1"/>
  <c r="B2802" i="1"/>
  <c r="Q2802" i="1"/>
  <c r="Q2801" i="1" s="1"/>
  <c r="S2801" i="1" s="1"/>
  <c r="R2802" i="1"/>
  <c r="R2801" i="1" s="1"/>
  <c r="T2802" i="1"/>
  <c r="T2801" i="1" s="1"/>
  <c r="U2802" i="1"/>
  <c r="U2801" i="1" s="1"/>
  <c r="B2803" i="1"/>
  <c r="A2803" i="1" s="1"/>
  <c r="S2803" i="1"/>
  <c r="W2803" i="1" s="1"/>
  <c r="V2803" i="1"/>
  <c r="B2804" i="1"/>
  <c r="A2804" i="1" s="1"/>
  <c r="B2805" i="1"/>
  <c r="A2805" i="1" s="1"/>
  <c r="Q2805" i="1"/>
  <c r="R2805" i="1"/>
  <c r="S2805" i="1" s="1"/>
  <c r="W2805" i="1" s="1"/>
  <c r="T2805" i="1"/>
  <c r="U2805" i="1"/>
  <c r="U2804" i="1" s="1"/>
  <c r="V2805" i="1"/>
  <c r="A2806" i="1"/>
  <c r="B2806" i="1"/>
  <c r="S2806" i="1"/>
  <c r="W2806" i="1" s="1"/>
  <c r="V2806" i="1"/>
  <c r="B2807" i="1"/>
  <c r="A2807" i="1" s="1"/>
  <c r="Q2807" i="1"/>
  <c r="Q2804" i="1" s="1"/>
  <c r="R2807" i="1"/>
  <c r="S2807" i="1" s="1"/>
  <c r="T2807" i="1"/>
  <c r="T2804" i="1" s="1"/>
  <c r="U2807" i="1"/>
  <c r="B2808" i="1"/>
  <c r="A2808" i="1" s="1"/>
  <c r="S2808" i="1"/>
  <c r="W2808" i="1" s="1"/>
  <c r="V2808" i="1"/>
  <c r="B2809" i="1"/>
  <c r="A2809" i="1" s="1"/>
  <c r="B2810" i="1"/>
  <c r="A2810" i="1" s="1"/>
  <c r="B2811" i="1"/>
  <c r="A2811" i="1" s="1"/>
  <c r="Q2811" i="1"/>
  <c r="Q2810" i="1" s="1"/>
  <c r="R2811" i="1"/>
  <c r="R2810" i="1" s="1"/>
  <c r="T2811" i="1"/>
  <c r="U2811" i="1"/>
  <c r="U2810" i="1" s="1"/>
  <c r="V2811" i="1"/>
  <c r="B2812" i="1"/>
  <c r="A2812" i="1" s="1"/>
  <c r="S2812" i="1"/>
  <c r="W2812" i="1" s="1"/>
  <c r="V2812" i="1"/>
  <c r="B2813" i="1"/>
  <c r="A2813" i="1" s="1"/>
  <c r="S2813" i="1"/>
  <c r="V2813" i="1"/>
  <c r="W2813" i="1"/>
  <c r="B2814" i="1"/>
  <c r="A2814" i="1" s="1"/>
  <c r="S2814" i="1"/>
  <c r="V2814" i="1"/>
  <c r="W2814" i="1"/>
  <c r="B2815" i="1"/>
  <c r="A2815" i="1" s="1"/>
  <c r="S2815" i="1"/>
  <c r="W2815" i="1" s="1"/>
  <c r="V2815" i="1"/>
  <c r="B2816" i="1"/>
  <c r="A2816" i="1" s="1"/>
  <c r="S2816" i="1"/>
  <c r="V2816" i="1"/>
  <c r="W2816" i="1"/>
  <c r="B2817" i="1"/>
  <c r="A2817" i="1" s="1"/>
  <c r="S2817" i="1"/>
  <c r="W2817" i="1" s="1"/>
  <c r="V2817" i="1"/>
  <c r="B2818" i="1"/>
  <c r="A2818" i="1" s="1"/>
  <c r="S2818" i="1"/>
  <c r="W2818" i="1" s="1"/>
  <c r="V2818" i="1"/>
  <c r="A2819" i="1"/>
  <c r="B2819" i="1"/>
  <c r="S2819" i="1"/>
  <c r="V2819" i="1"/>
  <c r="W2819" i="1"/>
  <c r="B2820" i="1"/>
  <c r="A2820" i="1" s="1"/>
  <c r="S2820" i="1"/>
  <c r="W2820" i="1" s="1"/>
  <c r="V2820" i="1"/>
  <c r="B2821" i="1"/>
  <c r="A2821" i="1" s="1"/>
  <c r="S2821" i="1"/>
  <c r="V2821" i="1"/>
  <c r="W2821" i="1"/>
  <c r="B2822" i="1"/>
  <c r="A2822" i="1" s="1"/>
  <c r="S2822" i="1"/>
  <c r="V2822" i="1"/>
  <c r="W2822" i="1"/>
  <c r="B2823" i="1"/>
  <c r="A2823" i="1" s="1"/>
  <c r="S2823" i="1"/>
  <c r="W2823" i="1" s="1"/>
  <c r="V2823" i="1"/>
  <c r="B2824" i="1"/>
  <c r="A2824" i="1" s="1"/>
  <c r="Q2824" i="1"/>
  <c r="R2824" i="1"/>
  <c r="S2824" i="1"/>
  <c r="T2824" i="1"/>
  <c r="T2810" i="1" s="1"/>
  <c r="U2824" i="1"/>
  <c r="B2825" i="1"/>
  <c r="A2825" i="1" s="1"/>
  <c r="S2825" i="1"/>
  <c r="V2825" i="1"/>
  <c r="W2825" i="1" s="1"/>
  <c r="B2826" i="1"/>
  <c r="A2826" i="1" s="1"/>
  <c r="S2826" i="1"/>
  <c r="V2826" i="1"/>
  <c r="W2826" i="1"/>
  <c r="B2827" i="1"/>
  <c r="A2827" i="1" s="1"/>
  <c r="S2827" i="1"/>
  <c r="V2827" i="1"/>
  <c r="W2827" i="1"/>
  <c r="B2828" i="1"/>
  <c r="A2828" i="1" s="1"/>
  <c r="S2828" i="1"/>
  <c r="V2828" i="1"/>
  <c r="W2828" i="1"/>
  <c r="B2829" i="1"/>
  <c r="A2829" i="1" s="1"/>
  <c r="S2829" i="1"/>
  <c r="W2829" i="1" s="1"/>
  <c r="V2829" i="1"/>
  <c r="A2830" i="1"/>
  <c r="B2830" i="1"/>
  <c r="S2830" i="1"/>
  <c r="W2830" i="1" s="1"/>
  <c r="V2830" i="1"/>
  <c r="A2831" i="1"/>
  <c r="B2831" i="1"/>
  <c r="S2831" i="1"/>
  <c r="V2831" i="1"/>
  <c r="W2831" i="1" s="1"/>
  <c r="A2832" i="1"/>
  <c r="B2832" i="1"/>
  <c r="S2832" i="1"/>
  <c r="W2832" i="1" s="1"/>
  <c r="V2832" i="1"/>
  <c r="B2833" i="1"/>
  <c r="A2833" i="1" s="1"/>
  <c r="S2833" i="1"/>
  <c r="V2833" i="1"/>
  <c r="W2833" i="1" s="1"/>
  <c r="B2834" i="1"/>
  <c r="A2834" i="1" s="1"/>
  <c r="S2834" i="1"/>
  <c r="V2834" i="1"/>
  <c r="W2834" i="1"/>
  <c r="B2835" i="1"/>
  <c r="A2835" i="1" s="1"/>
  <c r="S2835" i="1"/>
  <c r="V2835" i="1"/>
  <c r="W2835" i="1"/>
  <c r="B2836" i="1"/>
  <c r="A2836" i="1" s="1"/>
  <c r="S2836" i="1"/>
  <c r="V2836" i="1"/>
  <c r="W2836" i="1"/>
  <c r="B2837" i="1"/>
  <c r="A2837" i="1" s="1"/>
  <c r="S2837" i="1"/>
  <c r="W2837" i="1" s="1"/>
  <c r="V2837" i="1"/>
  <c r="A2838" i="1"/>
  <c r="B2838" i="1"/>
  <c r="S2838" i="1"/>
  <c r="W2838" i="1" s="1"/>
  <c r="V2838" i="1"/>
  <c r="A2839" i="1"/>
  <c r="B2839" i="1"/>
  <c r="S2839" i="1"/>
  <c r="V2839" i="1"/>
  <c r="W2839" i="1" s="1"/>
  <c r="A2840" i="1"/>
  <c r="B2840" i="1"/>
  <c r="S2840" i="1"/>
  <c r="W2840" i="1" s="1"/>
  <c r="V2840" i="1"/>
  <c r="B2841" i="1"/>
  <c r="A2841" i="1" s="1"/>
  <c r="S2841" i="1"/>
  <c r="V2841" i="1"/>
  <c r="W2841" i="1" s="1"/>
  <c r="B2842" i="1"/>
  <c r="A2842" i="1" s="1"/>
  <c r="S2842" i="1"/>
  <c r="V2842" i="1"/>
  <c r="W2842" i="1"/>
  <c r="B2843" i="1"/>
  <c r="A2843" i="1" s="1"/>
  <c r="S2843" i="1"/>
  <c r="V2843" i="1"/>
  <c r="W2843" i="1"/>
  <c r="B2844" i="1"/>
  <c r="A2844" i="1" s="1"/>
  <c r="S2844" i="1"/>
  <c r="V2844" i="1"/>
  <c r="W2844" i="1"/>
  <c r="B2845" i="1"/>
  <c r="A2845" i="1" s="1"/>
  <c r="S2845" i="1"/>
  <c r="W2845" i="1" s="1"/>
  <c r="V2845" i="1"/>
  <c r="A2846" i="1"/>
  <c r="B2846" i="1"/>
  <c r="S2846" i="1"/>
  <c r="W2846" i="1" s="1"/>
  <c r="V2846" i="1"/>
  <c r="A2847" i="1"/>
  <c r="B2847" i="1"/>
  <c r="S2847" i="1"/>
  <c r="V2847" i="1"/>
  <c r="W2847" i="1" s="1"/>
  <c r="A2848" i="1"/>
  <c r="B2848" i="1"/>
  <c r="S2848" i="1"/>
  <c r="W2848" i="1" s="1"/>
  <c r="V2848" i="1"/>
  <c r="B2849" i="1"/>
  <c r="A2849" i="1" s="1"/>
  <c r="S2849" i="1"/>
  <c r="V2849" i="1"/>
  <c r="W2849" i="1" s="1"/>
  <c r="B2850" i="1"/>
  <c r="A2850" i="1" s="1"/>
  <c r="Q2850" i="1"/>
  <c r="R2850" i="1"/>
  <c r="S2850" i="1"/>
  <c r="W2850" i="1" s="1"/>
  <c r="T2850" i="1"/>
  <c r="U2850" i="1"/>
  <c r="V2850" i="1" s="1"/>
  <c r="A2851" i="1"/>
  <c r="B2851" i="1"/>
  <c r="S2851" i="1"/>
  <c r="W2851" i="1" s="1"/>
  <c r="V2851" i="1"/>
  <c r="B2852" i="1"/>
  <c r="A2852" i="1" s="1"/>
  <c r="S2852" i="1"/>
  <c r="V2852" i="1"/>
  <c r="W2852" i="1" s="1"/>
  <c r="B2853" i="1"/>
  <c r="A2853" i="1" s="1"/>
  <c r="S2853" i="1"/>
  <c r="V2853" i="1"/>
  <c r="W2853" i="1"/>
  <c r="B2854" i="1"/>
  <c r="A2854" i="1" s="1"/>
  <c r="S2854" i="1"/>
  <c r="V2854" i="1"/>
  <c r="W2854" i="1"/>
  <c r="B2855" i="1"/>
  <c r="A2855" i="1" s="1"/>
  <c r="S2855" i="1"/>
  <c r="V2855" i="1"/>
  <c r="W2855" i="1"/>
  <c r="B2856" i="1"/>
  <c r="A2856" i="1" s="1"/>
  <c r="Q2856" i="1"/>
  <c r="T2856" i="1"/>
  <c r="B2857" i="1"/>
  <c r="A2857" i="1" s="1"/>
  <c r="Q2857" i="1"/>
  <c r="R2857" i="1"/>
  <c r="R2856" i="1" s="1"/>
  <c r="S2856" i="1" s="1"/>
  <c r="T2857" i="1"/>
  <c r="U2857" i="1"/>
  <c r="V2857" i="1" s="1"/>
  <c r="A2858" i="1"/>
  <c r="B2858" i="1"/>
  <c r="S2858" i="1"/>
  <c r="W2858" i="1" s="1"/>
  <c r="V2858" i="1"/>
  <c r="A2859" i="1"/>
  <c r="B2859" i="1"/>
  <c r="S2859" i="1"/>
  <c r="V2859" i="1"/>
  <c r="W2859" i="1" s="1"/>
  <c r="B2860" i="1"/>
  <c r="A2860" i="1" s="1"/>
  <c r="Q2860" i="1"/>
  <c r="R2860" i="1"/>
  <c r="S2860" i="1" s="1"/>
  <c r="W2860" i="1" s="1"/>
  <c r="T2860" i="1"/>
  <c r="U2860" i="1"/>
  <c r="V2860" i="1" s="1"/>
  <c r="A2861" i="1"/>
  <c r="B2861" i="1"/>
  <c r="S2861" i="1"/>
  <c r="W2861" i="1" s="1"/>
  <c r="V2861" i="1"/>
  <c r="A2862" i="1"/>
  <c r="B2862" i="1"/>
  <c r="S2862" i="1"/>
  <c r="W2862" i="1" s="1"/>
  <c r="V2862" i="1"/>
  <c r="A2863" i="1"/>
  <c r="B2863" i="1"/>
  <c r="S2863" i="1"/>
  <c r="V2863" i="1"/>
  <c r="W2863" i="1" s="1"/>
  <c r="B2864" i="1"/>
  <c r="A2864" i="1" s="1"/>
  <c r="S2864" i="1"/>
  <c r="V2864" i="1"/>
  <c r="W2864" i="1" s="1"/>
  <c r="B2865" i="1"/>
  <c r="A2865" i="1" s="1"/>
  <c r="A2866" i="1"/>
  <c r="B2866" i="1"/>
  <c r="Q2866" i="1"/>
  <c r="Q2865" i="1" s="1"/>
  <c r="S2865" i="1" s="1"/>
  <c r="R2866" i="1"/>
  <c r="R2865" i="1" s="1"/>
  <c r="T2866" i="1"/>
  <c r="V2866" i="1" s="1"/>
  <c r="U2866" i="1"/>
  <c r="U2865" i="1" s="1"/>
  <c r="B2867" i="1"/>
  <c r="A2867" i="1" s="1"/>
  <c r="S2867" i="1"/>
  <c r="W2867" i="1" s="1"/>
  <c r="V2867" i="1"/>
  <c r="A2868" i="1"/>
  <c r="B2868" i="1"/>
  <c r="S2868" i="1"/>
  <c r="W2868" i="1" s="1"/>
  <c r="V2868" i="1"/>
  <c r="A2869" i="1"/>
  <c r="B2869" i="1"/>
  <c r="S2869" i="1"/>
  <c r="W2869" i="1" s="1"/>
  <c r="V2869" i="1"/>
  <c r="B2870" i="1"/>
  <c r="A2870" i="1" s="1"/>
  <c r="S2870" i="1"/>
  <c r="W2870" i="1" s="1"/>
  <c r="V2870" i="1"/>
  <c r="B2871" i="1"/>
  <c r="A2871" i="1" s="1"/>
  <c r="S2871" i="1"/>
  <c r="V2871" i="1"/>
  <c r="W2871" i="1"/>
  <c r="B2872" i="1"/>
  <c r="A2872" i="1" s="1"/>
  <c r="S2872" i="1"/>
  <c r="V2872" i="1"/>
  <c r="W2872" i="1"/>
  <c r="B2873" i="1"/>
  <c r="A2873" i="1" s="1"/>
  <c r="S2873" i="1"/>
  <c r="V2873" i="1"/>
  <c r="W2873" i="1"/>
  <c r="B2874" i="1"/>
  <c r="A2874" i="1" s="1"/>
  <c r="S2874" i="1"/>
  <c r="V2874" i="1"/>
  <c r="W2874" i="1"/>
  <c r="B2875" i="1"/>
  <c r="A2875" i="1" s="1"/>
  <c r="S2875" i="1"/>
  <c r="W2875" i="1" s="1"/>
  <c r="V2875" i="1"/>
  <c r="A2876" i="1"/>
  <c r="B2876" i="1"/>
  <c r="S2876" i="1"/>
  <c r="V2876" i="1"/>
  <c r="W2876" i="1"/>
  <c r="A2877" i="1"/>
  <c r="B2877" i="1"/>
  <c r="S2877" i="1"/>
  <c r="W2877" i="1" s="1"/>
  <c r="V2877" i="1"/>
  <c r="B2878" i="1"/>
  <c r="A2878" i="1" s="1"/>
  <c r="S2878" i="1"/>
  <c r="W2878" i="1" s="1"/>
  <c r="V2878" i="1"/>
  <c r="B2879" i="1"/>
  <c r="A2879" i="1" s="1"/>
  <c r="S2879" i="1"/>
  <c r="V2879" i="1"/>
  <c r="W2879" i="1"/>
  <c r="B2880" i="1"/>
  <c r="A2880" i="1" s="1"/>
  <c r="S2880" i="1"/>
  <c r="V2880" i="1"/>
  <c r="W2880" i="1"/>
  <c r="B2881" i="1"/>
  <c r="A2881" i="1" s="1"/>
  <c r="S2881" i="1"/>
  <c r="V2881" i="1"/>
  <c r="W2881" i="1"/>
  <c r="B2882" i="1"/>
  <c r="A2882" i="1" s="1"/>
  <c r="S2882" i="1"/>
  <c r="V2882" i="1"/>
  <c r="W2882" i="1"/>
  <c r="B2883" i="1"/>
  <c r="A2883" i="1" s="1"/>
  <c r="S2883" i="1"/>
  <c r="W2883" i="1" s="1"/>
  <c r="V2883" i="1"/>
  <c r="A2884" i="1"/>
  <c r="B2884" i="1"/>
  <c r="S2884" i="1"/>
  <c r="V2884" i="1"/>
  <c r="W2884" i="1"/>
  <c r="A2885" i="1"/>
  <c r="B2885" i="1"/>
  <c r="S2885" i="1"/>
  <c r="W2885" i="1" s="1"/>
  <c r="V2885" i="1"/>
  <c r="B2886" i="1"/>
  <c r="A2886" i="1" s="1"/>
  <c r="S2886" i="1"/>
  <c r="W2886" i="1" s="1"/>
  <c r="V2886" i="1"/>
  <c r="B2887" i="1"/>
  <c r="A2887" i="1" s="1"/>
  <c r="S2887" i="1"/>
  <c r="V2887" i="1"/>
  <c r="W2887" i="1" s="1"/>
  <c r="B2888" i="1"/>
  <c r="A2888" i="1" s="1"/>
  <c r="S2888" i="1"/>
  <c r="V2888" i="1"/>
  <c r="W2888" i="1"/>
  <c r="B2889" i="1"/>
  <c r="A2889" i="1" s="1"/>
  <c r="B2890" i="1"/>
  <c r="A2890" i="1" s="1"/>
  <c r="Q2890" i="1"/>
  <c r="Q2889" i="1" s="1"/>
  <c r="R2890" i="1"/>
  <c r="R2889" i="1" s="1"/>
  <c r="T2890" i="1"/>
  <c r="V2890" i="1" s="1"/>
  <c r="U2890" i="1"/>
  <c r="U2889" i="1" s="1"/>
  <c r="B2891" i="1"/>
  <c r="A2891" i="1" s="1"/>
  <c r="S2891" i="1"/>
  <c r="W2891" i="1" s="1"/>
  <c r="V2891" i="1"/>
  <c r="A2892" i="1"/>
  <c r="B2892" i="1"/>
  <c r="S2892" i="1"/>
  <c r="W2892" i="1" s="1"/>
  <c r="V2892" i="1"/>
  <c r="A2893" i="1"/>
  <c r="B2893" i="1"/>
  <c r="S2893" i="1"/>
  <c r="V2893" i="1"/>
  <c r="W2893" i="1" s="1"/>
  <c r="B2894" i="1"/>
  <c r="A2894" i="1" s="1"/>
  <c r="B2895" i="1"/>
  <c r="A2895" i="1" s="1"/>
  <c r="Q2895" i="1"/>
  <c r="Q2894" i="1" s="1"/>
  <c r="S2894" i="1" s="1"/>
  <c r="R2895" i="1"/>
  <c r="T2895" i="1"/>
  <c r="T2894" i="1" s="1"/>
  <c r="U2895" i="1"/>
  <c r="V2895" i="1"/>
  <c r="B2896" i="1"/>
  <c r="A2896" i="1" s="1"/>
  <c r="S2896" i="1"/>
  <c r="V2896" i="1"/>
  <c r="W2896" i="1"/>
  <c r="B2897" i="1"/>
  <c r="A2897" i="1" s="1"/>
  <c r="Q2897" i="1"/>
  <c r="R2897" i="1"/>
  <c r="R2894" i="1" s="1"/>
  <c r="S2897" i="1"/>
  <c r="W2897" i="1" s="1"/>
  <c r="T2897" i="1"/>
  <c r="U2897" i="1"/>
  <c r="V2897" i="1"/>
  <c r="B2898" i="1"/>
  <c r="A2898" i="1" s="1"/>
  <c r="S2898" i="1"/>
  <c r="W2898" i="1" s="1"/>
  <c r="V2898" i="1"/>
  <c r="B2899" i="1"/>
  <c r="A2899" i="1" s="1"/>
  <c r="Q2899" i="1"/>
  <c r="R2899" i="1"/>
  <c r="S2899" i="1"/>
  <c r="W2899" i="1" s="1"/>
  <c r="T2899" i="1"/>
  <c r="V2899" i="1" s="1"/>
  <c r="U2899" i="1"/>
  <c r="U2894" i="1" s="1"/>
  <c r="A2900" i="1"/>
  <c r="B2900" i="1"/>
  <c r="S2900" i="1"/>
  <c r="V2900" i="1"/>
  <c r="W2900" i="1" s="1"/>
  <c r="A2901" i="1"/>
  <c r="B2901" i="1"/>
  <c r="S2901" i="1"/>
  <c r="V2901" i="1"/>
  <c r="W2901" i="1" s="1"/>
  <c r="B2902" i="1"/>
  <c r="A2902" i="1" s="1"/>
  <c r="S2902" i="1"/>
  <c r="W2902" i="1" s="1"/>
  <c r="V2902" i="1"/>
  <c r="B2903" i="1"/>
  <c r="A2903" i="1" s="1"/>
  <c r="S2903" i="1"/>
  <c r="V2903" i="1"/>
  <c r="W2903" i="1"/>
  <c r="B2904" i="1"/>
  <c r="A2904" i="1" s="1"/>
  <c r="S2904" i="1"/>
  <c r="V2904" i="1"/>
  <c r="W2904" i="1"/>
  <c r="B2905" i="1"/>
  <c r="A2905" i="1" s="1"/>
  <c r="S2905" i="1"/>
  <c r="W2905" i="1" s="1"/>
  <c r="V2905" i="1"/>
  <c r="A2906" i="1"/>
  <c r="B2906" i="1"/>
  <c r="S2906" i="1"/>
  <c r="V2906" i="1"/>
  <c r="W2906" i="1"/>
  <c r="A2907" i="1"/>
  <c r="B2907" i="1"/>
  <c r="S2907" i="1"/>
  <c r="W2907" i="1" s="1"/>
  <c r="V2907" i="1"/>
  <c r="A2908" i="1"/>
  <c r="B2908" i="1"/>
  <c r="S2908" i="1"/>
  <c r="V2908" i="1"/>
  <c r="W2908" i="1" s="1"/>
  <c r="A2909" i="1"/>
  <c r="B2909" i="1"/>
  <c r="S2909" i="1"/>
  <c r="V2909" i="1"/>
  <c r="W2909" i="1" s="1"/>
  <c r="B2910" i="1"/>
  <c r="A2910" i="1" s="1"/>
  <c r="S2910" i="1"/>
  <c r="W2910" i="1" s="1"/>
  <c r="V2910" i="1"/>
  <c r="B2911" i="1"/>
  <c r="A2911" i="1" s="1"/>
  <c r="S2911" i="1"/>
  <c r="V2911" i="1"/>
  <c r="W2911" i="1"/>
  <c r="B2912" i="1"/>
  <c r="A2912" i="1" s="1"/>
  <c r="S2912" i="1"/>
  <c r="V2912" i="1"/>
  <c r="W2912" i="1"/>
  <c r="B2913" i="1"/>
  <c r="A2913" i="1" s="1"/>
  <c r="Q2913" i="1"/>
  <c r="S2913" i="1" s="1"/>
  <c r="W2913" i="1" s="1"/>
  <c r="R2913" i="1"/>
  <c r="T2913" i="1"/>
  <c r="U2913" i="1"/>
  <c r="V2913" i="1"/>
  <c r="B2914" i="1"/>
  <c r="A2914" i="1" s="1"/>
  <c r="S2914" i="1"/>
  <c r="W2914" i="1" s="1"/>
  <c r="V2914" i="1"/>
  <c r="B2915" i="1"/>
  <c r="A2915" i="1" s="1"/>
  <c r="S2915" i="1"/>
  <c r="V2915" i="1"/>
  <c r="W2915" i="1"/>
  <c r="B2916" i="1"/>
  <c r="A2916" i="1" s="1"/>
  <c r="S2916" i="1"/>
  <c r="V2916" i="1"/>
  <c r="W2916" i="1"/>
  <c r="B2917" i="1"/>
  <c r="A2917" i="1" s="1"/>
  <c r="Q2917" i="1"/>
  <c r="S2917" i="1" s="1"/>
  <c r="W2917" i="1" s="1"/>
  <c r="R2917" i="1"/>
  <c r="T2917" i="1"/>
  <c r="U2917" i="1"/>
  <c r="V2917" i="1"/>
  <c r="B2918" i="1"/>
  <c r="A2918" i="1" s="1"/>
  <c r="S2918" i="1"/>
  <c r="W2918" i="1" s="1"/>
  <c r="V2918" i="1"/>
  <c r="B2919" i="1"/>
  <c r="A2919" i="1" s="1"/>
  <c r="A2920" i="1"/>
  <c r="B2920" i="1"/>
  <c r="Q2920" i="1"/>
  <c r="Q2919" i="1" s="1"/>
  <c r="S2919" i="1" s="1"/>
  <c r="W2919" i="1" s="1"/>
  <c r="R2920" i="1"/>
  <c r="R2919" i="1" s="1"/>
  <c r="T2920" i="1"/>
  <c r="T2919" i="1" s="1"/>
  <c r="V2919" i="1" s="1"/>
  <c r="U2920" i="1"/>
  <c r="B2921" i="1"/>
  <c r="A2921" i="1" s="1"/>
  <c r="S2921" i="1"/>
  <c r="W2921" i="1" s="1"/>
  <c r="V2921" i="1"/>
  <c r="A2922" i="1"/>
  <c r="B2922" i="1"/>
  <c r="S2922" i="1"/>
  <c r="V2922" i="1"/>
  <c r="W2922" i="1"/>
  <c r="A2923" i="1"/>
  <c r="B2923" i="1"/>
  <c r="S2923" i="1"/>
  <c r="W2923" i="1" s="1"/>
  <c r="V2923" i="1"/>
  <c r="A2924" i="1"/>
  <c r="B2924" i="1"/>
  <c r="S2924" i="1"/>
  <c r="W2924" i="1" s="1"/>
  <c r="V2924" i="1"/>
  <c r="A2925" i="1"/>
  <c r="B2925" i="1"/>
  <c r="S2925" i="1"/>
  <c r="V2925" i="1"/>
  <c r="W2925" i="1" s="1"/>
  <c r="B2926" i="1"/>
  <c r="A2926" i="1" s="1"/>
  <c r="S2926" i="1"/>
  <c r="W2926" i="1" s="1"/>
  <c r="V2926" i="1"/>
  <c r="B2927" i="1"/>
  <c r="A2927" i="1" s="1"/>
  <c r="S2927" i="1"/>
  <c r="V2927" i="1"/>
  <c r="W2927" i="1"/>
  <c r="B2928" i="1"/>
  <c r="A2928" i="1" s="1"/>
  <c r="S2928" i="1"/>
  <c r="V2928" i="1"/>
  <c r="W2928" i="1"/>
  <c r="B2929" i="1"/>
  <c r="A2929" i="1" s="1"/>
  <c r="S2929" i="1"/>
  <c r="W2929" i="1" s="1"/>
  <c r="V2929" i="1"/>
  <c r="A2930" i="1"/>
  <c r="B2930" i="1"/>
  <c r="S2930" i="1"/>
  <c r="V2930" i="1"/>
  <c r="W2930" i="1"/>
  <c r="A2931" i="1"/>
  <c r="B2931" i="1"/>
  <c r="S2931" i="1"/>
  <c r="W2931" i="1" s="1"/>
  <c r="V2931" i="1"/>
  <c r="A2932" i="1"/>
  <c r="B2932" i="1"/>
  <c r="S2932" i="1"/>
  <c r="W2932" i="1" s="1"/>
  <c r="V2932" i="1"/>
  <c r="A2933" i="1"/>
  <c r="B2933" i="1"/>
  <c r="S2933" i="1"/>
  <c r="V2933" i="1"/>
  <c r="W2933" i="1" s="1"/>
  <c r="B2934" i="1"/>
  <c r="A2934" i="1" s="1"/>
  <c r="S2934" i="1"/>
  <c r="W2934" i="1" s="1"/>
  <c r="V2934" i="1"/>
  <c r="B2935" i="1"/>
  <c r="A2935" i="1" s="1"/>
  <c r="S2935" i="1"/>
  <c r="V2935" i="1"/>
  <c r="W2935" i="1"/>
  <c r="B2936" i="1"/>
  <c r="A2936" i="1" s="1"/>
  <c r="S2936" i="1"/>
  <c r="V2936" i="1"/>
  <c r="W2936" i="1"/>
  <c r="B2937" i="1"/>
  <c r="A2937" i="1" s="1"/>
  <c r="S2937" i="1"/>
  <c r="W2937" i="1" s="1"/>
  <c r="V2937" i="1"/>
  <c r="A2938" i="1"/>
  <c r="B2938" i="1"/>
  <c r="Q2938" i="1"/>
  <c r="R2938" i="1"/>
  <c r="S2938" i="1"/>
  <c r="T2938" i="1"/>
  <c r="V2938" i="1" s="1"/>
  <c r="U2938" i="1"/>
  <c r="U2919" i="1" s="1"/>
  <c r="B2939" i="1"/>
  <c r="A2939" i="1" s="1"/>
  <c r="S2939" i="1"/>
  <c r="V2939" i="1"/>
  <c r="W2939" i="1"/>
  <c r="B2940" i="1"/>
  <c r="A2940" i="1" s="1"/>
  <c r="A2941" i="1"/>
  <c r="B2941" i="1"/>
  <c r="A2942" i="1"/>
  <c r="B2942" i="1"/>
  <c r="Q2942" i="1"/>
  <c r="T2942" i="1"/>
  <c r="B2943" i="1"/>
  <c r="A2943" i="1" s="1"/>
  <c r="Q2943" i="1"/>
  <c r="R2943" i="1"/>
  <c r="R2942" i="1" s="1"/>
  <c r="R2941" i="1" s="1"/>
  <c r="S2943" i="1"/>
  <c r="W2943" i="1" s="1"/>
  <c r="T2943" i="1"/>
  <c r="V2943" i="1" s="1"/>
  <c r="U2943" i="1"/>
  <c r="U2942" i="1" s="1"/>
  <c r="A2944" i="1"/>
  <c r="B2944" i="1"/>
  <c r="S2944" i="1"/>
  <c r="W2944" i="1" s="1"/>
  <c r="V2944" i="1"/>
  <c r="A2945" i="1"/>
  <c r="B2945" i="1"/>
  <c r="A2946" i="1"/>
  <c r="B2946" i="1"/>
  <c r="Q2946" i="1"/>
  <c r="S2946" i="1" s="1"/>
  <c r="R2946" i="1"/>
  <c r="T2946" i="1"/>
  <c r="T2945" i="1" s="1"/>
  <c r="U2946" i="1"/>
  <c r="B2947" i="1"/>
  <c r="A2947" i="1" s="1"/>
  <c r="S2947" i="1"/>
  <c r="V2947" i="1"/>
  <c r="W2947" i="1"/>
  <c r="B2948" i="1"/>
  <c r="A2948" i="1" s="1"/>
  <c r="Q2948" i="1"/>
  <c r="R2948" i="1"/>
  <c r="S2948" i="1"/>
  <c r="W2948" i="1" s="1"/>
  <c r="T2948" i="1"/>
  <c r="U2948" i="1"/>
  <c r="V2948" i="1"/>
  <c r="A2949" i="1"/>
  <c r="B2949" i="1"/>
  <c r="S2949" i="1"/>
  <c r="V2949" i="1"/>
  <c r="W2949" i="1" s="1"/>
  <c r="B2950" i="1"/>
  <c r="A2950" i="1" s="1"/>
  <c r="S2950" i="1"/>
  <c r="V2950" i="1"/>
  <c r="W2950" i="1" s="1"/>
  <c r="B2951" i="1"/>
  <c r="A2951" i="1" s="1"/>
  <c r="S2951" i="1"/>
  <c r="V2951" i="1"/>
  <c r="W2951" i="1"/>
  <c r="B2952" i="1"/>
  <c r="A2952" i="1" s="1"/>
  <c r="S2952" i="1"/>
  <c r="V2952" i="1"/>
  <c r="W2952" i="1"/>
  <c r="B2953" i="1"/>
  <c r="A2953" i="1" s="1"/>
  <c r="S2953" i="1"/>
  <c r="V2953" i="1"/>
  <c r="W2953" i="1"/>
  <c r="A2954" i="1"/>
  <c r="B2954" i="1"/>
  <c r="S2954" i="1"/>
  <c r="W2954" i="1" s="1"/>
  <c r="V2954" i="1"/>
  <c r="A2955" i="1"/>
  <c r="B2955" i="1"/>
  <c r="S2955" i="1"/>
  <c r="W2955" i="1" s="1"/>
  <c r="V2955" i="1"/>
  <c r="A2956" i="1"/>
  <c r="B2956" i="1"/>
  <c r="S2956" i="1"/>
  <c r="W2956" i="1" s="1"/>
  <c r="V2956" i="1"/>
  <c r="A2957" i="1"/>
  <c r="B2957" i="1"/>
  <c r="S2957" i="1"/>
  <c r="V2957" i="1"/>
  <c r="W2957" i="1" s="1"/>
  <c r="B2958" i="1"/>
  <c r="A2958" i="1" s="1"/>
  <c r="S2958" i="1"/>
  <c r="V2958" i="1"/>
  <c r="W2958" i="1" s="1"/>
  <c r="B2959" i="1"/>
  <c r="A2959" i="1" s="1"/>
  <c r="Q2959" i="1"/>
  <c r="R2959" i="1"/>
  <c r="R2945" i="1" s="1"/>
  <c r="S2959" i="1"/>
  <c r="T2959" i="1"/>
  <c r="U2959" i="1"/>
  <c r="U2945" i="1" s="1"/>
  <c r="A2960" i="1"/>
  <c r="B2960" i="1"/>
  <c r="S2960" i="1"/>
  <c r="W2960" i="1" s="1"/>
  <c r="V2960" i="1"/>
  <c r="A2961" i="1"/>
  <c r="B2961" i="1"/>
  <c r="S2961" i="1"/>
  <c r="V2961" i="1"/>
  <c r="W2961" i="1" s="1"/>
  <c r="B2962" i="1"/>
  <c r="A2962" i="1" s="1"/>
  <c r="R2962" i="1"/>
  <c r="A2963" i="1"/>
  <c r="B2963" i="1"/>
  <c r="Q2963" i="1"/>
  <c r="Q2962" i="1" s="1"/>
  <c r="S2962" i="1" s="1"/>
  <c r="R2963" i="1"/>
  <c r="T2963" i="1"/>
  <c r="V2963" i="1" s="1"/>
  <c r="U2963" i="1"/>
  <c r="B2964" i="1"/>
  <c r="A2964" i="1" s="1"/>
  <c r="S2964" i="1"/>
  <c r="V2964" i="1"/>
  <c r="W2964" i="1"/>
  <c r="B2965" i="1"/>
  <c r="A2965" i="1" s="1"/>
  <c r="S2965" i="1"/>
  <c r="W2965" i="1" s="1"/>
  <c r="V2965" i="1"/>
  <c r="A2966" i="1"/>
  <c r="B2966" i="1"/>
  <c r="S2966" i="1"/>
  <c r="W2966" i="1" s="1"/>
  <c r="V2966" i="1"/>
  <c r="A2967" i="1"/>
  <c r="B2967" i="1"/>
  <c r="S2967" i="1"/>
  <c r="W2967" i="1" s="1"/>
  <c r="V2967" i="1"/>
  <c r="A2968" i="1"/>
  <c r="B2968" i="1"/>
  <c r="S2968" i="1"/>
  <c r="W2968" i="1" s="1"/>
  <c r="V2968" i="1"/>
  <c r="A2969" i="1"/>
  <c r="B2969" i="1"/>
  <c r="S2969" i="1"/>
  <c r="V2969" i="1"/>
  <c r="W2969" i="1" s="1"/>
  <c r="B2970" i="1"/>
  <c r="A2970" i="1" s="1"/>
  <c r="S2970" i="1"/>
  <c r="V2970" i="1"/>
  <c r="W2970" i="1" s="1"/>
  <c r="B2971" i="1"/>
  <c r="A2971" i="1" s="1"/>
  <c r="Q2971" i="1"/>
  <c r="R2971" i="1"/>
  <c r="S2971" i="1"/>
  <c r="T2971" i="1"/>
  <c r="U2971" i="1"/>
  <c r="U2962" i="1" s="1"/>
  <c r="A2972" i="1"/>
  <c r="B2972" i="1"/>
  <c r="S2972" i="1"/>
  <c r="W2972" i="1" s="1"/>
  <c r="V2972" i="1"/>
  <c r="A2973" i="1"/>
  <c r="B2973" i="1"/>
  <c r="S2973" i="1"/>
  <c r="V2973" i="1"/>
  <c r="W2973" i="1" s="1"/>
  <c r="B2974" i="1"/>
  <c r="A2974" i="1" s="1"/>
  <c r="S2974" i="1"/>
  <c r="V2974" i="1"/>
  <c r="W2974" i="1" s="1"/>
  <c r="B2975" i="1"/>
  <c r="A2975" i="1" s="1"/>
  <c r="S2975" i="1"/>
  <c r="V2975" i="1"/>
  <c r="W2975" i="1"/>
  <c r="B2976" i="1"/>
  <c r="A2976" i="1" s="1"/>
  <c r="S2976" i="1"/>
  <c r="V2976" i="1"/>
  <c r="W2976" i="1"/>
  <c r="B2977" i="1"/>
  <c r="A2977" i="1" s="1"/>
  <c r="S2977" i="1"/>
  <c r="W2977" i="1" s="1"/>
  <c r="V2977" i="1"/>
  <c r="A2978" i="1"/>
  <c r="B2978" i="1"/>
  <c r="S2978" i="1"/>
  <c r="W2978" i="1" s="1"/>
  <c r="V2978" i="1"/>
  <c r="A2979" i="1"/>
  <c r="B2979" i="1"/>
  <c r="S2979" i="1"/>
  <c r="W2979" i="1" s="1"/>
  <c r="V2979" i="1"/>
  <c r="A2980" i="1"/>
  <c r="B2980" i="1"/>
  <c r="S2980" i="1"/>
  <c r="W2980" i="1" s="1"/>
  <c r="V2980" i="1"/>
  <c r="A2981" i="1"/>
  <c r="B2981" i="1"/>
  <c r="S2981" i="1"/>
  <c r="V2981" i="1"/>
  <c r="W2981" i="1" s="1"/>
  <c r="B2982" i="1"/>
  <c r="A2982" i="1" s="1"/>
  <c r="S2982" i="1"/>
  <c r="V2982" i="1"/>
  <c r="W2982" i="1" s="1"/>
  <c r="B2983" i="1"/>
  <c r="A2983" i="1" s="1"/>
  <c r="S2983" i="1"/>
  <c r="V2983" i="1"/>
  <c r="W2983" i="1"/>
  <c r="B2984" i="1"/>
  <c r="A2984" i="1" s="1"/>
  <c r="S2984" i="1"/>
  <c r="V2984" i="1"/>
  <c r="W2984" i="1"/>
  <c r="B2985" i="1"/>
  <c r="A2985" i="1" s="1"/>
  <c r="S2985" i="1"/>
  <c r="W2985" i="1" s="1"/>
  <c r="V2985" i="1"/>
  <c r="A2986" i="1"/>
  <c r="B2986" i="1"/>
  <c r="S2986" i="1"/>
  <c r="W2986" i="1" s="1"/>
  <c r="V2986" i="1"/>
  <c r="A2987" i="1"/>
  <c r="B2987" i="1"/>
  <c r="S2987" i="1"/>
  <c r="W2987" i="1" s="1"/>
  <c r="V2987" i="1"/>
  <c r="A2988" i="1"/>
  <c r="B2988" i="1"/>
  <c r="S2988" i="1"/>
  <c r="W2988" i="1" s="1"/>
  <c r="V2988" i="1"/>
  <c r="A2989" i="1"/>
  <c r="B2989" i="1"/>
  <c r="S2989" i="1"/>
  <c r="V2989" i="1"/>
  <c r="W2989" i="1" s="1"/>
  <c r="B2990" i="1"/>
  <c r="A2990" i="1" s="1"/>
  <c r="S2990" i="1"/>
  <c r="V2990" i="1"/>
  <c r="W2990" i="1" s="1"/>
  <c r="B2991" i="1"/>
  <c r="A2991" i="1" s="1"/>
  <c r="S2991" i="1"/>
  <c r="V2991" i="1"/>
  <c r="W2991" i="1"/>
  <c r="B2992" i="1"/>
  <c r="A2992" i="1" s="1"/>
  <c r="S2992" i="1"/>
  <c r="V2992" i="1"/>
  <c r="W2992" i="1"/>
  <c r="B2993" i="1"/>
  <c r="A2993" i="1" s="1"/>
  <c r="S2993" i="1"/>
  <c r="W2993" i="1" s="1"/>
  <c r="V2993" i="1"/>
  <c r="A2994" i="1"/>
  <c r="B2994" i="1"/>
  <c r="S2994" i="1"/>
  <c r="W2994" i="1" s="1"/>
  <c r="V2994" i="1"/>
  <c r="A2995" i="1"/>
  <c r="B2995" i="1"/>
  <c r="Q2995" i="1"/>
  <c r="S2995" i="1" s="1"/>
  <c r="R2995" i="1"/>
  <c r="T2995" i="1"/>
  <c r="B2996" i="1"/>
  <c r="A2996" i="1" s="1"/>
  <c r="Q2996" i="1"/>
  <c r="R2996" i="1"/>
  <c r="S2996" i="1"/>
  <c r="W2996" i="1" s="1"/>
  <c r="T2996" i="1"/>
  <c r="U2996" i="1"/>
  <c r="U2995" i="1" s="1"/>
  <c r="V2996" i="1"/>
  <c r="A2997" i="1"/>
  <c r="B2997" i="1"/>
  <c r="S2997" i="1"/>
  <c r="V2997" i="1"/>
  <c r="W2997" i="1" s="1"/>
  <c r="B2998" i="1"/>
  <c r="A2998" i="1" s="1"/>
  <c r="S2998" i="1"/>
  <c r="V2998" i="1"/>
  <c r="W2998" i="1" s="1"/>
  <c r="B2999" i="1"/>
  <c r="A2999" i="1" s="1"/>
  <c r="S2999" i="1"/>
  <c r="V2999" i="1"/>
  <c r="W2999" i="1"/>
  <c r="B3000" i="1"/>
  <c r="A3000" i="1" s="1"/>
  <c r="S3000" i="1"/>
  <c r="V3000" i="1"/>
  <c r="W3000" i="1"/>
  <c r="B3001" i="1"/>
  <c r="A3001" i="1" s="1"/>
  <c r="B3002" i="1"/>
  <c r="A3002" i="1" s="1"/>
  <c r="R3002" i="1"/>
  <c r="U3002" i="1"/>
  <c r="A3003" i="1"/>
  <c r="B3003" i="1"/>
  <c r="Q3003" i="1"/>
  <c r="Q3002" i="1" s="1"/>
  <c r="R3003" i="1"/>
  <c r="T3003" i="1"/>
  <c r="V3003" i="1" s="1"/>
  <c r="U3003" i="1"/>
  <c r="B3004" i="1"/>
  <c r="A3004" i="1" s="1"/>
  <c r="S3004" i="1"/>
  <c r="V3004" i="1"/>
  <c r="W3004" i="1"/>
  <c r="B3005" i="1"/>
  <c r="A3005" i="1" s="1"/>
  <c r="Q3005" i="1"/>
  <c r="S3005" i="1" s="1"/>
  <c r="W3005" i="1" s="1"/>
  <c r="R3005" i="1"/>
  <c r="T3005" i="1"/>
  <c r="U3005" i="1"/>
  <c r="V3005" i="1"/>
  <c r="B3006" i="1"/>
  <c r="A3006" i="1" s="1"/>
  <c r="S3006" i="1"/>
  <c r="V3006" i="1"/>
  <c r="W3006" i="1" s="1"/>
  <c r="B3007" i="1"/>
  <c r="A3007" i="1" s="1"/>
  <c r="U3007" i="1"/>
  <c r="A3008" i="1"/>
  <c r="B3008" i="1"/>
  <c r="Q3008" i="1"/>
  <c r="Q3007" i="1" s="1"/>
  <c r="R3008" i="1"/>
  <c r="R3007" i="1" s="1"/>
  <c r="T3008" i="1"/>
  <c r="T3007" i="1" s="1"/>
  <c r="V3007" i="1" s="1"/>
  <c r="U3008" i="1"/>
  <c r="B3009" i="1"/>
  <c r="A3009" i="1" s="1"/>
  <c r="S3009" i="1"/>
  <c r="W3009" i="1" s="1"/>
  <c r="V3009" i="1"/>
  <c r="A3010" i="1"/>
  <c r="B3010" i="1"/>
  <c r="S3010" i="1"/>
  <c r="W3010" i="1" s="1"/>
  <c r="V3010" i="1"/>
  <c r="A3011" i="1"/>
  <c r="B3011" i="1"/>
  <c r="S3011" i="1"/>
  <c r="W3011" i="1" s="1"/>
  <c r="V3011" i="1"/>
  <c r="A3012" i="1"/>
  <c r="B3012" i="1"/>
  <c r="Q3012" i="1"/>
  <c r="S3012" i="1" s="1"/>
  <c r="W3012" i="1" s="1"/>
  <c r="R3012" i="1"/>
  <c r="T3012" i="1"/>
  <c r="V3012" i="1" s="1"/>
  <c r="U3012" i="1"/>
  <c r="B3013" i="1"/>
  <c r="A3013" i="1" s="1"/>
  <c r="S3013" i="1"/>
  <c r="W3013" i="1" s="1"/>
  <c r="V3013" i="1"/>
  <c r="A3014" i="1"/>
  <c r="B3014" i="1"/>
  <c r="Q3014" i="1"/>
  <c r="S3014" i="1" s="1"/>
  <c r="B3015" i="1"/>
  <c r="A3015" i="1" s="1"/>
  <c r="Q3015" i="1"/>
  <c r="R3015" i="1"/>
  <c r="R3014" i="1" s="1"/>
  <c r="S3015" i="1"/>
  <c r="W3015" i="1" s="1"/>
  <c r="T3015" i="1"/>
  <c r="V3015" i="1" s="1"/>
  <c r="U3015" i="1"/>
  <c r="U3014" i="1" s="1"/>
  <c r="A3016" i="1"/>
  <c r="B3016" i="1"/>
  <c r="S3016" i="1"/>
  <c r="W3016" i="1" s="1"/>
  <c r="V3016" i="1"/>
  <c r="A3017" i="1"/>
  <c r="B3017" i="1"/>
  <c r="Q3017" i="1"/>
  <c r="R3017" i="1"/>
  <c r="S3017" i="1" s="1"/>
  <c r="T3017" i="1"/>
  <c r="V3017" i="1" s="1"/>
  <c r="U3017" i="1"/>
  <c r="A3018" i="1"/>
  <c r="B3018" i="1"/>
  <c r="S3018" i="1"/>
  <c r="W3018" i="1" s="1"/>
  <c r="V3018" i="1"/>
  <c r="A3019" i="1"/>
  <c r="B3019" i="1"/>
  <c r="Q3019" i="1"/>
  <c r="S3019" i="1" s="1"/>
  <c r="W3019" i="1" s="1"/>
  <c r="R3019" i="1"/>
  <c r="T3019" i="1"/>
  <c r="V3019" i="1" s="1"/>
  <c r="U3019" i="1"/>
  <c r="B3020" i="1"/>
  <c r="A3020" i="1" s="1"/>
  <c r="S3020" i="1"/>
  <c r="V3020" i="1"/>
  <c r="W3020" i="1"/>
  <c r="B3021" i="1"/>
  <c r="A3021" i="1" s="1"/>
  <c r="B3022" i="1"/>
  <c r="A3022" i="1" s="1"/>
  <c r="A3023" i="1"/>
  <c r="B3023" i="1"/>
  <c r="Q3023" i="1"/>
  <c r="Q3022" i="1" s="1"/>
  <c r="R3023" i="1"/>
  <c r="T3023" i="1"/>
  <c r="V3023" i="1" s="1"/>
  <c r="U3023" i="1"/>
  <c r="B3024" i="1"/>
  <c r="A3024" i="1" s="1"/>
  <c r="S3024" i="1"/>
  <c r="V3024" i="1"/>
  <c r="W3024" i="1"/>
  <c r="B3025" i="1"/>
  <c r="A3025" i="1" s="1"/>
  <c r="S3025" i="1"/>
  <c r="W3025" i="1" s="1"/>
  <c r="V3025" i="1"/>
  <c r="A3026" i="1"/>
  <c r="B3026" i="1"/>
  <c r="S3026" i="1"/>
  <c r="W3026" i="1" s="1"/>
  <c r="V3026" i="1"/>
  <c r="A3027" i="1"/>
  <c r="B3027" i="1"/>
  <c r="S3027" i="1"/>
  <c r="W3027" i="1" s="1"/>
  <c r="V3027" i="1"/>
  <c r="A3028" i="1"/>
  <c r="B3028" i="1"/>
  <c r="S3028" i="1"/>
  <c r="W3028" i="1" s="1"/>
  <c r="V3028" i="1"/>
  <c r="A3029" i="1"/>
  <c r="B3029" i="1"/>
  <c r="S3029" i="1"/>
  <c r="V3029" i="1"/>
  <c r="W3029" i="1" s="1"/>
  <c r="B3030" i="1"/>
  <c r="A3030" i="1" s="1"/>
  <c r="S3030" i="1"/>
  <c r="W3030" i="1" s="1"/>
  <c r="V3030" i="1"/>
  <c r="B3031" i="1"/>
  <c r="A3031" i="1" s="1"/>
  <c r="Q3031" i="1"/>
  <c r="R3031" i="1"/>
  <c r="R3022" i="1" s="1"/>
  <c r="S3031" i="1"/>
  <c r="W3031" i="1" s="1"/>
  <c r="T3031" i="1"/>
  <c r="V3031" i="1" s="1"/>
  <c r="U3031" i="1"/>
  <c r="U3022" i="1" s="1"/>
  <c r="A3032" i="1"/>
  <c r="B3032" i="1"/>
  <c r="S3032" i="1"/>
  <c r="W3032" i="1" s="1"/>
  <c r="V3032" i="1"/>
  <c r="A3033" i="1"/>
  <c r="B3033" i="1"/>
  <c r="S3033" i="1"/>
  <c r="V3033" i="1"/>
  <c r="W3033" i="1" s="1"/>
  <c r="B3034" i="1"/>
  <c r="A3034" i="1" s="1"/>
  <c r="S3034" i="1"/>
  <c r="W3034" i="1" s="1"/>
  <c r="V3034" i="1"/>
  <c r="B3035" i="1"/>
  <c r="A3035" i="1" s="1"/>
  <c r="S3035" i="1"/>
  <c r="V3035" i="1"/>
  <c r="W3035" i="1"/>
  <c r="B3036" i="1"/>
  <c r="A3036" i="1" s="1"/>
  <c r="S3036" i="1"/>
  <c r="V3036" i="1"/>
  <c r="W3036" i="1"/>
  <c r="B3037" i="1"/>
  <c r="A3037" i="1" s="1"/>
  <c r="S3037" i="1"/>
  <c r="W3037" i="1" s="1"/>
  <c r="V3037" i="1"/>
  <c r="A3038" i="1"/>
  <c r="B3038" i="1"/>
  <c r="S3038" i="1"/>
  <c r="W3038" i="1" s="1"/>
  <c r="V3038" i="1"/>
  <c r="A3039" i="1"/>
  <c r="B3039" i="1"/>
  <c r="S3039" i="1"/>
  <c r="W3039" i="1" s="1"/>
  <c r="V3039" i="1"/>
  <c r="A3040" i="1"/>
  <c r="B3040" i="1"/>
  <c r="S3040" i="1"/>
  <c r="W3040" i="1" s="1"/>
  <c r="V3040" i="1"/>
  <c r="A3041" i="1"/>
  <c r="B3041" i="1"/>
  <c r="S3041" i="1"/>
  <c r="V3041" i="1"/>
  <c r="W3041" i="1" s="1"/>
  <c r="B3042" i="1"/>
  <c r="A3042" i="1" s="1"/>
  <c r="S3042" i="1"/>
  <c r="W3042" i="1" s="1"/>
  <c r="V3042" i="1"/>
  <c r="B3043" i="1"/>
  <c r="A3043" i="1" s="1"/>
  <c r="S3043" i="1"/>
  <c r="V3043" i="1"/>
  <c r="W3043" i="1"/>
  <c r="B3044" i="1"/>
  <c r="A3044" i="1" s="1"/>
  <c r="S3044" i="1"/>
  <c r="V3044" i="1"/>
  <c r="W3044" i="1"/>
  <c r="B3045" i="1"/>
  <c r="A3045" i="1" s="1"/>
  <c r="S3045" i="1"/>
  <c r="W3045" i="1" s="1"/>
  <c r="V3045" i="1"/>
  <c r="A3046" i="1"/>
  <c r="B3046" i="1"/>
  <c r="S3046" i="1"/>
  <c r="W3046" i="1" s="1"/>
  <c r="V3046" i="1"/>
  <c r="A3047" i="1"/>
  <c r="B3047" i="1"/>
  <c r="S3047" i="1"/>
  <c r="W3047" i="1" s="1"/>
  <c r="V3047" i="1"/>
  <c r="A3048" i="1"/>
  <c r="B3048" i="1"/>
  <c r="S3048" i="1"/>
  <c r="W3048" i="1" s="1"/>
  <c r="V3048" i="1"/>
  <c r="A3049" i="1"/>
  <c r="B3049" i="1"/>
  <c r="S3049" i="1"/>
  <c r="V3049" i="1"/>
  <c r="W3049" i="1" s="1"/>
  <c r="B3050" i="1"/>
  <c r="A3050" i="1" s="1"/>
  <c r="S3050" i="1"/>
  <c r="W3050" i="1" s="1"/>
  <c r="V3050" i="1"/>
  <c r="B3051" i="1"/>
  <c r="A3051" i="1" s="1"/>
  <c r="S3051" i="1"/>
  <c r="V3051" i="1"/>
  <c r="W3051" i="1"/>
  <c r="B3052" i="1"/>
  <c r="A3052" i="1" s="1"/>
  <c r="S3052" i="1"/>
  <c r="V3052" i="1"/>
  <c r="W3052" i="1"/>
  <c r="B3053" i="1"/>
  <c r="A3053" i="1" s="1"/>
  <c r="S3053" i="1"/>
  <c r="W3053" i="1" s="1"/>
  <c r="V3053" i="1"/>
  <c r="A3054" i="1"/>
  <c r="B3054" i="1"/>
  <c r="S3054" i="1"/>
  <c r="W3054" i="1" s="1"/>
  <c r="V3054" i="1"/>
  <c r="A3055" i="1"/>
  <c r="B3055" i="1"/>
  <c r="S3055" i="1"/>
  <c r="W3055" i="1" s="1"/>
  <c r="V3055" i="1"/>
  <c r="A3056" i="1"/>
  <c r="B3056" i="1"/>
  <c r="S3056" i="1"/>
  <c r="W3056" i="1" s="1"/>
  <c r="V3056" i="1"/>
  <c r="A3057" i="1"/>
  <c r="B3057" i="1"/>
  <c r="Q3057" i="1"/>
  <c r="R3057" i="1"/>
  <c r="S3057" i="1" s="1"/>
  <c r="W3057" i="1" s="1"/>
  <c r="T3057" i="1"/>
  <c r="V3057" i="1" s="1"/>
  <c r="U3057" i="1"/>
  <c r="A3058" i="1"/>
  <c r="B3058" i="1"/>
  <c r="S3058" i="1"/>
  <c r="W3058" i="1" s="1"/>
  <c r="V3058" i="1"/>
  <c r="A3059" i="1"/>
  <c r="B3059" i="1"/>
  <c r="S3059" i="1"/>
  <c r="W3059" i="1" s="1"/>
  <c r="V3059" i="1"/>
  <c r="A3060" i="1"/>
  <c r="B3060" i="1"/>
  <c r="S3060" i="1"/>
  <c r="V3060" i="1"/>
  <c r="W3060" i="1" s="1"/>
  <c r="A3061" i="1"/>
  <c r="B3061" i="1"/>
  <c r="S3061" i="1"/>
  <c r="V3061" i="1"/>
  <c r="W3061" i="1" s="1"/>
  <c r="B3062" i="1"/>
  <c r="A3062" i="1" s="1"/>
  <c r="S3062" i="1"/>
  <c r="W3062" i="1" s="1"/>
  <c r="V3062" i="1"/>
  <c r="B3063" i="1"/>
  <c r="A3063" i="1" s="1"/>
  <c r="A3064" i="1"/>
  <c r="B3064" i="1"/>
  <c r="Q3064" i="1"/>
  <c r="R3064" i="1"/>
  <c r="R3063" i="1" s="1"/>
  <c r="T3064" i="1"/>
  <c r="T3063" i="1" s="1"/>
  <c r="U3064" i="1"/>
  <c r="A3065" i="1"/>
  <c r="B3065" i="1"/>
  <c r="S3065" i="1"/>
  <c r="W3065" i="1" s="1"/>
  <c r="V3065" i="1"/>
  <c r="A3066" i="1"/>
  <c r="B3066" i="1"/>
  <c r="S3066" i="1"/>
  <c r="W3066" i="1" s="1"/>
  <c r="V3066" i="1"/>
  <c r="A3067" i="1"/>
  <c r="B3067" i="1"/>
  <c r="Q3067" i="1"/>
  <c r="Q3063" i="1" s="1"/>
  <c r="R3067" i="1"/>
  <c r="T3067" i="1"/>
  <c r="V3067" i="1" s="1"/>
  <c r="U3067" i="1"/>
  <c r="U3063" i="1" s="1"/>
  <c r="B3068" i="1"/>
  <c r="A3068" i="1" s="1"/>
  <c r="S3068" i="1"/>
  <c r="V3068" i="1"/>
  <c r="W3068" i="1"/>
  <c r="B3069" i="1"/>
  <c r="A3069" i="1" s="1"/>
  <c r="S3069" i="1"/>
  <c r="W3069" i="1" s="1"/>
  <c r="V3069" i="1"/>
  <c r="A3070" i="1"/>
  <c r="B3070" i="1"/>
  <c r="S3070" i="1"/>
  <c r="W3070" i="1" s="1"/>
  <c r="V3070" i="1"/>
  <c r="A3071" i="1"/>
  <c r="B3071" i="1"/>
  <c r="S3071" i="1"/>
  <c r="W3071" i="1" s="1"/>
  <c r="V3071" i="1"/>
  <c r="A3072" i="1"/>
  <c r="B3072" i="1"/>
  <c r="S3072" i="1"/>
  <c r="V3072" i="1"/>
  <c r="W3072" i="1" s="1"/>
  <c r="A3073" i="1"/>
  <c r="B3073" i="1"/>
  <c r="S3073" i="1"/>
  <c r="V3073" i="1"/>
  <c r="W3073" i="1" s="1"/>
  <c r="B3074" i="1"/>
  <c r="A3074" i="1" s="1"/>
  <c r="S3074" i="1"/>
  <c r="W3074" i="1" s="1"/>
  <c r="V3074" i="1"/>
  <c r="B3075" i="1"/>
  <c r="A3075" i="1" s="1"/>
  <c r="A3076" i="1"/>
  <c r="B3076" i="1"/>
  <c r="Q3076" i="1"/>
  <c r="Q3075" i="1" s="1"/>
  <c r="S3075" i="1" s="1"/>
  <c r="R3076" i="1"/>
  <c r="R3075" i="1" s="1"/>
  <c r="T3076" i="1"/>
  <c r="T3075" i="1" s="1"/>
  <c r="V3075" i="1" s="1"/>
  <c r="U3076" i="1"/>
  <c r="U3075" i="1" s="1"/>
  <c r="B3077" i="1"/>
  <c r="A3077" i="1" s="1"/>
  <c r="S3077" i="1"/>
  <c r="W3077" i="1" s="1"/>
  <c r="V3077" i="1"/>
  <c r="A3078" i="1"/>
  <c r="B3078" i="1"/>
  <c r="S3078" i="1"/>
  <c r="W3078" i="1" s="1"/>
  <c r="V3078" i="1"/>
  <c r="A3079" i="1"/>
  <c r="B3079" i="1"/>
  <c r="S3079" i="1"/>
  <c r="W3079" i="1" s="1"/>
  <c r="V3079" i="1"/>
  <c r="A3080" i="1"/>
  <c r="B3080" i="1"/>
  <c r="S3080" i="1"/>
  <c r="W3080" i="1" s="1"/>
  <c r="V3080" i="1"/>
  <c r="B3081" i="1"/>
  <c r="A3081" i="1" s="1"/>
  <c r="S3081" i="1"/>
  <c r="V3081" i="1"/>
  <c r="W3081" i="1" s="1"/>
  <c r="B3082" i="1"/>
  <c r="A3082" i="1" s="1"/>
  <c r="S3082" i="1"/>
  <c r="V3082" i="1"/>
  <c r="W3082" i="1"/>
  <c r="B3083" i="1"/>
  <c r="A3083" i="1" s="1"/>
  <c r="S3083" i="1"/>
  <c r="V3083" i="1"/>
  <c r="W3083" i="1"/>
  <c r="B3084" i="1"/>
  <c r="A3084" i="1" s="1"/>
  <c r="S3084" i="1"/>
  <c r="V3084" i="1"/>
  <c r="W3084" i="1"/>
  <c r="B3085" i="1"/>
  <c r="A3085" i="1" s="1"/>
  <c r="S3085" i="1"/>
  <c r="W3085" i="1" s="1"/>
  <c r="V3085" i="1"/>
  <c r="A3086" i="1"/>
  <c r="B3086" i="1"/>
  <c r="S3086" i="1"/>
  <c r="W3086" i="1" s="1"/>
  <c r="V3086" i="1"/>
  <c r="A3087" i="1"/>
  <c r="B3087" i="1"/>
  <c r="S3087" i="1"/>
  <c r="W3087" i="1" s="1"/>
  <c r="V3087" i="1"/>
  <c r="A3088" i="1"/>
  <c r="B3088" i="1"/>
  <c r="S3088" i="1"/>
  <c r="W3088" i="1" s="1"/>
  <c r="V3088" i="1"/>
  <c r="B3089" i="1"/>
  <c r="A3089" i="1" s="1"/>
  <c r="S3089" i="1"/>
  <c r="V3089" i="1"/>
  <c r="W3089" i="1" s="1"/>
  <c r="B3090" i="1"/>
  <c r="A3090" i="1" s="1"/>
  <c r="S3090" i="1"/>
  <c r="V3090" i="1"/>
  <c r="W3090" i="1"/>
  <c r="B3091" i="1"/>
  <c r="A3091" i="1" s="1"/>
  <c r="S3091" i="1"/>
  <c r="V3091" i="1"/>
  <c r="W3091" i="1"/>
  <c r="B3092" i="1"/>
  <c r="A3092" i="1" s="1"/>
  <c r="S3092" i="1"/>
  <c r="V3092" i="1"/>
  <c r="W3092" i="1"/>
  <c r="B3093" i="1"/>
  <c r="A3093" i="1" s="1"/>
  <c r="S3093" i="1"/>
  <c r="W3093" i="1" s="1"/>
  <c r="V3093" i="1"/>
  <c r="A3094" i="1"/>
  <c r="B3094" i="1"/>
  <c r="S3094" i="1"/>
  <c r="W3094" i="1" s="1"/>
  <c r="V3094" i="1"/>
  <c r="A3095" i="1"/>
  <c r="B3095" i="1"/>
  <c r="S3095" i="1"/>
  <c r="W3095" i="1" s="1"/>
  <c r="V3095" i="1"/>
  <c r="A3096" i="1"/>
  <c r="B3096" i="1"/>
  <c r="S3096" i="1"/>
  <c r="W3096" i="1" s="1"/>
  <c r="V3096" i="1"/>
  <c r="B3097" i="1"/>
  <c r="A3097" i="1" s="1"/>
  <c r="S3097" i="1"/>
  <c r="V3097" i="1"/>
  <c r="W3097" i="1" s="1"/>
  <c r="B3098" i="1"/>
  <c r="A3098" i="1" s="1"/>
  <c r="S3098" i="1"/>
  <c r="V3098" i="1"/>
  <c r="W3098" i="1"/>
  <c r="B3099" i="1"/>
  <c r="A3099" i="1" s="1"/>
  <c r="S3099" i="1"/>
  <c r="V3099" i="1"/>
  <c r="W3099" i="1"/>
  <c r="B3100" i="1"/>
  <c r="A3100" i="1" s="1"/>
  <c r="S3100" i="1"/>
  <c r="V3100" i="1"/>
  <c r="W3100" i="1"/>
  <c r="B3101" i="1"/>
  <c r="A3101" i="1" s="1"/>
  <c r="S3101" i="1"/>
  <c r="W3101" i="1" s="1"/>
  <c r="V3101" i="1"/>
  <c r="A3102" i="1"/>
  <c r="B3102" i="1"/>
  <c r="S3102" i="1"/>
  <c r="W3102" i="1" s="1"/>
  <c r="V3102" i="1"/>
  <c r="A3103" i="1"/>
  <c r="B3103" i="1"/>
  <c r="S3103" i="1"/>
  <c r="W3103" i="1" s="1"/>
  <c r="V3103" i="1"/>
  <c r="A3104" i="1"/>
  <c r="B3104" i="1"/>
  <c r="S3104" i="1"/>
  <c r="W3104" i="1" s="1"/>
  <c r="V3104" i="1"/>
  <c r="B3105" i="1"/>
  <c r="A3105" i="1" s="1"/>
  <c r="S3105" i="1"/>
  <c r="V3105" i="1"/>
  <c r="W3105" i="1" s="1"/>
  <c r="B3106" i="1"/>
  <c r="A3106" i="1" s="1"/>
  <c r="S3106" i="1"/>
  <c r="V3106" i="1"/>
  <c r="W3106" i="1"/>
  <c r="B3107" i="1"/>
  <c r="A3107" i="1" s="1"/>
  <c r="S3107" i="1"/>
  <c r="V3107" i="1"/>
  <c r="W3107" i="1"/>
  <c r="B3108" i="1"/>
  <c r="A3108" i="1" s="1"/>
  <c r="S3108" i="1"/>
  <c r="V3108" i="1"/>
  <c r="W3108" i="1"/>
  <c r="B3109" i="1"/>
  <c r="A3109" i="1" s="1"/>
  <c r="S3109" i="1"/>
  <c r="W3109" i="1" s="1"/>
  <c r="V3109" i="1"/>
  <c r="A3110" i="1"/>
  <c r="B3110" i="1"/>
  <c r="S3110" i="1"/>
  <c r="W3110" i="1" s="1"/>
  <c r="V3110" i="1"/>
  <c r="A3111" i="1"/>
  <c r="B3111" i="1"/>
  <c r="S3111" i="1"/>
  <c r="W3111" i="1" s="1"/>
  <c r="V3111" i="1"/>
  <c r="A3112" i="1"/>
  <c r="B3112" i="1"/>
  <c r="S3112" i="1"/>
  <c r="W3112" i="1" s="1"/>
  <c r="V3112" i="1"/>
  <c r="B3113" i="1"/>
  <c r="A3113" i="1" s="1"/>
  <c r="S3113" i="1"/>
  <c r="V3113" i="1"/>
  <c r="W3113" i="1" s="1"/>
  <c r="B3114" i="1"/>
  <c r="A3114" i="1" s="1"/>
  <c r="S3114" i="1"/>
  <c r="V3114" i="1"/>
  <c r="W3114" i="1"/>
  <c r="B3115" i="1"/>
  <c r="A3115" i="1" s="1"/>
  <c r="S3115" i="1"/>
  <c r="V3115" i="1"/>
  <c r="W3115" i="1"/>
  <c r="B3116" i="1"/>
  <c r="A3116" i="1" s="1"/>
  <c r="S3116" i="1"/>
  <c r="V3116" i="1"/>
  <c r="W3116" i="1"/>
  <c r="B3117" i="1"/>
  <c r="A3117" i="1" s="1"/>
  <c r="S3117" i="1"/>
  <c r="W3117" i="1" s="1"/>
  <c r="V3117" i="1"/>
  <c r="A3118" i="1"/>
  <c r="B3118" i="1"/>
  <c r="S3118" i="1"/>
  <c r="W3118" i="1" s="1"/>
  <c r="V3118" i="1"/>
  <c r="A3119" i="1"/>
  <c r="B3119" i="1"/>
  <c r="S3119" i="1"/>
  <c r="W3119" i="1" s="1"/>
  <c r="V3119" i="1"/>
  <c r="A3120" i="1"/>
  <c r="B3120" i="1"/>
  <c r="S3120" i="1"/>
  <c r="W3120" i="1" s="1"/>
  <c r="V3120" i="1"/>
  <c r="B3121" i="1"/>
  <c r="A3121" i="1" s="1"/>
  <c r="S3121" i="1"/>
  <c r="V3121" i="1"/>
  <c r="W3121" i="1" s="1"/>
  <c r="B3122" i="1"/>
  <c r="A3122" i="1" s="1"/>
  <c r="S3122" i="1"/>
  <c r="V3122" i="1"/>
  <c r="W3122" i="1"/>
  <c r="B3123" i="1"/>
  <c r="A3123" i="1" s="1"/>
  <c r="S3123" i="1"/>
  <c r="V3123" i="1"/>
  <c r="W3123" i="1"/>
  <c r="B3124" i="1"/>
  <c r="A3124" i="1" s="1"/>
  <c r="S3124" i="1"/>
  <c r="V3124" i="1"/>
  <c r="W3124" i="1"/>
  <c r="B3125" i="1"/>
  <c r="A3125" i="1" s="1"/>
  <c r="S3125" i="1"/>
  <c r="W3125" i="1" s="1"/>
  <c r="V3125" i="1"/>
  <c r="A3126" i="1"/>
  <c r="B3126" i="1"/>
  <c r="S3126" i="1"/>
  <c r="W3126" i="1" s="1"/>
  <c r="V3126" i="1"/>
  <c r="A3127" i="1"/>
  <c r="B3127" i="1"/>
  <c r="S3127" i="1"/>
  <c r="W3127" i="1" s="1"/>
  <c r="V3127" i="1"/>
  <c r="A3128" i="1"/>
  <c r="B3128" i="1"/>
  <c r="S3128" i="1"/>
  <c r="W3128" i="1" s="1"/>
  <c r="V3128" i="1"/>
  <c r="B3129" i="1"/>
  <c r="A3129" i="1" s="1"/>
  <c r="S3129" i="1"/>
  <c r="V3129" i="1"/>
  <c r="W3129" i="1" s="1"/>
  <c r="B3130" i="1"/>
  <c r="A3130" i="1" s="1"/>
  <c r="S3130" i="1"/>
  <c r="V3130" i="1"/>
  <c r="W3130" i="1"/>
  <c r="B3131" i="1"/>
  <c r="A3131" i="1" s="1"/>
  <c r="S3131" i="1"/>
  <c r="V3131" i="1"/>
  <c r="W3131" i="1"/>
  <c r="B3132" i="1"/>
  <c r="A3132" i="1" s="1"/>
  <c r="S3132" i="1"/>
  <c r="V3132" i="1"/>
  <c r="W3132" i="1"/>
  <c r="B3133" i="1"/>
  <c r="A3133" i="1" s="1"/>
  <c r="S3133" i="1"/>
  <c r="W3133" i="1" s="1"/>
  <c r="V3133" i="1"/>
  <c r="A3134" i="1"/>
  <c r="B3134" i="1"/>
  <c r="S3134" i="1"/>
  <c r="W3134" i="1" s="1"/>
  <c r="V3134" i="1"/>
  <c r="A3135" i="1"/>
  <c r="B3135" i="1"/>
  <c r="S3135" i="1"/>
  <c r="W3135" i="1" s="1"/>
  <c r="V3135" i="1"/>
  <c r="A3136" i="1"/>
  <c r="B3136" i="1"/>
  <c r="S3136" i="1"/>
  <c r="W3136" i="1" s="1"/>
  <c r="V3136" i="1"/>
  <c r="B3137" i="1"/>
  <c r="A3137" i="1" s="1"/>
  <c r="S3137" i="1"/>
  <c r="V3137" i="1"/>
  <c r="W3137" i="1" s="1"/>
  <c r="B3138" i="1"/>
  <c r="A3138" i="1" s="1"/>
  <c r="S3138" i="1"/>
  <c r="V3138" i="1"/>
  <c r="W3138" i="1"/>
  <c r="B3139" i="1"/>
  <c r="A3139" i="1" s="1"/>
  <c r="S3139" i="1"/>
  <c r="V3139" i="1"/>
  <c r="W3139" i="1"/>
  <c r="B3140" i="1"/>
  <c r="A3140" i="1" s="1"/>
  <c r="S3140" i="1"/>
  <c r="V3140" i="1"/>
  <c r="W3140" i="1"/>
  <c r="B3141" i="1"/>
  <c r="A3141" i="1" s="1"/>
  <c r="S3141" i="1"/>
  <c r="W3141" i="1" s="1"/>
  <c r="V3141" i="1"/>
  <c r="A3142" i="1"/>
  <c r="B3142" i="1"/>
  <c r="S3142" i="1"/>
  <c r="W3142" i="1" s="1"/>
  <c r="V3142" i="1"/>
  <c r="A3143" i="1"/>
  <c r="B3143" i="1"/>
  <c r="S3143" i="1"/>
  <c r="W3143" i="1" s="1"/>
  <c r="V3143" i="1"/>
  <c r="A3144" i="1"/>
  <c r="B3144" i="1"/>
  <c r="S3144" i="1"/>
  <c r="W3144" i="1" s="1"/>
  <c r="V3144" i="1"/>
  <c r="B3145" i="1"/>
  <c r="A3145" i="1" s="1"/>
  <c r="S3145" i="1"/>
  <c r="V3145" i="1"/>
  <c r="W3145" i="1" s="1"/>
  <c r="B3146" i="1"/>
  <c r="A3146" i="1" s="1"/>
  <c r="S3146" i="1"/>
  <c r="V3146" i="1"/>
  <c r="W3146" i="1"/>
  <c r="B3147" i="1"/>
  <c r="A3147" i="1" s="1"/>
  <c r="S3147" i="1"/>
  <c r="V3147" i="1"/>
  <c r="W3147" i="1"/>
  <c r="B3148" i="1"/>
  <c r="A3148" i="1" s="1"/>
  <c r="S3148" i="1"/>
  <c r="V3148" i="1"/>
  <c r="W3148" i="1"/>
  <c r="B3149" i="1"/>
  <c r="A3149" i="1" s="1"/>
  <c r="S3149" i="1"/>
  <c r="W3149" i="1" s="1"/>
  <c r="V3149" i="1"/>
  <c r="A3150" i="1"/>
  <c r="B3150" i="1"/>
  <c r="S3150" i="1"/>
  <c r="W3150" i="1" s="1"/>
  <c r="V3150" i="1"/>
  <c r="A3151" i="1"/>
  <c r="B3151" i="1"/>
  <c r="S3151" i="1"/>
  <c r="W3151" i="1" s="1"/>
  <c r="V3151" i="1"/>
  <c r="A3152" i="1"/>
  <c r="B3152" i="1"/>
  <c r="S3152" i="1"/>
  <c r="V3152" i="1"/>
  <c r="W3152" i="1" s="1"/>
  <c r="B3153" i="1"/>
  <c r="A3153" i="1" s="1"/>
  <c r="S3153" i="1"/>
  <c r="V3153" i="1"/>
  <c r="W3153" i="1" s="1"/>
  <c r="B3154" i="1"/>
  <c r="A3154" i="1" s="1"/>
  <c r="S3154" i="1"/>
  <c r="V3154" i="1"/>
  <c r="W3154" i="1"/>
  <c r="B3155" i="1"/>
  <c r="A3155" i="1" s="1"/>
  <c r="S3155" i="1"/>
  <c r="V3155" i="1"/>
  <c r="W3155" i="1"/>
  <c r="B3156" i="1"/>
  <c r="A3156" i="1" s="1"/>
  <c r="S3156" i="1"/>
  <c r="V3156" i="1"/>
  <c r="W3156" i="1"/>
  <c r="B3157" i="1"/>
  <c r="A3157" i="1" s="1"/>
  <c r="S3157" i="1"/>
  <c r="W3157" i="1" s="1"/>
  <c r="V3157" i="1"/>
  <c r="A3158" i="1"/>
  <c r="B3158" i="1"/>
  <c r="S3158" i="1"/>
  <c r="W3158" i="1" s="1"/>
  <c r="V3158" i="1"/>
  <c r="A3159" i="1"/>
  <c r="B3159" i="1"/>
  <c r="S3159" i="1"/>
  <c r="W3159" i="1" s="1"/>
  <c r="V3159" i="1"/>
  <c r="A3160" i="1"/>
  <c r="B3160" i="1"/>
  <c r="S3160" i="1"/>
  <c r="V3160" i="1"/>
  <c r="W3160" i="1" s="1"/>
  <c r="B3161" i="1"/>
  <c r="A3161" i="1" s="1"/>
  <c r="S3161" i="1"/>
  <c r="V3161" i="1"/>
  <c r="W3161" i="1" s="1"/>
  <c r="B3162" i="1"/>
  <c r="A3162" i="1" s="1"/>
  <c r="S3162" i="1"/>
  <c r="W3162" i="1" s="1"/>
  <c r="V3162" i="1"/>
  <c r="B3163" i="1"/>
  <c r="A3163" i="1" s="1"/>
  <c r="S3163" i="1"/>
  <c r="V3163" i="1"/>
  <c r="W3163" i="1"/>
  <c r="B3164" i="1"/>
  <c r="A3164" i="1" s="1"/>
  <c r="S3164" i="1"/>
  <c r="V3164" i="1"/>
  <c r="W3164" i="1"/>
  <c r="B3165" i="1"/>
  <c r="A3165" i="1" s="1"/>
  <c r="S3165" i="1"/>
  <c r="W3165" i="1" s="1"/>
  <c r="V3165" i="1"/>
  <c r="A3166" i="1"/>
  <c r="B3166" i="1"/>
  <c r="S3166" i="1"/>
  <c r="W3166" i="1" s="1"/>
  <c r="V3166" i="1"/>
  <c r="A3167" i="1"/>
  <c r="B3167" i="1"/>
  <c r="S3167" i="1"/>
  <c r="W3167" i="1" s="1"/>
  <c r="V3167" i="1"/>
  <c r="A3168" i="1"/>
  <c r="B3168" i="1"/>
  <c r="S3168" i="1"/>
  <c r="V3168" i="1"/>
  <c r="W3168" i="1" s="1"/>
  <c r="B3169" i="1"/>
  <c r="A3169" i="1" s="1"/>
  <c r="S3169" i="1"/>
  <c r="V3169" i="1"/>
  <c r="W3169" i="1"/>
  <c r="B3170" i="1"/>
  <c r="A3170" i="1" s="1"/>
  <c r="S3170" i="1"/>
  <c r="W3170" i="1" s="1"/>
  <c r="V3170" i="1"/>
  <c r="B3171" i="1"/>
  <c r="A3171" i="1" s="1"/>
  <c r="S3171" i="1"/>
  <c r="V3171" i="1"/>
  <c r="W3171" i="1"/>
  <c r="A3172" i="1"/>
  <c r="B3172" i="1"/>
  <c r="S3172" i="1"/>
  <c r="V3172" i="1"/>
  <c r="W3172" i="1"/>
  <c r="A3173" i="1"/>
  <c r="B3173" i="1"/>
  <c r="S3173" i="1"/>
  <c r="V3173" i="1"/>
  <c r="W3173" i="1"/>
  <c r="A3174" i="1"/>
  <c r="B3174" i="1"/>
  <c r="S3174" i="1"/>
  <c r="W3174" i="1" s="1"/>
  <c r="V3174" i="1"/>
  <c r="B3175" i="1"/>
  <c r="A3175" i="1" s="1"/>
  <c r="S3175" i="1"/>
  <c r="W3175" i="1" s="1"/>
  <c r="V3175" i="1"/>
  <c r="B3176" i="1"/>
  <c r="A3176" i="1" s="1"/>
  <c r="S3176" i="1"/>
  <c r="V3176" i="1"/>
  <c r="W3176" i="1"/>
  <c r="B3177" i="1"/>
  <c r="A3177" i="1" s="1"/>
  <c r="S3177" i="1"/>
  <c r="V3177" i="1"/>
  <c r="W3177" i="1"/>
  <c r="B3178" i="1"/>
  <c r="A3178" i="1" s="1"/>
  <c r="S3178" i="1"/>
  <c r="V3178" i="1"/>
  <c r="W3178" i="1"/>
  <c r="B3179" i="1"/>
  <c r="A3179" i="1" s="1"/>
  <c r="S3179" i="1"/>
  <c r="V3179" i="1"/>
  <c r="W3179" i="1" s="1"/>
  <c r="B3180" i="1"/>
  <c r="A3180" i="1" s="1"/>
  <c r="S3180" i="1"/>
  <c r="V3180" i="1"/>
  <c r="W3180" i="1"/>
  <c r="B3181" i="1"/>
  <c r="A3181" i="1" s="1"/>
  <c r="S3181" i="1"/>
  <c r="V3181" i="1"/>
  <c r="W3181" i="1"/>
  <c r="A3182" i="1"/>
  <c r="B3182" i="1"/>
  <c r="S3182" i="1"/>
  <c r="V3182" i="1"/>
  <c r="W3182" i="1"/>
  <c r="B3183" i="1"/>
  <c r="A3183" i="1" s="1"/>
  <c r="S3183" i="1"/>
  <c r="W3183" i="1" s="1"/>
  <c r="V3183" i="1"/>
  <c r="B3184" i="1"/>
  <c r="A3184" i="1" s="1"/>
  <c r="S3184" i="1"/>
  <c r="V3184" i="1"/>
  <c r="W3184" i="1" s="1"/>
  <c r="B3185" i="1"/>
  <c r="A3185" i="1" s="1"/>
  <c r="S3185" i="1"/>
  <c r="V3185" i="1"/>
  <c r="W3185" i="1"/>
  <c r="B3186" i="1"/>
  <c r="A3186" i="1" s="1"/>
  <c r="S3186" i="1"/>
  <c r="V3186" i="1"/>
  <c r="W3186" i="1"/>
  <c r="B3187" i="1"/>
  <c r="A3187" i="1" s="1"/>
  <c r="S3187" i="1"/>
  <c r="V3187" i="1"/>
  <c r="W3187" i="1"/>
  <c r="B3188" i="1"/>
  <c r="A3188" i="1" s="1"/>
  <c r="S3188" i="1"/>
  <c r="V3188" i="1"/>
  <c r="W3188" i="1"/>
  <c r="A3189" i="1"/>
  <c r="B3189" i="1"/>
  <c r="S3189" i="1"/>
  <c r="W3189" i="1" s="1"/>
  <c r="V3189" i="1"/>
  <c r="A3190" i="1"/>
  <c r="B3190" i="1"/>
  <c r="S3190" i="1"/>
  <c r="W3190" i="1" s="1"/>
  <c r="V3190" i="1"/>
  <c r="A3191" i="1"/>
  <c r="B3191" i="1"/>
  <c r="S3191" i="1"/>
  <c r="W3191" i="1" s="1"/>
  <c r="V3191" i="1"/>
  <c r="B3192" i="1"/>
  <c r="A3192" i="1" s="1"/>
  <c r="S3192" i="1"/>
  <c r="V3192" i="1"/>
  <c r="W3192" i="1" s="1"/>
  <c r="B3193" i="1"/>
  <c r="A3193" i="1" s="1"/>
  <c r="S3193" i="1"/>
  <c r="V3193" i="1"/>
  <c r="W3193" i="1"/>
  <c r="B3194" i="1"/>
  <c r="A3194" i="1" s="1"/>
  <c r="S3194" i="1"/>
  <c r="V3194" i="1"/>
  <c r="W3194" i="1"/>
  <c r="B3195" i="1"/>
  <c r="A3195" i="1" s="1"/>
  <c r="S3195" i="1"/>
  <c r="V3195" i="1"/>
  <c r="W3195" i="1"/>
  <c r="B3196" i="1"/>
  <c r="A3196" i="1" s="1"/>
  <c r="S3196" i="1"/>
  <c r="V3196" i="1"/>
  <c r="W3196" i="1"/>
  <c r="A3197" i="1"/>
  <c r="B3197" i="1"/>
  <c r="S3197" i="1"/>
  <c r="W3197" i="1" s="1"/>
  <c r="V3197" i="1"/>
  <c r="A3198" i="1"/>
  <c r="B3198" i="1"/>
  <c r="S3198" i="1"/>
  <c r="W3198" i="1" s="1"/>
  <c r="V3198" i="1"/>
  <c r="A3199" i="1"/>
  <c r="B3199" i="1"/>
  <c r="S3199" i="1"/>
  <c r="W3199" i="1" s="1"/>
  <c r="V3199" i="1"/>
  <c r="B3200" i="1"/>
  <c r="A3200" i="1" s="1"/>
  <c r="S3200" i="1"/>
  <c r="V3200" i="1"/>
  <c r="W3200" i="1" s="1"/>
  <c r="B3201" i="1"/>
  <c r="A3201" i="1" s="1"/>
  <c r="S3201" i="1"/>
  <c r="V3201" i="1"/>
  <c r="W3201" i="1"/>
  <c r="B3202" i="1"/>
  <c r="A3202" i="1" s="1"/>
  <c r="S3202" i="1"/>
  <c r="V3202" i="1"/>
  <c r="W3202" i="1"/>
  <c r="B3203" i="1"/>
  <c r="A3203" i="1" s="1"/>
  <c r="S3203" i="1"/>
  <c r="V3203" i="1"/>
  <c r="W3203" i="1"/>
  <c r="B3204" i="1"/>
  <c r="A3204" i="1" s="1"/>
  <c r="S3204" i="1"/>
  <c r="V3204" i="1"/>
  <c r="W3204" i="1"/>
  <c r="A3205" i="1"/>
  <c r="B3205" i="1"/>
  <c r="S3205" i="1"/>
  <c r="W3205" i="1" s="1"/>
  <c r="V3205" i="1"/>
  <c r="A3206" i="1"/>
  <c r="B3206" i="1"/>
  <c r="B3207" i="1"/>
  <c r="A3207" i="1" s="1"/>
  <c r="Q3207" i="1"/>
  <c r="R3207" i="1"/>
  <c r="S3207" i="1"/>
  <c r="T3207" i="1"/>
  <c r="U3207" i="1"/>
  <c r="U3206" i="1" s="1"/>
  <c r="A3208" i="1"/>
  <c r="B3208" i="1"/>
  <c r="S3208" i="1"/>
  <c r="W3208" i="1" s="1"/>
  <c r="V3208" i="1"/>
  <c r="B3209" i="1"/>
  <c r="A3209" i="1" s="1"/>
  <c r="S3209" i="1"/>
  <c r="V3209" i="1"/>
  <c r="W3209" i="1" s="1"/>
  <c r="B3210" i="1"/>
  <c r="A3210" i="1" s="1"/>
  <c r="S3210" i="1"/>
  <c r="V3210" i="1"/>
  <c r="W3210" i="1"/>
  <c r="B3211" i="1"/>
  <c r="A3211" i="1" s="1"/>
  <c r="S3211" i="1"/>
  <c r="V3211" i="1"/>
  <c r="W3211" i="1"/>
  <c r="B3212" i="1"/>
  <c r="A3212" i="1" s="1"/>
  <c r="S3212" i="1"/>
  <c r="V3212" i="1"/>
  <c r="W3212" i="1"/>
  <c r="A3213" i="1"/>
  <c r="B3213" i="1"/>
  <c r="S3213" i="1"/>
  <c r="W3213" i="1" s="1"/>
  <c r="V3213" i="1"/>
  <c r="A3214" i="1"/>
  <c r="B3214" i="1"/>
  <c r="S3214" i="1"/>
  <c r="W3214" i="1" s="1"/>
  <c r="V3214" i="1"/>
  <c r="A3215" i="1"/>
  <c r="B3215" i="1"/>
  <c r="Q3215" i="1"/>
  <c r="S3215" i="1" s="1"/>
  <c r="R3215" i="1"/>
  <c r="R3206" i="1" s="1"/>
  <c r="T3215" i="1"/>
  <c r="V3215" i="1" s="1"/>
  <c r="U3215" i="1"/>
  <c r="B3216" i="1"/>
  <c r="A3216" i="1" s="1"/>
  <c r="S3216" i="1"/>
  <c r="V3216" i="1"/>
  <c r="W3216" i="1"/>
  <c r="A3217" i="1"/>
  <c r="B3217" i="1"/>
  <c r="S3217" i="1"/>
  <c r="W3217" i="1" s="1"/>
  <c r="V3217" i="1"/>
  <c r="B3218" i="1"/>
  <c r="A3218" i="1" s="1"/>
  <c r="Q3218" i="1"/>
  <c r="S3218" i="1" s="1"/>
  <c r="R3218" i="1"/>
  <c r="T3218" i="1"/>
  <c r="V3218" i="1" s="1"/>
  <c r="U3218" i="1"/>
  <c r="B3219" i="1"/>
  <c r="A3219" i="1" s="1"/>
  <c r="S3219" i="1"/>
  <c r="V3219" i="1"/>
  <c r="W3219" i="1"/>
  <c r="B3220" i="1"/>
  <c r="A3220" i="1" s="1"/>
  <c r="A3221" i="1"/>
  <c r="B3221" i="1"/>
  <c r="Q3221" i="1"/>
  <c r="S3221" i="1" s="1"/>
  <c r="R3221" i="1"/>
  <c r="R3220" i="1" s="1"/>
  <c r="T3221" i="1"/>
  <c r="T3220" i="1" s="1"/>
  <c r="V3220" i="1" s="1"/>
  <c r="U3221" i="1"/>
  <c r="U3220" i="1" s="1"/>
  <c r="B3222" i="1"/>
  <c r="A3222" i="1" s="1"/>
  <c r="S3222" i="1"/>
  <c r="W3222" i="1" s="1"/>
  <c r="V3222" i="1"/>
  <c r="A3223" i="1"/>
  <c r="B3223" i="1"/>
  <c r="Q3223" i="1"/>
  <c r="S3223" i="1" s="1"/>
  <c r="R3223" i="1"/>
  <c r="T3223" i="1"/>
  <c r="V3223" i="1" s="1"/>
  <c r="U3223" i="1"/>
  <c r="B3224" i="1"/>
  <c r="A3224" i="1" s="1"/>
  <c r="S3224" i="1"/>
  <c r="V3224" i="1"/>
  <c r="W3224" i="1"/>
  <c r="B3225" i="1"/>
  <c r="A3225" i="1" s="1"/>
  <c r="S3225" i="1"/>
  <c r="V3225" i="1"/>
  <c r="W3225" i="1"/>
  <c r="B3226" i="1"/>
  <c r="A3226" i="1" s="1"/>
  <c r="Q3226" i="1"/>
  <c r="S3226" i="1" s="1"/>
  <c r="W3226" i="1" s="1"/>
  <c r="R3226" i="1"/>
  <c r="T3226" i="1"/>
  <c r="U3226" i="1"/>
  <c r="V3226" i="1"/>
  <c r="B3227" i="1"/>
  <c r="A3227" i="1" s="1"/>
  <c r="S3227" i="1"/>
  <c r="V3227" i="1"/>
  <c r="W3227" i="1"/>
  <c r="B3228" i="1"/>
  <c r="A3228" i="1" s="1"/>
  <c r="S3228" i="1"/>
  <c r="V3228" i="1"/>
  <c r="W3228" i="1"/>
  <c r="B3229" i="1"/>
  <c r="A3229" i="1" s="1"/>
  <c r="S3229" i="1"/>
  <c r="V3229" i="1"/>
  <c r="W3229" i="1"/>
  <c r="B3230" i="1"/>
  <c r="A3230" i="1" s="1"/>
  <c r="Q3230" i="1"/>
  <c r="S3230" i="1" s="1"/>
  <c r="W3230" i="1" s="1"/>
  <c r="R3230" i="1"/>
  <c r="T3230" i="1"/>
  <c r="U3230" i="1"/>
  <c r="V3230" i="1"/>
  <c r="B3231" i="1"/>
  <c r="A3231" i="1" s="1"/>
  <c r="S3231" i="1"/>
  <c r="V3231" i="1"/>
  <c r="W3231" i="1"/>
  <c r="B3232" i="1"/>
  <c r="A3232" i="1" s="1"/>
  <c r="A3233" i="1"/>
  <c r="B3233" i="1"/>
  <c r="Q3233" i="1"/>
  <c r="S3233" i="1" s="1"/>
  <c r="R3233" i="1"/>
  <c r="R3232" i="1" s="1"/>
  <c r="T3233" i="1"/>
  <c r="T3232" i="1" s="1"/>
  <c r="V3232" i="1" s="1"/>
  <c r="U3233" i="1"/>
  <c r="U3232" i="1" s="1"/>
  <c r="B3234" i="1"/>
  <c r="A3234" i="1" s="1"/>
  <c r="S3234" i="1"/>
  <c r="W3234" i="1" s="1"/>
  <c r="V3234" i="1"/>
  <c r="A3235" i="1"/>
  <c r="B3235" i="1"/>
  <c r="S3235" i="1"/>
  <c r="W3235" i="1" s="1"/>
  <c r="V3235" i="1"/>
  <c r="A3236" i="1"/>
  <c r="B3236" i="1"/>
  <c r="S3236" i="1"/>
  <c r="W3236" i="1" s="1"/>
  <c r="V3236" i="1"/>
  <c r="A3237" i="1"/>
  <c r="B3237" i="1"/>
  <c r="S3237" i="1"/>
  <c r="W3237" i="1" s="1"/>
  <c r="V3237" i="1"/>
  <c r="B3238" i="1"/>
  <c r="A3238" i="1" s="1"/>
  <c r="S3238" i="1"/>
  <c r="V3238" i="1"/>
  <c r="W3238" i="1" s="1"/>
  <c r="B3239" i="1"/>
  <c r="A3239" i="1" s="1"/>
  <c r="S3239" i="1"/>
  <c r="V3239" i="1"/>
  <c r="W3239" i="1"/>
  <c r="B3240" i="1"/>
  <c r="A3240" i="1" s="1"/>
  <c r="S3240" i="1"/>
  <c r="V3240" i="1"/>
  <c r="W3240" i="1"/>
  <c r="B3241" i="1"/>
  <c r="A3241" i="1" s="1"/>
  <c r="S3241" i="1"/>
  <c r="V3241" i="1"/>
  <c r="W3241" i="1"/>
  <c r="B3242" i="1"/>
  <c r="A3242" i="1" s="1"/>
  <c r="S3242" i="1"/>
  <c r="W3242" i="1" s="1"/>
  <c r="V3242" i="1"/>
  <c r="A3243" i="1"/>
  <c r="B3243" i="1"/>
  <c r="S3243" i="1"/>
  <c r="W3243" i="1" s="1"/>
  <c r="V3243" i="1"/>
  <c r="A3244" i="1"/>
  <c r="B3244" i="1"/>
  <c r="S3244" i="1"/>
  <c r="W3244" i="1" s="1"/>
  <c r="V3244" i="1"/>
  <c r="A3245" i="1"/>
  <c r="B3245" i="1"/>
  <c r="Q3245" i="1"/>
  <c r="S3245" i="1" s="1"/>
  <c r="W3245" i="1" s="1"/>
  <c r="R3245" i="1"/>
  <c r="T3245" i="1"/>
  <c r="V3245" i="1" s="1"/>
  <c r="U3245" i="1"/>
  <c r="B3246" i="1"/>
  <c r="A3246" i="1" s="1"/>
  <c r="S3246" i="1"/>
  <c r="W3246" i="1" s="1"/>
  <c r="V3246" i="1"/>
  <c r="A3247" i="1"/>
  <c r="B3247" i="1"/>
  <c r="B3248" i="1"/>
  <c r="A3248" i="1" s="1"/>
  <c r="R3248" i="1"/>
  <c r="A3249" i="1"/>
  <c r="B3249" i="1"/>
  <c r="Q3249" i="1"/>
  <c r="S3249" i="1" s="1"/>
  <c r="R3249" i="1"/>
  <c r="U3249" i="1"/>
  <c r="U3248" i="1" s="1"/>
  <c r="B3250" i="1"/>
  <c r="A3250" i="1" s="1"/>
  <c r="Q3250" i="1"/>
  <c r="S3250" i="1" s="1"/>
  <c r="W3250" i="1" s="1"/>
  <c r="R3250" i="1"/>
  <c r="T3250" i="1"/>
  <c r="T3249" i="1" s="1"/>
  <c r="U3250" i="1"/>
  <c r="V3250" i="1"/>
  <c r="A3251" i="1"/>
  <c r="B3251" i="1"/>
  <c r="S3251" i="1"/>
  <c r="V3251" i="1"/>
  <c r="W3251" i="1"/>
  <c r="B3252" i="1"/>
  <c r="A3252" i="1" s="1"/>
  <c r="S3252" i="1"/>
  <c r="V3252" i="1"/>
  <c r="W3252" i="1" s="1"/>
  <c r="B3253" i="1"/>
  <c r="A3253" i="1" s="1"/>
  <c r="S3253" i="1"/>
  <c r="V3253" i="1"/>
  <c r="W3253" i="1"/>
  <c r="B3254" i="1"/>
  <c r="A3254" i="1" s="1"/>
  <c r="S3254" i="1"/>
  <c r="W3254" i="1" s="1"/>
  <c r="V3254" i="1"/>
  <c r="B3255" i="1"/>
  <c r="A3255" i="1" s="1"/>
  <c r="S3255" i="1"/>
  <c r="W3255" i="1" s="1"/>
  <c r="V3255" i="1"/>
  <c r="A3256" i="1"/>
  <c r="B3256" i="1"/>
  <c r="B3257" i="1"/>
  <c r="A3257" i="1" s="1"/>
  <c r="U3257" i="1"/>
  <c r="A3258" i="1"/>
  <c r="B3258" i="1"/>
  <c r="Q3258" i="1"/>
  <c r="Q3257" i="1" s="1"/>
  <c r="R3258" i="1"/>
  <c r="R3257" i="1" s="1"/>
  <c r="T3258" i="1"/>
  <c r="V3258" i="1" s="1"/>
  <c r="U3258" i="1"/>
  <c r="B3259" i="1"/>
  <c r="A3259" i="1" s="1"/>
  <c r="S3259" i="1"/>
  <c r="W3259" i="1" s="1"/>
  <c r="V3259" i="1"/>
  <c r="A3260" i="1"/>
  <c r="B3260" i="1"/>
  <c r="Q3260" i="1"/>
  <c r="T3260" i="1"/>
  <c r="B3261" i="1"/>
  <c r="A3261" i="1" s="1"/>
  <c r="Q3261" i="1"/>
  <c r="R3261" i="1"/>
  <c r="R3260" i="1" s="1"/>
  <c r="S3261" i="1"/>
  <c r="W3261" i="1" s="1"/>
  <c r="T3261" i="1"/>
  <c r="U3261" i="1"/>
  <c r="V3261" i="1" s="1"/>
  <c r="A3262" i="1"/>
  <c r="B3262" i="1"/>
  <c r="S3262" i="1"/>
  <c r="V3262" i="1"/>
  <c r="W3262" i="1" s="1"/>
  <c r="A3263" i="1"/>
  <c r="B3263" i="1"/>
  <c r="Q3263" i="1"/>
  <c r="R3263" i="1"/>
  <c r="S3263" i="1" s="1"/>
  <c r="T3263" i="1"/>
  <c r="U3263" i="1"/>
  <c r="V3263" i="1" s="1"/>
  <c r="A3264" i="1"/>
  <c r="B3264" i="1"/>
  <c r="S3264" i="1"/>
  <c r="W3264" i="1" s="1"/>
  <c r="V3264" i="1"/>
  <c r="A3265" i="1"/>
  <c r="B3265" i="1"/>
  <c r="B3266" i="1"/>
  <c r="A3266" i="1" s="1"/>
  <c r="A3267" i="1"/>
  <c r="B3267" i="1"/>
  <c r="Q3267" i="1"/>
  <c r="S3267" i="1" s="1"/>
  <c r="R3267" i="1"/>
  <c r="R3266" i="1" s="1"/>
  <c r="R3265" i="1" s="1"/>
  <c r="T3267" i="1"/>
  <c r="U3267" i="1"/>
  <c r="U3266" i="1" s="1"/>
  <c r="A3268" i="1"/>
  <c r="B3268" i="1"/>
  <c r="S3268" i="1"/>
  <c r="W3268" i="1" s="1"/>
  <c r="V3268" i="1"/>
  <c r="A3269" i="1"/>
  <c r="B3269" i="1"/>
  <c r="S3269" i="1"/>
  <c r="W3269" i="1" s="1"/>
  <c r="V3269" i="1"/>
  <c r="B3270" i="1"/>
  <c r="A3270" i="1" s="1"/>
  <c r="S3270" i="1"/>
  <c r="V3270" i="1"/>
  <c r="W3270" i="1" s="1"/>
  <c r="B3271" i="1"/>
  <c r="A3271" i="1" s="1"/>
  <c r="S3271" i="1"/>
  <c r="W3271" i="1" s="1"/>
  <c r="V3271" i="1"/>
  <c r="B3272" i="1"/>
  <c r="A3272" i="1" s="1"/>
  <c r="S3272" i="1"/>
  <c r="V3272" i="1"/>
  <c r="W3272" i="1"/>
  <c r="B3273" i="1"/>
  <c r="A3273" i="1" s="1"/>
  <c r="S3273" i="1"/>
  <c r="V3273" i="1"/>
  <c r="W3273" i="1"/>
  <c r="B3274" i="1"/>
  <c r="A3274" i="1" s="1"/>
  <c r="S3274" i="1"/>
  <c r="W3274" i="1" s="1"/>
  <c r="V3274" i="1"/>
  <c r="A3275" i="1"/>
  <c r="B3275" i="1"/>
  <c r="S3275" i="1"/>
  <c r="V3275" i="1"/>
  <c r="W3275" i="1"/>
  <c r="A3276" i="1"/>
  <c r="B3276" i="1"/>
  <c r="Q3276" i="1"/>
  <c r="Q3266" i="1" s="1"/>
  <c r="R3276" i="1"/>
  <c r="T3276" i="1"/>
  <c r="T3266" i="1" s="1"/>
  <c r="U3276" i="1"/>
  <c r="V3276" i="1"/>
  <c r="B3277" i="1"/>
  <c r="A3277" i="1" s="1"/>
  <c r="S3277" i="1"/>
  <c r="V3277" i="1"/>
  <c r="W3277" i="1"/>
  <c r="B3278" i="1"/>
  <c r="A3278" i="1" s="1"/>
  <c r="S3278" i="1"/>
  <c r="W3278" i="1" s="1"/>
  <c r="V3278" i="1"/>
  <c r="A3279" i="1"/>
  <c r="B3279" i="1"/>
  <c r="S3279" i="1"/>
  <c r="V3279" i="1"/>
  <c r="W3279" i="1"/>
  <c r="A3280" i="1"/>
  <c r="B3280" i="1"/>
  <c r="S3280" i="1"/>
  <c r="W3280" i="1" s="1"/>
  <c r="V3280" i="1"/>
  <c r="A3281" i="1"/>
  <c r="B3281" i="1"/>
  <c r="S3281" i="1"/>
  <c r="W3281" i="1" s="1"/>
  <c r="V3281" i="1"/>
  <c r="B3282" i="1"/>
  <c r="A3282" i="1" s="1"/>
  <c r="S3282" i="1"/>
  <c r="V3282" i="1"/>
  <c r="W3282" i="1" s="1"/>
  <c r="A3283" i="1"/>
  <c r="B3283" i="1"/>
  <c r="S3283" i="1"/>
  <c r="W3283" i="1" s="1"/>
  <c r="V3283" i="1"/>
  <c r="B3284" i="1"/>
  <c r="A3284" i="1" s="1"/>
  <c r="S3284" i="1"/>
  <c r="V3284" i="1"/>
  <c r="W3284" i="1" s="1"/>
  <c r="B3285" i="1"/>
  <c r="A3285" i="1" s="1"/>
  <c r="S3285" i="1"/>
  <c r="V3285" i="1"/>
  <c r="W3285" i="1"/>
  <c r="B3286" i="1"/>
  <c r="A3286" i="1" s="1"/>
  <c r="S3286" i="1"/>
  <c r="W3286" i="1" s="1"/>
  <c r="V3286" i="1"/>
  <c r="A3287" i="1"/>
  <c r="B3287" i="1"/>
  <c r="S3287" i="1"/>
  <c r="V3287" i="1"/>
  <c r="W3287" i="1"/>
  <c r="A3288" i="1"/>
  <c r="B3288" i="1"/>
  <c r="S3288" i="1"/>
  <c r="W3288" i="1" s="1"/>
  <c r="V3288" i="1"/>
  <c r="A3289" i="1"/>
  <c r="B3289" i="1"/>
  <c r="S3289" i="1"/>
  <c r="W3289" i="1" s="1"/>
  <c r="V3289" i="1"/>
  <c r="B3290" i="1"/>
  <c r="A3290" i="1" s="1"/>
  <c r="S3290" i="1"/>
  <c r="V3290" i="1"/>
  <c r="W3290" i="1" s="1"/>
  <c r="A3291" i="1"/>
  <c r="B3291" i="1"/>
  <c r="Q3291" i="1"/>
  <c r="S3291" i="1" s="1"/>
  <c r="W3291" i="1" s="1"/>
  <c r="R3291" i="1"/>
  <c r="T3291" i="1"/>
  <c r="U3291" i="1"/>
  <c r="V3291" i="1" s="1"/>
  <c r="A3292" i="1"/>
  <c r="B3292" i="1"/>
  <c r="S3292" i="1"/>
  <c r="W3292" i="1" s="1"/>
  <c r="V3292" i="1"/>
  <c r="A3293" i="1"/>
  <c r="B3293" i="1"/>
  <c r="S3293" i="1"/>
  <c r="W3293" i="1" s="1"/>
  <c r="V3293" i="1"/>
  <c r="B3294" i="1"/>
  <c r="A3294" i="1" s="1"/>
  <c r="S3294" i="1"/>
  <c r="V3294" i="1"/>
  <c r="W3294" i="1" s="1"/>
  <c r="B3295" i="1"/>
  <c r="A3295" i="1" s="1"/>
  <c r="Q3295" i="1"/>
  <c r="A3296" i="1"/>
  <c r="B3296" i="1"/>
  <c r="Q3296" i="1"/>
  <c r="S3296" i="1" s="1"/>
  <c r="W3296" i="1" s="1"/>
  <c r="R3296" i="1"/>
  <c r="R3295" i="1" s="1"/>
  <c r="T3296" i="1"/>
  <c r="T3295" i="1" s="1"/>
  <c r="U3296" i="1"/>
  <c r="V3296" i="1"/>
  <c r="A3297" i="1"/>
  <c r="B3297" i="1"/>
  <c r="S3297" i="1"/>
  <c r="W3297" i="1" s="1"/>
  <c r="V3297" i="1"/>
  <c r="B3298" i="1"/>
  <c r="A3298" i="1" s="1"/>
  <c r="S3298" i="1"/>
  <c r="W3298" i="1" s="1"/>
  <c r="V3298" i="1"/>
  <c r="A3299" i="1"/>
  <c r="B3299" i="1"/>
  <c r="Q3299" i="1"/>
  <c r="R3299" i="1"/>
  <c r="S3299" i="1"/>
  <c r="T3299" i="1"/>
  <c r="V3299" i="1" s="1"/>
  <c r="U3299" i="1"/>
  <c r="U3295" i="1" s="1"/>
  <c r="B3300" i="1"/>
  <c r="A3300" i="1" s="1"/>
  <c r="S3300" i="1"/>
  <c r="V3300" i="1"/>
  <c r="W3300" i="1" s="1"/>
  <c r="A3301" i="1"/>
  <c r="B3301" i="1"/>
  <c r="S3301" i="1"/>
  <c r="V3301" i="1"/>
  <c r="W3301" i="1"/>
  <c r="B3302" i="1"/>
  <c r="A3302" i="1" s="1"/>
  <c r="S3302" i="1"/>
  <c r="W3302" i="1" s="1"/>
  <c r="V3302" i="1"/>
  <c r="A3303" i="1"/>
  <c r="B3303" i="1"/>
  <c r="S3303" i="1"/>
  <c r="V3303" i="1"/>
  <c r="W3303" i="1"/>
  <c r="B3304" i="1"/>
  <c r="A3304" i="1" s="1"/>
  <c r="Q3304" i="1"/>
  <c r="S3304" i="1" s="1"/>
  <c r="R3304" i="1"/>
  <c r="T3304" i="1"/>
  <c r="A3305" i="1"/>
  <c r="B3305" i="1"/>
  <c r="Q3305" i="1"/>
  <c r="R3305" i="1"/>
  <c r="S3305" i="1"/>
  <c r="T3305" i="1"/>
  <c r="U3305" i="1"/>
  <c r="V3305" i="1" s="1"/>
  <c r="W3305" i="1" s="1"/>
  <c r="A3306" i="1"/>
  <c r="B3306" i="1"/>
  <c r="S3306" i="1"/>
  <c r="W3306" i="1" s="1"/>
  <c r="V3306" i="1"/>
  <c r="A3307" i="1"/>
  <c r="B3307" i="1"/>
  <c r="S3307" i="1"/>
  <c r="W3307" i="1" s="1"/>
  <c r="V3307" i="1"/>
  <c r="B3308" i="1"/>
  <c r="A3308" i="1" s="1"/>
  <c r="R3308" i="1"/>
  <c r="A3309" i="1"/>
  <c r="B3309" i="1"/>
  <c r="Q3309" i="1"/>
  <c r="S3309" i="1" s="1"/>
  <c r="W3309" i="1" s="1"/>
  <c r="R3309" i="1"/>
  <c r="T3309" i="1"/>
  <c r="V3309" i="1" s="1"/>
  <c r="U3309" i="1"/>
  <c r="B3310" i="1"/>
  <c r="A3310" i="1" s="1"/>
  <c r="S3310" i="1"/>
  <c r="W3310" i="1" s="1"/>
  <c r="V3310" i="1"/>
  <c r="A3311" i="1"/>
  <c r="B3311" i="1"/>
  <c r="Q3311" i="1"/>
  <c r="R3311" i="1"/>
  <c r="S3311" i="1"/>
  <c r="T3311" i="1"/>
  <c r="T3308" i="1" s="1"/>
  <c r="V3308" i="1" s="1"/>
  <c r="U3311" i="1"/>
  <c r="U3308" i="1" s="1"/>
  <c r="B3312" i="1"/>
  <c r="A3312" i="1" s="1"/>
  <c r="S3312" i="1"/>
  <c r="V3312" i="1"/>
  <c r="W3312" i="1" s="1"/>
  <c r="B3313" i="1"/>
  <c r="A3313" i="1" s="1"/>
  <c r="U3313" i="1"/>
  <c r="A3314" i="1"/>
  <c r="B3314" i="1"/>
  <c r="R3314" i="1"/>
  <c r="R3313" i="1" s="1"/>
  <c r="T3314" i="1"/>
  <c r="V3314" i="1" s="1"/>
  <c r="U3314" i="1"/>
  <c r="A3315" i="1"/>
  <c r="B3315" i="1"/>
  <c r="Q3315" i="1"/>
  <c r="Q3314" i="1" s="1"/>
  <c r="R3315" i="1"/>
  <c r="S3315" i="1"/>
  <c r="W3315" i="1" s="1"/>
  <c r="T3315" i="1"/>
  <c r="V3315" i="1" s="1"/>
  <c r="U3315" i="1"/>
  <c r="B3316" i="1"/>
  <c r="A3316" i="1" s="1"/>
  <c r="S3316" i="1"/>
  <c r="V3316" i="1"/>
  <c r="W3316" i="1" s="1"/>
  <c r="B3317" i="1"/>
  <c r="A3317" i="1" s="1"/>
  <c r="S3317" i="1"/>
  <c r="V3317" i="1"/>
  <c r="W3317" i="1"/>
  <c r="B3318" i="1"/>
  <c r="A3318" i="1" s="1"/>
  <c r="A3319" i="1"/>
  <c r="B3319" i="1"/>
  <c r="A3320" i="1"/>
  <c r="B3320" i="1"/>
  <c r="Q3320" i="1"/>
  <c r="Q3319" i="1" s="1"/>
  <c r="R3320" i="1"/>
  <c r="T3320" i="1"/>
  <c r="T3319" i="1" s="1"/>
  <c r="B3321" i="1"/>
  <c r="A3321" i="1" s="1"/>
  <c r="Q3321" i="1"/>
  <c r="R3321" i="1"/>
  <c r="S3321" i="1"/>
  <c r="W3321" i="1" s="1"/>
  <c r="T3321" i="1"/>
  <c r="U3321" i="1"/>
  <c r="V3321" i="1" s="1"/>
  <c r="A3322" i="1"/>
  <c r="B3322" i="1"/>
  <c r="S3322" i="1"/>
  <c r="W3322" i="1" s="1"/>
  <c r="V3322" i="1"/>
  <c r="A3323" i="1"/>
  <c r="B3323" i="1"/>
  <c r="S3323" i="1"/>
  <c r="V3323" i="1"/>
  <c r="W3323" i="1" s="1"/>
  <c r="B3324" i="1"/>
  <c r="A3324" i="1" s="1"/>
  <c r="S3324" i="1"/>
  <c r="V3324" i="1"/>
  <c r="W3324" i="1" s="1"/>
  <c r="B3325" i="1"/>
  <c r="A3325" i="1" s="1"/>
  <c r="S3325" i="1"/>
  <c r="V3325" i="1"/>
  <c r="W3325" i="1"/>
  <c r="B3326" i="1"/>
  <c r="A3326" i="1" s="1"/>
  <c r="S3326" i="1"/>
  <c r="V3326" i="1"/>
  <c r="W3326" i="1"/>
  <c r="A3327" i="1"/>
  <c r="B3327" i="1"/>
  <c r="S3327" i="1"/>
  <c r="V3327" i="1"/>
  <c r="W3327" i="1"/>
  <c r="A3328" i="1"/>
  <c r="B3328" i="1"/>
  <c r="S3328" i="1"/>
  <c r="W3328" i="1" s="1"/>
  <c r="V3328" i="1"/>
  <c r="A3329" i="1"/>
  <c r="B3329" i="1"/>
  <c r="Q3329" i="1"/>
  <c r="S3329" i="1" s="1"/>
  <c r="R3329" i="1"/>
  <c r="R3319" i="1" s="1"/>
  <c r="T3329" i="1"/>
  <c r="V3329" i="1" s="1"/>
  <c r="B3330" i="1"/>
  <c r="A3330" i="1" s="1"/>
  <c r="Q3330" i="1"/>
  <c r="R3330" i="1"/>
  <c r="S3330" i="1"/>
  <c r="W3330" i="1" s="1"/>
  <c r="T3330" i="1"/>
  <c r="U3330" i="1"/>
  <c r="U3329" i="1" s="1"/>
  <c r="V3330" i="1"/>
  <c r="A3331" i="1"/>
  <c r="B3331" i="1"/>
  <c r="S3331" i="1"/>
  <c r="W3331" i="1" s="1"/>
  <c r="V3331" i="1"/>
  <c r="B3332" i="1"/>
  <c r="A3332" i="1" s="1"/>
  <c r="S3332" i="1"/>
  <c r="V3332" i="1"/>
  <c r="W3332" i="1" s="1"/>
  <c r="B3333" i="1"/>
  <c r="A3333" i="1" s="1"/>
  <c r="S3333" i="1"/>
  <c r="V3333" i="1"/>
  <c r="W3333" i="1"/>
  <c r="B3334" i="1"/>
  <c r="A3334" i="1" s="1"/>
  <c r="S3334" i="1"/>
  <c r="V3334" i="1"/>
  <c r="W3334" i="1"/>
  <c r="B3335" i="1"/>
  <c r="A3335" i="1" s="1"/>
  <c r="S3335" i="1"/>
  <c r="V3335" i="1"/>
  <c r="W3335" i="1"/>
  <c r="A3336" i="1"/>
  <c r="B3336" i="1"/>
  <c r="S3336" i="1"/>
  <c r="W3336" i="1" s="1"/>
  <c r="V3336" i="1"/>
  <c r="A3337" i="1"/>
  <c r="B3337" i="1"/>
  <c r="S3337" i="1"/>
  <c r="W3337" i="1" s="1"/>
  <c r="V3337" i="1"/>
  <c r="A3338" i="1"/>
  <c r="B3338" i="1"/>
  <c r="S3338" i="1"/>
  <c r="W3338" i="1" s="1"/>
  <c r="V3338" i="1"/>
  <c r="A3339" i="1"/>
  <c r="B3339" i="1"/>
  <c r="S3339" i="1"/>
  <c r="W3339" i="1" s="1"/>
  <c r="V3339" i="1"/>
  <c r="B3340" i="1"/>
  <c r="A3340" i="1" s="1"/>
  <c r="S3340" i="1"/>
  <c r="V3340" i="1"/>
  <c r="W3340" i="1" s="1"/>
  <c r="B3341" i="1"/>
  <c r="A3341" i="1" s="1"/>
  <c r="S3341" i="1"/>
  <c r="V3341" i="1"/>
  <c r="W3341" i="1"/>
  <c r="B3342" i="1"/>
  <c r="A3342" i="1" s="1"/>
  <c r="S3342" i="1"/>
  <c r="V3342" i="1"/>
  <c r="W3342" i="1"/>
  <c r="B3343" i="1"/>
  <c r="A3343" i="1" s="1"/>
  <c r="S3343" i="1"/>
  <c r="V3343" i="1"/>
  <c r="W3343" i="1"/>
  <c r="A3344" i="1"/>
  <c r="B3344" i="1"/>
  <c r="S3344" i="1"/>
  <c r="W3344" i="1" s="1"/>
  <c r="V3344" i="1"/>
  <c r="A3345" i="1"/>
  <c r="B3345" i="1"/>
  <c r="S3345" i="1"/>
  <c r="W3345" i="1" s="1"/>
  <c r="V3345" i="1"/>
  <c r="A3346" i="1"/>
  <c r="B3346" i="1"/>
  <c r="S3346" i="1"/>
  <c r="W3346" i="1" s="1"/>
  <c r="V3346" i="1"/>
  <c r="A3347" i="1"/>
  <c r="B3347" i="1"/>
  <c r="S3347" i="1"/>
  <c r="W3347" i="1" s="1"/>
  <c r="V3347" i="1"/>
  <c r="B3348" i="1"/>
  <c r="A3348" i="1" s="1"/>
  <c r="S3348" i="1"/>
  <c r="V3348" i="1"/>
  <c r="W3348" i="1" s="1"/>
  <c r="B3349" i="1"/>
  <c r="A3349" i="1" s="1"/>
  <c r="S3349" i="1"/>
  <c r="V3349" i="1"/>
  <c r="W3349" i="1"/>
  <c r="B3350" i="1"/>
  <c r="A3350" i="1" s="1"/>
  <c r="S3350" i="1"/>
  <c r="V3350" i="1"/>
  <c r="W3350" i="1"/>
  <c r="B3351" i="1"/>
  <c r="A3351" i="1" s="1"/>
  <c r="S3351" i="1"/>
  <c r="V3351" i="1"/>
  <c r="W3351" i="1"/>
  <c r="A3352" i="1"/>
  <c r="B3352" i="1"/>
  <c r="S3352" i="1"/>
  <c r="W3352" i="1" s="1"/>
  <c r="V3352" i="1"/>
  <c r="A3353" i="1"/>
  <c r="B3353" i="1"/>
  <c r="S3353" i="1"/>
  <c r="W3353" i="1" s="1"/>
  <c r="V3353" i="1"/>
  <c r="A3354" i="1"/>
  <c r="B3354" i="1"/>
  <c r="S3354" i="1"/>
  <c r="W3354" i="1" s="1"/>
  <c r="V3354" i="1"/>
  <c r="A3355" i="1"/>
  <c r="B3355" i="1"/>
  <c r="S3355" i="1"/>
  <c r="W3355" i="1" s="1"/>
  <c r="V3355" i="1"/>
  <c r="B3356" i="1"/>
  <c r="A3356" i="1" s="1"/>
  <c r="A3357" i="1"/>
  <c r="B3357" i="1"/>
  <c r="Q3357" i="1"/>
  <c r="S3357" i="1" s="1"/>
  <c r="T3357" i="1"/>
  <c r="B3358" i="1"/>
  <c r="A3358" i="1" s="1"/>
  <c r="Q3358" i="1"/>
  <c r="S3358" i="1" s="1"/>
  <c r="W3358" i="1" s="1"/>
  <c r="R3358" i="1"/>
  <c r="T3358" i="1"/>
  <c r="U3358" i="1"/>
  <c r="V3358" i="1"/>
  <c r="A3359" i="1"/>
  <c r="B3359" i="1"/>
  <c r="S3359" i="1"/>
  <c r="W3359" i="1" s="1"/>
  <c r="V3359" i="1"/>
  <c r="B3360" i="1"/>
  <c r="A3360" i="1" s="1"/>
  <c r="Q3360" i="1"/>
  <c r="R3360" i="1"/>
  <c r="R3357" i="1" s="1"/>
  <c r="T3360" i="1"/>
  <c r="V3360" i="1" s="1"/>
  <c r="U3360" i="1"/>
  <c r="U3357" i="1" s="1"/>
  <c r="U3356" i="1" s="1"/>
  <c r="A3361" i="1"/>
  <c r="B3361" i="1"/>
  <c r="S3361" i="1"/>
  <c r="W3361" i="1" s="1"/>
  <c r="V3361" i="1"/>
  <c r="A3362" i="1"/>
  <c r="B3362" i="1"/>
  <c r="R3362" i="1"/>
  <c r="T3362" i="1"/>
  <c r="V3362" i="1" s="1"/>
  <c r="U3362" i="1"/>
  <c r="A3363" i="1"/>
  <c r="B3363" i="1"/>
  <c r="Q3363" i="1"/>
  <c r="Q3362" i="1" s="1"/>
  <c r="S3362" i="1" s="1"/>
  <c r="R3363" i="1"/>
  <c r="S3363" i="1"/>
  <c r="T3363" i="1"/>
  <c r="V3363" i="1" s="1"/>
  <c r="U3363" i="1"/>
  <c r="B3364" i="1"/>
  <c r="A3364" i="1" s="1"/>
  <c r="S3364" i="1"/>
  <c r="V3364" i="1"/>
  <c r="W3364" i="1" s="1"/>
  <c r="B3365" i="1"/>
  <c r="A3365" i="1" s="1"/>
  <c r="U3365" i="1"/>
  <c r="A3366" i="1"/>
  <c r="B3366" i="1"/>
  <c r="Q3366" i="1"/>
  <c r="Q3365" i="1" s="1"/>
  <c r="S3365" i="1" s="1"/>
  <c r="R3366" i="1"/>
  <c r="R3365" i="1" s="1"/>
  <c r="T3366" i="1"/>
  <c r="V3366" i="1" s="1"/>
  <c r="U3366" i="1"/>
  <c r="A3367" i="1"/>
  <c r="B3367" i="1"/>
  <c r="S3367" i="1"/>
  <c r="V3367" i="1"/>
  <c r="W3367" i="1"/>
  <c r="A3368" i="1"/>
  <c r="B3368" i="1"/>
  <c r="Q3368" i="1"/>
  <c r="S3368" i="1" s="1"/>
  <c r="W3368" i="1" s="1"/>
  <c r="R3368" i="1"/>
  <c r="T3368" i="1"/>
  <c r="U3368" i="1"/>
  <c r="V3368" i="1"/>
  <c r="B3369" i="1"/>
  <c r="A3369" i="1" s="1"/>
  <c r="S3369" i="1"/>
  <c r="V3369" i="1"/>
  <c r="W3369" i="1"/>
  <c r="B3370" i="1"/>
  <c r="A3370" i="1" s="1"/>
  <c r="A3371" i="1"/>
  <c r="B3371" i="1"/>
  <c r="A3372" i="1"/>
  <c r="B3372" i="1"/>
  <c r="Q3372" i="1"/>
  <c r="Q3371" i="1" s="1"/>
  <c r="R3372" i="1"/>
  <c r="T3372" i="1"/>
  <c r="T3371" i="1" s="1"/>
  <c r="U3372" i="1"/>
  <c r="V3372" i="1"/>
  <c r="B3373" i="1"/>
  <c r="A3373" i="1" s="1"/>
  <c r="S3373" i="1"/>
  <c r="V3373" i="1"/>
  <c r="W3373" i="1"/>
  <c r="B3374" i="1"/>
  <c r="A3374" i="1" s="1"/>
  <c r="S3374" i="1"/>
  <c r="V3374" i="1"/>
  <c r="W3374" i="1"/>
  <c r="B3375" i="1"/>
  <c r="A3375" i="1" s="1"/>
  <c r="S3375" i="1"/>
  <c r="V3375" i="1"/>
  <c r="W3375" i="1"/>
  <c r="A3376" i="1"/>
  <c r="B3376" i="1"/>
  <c r="S3376" i="1"/>
  <c r="W3376" i="1" s="1"/>
  <c r="V3376" i="1"/>
  <c r="A3377" i="1"/>
  <c r="B3377" i="1"/>
  <c r="S3377" i="1"/>
  <c r="W3377" i="1" s="1"/>
  <c r="V3377" i="1"/>
  <c r="A3378" i="1"/>
  <c r="B3378" i="1"/>
  <c r="S3378" i="1"/>
  <c r="W3378" i="1" s="1"/>
  <c r="V3378" i="1"/>
  <c r="A3379" i="1"/>
  <c r="B3379" i="1"/>
  <c r="S3379" i="1"/>
  <c r="W3379" i="1" s="1"/>
  <c r="V3379" i="1"/>
  <c r="B3380" i="1"/>
  <c r="A3380" i="1" s="1"/>
  <c r="S3380" i="1"/>
  <c r="V3380" i="1"/>
  <c r="W3380" i="1" s="1"/>
  <c r="B3381" i="1"/>
  <c r="A3381" i="1" s="1"/>
  <c r="Q3381" i="1"/>
  <c r="R3381" i="1"/>
  <c r="R3371" i="1" s="1"/>
  <c r="S3381" i="1"/>
  <c r="W3381" i="1" s="1"/>
  <c r="T3381" i="1"/>
  <c r="U3381" i="1"/>
  <c r="V3381" i="1" s="1"/>
  <c r="A3382" i="1"/>
  <c r="B3382" i="1"/>
  <c r="S3382" i="1"/>
  <c r="W3382" i="1" s="1"/>
  <c r="V3382" i="1"/>
  <c r="A3383" i="1"/>
  <c r="B3383" i="1"/>
  <c r="S3383" i="1"/>
  <c r="V3383" i="1"/>
  <c r="W3383" i="1" s="1"/>
  <c r="B3384" i="1"/>
  <c r="A3384" i="1" s="1"/>
  <c r="S3384" i="1"/>
  <c r="V3384" i="1"/>
  <c r="W3384" i="1" s="1"/>
  <c r="B3385" i="1"/>
  <c r="A3385" i="1" s="1"/>
  <c r="S3385" i="1"/>
  <c r="V3385" i="1"/>
  <c r="W3385" i="1"/>
  <c r="B3386" i="1"/>
  <c r="A3386" i="1" s="1"/>
  <c r="S3386" i="1"/>
  <c r="V3386" i="1"/>
  <c r="W3386" i="1"/>
  <c r="B3387" i="1"/>
  <c r="A3387" i="1" s="1"/>
  <c r="S3387" i="1"/>
  <c r="V3387" i="1"/>
  <c r="W3387" i="1"/>
  <c r="A3388" i="1"/>
  <c r="B3388" i="1"/>
  <c r="S3388" i="1"/>
  <c r="W3388" i="1" s="1"/>
  <c r="V3388" i="1"/>
  <c r="A3389" i="1"/>
  <c r="B3389" i="1"/>
  <c r="S3389" i="1"/>
  <c r="W3389" i="1" s="1"/>
  <c r="V3389" i="1"/>
  <c r="A3390" i="1"/>
  <c r="B3390" i="1"/>
  <c r="S3390" i="1"/>
  <c r="W3390" i="1" s="1"/>
  <c r="V3390" i="1"/>
  <c r="A3391" i="1"/>
  <c r="B3391" i="1"/>
  <c r="S3391" i="1"/>
  <c r="V3391" i="1"/>
  <c r="W3391" i="1" s="1"/>
  <c r="B3392" i="1"/>
  <c r="A3392" i="1" s="1"/>
  <c r="S3392" i="1"/>
  <c r="V3392" i="1"/>
  <c r="W3392" i="1" s="1"/>
  <c r="B3393" i="1"/>
  <c r="A3393" i="1" s="1"/>
  <c r="S3393" i="1"/>
  <c r="V3393" i="1"/>
  <c r="W3393" i="1"/>
  <c r="B3394" i="1"/>
  <c r="A3394" i="1" s="1"/>
  <c r="S3394" i="1"/>
  <c r="V3394" i="1"/>
  <c r="W3394" i="1"/>
  <c r="B3395" i="1"/>
  <c r="A3395" i="1" s="1"/>
  <c r="S3395" i="1"/>
  <c r="V3395" i="1"/>
  <c r="W3395" i="1"/>
  <c r="A3396" i="1"/>
  <c r="B3396" i="1"/>
  <c r="S3396" i="1"/>
  <c r="W3396" i="1" s="1"/>
  <c r="V3396" i="1"/>
  <c r="A3397" i="1"/>
  <c r="B3397" i="1"/>
  <c r="S3397" i="1"/>
  <c r="W3397" i="1" s="1"/>
  <c r="V3397" i="1"/>
  <c r="A3398" i="1"/>
  <c r="B3398" i="1"/>
  <c r="Q3398" i="1"/>
  <c r="S3398" i="1" s="1"/>
  <c r="W3398" i="1" s="1"/>
  <c r="R3398" i="1"/>
  <c r="T3398" i="1"/>
  <c r="V3398" i="1" s="1"/>
  <c r="U3398" i="1"/>
  <c r="B3399" i="1"/>
  <c r="A3399" i="1" s="1"/>
  <c r="S3399" i="1"/>
  <c r="V3399" i="1"/>
  <c r="W3399" i="1"/>
  <c r="A3400" i="1"/>
  <c r="B3400" i="1"/>
  <c r="S3400" i="1"/>
  <c r="W3400" i="1" s="1"/>
  <c r="V3400" i="1"/>
  <c r="A3401" i="1"/>
  <c r="B3401" i="1"/>
  <c r="S3401" i="1"/>
  <c r="W3401" i="1" s="1"/>
  <c r="V3401" i="1"/>
  <c r="A3402" i="1"/>
  <c r="B3402" i="1"/>
  <c r="R3402" i="1"/>
  <c r="T3402" i="1"/>
  <c r="A3403" i="1"/>
  <c r="B3403" i="1"/>
  <c r="Q3403" i="1"/>
  <c r="Q3402" i="1" s="1"/>
  <c r="S3402" i="1" s="1"/>
  <c r="R3403" i="1"/>
  <c r="S3403" i="1"/>
  <c r="W3403" i="1" s="1"/>
  <c r="T3403" i="1"/>
  <c r="U3403" i="1"/>
  <c r="V3403" i="1"/>
  <c r="B3404" i="1"/>
  <c r="A3404" i="1" s="1"/>
  <c r="S3404" i="1"/>
  <c r="V3404" i="1"/>
  <c r="W3404" i="1" s="1"/>
  <c r="B3405" i="1"/>
  <c r="A3405" i="1" s="1"/>
  <c r="S3405" i="1"/>
  <c r="V3405" i="1"/>
  <c r="W3405" i="1"/>
  <c r="B3406" i="1"/>
  <c r="A3406" i="1" s="1"/>
  <c r="Q3406" i="1"/>
  <c r="R3406" i="1"/>
  <c r="S3406" i="1"/>
  <c r="W3406" i="1" s="1"/>
  <c r="T3406" i="1"/>
  <c r="U3406" i="1"/>
  <c r="U3402" i="1" s="1"/>
  <c r="V3406" i="1"/>
  <c r="A3407" i="1"/>
  <c r="B3407" i="1"/>
  <c r="S3407" i="1"/>
  <c r="V3407" i="1"/>
  <c r="W3407" i="1" s="1"/>
  <c r="B3408" i="1"/>
  <c r="A3408" i="1" s="1"/>
  <c r="S3408" i="1"/>
  <c r="V3408" i="1"/>
  <c r="W3408" i="1" s="1"/>
  <c r="B3409" i="1"/>
  <c r="A3409" i="1" s="1"/>
  <c r="S3409" i="1"/>
  <c r="V3409" i="1"/>
  <c r="W3409" i="1"/>
  <c r="B3410" i="1"/>
  <c r="A3410" i="1" s="1"/>
  <c r="S3410" i="1"/>
  <c r="V3410" i="1"/>
  <c r="W3410" i="1"/>
  <c r="B3411" i="1"/>
  <c r="A3411" i="1" s="1"/>
  <c r="Q3411" i="1"/>
  <c r="T3411" i="1"/>
  <c r="B3412" i="1"/>
  <c r="A3412" i="1" s="1"/>
  <c r="Q3412" i="1"/>
  <c r="R3412" i="1"/>
  <c r="S3412" i="1" s="1"/>
  <c r="T3412" i="1"/>
  <c r="U3412" i="1"/>
  <c r="U3411" i="1" s="1"/>
  <c r="V3411" i="1" s="1"/>
  <c r="A3413" i="1"/>
  <c r="B3413" i="1"/>
  <c r="S3413" i="1"/>
  <c r="W3413" i="1" s="1"/>
  <c r="V3413" i="1"/>
  <c r="A3414" i="1"/>
  <c r="B3414" i="1"/>
  <c r="S3414" i="1"/>
  <c r="W3414" i="1" s="1"/>
  <c r="V3414" i="1"/>
  <c r="A3415" i="1"/>
  <c r="B3415" i="1"/>
  <c r="R3415" i="1"/>
  <c r="U3415" i="1"/>
  <c r="A3416" i="1"/>
  <c r="B3416" i="1"/>
  <c r="Q3416" i="1"/>
  <c r="Q3415" i="1" s="1"/>
  <c r="S3415" i="1" s="1"/>
  <c r="R3416" i="1"/>
  <c r="T3416" i="1"/>
  <c r="T3415" i="1" s="1"/>
  <c r="V3415" i="1" s="1"/>
  <c r="U3416" i="1"/>
  <c r="V3416" i="1"/>
  <c r="B3417" i="1"/>
  <c r="A3417" i="1" s="1"/>
  <c r="S3417" i="1"/>
  <c r="V3417" i="1"/>
  <c r="W3417" i="1"/>
  <c r="B3418" i="1"/>
  <c r="A3418" i="1" s="1"/>
  <c r="S3418" i="1"/>
  <c r="V3418" i="1"/>
  <c r="W3418" i="1"/>
  <c r="B3419" i="1"/>
  <c r="A3419" i="1" s="1"/>
  <c r="S3419" i="1"/>
  <c r="V3419" i="1"/>
  <c r="W3419" i="1"/>
  <c r="A3420" i="1"/>
  <c r="B3420" i="1"/>
  <c r="S3420" i="1"/>
  <c r="W3420" i="1" s="1"/>
  <c r="V3420" i="1"/>
  <c r="A3421" i="1"/>
  <c r="B3421" i="1"/>
  <c r="Q3421" i="1"/>
  <c r="S3421" i="1" s="1"/>
  <c r="W3421" i="1" s="1"/>
  <c r="R3421" i="1"/>
  <c r="T3421" i="1"/>
  <c r="V3421" i="1" s="1"/>
  <c r="U3421" i="1"/>
  <c r="B3422" i="1"/>
  <c r="A3422" i="1" s="1"/>
  <c r="S3422" i="1"/>
  <c r="V3422" i="1"/>
  <c r="W3422" i="1"/>
  <c r="B3423" i="1"/>
  <c r="A3423" i="1" s="1"/>
  <c r="S3423" i="1"/>
  <c r="V3423" i="1"/>
  <c r="W3423" i="1"/>
  <c r="B3424" i="1"/>
  <c r="A3424" i="1" s="1"/>
  <c r="S3424" i="1"/>
  <c r="W3424" i="1" s="1"/>
  <c r="V3424" i="1"/>
  <c r="A3425" i="1"/>
  <c r="B3425" i="1"/>
  <c r="S3425" i="1"/>
  <c r="W3425" i="1" s="1"/>
  <c r="V3425" i="1"/>
  <c r="A3426" i="1"/>
  <c r="B3426" i="1"/>
  <c r="T3426" i="1"/>
  <c r="B3427" i="1"/>
  <c r="A3427" i="1" s="1"/>
  <c r="Q3427" i="1"/>
  <c r="R3427" i="1"/>
  <c r="S3427" i="1"/>
  <c r="W3427" i="1" s="1"/>
  <c r="T3427" i="1"/>
  <c r="U3427" i="1"/>
  <c r="U3426" i="1" s="1"/>
  <c r="V3427" i="1"/>
  <c r="A3428" i="1"/>
  <c r="B3428" i="1"/>
  <c r="S3428" i="1"/>
  <c r="V3428" i="1"/>
  <c r="W3428" i="1" s="1"/>
  <c r="B3429" i="1"/>
  <c r="A3429" i="1" s="1"/>
  <c r="S3429" i="1"/>
  <c r="V3429" i="1"/>
  <c r="W3429" i="1" s="1"/>
  <c r="B3430" i="1"/>
  <c r="A3430" i="1" s="1"/>
  <c r="S3430" i="1"/>
  <c r="V3430" i="1"/>
  <c r="W3430" i="1"/>
  <c r="B3431" i="1"/>
  <c r="A3431" i="1" s="1"/>
  <c r="S3431" i="1"/>
  <c r="V3431" i="1"/>
  <c r="W3431" i="1"/>
  <c r="B3432" i="1"/>
  <c r="A3432" i="1" s="1"/>
  <c r="S3432" i="1"/>
  <c r="V3432" i="1"/>
  <c r="W3432" i="1"/>
  <c r="A3433" i="1"/>
  <c r="B3433" i="1"/>
  <c r="S3433" i="1"/>
  <c r="W3433" i="1" s="1"/>
  <c r="V3433" i="1"/>
  <c r="A3434" i="1"/>
  <c r="B3434" i="1"/>
  <c r="S3434" i="1"/>
  <c r="W3434" i="1" s="1"/>
  <c r="V3434" i="1"/>
  <c r="A3435" i="1"/>
  <c r="B3435" i="1"/>
  <c r="S3435" i="1"/>
  <c r="V3435" i="1"/>
  <c r="W3435" i="1" s="1"/>
  <c r="A3436" i="1"/>
  <c r="B3436" i="1"/>
  <c r="S3436" i="1"/>
  <c r="V3436" i="1"/>
  <c r="W3436" i="1" s="1"/>
  <c r="B3437" i="1"/>
  <c r="A3437" i="1" s="1"/>
  <c r="S3437" i="1"/>
  <c r="V3437" i="1"/>
  <c r="W3437" i="1" s="1"/>
  <c r="B3438" i="1"/>
  <c r="A3438" i="1" s="1"/>
  <c r="S3438" i="1"/>
  <c r="V3438" i="1"/>
  <c r="W3438" i="1"/>
  <c r="B3439" i="1"/>
  <c r="A3439" i="1" s="1"/>
  <c r="Q3439" i="1"/>
  <c r="Q3426" i="1" s="1"/>
  <c r="S3426" i="1" s="1"/>
  <c r="R3439" i="1"/>
  <c r="R3426" i="1" s="1"/>
  <c r="S3439" i="1"/>
  <c r="W3439" i="1" s="1"/>
  <c r="T3439" i="1"/>
  <c r="U3439" i="1"/>
  <c r="V3439" i="1"/>
  <c r="A3440" i="1"/>
  <c r="B3440" i="1"/>
  <c r="S3440" i="1"/>
  <c r="V3440" i="1"/>
  <c r="W3440" i="1" s="1"/>
  <c r="B3441" i="1"/>
  <c r="A3441" i="1" s="1"/>
  <c r="R3441" i="1"/>
  <c r="A3442" i="1"/>
  <c r="B3442" i="1"/>
  <c r="Q3442" i="1"/>
  <c r="Q3441" i="1" s="1"/>
  <c r="S3441" i="1" s="1"/>
  <c r="R3442" i="1"/>
  <c r="T3442" i="1"/>
  <c r="V3442" i="1" s="1"/>
  <c r="B3443" i="1"/>
  <c r="A3443" i="1" s="1"/>
  <c r="Q3443" i="1"/>
  <c r="R3443" i="1"/>
  <c r="S3443" i="1"/>
  <c r="W3443" i="1" s="1"/>
  <c r="T3443" i="1"/>
  <c r="U3443" i="1"/>
  <c r="U3442" i="1" s="1"/>
  <c r="U3441" i="1" s="1"/>
  <c r="V3443" i="1"/>
  <c r="A3444" i="1"/>
  <c r="B3444" i="1"/>
  <c r="S3444" i="1"/>
  <c r="V3444" i="1"/>
  <c r="W3444" i="1" s="1"/>
  <c r="B3445" i="1"/>
  <c r="A3445" i="1" s="1"/>
  <c r="S3445" i="1"/>
  <c r="V3445" i="1"/>
  <c r="W3445" i="1" s="1"/>
  <c r="B3446" i="1"/>
  <c r="A3446" i="1" s="1"/>
  <c r="A3447" i="1"/>
  <c r="B3447" i="1"/>
  <c r="B3448" i="1"/>
  <c r="A3448" i="1" s="1"/>
  <c r="B3449" i="1"/>
  <c r="A3449" i="1" s="1"/>
  <c r="A3450" i="1"/>
  <c r="B3450" i="1"/>
  <c r="Q3450" i="1"/>
  <c r="T3450" i="1"/>
  <c r="V3450" i="1" s="1"/>
  <c r="B3451" i="1"/>
  <c r="A3451" i="1" s="1"/>
  <c r="Q3451" i="1"/>
  <c r="R3451" i="1"/>
  <c r="S3451" i="1"/>
  <c r="W3451" i="1" s="1"/>
  <c r="T3451" i="1"/>
  <c r="U3451" i="1"/>
  <c r="U3450" i="1" s="1"/>
  <c r="U3449" i="1" s="1"/>
  <c r="V3451" i="1"/>
  <c r="A3452" i="1"/>
  <c r="B3452" i="1"/>
  <c r="S3452" i="1"/>
  <c r="V3452" i="1"/>
  <c r="W3452" i="1" s="1"/>
  <c r="B3453" i="1"/>
  <c r="A3453" i="1" s="1"/>
  <c r="Q3453" i="1"/>
  <c r="R3453" i="1"/>
  <c r="R3450" i="1" s="1"/>
  <c r="R3449" i="1" s="1"/>
  <c r="T3453" i="1"/>
  <c r="U3453" i="1"/>
  <c r="V3453" i="1" s="1"/>
  <c r="A3454" i="1"/>
  <c r="B3454" i="1"/>
  <c r="S3454" i="1"/>
  <c r="W3454" i="1" s="1"/>
  <c r="V3454" i="1"/>
  <c r="A3455" i="1"/>
  <c r="B3455" i="1"/>
  <c r="R3455" i="1"/>
  <c r="T3455" i="1"/>
  <c r="V3455" i="1" s="1"/>
  <c r="U3455" i="1"/>
  <c r="B3456" i="1"/>
  <c r="A3456" i="1" s="1"/>
  <c r="Q3456" i="1"/>
  <c r="Q3455" i="1" s="1"/>
  <c r="S3455" i="1" s="1"/>
  <c r="R3456" i="1"/>
  <c r="T3456" i="1"/>
  <c r="U3456" i="1"/>
  <c r="V3456" i="1"/>
  <c r="B3457" i="1"/>
  <c r="A3457" i="1" s="1"/>
  <c r="S3457" i="1"/>
  <c r="V3457" i="1"/>
  <c r="W3457" i="1" s="1"/>
  <c r="B3458" i="1"/>
  <c r="A3458" i="1" s="1"/>
  <c r="A3459" i="1"/>
  <c r="B3459" i="1"/>
  <c r="B3460" i="1"/>
  <c r="A3460" i="1" s="1"/>
  <c r="Q3460" i="1"/>
  <c r="Q3459" i="1" s="1"/>
  <c r="R3460" i="1"/>
  <c r="T3460" i="1"/>
  <c r="U3460" i="1"/>
  <c r="V3460" i="1"/>
  <c r="B3461" i="1"/>
  <c r="A3461" i="1" s="1"/>
  <c r="S3461" i="1"/>
  <c r="V3461" i="1"/>
  <c r="W3461" i="1" s="1"/>
  <c r="B3462" i="1"/>
  <c r="A3462" i="1" s="1"/>
  <c r="Q3462" i="1"/>
  <c r="R3462" i="1"/>
  <c r="S3462" i="1"/>
  <c r="T3462" i="1"/>
  <c r="U3462" i="1"/>
  <c r="U3459" i="1" s="1"/>
  <c r="A3463" i="1"/>
  <c r="B3463" i="1"/>
  <c r="S3463" i="1"/>
  <c r="W3463" i="1" s="1"/>
  <c r="V3463" i="1"/>
  <c r="A3464" i="1"/>
  <c r="B3464" i="1"/>
  <c r="Q3464" i="1"/>
  <c r="R3464" i="1"/>
  <c r="S3464" i="1" s="1"/>
  <c r="W3464" i="1" s="1"/>
  <c r="T3464" i="1"/>
  <c r="U3464" i="1"/>
  <c r="V3464" i="1" s="1"/>
  <c r="A3465" i="1"/>
  <c r="B3465" i="1"/>
  <c r="S3465" i="1"/>
  <c r="W3465" i="1" s="1"/>
  <c r="V3465" i="1"/>
  <c r="A3466" i="1"/>
  <c r="B3466" i="1"/>
  <c r="Q3466" i="1"/>
  <c r="S3466" i="1" s="1"/>
  <c r="R3466" i="1"/>
  <c r="T3466" i="1"/>
  <c r="V3466" i="1" s="1"/>
  <c r="U3466" i="1"/>
  <c r="B3467" i="1"/>
  <c r="A3467" i="1" s="1"/>
  <c r="V3467" i="1"/>
  <c r="W3467" i="1" s="1"/>
  <c r="A3468" i="1"/>
  <c r="B3468" i="1"/>
  <c r="Q3468" i="1"/>
  <c r="R3468" i="1"/>
  <c r="S3468" i="1" s="1"/>
  <c r="T3468" i="1"/>
  <c r="V3468" i="1" s="1"/>
  <c r="U3468" i="1"/>
  <c r="A3469" i="1"/>
  <c r="B3469" i="1"/>
  <c r="S3469" i="1"/>
  <c r="W3469" i="1" s="1"/>
  <c r="V3469" i="1"/>
  <c r="A3470" i="1"/>
  <c r="B3470" i="1"/>
  <c r="Q3470" i="1"/>
  <c r="S3470" i="1" s="1"/>
  <c r="R3470" i="1"/>
  <c r="B3471" i="1"/>
  <c r="A3471" i="1" s="1"/>
  <c r="Q3471" i="1"/>
  <c r="R3471" i="1"/>
  <c r="S3471" i="1"/>
  <c r="U3471" i="1"/>
  <c r="U3470" i="1" s="1"/>
  <c r="A3472" i="1"/>
  <c r="B3472" i="1"/>
  <c r="S3472" i="1"/>
  <c r="T3472" i="1"/>
  <c r="T3471" i="1" s="1"/>
  <c r="A3473" i="1"/>
  <c r="B3473" i="1"/>
  <c r="Q3473" i="1"/>
  <c r="S3473" i="1" s="1"/>
  <c r="R3473" i="1"/>
  <c r="T3473" i="1"/>
  <c r="B3474" i="1"/>
  <c r="A3474" i="1" s="1"/>
  <c r="Q3474" i="1"/>
  <c r="R3474" i="1"/>
  <c r="S3474" i="1"/>
  <c r="T3474" i="1"/>
  <c r="U3474" i="1"/>
  <c r="U3473" i="1" s="1"/>
  <c r="A3475" i="1"/>
  <c r="B3475" i="1"/>
  <c r="S3475" i="1"/>
  <c r="V3475" i="1"/>
  <c r="W3475" i="1" s="1"/>
  <c r="B3476" i="1"/>
  <c r="A3476" i="1" s="1"/>
  <c r="R3476" i="1"/>
  <c r="U3476" i="1"/>
  <c r="A3477" i="1"/>
  <c r="B3477" i="1"/>
  <c r="Q3477" i="1"/>
  <c r="S3477" i="1" s="1"/>
  <c r="R3477" i="1"/>
  <c r="T3477" i="1"/>
  <c r="T3476" i="1" s="1"/>
  <c r="V3476" i="1" s="1"/>
  <c r="U3477" i="1"/>
  <c r="B3478" i="1"/>
  <c r="A3478" i="1" s="1"/>
  <c r="S3478" i="1"/>
  <c r="V3478" i="1"/>
  <c r="W3478" i="1"/>
  <c r="B3479" i="1"/>
  <c r="A3479" i="1" s="1"/>
  <c r="Q3479" i="1"/>
  <c r="T3479" i="1"/>
  <c r="B3480" i="1"/>
  <c r="A3480" i="1" s="1"/>
  <c r="Q3480" i="1"/>
  <c r="R3480" i="1"/>
  <c r="S3480" i="1" s="1"/>
  <c r="T3480" i="1"/>
  <c r="V3480" i="1" s="1"/>
  <c r="U3480" i="1"/>
  <c r="U3479" i="1" s="1"/>
  <c r="V3479" i="1" s="1"/>
  <c r="A3481" i="1"/>
  <c r="B3481" i="1"/>
  <c r="S3481" i="1"/>
  <c r="W3481" i="1" s="1"/>
  <c r="V3481" i="1"/>
  <c r="A3482" i="1"/>
  <c r="B3482" i="1"/>
  <c r="T3482" i="1"/>
  <c r="B3483" i="1"/>
  <c r="A3483" i="1" s="1"/>
  <c r="Q3483" i="1"/>
  <c r="Q3482" i="1" s="1"/>
  <c r="R3483" i="1"/>
  <c r="S3483" i="1"/>
  <c r="W3483" i="1" s="1"/>
  <c r="T3483" i="1"/>
  <c r="U3483" i="1"/>
  <c r="V3483" i="1"/>
  <c r="B3484" i="1"/>
  <c r="A3484" i="1" s="1"/>
  <c r="S3484" i="1"/>
  <c r="V3484" i="1"/>
  <c r="W3484" i="1" s="1"/>
  <c r="B3485" i="1"/>
  <c r="A3485" i="1" s="1"/>
  <c r="Q3485" i="1"/>
  <c r="R3485" i="1"/>
  <c r="R3482" i="1" s="1"/>
  <c r="S3485" i="1"/>
  <c r="T3485" i="1"/>
  <c r="U3485" i="1"/>
  <c r="U3482" i="1" s="1"/>
  <c r="A3486" i="1"/>
  <c r="B3486" i="1"/>
  <c r="S3486" i="1"/>
  <c r="W3486" i="1" s="1"/>
  <c r="V3486" i="1"/>
  <c r="A3487" i="1"/>
  <c r="B3487" i="1"/>
  <c r="Q3487" i="1"/>
  <c r="R3487" i="1"/>
  <c r="S3487" i="1" s="1"/>
  <c r="W3487" i="1" s="1"/>
  <c r="T3487" i="1"/>
  <c r="V3487" i="1" s="1"/>
  <c r="U3487" i="1"/>
  <c r="A3488" i="1"/>
  <c r="B3488" i="1"/>
  <c r="S3488" i="1"/>
  <c r="W3488" i="1" s="1"/>
  <c r="V3488" i="1"/>
  <c r="A3489" i="1"/>
  <c r="B3489" i="1"/>
  <c r="B3490" i="1"/>
  <c r="A3490" i="1" s="1"/>
  <c r="A3491" i="1"/>
  <c r="B3491" i="1"/>
  <c r="Q3491" i="1"/>
  <c r="R3491" i="1"/>
  <c r="R3490" i="1" s="1"/>
  <c r="R3489" i="1" s="1"/>
  <c r="T3491" i="1"/>
  <c r="T3490" i="1" s="1"/>
  <c r="U3491" i="1"/>
  <c r="U3490" i="1" s="1"/>
  <c r="A3492" i="1"/>
  <c r="B3492" i="1"/>
  <c r="S3492" i="1"/>
  <c r="W3492" i="1" s="1"/>
  <c r="V3492" i="1"/>
  <c r="A3493" i="1"/>
  <c r="B3493" i="1"/>
  <c r="Q3493" i="1"/>
  <c r="Q3490" i="1" s="1"/>
  <c r="R3493" i="1"/>
  <c r="T3493" i="1"/>
  <c r="V3493" i="1" s="1"/>
  <c r="U3493" i="1"/>
  <c r="B3494" i="1"/>
  <c r="A3494" i="1" s="1"/>
  <c r="S3494" i="1"/>
  <c r="V3494" i="1"/>
  <c r="W3494" i="1"/>
  <c r="B3495" i="1"/>
  <c r="A3495" i="1" s="1"/>
  <c r="S3495" i="1"/>
  <c r="V3495" i="1"/>
  <c r="W3495" i="1"/>
  <c r="A3496" i="1"/>
  <c r="B3496" i="1"/>
  <c r="B3497" i="1"/>
  <c r="A3497" i="1" s="1"/>
  <c r="Q3497" i="1"/>
  <c r="R3497" i="1"/>
  <c r="R3496" i="1" s="1"/>
  <c r="T3497" i="1"/>
  <c r="U3497" i="1"/>
  <c r="V3497" i="1" s="1"/>
  <c r="A3498" i="1"/>
  <c r="B3498" i="1"/>
  <c r="S3498" i="1"/>
  <c r="W3498" i="1" s="1"/>
  <c r="V3498" i="1"/>
  <c r="A3499" i="1"/>
  <c r="B3499" i="1"/>
  <c r="Q3499" i="1"/>
  <c r="S3499" i="1" s="1"/>
  <c r="R3499" i="1"/>
  <c r="T3499" i="1"/>
  <c r="T3496" i="1" s="1"/>
  <c r="U3499" i="1"/>
  <c r="A3500" i="1"/>
  <c r="B3500" i="1"/>
  <c r="S3500" i="1"/>
  <c r="W3500" i="1" s="1"/>
  <c r="V3500" i="1"/>
  <c r="B3501" i="1"/>
  <c r="A3501" i="1" s="1"/>
  <c r="Q3501" i="1"/>
  <c r="S3501" i="1" s="1"/>
  <c r="W3501" i="1" s="1"/>
  <c r="R3501" i="1"/>
  <c r="T3501" i="1"/>
  <c r="V3501" i="1" s="1"/>
  <c r="U3501" i="1"/>
  <c r="B3502" i="1"/>
  <c r="A3502" i="1" s="1"/>
  <c r="S3502" i="1"/>
  <c r="V3502" i="1"/>
  <c r="W3502" i="1"/>
  <c r="B3503" i="1"/>
  <c r="A3503" i="1" s="1"/>
  <c r="S3503" i="1"/>
  <c r="V3503" i="1"/>
  <c r="W3503" i="1"/>
  <c r="A3504" i="1"/>
  <c r="B3504" i="1"/>
  <c r="S3504" i="1"/>
  <c r="W3504" i="1" s="1"/>
  <c r="V3504" i="1"/>
  <c r="B3505" i="1"/>
  <c r="A3505" i="1" s="1"/>
  <c r="S3505" i="1"/>
  <c r="W3505" i="1" s="1"/>
  <c r="V3505" i="1"/>
  <c r="A3506" i="1"/>
  <c r="B3506" i="1"/>
  <c r="Q3506" i="1"/>
  <c r="S3506" i="1" s="1"/>
  <c r="T3506" i="1"/>
  <c r="B3507" i="1"/>
  <c r="A3507" i="1" s="1"/>
  <c r="Q3507" i="1"/>
  <c r="R3507" i="1"/>
  <c r="R3506" i="1" s="1"/>
  <c r="S3507" i="1"/>
  <c r="W3507" i="1" s="1"/>
  <c r="T3507" i="1"/>
  <c r="U3507" i="1"/>
  <c r="V3507" i="1"/>
  <c r="A3508" i="1"/>
  <c r="B3508" i="1"/>
  <c r="S3508" i="1"/>
  <c r="V3508" i="1"/>
  <c r="W3508" i="1" s="1"/>
  <c r="B3509" i="1"/>
  <c r="A3509" i="1" s="1"/>
  <c r="Q3509" i="1"/>
  <c r="R3509" i="1"/>
  <c r="S3509" i="1" s="1"/>
  <c r="T3509" i="1"/>
  <c r="U3509" i="1"/>
  <c r="U3506" i="1" s="1"/>
  <c r="A3510" i="1"/>
  <c r="B3510" i="1"/>
  <c r="S3510" i="1"/>
  <c r="W3510" i="1" s="1"/>
  <c r="V3510" i="1"/>
  <c r="A3511" i="1"/>
  <c r="B3511" i="1"/>
  <c r="A3512" i="1"/>
  <c r="B3512" i="1"/>
  <c r="B3513" i="1"/>
  <c r="A3513" i="1" s="1"/>
  <c r="Q3513" i="1"/>
  <c r="S3513" i="1" s="1"/>
  <c r="W3513" i="1" s="1"/>
  <c r="R3513" i="1"/>
  <c r="R3512" i="1" s="1"/>
  <c r="T3513" i="1"/>
  <c r="T3512" i="1" s="1"/>
  <c r="U3513" i="1"/>
  <c r="V3513" i="1" s="1"/>
  <c r="A3514" i="1"/>
  <c r="B3514" i="1"/>
  <c r="S3514" i="1"/>
  <c r="W3514" i="1" s="1"/>
  <c r="V3514" i="1"/>
  <c r="A3515" i="1"/>
  <c r="B3515" i="1"/>
  <c r="S3515" i="1"/>
  <c r="V3515" i="1"/>
  <c r="W3515" i="1" s="1"/>
  <c r="A3516" i="1"/>
  <c r="B3516" i="1"/>
  <c r="S3516" i="1"/>
  <c r="V3516" i="1"/>
  <c r="W3516" i="1" s="1"/>
  <c r="B3517" i="1"/>
  <c r="A3517" i="1" s="1"/>
  <c r="S3517" i="1"/>
  <c r="W3517" i="1" s="1"/>
  <c r="V3517" i="1"/>
  <c r="B3518" i="1"/>
  <c r="A3518" i="1" s="1"/>
  <c r="S3518" i="1"/>
  <c r="V3518" i="1"/>
  <c r="W3518" i="1"/>
  <c r="B3519" i="1"/>
  <c r="A3519" i="1" s="1"/>
  <c r="S3519" i="1"/>
  <c r="V3519" i="1"/>
  <c r="W3519" i="1"/>
  <c r="A3520" i="1"/>
  <c r="B3520" i="1"/>
  <c r="S3520" i="1"/>
  <c r="W3520" i="1" s="1"/>
  <c r="V3520" i="1"/>
  <c r="B3521" i="1"/>
  <c r="A3521" i="1" s="1"/>
  <c r="R3521" i="1"/>
  <c r="T3521" i="1"/>
  <c r="V3521" i="1" s="1"/>
  <c r="U3521" i="1"/>
  <c r="B3522" i="1"/>
  <c r="A3522" i="1" s="1"/>
  <c r="S3522" i="1"/>
  <c r="V3522" i="1"/>
  <c r="W3522" i="1"/>
  <c r="B3523" i="1"/>
  <c r="A3523" i="1" s="1"/>
  <c r="Q3523" i="1"/>
  <c r="S3523" i="1"/>
  <c r="V3523" i="1"/>
  <c r="W3523" i="1" s="1"/>
  <c r="Y3523" i="1"/>
  <c r="A3524" i="1"/>
  <c r="B3524" i="1"/>
  <c r="S3524" i="1"/>
  <c r="W3524" i="1" s="1"/>
  <c r="V3524" i="1"/>
  <c r="A3525" i="1"/>
  <c r="B3525" i="1"/>
  <c r="S3525" i="1"/>
  <c r="V3525" i="1"/>
  <c r="W3525" i="1" s="1"/>
  <c r="A3526" i="1"/>
  <c r="B3526" i="1"/>
  <c r="Q3526" i="1"/>
  <c r="S3526" i="1"/>
  <c r="W3526" i="1" s="1"/>
  <c r="V3526" i="1"/>
  <c r="Y3526" i="1"/>
  <c r="B3527" i="1"/>
  <c r="A3527" i="1" s="1"/>
  <c r="S3527" i="1"/>
  <c r="V3527" i="1"/>
  <c r="W3527" i="1"/>
  <c r="A3528" i="1"/>
  <c r="B3528" i="1"/>
  <c r="S3528" i="1"/>
  <c r="W3528" i="1" s="1"/>
  <c r="V3528" i="1"/>
  <c r="B3529" i="1"/>
  <c r="A3529" i="1" s="1"/>
  <c r="S3529" i="1"/>
  <c r="W3529" i="1" s="1"/>
  <c r="V3529" i="1"/>
  <c r="A3530" i="1"/>
  <c r="B3530" i="1"/>
  <c r="S3530" i="1"/>
  <c r="W3530" i="1" s="1"/>
  <c r="V3530" i="1"/>
  <c r="A3531" i="1"/>
  <c r="B3531" i="1"/>
  <c r="S3531" i="1"/>
  <c r="V3531" i="1"/>
  <c r="W3531" i="1" s="1"/>
  <c r="A3532" i="1"/>
  <c r="B3532" i="1"/>
  <c r="S3532" i="1"/>
  <c r="V3532" i="1"/>
  <c r="W3532" i="1" s="1"/>
  <c r="B3533" i="1"/>
  <c r="A3533" i="1" s="1"/>
  <c r="S3533" i="1"/>
  <c r="W3533" i="1" s="1"/>
  <c r="V3533" i="1"/>
  <c r="B3534" i="1"/>
  <c r="A3534" i="1" s="1"/>
  <c r="S3534" i="1"/>
  <c r="V3534" i="1"/>
  <c r="W3534" i="1"/>
  <c r="B3535" i="1"/>
  <c r="A3535" i="1" s="1"/>
  <c r="S3535" i="1"/>
  <c r="V3535" i="1"/>
  <c r="W3535" i="1"/>
  <c r="A3536" i="1"/>
  <c r="B3536" i="1"/>
  <c r="Q3536" i="1"/>
  <c r="Q3521" i="1" s="1"/>
  <c r="V3536" i="1"/>
  <c r="B3537" i="1"/>
  <c r="A3537" i="1" s="1"/>
  <c r="S3537" i="1"/>
  <c r="V3537" i="1"/>
  <c r="W3537" i="1"/>
  <c r="B3538" i="1"/>
  <c r="A3538" i="1" s="1"/>
  <c r="S3538" i="1"/>
  <c r="V3538" i="1"/>
  <c r="W3538" i="1"/>
  <c r="A3539" i="1"/>
  <c r="B3539" i="1"/>
  <c r="S3539" i="1"/>
  <c r="V3539" i="1"/>
  <c r="W3539" i="1"/>
  <c r="B3540" i="1"/>
  <c r="A3540" i="1" s="1"/>
  <c r="S3540" i="1"/>
  <c r="W3540" i="1" s="1"/>
  <c r="V3540" i="1"/>
  <c r="A3541" i="1"/>
  <c r="B3541" i="1"/>
  <c r="Q3541" i="1"/>
  <c r="S3541" i="1" s="1"/>
  <c r="W3541" i="1" s="1"/>
  <c r="V3541" i="1"/>
  <c r="Y3541" i="1"/>
  <c r="B3542" i="1"/>
  <c r="A3542" i="1" s="1"/>
  <c r="S3542" i="1"/>
  <c r="W3542" i="1" s="1"/>
  <c r="V3542" i="1"/>
  <c r="B3543" i="1"/>
  <c r="A3543" i="1" s="1"/>
  <c r="S3543" i="1"/>
  <c r="V3543" i="1"/>
  <c r="W3543" i="1"/>
  <c r="B3544" i="1"/>
  <c r="A3544" i="1" s="1"/>
  <c r="S3544" i="1"/>
  <c r="V3544" i="1"/>
  <c r="W3544" i="1"/>
  <c r="B3545" i="1"/>
  <c r="A3545" i="1" s="1"/>
  <c r="Q3545" i="1"/>
  <c r="R3545" i="1"/>
  <c r="S3545" i="1"/>
  <c r="W3545" i="1" s="1"/>
  <c r="T3545" i="1"/>
  <c r="U3545" i="1"/>
  <c r="V3545" i="1"/>
  <c r="B3546" i="1"/>
  <c r="A3546" i="1" s="1"/>
  <c r="S3546" i="1"/>
  <c r="W3546" i="1" s="1"/>
  <c r="V3546" i="1"/>
  <c r="B3547" i="1"/>
  <c r="A3547" i="1" s="1"/>
  <c r="S3547" i="1"/>
  <c r="V3547" i="1"/>
  <c r="W3547" i="1"/>
  <c r="B3548" i="1"/>
  <c r="A3548" i="1" s="1"/>
  <c r="A3549" i="1"/>
  <c r="B3549" i="1"/>
  <c r="Q3549" i="1"/>
  <c r="Q3548" i="1" s="1"/>
  <c r="R3549" i="1"/>
  <c r="S3549" i="1" s="1"/>
  <c r="T3549" i="1"/>
  <c r="T3548" i="1" s="1"/>
  <c r="U3549" i="1"/>
  <c r="U3548" i="1" s="1"/>
  <c r="B3550" i="1"/>
  <c r="A3550" i="1" s="1"/>
  <c r="S3550" i="1"/>
  <c r="W3550" i="1" s="1"/>
  <c r="V3550" i="1"/>
  <c r="A3551" i="1"/>
  <c r="B3551" i="1"/>
  <c r="S3551" i="1"/>
  <c r="W3551" i="1" s="1"/>
  <c r="V3551" i="1"/>
  <c r="A3552" i="1"/>
  <c r="B3552" i="1"/>
  <c r="S3552" i="1"/>
  <c r="V3552" i="1"/>
  <c r="W3552" i="1" s="1"/>
  <c r="A3553" i="1"/>
  <c r="B3553" i="1"/>
  <c r="S3553" i="1"/>
  <c r="V3553" i="1"/>
  <c r="W3553" i="1" s="1"/>
  <c r="B3554" i="1"/>
  <c r="A3554" i="1" s="1"/>
  <c r="Q3554" i="1"/>
  <c r="S3554" i="1" s="1"/>
  <c r="R3554" i="1"/>
  <c r="T3554" i="1"/>
  <c r="U3554" i="1"/>
  <c r="V3554" i="1" s="1"/>
  <c r="A3555" i="1"/>
  <c r="B3555" i="1"/>
  <c r="S3555" i="1"/>
  <c r="W3555" i="1" s="1"/>
  <c r="V3555" i="1"/>
  <c r="A3556" i="1"/>
  <c r="B3556" i="1"/>
  <c r="S3556" i="1"/>
  <c r="V3556" i="1"/>
  <c r="W3556" i="1" s="1"/>
  <c r="A3557" i="1"/>
  <c r="B3557" i="1"/>
  <c r="S3557" i="1"/>
  <c r="V3557" i="1"/>
  <c r="W3557" i="1" s="1"/>
  <c r="B3558" i="1"/>
  <c r="A3558" i="1" s="1"/>
  <c r="S3558" i="1"/>
  <c r="W3558" i="1" s="1"/>
  <c r="V3558" i="1"/>
  <c r="B3559" i="1"/>
  <c r="A3559" i="1" s="1"/>
  <c r="Q3559" i="1"/>
  <c r="U3559" i="1"/>
  <c r="A3560" i="1"/>
  <c r="B3560" i="1"/>
  <c r="Q3560" i="1"/>
  <c r="R3560" i="1"/>
  <c r="R3559" i="1" s="1"/>
  <c r="S3559" i="1" s="1"/>
  <c r="T3560" i="1"/>
  <c r="T3559" i="1" s="1"/>
  <c r="V3559" i="1" s="1"/>
  <c r="U3560" i="1"/>
  <c r="A3561" i="1"/>
  <c r="B3561" i="1"/>
  <c r="S3561" i="1"/>
  <c r="W3561" i="1" s="1"/>
  <c r="V3561" i="1"/>
  <c r="A3562" i="1"/>
  <c r="B3562" i="1"/>
  <c r="Q3562" i="1"/>
  <c r="S3562" i="1" s="1"/>
  <c r="T3562" i="1"/>
  <c r="V3562" i="1" s="1"/>
  <c r="B3563" i="1"/>
  <c r="A3563" i="1" s="1"/>
  <c r="Q3563" i="1"/>
  <c r="R3563" i="1"/>
  <c r="S3563" i="1"/>
  <c r="W3563" i="1" s="1"/>
  <c r="T3563" i="1"/>
  <c r="V3563" i="1" s="1"/>
  <c r="U3563" i="1"/>
  <c r="U3562" i="1" s="1"/>
  <c r="A3564" i="1"/>
  <c r="B3564" i="1"/>
  <c r="S3564" i="1"/>
  <c r="V3564" i="1"/>
  <c r="W3564" i="1" s="1"/>
  <c r="A3565" i="1"/>
  <c r="B3565" i="1"/>
  <c r="Q3565" i="1"/>
  <c r="R3565" i="1"/>
  <c r="R3562" i="1" s="1"/>
  <c r="T3565" i="1"/>
  <c r="U3565" i="1"/>
  <c r="V3565" i="1" s="1"/>
  <c r="A3566" i="1"/>
  <c r="B3566" i="1"/>
  <c r="S3566" i="1"/>
  <c r="W3566" i="1" s="1"/>
  <c r="V3566" i="1"/>
  <c r="A3567" i="1"/>
  <c r="B3567" i="1"/>
  <c r="S3567" i="1"/>
  <c r="W3567" i="1" s="1"/>
  <c r="V3567" i="1"/>
  <c r="A3568" i="1"/>
  <c r="B3568" i="1"/>
  <c r="Q3568" i="1"/>
  <c r="R3568" i="1"/>
  <c r="S3568" i="1" s="1"/>
  <c r="W3568" i="1" s="1"/>
  <c r="T3568" i="1"/>
  <c r="V3568" i="1" s="1"/>
  <c r="U3568" i="1"/>
  <c r="A3569" i="1"/>
  <c r="B3569" i="1"/>
  <c r="S3569" i="1"/>
  <c r="W3569" i="1" s="1"/>
  <c r="V3569" i="1"/>
  <c r="B3570" i="1"/>
  <c r="A3570" i="1" s="1"/>
  <c r="S3570" i="1"/>
  <c r="W3570" i="1" s="1"/>
  <c r="V3570" i="1"/>
  <c r="A3571" i="1"/>
  <c r="B3571" i="1"/>
  <c r="S3571" i="1"/>
  <c r="W3571" i="1" s="1"/>
  <c r="V3571" i="1"/>
  <c r="A3572" i="1"/>
  <c r="B3572" i="1"/>
  <c r="R3572" i="1"/>
  <c r="T3572" i="1"/>
  <c r="V3572" i="1" s="1"/>
  <c r="A3573" i="1"/>
  <c r="B3573" i="1"/>
  <c r="Q3573" i="1"/>
  <c r="Q3572" i="1" s="1"/>
  <c r="S3572" i="1" s="1"/>
  <c r="W3572" i="1" s="1"/>
  <c r="R3573" i="1"/>
  <c r="T3573" i="1"/>
  <c r="U3573" i="1"/>
  <c r="U3572" i="1" s="1"/>
  <c r="V3573" i="1"/>
  <c r="B3574" i="1"/>
  <c r="A3574" i="1" s="1"/>
  <c r="S3574" i="1"/>
  <c r="W3574" i="1" s="1"/>
  <c r="V3574" i="1"/>
  <c r="B3575" i="1"/>
  <c r="A3575" i="1" s="1"/>
  <c r="A3576" i="1"/>
  <c r="B3576" i="1"/>
  <c r="A3577" i="1"/>
  <c r="B3577" i="1"/>
  <c r="B3578" i="1"/>
  <c r="A3578" i="1" s="1"/>
  <c r="U3578" i="1"/>
  <c r="U3577" i="1" s="1"/>
  <c r="A3579" i="1"/>
  <c r="B3579" i="1"/>
  <c r="Q3579" i="1"/>
  <c r="S3579" i="1" s="1"/>
  <c r="W3579" i="1" s="1"/>
  <c r="R3579" i="1"/>
  <c r="T3579" i="1"/>
  <c r="V3579" i="1" s="1"/>
  <c r="U3579" i="1"/>
  <c r="A3580" i="1"/>
  <c r="B3580" i="1"/>
  <c r="S3580" i="1"/>
  <c r="V3580" i="1"/>
  <c r="W3580" i="1"/>
  <c r="A3581" i="1"/>
  <c r="B3581" i="1"/>
  <c r="Q3581" i="1"/>
  <c r="Q3578" i="1" s="1"/>
  <c r="R3581" i="1"/>
  <c r="R3578" i="1" s="1"/>
  <c r="R3577" i="1" s="1"/>
  <c r="T3581" i="1"/>
  <c r="U3581" i="1"/>
  <c r="V3581" i="1"/>
  <c r="B3582" i="1"/>
  <c r="A3582" i="1" s="1"/>
  <c r="S3582" i="1"/>
  <c r="W3582" i="1" s="1"/>
  <c r="V3582" i="1"/>
  <c r="B3583" i="1"/>
  <c r="A3583" i="1" s="1"/>
  <c r="Q3583" i="1"/>
  <c r="T3583" i="1"/>
  <c r="V3583" i="1" s="1"/>
  <c r="U3583" i="1"/>
  <c r="A3584" i="1"/>
  <c r="B3584" i="1"/>
  <c r="Q3584" i="1"/>
  <c r="S3584" i="1" s="1"/>
  <c r="R3584" i="1"/>
  <c r="R3583" i="1" s="1"/>
  <c r="S3583" i="1" s="1"/>
  <c r="W3583" i="1" s="1"/>
  <c r="T3584" i="1"/>
  <c r="V3584" i="1" s="1"/>
  <c r="U3584" i="1"/>
  <c r="A3585" i="1"/>
  <c r="B3585" i="1"/>
  <c r="S3585" i="1"/>
  <c r="W3585" i="1" s="1"/>
  <c r="V3585" i="1"/>
  <c r="B3586" i="1"/>
  <c r="A3586" i="1" s="1"/>
  <c r="B3587" i="1"/>
  <c r="A3587" i="1" s="1"/>
  <c r="A3588" i="1"/>
  <c r="B3588" i="1"/>
  <c r="Q3588" i="1"/>
  <c r="S3588" i="1" s="1"/>
  <c r="R3588" i="1"/>
  <c r="R3587" i="1" s="1"/>
  <c r="R3586" i="1" s="1"/>
  <c r="T3588" i="1"/>
  <c r="V3588" i="1" s="1"/>
  <c r="U3588" i="1"/>
  <c r="A3589" i="1"/>
  <c r="B3589" i="1"/>
  <c r="S3589" i="1"/>
  <c r="W3589" i="1" s="1"/>
  <c r="V3589" i="1"/>
  <c r="B3590" i="1"/>
  <c r="A3590" i="1" s="1"/>
  <c r="Q3590" i="1"/>
  <c r="Q3587" i="1" s="1"/>
  <c r="R3590" i="1"/>
  <c r="T3590" i="1"/>
  <c r="T3587" i="1" s="1"/>
  <c r="U3590" i="1"/>
  <c r="U3587" i="1" s="1"/>
  <c r="B3591" i="1"/>
  <c r="A3591" i="1" s="1"/>
  <c r="S3591" i="1"/>
  <c r="W3591" i="1" s="1"/>
  <c r="V3591" i="1"/>
  <c r="A3592" i="1"/>
  <c r="B3592" i="1"/>
  <c r="Q3592" i="1"/>
  <c r="R3592" i="1"/>
  <c r="S3592" i="1"/>
  <c r="T3592" i="1"/>
  <c r="V3592" i="1" s="1"/>
  <c r="U3592" i="1"/>
  <c r="A3593" i="1"/>
  <c r="B3593" i="1"/>
  <c r="S3593" i="1"/>
  <c r="V3593" i="1"/>
  <c r="W3593" i="1" s="1"/>
  <c r="B3594" i="1"/>
  <c r="A3594" i="1" s="1"/>
  <c r="Q3594" i="1"/>
  <c r="S3594" i="1" s="1"/>
  <c r="R3594" i="1"/>
  <c r="U3594" i="1"/>
  <c r="A3595" i="1"/>
  <c r="B3595" i="1"/>
  <c r="Q3595" i="1"/>
  <c r="S3595" i="1" s="1"/>
  <c r="W3595" i="1" s="1"/>
  <c r="R3595" i="1"/>
  <c r="T3595" i="1"/>
  <c r="V3595" i="1" s="1"/>
  <c r="U3595" i="1"/>
  <c r="A3596" i="1"/>
  <c r="B3596" i="1"/>
  <c r="S3596" i="1"/>
  <c r="V3596" i="1"/>
  <c r="W3596" i="1"/>
  <c r="A3597" i="1"/>
  <c r="B3597" i="1"/>
  <c r="Q3597" i="1"/>
  <c r="S3597" i="1" s="1"/>
  <c r="R3597" i="1"/>
  <c r="B3598" i="1"/>
  <c r="A3598" i="1" s="1"/>
  <c r="Q3598" i="1"/>
  <c r="S3598" i="1" s="1"/>
  <c r="R3598" i="1"/>
  <c r="T3598" i="1"/>
  <c r="T3597" i="1" s="1"/>
  <c r="U3598" i="1"/>
  <c r="V3598" i="1" s="1"/>
  <c r="A3599" i="1"/>
  <c r="B3599" i="1"/>
  <c r="S3599" i="1"/>
  <c r="W3599" i="1" s="1"/>
  <c r="V3599" i="1"/>
  <c r="A3600" i="1"/>
  <c r="B3600" i="1"/>
  <c r="R3600" i="1"/>
  <c r="A3601" i="1"/>
  <c r="B3601" i="1"/>
  <c r="Q3601" i="1"/>
  <c r="Q3600" i="1" s="1"/>
  <c r="S3600" i="1" s="1"/>
  <c r="R3601" i="1"/>
  <c r="T3601" i="1"/>
  <c r="U3601" i="1"/>
  <c r="U3600" i="1" s="1"/>
  <c r="V3601" i="1"/>
  <c r="B3602" i="1"/>
  <c r="A3602" i="1" s="1"/>
  <c r="S3602" i="1"/>
  <c r="W3602" i="1" s="1"/>
  <c r="V3602" i="1"/>
  <c r="B3603" i="1"/>
  <c r="A3603" i="1" s="1"/>
  <c r="Q3603" i="1"/>
  <c r="R3603" i="1"/>
  <c r="S3603" i="1"/>
  <c r="T3603" i="1"/>
  <c r="T3600" i="1" s="1"/>
  <c r="U3603" i="1"/>
  <c r="A3604" i="1"/>
  <c r="B3604" i="1"/>
  <c r="S3604" i="1"/>
  <c r="W3604" i="1" s="1"/>
  <c r="V3604" i="1"/>
  <c r="A3605" i="1"/>
  <c r="B3605" i="1"/>
  <c r="B3606" i="1"/>
  <c r="A3606" i="1" s="1"/>
  <c r="Q3606" i="1"/>
  <c r="B3607" i="1"/>
  <c r="A3607" i="1" s="1"/>
  <c r="Q3607" i="1"/>
  <c r="S3607" i="1" s="1"/>
  <c r="R3607" i="1"/>
  <c r="T3607" i="1"/>
  <c r="V3607" i="1" s="1"/>
  <c r="U3607" i="1"/>
  <c r="A3608" i="1"/>
  <c r="B3608" i="1"/>
  <c r="S3608" i="1"/>
  <c r="W3608" i="1" s="1"/>
  <c r="V3608" i="1"/>
  <c r="A3609" i="1"/>
  <c r="B3609" i="1"/>
  <c r="Q3609" i="1"/>
  <c r="R3609" i="1"/>
  <c r="R3606" i="1" s="1"/>
  <c r="R3605" i="1" s="1"/>
  <c r="T3609" i="1"/>
  <c r="V3609" i="1" s="1"/>
  <c r="U3609" i="1"/>
  <c r="U3606" i="1" s="1"/>
  <c r="B3610" i="1"/>
  <c r="A3610" i="1" s="1"/>
  <c r="S3610" i="1"/>
  <c r="V3610" i="1"/>
  <c r="A3611" i="1"/>
  <c r="B3611" i="1"/>
  <c r="Q3611" i="1"/>
  <c r="R3611" i="1"/>
  <c r="S3611" i="1"/>
  <c r="T3611" i="1"/>
  <c r="U3611" i="1"/>
  <c r="A3612" i="1"/>
  <c r="B3612" i="1"/>
  <c r="S3612" i="1"/>
  <c r="V3612" i="1"/>
  <c r="W3612" i="1"/>
  <c r="A3613" i="1"/>
  <c r="B3613" i="1"/>
  <c r="Q3613" i="1"/>
  <c r="S3613" i="1" s="1"/>
  <c r="R3613" i="1"/>
  <c r="T3613" i="1"/>
  <c r="U3613" i="1"/>
  <c r="V3613" i="1"/>
  <c r="W3613" i="1"/>
  <c r="B3614" i="1"/>
  <c r="A3614" i="1" s="1"/>
  <c r="S3614" i="1"/>
  <c r="W3614" i="1" s="1"/>
  <c r="V3614" i="1"/>
  <c r="B3615" i="1"/>
  <c r="A3615" i="1" s="1"/>
  <c r="Q3615" i="1"/>
  <c r="S3615" i="1" s="1"/>
  <c r="B3616" i="1"/>
  <c r="A3616" i="1" s="1"/>
  <c r="Q3616" i="1"/>
  <c r="S3616" i="1" s="1"/>
  <c r="W3616" i="1" s="1"/>
  <c r="R3616" i="1"/>
  <c r="R3615" i="1" s="1"/>
  <c r="T3616" i="1"/>
  <c r="V3616" i="1" s="1"/>
  <c r="U3616" i="1"/>
  <c r="A3617" i="1"/>
  <c r="B3617" i="1"/>
  <c r="S3617" i="1"/>
  <c r="W3617" i="1" s="1"/>
  <c r="V3617" i="1"/>
  <c r="B3618" i="1"/>
  <c r="A3618" i="1" s="1"/>
  <c r="Q3618" i="1"/>
  <c r="R3618" i="1"/>
  <c r="T3618" i="1"/>
  <c r="U3618" i="1"/>
  <c r="U3615" i="1" s="1"/>
  <c r="B3619" i="1"/>
  <c r="A3619" i="1" s="1"/>
  <c r="S3619" i="1"/>
  <c r="V3619" i="1"/>
  <c r="W3619" i="1" s="1"/>
  <c r="B3620" i="1"/>
  <c r="A3620" i="1" s="1"/>
  <c r="A3621" i="1"/>
  <c r="B3621" i="1"/>
  <c r="Q3621" i="1"/>
  <c r="Q3620" i="1" s="1"/>
  <c r="S3620" i="1" s="1"/>
  <c r="R3621" i="1"/>
  <c r="R3620" i="1" s="1"/>
  <c r="S3621" i="1"/>
  <c r="W3621" i="1" s="1"/>
  <c r="T3621" i="1"/>
  <c r="V3621" i="1" s="1"/>
  <c r="U3621" i="1"/>
  <c r="U3620" i="1" s="1"/>
  <c r="B3622" i="1"/>
  <c r="A3622" i="1" s="1"/>
  <c r="S3622" i="1"/>
  <c r="V3622" i="1"/>
  <c r="W3622" i="1" s="1"/>
  <c r="A3623" i="1"/>
  <c r="B3623" i="1"/>
  <c r="Q3623" i="1"/>
  <c r="R3623" i="1"/>
  <c r="S3623" i="1"/>
  <c r="T3623" i="1"/>
  <c r="U3623" i="1"/>
  <c r="V3623" i="1" s="1"/>
  <c r="W3623" i="1" s="1"/>
  <c r="B3624" i="1"/>
  <c r="A3624" i="1" s="1"/>
  <c r="S3624" i="1"/>
  <c r="V3624" i="1"/>
  <c r="W3624" i="1"/>
  <c r="B3625" i="1"/>
  <c r="A3625" i="1" s="1"/>
  <c r="S3625" i="1"/>
  <c r="W3625" i="1" s="1"/>
  <c r="V3625" i="1"/>
  <c r="B3626" i="1"/>
  <c r="A3626" i="1" s="1"/>
  <c r="S3626" i="1"/>
  <c r="W3626" i="1" s="1"/>
  <c r="V3626" i="1"/>
  <c r="A3627" i="1"/>
  <c r="B3627" i="1"/>
  <c r="Q3627" i="1"/>
  <c r="R3627" i="1"/>
  <c r="S3627" i="1"/>
  <c r="T3627" i="1"/>
  <c r="V3627" i="1" s="1"/>
  <c r="W3627" i="1" s="1"/>
  <c r="U3627" i="1"/>
  <c r="A3628" i="1"/>
  <c r="B3628" i="1"/>
  <c r="S3628" i="1"/>
  <c r="V3628" i="1"/>
  <c r="W3628" i="1"/>
  <c r="B3629" i="1"/>
  <c r="A3629" i="1" s="1"/>
  <c r="S3629" i="1"/>
  <c r="V3629" i="1"/>
  <c r="W3629" i="1" s="1"/>
  <c r="B3630" i="1"/>
  <c r="A3630" i="1" s="1"/>
  <c r="A3631" i="1"/>
  <c r="B3631" i="1"/>
  <c r="Q3631" i="1"/>
  <c r="Q3630" i="1" s="1"/>
  <c r="S3630" i="1" s="1"/>
  <c r="R3631" i="1"/>
  <c r="R3630" i="1" s="1"/>
  <c r="T3631" i="1"/>
  <c r="V3631" i="1" s="1"/>
  <c r="U3631" i="1"/>
  <c r="U3630" i="1" s="1"/>
  <c r="A3632" i="1"/>
  <c r="B3632" i="1"/>
  <c r="S3632" i="1"/>
  <c r="W3632" i="1" s="1"/>
  <c r="V3632" i="1"/>
  <c r="A3633" i="1"/>
  <c r="B3633" i="1"/>
  <c r="B3634" i="1"/>
  <c r="A3634" i="1" s="1"/>
  <c r="Q3634" i="1"/>
  <c r="S3634" i="1" s="1"/>
  <c r="R3634" i="1"/>
  <c r="R3633" i="1" s="1"/>
  <c r="T3634" i="1"/>
  <c r="T3633" i="1" s="1"/>
  <c r="U3634" i="1"/>
  <c r="U3633" i="1" s="1"/>
  <c r="B3635" i="1"/>
  <c r="A3635" i="1" s="1"/>
  <c r="S3635" i="1"/>
  <c r="W3635" i="1" s="1"/>
  <c r="V3635" i="1"/>
  <c r="B3636" i="1"/>
  <c r="A3636" i="1" s="1"/>
  <c r="A3637" i="1"/>
  <c r="B3637" i="1"/>
  <c r="B3638" i="1"/>
  <c r="A3638" i="1" s="1"/>
  <c r="Q3638" i="1"/>
  <c r="Q3637" i="1" s="1"/>
  <c r="R3638" i="1"/>
  <c r="R3637" i="1" s="1"/>
  <c r="S3638" i="1"/>
  <c r="T3638" i="1"/>
  <c r="V3638" i="1" s="1"/>
  <c r="U3638" i="1"/>
  <c r="U3637" i="1" s="1"/>
  <c r="B3639" i="1"/>
  <c r="A3639" i="1" s="1"/>
  <c r="S3639" i="1"/>
  <c r="V3639" i="1"/>
  <c r="W3639" i="1"/>
  <c r="A3640" i="1"/>
  <c r="B3640" i="1"/>
  <c r="S3640" i="1"/>
  <c r="V3640" i="1"/>
  <c r="W3640" i="1"/>
  <c r="B3641" i="1"/>
  <c r="A3641" i="1" s="1"/>
  <c r="S3641" i="1"/>
  <c r="W3641" i="1" s="1"/>
  <c r="V3641" i="1"/>
  <c r="B3642" i="1"/>
  <c r="A3642" i="1" s="1"/>
  <c r="S3642" i="1"/>
  <c r="W3642" i="1" s="1"/>
  <c r="V3642" i="1"/>
  <c r="B3643" i="1"/>
  <c r="A3643" i="1" s="1"/>
  <c r="S3643" i="1"/>
  <c r="W3643" i="1" s="1"/>
  <c r="V3643" i="1"/>
  <c r="B3644" i="1"/>
  <c r="A3644" i="1" s="1"/>
  <c r="Q3644" i="1"/>
  <c r="R3644" i="1"/>
  <c r="S3644" i="1"/>
  <c r="W3644" i="1" s="1"/>
  <c r="T3644" i="1"/>
  <c r="V3644" i="1" s="1"/>
  <c r="U3644" i="1"/>
  <c r="A3645" i="1"/>
  <c r="B3645" i="1"/>
  <c r="S3645" i="1"/>
  <c r="V3645" i="1"/>
  <c r="W3645" i="1" s="1"/>
  <c r="B3646" i="1"/>
  <c r="A3646" i="1" s="1"/>
  <c r="S3646" i="1"/>
  <c r="V3646" i="1"/>
  <c r="W3646" i="1"/>
  <c r="B3647" i="1"/>
  <c r="A3647" i="1" s="1"/>
  <c r="S3647" i="1"/>
  <c r="W3647" i="1" s="1"/>
  <c r="V3647" i="1"/>
  <c r="B3648" i="1"/>
  <c r="A3648" i="1" s="1"/>
  <c r="S3648" i="1"/>
  <c r="W3648" i="1" s="1"/>
  <c r="V3648" i="1"/>
  <c r="A3649" i="1"/>
  <c r="B3649" i="1"/>
  <c r="S3649" i="1"/>
  <c r="W3649" i="1" s="1"/>
  <c r="V3649" i="1"/>
  <c r="A3650" i="1"/>
  <c r="B3650" i="1"/>
  <c r="S3650" i="1"/>
  <c r="V3650" i="1"/>
  <c r="W3650" i="1" s="1"/>
  <c r="A3651" i="1"/>
  <c r="B3651" i="1"/>
  <c r="S3651" i="1"/>
  <c r="V3651" i="1"/>
  <c r="W3651" i="1" s="1"/>
  <c r="B3652" i="1"/>
  <c r="A3652" i="1" s="1"/>
  <c r="S3652" i="1"/>
  <c r="W3652" i="1" s="1"/>
  <c r="V3652" i="1"/>
  <c r="B3653" i="1"/>
  <c r="A3653" i="1" s="1"/>
  <c r="S3653" i="1"/>
  <c r="V3653" i="1"/>
  <c r="W3653" i="1"/>
  <c r="B3654" i="1"/>
  <c r="A3654" i="1" s="1"/>
  <c r="S3654" i="1"/>
  <c r="V3654" i="1"/>
  <c r="W3654" i="1"/>
  <c r="B3655" i="1"/>
  <c r="A3655" i="1" s="1"/>
  <c r="S3655" i="1"/>
  <c r="W3655" i="1" s="1"/>
  <c r="V3655" i="1"/>
  <c r="B3656" i="1"/>
  <c r="A3656" i="1" s="1"/>
  <c r="S3656" i="1"/>
  <c r="W3656" i="1" s="1"/>
  <c r="V3656" i="1"/>
  <c r="A3657" i="1"/>
  <c r="B3657" i="1"/>
  <c r="S3657" i="1"/>
  <c r="W3657" i="1" s="1"/>
  <c r="V3657" i="1"/>
  <c r="A3658" i="1"/>
  <c r="B3658" i="1"/>
  <c r="S3658" i="1"/>
  <c r="V3658" i="1"/>
  <c r="W3658" i="1" s="1"/>
  <c r="A3659" i="1"/>
  <c r="B3659" i="1"/>
  <c r="S3659" i="1"/>
  <c r="V3659" i="1"/>
  <c r="W3659" i="1" s="1"/>
  <c r="B3660" i="1"/>
  <c r="A3660" i="1" s="1"/>
  <c r="S3660" i="1"/>
  <c r="W3660" i="1" s="1"/>
  <c r="V3660" i="1"/>
  <c r="B3661" i="1"/>
  <c r="A3661" i="1" s="1"/>
  <c r="Q3661" i="1"/>
  <c r="R3661" i="1"/>
  <c r="S3661" i="1"/>
  <c r="W3661" i="1" s="1"/>
  <c r="T3661" i="1"/>
  <c r="V3661" i="1" s="1"/>
  <c r="U3661" i="1"/>
  <c r="A3662" i="1"/>
  <c r="B3662" i="1"/>
  <c r="S3662" i="1"/>
  <c r="V3662" i="1"/>
  <c r="W3662" i="1" s="1"/>
  <c r="B3663" i="1"/>
  <c r="A3663" i="1" s="1"/>
  <c r="S3663" i="1"/>
  <c r="V3663" i="1"/>
  <c r="W3663" i="1" s="1"/>
  <c r="B3664" i="1"/>
  <c r="A3664" i="1" s="1"/>
  <c r="S3664" i="1"/>
  <c r="V3664" i="1"/>
  <c r="W3664" i="1"/>
  <c r="B3665" i="1"/>
  <c r="A3665" i="1" s="1"/>
  <c r="Q3665" i="1"/>
  <c r="T3665" i="1"/>
  <c r="A3666" i="1"/>
  <c r="B3666" i="1"/>
  <c r="Q3666" i="1"/>
  <c r="R3666" i="1"/>
  <c r="R3665" i="1" s="1"/>
  <c r="S3665" i="1" s="1"/>
  <c r="T3666" i="1"/>
  <c r="V3666" i="1" s="1"/>
  <c r="U3666" i="1"/>
  <c r="U3665" i="1" s="1"/>
  <c r="V3665" i="1" s="1"/>
  <c r="A3667" i="1"/>
  <c r="B3667" i="1"/>
  <c r="S3667" i="1"/>
  <c r="W3667" i="1" s="1"/>
  <c r="V3667" i="1"/>
  <c r="A3668" i="1"/>
  <c r="B3668" i="1"/>
  <c r="Q3668" i="1"/>
  <c r="S3668" i="1" s="1"/>
  <c r="R3668" i="1"/>
  <c r="T3668" i="1"/>
  <c r="B3669" i="1"/>
  <c r="A3669" i="1" s="1"/>
  <c r="Q3669" i="1"/>
  <c r="R3669" i="1"/>
  <c r="S3669" i="1"/>
  <c r="W3669" i="1" s="1"/>
  <c r="T3669" i="1"/>
  <c r="U3669" i="1"/>
  <c r="V3669" i="1"/>
  <c r="A3670" i="1"/>
  <c r="B3670" i="1"/>
  <c r="S3670" i="1"/>
  <c r="W3670" i="1" s="1"/>
  <c r="V3670" i="1"/>
  <c r="B3671" i="1"/>
  <c r="A3671" i="1" s="1"/>
  <c r="S3671" i="1"/>
  <c r="V3671" i="1"/>
  <c r="W3671" i="1" s="1"/>
  <c r="B3672" i="1"/>
  <c r="A3672" i="1" s="1"/>
  <c r="Q3672" i="1"/>
  <c r="R3672" i="1"/>
  <c r="S3672" i="1"/>
  <c r="T3672" i="1"/>
  <c r="U3672" i="1"/>
  <c r="V3672" i="1" s="1"/>
  <c r="A3673" i="1"/>
  <c r="B3673" i="1"/>
  <c r="S3673" i="1"/>
  <c r="W3673" i="1" s="1"/>
  <c r="V3673" i="1"/>
  <c r="A3674" i="1"/>
  <c r="B3674" i="1"/>
  <c r="S3674" i="1"/>
  <c r="V3674" i="1"/>
  <c r="W3674" i="1" s="1"/>
  <c r="B3675" i="1"/>
  <c r="A3675" i="1" s="1"/>
  <c r="R3675" i="1"/>
  <c r="U3675" i="1"/>
  <c r="A3676" i="1"/>
  <c r="B3676" i="1"/>
  <c r="Q3676" i="1"/>
  <c r="Q3675" i="1" s="1"/>
  <c r="S3675" i="1" s="1"/>
  <c r="R3676" i="1"/>
  <c r="T3676" i="1"/>
  <c r="T3675" i="1" s="1"/>
  <c r="V3675" i="1" s="1"/>
  <c r="U3676" i="1"/>
  <c r="B3677" i="1"/>
  <c r="A3677" i="1" s="1"/>
  <c r="S3677" i="1"/>
  <c r="V3677" i="1"/>
  <c r="W3677" i="1"/>
  <c r="A3678" i="1"/>
  <c r="B3678" i="1"/>
  <c r="B3679" i="1"/>
  <c r="A3679" i="1" s="1"/>
  <c r="A3680" i="1"/>
  <c r="B3680" i="1"/>
  <c r="Q3680" i="1"/>
  <c r="Q3679" i="1" s="1"/>
  <c r="T3680" i="1"/>
  <c r="T3679" i="1" s="1"/>
  <c r="B3681" i="1"/>
  <c r="A3681" i="1" s="1"/>
  <c r="Q3681" i="1"/>
  <c r="R3681" i="1"/>
  <c r="S3681" i="1"/>
  <c r="W3681" i="1" s="1"/>
  <c r="T3681" i="1"/>
  <c r="U3681" i="1"/>
  <c r="V3681" i="1"/>
  <c r="A3682" i="1"/>
  <c r="B3682" i="1"/>
  <c r="S3682" i="1"/>
  <c r="V3682" i="1"/>
  <c r="W3682" i="1" s="1"/>
  <c r="B3683" i="1"/>
  <c r="A3683" i="1" s="1"/>
  <c r="Q3683" i="1"/>
  <c r="R3683" i="1"/>
  <c r="R3680" i="1" s="1"/>
  <c r="R3679" i="1" s="1"/>
  <c r="T3683" i="1"/>
  <c r="U3683" i="1"/>
  <c r="U3680" i="1" s="1"/>
  <c r="U3679" i="1" s="1"/>
  <c r="A3684" i="1"/>
  <c r="B3684" i="1"/>
  <c r="S3684" i="1"/>
  <c r="W3684" i="1" s="1"/>
  <c r="V3684" i="1"/>
  <c r="A3685" i="1"/>
  <c r="B3685" i="1"/>
  <c r="R3685" i="1"/>
  <c r="T3685" i="1"/>
  <c r="V3685" i="1" s="1"/>
  <c r="U3685" i="1"/>
  <c r="A3686" i="1"/>
  <c r="B3686" i="1"/>
  <c r="Q3686" i="1"/>
  <c r="Q3685" i="1" s="1"/>
  <c r="S3685" i="1" s="1"/>
  <c r="W3685" i="1" s="1"/>
  <c r="R3686" i="1"/>
  <c r="S3686" i="1"/>
  <c r="T3686" i="1"/>
  <c r="V3686" i="1" s="1"/>
  <c r="U3686" i="1"/>
  <c r="B3687" i="1"/>
  <c r="A3687" i="1" s="1"/>
  <c r="S3687" i="1"/>
  <c r="V3687" i="1"/>
  <c r="W3687" i="1" s="1"/>
  <c r="B3688" i="1"/>
  <c r="A3688" i="1" s="1"/>
  <c r="A3689" i="1"/>
  <c r="B3689" i="1"/>
  <c r="R3689" i="1"/>
  <c r="T3689" i="1"/>
  <c r="U3689" i="1"/>
  <c r="A3690" i="1"/>
  <c r="B3690" i="1"/>
  <c r="Q3690" i="1"/>
  <c r="Q3689" i="1" s="1"/>
  <c r="R3690" i="1"/>
  <c r="S3690" i="1"/>
  <c r="W3690" i="1" s="1"/>
  <c r="T3690" i="1"/>
  <c r="U3690" i="1"/>
  <c r="V3690" i="1"/>
  <c r="B3691" i="1"/>
  <c r="A3691" i="1" s="1"/>
  <c r="S3691" i="1"/>
  <c r="V3691" i="1"/>
  <c r="W3691" i="1" s="1"/>
  <c r="B3692" i="1"/>
  <c r="A3692" i="1" s="1"/>
  <c r="Q3692" i="1"/>
  <c r="U3692" i="1"/>
  <c r="A3693" i="1"/>
  <c r="B3693" i="1"/>
  <c r="Q3693" i="1"/>
  <c r="S3693" i="1" s="1"/>
  <c r="R3693" i="1"/>
  <c r="R3692" i="1" s="1"/>
  <c r="S3692" i="1" s="1"/>
  <c r="W3692" i="1" s="1"/>
  <c r="T3693" i="1"/>
  <c r="T3692" i="1" s="1"/>
  <c r="V3692" i="1" s="1"/>
  <c r="U3693" i="1"/>
  <c r="A3694" i="1"/>
  <c r="B3694" i="1"/>
  <c r="S3694" i="1"/>
  <c r="V3694" i="1"/>
  <c r="W3694" i="1"/>
  <c r="A3695" i="1"/>
  <c r="B3695" i="1"/>
  <c r="Q3695" i="1"/>
  <c r="S3695" i="1" s="1"/>
  <c r="R3695" i="1"/>
  <c r="T3695" i="1"/>
  <c r="B3696" i="1"/>
  <c r="A3696" i="1" s="1"/>
  <c r="Q3696" i="1"/>
  <c r="R3696" i="1"/>
  <c r="S3696" i="1"/>
  <c r="T3696" i="1"/>
  <c r="U3696" i="1"/>
  <c r="U3695" i="1" s="1"/>
  <c r="V3695" i="1" s="1"/>
  <c r="A3697" i="1"/>
  <c r="B3697" i="1"/>
  <c r="S3697" i="1"/>
  <c r="W3697" i="1" s="1"/>
  <c r="V3697" i="1"/>
  <c r="A3698" i="1"/>
  <c r="B3698" i="1"/>
  <c r="R3698" i="1"/>
  <c r="U3698" i="1"/>
  <c r="A3699" i="1"/>
  <c r="B3699" i="1"/>
  <c r="Q3699" i="1"/>
  <c r="Q3698" i="1" s="1"/>
  <c r="S3698" i="1" s="1"/>
  <c r="W3698" i="1" s="1"/>
  <c r="R3699" i="1"/>
  <c r="T3699" i="1"/>
  <c r="T3698" i="1" s="1"/>
  <c r="V3698" i="1" s="1"/>
  <c r="U3699" i="1"/>
  <c r="V3699" i="1"/>
  <c r="B3700" i="1"/>
  <c r="A3700" i="1" s="1"/>
  <c r="S3700" i="1"/>
  <c r="V3700" i="1"/>
  <c r="W3700" i="1"/>
  <c r="B3701" i="1"/>
  <c r="A3701" i="1" s="1"/>
  <c r="A3702" i="1"/>
  <c r="B3702" i="1"/>
  <c r="Q3702" i="1"/>
  <c r="R3702" i="1"/>
  <c r="R3701" i="1" s="1"/>
  <c r="T3702" i="1"/>
  <c r="V3702" i="1" s="1"/>
  <c r="U3702" i="1"/>
  <c r="U3701" i="1" s="1"/>
  <c r="A3703" i="1"/>
  <c r="B3703" i="1"/>
  <c r="S3703" i="1"/>
  <c r="W3703" i="1" s="1"/>
  <c r="V3703" i="1"/>
  <c r="A3704" i="1"/>
  <c r="B3704" i="1"/>
  <c r="Q3704" i="1"/>
  <c r="Q3701" i="1" s="1"/>
  <c r="R3704" i="1"/>
  <c r="T3704" i="1"/>
  <c r="T3701" i="1" s="1"/>
  <c r="U3704" i="1"/>
  <c r="B3705" i="1"/>
  <c r="A3705" i="1" s="1"/>
  <c r="S3705" i="1"/>
  <c r="V3705" i="1"/>
  <c r="W3705" i="1"/>
  <c r="A3706" i="1"/>
  <c r="B3706" i="1"/>
  <c r="Q3706" i="1"/>
  <c r="R3706" i="1"/>
  <c r="S3706" i="1"/>
  <c r="W3706" i="1" s="1"/>
  <c r="T3706" i="1"/>
  <c r="U3706" i="1"/>
  <c r="V3706" i="1"/>
  <c r="B3707" i="1"/>
  <c r="A3707" i="1" s="1"/>
  <c r="S3707" i="1"/>
  <c r="V3707" i="1"/>
  <c r="W3707" i="1" s="1"/>
  <c r="B3708" i="1"/>
  <c r="A3708" i="1" s="1"/>
  <c r="Q3708" i="1"/>
  <c r="R3708" i="1"/>
  <c r="S3708" i="1"/>
  <c r="W3708" i="1" s="1"/>
  <c r="T3708" i="1"/>
  <c r="U3708" i="1"/>
  <c r="V3708" i="1" s="1"/>
  <c r="A3709" i="1"/>
  <c r="B3709" i="1"/>
  <c r="S3709" i="1"/>
  <c r="W3709" i="1" s="1"/>
  <c r="V3709" i="1"/>
  <c r="A3710" i="1"/>
  <c r="B3710" i="1"/>
  <c r="Q3710" i="1"/>
  <c r="R3710" i="1"/>
  <c r="S3710" i="1" s="1"/>
  <c r="T3710" i="1"/>
  <c r="V3710" i="1" s="1"/>
  <c r="U3710" i="1"/>
  <c r="A3711" i="1"/>
  <c r="B3711" i="1"/>
  <c r="S3711" i="1"/>
  <c r="W3711" i="1" s="1"/>
  <c r="V3711" i="1"/>
  <c r="A3712" i="1"/>
  <c r="B3712" i="1"/>
  <c r="B3713" i="1"/>
  <c r="A3713" i="1" s="1"/>
  <c r="A3714" i="1"/>
  <c r="B3714" i="1"/>
  <c r="Q3714" i="1"/>
  <c r="R3714" i="1"/>
  <c r="R3713" i="1" s="1"/>
  <c r="T3714" i="1"/>
  <c r="V3714" i="1" s="1"/>
  <c r="U3714" i="1"/>
  <c r="U3713" i="1" s="1"/>
  <c r="A3715" i="1"/>
  <c r="B3715" i="1"/>
  <c r="S3715" i="1"/>
  <c r="W3715" i="1" s="1"/>
  <c r="V3715" i="1"/>
  <c r="A3716" i="1"/>
  <c r="B3716" i="1"/>
  <c r="Q3716" i="1"/>
  <c r="Q3713" i="1" s="1"/>
  <c r="R3716" i="1"/>
  <c r="T3716" i="1"/>
  <c r="T3713" i="1" s="1"/>
  <c r="U3716" i="1"/>
  <c r="B3717" i="1"/>
  <c r="A3717" i="1" s="1"/>
  <c r="S3717" i="1"/>
  <c r="V3717" i="1"/>
  <c r="W3717" i="1"/>
  <c r="A3718" i="1"/>
  <c r="B3718" i="1"/>
  <c r="Q3718" i="1"/>
  <c r="R3718" i="1"/>
  <c r="S3718" i="1"/>
  <c r="W3718" i="1" s="1"/>
  <c r="T3718" i="1"/>
  <c r="U3718" i="1"/>
  <c r="V3718" i="1"/>
  <c r="B3719" i="1"/>
  <c r="A3719" i="1" s="1"/>
  <c r="S3719" i="1"/>
  <c r="V3719" i="1"/>
  <c r="W3719" i="1" s="1"/>
  <c r="B3720" i="1"/>
  <c r="A3720" i="1" s="1"/>
  <c r="Q3720" i="1"/>
  <c r="U3720" i="1"/>
  <c r="A3721" i="1"/>
  <c r="B3721" i="1"/>
  <c r="Q3721" i="1"/>
  <c r="S3721" i="1" s="1"/>
  <c r="R3721" i="1"/>
  <c r="R3720" i="1" s="1"/>
  <c r="S3720" i="1" s="1"/>
  <c r="T3721" i="1"/>
  <c r="T3720" i="1" s="1"/>
  <c r="V3720" i="1" s="1"/>
  <c r="U3721" i="1"/>
  <c r="A3722" i="1"/>
  <c r="B3722" i="1"/>
  <c r="S3722" i="1"/>
  <c r="V3722" i="1"/>
  <c r="W3722" i="1"/>
  <c r="A3723" i="1"/>
  <c r="B3723" i="1"/>
  <c r="B3724" i="1"/>
  <c r="A3724" i="1" s="1"/>
  <c r="Q3724" i="1"/>
  <c r="R3724" i="1"/>
  <c r="S3724" i="1"/>
  <c r="T3724" i="1"/>
  <c r="U3724" i="1"/>
  <c r="U3723" i="1" s="1"/>
  <c r="A3725" i="1"/>
  <c r="B3725" i="1"/>
  <c r="S3725" i="1"/>
  <c r="W3725" i="1" s="1"/>
  <c r="V3725" i="1"/>
  <c r="A3726" i="1"/>
  <c r="B3726" i="1"/>
  <c r="Q3726" i="1"/>
  <c r="R3726" i="1"/>
  <c r="R3723" i="1" s="1"/>
  <c r="T3726" i="1"/>
  <c r="V3726" i="1" s="1"/>
  <c r="U3726" i="1"/>
  <c r="A3727" i="1"/>
  <c r="B3727" i="1"/>
  <c r="S3727" i="1"/>
  <c r="W3727" i="1" s="1"/>
  <c r="V3727" i="1"/>
  <c r="A3728" i="1"/>
  <c r="B3728" i="1"/>
  <c r="Q3728" i="1"/>
  <c r="S3728" i="1" s="1"/>
  <c r="R3728" i="1"/>
  <c r="T3728" i="1"/>
  <c r="T3723" i="1" s="1"/>
  <c r="V3723" i="1" s="1"/>
  <c r="U3728" i="1"/>
  <c r="B3729" i="1"/>
  <c r="A3729" i="1" s="1"/>
  <c r="S3729" i="1"/>
  <c r="V3729" i="1"/>
  <c r="W3729" i="1"/>
  <c r="A3730" i="1"/>
  <c r="B3730" i="1"/>
  <c r="S3730" i="1"/>
  <c r="V3730" i="1"/>
  <c r="W3730" i="1"/>
  <c r="B3731" i="1"/>
  <c r="A3731" i="1" s="1"/>
  <c r="S3731" i="1"/>
  <c r="W3731" i="1" s="1"/>
  <c r="V3731" i="1"/>
  <c r="A3732" i="1"/>
  <c r="B3732" i="1"/>
  <c r="S3732" i="1"/>
  <c r="W3732" i="1" s="1"/>
  <c r="V3732" i="1"/>
  <c r="A3733" i="1"/>
  <c r="B3733" i="1"/>
  <c r="S3733" i="1"/>
  <c r="W3733" i="1" s="1"/>
  <c r="V3733" i="1"/>
  <c r="A3734" i="1"/>
  <c r="B3734" i="1"/>
  <c r="S3734" i="1"/>
  <c r="V3734" i="1"/>
  <c r="W3734" i="1" s="1"/>
  <c r="B3735" i="1"/>
  <c r="A3735" i="1" s="1"/>
  <c r="S3735" i="1"/>
  <c r="V3735" i="1"/>
  <c r="W3735" i="1" s="1"/>
  <c r="B3736" i="1"/>
  <c r="A3736" i="1" s="1"/>
  <c r="S3736" i="1"/>
  <c r="W3736" i="1" s="1"/>
  <c r="V3736" i="1"/>
  <c r="B3737" i="1"/>
  <c r="A3737" i="1" s="1"/>
  <c r="S3737" i="1"/>
  <c r="V3737" i="1"/>
  <c r="W3737" i="1"/>
  <c r="A3738" i="1"/>
  <c r="B3738" i="1"/>
  <c r="S3738" i="1"/>
  <c r="V3738" i="1"/>
  <c r="W3738" i="1"/>
  <c r="B3739" i="1"/>
  <c r="A3739" i="1" s="1"/>
  <c r="S3739" i="1"/>
  <c r="W3739" i="1" s="1"/>
  <c r="V3739" i="1"/>
  <c r="B3740" i="1"/>
  <c r="A3740" i="1" s="1"/>
  <c r="S3740" i="1"/>
  <c r="W3740" i="1" s="1"/>
  <c r="V3740" i="1"/>
  <c r="A3741" i="1"/>
  <c r="B3741" i="1"/>
  <c r="T3741" i="1"/>
  <c r="A3742" i="1"/>
  <c r="B3742" i="1"/>
  <c r="Q3742" i="1"/>
  <c r="Q3741" i="1" s="1"/>
  <c r="S3741" i="1" s="1"/>
  <c r="R3742" i="1"/>
  <c r="R3741" i="1" s="1"/>
  <c r="S3742" i="1"/>
  <c r="W3742" i="1" s="1"/>
  <c r="T3742" i="1"/>
  <c r="U3742" i="1"/>
  <c r="U3741" i="1" s="1"/>
  <c r="V3742" i="1"/>
  <c r="A3743" i="1"/>
  <c r="B3743" i="1"/>
  <c r="S3743" i="1"/>
  <c r="V3743" i="1"/>
  <c r="W3743" i="1" s="1"/>
  <c r="B3744" i="1"/>
  <c r="A3744" i="1" s="1"/>
  <c r="A3745" i="1"/>
  <c r="B3745" i="1"/>
  <c r="T3745" i="1"/>
  <c r="A3746" i="1"/>
  <c r="B3746" i="1"/>
  <c r="Q3746" i="1"/>
  <c r="Q3745" i="1" s="1"/>
  <c r="R3746" i="1"/>
  <c r="S3746" i="1"/>
  <c r="W3746" i="1" s="1"/>
  <c r="T3746" i="1"/>
  <c r="U3746" i="1"/>
  <c r="U3745" i="1" s="1"/>
  <c r="U3744" i="1" s="1"/>
  <c r="V3746" i="1"/>
  <c r="B3747" i="1"/>
  <c r="A3747" i="1" s="1"/>
  <c r="S3747" i="1"/>
  <c r="V3747" i="1"/>
  <c r="W3747" i="1" s="1"/>
  <c r="B3748" i="1"/>
  <c r="A3748" i="1" s="1"/>
  <c r="S3748" i="1"/>
  <c r="W3748" i="1" s="1"/>
  <c r="V3748" i="1"/>
  <c r="B3749" i="1"/>
  <c r="A3749" i="1" s="1"/>
  <c r="S3749" i="1"/>
  <c r="V3749" i="1"/>
  <c r="W3749" i="1"/>
  <c r="B3750" i="1"/>
  <c r="A3750" i="1" s="1"/>
  <c r="S3750" i="1"/>
  <c r="V3750" i="1"/>
  <c r="W3750" i="1"/>
  <c r="B3751" i="1"/>
  <c r="A3751" i="1" s="1"/>
  <c r="S3751" i="1"/>
  <c r="W3751" i="1" s="1"/>
  <c r="V3751" i="1"/>
  <c r="A3752" i="1"/>
  <c r="B3752" i="1"/>
  <c r="S3752" i="1"/>
  <c r="W3752" i="1" s="1"/>
  <c r="V3752" i="1"/>
  <c r="A3753" i="1"/>
  <c r="B3753" i="1"/>
  <c r="S3753" i="1"/>
  <c r="W3753" i="1" s="1"/>
  <c r="V3753" i="1"/>
  <c r="A3754" i="1"/>
  <c r="B3754" i="1"/>
  <c r="S3754" i="1"/>
  <c r="V3754" i="1"/>
  <c r="W3754" i="1" s="1"/>
  <c r="B3755" i="1"/>
  <c r="A3755" i="1" s="1"/>
  <c r="S3755" i="1"/>
  <c r="V3755" i="1"/>
  <c r="W3755" i="1" s="1"/>
  <c r="B3756" i="1"/>
  <c r="A3756" i="1" s="1"/>
  <c r="Q3756" i="1"/>
  <c r="S3756" i="1" s="1"/>
  <c r="R3756" i="1"/>
  <c r="R3745" i="1" s="1"/>
  <c r="R3744" i="1" s="1"/>
  <c r="T3756" i="1"/>
  <c r="U3756" i="1"/>
  <c r="V3756" i="1" s="1"/>
  <c r="A3757" i="1"/>
  <c r="B3757" i="1"/>
  <c r="S3757" i="1"/>
  <c r="W3757" i="1" s="1"/>
  <c r="V3757" i="1"/>
  <c r="A3758" i="1"/>
  <c r="B3758" i="1"/>
  <c r="B3759" i="1"/>
  <c r="A3759" i="1" s="1"/>
  <c r="Q3759" i="1"/>
  <c r="Q3758" i="1" s="1"/>
  <c r="S3758" i="1" s="1"/>
  <c r="R3759" i="1"/>
  <c r="T3759" i="1"/>
  <c r="T3758" i="1" s="1"/>
  <c r="V3758" i="1" s="1"/>
  <c r="U3759" i="1"/>
  <c r="V3759" i="1"/>
  <c r="B3760" i="1"/>
  <c r="A3760" i="1" s="1"/>
  <c r="S3760" i="1"/>
  <c r="W3760" i="1" s="1"/>
  <c r="V3760" i="1"/>
  <c r="B3761" i="1"/>
  <c r="A3761" i="1" s="1"/>
  <c r="Q3761" i="1"/>
  <c r="R3761" i="1"/>
  <c r="S3761" i="1"/>
  <c r="W3761" i="1" s="1"/>
  <c r="T3761" i="1"/>
  <c r="V3761" i="1" s="1"/>
  <c r="U3761" i="1"/>
  <c r="U3758" i="1" s="1"/>
  <c r="A3762" i="1"/>
  <c r="B3762" i="1"/>
  <c r="S3762" i="1"/>
  <c r="V3762" i="1"/>
  <c r="W3762" i="1" s="1"/>
  <c r="B3763" i="1"/>
  <c r="A3763" i="1" s="1"/>
  <c r="S3763" i="1"/>
  <c r="V3763" i="1"/>
  <c r="W3763" i="1" s="1"/>
  <c r="B3764" i="1"/>
  <c r="A3764" i="1" s="1"/>
  <c r="S3764" i="1"/>
  <c r="W3764" i="1" s="1"/>
  <c r="V3764" i="1"/>
  <c r="B3765" i="1"/>
  <c r="A3765" i="1" s="1"/>
  <c r="S3765" i="1"/>
  <c r="V3765" i="1"/>
  <c r="W3765" i="1"/>
  <c r="A3766" i="1"/>
  <c r="B3766" i="1"/>
  <c r="S3766" i="1"/>
  <c r="V3766" i="1"/>
  <c r="W3766" i="1"/>
  <c r="B3767" i="1"/>
  <c r="A3767" i="1" s="1"/>
  <c r="S3767" i="1"/>
  <c r="W3767" i="1" s="1"/>
  <c r="V3767" i="1"/>
  <c r="B3768" i="1"/>
  <c r="A3768" i="1" s="1"/>
  <c r="S3768" i="1"/>
  <c r="W3768" i="1" s="1"/>
  <c r="V3768" i="1"/>
  <c r="B3769" i="1"/>
  <c r="A3769" i="1" s="1"/>
  <c r="S3769" i="1"/>
  <c r="V3769" i="1"/>
  <c r="W3769" i="1"/>
  <c r="A3770" i="1"/>
  <c r="B3770" i="1"/>
  <c r="S3770" i="1"/>
  <c r="V3770" i="1"/>
  <c r="W3770" i="1"/>
  <c r="B3771" i="1"/>
  <c r="A3771" i="1" s="1"/>
  <c r="S3771" i="1"/>
  <c r="W3771" i="1" s="1"/>
  <c r="V3771" i="1"/>
  <c r="B3772" i="1"/>
  <c r="A3772" i="1" s="1"/>
  <c r="S3772" i="1"/>
  <c r="W3772" i="1" s="1"/>
  <c r="V3772" i="1"/>
  <c r="B3773" i="1"/>
  <c r="A3773" i="1" s="1"/>
  <c r="S3773" i="1"/>
  <c r="V3773" i="1"/>
  <c r="W3773" i="1"/>
  <c r="A3774" i="1"/>
  <c r="B3774" i="1"/>
  <c r="Q3774" i="1"/>
  <c r="S3774" i="1" s="1"/>
  <c r="W3774" i="1" s="1"/>
  <c r="R3774" i="1"/>
  <c r="R3758" i="1" s="1"/>
  <c r="T3774" i="1"/>
  <c r="U3774" i="1"/>
  <c r="V3774" i="1"/>
  <c r="B3775" i="1"/>
  <c r="A3775" i="1" s="1"/>
  <c r="S3775" i="1"/>
  <c r="W3775" i="1" s="1"/>
  <c r="V3775" i="1"/>
  <c r="B3776" i="1"/>
  <c r="A3776" i="1" s="1"/>
  <c r="S3776" i="1"/>
  <c r="W3776" i="1" s="1"/>
  <c r="V3776" i="1"/>
  <c r="B3777" i="1"/>
  <c r="A3777" i="1" s="1"/>
  <c r="S3777" i="1"/>
  <c r="V3777" i="1"/>
  <c r="W3777" i="1"/>
  <c r="A3778" i="1"/>
  <c r="B3778" i="1"/>
  <c r="S3778" i="1"/>
  <c r="W3778" i="1" s="1"/>
  <c r="V3778" i="1"/>
  <c r="B3779" i="1"/>
  <c r="A3779" i="1" s="1"/>
  <c r="S3779" i="1"/>
  <c r="W3779" i="1" s="1"/>
  <c r="V3779" i="1"/>
  <c r="A3780" i="1"/>
  <c r="B3780" i="1"/>
  <c r="S3780" i="1"/>
  <c r="W3780" i="1" s="1"/>
  <c r="V3780" i="1"/>
  <c r="A3781" i="1"/>
  <c r="B3781" i="1"/>
  <c r="S3781" i="1"/>
  <c r="V3781" i="1"/>
  <c r="W3781" i="1" s="1"/>
  <c r="A3782" i="1"/>
  <c r="B3782" i="1"/>
  <c r="S3782" i="1"/>
  <c r="V3782" i="1"/>
  <c r="W3782" i="1" s="1"/>
  <c r="B3783" i="1"/>
  <c r="A3783" i="1" s="1"/>
  <c r="S3783" i="1"/>
  <c r="W3783" i="1" s="1"/>
  <c r="V3783" i="1"/>
  <c r="B3784" i="1"/>
  <c r="A3784" i="1" s="1"/>
  <c r="S3784" i="1"/>
  <c r="W3784" i="1" s="1"/>
  <c r="V3784" i="1"/>
  <c r="B3785" i="1"/>
  <c r="A3785" i="1" s="1"/>
  <c r="S3785" i="1"/>
  <c r="V3785" i="1"/>
  <c r="W3785" i="1"/>
  <c r="A3786" i="1"/>
  <c r="B3786" i="1"/>
  <c r="S3786" i="1"/>
  <c r="W3786" i="1" s="1"/>
  <c r="V3786" i="1"/>
  <c r="B3787" i="1"/>
  <c r="A3787" i="1" s="1"/>
  <c r="S3787" i="1"/>
  <c r="W3787" i="1" s="1"/>
  <c r="V3787" i="1"/>
  <c r="A3788" i="1"/>
  <c r="B3788" i="1"/>
  <c r="S3788" i="1"/>
  <c r="W3788" i="1" s="1"/>
  <c r="V3788" i="1"/>
  <c r="A3789" i="1"/>
  <c r="B3789" i="1"/>
  <c r="S3789" i="1"/>
  <c r="V3789" i="1"/>
  <c r="W3789" i="1" s="1"/>
  <c r="A3790" i="1"/>
  <c r="B3790" i="1"/>
  <c r="R3790" i="1"/>
  <c r="U3790" i="1"/>
  <c r="B3791" i="1"/>
  <c r="A3791" i="1" s="1"/>
  <c r="Q3791" i="1"/>
  <c r="Q3790" i="1" s="1"/>
  <c r="S3790" i="1" s="1"/>
  <c r="R3791" i="1"/>
  <c r="T3791" i="1"/>
  <c r="V3791" i="1" s="1"/>
  <c r="U3791" i="1"/>
  <c r="B3792" i="1"/>
  <c r="A3792" i="1" s="1"/>
  <c r="S3792" i="1"/>
  <c r="W3792" i="1" s="1"/>
  <c r="V3792" i="1"/>
  <c r="B3793" i="1"/>
  <c r="A3793" i="1" s="1"/>
  <c r="A3794" i="1"/>
  <c r="B3794" i="1"/>
  <c r="B3795" i="1"/>
  <c r="A3795" i="1" s="1"/>
  <c r="Q3795" i="1"/>
  <c r="Q3794" i="1" s="1"/>
  <c r="T3795" i="1"/>
  <c r="T3794" i="1" s="1"/>
  <c r="B3796" i="1"/>
  <c r="A3796" i="1" s="1"/>
  <c r="Q3796" i="1"/>
  <c r="S3796" i="1" s="1"/>
  <c r="W3796" i="1" s="1"/>
  <c r="R3796" i="1"/>
  <c r="T3796" i="1"/>
  <c r="V3796" i="1" s="1"/>
  <c r="U3796" i="1"/>
  <c r="U3795" i="1" s="1"/>
  <c r="A3797" i="1"/>
  <c r="B3797" i="1"/>
  <c r="S3797" i="1"/>
  <c r="V3797" i="1"/>
  <c r="W3797" i="1" s="1"/>
  <c r="A3798" i="1"/>
  <c r="B3798" i="1"/>
  <c r="Q3798" i="1"/>
  <c r="R3798" i="1"/>
  <c r="R3795" i="1" s="1"/>
  <c r="T3798" i="1"/>
  <c r="U3798" i="1"/>
  <c r="V3798" i="1" s="1"/>
  <c r="B3799" i="1"/>
  <c r="A3799" i="1" s="1"/>
  <c r="S3799" i="1"/>
  <c r="W3799" i="1" s="1"/>
  <c r="V3799" i="1"/>
  <c r="A3800" i="1"/>
  <c r="B3800" i="1"/>
  <c r="Q3800" i="1"/>
  <c r="T3800" i="1"/>
  <c r="V3800" i="1" s="1"/>
  <c r="U3800" i="1"/>
  <c r="B3801" i="1"/>
  <c r="A3801" i="1" s="1"/>
  <c r="Q3801" i="1"/>
  <c r="R3801" i="1"/>
  <c r="R3800" i="1" s="1"/>
  <c r="S3801" i="1"/>
  <c r="W3801" i="1" s="1"/>
  <c r="T3801" i="1"/>
  <c r="V3801" i="1" s="1"/>
  <c r="U3801" i="1"/>
  <c r="A3802" i="1"/>
  <c r="B3802" i="1"/>
  <c r="S3802" i="1"/>
  <c r="V3802" i="1"/>
  <c r="W3802" i="1" s="1"/>
  <c r="B3803" i="1"/>
  <c r="A3803" i="1" s="1"/>
  <c r="A3804" i="1"/>
  <c r="B3804" i="1"/>
  <c r="Q3804" i="1"/>
  <c r="T3804" i="1"/>
  <c r="T3803" i="1" s="1"/>
  <c r="V3803" i="1" s="1"/>
  <c r="U3804" i="1"/>
  <c r="B3805" i="1"/>
  <c r="A3805" i="1" s="1"/>
  <c r="Q3805" i="1"/>
  <c r="R3805" i="1"/>
  <c r="R3804" i="1" s="1"/>
  <c r="R3803" i="1" s="1"/>
  <c r="S3805" i="1"/>
  <c r="W3805" i="1" s="1"/>
  <c r="T3805" i="1"/>
  <c r="V3805" i="1" s="1"/>
  <c r="U3805" i="1"/>
  <c r="A3806" i="1"/>
  <c r="B3806" i="1"/>
  <c r="S3806" i="1"/>
  <c r="V3806" i="1"/>
  <c r="W3806" i="1" s="1"/>
  <c r="B3807" i="1"/>
  <c r="A3807" i="1" s="1"/>
  <c r="R3807" i="1"/>
  <c r="U3807" i="1"/>
  <c r="U3803" i="1" s="1"/>
  <c r="A3808" i="1"/>
  <c r="B3808" i="1"/>
  <c r="Q3808" i="1"/>
  <c r="Q3807" i="1" s="1"/>
  <c r="S3807" i="1" s="1"/>
  <c r="W3807" i="1" s="1"/>
  <c r="R3808" i="1"/>
  <c r="T3808" i="1"/>
  <c r="T3807" i="1" s="1"/>
  <c r="V3807" i="1" s="1"/>
  <c r="U3808" i="1"/>
  <c r="B3809" i="1"/>
  <c r="A3809" i="1" s="1"/>
  <c r="S3809" i="1"/>
  <c r="V3809" i="1"/>
  <c r="W3809" i="1"/>
  <c r="A3810" i="1"/>
  <c r="B3810" i="1"/>
  <c r="Q3810" i="1"/>
  <c r="R3810" i="1"/>
  <c r="S3810" i="1"/>
  <c r="T3810" i="1"/>
  <c r="U3810" i="1"/>
  <c r="V3810" i="1"/>
  <c r="W3810" i="1" s="1"/>
  <c r="B3811" i="1"/>
  <c r="A3811" i="1" s="1"/>
  <c r="S3811" i="1"/>
  <c r="W3811" i="1" s="1"/>
  <c r="V3811" i="1"/>
  <c r="B3812" i="1"/>
  <c r="A3812" i="1" s="1"/>
  <c r="A3813" i="1"/>
  <c r="B3813" i="1"/>
  <c r="T3813" i="1"/>
  <c r="T3812" i="1" s="1"/>
  <c r="A3814" i="1"/>
  <c r="B3814" i="1"/>
  <c r="Q3814" i="1"/>
  <c r="Q3813" i="1" s="1"/>
  <c r="R3814" i="1"/>
  <c r="S3814" i="1"/>
  <c r="T3814" i="1"/>
  <c r="U3814" i="1"/>
  <c r="V3814" i="1"/>
  <c r="W3814" i="1" s="1"/>
  <c r="B3815" i="1"/>
  <c r="A3815" i="1" s="1"/>
  <c r="S3815" i="1"/>
  <c r="W3815" i="1" s="1"/>
  <c r="V3815" i="1"/>
  <c r="B3816" i="1"/>
  <c r="A3816" i="1" s="1"/>
  <c r="Q3816" i="1"/>
  <c r="S3816" i="1" s="1"/>
  <c r="W3816" i="1" s="1"/>
  <c r="R3816" i="1"/>
  <c r="T3816" i="1"/>
  <c r="V3816" i="1" s="1"/>
  <c r="U3816" i="1"/>
  <c r="U3813" i="1" s="1"/>
  <c r="A3817" i="1"/>
  <c r="B3817" i="1"/>
  <c r="S3817" i="1"/>
  <c r="V3817" i="1"/>
  <c r="W3817" i="1" s="1"/>
  <c r="A3818" i="1"/>
  <c r="B3818" i="1"/>
  <c r="Q3818" i="1"/>
  <c r="R3818" i="1"/>
  <c r="R3813" i="1" s="1"/>
  <c r="T3818" i="1"/>
  <c r="U3818" i="1"/>
  <c r="V3818" i="1" s="1"/>
  <c r="A3819" i="1"/>
  <c r="B3819" i="1"/>
  <c r="S3819" i="1"/>
  <c r="W3819" i="1" s="1"/>
  <c r="V3819" i="1"/>
  <c r="A3820" i="1"/>
  <c r="B3820" i="1"/>
  <c r="Q3820" i="1"/>
  <c r="S3820" i="1" s="1"/>
  <c r="T3820" i="1"/>
  <c r="B3821" i="1"/>
  <c r="A3821" i="1" s="1"/>
  <c r="Q3821" i="1"/>
  <c r="R3821" i="1"/>
  <c r="S3821" i="1"/>
  <c r="W3821" i="1" s="1"/>
  <c r="T3821" i="1"/>
  <c r="V3821" i="1" s="1"/>
  <c r="U3821" i="1"/>
  <c r="A3822" i="1"/>
  <c r="B3822" i="1"/>
  <c r="S3822" i="1"/>
  <c r="V3822" i="1"/>
  <c r="W3822" i="1" s="1"/>
  <c r="B3823" i="1"/>
  <c r="A3823" i="1" s="1"/>
  <c r="Q3823" i="1"/>
  <c r="R3823" i="1"/>
  <c r="R3820" i="1" s="1"/>
  <c r="T3823" i="1"/>
  <c r="U3823" i="1"/>
  <c r="U3820" i="1" s="1"/>
  <c r="A3824" i="1"/>
  <c r="B3824" i="1"/>
  <c r="S3824" i="1"/>
  <c r="W3824" i="1" s="1"/>
  <c r="V3824" i="1"/>
  <c r="A3825" i="1"/>
  <c r="B3825" i="1"/>
  <c r="Q3825" i="1"/>
  <c r="R3825" i="1"/>
  <c r="S3825" i="1" s="1"/>
  <c r="W3825" i="1" s="1"/>
  <c r="T3825" i="1"/>
  <c r="V3825" i="1" s="1"/>
  <c r="U3825" i="1"/>
  <c r="A3826" i="1"/>
  <c r="B3826" i="1"/>
  <c r="S3826" i="1"/>
  <c r="V3826" i="1"/>
  <c r="W3826" i="1"/>
  <c r="A3827" i="1"/>
  <c r="B3827" i="1"/>
  <c r="Q3827" i="1"/>
  <c r="S3827" i="1" s="1"/>
  <c r="R3827" i="1"/>
  <c r="T3827" i="1"/>
  <c r="B3828" i="1"/>
  <c r="A3828" i="1" s="1"/>
  <c r="Q3828" i="1"/>
  <c r="S3828" i="1" s="1"/>
  <c r="R3828" i="1"/>
  <c r="T3828" i="1"/>
  <c r="V3828" i="1" s="1"/>
  <c r="U3828" i="1"/>
  <c r="U3827" i="1" s="1"/>
  <c r="V3827" i="1" s="1"/>
  <c r="A3829" i="1"/>
  <c r="B3829" i="1"/>
  <c r="S3829" i="1"/>
  <c r="V3829" i="1"/>
  <c r="W3829" i="1" s="1"/>
  <c r="A3830" i="1"/>
  <c r="B3830" i="1"/>
  <c r="A3831" i="1"/>
  <c r="B3831" i="1"/>
  <c r="Q3831" i="1"/>
  <c r="R3831" i="1"/>
  <c r="B3832" i="1"/>
  <c r="A3832" i="1" s="1"/>
  <c r="Q3832" i="1"/>
  <c r="S3832" i="1" s="1"/>
  <c r="R3832" i="1"/>
  <c r="T3832" i="1"/>
  <c r="U3832" i="1"/>
  <c r="U3831" i="1" s="1"/>
  <c r="A3833" i="1"/>
  <c r="B3833" i="1"/>
  <c r="S3833" i="1"/>
  <c r="V3833" i="1"/>
  <c r="W3833" i="1" s="1"/>
  <c r="A3834" i="1"/>
  <c r="B3834" i="1"/>
  <c r="S3834" i="1"/>
  <c r="V3834" i="1"/>
  <c r="W3834" i="1" s="1"/>
  <c r="B3835" i="1"/>
  <c r="A3835" i="1" s="1"/>
  <c r="S3835" i="1"/>
  <c r="V3835" i="1"/>
  <c r="W3835" i="1" s="1"/>
  <c r="B3836" i="1"/>
  <c r="A3836" i="1" s="1"/>
  <c r="Q3836" i="1"/>
  <c r="S3836" i="1" s="1"/>
  <c r="R3836" i="1"/>
  <c r="T3836" i="1"/>
  <c r="U3836" i="1"/>
  <c r="V3836" i="1" s="1"/>
  <c r="A3837" i="1"/>
  <c r="B3837" i="1"/>
  <c r="S3837" i="1"/>
  <c r="V3837" i="1"/>
  <c r="W3837" i="1" s="1"/>
  <c r="B3838" i="1"/>
  <c r="A3838" i="1" s="1"/>
  <c r="S3838" i="1"/>
  <c r="V3838" i="1"/>
  <c r="W3838" i="1" s="1"/>
  <c r="B3839" i="1"/>
  <c r="A3839" i="1" s="1"/>
  <c r="S3839" i="1"/>
  <c r="V3839" i="1"/>
  <c r="W3839" i="1"/>
  <c r="B3840" i="1"/>
  <c r="A3840" i="1" s="1"/>
  <c r="S3840" i="1"/>
  <c r="W3840" i="1" s="1"/>
  <c r="V3840" i="1"/>
  <c r="B3841" i="1"/>
  <c r="A3841" i="1" s="1"/>
  <c r="S3841" i="1"/>
  <c r="V3841" i="1"/>
  <c r="W3841" i="1"/>
  <c r="A3842" i="1"/>
  <c r="B3842" i="1"/>
  <c r="S3842" i="1"/>
  <c r="W3842" i="1" s="1"/>
  <c r="V3842" i="1"/>
  <c r="A3843" i="1"/>
  <c r="B3843" i="1"/>
  <c r="S3843" i="1"/>
  <c r="W3843" i="1" s="1"/>
  <c r="V3843" i="1"/>
  <c r="A3844" i="1"/>
  <c r="B3844" i="1"/>
  <c r="S3844" i="1"/>
  <c r="W3844" i="1" s="1"/>
  <c r="V3844" i="1"/>
  <c r="A3845" i="1"/>
  <c r="B3845" i="1"/>
  <c r="S3845" i="1"/>
  <c r="V3845" i="1"/>
  <c r="W3845" i="1" s="1"/>
  <c r="B3846" i="1"/>
  <c r="A3846" i="1" s="1"/>
  <c r="S3846" i="1"/>
  <c r="V3846" i="1"/>
  <c r="W3846" i="1" s="1"/>
  <c r="B3847" i="1"/>
  <c r="A3847" i="1" s="1"/>
  <c r="S3847" i="1"/>
  <c r="V3847" i="1"/>
  <c r="W3847" i="1"/>
  <c r="B3848" i="1"/>
  <c r="A3848" i="1" s="1"/>
  <c r="Q3848" i="1"/>
  <c r="S3848" i="1" s="1"/>
  <c r="W3848" i="1" s="1"/>
  <c r="R3848" i="1"/>
  <c r="T3848" i="1"/>
  <c r="T3831" i="1" s="1"/>
  <c r="U3848" i="1"/>
  <c r="V3848" i="1"/>
  <c r="A3849" i="1"/>
  <c r="B3849" i="1"/>
  <c r="S3849" i="1"/>
  <c r="V3849" i="1"/>
  <c r="W3849" i="1" s="1"/>
  <c r="B3850" i="1"/>
  <c r="A3850" i="1" s="1"/>
  <c r="R3850" i="1"/>
  <c r="R3830" i="1" s="1"/>
  <c r="U3850" i="1"/>
  <c r="A3851" i="1"/>
  <c r="B3851" i="1"/>
  <c r="Q3851" i="1"/>
  <c r="Q3850" i="1" s="1"/>
  <c r="S3850" i="1" s="1"/>
  <c r="R3851" i="1"/>
  <c r="T3851" i="1"/>
  <c r="V3851" i="1" s="1"/>
  <c r="U3851" i="1"/>
  <c r="B3852" i="1"/>
  <c r="A3852" i="1" s="1"/>
  <c r="S3852" i="1"/>
  <c r="W3852" i="1" s="1"/>
  <c r="V3852" i="1"/>
  <c r="B3853" i="1"/>
  <c r="A3853" i="1" s="1"/>
  <c r="B3854" i="1"/>
  <c r="A3854" i="1" s="1"/>
  <c r="Q3854" i="1"/>
  <c r="R3854" i="1"/>
  <c r="R3853" i="1" s="1"/>
  <c r="T3854" i="1"/>
  <c r="U3854" i="1"/>
  <c r="V3854" i="1" s="1"/>
  <c r="A3855" i="1"/>
  <c r="B3855" i="1"/>
  <c r="S3855" i="1"/>
  <c r="W3855" i="1" s="1"/>
  <c r="V3855" i="1"/>
  <c r="A3856" i="1"/>
  <c r="B3856" i="1"/>
  <c r="Q3856" i="1"/>
  <c r="Q3853" i="1" s="1"/>
  <c r="S3853" i="1" s="1"/>
  <c r="R3856" i="1"/>
  <c r="T3856" i="1"/>
  <c r="T3853" i="1" s="1"/>
  <c r="U3856" i="1"/>
  <c r="B3857" i="1"/>
  <c r="A3857" i="1" s="1"/>
  <c r="S3857" i="1"/>
  <c r="V3857" i="1"/>
  <c r="W3857" i="1"/>
  <c r="A3858" i="1"/>
  <c r="B3858" i="1"/>
  <c r="S3858" i="1"/>
  <c r="V3858" i="1"/>
  <c r="W3858" i="1"/>
  <c r="A3859" i="1"/>
  <c r="B3859" i="1"/>
  <c r="S3859" i="1"/>
  <c r="W3859" i="1" s="1"/>
  <c r="V3859" i="1"/>
  <c r="A3860" i="1"/>
  <c r="B3860" i="1"/>
  <c r="S3860" i="1"/>
  <c r="W3860" i="1" s="1"/>
  <c r="V3860" i="1"/>
  <c r="A3861" i="1"/>
  <c r="B3861" i="1"/>
  <c r="S3861" i="1"/>
  <c r="V3861" i="1"/>
  <c r="W3861" i="1" s="1"/>
  <c r="B3862" i="1"/>
  <c r="A3862" i="1" s="1"/>
  <c r="S3862" i="1"/>
  <c r="V3862" i="1"/>
  <c r="W3862" i="1" s="1"/>
  <c r="B3863" i="1"/>
  <c r="A3863" i="1" s="1"/>
  <c r="S3863" i="1"/>
  <c r="V3863" i="1"/>
  <c r="W3863" i="1"/>
  <c r="B3864" i="1"/>
  <c r="A3864" i="1" s="1"/>
  <c r="S3864" i="1"/>
  <c r="W3864" i="1" s="1"/>
  <c r="V3864" i="1"/>
  <c r="B3865" i="1"/>
  <c r="A3865" i="1" s="1"/>
  <c r="S3865" i="1"/>
  <c r="V3865" i="1"/>
  <c r="W3865" i="1"/>
  <c r="A3866" i="1"/>
  <c r="B3866" i="1"/>
  <c r="S3866" i="1"/>
  <c r="V3866" i="1"/>
  <c r="W3866" i="1"/>
  <c r="A3867" i="1"/>
  <c r="B3867" i="1"/>
  <c r="Q3867" i="1"/>
  <c r="S3867" i="1" s="1"/>
  <c r="W3867" i="1" s="1"/>
  <c r="R3867" i="1"/>
  <c r="T3867" i="1"/>
  <c r="U3867" i="1"/>
  <c r="V3867" i="1"/>
  <c r="B3868" i="1"/>
  <c r="A3868" i="1" s="1"/>
  <c r="S3868" i="1"/>
  <c r="W3868" i="1" s="1"/>
  <c r="V3868" i="1"/>
  <c r="B3869" i="1"/>
  <c r="A3869" i="1" s="1"/>
  <c r="S3869" i="1"/>
  <c r="V3869" i="1"/>
  <c r="W3869" i="1"/>
  <c r="A3870" i="1"/>
  <c r="B3870" i="1"/>
  <c r="S3870" i="1"/>
  <c r="V3870" i="1"/>
  <c r="W3870" i="1"/>
  <c r="A3871" i="1"/>
  <c r="B3871" i="1"/>
  <c r="Q3871" i="1"/>
  <c r="S3871" i="1" s="1"/>
  <c r="R3871" i="1"/>
  <c r="T3871" i="1"/>
  <c r="B3872" i="1"/>
  <c r="A3872" i="1" s="1"/>
  <c r="Q3872" i="1"/>
  <c r="S3872" i="1" s="1"/>
  <c r="R3872" i="1"/>
  <c r="T3872" i="1"/>
  <c r="U3872" i="1"/>
  <c r="U3871" i="1" s="1"/>
  <c r="V3871" i="1" s="1"/>
  <c r="A3873" i="1"/>
  <c r="B3873" i="1"/>
  <c r="S3873" i="1"/>
  <c r="V3873" i="1"/>
  <c r="W3873" i="1" s="1"/>
  <c r="B3874" i="1"/>
  <c r="A3874" i="1" s="1"/>
  <c r="A3875" i="1"/>
  <c r="B3875" i="1"/>
  <c r="B3876" i="1"/>
  <c r="A3876" i="1" s="1"/>
  <c r="A3877" i="1"/>
  <c r="B3877" i="1"/>
  <c r="R3877" i="1"/>
  <c r="R3876" i="1" s="1"/>
  <c r="A3878" i="1"/>
  <c r="B3878" i="1"/>
  <c r="Q3878" i="1"/>
  <c r="Q3877" i="1" s="1"/>
  <c r="R3878" i="1"/>
  <c r="S3878" i="1"/>
  <c r="T3878" i="1"/>
  <c r="T3877" i="1" s="1"/>
  <c r="U3878" i="1"/>
  <c r="V3878" i="1"/>
  <c r="W3878" i="1" s="1"/>
  <c r="B3879" i="1"/>
  <c r="A3879" i="1" s="1"/>
  <c r="S3879" i="1"/>
  <c r="V3879" i="1"/>
  <c r="W3879" i="1"/>
  <c r="B3880" i="1"/>
  <c r="A3880" i="1" s="1"/>
  <c r="Q3880" i="1"/>
  <c r="S3880" i="1" s="1"/>
  <c r="W3880" i="1" s="1"/>
  <c r="R3880" i="1"/>
  <c r="T3880" i="1"/>
  <c r="U3880" i="1"/>
  <c r="U3877" i="1" s="1"/>
  <c r="U3876" i="1" s="1"/>
  <c r="V3880" i="1"/>
  <c r="A3881" i="1"/>
  <c r="B3881" i="1"/>
  <c r="S3881" i="1"/>
  <c r="W3881" i="1" s="1"/>
  <c r="V3881" i="1"/>
  <c r="B3882" i="1"/>
  <c r="A3882" i="1" s="1"/>
  <c r="A3883" i="1"/>
  <c r="B3883" i="1"/>
  <c r="Q3883" i="1"/>
  <c r="T3883" i="1"/>
  <c r="T3882" i="1" s="1"/>
  <c r="B3884" i="1"/>
  <c r="A3884" i="1" s="1"/>
  <c r="Q3884" i="1"/>
  <c r="S3884" i="1" s="1"/>
  <c r="W3884" i="1" s="1"/>
  <c r="R3884" i="1"/>
  <c r="T3884" i="1"/>
  <c r="U3884" i="1"/>
  <c r="U3883" i="1" s="1"/>
  <c r="V3884" i="1"/>
  <c r="A3885" i="1"/>
  <c r="B3885" i="1"/>
  <c r="S3885" i="1"/>
  <c r="W3885" i="1" s="1"/>
  <c r="V3885" i="1"/>
  <c r="B3886" i="1"/>
  <c r="A3886" i="1" s="1"/>
  <c r="Q3886" i="1"/>
  <c r="R3886" i="1"/>
  <c r="T3886" i="1"/>
  <c r="V3886" i="1" s="1"/>
  <c r="U3886" i="1"/>
  <c r="A3887" i="1"/>
  <c r="B3887" i="1"/>
  <c r="S3887" i="1"/>
  <c r="W3887" i="1" s="1"/>
  <c r="V3887" i="1"/>
  <c r="A3888" i="1"/>
  <c r="B3888" i="1"/>
  <c r="R3888" i="1"/>
  <c r="T3888" i="1"/>
  <c r="V3888" i="1" s="1"/>
  <c r="U3888" i="1"/>
  <c r="B3889" i="1"/>
  <c r="A3889" i="1" s="1"/>
  <c r="Q3889" i="1"/>
  <c r="Q3888" i="1" s="1"/>
  <c r="S3888" i="1" s="1"/>
  <c r="W3888" i="1" s="1"/>
  <c r="R3889" i="1"/>
  <c r="S3889" i="1"/>
  <c r="W3889" i="1" s="1"/>
  <c r="T3889" i="1"/>
  <c r="V3889" i="1" s="1"/>
  <c r="U3889" i="1"/>
  <c r="B3890" i="1"/>
  <c r="A3890" i="1" s="1"/>
  <c r="S3890" i="1"/>
  <c r="V3890" i="1"/>
  <c r="W3890" i="1" s="1"/>
  <c r="B3891" i="1"/>
  <c r="A3891" i="1" s="1"/>
  <c r="A3892" i="1"/>
  <c r="B3892" i="1"/>
  <c r="R3892" i="1"/>
  <c r="T3892" i="1"/>
  <c r="B3893" i="1"/>
  <c r="A3893" i="1" s="1"/>
  <c r="Q3893" i="1"/>
  <c r="Q3892" i="1" s="1"/>
  <c r="R3893" i="1"/>
  <c r="S3893" i="1"/>
  <c r="W3893" i="1" s="1"/>
  <c r="T3893" i="1"/>
  <c r="V3893" i="1" s="1"/>
  <c r="U3893" i="1"/>
  <c r="B3894" i="1"/>
  <c r="A3894" i="1" s="1"/>
  <c r="S3894" i="1"/>
  <c r="V3894" i="1"/>
  <c r="W3894" i="1" s="1"/>
  <c r="B3895" i="1"/>
  <c r="A3895" i="1" s="1"/>
  <c r="Q3895" i="1"/>
  <c r="R3895" i="1"/>
  <c r="S3895" i="1"/>
  <c r="T3895" i="1"/>
  <c r="U3895" i="1"/>
  <c r="A3896" i="1"/>
  <c r="B3896" i="1"/>
  <c r="S3896" i="1"/>
  <c r="W3896" i="1" s="1"/>
  <c r="V3896" i="1"/>
  <c r="A3897" i="1"/>
  <c r="B3897" i="1"/>
  <c r="R3897" i="1"/>
  <c r="U3897" i="1"/>
  <c r="A3898" i="1"/>
  <c r="B3898" i="1"/>
  <c r="Q3898" i="1"/>
  <c r="Q3897" i="1" s="1"/>
  <c r="S3897" i="1" s="1"/>
  <c r="W3897" i="1" s="1"/>
  <c r="R3898" i="1"/>
  <c r="S3898" i="1"/>
  <c r="T3898" i="1"/>
  <c r="T3897" i="1" s="1"/>
  <c r="V3897" i="1" s="1"/>
  <c r="U3898" i="1"/>
  <c r="V3898" i="1"/>
  <c r="W3898" i="1" s="1"/>
  <c r="B3899" i="1"/>
  <c r="A3899" i="1" s="1"/>
  <c r="S3899" i="1"/>
  <c r="V3899" i="1"/>
  <c r="W3899" i="1"/>
  <c r="B3900" i="1"/>
  <c r="A3900" i="1" s="1"/>
  <c r="Q3900" i="1"/>
  <c r="A3901" i="1"/>
  <c r="B3901" i="1"/>
  <c r="Q3901" i="1"/>
  <c r="R3901" i="1"/>
  <c r="S3901" i="1" s="1"/>
  <c r="T3901" i="1"/>
  <c r="T3900" i="1" s="1"/>
  <c r="V3900" i="1" s="1"/>
  <c r="U3901" i="1"/>
  <c r="U3900" i="1" s="1"/>
  <c r="A3902" i="1"/>
  <c r="B3902" i="1"/>
  <c r="S3902" i="1"/>
  <c r="W3902" i="1" s="1"/>
  <c r="V3902" i="1"/>
  <c r="A3903" i="1"/>
  <c r="B3903" i="1"/>
  <c r="Q3903" i="1"/>
  <c r="T3903" i="1"/>
  <c r="B3904" i="1"/>
  <c r="A3904" i="1" s="1"/>
  <c r="Q3904" i="1"/>
  <c r="S3904" i="1" s="1"/>
  <c r="W3904" i="1" s="1"/>
  <c r="R3904" i="1"/>
  <c r="T3904" i="1"/>
  <c r="U3904" i="1"/>
  <c r="U3903" i="1" s="1"/>
  <c r="V3904" i="1"/>
  <c r="A3905" i="1"/>
  <c r="B3905" i="1"/>
  <c r="S3905" i="1"/>
  <c r="V3905" i="1"/>
  <c r="W3905" i="1" s="1"/>
  <c r="B3906" i="1"/>
  <c r="A3906" i="1" s="1"/>
  <c r="Q3906" i="1"/>
  <c r="R3906" i="1"/>
  <c r="R3903" i="1" s="1"/>
  <c r="S3906" i="1"/>
  <c r="W3906" i="1" s="1"/>
  <c r="T3906" i="1"/>
  <c r="U3906" i="1"/>
  <c r="V3906" i="1" s="1"/>
  <c r="A3907" i="1"/>
  <c r="B3907" i="1"/>
  <c r="S3907" i="1"/>
  <c r="V3907" i="1"/>
  <c r="A3908" i="1"/>
  <c r="B3908" i="1"/>
  <c r="B3909" i="1"/>
  <c r="A3909" i="1" s="1"/>
  <c r="B3910" i="1"/>
  <c r="A3910" i="1" s="1"/>
  <c r="Q3910" i="1"/>
  <c r="R3910" i="1"/>
  <c r="R3909" i="1" s="1"/>
  <c r="R3908" i="1" s="1"/>
  <c r="T3910" i="1"/>
  <c r="U3910" i="1"/>
  <c r="V3910" i="1" s="1"/>
  <c r="A3911" i="1"/>
  <c r="B3911" i="1"/>
  <c r="S3911" i="1"/>
  <c r="V3911" i="1"/>
  <c r="A3912" i="1"/>
  <c r="B3912" i="1"/>
  <c r="S3912" i="1"/>
  <c r="V3912" i="1"/>
  <c r="W3912" i="1" s="1"/>
  <c r="B3913" i="1"/>
  <c r="A3913" i="1" s="1"/>
  <c r="S3913" i="1"/>
  <c r="V3913" i="1"/>
  <c r="W3913" i="1" s="1"/>
  <c r="B3914" i="1"/>
  <c r="A3914" i="1" s="1"/>
  <c r="S3914" i="1"/>
  <c r="V3914" i="1"/>
  <c r="W3914" i="1" s="1"/>
  <c r="B3915" i="1"/>
  <c r="A3915" i="1" s="1"/>
  <c r="S3915" i="1"/>
  <c r="V3915" i="1"/>
  <c r="W3915" i="1"/>
  <c r="B3916" i="1"/>
  <c r="A3916" i="1" s="1"/>
  <c r="S3916" i="1"/>
  <c r="W3916" i="1" s="1"/>
  <c r="V3916" i="1"/>
  <c r="B3917" i="1"/>
  <c r="A3917" i="1" s="1"/>
  <c r="S3917" i="1"/>
  <c r="V3917" i="1"/>
  <c r="W3917" i="1"/>
  <c r="A3918" i="1"/>
  <c r="B3918" i="1"/>
  <c r="S3918" i="1"/>
  <c r="V3918" i="1"/>
  <c r="W3918" i="1"/>
  <c r="A3919" i="1"/>
  <c r="B3919" i="1"/>
  <c r="S3919" i="1"/>
  <c r="V3919" i="1"/>
  <c r="A3920" i="1"/>
  <c r="B3920" i="1"/>
  <c r="S3920" i="1"/>
  <c r="V3920" i="1"/>
  <c r="W3920" i="1" s="1"/>
  <c r="B3921" i="1"/>
  <c r="A3921" i="1" s="1"/>
  <c r="S3921" i="1"/>
  <c r="V3921" i="1"/>
  <c r="W3921" i="1" s="1"/>
  <c r="B3922" i="1"/>
  <c r="A3922" i="1" s="1"/>
  <c r="S3922" i="1"/>
  <c r="V3922" i="1"/>
  <c r="W3922" i="1" s="1"/>
  <c r="B3923" i="1"/>
  <c r="A3923" i="1" s="1"/>
  <c r="S3923" i="1"/>
  <c r="V3923" i="1"/>
  <c r="W3923" i="1"/>
  <c r="B3924" i="1"/>
  <c r="A3924" i="1" s="1"/>
  <c r="S3924" i="1"/>
  <c r="W3924" i="1" s="1"/>
  <c r="V3924" i="1"/>
  <c r="B3925" i="1"/>
  <c r="A3925" i="1" s="1"/>
  <c r="Q3925" i="1"/>
  <c r="Q3909" i="1" s="1"/>
  <c r="R3925" i="1"/>
  <c r="S3925" i="1"/>
  <c r="T3925" i="1"/>
  <c r="V3925" i="1" s="1"/>
  <c r="U3925" i="1"/>
  <c r="B3926" i="1"/>
  <c r="A3926" i="1" s="1"/>
  <c r="S3926" i="1"/>
  <c r="V3926" i="1"/>
  <c r="W3926" i="1"/>
  <c r="B3927" i="1"/>
  <c r="A3927" i="1" s="1"/>
  <c r="A3928" i="1"/>
  <c r="B3928" i="1"/>
  <c r="Q3928" i="1"/>
  <c r="Q3927" i="1" s="1"/>
  <c r="S3927" i="1" s="1"/>
  <c r="R3928" i="1"/>
  <c r="R3927" i="1" s="1"/>
  <c r="T3928" i="1"/>
  <c r="U3928" i="1"/>
  <c r="U3927" i="1" s="1"/>
  <c r="B3929" i="1"/>
  <c r="A3929" i="1" s="1"/>
  <c r="S3929" i="1"/>
  <c r="V3929" i="1"/>
  <c r="W3929" i="1"/>
  <c r="A3930" i="1"/>
  <c r="B3930" i="1"/>
  <c r="Q3930" i="1"/>
  <c r="T3930" i="1"/>
  <c r="B3931" i="1"/>
  <c r="A3931" i="1" s="1"/>
  <c r="Q3931" i="1"/>
  <c r="R3931" i="1"/>
  <c r="R3930" i="1" s="1"/>
  <c r="S3930" i="1" s="1"/>
  <c r="S3931" i="1"/>
  <c r="T3931" i="1"/>
  <c r="U3931" i="1"/>
  <c r="U3930" i="1" s="1"/>
  <c r="V3930" i="1" s="1"/>
  <c r="W3930" i="1" s="1"/>
  <c r="A3932" i="1"/>
  <c r="B3932" i="1"/>
  <c r="S3932" i="1"/>
  <c r="W3932" i="1" s="1"/>
  <c r="V3932" i="1"/>
  <c r="B3933" i="1"/>
  <c r="A3933" i="1" s="1"/>
  <c r="Q3933" i="1"/>
  <c r="R3933" i="1"/>
  <c r="S3933" i="1" s="1"/>
  <c r="W3933" i="1" s="1"/>
  <c r="T3933" i="1"/>
  <c r="V3933" i="1" s="1"/>
  <c r="U3933" i="1"/>
  <c r="A3934" i="1"/>
  <c r="B3934" i="1"/>
  <c r="S3934" i="1"/>
  <c r="W3934" i="1" s="1"/>
  <c r="V3934" i="1"/>
  <c r="A3935" i="1"/>
  <c r="B3935" i="1"/>
  <c r="Q3935" i="1"/>
  <c r="S3935" i="1" s="1"/>
  <c r="R3935" i="1"/>
  <c r="B3936" i="1"/>
  <c r="A3936" i="1" s="1"/>
  <c r="Q3936" i="1"/>
  <c r="S3936" i="1" s="1"/>
  <c r="W3936" i="1" s="1"/>
  <c r="R3936" i="1"/>
  <c r="T3936" i="1"/>
  <c r="U3936" i="1"/>
  <c r="V3936" i="1"/>
  <c r="A3937" i="1"/>
  <c r="B3937" i="1"/>
  <c r="S3937" i="1"/>
  <c r="V3937" i="1"/>
  <c r="W3937" i="1" s="1"/>
  <c r="B3938" i="1"/>
  <c r="A3938" i="1" s="1"/>
  <c r="S3938" i="1"/>
  <c r="V3938" i="1"/>
  <c r="W3938" i="1"/>
  <c r="B3939" i="1"/>
  <c r="A3939" i="1" s="1"/>
  <c r="S3939" i="1"/>
  <c r="V3939" i="1"/>
  <c r="W3939" i="1"/>
  <c r="B3940" i="1"/>
  <c r="A3940" i="1" s="1"/>
  <c r="S3940" i="1"/>
  <c r="W3940" i="1" s="1"/>
  <c r="V3940" i="1"/>
  <c r="B3941" i="1"/>
  <c r="A3941" i="1" s="1"/>
  <c r="S3941" i="1"/>
  <c r="V3941" i="1"/>
  <c r="W3941" i="1"/>
  <c r="A3942" i="1"/>
  <c r="B3942" i="1"/>
  <c r="S3942" i="1"/>
  <c r="W3942" i="1" s="1"/>
  <c r="V3942" i="1"/>
  <c r="A3943" i="1"/>
  <c r="B3943" i="1"/>
  <c r="S3943" i="1"/>
  <c r="V3943" i="1"/>
  <c r="A3944" i="1"/>
  <c r="B3944" i="1"/>
  <c r="Q3944" i="1"/>
  <c r="R3944" i="1"/>
  <c r="S3944" i="1" s="1"/>
  <c r="T3944" i="1"/>
  <c r="U3944" i="1"/>
  <c r="B3945" i="1"/>
  <c r="A3945" i="1" s="1"/>
  <c r="S3945" i="1"/>
  <c r="V3945" i="1"/>
  <c r="W3945" i="1"/>
  <c r="A3946" i="1"/>
  <c r="B3946" i="1"/>
  <c r="S3946" i="1"/>
  <c r="V3946" i="1"/>
  <c r="W3946" i="1"/>
  <c r="A3947" i="1"/>
  <c r="B3947" i="1"/>
  <c r="S3947" i="1"/>
  <c r="W3947" i="1" s="1"/>
  <c r="V3947" i="1"/>
  <c r="A3948" i="1"/>
  <c r="B3948" i="1"/>
  <c r="S3948" i="1"/>
  <c r="V3948" i="1"/>
  <c r="W3948" i="1" s="1"/>
  <c r="A3949" i="1"/>
  <c r="B3949" i="1"/>
  <c r="S3949" i="1"/>
  <c r="V3949" i="1"/>
  <c r="W3949" i="1" s="1"/>
  <c r="B3950" i="1"/>
  <c r="A3950" i="1" s="1"/>
  <c r="S3950" i="1"/>
  <c r="V3950" i="1"/>
  <c r="W3950" i="1" s="1"/>
  <c r="B3951" i="1"/>
  <c r="A3951" i="1" s="1"/>
  <c r="S3951" i="1"/>
  <c r="V3951" i="1"/>
  <c r="W3951" i="1"/>
  <c r="B3952" i="1"/>
  <c r="A3952" i="1" s="1"/>
  <c r="Q3952" i="1"/>
  <c r="S3952" i="1" s="1"/>
  <c r="W3952" i="1" s="1"/>
  <c r="R3952" i="1"/>
  <c r="T3952" i="1"/>
  <c r="U3952" i="1"/>
  <c r="V3952" i="1"/>
  <c r="B3953" i="1"/>
  <c r="A3953" i="1" s="1"/>
  <c r="S3953" i="1"/>
  <c r="V3953" i="1"/>
  <c r="W3953" i="1" s="1"/>
  <c r="B3954" i="1"/>
  <c r="A3954" i="1" s="1"/>
  <c r="A3955" i="1"/>
  <c r="B3955" i="1"/>
  <c r="B3956" i="1"/>
  <c r="A3956" i="1" s="1"/>
  <c r="Q3956" i="1"/>
  <c r="Q3955" i="1" s="1"/>
  <c r="B3957" i="1"/>
  <c r="A3957" i="1" s="1"/>
  <c r="Q3957" i="1"/>
  <c r="R3957" i="1"/>
  <c r="S3957" i="1" s="1"/>
  <c r="T3957" i="1"/>
  <c r="T3956" i="1" s="1"/>
  <c r="U3957" i="1"/>
  <c r="U3956" i="1" s="1"/>
  <c r="U3955" i="1" s="1"/>
  <c r="A3958" i="1"/>
  <c r="B3958" i="1"/>
  <c r="S3958" i="1"/>
  <c r="W3958" i="1" s="1"/>
  <c r="V3958" i="1"/>
  <c r="A3959" i="1"/>
  <c r="B3959" i="1"/>
  <c r="Q3959" i="1"/>
  <c r="R3959" i="1"/>
  <c r="T3959" i="1"/>
  <c r="V3959" i="1" s="1"/>
  <c r="U3959" i="1"/>
  <c r="B3960" i="1"/>
  <c r="A3960" i="1" s="1"/>
  <c r="S3960" i="1"/>
  <c r="W3960" i="1" s="1"/>
  <c r="V3960" i="1"/>
  <c r="B3961" i="1"/>
  <c r="A3961" i="1" s="1"/>
  <c r="B3962" i="1"/>
  <c r="A3962" i="1" s="1"/>
  <c r="U3962" i="1"/>
  <c r="A3963" i="1"/>
  <c r="B3963" i="1"/>
  <c r="Q3963" i="1"/>
  <c r="R3963" i="1"/>
  <c r="R3962" i="1" s="1"/>
  <c r="R3961" i="1" s="1"/>
  <c r="T3963" i="1"/>
  <c r="T3962" i="1" s="1"/>
  <c r="U3963" i="1"/>
  <c r="V3963" i="1"/>
  <c r="V3962" i="1" s="1"/>
  <c r="B3964" i="1"/>
  <c r="A3964" i="1" s="1"/>
  <c r="S3964" i="1"/>
  <c r="W3964" i="1" s="1"/>
  <c r="V3964" i="1"/>
  <c r="B3966" i="1"/>
  <c r="A3966" i="1" s="1"/>
  <c r="Q3966" i="1"/>
  <c r="Q3965" i="1" s="1"/>
  <c r="T3966" i="1"/>
  <c r="B3967" i="1"/>
  <c r="A3967" i="1" s="1"/>
  <c r="S3967" i="1"/>
  <c r="W3967" i="1" s="1"/>
  <c r="V3967" i="1"/>
  <c r="A3968" i="1"/>
  <c r="B3968" i="1"/>
  <c r="S3968" i="1"/>
  <c r="V3968" i="1"/>
  <c r="W3968" i="1"/>
  <c r="A3969" i="1"/>
  <c r="B3969" i="1"/>
  <c r="S3969" i="1"/>
  <c r="W3969" i="1" s="1"/>
  <c r="V3969" i="1"/>
  <c r="B3970" i="1"/>
  <c r="A3970" i="1" s="1"/>
  <c r="R3970" i="1"/>
  <c r="U3970" i="1"/>
  <c r="B3971" i="1"/>
  <c r="A3971" i="1" s="1"/>
  <c r="Q3971" i="1"/>
  <c r="Q3970" i="1" s="1"/>
  <c r="S3970" i="1" s="1"/>
  <c r="R3971" i="1"/>
  <c r="S3971" i="1"/>
  <c r="W3971" i="1" s="1"/>
  <c r="T3971" i="1"/>
  <c r="V3971" i="1" s="1"/>
  <c r="U3971" i="1"/>
  <c r="B3972" i="1"/>
  <c r="A3972" i="1" s="1"/>
  <c r="S3972" i="1"/>
  <c r="W3972" i="1" s="1"/>
  <c r="V3972" i="1"/>
  <c r="B3973" i="1"/>
  <c r="A3973" i="1" s="1"/>
  <c r="Q3973" i="1"/>
  <c r="R3973" i="1"/>
  <c r="S3973" i="1"/>
  <c r="T3973" i="1"/>
  <c r="V3973" i="1" s="1"/>
  <c r="U3973" i="1"/>
  <c r="B3974" i="1"/>
  <c r="A3974" i="1" s="1"/>
  <c r="S3974" i="1"/>
  <c r="W3974" i="1" s="1"/>
  <c r="V3974" i="1"/>
  <c r="B3975" i="1"/>
  <c r="A3975" i="1" s="1"/>
  <c r="A3976" i="1"/>
  <c r="B3976" i="1"/>
  <c r="B3977" i="1"/>
  <c r="A3977" i="1" s="1"/>
  <c r="Q3977" i="1"/>
  <c r="Q3976" i="1" s="1"/>
  <c r="R3977" i="1"/>
  <c r="R3976" i="1" s="1"/>
  <c r="S3977" i="1"/>
  <c r="T3977" i="1"/>
  <c r="T3976" i="1" s="1"/>
  <c r="U3977" i="1"/>
  <c r="U3976" i="1" s="1"/>
  <c r="U3975" i="1" s="1"/>
  <c r="B3978" i="1"/>
  <c r="A3978" i="1" s="1"/>
  <c r="S3978" i="1"/>
  <c r="W3978" i="1" s="1"/>
  <c r="V3978" i="1"/>
  <c r="B3979" i="1"/>
  <c r="A3979" i="1" s="1"/>
  <c r="Q3979" i="1"/>
  <c r="R3979" i="1"/>
  <c r="S3979" i="1"/>
  <c r="T3979" i="1"/>
  <c r="V3979" i="1" s="1"/>
  <c r="W3979" i="1" s="1"/>
  <c r="U3979" i="1"/>
  <c r="A3980" i="1"/>
  <c r="B3980" i="1"/>
  <c r="S3980" i="1"/>
  <c r="V3980" i="1"/>
  <c r="W3980" i="1"/>
  <c r="A3981" i="1"/>
  <c r="B3981" i="1"/>
  <c r="R3981" i="1"/>
  <c r="U3981" i="1"/>
  <c r="A3982" i="1"/>
  <c r="B3982" i="1"/>
  <c r="Q3982" i="1"/>
  <c r="Q3981" i="1" s="1"/>
  <c r="S3981" i="1" s="1"/>
  <c r="W3981" i="1" s="1"/>
  <c r="R3982" i="1"/>
  <c r="T3982" i="1"/>
  <c r="T3981" i="1" s="1"/>
  <c r="V3981" i="1" s="1"/>
  <c r="U3982" i="1"/>
  <c r="V3982" i="1"/>
  <c r="A3983" i="1"/>
  <c r="B3983" i="1"/>
  <c r="S3983" i="1"/>
  <c r="V3983" i="1"/>
  <c r="W3983" i="1"/>
  <c r="B3984" i="1"/>
  <c r="A3984" i="1" s="1"/>
  <c r="B3985" i="1"/>
  <c r="A3985" i="1" s="1"/>
  <c r="U3985" i="1"/>
  <c r="B3986" i="1"/>
  <c r="A3986" i="1" s="1"/>
  <c r="Q3986" i="1"/>
  <c r="S3986" i="1" s="1"/>
  <c r="R3986" i="1"/>
  <c r="T3986" i="1"/>
  <c r="T3985" i="1" s="1"/>
  <c r="U3986" i="1"/>
  <c r="A3987" i="1"/>
  <c r="B3987" i="1"/>
  <c r="S3987" i="1"/>
  <c r="V3987" i="1"/>
  <c r="W3987" i="1"/>
  <c r="B3988" i="1"/>
  <c r="A3988" i="1" s="1"/>
  <c r="S3988" i="1"/>
  <c r="V3988" i="1"/>
  <c r="W3988" i="1" s="1"/>
  <c r="B3989" i="1"/>
  <c r="A3989" i="1" s="1"/>
  <c r="S3989" i="1"/>
  <c r="W3989" i="1" s="1"/>
  <c r="V3989" i="1"/>
  <c r="A3990" i="1"/>
  <c r="B3990" i="1"/>
  <c r="S3990" i="1"/>
  <c r="W3990" i="1" s="1"/>
  <c r="V3990" i="1"/>
  <c r="B3991" i="1"/>
  <c r="A3991" i="1" s="1"/>
  <c r="S3991" i="1"/>
  <c r="W3991" i="1" s="1"/>
  <c r="V3991" i="1"/>
  <c r="A3992" i="1"/>
  <c r="B3992" i="1"/>
  <c r="S3992" i="1"/>
  <c r="V3992" i="1"/>
  <c r="W3992" i="1"/>
  <c r="B3993" i="1"/>
  <c r="A3993" i="1" s="1"/>
  <c r="S3993" i="1"/>
  <c r="V3993" i="1"/>
  <c r="W3993" i="1" s="1"/>
  <c r="A3994" i="1"/>
  <c r="B3994" i="1"/>
  <c r="S3994" i="1"/>
  <c r="W3994" i="1" s="1"/>
  <c r="V3994" i="1"/>
  <c r="B3995" i="1"/>
  <c r="A3995" i="1" s="1"/>
  <c r="S3995" i="1"/>
  <c r="W3995" i="1" s="1"/>
  <c r="V3995" i="1"/>
  <c r="A3996" i="1"/>
  <c r="B3996" i="1"/>
  <c r="S3996" i="1"/>
  <c r="V3996" i="1"/>
  <c r="W3996" i="1"/>
  <c r="B3997" i="1"/>
  <c r="A3997" i="1" s="1"/>
  <c r="S3997" i="1"/>
  <c r="W3997" i="1" s="1"/>
  <c r="V3997" i="1"/>
  <c r="A3998" i="1"/>
  <c r="B3998" i="1"/>
  <c r="S3998" i="1"/>
  <c r="W3998" i="1" s="1"/>
  <c r="V3998" i="1"/>
  <c r="B3999" i="1"/>
  <c r="A3999" i="1" s="1"/>
  <c r="S3999" i="1"/>
  <c r="W3999" i="1" s="1"/>
  <c r="V3999" i="1"/>
  <c r="A4000" i="1"/>
  <c r="B4000" i="1"/>
  <c r="S4000" i="1"/>
  <c r="V4000" i="1"/>
  <c r="W4000" i="1"/>
  <c r="B4001" i="1"/>
  <c r="A4001" i="1" s="1"/>
  <c r="Q4001" i="1"/>
  <c r="R4001" i="1"/>
  <c r="R3985" i="1" s="1"/>
  <c r="T4001" i="1"/>
  <c r="U4001" i="1"/>
  <c r="V4001" i="1"/>
  <c r="A4002" i="1"/>
  <c r="B4002" i="1"/>
  <c r="S4002" i="1"/>
  <c r="W4002" i="1" s="1"/>
  <c r="V4002" i="1"/>
  <c r="B4003" i="1"/>
  <c r="A4003" i="1" s="1"/>
  <c r="S4003" i="1"/>
  <c r="V4003" i="1"/>
  <c r="W4003" i="1" s="1"/>
  <c r="A4004" i="1"/>
  <c r="B4004" i="1"/>
  <c r="Q4004" i="1"/>
  <c r="U4004" i="1"/>
  <c r="A4005" i="1"/>
  <c r="B4005" i="1"/>
  <c r="Q4005" i="1"/>
  <c r="S4005" i="1" s="1"/>
  <c r="W4005" i="1" s="1"/>
  <c r="R4005" i="1"/>
  <c r="R4004" i="1" s="1"/>
  <c r="S4004" i="1" s="1"/>
  <c r="W4004" i="1" s="1"/>
  <c r="T4005" i="1"/>
  <c r="T4004" i="1" s="1"/>
  <c r="V4004" i="1" s="1"/>
  <c r="U4005" i="1"/>
  <c r="V4005" i="1"/>
  <c r="A4006" i="1"/>
  <c r="B4006" i="1"/>
  <c r="S4006" i="1"/>
  <c r="W4006" i="1" s="1"/>
  <c r="V4006" i="1"/>
  <c r="B4007" i="1"/>
  <c r="A4007" i="1" s="1"/>
  <c r="T4007" i="1"/>
  <c r="A4008" i="1"/>
  <c r="B4008" i="1"/>
  <c r="Q4008" i="1"/>
  <c r="Q4007" i="1" s="1"/>
  <c r="R4008" i="1"/>
  <c r="S4008" i="1"/>
  <c r="T4008" i="1"/>
  <c r="U4008" i="1"/>
  <c r="U4007" i="1" s="1"/>
  <c r="A4009" i="1"/>
  <c r="B4009" i="1"/>
  <c r="S4009" i="1"/>
  <c r="W4009" i="1" s="1"/>
  <c r="V4009" i="1"/>
  <c r="A4010" i="1"/>
  <c r="B4010" i="1"/>
  <c r="Q4010" i="1"/>
  <c r="S4010" i="1" s="1"/>
  <c r="R4010" i="1"/>
  <c r="R4007" i="1" s="1"/>
  <c r="T4010" i="1"/>
  <c r="V4010" i="1" s="1"/>
  <c r="U4010" i="1"/>
  <c r="B4011" i="1"/>
  <c r="A4011" i="1" s="1"/>
  <c r="S4011" i="1"/>
  <c r="W4011" i="1" s="1"/>
  <c r="V4011" i="1"/>
  <c r="A4012" i="1"/>
  <c r="B4012" i="1"/>
  <c r="B4013" i="1"/>
  <c r="A4013" i="1" s="1"/>
  <c r="Q4013" i="1"/>
  <c r="R4013" i="1"/>
  <c r="R4012" i="1" s="1"/>
  <c r="T4013" i="1"/>
  <c r="T4012" i="1" s="1"/>
  <c r="U4013" i="1"/>
  <c r="V4013" i="1"/>
  <c r="A4014" i="1"/>
  <c r="B4014" i="1"/>
  <c r="S4014" i="1"/>
  <c r="W4014" i="1" s="1"/>
  <c r="V4014" i="1"/>
  <c r="B4015" i="1"/>
  <c r="A4015" i="1" s="1"/>
  <c r="S4015" i="1"/>
  <c r="V4015" i="1"/>
  <c r="W4015" i="1" s="1"/>
  <c r="A4016" i="1"/>
  <c r="B4016" i="1"/>
  <c r="S4016" i="1"/>
  <c r="V4016" i="1"/>
  <c r="W4016" i="1"/>
  <c r="B4017" i="1"/>
  <c r="A4017" i="1" s="1"/>
  <c r="S4017" i="1"/>
  <c r="V4017" i="1"/>
  <c r="W4017" i="1" s="1"/>
  <c r="A4018" i="1"/>
  <c r="B4018" i="1"/>
  <c r="S4018" i="1"/>
  <c r="W4018" i="1" s="1"/>
  <c r="V4018" i="1"/>
  <c r="B4019" i="1"/>
  <c r="A4019" i="1" s="1"/>
  <c r="S4019" i="1"/>
  <c r="W4019" i="1" s="1"/>
  <c r="V4019" i="1"/>
  <c r="A4020" i="1"/>
  <c r="B4020" i="1"/>
  <c r="S4020" i="1"/>
  <c r="V4020" i="1"/>
  <c r="W4020" i="1"/>
  <c r="B4021" i="1"/>
  <c r="A4021" i="1" s="1"/>
  <c r="Q4021" i="1"/>
  <c r="S4021" i="1" s="1"/>
  <c r="W4021" i="1" s="1"/>
  <c r="R4021" i="1"/>
  <c r="T4021" i="1"/>
  <c r="U4021" i="1"/>
  <c r="V4021" i="1"/>
  <c r="A4022" i="1"/>
  <c r="B4022" i="1"/>
  <c r="S4022" i="1"/>
  <c r="W4022" i="1" s="1"/>
  <c r="V4022" i="1"/>
  <c r="B4023" i="1"/>
  <c r="A4023" i="1" s="1"/>
  <c r="S4023" i="1"/>
  <c r="W4023" i="1" s="1"/>
  <c r="V4023" i="1"/>
  <c r="A4024" i="1"/>
  <c r="B4024" i="1"/>
  <c r="S4024" i="1"/>
  <c r="V4024" i="1"/>
  <c r="W4024" i="1"/>
  <c r="B4025" i="1"/>
  <c r="A4025" i="1" s="1"/>
  <c r="S4025" i="1"/>
  <c r="W4025" i="1" s="1"/>
  <c r="V4025" i="1"/>
  <c r="A4026" i="1"/>
  <c r="B4026" i="1"/>
  <c r="S4026" i="1"/>
  <c r="W4026" i="1" s="1"/>
  <c r="V4026" i="1"/>
  <c r="B4027" i="1"/>
  <c r="A4027" i="1" s="1"/>
  <c r="S4027" i="1"/>
  <c r="V4027" i="1"/>
  <c r="W4027" i="1" s="1"/>
  <c r="A4028" i="1"/>
  <c r="B4028" i="1"/>
  <c r="S4028" i="1"/>
  <c r="V4028" i="1"/>
  <c r="W4028" i="1"/>
  <c r="B4029" i="1"/>
  <c r="A4029" i="1" s="1"/>
  <c r="S4029" i="1"/>
  <c r="V4029" i="1"/>
  <c r="W4029" i="1" s="1"/>
  <c r="A4030" i="1"/>
  <c r="B4030" i="1"/>
  <c r="Q4030" i="1"/>
  <c r="S4030" i="1" s="1"/>
  <c r="R4030" i="1"/>
  <c r="T4030" i="1"/>
  <c r="U4030" i="1"/>
  <c r="U4012" i="1" s="1"/>
  <c r="B4031" i="1"/>
  <c r="A4031" i="1" s="1"/>
  <c r="S4031" i="1"/>
  <c r="V4031" i="1"/>
  <c r="W4031" i="1" s="1"/>
  <c r="A4032" i="1"/>
  <c r="B4032" i="1"/>
  <c r="B4033" i="1"/>
  <c r="A4033" i="1" s="1"/>
  <c r="A4034" i="1"/>
  <c r="B4034" i="1"/>
  <c r="B4035" i="1"/>
  <c r="A4035" i="1" s="1"/>
  <c r="A4036" i="1"/>
  <c r="B4036" i="1"/>
  <c r="Q4036" i="1"/>
  <c r="Q4035" i="1" s="1"/>
  <c r="U4036" i="1"/>
  <c r="U4035" i="1" s="1"/>
  <c r="B4037" i="1"/>
  <c r="A4037" i="1" s="1"/>
  <c r="Q4037" i="1"/>
  <c r="R4037" i="1"/>
  <c r="R4036" i="1" s="1"/>
  <c r="T4037" i="1"/>
  <c r="T4036" i="1" s="1"/>
  <c r="U4037" i="1"/>
  <c r="V4037" i="1"/>
  <c r="A4038" i="1"/>
  <c r="B4038" i="1"/>
  <c r="S4038" i="1"/>
  <c r="W4038" i="1" s="1"/>
  <c r="V4038" i="1"/>
  <c r="B4039" i="1"/>
  <c r="A4039" i="1" s="1"/>
  <c r="A4040" i="1"/>
  <c r="B4040" i="1"/>
  <c r="Q4040" i="1"/>
  <c r="U4040" i="1"/>
  <c r="B4041" i="1"/>
  <c r="A4041" i="1" s="1"/>
  <c r="Q4041" i="1"/>
  <c r="R4041" i="1"/>
  <c r="R4040" i="1" s="1"/>
  <c r="T4041" i="1"/>
  <c r="T4040" i="1" s="1"/>
  <c r="U4041" i="1"/>
  <c r="V4041" i="1"/>
  <c r="A4042" i="1"/>
  <c r="B4042" i="1"/>
  <c r="S4042" i="1"/>
  <c r="W4042" i="1" s="1"/>
  <c r="V4042" i="1"/>
  <c r="B4043" i="1"/>
  <c r="A4043" i="1" s="1"/>
  <c r="R4043" i="1"/>
  <c r="T4043" i="1"/>
  <c r="A4044" i="1"/>
  <c r="B4044" i="1"/>
  <c r="Q4044" i="1"/>
  <c r="Q4043" i="1" s="1"/>
  <c r="S4043" i="1" s="1"/>
  <c r="R4044" i="1"/>
  <c r="S4044" i="1"/>
  <c r="T4044" i="1"/>
  <c r="V4044" i="1" s="1"/>
  <c r="W4044" i="1" s="1"/>
  <c r="U4044" i="1"/>
  <c r="U4043" i="1" s="1"/>
  <c r="B4045" i="1"/>
  <c r="A4045" i="1" s="1"/>
  <c r="S4045" i="1"/>
  <c r="V4045" i="1"/>
  <c r="W4045" i="1" s="1"/>
  <c r="A4046" i="1"/>
  <c r="B4046" i="1"/>
  <c r="Q4046" i="1"/>
  <c r="S4046" i="1" s="1"/>
  <c r="U4046" i="1"/>
  <c r="B4047" i="1"/>
  <c r="A4047" i="1" s="1"/>
  <c r="Q4047" i="1"/>
  <c r="S4047" i="1" s="1"/>
  <c r="R4047" i="1"/>
  <c r="R4046" i="1" s="1"/>
  <c r="T4047" i="1"/>
  <c r="V4047" i="1" s="1"/>
  <c r="U4047" i="1"/>
  <c r="A4048" i="1"/>
  <c r="B4048" i="1"/>
  <c r="S4048" i="1"/>
  <c r="W4048" i="1" s="1"/>
  <c r="V4048" i="1"/>
  <c r="B4049" i="1"/>
  <c r="A4049" i="1" s="1"/>
  <c r="Q4049" i="1"/>
  <c r="R4049" i="1"/>
  <c r="S4049" i="1" s="1"/>
  <c r="W4049" i="1" s="1"/>
  <c r="T4049" i="1"/>
  <c r="V4049" i="1" s="1"/>
  <c r="U4049" i="1"/>
  <c r="A4050" i="1"/>
  <c r="B4050" i="1"/>
  <c r="S4050" i="1"/>
  <c r="W4050" i="1" s="1"/>
  <c r="V4050" i="1"/>
  <c r="B4051" i="1"/>
  <c r="A4051" i="1" s="1"/>
  <c r="T4051" i="1"/>
  <c r="A4052" i="1"/>
  <c r="B4052" i="1"/>
  <c r="Q4052" i="1"/>
  <c r="Q4051" i="1" s="1"/>
  <c r="R4052" i="1"/>
  <c r="S4052" i="1"/>
  <c r="W4052" i="1" s="1"/>
  <c r="T4052" i="1"/>
  <c r="V4052" i="1" s="1"/>
  <c r="U4052" i="1"/>
  <c r="U4051" i="1" s="1"/>
  <c r="B4053" i="1"/>
  <c r="A4053" i="1" s="1"/>
  <c r="S4053" i="1"/>
  <c r="V4053" i="1"/>
  <c r="W4053" i="1" s="1"/>
  <c r="A4054" i="1"/>
  <c r="B4054" i="1"/>
  <c r="S4054" i="1"/>
  <c r="W4054" i="1" s="1"/>
  <c r="V4054" i="1"/>
  <c r="B4055" i="1"/>
  <c r="A4055" i="1" s="1"/>
  <c r="S4055" i="1"/>
  <c r="W4055" i="1" s="1"/>
  <c r="V4055" i="1"/>
  <c r="A4056" i="1"/>
  <c r="B4056" i="1"/>
  <c r="S4056" i="1"/>
  <c r="V4056" i="1"/>
  <c r="W4056" i="1"/>
  <c r="B4057" i="1"/>
  <c r="A4057" i="1" s="1"/>
  <c r="S4057" i="1"/>
  <c r="V4057" i="1"/>
  <c r="W4057" i="1" s="1"/>
  <c r="A4058" i="1"/>
  <c r="B4058" i="1"/>
  <c r="S4058" i="1"/>
  <c r="W4058" i="1" s="1"/>
  <c r="V4058" i="1"/>
  <c r="B4059" i="1"/>
  <c r="A4059" i="1" s="1"/>
  <c r="S4059" i="1"/>
  <c r="W4059" i="1" s="1"/>
  <c r="V4059" i="1"/>
  <c r="A4060" i="1"/>
  <c r="B4060" i="1"/>
  <c r="S4060" i="1"/>
  <c r="V4060" i="1"/>
  <c r="W4060" i="1"/>
  <c r="B4061" i="1"/>
  <c r="A4061" i="1" s="1"/>
  <c r="S4061" i="1"/>
  <c r="V4061" i="1"/>
  <c r="W4061" i="1" s="1"/>
  <c r="A4062" i="1"/>
  <c r="B4062" i="1"/>
  <c r="S4062" i="1"/>
  <c r="W4062" i="1" s="1"/>
  <c r="V4062" i="1"/>
  <c r="B4063" i="1"/>
  <c r="A4063" i="1" s="1"/>
  <c r="S4063" i="1"/>
  <c r="W4063" i="1" s="1"/>
  <c r="V4063" i="1"/>
  <c r="A4064" i="1"/>
  <c r="B4064" i="1"/>
  <c r="Q4064" i="1"/>
  <c r="R4064" i="1"/>
  <c r="R4051" i="1" s="1"/>
  <c r="S4064" i="1"/>
  <c r="W4064" i="1" s="1"/>
  <c r="T4064" i="1"/>
  <c r="V4064" i="1" s="1"/>
  <c r="U4064" i="1"/>
  <c r="B4065" i="1"/>
  <c r="A4065" i="1" s="1"/>
  <c r="S4065" i="1"/>
  <c r="V4065" i="1"/>
  <c r="W4065" i="1" s="1"/>
  <c r="A4066" i="1"/>
  <c r="B4066" i="1"/>
  <c r="Q4066" i="1"/>
  <c r="R4066" i="1"/>
  <c r="S4066" i="1"/>
  <c r="T4066" i="1"/>
  <c r="U4066" i="1"/>
  <c r="V4066" i="1" s="1"/>
  <c r="B4067" i="1"/>
  <c r="A4067" i="1" s="1"/>
  <c r="S4067" i="1"/>
  <c r="W4067" i="1" s="1"/>
  <c r="V4067" i="1"/>
  <c r="A4068" i="1"/>
  <c r="B4068" i="1"/>
  <c r="Q4068" i="1"/>
  <c r="R4068" i="1"/>
  <c r="S4068" i="1"/>
  <c r="T4068" i="1"/>
  <c r="V4068" i="1" s="1"/>
  <c r="W4068" i="1" s="1"/>
  <c r="U4068" i="1"/>
  <c r="B4069" i="1"/>
  <c r="A4069" i="1" s="1"/>
  <c r="S4069" i="1"/>
  <c r="V4069" i="1"/>
  <c r="W4069" i="1" s="1"/>
  <c r="A4070" i="1"/>
  <c r="B4070" i="1"/>
  <c r="S4070" i="1"/>
  <c r="W4070" i="1" s="1"/>
  <c r="V4070" i="1"/>
  <c r="B4071" i="1"/>
  <c r="A4071" i="1" s="1"/>
  <c r="R4071" i="1"/>
  <c r="T4071" i="1"/>
  <c r="A4072" i="1"/>
  <c r="B4072" i="1"/>
  <c r="Q4072" i="1"/>
  <c r="Q4071" i="1" s="1"/>
  <c r="S4071" i="1" s="1"/>
  <c r="R4072" i="1"/>
  <c r="S4072" i="1"/>
  <c r="W4072" i="1" s="1"/>
  <c r="T4072" i="1"/>
  <c r="V4072" i="1" s="1"/>
  <c r="U4072" i="1"/>
  <c r="U4071" i="1" s="1"/>
  <c r="B4073" i="1"/>
  <c r="A4073" i="1" s="1"/>
  <c r="S4073" i="1"/>
  <c r="V4073" i="1"/>
  <c r="W4073" i="1" s="1"/>
  <c r="A4074" i="1"/>
  <c r="B4074" i="1"/>
  <c r="S4074" i="1"/>
  <c r="W4074" i="1" s="1"/>
  <c r="V4074" i="1"/>
  <c r="B4075" i="1"/>
  <c r="A4075" i="1" s="1"/>
  <c r="S4075" i="1"/>
  <c r="W4075" i="1" s="1"/>
  <c r="V4075" i="1"/>
  <c r="A4076" i="1"/>
  <c r="B4076" i="1"/>
  <c r="S4076" i="1"/>
  <c r="V4076" i="1"/>
  <c r="W4076" i="1"/>
  <c r="B4077" i="1"/>
  <c r="A4077" i="1" s="1"/>
  <c r="S4077" i="1"/>
  <c r="V4077" i="1"/>
  <c r="W4077" i="1" s="1"/>
  <c r="A4078" i="1"/>
  <c r="B4078" i="1"/>
  <c r="S4078" i="1"/>
  <c r="W4078" i="1" s="1"/>
  <c r="V4078" i="1"/>
  <c r="B4079" i="1"/>
  <c r="A4079" i="1" s="1"/>
  <c r="S4079" i="1"/>
  <c r="W4079" i="1" s="1"/>
  <c r="V4079" i="1"/>
  <c r="A4080" i="1"/>
  <c r="B4080" i="1"/>
  <c r="Q4080" i="1"/>
  <c r="R4080" i="1"/>
  <c r="S4080" i="1"/>
  <c r="T4080" i="1"/>
  <c r="V4080" i="1" s="1"/>
  <c r="W4080" i="1" s="1"/>
  <c r="U4080" i="1"/>
  <c r="B4081" i="1"/>
  <c r="A4081" i="1" s="1"/>
  <c r="S4081" i="1"/>
  <c r="V4081" i="1"/>
  <c r="W4081" i="1" s="1"/>
  <c r="A4082" i="1"/>
  <c r="B4082" i="1"/>
  <c r="S4082" i="1"/>
  <c r="W4082" i="1" s="1"/>
  <c r="V4082" i="1"/>
  <c r="B4083" i="1"/>
  <c r="A4083" i="1" s="1"/>
  <c r="S4083" i="1"/>
  <c r="W4083" i="1" s="1"/>
  <c r="V4083" i="1"/>
  <c r="A4084" i="1"/>
  <c r="B4084" i="1"/>
  <c r="S4084" i="1"/>
  <c r="V4084" i="1"/>
  <c r="W4084" i="1"/>
  <c r="B4085" i="1"/>
  <c r="A4085" i="1" s="1"/>
  <c r="S4085" i="1"/>
  <c r="V4085" i="1"/>
  <c r="W4085" i="1" s="1"/>
  <c r="A4086" i="1"/>
  <c r="B4086" i="1"/>
  <c r="S4086" i="1"/>
  <c r="W4086" i="1" s="1"/>
  <c r="V4086" i="1"/>
  <c r="B4087" i="1"/>
  <c r="A4087" i="1" s="1"/>
  <c r="S4087" i="1"/>
  <c r="W4087" i="1" s="1"/>
  <c r="V4087" i="1"/>
  <c r="A4088" i="1"/>
  <c r="B4088" i="1"/>
  <c r="S4088" i="1"/>
  <c r="V4088" i="1"/>
  <c r="W4088" i="1"/>
  <c r="B4089" i="1"/>
  <c r="A4089" i="1" s="1"/>
  <c r="S4089" i="1"/>
  <c r="V4089" i="1"/>
  <c r="W4089" i="1" s="1"/>
  <c r="A4090" i="1"/>
  <c r="B4090" i="1"/>
  <c r="S4090" i="1"/>
  <c r="W4090" i="1" s="1"/>
  <c r="V4090" i="1"/>
  <c r="B4091" i="1"/>
  <c r="A4091" i="1" s="1"/>
  <c r="S4091" i="1"/>
  <c r="W4091" i="1" s="1"/>
  <c r="V4091" i="1"/>
  <c r="A4092" i="1"/>
  <c r="B4092" i="1"/>
  <c r="S4092" i="1"/>
  <c r="V4092" i="1"/>
  <c r="W4092" i="1"/>
  <c r="B4093" i="1"/>
  <c r="A4093" i="1" s="1"/>
  <c r="S4093" i="1"/>
  <c r="V4093" i="1"/>
  <c r="W4093" i="1" s="1"/>
  <c r="A4094" i="1"/>
  <c r="B4094" i="1"/>
  <c r="S4094" i="1"/>
  <c r="W4094" i="1" s="1"/>
  <c r="V4094" i="1"/>
  <c r="B4095" i="1"/>
  <c r="A4095" i="1" s="1"/>
  <c r="S4095" i="1"/>
  <c r="W4095" i="1" s="1"/>
  <c r="V4095" i="1"/>
  <c r="A4096" i="1"/>
  <c r="B4096" i="1"/>
  <c r="S4096" i="1"/>
  <c r="V4096" i="1"/>
  <c r="W4096" i="1"/>
  <c r="B4097" i="1"/>
  <c r="A4097" i="1" s="1"/>
  <c r="S4097" i="1"/>
  <c r="V4097" i="1"/>
  <c r="W4097" i="1" s="1"/>
  <c r="A4098" i="1"/>
  <c r="B4098" i="1"/>
  <c r="S4098" i="1"/>
  <c r="W4098" i="1" s="1"/>
  <c r="V4098" i="1"/>
  <c r="B4099" i="1"/>
  <c r="A4099" i="1" s="1"/>
  <c r="S4099" i="1"/>
  <c r="W4099" i="1" s="1"/>
  <c r="V4099" i="1"/>
  <c r="A4100" i="1"/>
  <c r="B4100" i="1"/>
  <c r="S4100" i="1"/>
  <c r="V4100" i="1"/>
  <c r="W4100" i="1"/>
  <c r="B4101" i="1"/>
  <c r="A4101" i="1" s="1"/>
  <c r="S4101" i="1"/>
  <c r="V4101" i="1"/>
  <c r="W4101" i="1" s="1"/>
  <c r="A4102" i="1"/>
  <c r="B4102" i="1"/>
  <c r="S4102" i="1"/>
  <c r="W4102" i="1" s="1"/>
  <c r="V4102" i="1"/>
  <c r="B4103" i="1"/>
  <c r="A4103" i="1" s="1"/>
  <c r="S4103" i="1"/>
  <c r="W4103" i="1" s="1"/>
  <c r="V4103" i="1"/>
  <c r="A4104" i="1"/>
  <c r="B4104" i="1"/>
  <c r="S4104" i="1"/>
  <c r="V4104" i="1"/>
  <c r="W4104" i="1"/>
  <c r="B4105" i="1"/>
  <c r="A4105" i="1" s="1"/>
  <c r="S4105" i="1"/>
  <c r="V4105" i="1"/>
  <c r="W4105" i="1" s="1"/>
  <c r="A4106" i="1"/>
  <c r="B4106" i="1"/>
  <c r="Q4106" i="1"/>
  <c r="S4106" i="1" s="1"/>
  <c r="B4107" i="1"/>
  <c r="A4107" i="1" s="1"/>
  <c r="Q4107" i="1"/>
  <c r="S4107" i="1" s="1"/>
  <c r="R4107" i="1"/>
  <c r="R4106" i="1" s="1"/>
  <c r="T4107" i="1"/>
  <c r="V4107" i="1" s="1"/>
  <c r="U4107" i="1"/>
  <c r="A4108" i="1"/>
  <c r="B4108" i="1"/>
  <c r="S4108" i="1"/>
  <c r="V4108" i="1"/>
  <c r="W4108" i="1"/>
  <c r="B4109" i="1"/>
  <c r="A4109" i="1" s="1"/>
  <c r="S4109" i="1"/>
  <c r="V4109" i="1"/>
  <c r="W4109" i="1" s="1"/>
  <c r="A4110" i="1"/>
  <c r="B4110" i="1"/>
  <c r="S4110" i="1"/>
  <c r="V4110" i="1"/>
  <c r="W4110" i="1"/>
  <c r="B4111" i="1"/>
  <c r="A4111" i="1" s="1"/>
  <c r="Q4111" i="1"/>
  <c r="S4111" i="1" s="1"/>
  <c r="W4111" i="1" s="1"/>
  <c r="R4111" i="1"/>
  <c r="T4111" i="1"/>
  <c r="U4111" i="1"/>
  <c r="V4111" i="1"/>
  <c r="A4112" i="1"/>
  <c r="B4112" i="1"/>
  <c r="S4112" i="1"/>
  <c r="V4112" i="1"/>
  <c r="W4112" i="1"/>
  <c r="B4113" i="1"/>
  <c r="A4113" i="1" s="1"/>
  <c r="S4113" i="1"/>
  <c r="V4113" i="1"/>
  <c r="W4113" i="1" s="1"/>
  <c r="A4114" i="1"/>
  <c r="B4114" i="1"/>
  <c r="Q4114" i="1"/>
  <c r="R4114" i="1"/>
  <c r="S4114" i="1"/>
  <c r="W4114" i="1" s="1"/>
  <c r="T4114" i="1"/>
  <c r="U4114" i="1"/>
  <c r="V4114" i="1" s="1"/>
  <c r="B4115" i="1"/>
  <c r="A4115" i="1" s="1"/>
  <c r="S4115" i="1"/>
  <c r="W4115" i="1" s="1"/>
  <c r="V4115" i="1"/>
  <c r="A4116" i="1"/>
  <c r="B4116" i="1"/>
  <c r="B4117" i="1"/>
  <c r="A4117" i="1" s="1"/>
  <c r="R4117" i="1"/>
  <c r="T4117" i="1"/>
  <c r="A4118" i="1"/>
  <c r="B4118" i="1"/>
  <c r="Q4118" i="1"/>
  <c r="Q4117" i="1" s="1"/>
  <c r="R4118" i="1"/>
  <c r="S4118" i="1"/>
  <c r="T4118" i="1"/>
  <c r="U4118" i="1"/>
  <c r="U4117" i="1" s="1"/>
  <c r="B4119" i="1"/>
  <c r="A4119" i="1" s="1"/>
  <c r="S4119" i="1"/>
  <c r="W4119" i="1" s="1"/>
  <c r="V4119" i="1"/>
  <c r="A4120" i="1"/>
  <c r="B4120" i="1"/>
  <c r="S4120" i="1"/>
  <c r="V4120" i="1"/>
  <c r="W4120" i="1"/>
  <c r="B4121" i="1"/>
  <c r="A4121" i="1" s="1"/>
  <c r="S4121" i="1"/>
  <c r="V4121" i="1"/>
  <c r="W4121" i="1" s="1"/>
  <c r="A4122" i="1"/>
  <c r="B4122" i="1"/>
  <c r="Q4122" i="1"/>
  <c r="R4122" i="1"/>
  <c r="S4122" i="1"/>
  <c r="T4122" i="1"/>
  <c r="U4122" i="1"/>
  <c r="V4122" i="1" s="1"/>
  <c r="B4123" i="1"/>
  <c r="A4123" i="1" s="1"/>
  <c r="S4123" i="1"/>
  <c r="W4123" i="1" s="1"/>
  <c r="V4123" i="1"/>
  <c r="A4124" i="1"/>
  <c r="B4124" i="1"/>
  <c r="U4124" i="1"/>
  <c r="B4125" i="1"/>
  <c r="A4125" i="1" s="1"/>
  <c r="Q4125" i="1"/>
  <c r="S4125" i="1" s="1"/>
  <c r="W4125" i="1" s="1"/>
  <c r="R4125" i="1"/>
  <c r="R4124" i="1" s="1"/>
  <c r="T4125" i="1"/>
  <c r="T4124" i="1" s="1"/>
  <c r="V4124" i="1" s="1"/>
  <c r="U4125" i="1"/>
  <c r="V4125" i="1"/>
  <c r="A4126" i="1"/>
  <c r="B4126" i="1"/>
  <c r="S4126" i="1"/>
  <c r="W4126" i="1" s="1"/>
  <c r="V4126" i="1"/>
  <c r="B4127" i="1"/>
  <c r="A4127" i="1" s="1"/>
  <c r="Q4127" i="1"/>
  <c r="Q4124" i="1" s="1"/>
  <c r="R4127" i="1"/>
  <c r="T4127" i="1"/>
  <c r="V4127" i="1" s="1"/>
  <c r="U4127" i="1"/>
  <c r="A4128" i="1"/>
  <c r="B4128" i="1"/>
  <c r="S4128" i="1"/>
  <c r="V4128" i="1"/>
  <c r="W4128" i="1"/>
  <c r="B4129" i="1"/>
  <c r="A4129" i="1" s="1"/>
  <c r="R4129" i="1"/>
  <c r="A4130" i="1"/>
  <c r="B4130" i="1"/>
  <c r="Q4130" i="1"/>
  <c r="Q4129" i="1" s="1"/>
  <c r="S4129" i="1" s="1"/>
  <c r="R4130" i="1"/>
  <c r="T4130" i="1"/>
  <c r="V4130" i="1" s="1"/>
  <c r="U4130" i="1"/>
  <c r="U4129" i="1" s="1"/>
  <c r="B4131" i="1"/>
  <c r="A4131" i="1" s="1"/>
  <c r="S4131" i="1"/>
  <c r="W4131" i="1" s="1"/>
  <c r="V4131" i="1"/>
  <c r="A4132" i="1"/>
  <c r="B4132" i="1"/>
  <c r="Q4132" i="1"/>
  <c r="R4132" i="1"/>
  <c r="S4132" i="1"/>
  <c r="T4132" i="1"/>
  <c r="T4129" i="1" s="1"/>
  <c r="U4132" i="1"/>
  <c r="B4133" i="1"/>
  <c r="A4133" i="1" s="1"/>
  <c r="S4133" i="1"/>
  <c r="V4133" i="1"/>
  <c r="W4133" i="1" s="1"/>
  <c r="B4134" i="1"/>
  <c r="A4134" i="1" s="1"/>
  <c r="Q4134" i="1"/>
  <c r="U4134" i="1"/>
  <c r="B4135" i="1"/>
  <c r="A4135" i="1" s="1"/>
  <c r="Q4135" i="1"/>
  <c r="S4135" i="1" s="1"/>
  <c r="R4135" i="1"/>
  <c r="R4134" i="1" s="1"/>
  <c r="S4134" i="1" s="1"/>
  <c r="W4134" i="1" s="1"/>
  <c r="T4135" i="1"/>
  <c r="T4134" i="1" s="1"/>
  <c r="V4134" i="1" s="1"/>
  <c r="U4135" i="1"/>
  <c r="A4136" i="1"/>
  <c r="B4136" i="1"/>
  <c r="S4136" i="1"/>
  <c r="V4136" i="1"/>
  <c r="W4136" i="1"/>
  <c r="B4137" i="1"/>
  <c r="A4137" i="1" s="1"/>
  <c r="Q4137" i="1"/>
  <c r="S4137" i="1" s="1"/>
  <c r="W4137" i="1" s="1"/>
  <c r="R4137" i="1"/>
  <c r="T4137" i="1"/>
  <c r="U4137" i="1"/>
  <c r="V4137" i="1"/>
  <c r="B4138" i="1"/>
  <c r="A4138" i="1" s="1"/>
  <c r="S4138" i="1"/>
  <c r="W4138" i="1" s="1"/>
  <c r="V4138" i="1"/>
  <c r="B4139" i="1"/>
  <c r="A4139" i="1" s="1"/>
  <c r="Q4139" i="1"/>
  <c r="R4139" i="1"/>
  <c r="S4139" i="1"/>
  <c r="W4139" i="1" s="1"/>
  <c r="T4139" i="1"/>
  <c r="V4139" i="1" s="1"/>
  <c r="U4139" i="1"/>
  <c r="A4140" i="1"/>
  <c r="B4140" i="1"/>
  <c r="S4140" i="1"/>
  <c r="V4140" i="1"/>
  <c r="W4140" i="1"/>
  <c r="B4141" i="1"/>
  <c r="A4141" i="1" s="1"/>
  <c r="Q4141" i="1"/>
  <c r="R4141" i="1"/>
  <c r="S4141" i="1" s="1"/>
  <c r="W4141" i="1" s="1"/>
  <c r="T4141" i="1"/>
  <c r="U4141" i="1"/>
  <c r="V4141" i="1"/>
  <c r="A4142" i="1"/>
  <c r="B4142" i="1"/>
  <c r="S4142" i="1"/>
  <c r="W4142" i="1" s="1"/>
  <c r="V4142" i="1"/>
  <c r="B4143" i="1"/>
  <c r="A4143" i="1" s="1"/>
  <c r="S4143" i="1"/>
  <c r="W4143" i="1" s="1"/>
  <c r="V4143" i="1"/>
  <c r="A4144" i="1"/>
  <c r="B4144" i="1"/>
  <c r="A4145" i="1"/>
  <c r="B4145" i="1"/>
  <c r="B4146" i="1"/>
  <c r="A4146" i="1" s="1"/>
  <c r="Q4146" i="1"/>
  <c r="S4146" i="1" s="1"/>
  <c r="R4146" i="1"/>
  <c r="T4146" i="1"/>
  <c r="U4146" i="1"/>
  <c r="U4145" i="1" s="1"/>
  <c r="B4147" i="1"/>
  <c r="A4147" i="1" s="1"/>
  <c r="S4147" i="1"/>
  <c r="W4147" i="1" s="1"/>
  <c r="V4147" i="1"/>
  <c r="A4148" i="1"/>
  <c r="B4148" i="1"/>
  <c r="S4148" i="1"/>
  <c r="V4148" i="1"/>
  <c r="W4148" i="1"/>
  <c r="B4149" i="1"/>
  <c r="A4149" i="1" s="1"/>
  <c r="S4149" i="1"/>
  <c r="V4149" i="1"/>
  <c r="W4149" i="1" s="1"/>
  <c r="B4150" i="1"/>
  <c r="A4150" i="1" s="1"/>
  <c r="S4150" i="1"/>
  <c r="W4150" i="1" s="1"/>
  <c r="V4150" i="1"/>
  <c r="B4151" i="1"/>
  <c r="A4151" i="1" s="1"/>
  <c r="S4151" i="1"/>
  <c r="W4151" i="1" s="1"/>
  <c r="V4151" i="1"/>
  <c r="A4152" i="1"/>
  <c r="B4152" i="1"/>
  <c r="S4152" i="1"/>
  <c r="V4152" i="1"/>
  <c r="W4152" i="1"/>
  <c r="A4153" i="1"/>
  <c r="B4153" i="1"/>
  <c r="S4153" i="1"/>
  <c r="W4153" i="1" s="1"/>
  <c r="V4153" i="1"/>
  <c r="A4154" i="1"/>
  <c r="B4154" i="1"/>
  <c r="S4154" i="1"/>
  <c r="W4154" i="1" s="1"/>
  <c r="V4154" i="1"/>
  <c r="B4155" i="1"/>
  <c r="A4155" i="1" s="1"/>
  <c r="S4155" i="1"/>
  <c r="W4155" i="1" s="1"/>
  <c r="V4155" i="1"/>
  <c r="A4156" i="1"/>
  <c r="B4156" i="1"/>
  <c r="S4156" i="1"/>
  <c r="V4156" i="1"/>
  <c r="W4156" i="1"/>
  <c r="B4157" i="1"/>
  <c r="A4157" i="1" s="1"/>
  <c r="S4157" i="1"/>
  <c r="V4157" i="1"/>
  <c r="W4157" i="1" s="1"/>
  <c r="B4158" i="1"/>
  <c r="A4158" i="1" s="1"/>
  <c r="S4158" i="1"/>
  <c r="W4158" i="1" s="1"/>
  <c r="V4158" i="1"/>
  <c r="B4159" i="1"/>
  <c r="A4159" i="1" s="1"/>
  <c r="S4159" i="1"/>
  <c r="W4159" i="1" s="1"/>
  <c r="V4159" i="1"/>
  <c r="A4160" i="1"/>
  <c r="B4160" i="1"/>
  <c r="S4160" i="1"/>
  <c r="V4160" i="1"/>
  <c r="W4160" i="1"/>
  <c r="A4161" i="1"/>
  <c r="B4161" i="1"/>
  <c r="S4161" i="1"/>
  <c r="W4161" i="1" s="1"/>
  <c r="V4161" i="1"/>
  <c r="A4162" i="1"/>
  <c r="B4162" i="1"/>
  <c r="S4162" i="1"/>
  <c r="W4162" i="1" s="1"/>
  <c r="V4162" i="1"/>
  <c r="B4163" i="1"/>
  <c r="A4163" i="1" s="1"/>
  <c r="S4163" i="1"/>
  <c r="W4163" i="1" s="1"/>
  <c r="V4163" i="1"/>
  <c r="A4164" i="1"/>
  <c r="B4164" i="1"/>
  <c r="S4164" i="1"/>
  <c r="V4164" i="1"/>
  <c r="W4164" i="1"/>
  <c r="B4165" i="1"/>
  <c r="A4165" i="1" s="1"/>
  <c r="S4165" i="1"/>
  <c r="V4165" i="1"/>
  <c r="W4165" i="1" s="1"/>
  <c r="B4166" i="1"/>
  <c r="A4166" i="1" s="1"/>
  <c r="S4166" i="1"/>
  <c r="W4166" i="1" s="1"/>
  <c r="V4166" i="1"/>
  <c r="B4167" i="1"/>
  <c r="A4167" i="1" s="1"/>
  <c r="Q4167" i="1"/>
  <c r="S4167" i="1" s="1"/>
  <c r="R4167" i="1"/>
  <c r="R4145" i="1" s="1"/>
  <c r="T4167" i="1"/>
  <c r="T4145" i="1" s="1"/>
  <c r="U4167" i="1"/>
  <c r="A4168" i="1"/>
  <c r="B4168" i="1"/>
  <c r="S4168" i="1"/>
  <c r="V4168" i="1"/>
  <c r="W4168" i="1"/>
  <c r="B4169" i="1"/>
  <c r="A4169" i="1" s="1"/>
  <c r="S4169" i="1"/>
  <c r="V4169" i="1"/>
  <c r="W4169" i="1" s="1"/>
  <c r="B4170" i="1"/>
  <c r="A4170" i="1" s="1"/>
  <c r="S4170" i="1"/>
  <c r="V4170" i="1"/>
  <c r="W4170" i="1"/>
  <c r="B4171" i="1"/>
  <c r="A4171" i="1" s="1"/>
  <c r="S4171" i="1"/>
  <c r="W4171" i="1" s="1"/>
  <c r="V4171" i="1"/>
  <c r="A4172" i="1"/>
  <c r="B4172" i="1"/>
  <c r="Q4172" i="1"/>
  <c r="R4172" i="1"/>
  <c r="S4172" i="1"/>
  <c r="W4172" i="1" s="1"/>
  <c r="T4172" i="1"/>
  <c r="V4172" i="1" s="1"/>
  <c r="U4172" i="1"/>
  <c r="B4173" i="1"/>
  <c r="A4173" i="1" s="1"/>
  <c r="S4173" i="1"/>
  <c r="V4173" i="1"/>
  <c r="W4173" i="1" s="1"/>
  <c r="B4174" i="1"/>
  <c r="A4174" i="1" s="1"/>
  <c r="S4174" i="1"/>
  <c r="V4174" i="1"/>
  <c r="W4174" i="1"/>
  <c r="B4175" i="1"/>
  <c r="A4175" i="1" s="1"/>
  <c r="S4175" i="1"/>
  <c r="V4175" i="1"/>
  <c r="W4175" i="1"/>
  <c r="A4176" i="1"/>
  <c r="B4176" i="1"/>
  <c r="S4176" i="1"/>
  <c r="V4176" i="1"/>
  <c r="W4176" i="1"/>
  <c r="A4177" i="1"/>
  <c r="B4177" i="1"/>
  <c r="S4177" i="1"/>
  <c r="W4177" i="1" s="1"/>
  <c r="V4177" i="1"/>
  <c r="A4178" i="1"/>
  <c r="B4178" i="1"/>
  <c r="S4178" i="1"/>
  <c r="W4178" i="1" s="1"/>
  <c r="V4178" i="1"/>
  <c r="B4179" i="1"/>
  <c r="A4179" i="1" s="1"/>
  <c r="S4179" i="1"/>
  <c r="W4179" i="1" s="1"/>
  <c r="V4179" i="1"/>
  <c r="A4180" i="1"/>
  <c r="B4180" i="1"/>
  <c r="S4180" i="1"/>
  <c r="V4180" i="1"/>
  <c r="W4180" i="1"/>
  <c r="B4181" i="1"/>
  <c r="A4181" i="1" s="1"/>
  <c r="S4181" i="1"/>
  <c r="V4181" i="1"/>
  <c r="W4181" i="1" s="1"/>
  <c r="B4182" i="1"/>
  <c r="A4182" i="1" s="1"/>
  <c r="S4182" i="1"/>
  <c r="V4182" i="1"/>
  <c r="W4182" i="1"/>
  <c r="B4183" i="1"/>
  <c r="A4183" i="1" s="1"/>
  <c r="S4183" i="1"/>
  <c r="V4183" i="1"/>
  <c r="W4183" i="1"/>
  <c r="A4184" i="1"/>
  <c r="B4184" i="1"/>
  <c r="S4184" i="1"/>
  <c r="V4184" i="1"/>
  <c r="W4184" i="1"/>
  <c r="A4185" i="1"/>
  <c r="B4185" i="1"/>
  <c r="S4185" i="1"/>
  <c r="W4185" i="1" s="1"/>
  <c r="V4185" i="1"/>
  <c r="A4186" i="1"/>
  <c r="B4186" i="1"/>
  <c r="S4186" i="1"/>
  <c r="W4186" i="1" s="1"/>
  <c r="V4186" i="1"/>
  <c r="B4187" i="1"/>
  <c r="A4187" i="1" s="1"/>
  <c r="S4187" i="1"/>
  <c r="W4187" i="1" s="1"/>
  <c r="V4187" i="1"/>
  <c r="A4188" i="1"/>
  <c r="B4188" i="1"/>
  <c r="S4188" i="1"/>
  <c r="V4188" i="1"/>
  <c r="W4188" i="1"/>
  <c r="B4189" i="1"/>
  <c r="A4189" i="1" s="1"/>
  <c r="S4189" i="1"/>
  <c r="V4189" i="1"/>
  <c r="W4189" i="1" s="1"/>
  <c r="B4190" i="1"/>
  <c r="A4190" i="1" s="1"/>
  <c r="S4190" i="1"/>
  <c r="V4190" i="1"/>
  <c r="W4190" i="1"/>
  <c r="B4191" i="1"/>
  <c r="A4191" i="1" s="1"/>
  <c r="S4191" i="1"/>
  <c r="V4191" i="1"/>
  <c r="W4191" i="1"/>
  <c r="A4192" i="1"/>
  <c r="B4192" i="1"/>
  <c r="S4192" i="1"/>
  <c r="V4192" i="1"/>
  <c r="W4192" i="1"/>
  <c r="A4193" i="1"/>
  <c r="B4193" i="1"/>
  <c r="S4193" i="1"/>
  <c r="W4193" i="1" s="1"/>
  <c r="V4193" i="1"/>
  <c r="A4194" i="1"/>
  <c r="B4194" i="1"/>
  <c r="S4194" i="1"/>
  <c r="W4194" i="1" s="1"/>
  <c r="V4194" i="1"/>
  <c r="B4195" i="1"/>
  <c r="A4195" i="1" s="1"/>
  <c r="Q4195" i="1"/>
  <c r="S4195" i="1" s="1"/>
  <c r="W4195" i="1" s="1"/>
  <c r="R4195" i="1"/>
  <c r="T4195" i="1"/>
  <c r="V4195" i="1" s="1"/>
  <c r="U4195" i="1"/>
  <c r="A4196" i="1"/>
  <c r="B4196" i="1"/>
  <c r="S4196" i="1"/>
  <c r="V4196" i="1"/>
  <c r="W4196" i="1"/>
  <c r="A4197" i="1"/>
  <c r="B4197" i="1"/>
  <c r="S4197" i="1"/>
  <c r="W4197" i="1" s="1"/>
  <c r="V4197" i="1"/>
  <c r="A4198" i="1"/>
  <c r="B4198" i="1"/>
  <c r="S4198" i="1"/>
  <c r="W4198" i="1" s="1"/>
  <c r="V4198" i="1"/>
  <c r="B4199" i="1"/>
  <c r="A4199" i="1" s="1"/>
  <c r="S4199" i="1"/>
  <c r="W4199" i="1" s="1"/>
  <c r="V4199" i="1"/>
  <c r="A4200" i="1"/>
  <c r="B4200" i="1"/>
  <c r="S4200" i="1"/>
  <c r="V4200" i="1"/>
  <c r="W4200" i="1"/>
  <c r="B4201" i="1"/>
  <c r="A4201" i="1" s="1"/>
  <c r="S4201" i="1"/>
  <c r="V4201" i="1"/>
  <c r="W4201" i="1" s="1"/>
  <c r="B4202" i="1"/>
  <c r="A4202" i="1" s="1"/>
  <c r="S4202" i="1"/>
  <c r="V4202" i="1"/>
  <c r="W4202" i="1"/>
  <c r="B4203" i="1"/>
  <c r="A4203" i="1" s="1"/>
  <c r="S4203" i="1"/>
  <c r="V4203" i="1"/>
  <c r="W4203" i="1"/>
  <c r="A4204" i="1"/>
  <c r="B4204" i="1"/>
  <c r="S4204" i="1"/>
  <c r="V4204" i="1"/>
  <c r="W4204" i="1"/>
  <c r="A4205" i="1"/>
  <c r="B4205" i="1"/>
  <c r="S4205" i="1"/>
  <c r="W4205" i="1" s="1"/>
  <c r="V4205" i="1"/>
  <c r="A4206" i="1"/>
  <c r="B4206" i="1"/>
  <c r="S4206" i="1"/>
  <c r="W4206" i="1" s="1"/>
  <c r="V4206" i="1"/>
  <c r="B4207" i="1"/>
  <c r="A4207" i="1" s="1"/>
  <c r="S4207" i="1"/>
  <c r="W4207" i="1" s="1"/>
  <c r="V4207" i="1"/>
  <c r="A4208" i="1"/>
  <c r="B4208" i="1"/>
  <c r="S4208" i="1"/>
  <c r="V4208" i="1"/>
  <c r="W4208" i="1"/>
  <c r="B4209" i="1"/>
  <c r="A4209" i="1" s="1"/>
  <c r="R4209" i="1"/>
  <c r="A4210" i="1"/>
  <c r="B4210" i="1"/>
  <c r="Q4210" i="1"/>
  <c r="Q4209" i="1" s="1"/>
  <c r="S4209" i="1" s="1"/>
  <c r="R4210" i="1"/>
  <c r="T4210" i="1"/>
  <c r="T4209" i="1" s="1"/>
  <c r="V4209" i="1" s="1"/>
  <c r="U4210" i="1"/>
  <c r="U4209" i="1" s="1"/>
  <c r="B4211" i="1"/>
  <c r="A4211" i="1" s="1"/>
  <c r="S4211" i="1"/>
  <c r="W4211" i="1" s="1"/>
  <c r="V4211" i="1"/>
  <c r="A4212" i="1"/>
  <c r="B4212" i="1"/>
  <c r="S4212" i="1"/>
  <c r="V4212" i="1"/>
  <c r="W4212" i="1"/>
  <c r="A4213" i="1"/>
  <c r="B4213" i="1"/>
  <c r="S4213" i="1"/>
  <c r="W4213" i="1" s="1"/>
  <c r="V4213" i="1"/>
  <c r="A4214" i="1"/>
  <c r="B4214" i="1"/>
  <c r="S4214" i="1"/>
  <c r="W4214" i="1" s="1"/>
  <c r="V4214" i="1"/>
  <c r="B4215" i="1"/>
  <c r="A4215" i="1" s="1"/>
  <c r="S4215" i="1"/>
  <c r="W4215" i="1" s="1"/>
  <c r="V4215" i="1"/>
  <c r="A4216" i="1"/>
  <c r="B4216" i="1"/>
  <c r="S4216" i="1"/>
  <c r="V4216" i="1"/>
  <c r="W4216" i="1"/>
  <c r="B4217" i="1"/>
  <c r="A4217" i="1" s="1"/>
  <c r="S4217" i="1"/>
  <c r="V4217" i="1"/>
  <c r="W4217" i="1" s="1"/>
  <c r="B4218" i="1"/>
  <c r="A4218" i="1" s="1"/>
  <c r="S4218" i="1"/>
  <c r="V4218" i="1"/>
  <c r="W4218" i="1"/>
  <c r="B4219" i="1"/>
  <c r="A4219" i="1" s="1"/>
  <c r="S4219" i="1"/>
  <c r="W4219" i="1" s="1"/>
  <c r="V4219" i="1"/>
  <c r="A4220" i="1"/>
  <c r="B4220" i="1"/>
  <c r="Q4220" i="1"/>
  <c r="R4220" i="1"/>
  <c r="S4220" i="1"/>
  <c r="W4220" i="1" s="1"/>
  <c r="T4220" i="1"/>
  <c r="V4220" i="1" s="1"/>
  <c r="U4220" i="1"/>
  <c r="B4221" i="1"/>
  <c r="A4221" i="1" s="1"/>
  <c r="S4221" i="1"/>
  <c r="V4221" i="1"/>
  <c r="W4221" i="1" s="1"/>
  <c r="B4222" i="1"/>
  <c r="A4222" i="1" s="1"/>
  <c r="S4222" i="1"/>
  <c r="V4222" i="1"/>
  <c r="W4222" i="1"/>
  <c r="B4223" i="1"/>
  <c r="A4223" i="1" s="1"/>
  <c r="S4223" i="1"/>
  <c r="V4223" i="1"/>
  <c r="W4223" i="1"/>
  <c r="A4224" i="1"/>
  <c r="B4224" i="1"/>
  <c r="S4224" i="1"/>
  <c r="V4224" i="1"/>
  <c r="W4224" i="1"/>
  <c r="A4225" i="1"/>
  <c r="B4225" i="1"/>
  <c r="S4225" i="1"/>
  <c r="W4225" i="1" s="1"/>
  <c r="V4225" i="1"/>
  <c r="A4226" i="1"/>
  <c r="B4226" i="1"/>
  <c r="S4226" i="1"/>
  <c r="W4226" i="1" s="1"/>
  <c r="V4226" i="1"/>
  <c r="B4227" i="1"/>
  <c r="A4227" i="1" s="1"/>
  <c r="A4228" i="1"/>
  <c r="B4228" i="1"/>
  <c r="Q4228" i="1"/>
  <c r="Q4227" i="1" s="1"/>
  <c r="R4228" i="1"/>
  <c r="S4228" i="1"/>
  <c r="W4228" i="1" s="1"/>
  <c r="T4228" i="1"/>
  <c r="V4228" i="1" s="1"/>
  <c r="U4228" i="1"/>
  <c r="B4229" i="1"/>
  <c r="A4229" i="1" s="1"/>
  <c r="S4229" i="1"/>
  <c r="V4229" i="1"/>
  <c r="W4229" i="1" s="1"/>
  <c r="B4230" i="1"/>
  <c r="A4230" i="1" s="1"/>
  <c r="S4230" i="1"/>
  <c r="V4230" i="1"/>
  <c r="W4230" i="1"/>
  <c r="B4231" i="1"/>
  <c r="A4231" i="1" s="1"/>
  <c r="S4231" i="1"/>
  <c r="V4231" i="1"/>
  <c r="W4231" i="1"/>
  <c r="A4232" i="1"/>
  <c r="B4232" i="1"/>
  <c r="S4232" i="1"/>
  <c r="V4232" i="1"/>
  <c r="W4232" i="1"/>
  <c r="B4233" i="1"/>
  <c r="A4233" i="1" s="1"/>
  <c r="S4233" i="1"/>
  <c r="W4233" i="1" s="1"/>
  <c r="V4233" i="1"/>
  <c r="A4234" i="1"/>
  <c r="B4234" i="1"/>
  <c r="S4234" i="1"/>
  <c r="W4234" i="1" s="1"/>
  <c r="V4234" i="1"/>
  <c r="B4235" i="1"/>
  <c r="A4235" i="1" s="1"/>
  <c r="S4235" i="1"/>
  <c r="W4235" i="1" s="1"/>
  <c r="V4235" i="1"/>
  <c r="A4236" i="1"/>
  <c r="B4236" i="1"/>
  <c r="S4236" i="1"/>
  <c r="V4236" i="1"/>
  <c r="W4236" i="1"/>
  <c r="B4237" i="1"/>
  <c r="A4237" i="1" s="1"/>
  <c r="S4237" i="1"/>
  <c r="V4237" i="1"/>
  <c r="W4237" i="1" s="1"/>
  <c r="B4238" i="1"/>
  <c r="A4238" i="1" s="1"/>
  <c r="S4238" i="1"/>
  <c r="V4238" i="1"/>
  <c r="W4238" i="1"/>
  <c r="B4239" i="1"/>
  <c r="A4239" i="1" s="1"/>
  <c r="S4239" i="1"/>
  <c r="V4239" i="1"/>
  <c r="W4239" i="1"/>
  <c r="A4240" i="1"/>
  <c r="B4240" i="1"/>
  <c r="S4240" i="1"/>
  <c r="V4240" i="1"/>
  <c r="W4240" i="1"/>
  <c r="B4241" i="1"/>
  <c r="A4241" i="1" s="1"/>
  <c r="S4241" i="1"/>
  <c r="W4241" i="1" s="1"/>
  <c r="V4241" i="1"/>
  <c r="A4242" i="1"/>
  <c r="B4242" i="1"/>
  <c r="S4242" i="1"/>
  <c r="W4242" i="1" s="1"/>
  <c r="V4242" i="1"/>
  <c r="B4243" i="1"/>
  <c r="A4243" i="1" s="1"/>
  <c r="S4243" i="1"/>
  <c r="W4243" i="1" s="1"/>
  <c r="V4243" i="1"/>
  <c r="A4244" i="1"/>
  <c r="B4244" i="1"/>
  <c r="S4244" i="1"/>
  <c r="V4244" i="1"/>
  <c r="W4244" i="1"/>
  <c r="B4245" i="1"/>
  <c r="A4245" i="1" s="1"/>
  <c r="S4245" i="1"/>
  <c r="V4245" i="1"/>
  <c r="W4245" i="1" s="1"/>
  <c r="B4246" i="1"/>
  <c r="A4246" i="1" s="1"/>
  <c r="S4246" i="1"/>
  <c r="V4246" i="1"/>
  <c r="W4246" i="1"/>
  <c r="B4247" i="1"/>
  <c r="A4247" i="1" s="1"/>
  <c r="S4247" i="1"/>
  <c r="V4247" i="1"/>
  <c r="W4247" i="1"/>
  <c r="A4248" i="1"/>
  <c r="B4248" i="1"/>
  <c r="S4248" i="1"/>
  <c r="V4248" i="1"/>
  <c r="W4248" i="1"/>
  <c r="B4249" i="1"/>
  <c r="A4249" i="1" s="1"/>
  <c r="S4249" i="1"/>
  <c r="W4249" i="1" s="1"/>
  <c r="V4249" i="1"/>
  <c r="A4250" i="1"/>
  <c r="B4250" i="1"/>
  <c r="S4250" i="1"/>
  <c r="W4250" i="1" s="1"/>
  <c r="V4250" i="1"/>
  <c r="B4251" i="1"/>
  <c r="A4251" i="1" s="1"/>
  <c r="S4251" i="1"/>
  <c r="W4251" i="1" s="1"/>
  <c r="V4251" i="1"/>
  <c r="A4252" i="1"/>
  <c r="B4252" i="1"/>
  <c r="S4252" i="1"/>
  <c r="V4252" i="1"/>
  <c r="W4252" i="1"/>
  <c r="B4253" i="1"/>
  <c r="A4253" i="1" s="1"/>
  <c r="S4253" i="1"/>
  <c r="V4253" i="1"/>
  <c r="W4253" i="1" s="1"/>
  <c r="B4254" i="1"/>
  <c r="A4254" i="1" s="1"/>
  <c r="S4254" i="1"/>
  <c r="V4254" i="1"/>
  <c r="W4254" i="1"/>
  <c r="B4255" i="1"/>
  <c r="A4255" i="1" s="1"/>
  <c r="S4255" i="1"/>
  <c r="V4255" i="1"/>
  <c r="W4255" i="1"/>
  <c r="A4256" i="1"/>
  <c r="B4256" i="1"/>
  <c r="S4256" i="1"/>
  <c r="V4256" i="1"/>
  <c r="W4256" i="1"/>
  <c r="B4257" i="1"/>
  <c r="A4257" i="1" s="1"/>
  <c r="S4257" i="1"/>
  <c r="W4257" i="1" s="1"/>
  <c r="V4257" i="1"/>
  <c r="A4258" i="1"/>
  <c r="B4258" i="1"/>
  <c r="Q4258" i="1"/>
  <c r="S4258" i="1" s="1"/>
  <c r="R4258" i="1"/>
  <c r="R4227" i="1" s="1"/>
  <c r="T4258" i="1"/>
  <c r="T4227" i="1" s="1"/>
  <c r="U4258" i="1"/>
  <c r="U4227" i="1" s="1"/>
  <c r="B4259" i="1"/>
  <c r="A4259" i="1" s="1"/>
  <c r="S4259" i="1"/>
  <c r="V4259" i="1"/>
  <c r="W4259" i="1"/>
  <c r="A4260" i="1"/>
  <c r="B4260" i="1"/>
  <c r="S4260" i="1"/>
  <c r="V4260" i="1"/>
  <c r="W4260" i="1"/>
  <c r="B4261" i="1"/>
  <c r="A4261" i="1" s="1"/>
  <c r="S4261" i="1"/>
  <c r="V4261" i="1"/>
  <c r="W4261" i="1" s="1"/>
  <c r="A4262" i="1"/>
  <c r="B4262" i="1"/>
  <c r="S4262" i="1"/>
  <c r="W4262" i="1" s="1"/>
  <c r="V4262" i="1"/>
  <c r="B4263" i="1"/>
  <c r="A4263" i="1" s="1"/>
  <c r="S4263" i="1"/>
  <c r="W4263" i="1" s="1"/>
  <c r="V4263" i="1"/>
  <c r="A4264" i="1"/>
  <c r="B4264" i="1"/>
  <c r="S4264" i="1"/>
  <c r="V4264" i="1"/>
  <c r="W4264" i="1"/>
  <c r="B4265" i="1"/>
  <c r="A4265" i="1" s="1"/>
  <c r="S4265" i="1"/>
  <c r="V4265" i="1"/>
  <c r="W4265" i="1" s="1"/>
  <c r="B4266" i="1"/>
  <c r="A4266" i="1" s="1"/>
  <c r="S4266" i="1"/>
  <c r="V4266" i="1"/>
  <c r="W4266" i="1"/>
  <c r="B4267" i="1"/>
  <c r="A4267" i="1" s="1"/>
  <c r="S4267" i="1"/>
  <c r="V4267" i="1"/>
  <c r="W4267" i="1"/>
  <c r="B4268" i="1"/>
  <c r="A4268" i="1" s="1"/>
  <c r="S4268" i="1"/>
  <c r="V4268" i="1"/>
  <c r="W4268" i="1"/>
  <c r="B4269" i="1"/>
  <c r="A4269" i="1" s="1"/>
  <c r="S4269" i="1"/>
  <c r="V4269" i="1"/>
  <c r="W4269" i="1" s="1"/>
  <c r="A4270" i="1"/>
  <c r="B4270" i="1"/>
  <c r="S4270" i="1"/>
  <c r="W4270" i="1" s="1"/>
  <c r="V4270" i="1"/>
  <c r="B4271" i="1"/>
  <c r="A4271" i="1" s="1"/>
  <c r="S4271" i="1"/>
  <c r="W4271" i="1" s="1"/>
  <c r="V4271" i="1"/>
  <c r="A4272" i="1"/>
  <c r="B4272" i="1"/>
  <c r="S4272" i="1"/>
  <c r="V4272" i="1"/>
  <c r="W4272" i="1"/>
  <c r="B4273" i="1"/>
  <c r="A4273" i="1" s="1"/>
  <c r="S4273" i="1"/>
  <c r="V4273" i="1"/>
  <c r="W4273" i="1" s="1"/>
  <c r="B4274" i="1"/>
  <c r="A4274" i="1" s="1"/>
  <c r="S4274" i="1"/>
  <c r="V4274" i="1"/>
  <c r="W4274" i="1"/>
  <c r="B4275" i="1"/>
  <c r="A4275" i="1" s="1"/>
  <c r="A4276" i="1"/>
  <c r="B4276" i="1"/>
  <c r="Q4276" i="1"/>
  <c r="Q4275" i="1" s="1"/>
  <c r="S4275" i="1" s="1"/>
  <c r="R4276" i="1"/>
  <c r="R4275" i="1" s="1"/>
  <c r="S4276" i="1"/>
  <c r="T4276" i="1"/>
  <c r="V4276" i="1" s="1"/>
  <c r="W4276" i="1" s="1"/>
  <c r="U4276" i="1"/>
  <c r="U4275" i="1" s="1"/>
  <c r="B4277" i="1"/>
  <c r="A4277" i="1" s="1"/>
  <c r="S4277" i="1"/>
  <c r="W4277" i="1" s="1"/>
  <c r="V4277" i="1"/>
  <c r="A4278" i="1"/>
  <c r="B4278" i="1"/>
  <c r="S4278" i="1"/>
  <c r="W4278" i="1" s="1"/>
  <c r="V4278" i="1"/>
  <c r="B4279" i="1"/>
  <c r="A4279" i="1" s="1"/>
  <c r="S4279" i="1"/>
  <c r="W4279" i="1" s="1"/>
  <c r="V4279" i="1"/>
  <c r="A4280" i="1"/>
  <c r="B4280" i="1"/>
  <c r="S4280" i="1"/>
  <c r="V4280" i="1"/>
  <c r="W4280" i="1"/>
  <c r="B4281" i="1"/>
  <c r="A4281" i="1" s="1"/>
  <c r="S4281" i="1"/>
  <c r="V4281" i="1"/>
  <c r="W4281" i="1" s="1"/>
  <c r="B4282" i="1"/>
  <c r="A4282" i="1" s="1"/>
  <c r="S4282" i="1"/>
  <c r="V4282" i="1"/>
  <c r="W4282" i="1"/>
  <c r="B4283" i="1"/>
  <c r="A4283" i="1" s="1"/>
  <c r="Q4283" i="1"/>
  <c r="S4283" i="1" s="1"/>
  <c r="W4283" i="1" s="1"/>
  <c r="R4283" i="1"/>
  <c r="T4283" i="1"/>
  <c r="T4275" i="1" s="1"/>
  <c r="U4283" i="1"/>
  <c r="V4283" i="1"/>
  <c r="A4284" i="1"/>
  <c r="B4284" i="1"/>
  <c r="S4284" i="1"/>
  <c r="V4284" i="1"/>
  <c r="W4284" i="1"/>
  <c r="B4285" i="1"/>
  <c r="A4285" i="1" s="1"/>
  <c r="R4285" i="1"/>
  <c r="A4286" i="1"/>
  <c r="B4286" i="1"/>
  <c r="Q4286" i="1"/>
  <c r="Q4285" i="1" s="1"/>
  <c r="S4285" i="1" s="1"/>
  <c r="R4286" i="1"/>
  <c r="T4286" i="1"/>
  <c r="T4285" i="1" s="1"/>
  <c r="V4285" i="1" s="1"/>
  <c r="U4286" i="1"/>
  <c r="U4285" i="1" s="1"/>
  <c r="B4287" i="1"/>
  <c r="A4287" i="1" s="1"/>
  <c r="S4287" i="1"/>
  <c r="W4287" i="1" s="1"/>
  <c r="V4287" i="1"/>
  <c r="A4288" i="1"/>
  <c r="B4288" i="1"/>
  <c r="S4288" i="1"/>
  <c r="V4288" i="1"/>
  <c r="W4288" i="1"/>
  <c r="A4289" i="1"/>
  <c r="B4289" i="1"/>
  <c r="S4289" i="1"/>
  <c r="W4289" i="1" s="1"/>
  <c r="V4289" i="1"/>
  <c r="A4290" i="1"/>
  <c r="B4290" i="1"/>
  <c r="S4290" i="1"/>
  <c r="W4290" i="1" s="1"/>
  <c r="V4290" i="1"/>
  <c r="B4291" i="1"/>
  <c r="A4291" i="1" s="1"/>
  <c r="S4291" i="1"/>
  <c r="V4291" i="1"/>
  <c r="W4291" i="1" s="1"/>
  <c r="A4292" i="1"/>
  <c r="B4292" i="1"/>
  <c r="S4292" i="1"/>
  <c r="V4292" i="1"/>
  <c r="W4292" i="1"/>
  <c r="B4293" i="1"/>
  <c r="A4293" i="1" s="1"/>
  <c r="S4293" i="1"/>
  <c r="V4293" i="1"/>
  <c r="W4293" i="1" s="1"/>
  <c r="B4294" i="1"/>
  <c r="A4294" i="1" s="1"/>
  <c r="S4294" i="1"/>
  <c r="V4294" i="1"/>
  <c r="W4294" i="1"/>
  <c r="B4295" i="1"/>
  <c r="A4295" i="1" s="1"/>
  <c r="S4295" i="1"/>
  <c r="W4295" i="1" s="1"/>
  <c r="V4295" i="1"/>
  <c r="A4296" i="1"/>
  <c r="B4296" i="1"/>
  <c r="B4297" i="1"/>
  <c r="A4297" i="1" s="1"/>
  <c r="Q4297" i="1"/>
  <c r="R4297" i="1"/>
  <c r="R4296" i="1" s="1"/>
  <c r="T4297" i="1"/>
  <c r="U4297" i="1"/>
  <c r="U4296" i="1" s="1"/>
  <c r="V4297" i="1"/>
  <c r="A4298" i="1"/>
  <c r="B4298" i="1"/>
  <c r="S4298" i="1"/>
  <c r="W4298" i="1" s="1"/>
  <c r="V4298" i="1"/>
  <c r="B4299" i="1"/>
  <c r="A4299" i="1" s="1"/>
  <c r="S4299" i="1"/>
  <c r="V4299" i="1"/>
  <c r="W4299" i="1" s="1"/>
  <c r="A4300" i="1"/>
  <c r="B4300" i="1"/>
  <c r="S4300" i="1"/>
  <c r="V4300" i="1"/>
  <c r="W4300" i="1"/>
  <c r="B4301" i="1"/>
  <c r="A4301" i="1" s="1"/>
  <c r="S4301" i="1"/>
  <c r="V4301" i="1"/>
  <c r="W4301" i="1" s="1"/>
  <c r="B4302" i="1"/>
  <c r="A4302" i="1" s="1"/>
  <c r="S4302" i="1"/>
  <c r="V4302" i="1"/>
  <c r="W4302" i="1"/>
  <c r="B4303" i="1"/>
  <c r="A4303" i="1" s="1"/>
  <c r="S4303" i="1"/>
  <c r="W4303" i="1" s="1"/>
  <c r="V4303" i="1"/>
  <c r="A4304" i="1"/>
  <c r="B4304" i="1"/>
  <c r="S4304" i="1"/>
  <c r="V4304" i="1"/>
  <c r="W4304" i="1"/>
  <c r="A4305" i="1"/>
  <c r="B4305" i="1"/>
  <c r="S4305" i="1"/>
  <c r="W4305" i="1" s="1"/>
  <c r="V4305" i="1"/>
  <c r="A4306" i="1"/>
  <c r="B4306" i="1"/>
  <c r="S4306" i="1"/>
  <c r="W4306" i="1" s="1"/>
  <c r="V4306" i="1"/>
  <c r="B4307" i="1"/>
  <c r="A4307" i="1" s="1"/>
  <c r="S4307" i="1"/>
  <c r="V4307" i="1"/>
  <c r="W4307" i="1" s="1"/>
  <c r="A4308" i="1"/>
  <c r="B4308" i="1"/>
  <c r="S4308" i="1"/>
  <c r="V4308" i="1"/>
  <c r="W4308" i="1"/>
  <c r="B4309" i="1"/>
  <c r="A4309" i="1" s="1"/>
  <c r="S4309" i="1"/>
  <c r="V4309" i="1"/>
  <c r="W4309" i="1" s="1"/>
  <c r="B4310" i="1"/>
  <c r="A4310" i="1" s="1"/>
  <c r="S4310" i="1"/>
  <c r="V4310" i="1"/>
  <c r="W4310" i="1"/>
  <c r="B4311" i="1"/>
  <c r="A4311" i="1" s="1"/>
  <c r="S4311" i="1"/>
  <c r="W4311" i="1" s="1"/>
  <c r="V4311" i="1"/>
  <c r="A4312" i="1"/>
  <c r="B4312" i="1"/>
  <c r="S4312" i="1"/>
  <c r="V4312" i="1"/>
  <c r="W4312" i="1"/>
  <c r="A4313" i="1"/>
  <c r="B4313" i="1"/>
  <c r="S4313" i="1"/>
  <c r="W4313" i="1" s="1"/>
  <c r="V4313" i="1"/>
  <c r="A4314" i="1"/>
  <c r="B4314" i="1"/>
  <c r="S4314" i="1"/>
  <c r="W4314" i="1" s="1"/>
  <c r="V4314" i="1"/>
  <c r="B4315" i="1"/>
  <c r="A4315" i="1" s="1"/>
  <c r="S4315" i="1"/>
  <c r="W4315" i="1" s="1"/>
  <c r="V4315" i="1"/>
  <c r="A4316" i="1"/>
  <c r="B4316" i="1"/>
  <c r="S4316" i="1"/>
  <c r="V4316" i="1"/>
  <c r="W4316" i="1"/>
  <c r="B4317" i="1"/>
  <c r="A4317" i="1" s="1"/>
  <c r="S4317" i="1"/>
  <c r="V4317" i="1"/>
  <c r="W4317" i="1" s="1"/>
  <c r="B4318" i="1"/>
  <c r="A4318" i="1" s="1"/>
  <c r="Q4318" i="1"/>
  <c r="Q4296" i="1" s="1"/>
  <c r="S4296" i="1" s="1"/>
  <c r="R4318" i="1"/>
  <c r="S4318" i="1"/>
  <c r="W4318" i="1" s="1"/>
  <c r="T4318" i="1"/>
  <c r="T4296" i="1" s="1"/>
  <c r="V4296" i="1" s="1"/>
  <c r="U4318" i="1"/>
  <c r="V4318" i="1" s="1"/>
  <c r="B4319" i="1"/>
  <c r="A4319" i="1" s="1"/>
  <c r="S4319" i="1"/>
  <c r="W4319" i="1" s="1"/>
  <c r="V4319" i="1"/>
  <c r="A4320" i="1"/>
  <c r="B4320" i="1"/>
  <c r="S4320" i="1"/>
  <c r="V4320" i="1"/>
  <c r="W4320" i="1"/>
  <c r="B4321" i="1"/>
  <c r="A4321" i="1" s="1"/>
  <c r="Q4321" i="1"/>
  <c r="R4321" i="1"/>
  <c r="S4321" i="1" s="1"/>
  <c r="W4321" i="1" s="1"/>
  <c r="T4321" i="1"/>
  <c r="U4321" i="1"/>
  <c r="V4321" i="1"/>
  <c r="A4322" i="1"/>
  <c r="B4322" i="1"/>
  <c r="S4322" i="1"/>
  <c r="W4322" i="1" s="1"/>
  <c r="V4322" i="1"/>
  <c r="B4323" i="1"/>
  <c r="A4323" i="1" s="1"/>
  <c r="S4323" i="1"/>
  <c r="V4323" i="1"/>
  <c r="W4323" i="1" s="1"/>
  <c r="A4324" i="1"/>
  <c r="B4324" i="1"/>
  <c r="S4324" i="1"/>
  <c r="V4324" i="1"/>
  <c r="W4324" i="1"/>
  <c r="B4325" i="1"/>
  <c r="A4325" i="1" s="1"/>
  <c r="S4325" i="1"/>
  <c r="V4325" i="1"/>
  <c r="W4325" i="1" s="1"/>
  <c r="B4326" i="1"/>
  <c r="A4326" i="1" s="1"/>
  <c r="S4326" i="1"/>
  <c r="V4326" i="1"/>
  <c r="W4326" i="1"/>
  <c r="B4327" i="1"/>
  <c r="A4327" i="1" s="1"/>
  <c r="S4327" i="1"/>
  <c r="W4327" i="1" s="1"/>
  <c r="V4327" i="1"/>
  <c r="A4328" i="1"/>
  <c r="B4328" i="1"/>
  <c r="S4328" i="1"/>
  <c r="W4328" i="1" s="1"/>
  <c r="V4328" i="1"/>
  <c r="A4329" i="1"/>
  <c r="B4329" i="1"/>
  <c r="S4329" i="1"/>
  <c r="W4329" i="1" s="1"/>
  <c r="V4329" i="1"/>
  <c r="A4330" i="1"/>
  <c r="B4330" i="1"/>
  <c r="S4330" i="1"/>
  <c r="W4330" i="1" s="1"/>
  <c r="V4330" i="1"/>
  <c r="B4331" i="1"/>
  <c r="A4331" i="1" s="1"/>
  <c r="Q4331" i="1"/>
  <c r="R4331" i="1"/>
  <c r="S4331" i="1" s="1"/>
  <c r="T4331" i="1"/>
  <c r="V4331" i="1" s="1"/>
  <c r="U4331" i="1"/>
  <c r="A4332" i="1"/>
  <c r="B4332" i="1"/>
  <c r="S4332" i="1"/>
  <c r="W4332" i="1" s="1"/>
  <c r="V4332" i="1"/>
  <c r="A4333" i="1"/>
  <c r="B4333" i="1"/>
  <c r="S4333" i="1"/>
  <c r="V4333" i="1"/>
  <c r="W4333" i="1" s="1"/>
  <c r="A4334" i="1"/>
  <c r="B4334" i="1"/>
  <c r="S4334" i="1"/>
  <c r="W4334" i="1" s="1"/>
  <c r="V4334" i="1"/>
  <c r="B4335" i="1"/>
  <c r="A4335" i="1" s="1"/>
  <c r="S4335" i="1"/>
  <c r="V4335" i="1"/>
  <c r="W4335" i="1" s="1"/>
  <c r="A4336" i="1"/>
  <c r="B4336" i="1"/>
  <c r="S4336" i="1"/>
  <c r="V4336" i="1"/>
  <c r="W4336" i="1"/>
  <c r="B4337" i="1"/>
  <c r="A4337" i="1" s="1"/>
  <c r="S4337" i="1"/>
  <c r="V4337" i="1"/>
  <c r="W4337" i="1" s="1"/>
  <c r="B4338" i="1"/>
  <c r="A4338" i="1" s="1"/>
  <c r="S4338" i="1"/>
  <c r="V4338" i="1"/>
  <c r="W4338" i="1"/>
  <c r="B4339" i="1"/>
  <c r="A4339" i="1" s="1"/>
  <c r="S4339" i="1"/>
  <c r="W4339" i="1" s="1"/>
  <c r="V4339" i="1"/>
  <c r="A4340" i="1"/>
  <c r="B4340" i="1"/>
  <c r="Q4340" i="1"/>
  <c r="S4340" i="1" s="1"/>
  <c r="W4340" i="1" s="1"/>
  <c r="R4340" i="1"/>
  <c r="T4340" i="1"/>
  <c r="V4340" i="1" s="1"/>
  <c r="U4340" i="1"/>
  <c r="B4341" i="1"/>
  <c r="A4341" i="1" s="1"/>
  <c r="S4341" i="1"/>
  <c r="V4341" i="1"/>
  <c r="W4341" i="1" s="1"/>
  <c r="B4342" i="1"/>
  <c r="A4342" i="1" s="1"/>
  <c r="S4342" i="1"/>
  <c r="V4342" i="1"/>
  <c r="W4342" i="1"/>
  <c r="B4343" i="1"/>
  <c r="A4343" i="1" s="1"/>
  <c r="S4343" i="1"/>
  <c r="W4343" i="1" s="1"/>
  <c r="V4343" i="1"/>
  <c r="A4344" i="1"/>
  <c r="B4344" i="1"/>
  <c r="S4344" i="1"/>
  <c r="W4344" i="1" s="1"/>
  <c r="V4344" i="1"/>
  <c r="A4345" i="1"/>
  <c r="B4345" i="1"/>
  <c r="R4345" i="1"/>
  <c r="T4345" i="1"/>
  <c r="B4346" i="1"/>
  <c r="A4346" i="1" s="1"/>
  <c r="Q4346" i="1"/>
  <c r="Q4345" i="1" s="1"/>
  <c r="S4345" i="1" s="1"/>
  <c r="R4346" i="1"/>
  <c r="S4346" i="1"/>
  <c r="T4346" i="1"/>
  <c r="U4346" i="1"/>
  <c r="U4345" i="1" s="1"/>
  <c r="B4347" i="1"/>
  <c r="A4347" i="1" s="1"/>
  <c r="S4347" i="1"/>
  <c r="W4347" i="1" s="1"/>
  <c r="V4347" i="1"/>
  <c r="A4348" i="1"/>
  <c r="B4348" i="1"/>
  <c r="Q4348" i="1"/>
  <c r="R4348" i="1"/>
  <c r="S4348" i="1"/>
  <c r="T4348" i="1"/>
  <c r="V4348" i="1" s="1"/>
  <c r="W4348" i="1" s="1"/>
  <c r="U4348" i="1"/>
  <c r="A4349" i="1"/>
  <c r="B4349" i="1"/>
  <c r="S4349" i="1"/>
  <c r="W4349" i="1" s="1"/>
  <c r="V4349" i="1"/>
  <c r="A4350" i="1"/>
  <c r="B4350" i="1"/>
  <c r="B4351" i="1"/>
  <c r="A4351" i="1" s="1"/>
  <c r="A4352" i="1"/>
  <c r="B4352" i="1"/>
  <c r="U4352" i="1"/>
  <c r="U4351" i="1" s="1"/>
  <c r="U4350" i="1" s="1"/>
  <c r="A4353" i="1"/>
  <c r="B4353" i="1"/>
  <c r="Q4353" i="1"/>
  <c r="Q4352" i="1" s="1"/>
  <c r="R4353" i="1"/>
  <c r="R4352" i="1" s="1"/>
  <c r="R4351" i="1" s="1"/>
  <c r="R4350" i="1" s="1"/>
  <c r="T4353" i="1"/>
  <c r="T4352" i="1" s="1"/>
  <c r="U4353" i="1"/>
  <c r="V4353" i="1"/>
  <c r="B4354" i="1"/>
  <c r="A4354" i="1" s="1"/>
  <c r="S4354" i="1"/>
  <c r="V4354" i="1"/>
  <c r="W4354" i="1"/>
  <c r="B4355" i="1"/>
  <c r="A4355" i="1" s="1"/>
  <c r="S4355" i="1"/>
  <c r="W4355" i="1" s="1"/>
  <c r="V4355" i="1"/>
  <c r="A4356" i="1"/>
  <c r="B4356" i="1"/>
  <c r="B4357" i="1"/>
  <c r="A4357" i="1" s="1"/>
  <c r="A4358" i="1"/>
  <c r="B4358" i="1"/>
  <c r="Q4358" i="1"/>
  <c r="Q4357" i="1" s="1"/>
  <c r="B4359" i="1"/>
  <c r="A4359" i="1" s="1"/>
  <c r="Q4359" i="1"/>
  <c r="S4359" i="1" s="1"/>
  <c r="T4359" i="1"/>
  <c r="T4358" i="1" s="1"/>
  <c r="A4360" i="1"/>
  <c r="B4360" i="1"/>
  <c r="Q4360" i="1"/>
  <c r="R4360" i="1"/>
  <c r="R4359" i="1" s="1"/>
  <c r="R4358" i="1" s="1"/>
  <c r="R4357" i="1" s="1"/>
  <c r="S4360" i="1"/>
  <c r="T4360" i="1"/>
  <c r="U4360" i="1"/>
  <c r="V4360" i="1" s="1"/>
  <c r="W4360" i="1" s="1"/>
  <c r="A4361" i="1"/>
  <c r="B4361" i="1"/>
  <c r="S4361" i="1"/>
  <c r="W4361" i="1" s="1"/>
  <c r="V4361" i="1"/>
  <c r="A4362" i="1"/>
  <c r="B4362" i="1"/>
  <c r="Q4362" i="1"/>
  <c r="S4362" i="1" s="1"/>
  <c r="B4363" i="1"/>
  <c r="A4363" i="1" s="1"/>
  <c r="Q4363" i="1"/>
  <c r="A4364" i="1"/>
  <c r="B4364" i="1"/>
  <c r="Q4364" i="1"/>
  <c r="S4364" i="1" s="1"/>
  <c r="U4364" i="1"/>
  <c r="U4363" i="1" s="1"/>
  <c r="U4362" i="1" s="1"/>
  <c r="A4365" i="1"/>
  <c r="B4365" i="1"/>
  <c r="Q4365" i="1"/>
  <c r="S4365" i="1" s="1"/>
  <c r="W4365" i="1" s="1"/>
  <c r="R4365" i="1"/>
  <c r="R4364" i="1" s="1"/>
  <c r="R4363" i="1" s="1"/>
  <c r="R4362" i="1" s="1"/>
  <c r="T4365" i="1"/>
  <c r="T4364" i="1" s="1"/>
  <c r="U4365" i="1"/>
  <c r="V4365" i="1"/>
  <c r="A4366" i="1"/>
  <c r="B4366" i="1"/>
  <c r="S4366" i="1"/>
  <c r="V4366" i="1"/>
  <c r="W4366" i="1"/>
  <c r="B4367" i="1"/>
  <c r="A4367" i="1" s="1"/>
  <c r="A4368" i="1"/>
  <c r="B4368" i="1"/>
  <c r="A4369" i="1"/>
  <c r="B4369" i="1"/>
  <c r="A4370" i="1"/>
  <c r="B4370" i="1"/>
  <c r="A4371" i="1"/>
  <c r="B4371" i="1"/>
  <c r="R4371" i="1"/>
  <c r="T4371" i="1"/>
  <c r="A4372" i="1"/>
  <c r="B4372" i="1"/>
  <c r="Q4372" i="1"/>
  <c r="Q4371" i="1" s="1"/>
  <c r="R4372" i="1"/>
  <c r="S4372" i="1"/>
  <c r="T4372" i="1"/>
  <c r="V4372" i="1" s="1"/>
  <c r="U4372" i="1"/>
  <c r="B4373" i="1"/>
  <c r="A4373" i="1" s="1"/>
  <c r="S4373" i="1"/>
  <c r="V4373" i="1"/>
  <c r="W4373" i="1" s="1"/>
  <c r="B4374" i="1"/>
  <c r="A4374" i="1" s="1"/>
  <c r="Q4374" i="1"/>
  <c r="R4374" i="1"/>
  <c r="S4374" i="1"/>
  <c r="T4374" i="1"/>
  <c r="U4374" i="1"/>
  <c r="U4371" i="1" s="1"/>
  <c r="B4375" i="1"/>
  <c r="A4375" i="1" s="1"/>
  <c r="S4375" i="1"/>
  <c r="V4375" i="1"/>
  <c r="W4375" i="1" s="1"/>
  <c r="A4376" i="1"/>
  <c r="B4376" i="1"/>
  <c r="U4376" i="1"/>
  <c r="A4377" i="1"/>
  <c r="B4377" i="1"/>
  <c r="Q4377" i="1"/>
  <c r="Q4376" i="1" s="1"/>
  <c r="R4377" i="1"/>
  <c r="R4376" i="1" s="1"/>
  <c r="T4377" i="1"/>
  <c r="T4376" i="1" s="1"/>
  <c r="V4376" i="1" s="1"/>
  <c r="U4377" i="1"/>
  <c r="V4377" i="1"/>
  <c r="B4378" i="1"/>
  <c r="A4378" i="1" s="1"/>
  <c r="S4378" i="1"/>
  <c r="V4378" i="1"/>
  <c r="W4378" i="1"/>
  <c r="B4379" i="1"/>
  <c r="A4379" i="1" s="1"/>
  <c r="Q4379" i="1"/>
  <c r="S4379" i="1" s="1"/>
  <c r="W4379" i="1" s="1"/>
  <c r="T4379" i="1"/>
  <c r="A4380" i="1"/>
  <c r="B4380" i="1"/>
  <c r="Q4380" i="1"/>
  <c r="S4380" i="1" s="1"/>
  <c r="W4380" i="1" s="1"/>
  <c r="R4380" i="1"/>
  <c r="R4379" i="1" s="1"/>
  <c r="T4380" i="1"/>
  <c r="V4380" i="1" s="1"/>
  <c r="U4380" i="1"/>
  <c r="U4379" i="1" s="1"/>
  <c r="V4379" i="1" s="1"/>
  <c r="A4381" i="1"/>
  <c r="B4381" i="1"/>
  <c r="S4381" i="1"/>
  <c r="W4381" i="1" s="1"/>
  <c r="V4381" i="1"/>
  <c r="A4382" i="1"/>
  <c r="B4382" i="1"/>
  <c r="B4383" i="1"/>
  <c r="A4383" i="1" s="1"/>
  <c r="A4384" i="1"/>
  <c r="B4384" i="1"/>
  <c r="Q4384" i="1"/>
  <c r="S4384" i="1" s="1"/>
  <c r="R4384" i="1"/>
  <c r="T4384" i="1"/>
  <c r="U4384" i="1"/>
  <c r="V4384" i="1" s="1"/>
  <c r="A4385" i="1"/>
  <c r="B4385" i="1"/>
  <c r="S4385" i="1"/>
  <c r="W4385" i="1" s="1"/>
  <c r="V4385" i="1"/>
  <c r="A4386" i="1"/>
  <c r="B4386" i="1"/>
  <c r="Q4386" i="1"/>
  <c r="Q4383" i="1" s="1"/>
  <c r="R4386" i="1"/>
  <c r="R4383" i="1" s="1"/>
  <c r="R4382" i="1" s="1"/>
  <c r="T4386" i="1"/>
  <c r="T4383" i="1" s="1"/>
  <c r="U4386" i="1"/>
  <c r="B4387" i="1"/>
  <c r="A4387" i="1" s="1"/>
  <c r="S4387" i="1"/>
  <c r="W4387" i="1" s="1"/>
  <c r="V4387" i="1"/>
  <c r="A4388" i="1"/>
  <c r="B4388" i="1"/>
  <c r="Q4388" i="1"/>
  <c r="R4388" i="1"/>
  <c r="S4388" i="1"/>
  <c r="T4388" i="1"/>
  <c r="V4388" i="1" s="1"/>
  <c r="U4388" i="1"/>
  <c r="B4389" i="1"/>
  <c r="A4389" i="1" s="1"/>
  <c r="S4389" i="1"/>
  <c r="V4389" i="1"/>
  <c r="W4389" i="1" s="1"/>
  <c r="A4390" i="1"/>
  <c r="B4390" i="1"/>
  <c r="Q4390" i="1"/>
  <c r="R4390" i="1"/>
  <c r="S4390" i="1"/>
  <c r="W4390" i="1" s="1"/>
  <c r="T4390" i="1"/>
  <c r="U4390" i="1"/>
  <c r="V4390" i="1" s="1"/>
  <c r="A4391" i="1"/>
  <c r="B4391" i="1"/>
  <c r="S4391" i="1"/>
  <c r="V4391" i="1"/>
  <c r="W4391" i="1" s="1"/>
  <c r="A4392" i="1"/>
  <c r="B4392" i="1"/>
  <c r="Q4392" i="1"/>
  <c r="S4392" i="1" s="1"/>
  <c r="R4392" i="1"/>
  <c r="U4392" i="1"/>
  <c r="A4393" i="1"/>
  <c r="B4393" i="1"/>
  <c r="Q4393" i="1"/>
  <c r="S4393" i="1" s="1"/>
  <c r="W4393" i="1" s="1"/>
  <c r="R4393" i="1"/>
  <c r="T4393" i="1"/>
  <c r="T4392" i="1" s="1"/>
  <c r="V4392" i="1" s="1"/>
  <c r="U4393" i="1"/>
  <c r="V4393" i="1"/>
  <c r="A4394" i="1"/>
  <c r="B4394" i="1"/>
  <c r="S4394" i="1"/>
  <c r="V4394" i="1"/>
  <c r="W4394" i="1"/>
  <c r="B4395" i="1"/>
  <c r="A4395" i="1" s="1"/>
  <c r="S4395" i="1"/>
  <c r="W4395" i="1" s="1"/>
  <c r="V4395" i="1"/>
  <c r="A4396" i="1"/>
  <c r="B4396" i="1"/>
  <c r="Q4396" i="1"/>
  <c r="T4396" i="1"/>
  <c r="V4396" i="1" s="1"/>
  <c r="U4396" i="1"/>
  <c r="B4397" i="1"/>
  <c r="A4397" i="1" s="1"/>
  <c r="Q4397" i="1"/>
  <c r="R4397" i="1"/>
  <c r="R4396" i="1" s="1"/>
  <c r="S4396" i="1" s="1"/>
  <c r="W4396" i="1" s="1"/>
  <c r="T4397" i="1"/>
  <c r="V4397" i="1" s="1"/>
  <c r="U4397" i="1"/>
  <c r="A4398" i="1"/>
  <c r="B4398" i="1"/>
  <c r="S4398" i="1"/>
  <c r="W4398" i="1" s="1"/>
  <c r="V4398" i="1"/>
  <c r="A4399" i="1"/>
  <c r="B4399" i="1"/>
  <c r="R4399" i="1"/>
  <c r="T4399" i="1"/>
  <c r="V4399" i="1" s="1"/>
  <c r="A4400" i="1"/>
  <c r="B4400" i="1"/>
  <c r="Q4400" i="1"/>
  <c r="Q4399" i="1" s="1"/>
  <c r="S4399" i="1" s="1"/>
  <c r="W4399" i="1" s="1"/>
  <c r="R4400" i="1"/>
  <c r="S4400" i="1"/>
  <c r="T4400" i="1"/>
  <c r="V4400" i="1" s="1"/>
  <c r="U4400" i="1"/>
  <c r="B4401" i="1"/>
  <c r="A4401" i="1" s="1"/>
  <c r="S4401" i="1"/>
  <c r="V4401" i="1"/>
  <c r="W4401" i="1" s="1"/>
  <c r="A4402" i="1"/>
  <c r="B4402" i="1"/>
  <c r="Q4402" i="1"/>
  <c r="R4402" i="1"/>
  <c r="S4402" i="1"/>
  <c r="T4402" i="1"/>
  <c r="U4402" i="1"/>
  <c r="U4399" i="1" s="1"/>
  <c r="A4403" i="1"/>
  <c r="B4403" i="1"/>
  <c r="S4403" i="1"/>
  <c r="V4403" i="1"/>
  <c r="W4403" i="1" s="1"/>
  <c r="A4404" i="1"/>
  <c r="B4404" i="1"/>
  <c r="A4405" i="1"/>
  <c r="B4405" i="1"/>
  <c r="T4405" i="1"/>
  <c r="A4406" i="1"/>
  <c r="B4406" i="1"/>
  <c r="Q4406" i="1"/>
  <c r="R4406" i="1"/>
  <c r="S4406" i="1"/>
  <c r="T4406" i="1"/>
  <c r="U4406" i="1"/>
  <c r="U4405" i="1" s="1"/>
  <c r="A4407" i="1"/>
  <c r="B4407" i="1"/>
  <c r="S4407" i="1"/>
  <c r="V4407" i="1"/>
  <c r="W4407" i="1" s="1"/>
  <c r="A4408" i="1"/>
  <c r="B4408" i="1"/>
  <c r="Q4408" i="1"/>
  <c r="Q4405" i="1" s="1"/>
  <c r="R4408" i="1"/>
  <c r="R4405" i="1" s="1"/>
  <c r="T4408" i="1"/>
  <c r="U4408" i="1"/>
  <c r="V4408" i="1" s="1"/>
  <c r="A4409" i="1"/>
  <c r="B4409" i="1"/>
  <c r="S4409" i="1"/>
  <c r="W4409" i="1" s="1"/>
  <c r="V4409" i="1"/>
  <c r="A4410" i="1"/>
  <c r="B4410" i="1"/>
  <c r="Q4410" i="1"/>
  <c r="S4410" i="1" s="1"/>
  <c r="R4410" i="1"/>
  <c r="T4410" i="1"/>
  <c r="V4410" i="1" s="1"/>
  <c r="U4410" i="1"/>
  <c r="B4411" i="1"/>
  <c r="A4411" i="1" s="1"/>
  <c r="S4411" i="1"/>
  <c r="W4411" i="1" s="1"/>
  <c r="V4411" i="1"/>
  <c r="A4412" i="1"/>
  <c r="B4412" i="1"/>
  <c r="Q4412" i="1"/>
  <c r="T4412" i="1"/>
  <c r="V4412" i="1" s="1"/>
  <c r="U4412" i="1"/>
  <c r="B4413" i="1"/>
  <c r="A4413" i="1" s="1"/>
  <c r="Q4413" i="1"/>
  <c r="R4413" i="1"/>
  <c r="R4412" i="1" s="1"/>
  <c r="S4412" i="1" s="1"/>
  <c r="T4413" i="1"/>
  <c r="V4413" i="1" s="1"/>
  <c r="U4413" i="1"/>
  <c r="A4414" i="1"/>
  <c r="B4414" i="1"/>
  <c r="S4414" i="1"/>
  <c r="W4414" i="1" s="1"/>
  <c r="V4414" i="1"/>
  <c r="B4415" i="1"/>
  <c r="A4415" i="1" s="1"/>
  <c r="R4415" i="1"/>
  <c r="T4415" i="1"/>
  <c r="V4415" i="1" s="1"/>
  <c r="A4416" i="1"/>
  <c r="B4416" i="1"/>
  <c r="Q4416" i="1"/>
  <c r="Q4415" i="1" s="1"/>
  <c r="S4415" i="1" s="1"/>
  <c r="W4415" i="1" s="1"/>
  <c r="R4416" i="1"/>
  <c r="S4416" i="1"/>
  <c r="T4416" i="1"/>
  <c r="V4416" i="1" s="1"/>
  <c r="U4416" i="1"/>
  <c r="B4417" i="1"/>
  <c r="A4417" i="1" s="1"/>
  <c r="S4417" i="1"/>
  <c r="V4417" i="1"/>
  <c r="W4417" i="1" s="1"/>
  <c r="A4418" i="1"/>
  <c r="B4418" i="1"/>
  <c r="Q4418" i="1"/>
  <c r="R4418" i="1"/>
  <c r="S4418" i="1"/>
  <c r="T4418" i="1"/>
  <c r="U4418" i="1"/>
  <c r="U4415" i="1" s="1"/>
  <c r="B4419" i="1"/>
  <c r="A4419" i="1" s="1"/>
  <c r="S4419" i="1"/>
  <c r="V4419" i="1"/>
  <c r="W4419" i="1" s="1"/>
  <c r="A4420" i="1"/>
  <c r="B4420" i="1"/>
  <c r="S4420" i="1"/>
  <c r="V4420" i="1"/>
  <c r="W4420" i="1"/>
  <c r="B4421" i="1"/>
  <c r="A4421" i="1" s="1"/>
  <c r="S4421" i="1"/>
  <c r="V4421" i="1"/>
  <c r="W4421" i="1" s="1"/>
  <c r="B4422" i="1"/>
  <c r="A4422" i="1" s="1"/>
  <c r="U4422" i="1"/>
  <c r="B4423" i="1"/>
  <c r="A4423" i="1" s="1"/>
  <c r="Q4423" i="1"/>
  <c r="S4423" i="1" s="1"/>
  <c r="R4423" i="1"/>
  <c r="R4422" i="1" s="1"/>
  <c r="T4423" i="1"/>
  <c r="T4422" i="1" s="1"/>
  <c r="V4422" i="1" s="1"/>
  <c r="U4423" i="1"/>
  <c r="A4424" i="1"/>
  <c r="B4424" i="1"/>
  <c r="S4424" i="1"/>
  <c r="V4424" i="1"/>
  <c r="W4424" i="1"/>
  <c r="A4425" i="1"/>
  <c r="B4425" i="1"/>
  <c r="Q4425" i="1"/>
  <c r="Q4422" i="1" s="1"/>
  <c r="S4422" i="1" s="1"/>
  <c r="W4422" i="1" s="1"/>
  <c r="R4425" i="1"/>
  <c r="T4425" i="1"/>
  <c r="U4425" i="1"/>
  <c r="V4425" i="1"/>
  <c r="B4426" i="1"/>
  <c r="A4426" i="1" s="1"/>
  <c r="S4426" i="1"/>
  <c r="V4426" i="1"/>
  <c r="W4426" i="1"/>
  <c r="B4427" i="1"/>
  <c r="A4427" i="1" s="1"/>
  <c r="Q4427" i="1"/>
  <c r="S4427" i="1" s="1"/>
  <c r="W4427" i="1" s="1"/>
  <c r="R4427" i="1"/>
  <c r="T4427" i="1"/>
  <c r="U4427" i="1"/>
  <c r="V4427" i="1"/>
  <c r="A4428" i="1"/>
  <c r="B4428" i="1"/>
  <c r="S4428" i="1"/>
  <c r="V4428" i="1"/>
  <c r="W4428" i="1" s="1"/>
  <c r="B4429" i="1"/>
  <c r="A4429" i="1" s="1"/>
  <c r="R4429" i="1"/>
  <c r="A4430" i="1"/>
  <c r="B4430" i="1"/>
  <c r="Q4430" i="1"/>
  <c r="Q4429" i="1" s="1"/>
  <c r="S4429" i="1" s="1"/>
  <c r="R4430" i="1"/>
  <c r="T4430" i="1"/>
  <c r="T4429" i="1" s="1"/>
  <c r="U4430" i="1"/>
  <c r="U4429" i="1" s="1"/>
  <c r="B4431" i="1"/>
  <c r="A4431" i="1" s="1"/>
  <c r="S4431" i="1"/>
  <c r="W4431" i="1" s="1"/>
  <c r="V4431" i="1"/>
  <c r="A4432" i="1"/>
  <c r="B4432" i="1"/>
  <c r="Q4432" i="1"/>
  <c r="R4432" i="1"/>
  <c r="S4432" i="1"/>
  <c r="T4432" i="1"/>
  <c r="V4432" i="1" s="1"/>
  <c r="U4432" i="1"/>
  <c r="B4433" i="1"/>
  <c r="A4433" i="1" s="1"/>
  <c r="S4433" i="1"/>
  <c r="V4433" i="1"/>
  <c r="W4433" i="1" s="1"/>
  <c r="B4434" i="1"/>
  <c r="A4434" i="1" s="1"/>
  <c r="Q4434" i="1"/>
  <c r="R4434" i="1"/>
  <c r="S4434" i="1"/>
  <c r="W4434" i="1" s="1"/>
  <c r="T4434" i="1"/>
  <c r="U4434" i="1"/>
  <c r="V4434" i="1" s="1"/>
  <c r="B4435" i="1"/>
  <c r="A4435" i="1" s="1"/>
  <c r="S4435" i="1"/>
  <c r="W4435" i="1" s="1"/>
  <c r="V4435" i="1"/>
  <c r="A4436" i="1"/>
  <c r="B4436" i="1"/>
  <c r="U4436" i="1"/>
  <c r="A4437" i="1"/>
  <c r="B4437" i="1"/>
  <c r="Q4437" i="1"/>
  <c r="Q4436" i="1" s="1"/>
  <c r="R4437" i="1"/>
  <c r="R4436" i="1" s="1"/>
  <c r="T4437" i="1"/>
  <c r="T4436" i="1" s="1"/>
  <c r="V4436" i="1" s="1"/>
  <c r="U4437" i="1"/>
  <c r="V4437" i="1"/>
  <c r="B4438" i="1"/>
  <c r="A4438" i="1" s="1"/>
  <c r="S4438" i="1"/>
  <c r="V4438" i="1"/>
  <c r="W4438" i="1"/>
  <c r="B4439" i="1"/>
  <c r="A4439" i="1" s="1"/>
  <c r="A4440" i="1"/>
  <c r="B4440" i="1"/>
  <c r="A4441" i="1"/>
  <c r="B4441" i="1"/>
  <c r="Q4441" i="1"/>
  <c r="R4441" i="1"/>
  <c r="T4441" i="1"/>
  <c r="U4441" i="1"/>
  <c r="V4441" i="1"/>
  <c r="B4442" i="1"/>
  <c r="A4442" i="1" s="1"/>
  <c r="S4442" i="1"/>
  <c r="V4442" i="1"/>
  <c r="W4442" i="1"/>
  <c r="B4443" i="1"/>
  <c r="A4443" i="1" s="1"/>
  <c r="S4443" i="1"/>
  <c r="W4443" i="1" s="1"/>
  <c r="V4443" i="1"/>
  <c r="A4444" i="1"/>
  <c r="B4444" i="1"/>
  <c r="S4444" i="1"/>
  <c r="V4444" i="1"/>
  <c r="W4444" i="1"/>
  <c r="A4445" i="1"/>
  <c r="B4445" i="1"/>
  <c r="S4445" i="1"/>
  <c r="W4445" i="1" s="1"/>
  <c r="V4445" i="1"/>
  <c r="A4446" i="1"/>
  <c r="B4446" i="1"/>
  <c r="S4446" i="1"/>
  <c r="W4446" i="1" s="1"/>
  <c r="V4446" i="1"/>
  <c r="A4447" i="1"/>
  <c r="B4447" i="1"/>
  <c r="S4447" i="1"/>
  <c r="W4447" i="1" s="1"/>
  <c r="V4447" i="1"/>
  <c r="B4448" i="1"/>
  <c r="A4448" i="1" s="1"/>
  <c r="S4448" i="1"/>
  <c r="W4448" i="1" s="1"/>
  <c r="V4448" i="1"/>
  <c r="B4449" i="1"/>
  <c r="A4449" i="1" s="1"/>
  <c r="S4449" i="1"/>
  <c r="V4449" i="1"/>
  <c r="W4449" i="1" s="1"/>
  <c r="B4450" i="1"/>
  <c r="A4450" i="1" s="1"/>
  <c r="S4450" i="1"/>
  <c r="V4450" i="1"/>
  <c r="W4450" i="1"/>
  <c r="B4451" i="1"/>
  <c r="A4451" i="1" s="1"/>
  <c r="S4451" i="1"/>
  <c r="W4451" i="1" s="1"/>
  <c r="V4451" i="1"/>
  <c r="A4452" i="1"/>
  <c r="B4452" i="1"/>
  <c r="Q4452" i="1"/>
  <c r="R4452" i="1"/>
  <c r="S4452" i="1"/>
  <c r="T4452" i="1"/>
  <c r="V4452" i="1" s="1"/>
  <c r="U4452" i="1"/>
  <c r="B4453" i="1"/>
  <c r="A4453" i="1" s="1"/>
  <c r="S4453" i="1"/>
  <c r="V4453" i="1"/>
  <c r="W4453" i="1" s="1"/>
  <c r="B4454" i="1"/>
  <c r="A4454" i="1" s="1"/>
  <c r="S4454" i="1"/>
  <c r="V4454" i="1"/>
  <c r="W4454" i="1"/>
  <c r="B4455" i="1"/>
  <c r="A4455" i="1" s="1"/>
  <c r="S4455" i="1"/>
  <c r="W4455" i="1" s="1"/>
  <c r="V4455" i="1"/>
  <c r="A4456" i="1"/>
  <c r="B4456" i="1"/>
  <c r="S4456" i="1"/>
  <c r="V4456" i="1"/>
  <c r="W4456" i="1"/>
  <c r="A4457" i="1"/>
  <c r="B4457" i="1"/>
  <c r="S4457" i="1"/>
  <c r="W4457" i="1" s="1"/>
  <c r="V4457" i="1"/>
  <c r="A4458" i="1"/>
  <c r="B4458" i="1"/>
  <c r="S4458" i="1"/>
  <c r="V4458" i="1"/>
  <c r="W4458" i="1"/>
  <c r="A4459" i="1"/>
  <c r="B4459" i="1"/>
  <c r="S4459" i="1"/>
  <c r="W4459" i="1" s="1"/>
  <c r="V4459" i="1"/>
  <c r="B4460" i="1"/>
  <c r="A4460" i="1" s="1"/>
  <c r="S4460" i="1"/>
  <c r="W4460" i="1" s="1"/>
  <c r="V4460" i="1"/>
  <c r="B4461" i="1"/>
  <c r="A4461" i="1" s="1"/>
  <c r="S4461" i="1"/>
  <c r="V4461" i="1"/>
  <c r="W4461" i="1" s="1"/>
  <c r="B4462" i="1"/>
  <c r="A4462" i="1" s="1"/>
  <c r="S4462" i="1"/>
  <c r="W4462" i="1" s="1"/>
  <c r="V4462" i="1"/>
  <c r="B4463" i="1"/>
  <c r="A4463" i="1" s="1"/>
  <c r="S4463" i="1"/>
  <c r="W4463" i="1" s="1"/>
  <c r="V4463" i="1"/>
  <c r="A4464" i="1"/>
  <c r="B4464" i="1"/>
  <c r="S4464" i="1"/>
  <c r="V4464" i="1"/>
  <c r="W4464" i="1"/>
  <c r="B4465" i="1"/>
  <c r="A4465" i="1" s="1"/>
  <c r="S4465" i="1"/>
  <c r="V4465" i="1"/>
  <c r="A4466" i="1"/>
  <c r="B4466" i="1"/>
  <c r="S4466" i="1"/>
  <c r="V4466" i="1"/>
  <c r="W4466" i="1" s="1"/>
  <c r="A4467" i="1"/>
  <c r="B4467" i="1"/>
  <c r="S4467" i="1"/>
  <c r="W4467" i="1" s="1"/>
  <c r="V4467" i="1"/>
  <c r="B4468" i="1"/>
  <c r="A4468" i="1" s="1"/>
  <c r="Q4468" i="1"/>
  <c r="S4468" i="1" s="1"/>
  <c r="R4468" i="1"/>
  <c r="R4440" i="1" s="1"/>
  <c r="T4468" i="1"/>
  <c r="U4468" i="1"/>
  <c r="B4469" i="1"/>
  <c r="A4469" i="1" s="1"/>
  <c r="S4469" i="1"/>
  <c r="W4469" i="1" s="1"/>
  <c r="V4469" i="1"/>
  <c r="A4470" i="1"/>
  <c r="B4470" i="1"/>
  <c r="S4470" i="1"/>
  <c r="V4470" i="1"/>
  <c r="W4470" i="1"/>
  <c r="A4471" i="1"/>
  <c r="B4471" i="1"/>
  <c r="S4471" i="1"/>
  <c r="W4471" i="1" s="1"/>
  <c r="V4471" i="1"/>
  <c r="B4472" i="1"/>
  <c r="A4472" i="1" s="1"/>
  <c r="S4472" i="1"/>
  <c r="V4472" i="1"/>
  <c r="W4472" i="1"/>
  <c r="B4473" i="1"/>
  <c r="A4473" i="1" s="1"/>
  <c r="S4473" i="1"/>
  <c r="V4473" i="1"/>
  <c r="W4473" i="1"/>
  <c r="B4474" i="1"/>
  <c r="A4474" i="1" s="1"/>
  <c r="S4474" i="1"/>
  <c r="W4474" i="1" s="1"/>
  <c r="V4474" i="1"/>
  <c r="B4475" i="1"/>
  <c r="A4475" i="1" s="1"/>
  <c r="B4476" i="1"/>
  <c r="A4476" i="1" s="1"/>
  <c r="Q4476" i="1"/>
  <c r="Q4475" i="1" s="1"/>
  <c r="R4476" i="1"/>
  <c r="R4475" i="1" s="1"/>
  <c r="T4476" i="1"/>
  <c r="U4476" i="1"/>
  <c r="U4475" i="1" s="1"/>
  <c r="B4477" i="1"/>
  <c r="A4477" i="1" s="1"/>
  <c r="S4477" i="1"/>
  <c r="W4477" i="1" s="1"/>
  <c r="V4477" i="1"/>
  <c r="A4478" i="1"/>
  <c r="B4478" i="1"/>
  <c r="S4478" i="1"/>
  <c r="V4478" i="1"/>
  <c r="W4478" i="1"/>
  <c r="B4479" i="1"/>
  <c r="A4479" i="1" s="1"/>
  <c r="Q4479" i="1"/>
  <c r="R4479" i="1"/>
  <c r="S4479" i="1" s="1"/>
  <c r="W4479" i="1" s="1"/>
  <c r="T4479" i="1"/>
  <c r="U4479" i="1"/>
  <c r="V4479" i="1"/>
  <c r="A4480" i="1"/>
  <c r="B4480" i="1"/>
  <c r="S4480" i="1"/>
  <c r="W4480" i="1" s="1"/>
  <c r="V4480" i="1"/>
  <c r="B4481" i="1"/>
  <c r="A4481" i="1" s="1"/>
  <c r="S4481" i="1"/>
  <c r="W4481" i="1" s="1"/>
  <c r="V4481" i="1"/>
  <c r="B4482" i="1"/>
  <c r="A4482" i="1" s="1"/>
  <c r="U4482" i="1"/>
  <c r="A4483" i="1"/>
  <c r="B4483" i="1"/>
  <c r="Q4483" i="1"/>
  <c r="Q4482" i="1" s="1"/>
  <c r="S4482" i="1" s="1"/>
  <c r="W4482" i="1" s="1"/>
  <c r="R4483" i="1"/>
  <c r="R4482" i="1" s="1"/>
  <c r="T4483" i="1"/>
  <c r="T4482" i="1" s="1"/>
  <c r="V4482" i="1" s="1"/>
  <c r="U4483" i="1"/>
  <c r="B4484" i="1"/>
  <c r="A4484" i="1" s="1"/>
  <c r="S4484" i="1"/>
  <c r="W4484" i="1" s="1"/>
  <c r="V4484" i="1"/>
  <c r="B4485" i="1"/>
  <c r="A4485" i="1" s="1"/>
  <c r="S4485" i="1"/>
  <c r="W4485" i="1" s="1"/>
  <c r="V4485" i="1"/>
  <c r="A4486" i="1"/>
  <c r="B4486" i="1"/>
  <c r="Q4486" i="1"/>
  <c r="T4486" i="1"/>
  <c r="V4486" i="1" s="1"/>
  <c r="B4487" i="1"/>
  <c r="A4487" i="1" s="1"/>
  <c r="Q4487" i="1"/>
  <c r="R4487" i="1"/>
  <c r="R4486" i="1" s="1"/>
  <c r="S4487" i="1"/>
  <c r="W4487" i="1" s="1"/>
  <c r="T4487" i="1"/>
  <c r="U4487" i="1"/>
  <c r="U4486" i="1" s="1"/>
  <c r="V4487" i="1"/>
  <c r="A4488" i="1"/>
  <c r="B4488" i="1"/>
  <c r="S4488" i="1"/>
  <c r="W4488" i="1" s="1"/>
  <c r="V4488" i="1"/>
  <c r="B4489" i="1"/>
  <c r="A4489" i="1" s="1"/>
  <c r="U4489" i="1"/>
  <c r="A4490" i="1"/>
  <c r="B4490" i="1"/>
  <c r="Q4490" i="1"/>
  <c r="Q4489" i="1" s="1"/>
  <c r="S4489" i="1" s="1"/>
  <c r="R4490" i="1"/>
  <c r="T4490" i="1"/>
  <c r="V4490" i="1" s="1"/>
  <c r="U4490" i="1"/>
  <c r="B4491" i="1"/>
  <c r="A4491" i="1" s="1"/>
  <c r="S4491" i="1"/>
  <c r="V4491" i="1"/>
  <c r="W4491" i="1"/>
  <c r="B4492" i="1"/>
  <c r="A4492" i="1" s="1"/>
  <c r="Q4492" i="1"/>
  <c r="R4492" i="1"/>
  <c r="R4489" i="1" s="1"/>
  <c r="S4492" i="1"/>
  <c r="W4492" i="1" s="1"/>
  <c r="T4492" i="1"/>
  <c r="U4492" i="1"/>
  <c r="V4492" i="1"/>
  <c r="B4493" i="1"/>
  <c r="A4493" i="1" s="1"/>
  <c r="S4493" i="1"/>
  <c r="W4493" i="1" s="1"/>
  <c r="V4493" i="1"/>
  <c r="S4486" i="1" l="1"/>
  <c r="W4486" i="1" s="1"/>
  <c r="S4475" i="1"/>
  <c r="W4475" i="1" s="1"/>
  <c r="S4490" i="1"/>
  <c r="W4490" i="1" s="1"/>
  <c r="T4489" i="1"/>
  <c r="V4489" i="1" s="1"/>
  <c r="W4489" i="1" s="1"/>
  <c r="V4483" i="1"/>
  <c r="V4476" i="1"/>
  <c r="T4475" i="1"/>
  <c r="V4475" i="1" s="1"/>
  <c r="Q4440" i="1"/>
  <c r="R4404" i="1"/>
  <c r="U4404" i="1"/>
  <c r="V4405" i="1"/>
  <c r="T4382" i="1"/>
  <c r="U4370" i="1"/>
  <c r="T4370" i="1"/>
  <c r="U4144" i="1"/>
  <c r="W4122" i="1"/>
  <c r="U4116" i="1"/>
  <c r="V4117" i="1"/>
  <c r="R4116" i="1"/>
  <c r="R3984" i="1"/>
  <c r="S4476" i="1"/>
  <c r="W4412" i="1"/>
  <c r="Q4404" i="1"/>
  <c r="S4404" i="1" s="1"/>
  <c r="S4405" i="1"/>
  <c r="R4370" i="1"/>
  <c r="W4275" i="1"/>
  <c r="V4051" i="1"/>
  <c r="Q4039" i="1"/>
  <c r="T3984" i="1"/>
  <c r="V3985" i="1"/>
  <c r="U3966" i="1"/>
  <c r="U3965" i="1" s="1"/>
  <c r="Q4382" i="1"/>
  <c r="S4382" i="1" s="1"/>
  <c r="S4383" i="1"/>
  <c r="V4364" i="1"/>
  <c r="W4364" i="1" s="1"/>
  <c r="T4363" i="1"/>
  <c r="V4145" i="1"/>
  <c r="T4144" i="1"/>
  <c r="V4144" i="1" s="1"/>
  <c r="S4007" i="1"/>
  <c r="S4483" i="1"/>
  <c r="W4432" i="1"/>
  <c r="W4416" i="1"/>
  <c r="W4372" i="1"/>
  <c r="S4363" i="1"/>
  <c r="T4357" i="1"/>
  <c r="W4296" i="1"/>
  <c r="V4275" i="1"/>
  <c r="V4227" i="1"/>
  <c r="R4144" i="1"/>
  <c r="V4129" i="1"/>
  <c r="W4066" i="1"/>
  <c r="W4047" i="1"/>
  <c r="V4043" i="1"/>
  <c r="W4043" i="1" s="1"/>
  <c r="V4036" i="1"/>
  <c r="T4035" i="1"/>
  <c r="V4012" i="1"/>
  <c r="V4468" i="1"/>
  <c r="W4468" i="1" s="1"/>
  <c r="W4465" i="1"/>
  <c r="V4429" i="1"/>
  <c r="W4400" i="1"/>
  <c r="W4392" i="1"/>
  <c r="W4384" i="1"/>
  <c r="V4345" i="1"/>
  <c r="W4345" i="1" s="1"/>
  <c r="W4331" i="1"/>
  <c r="S4227" i="1"/>
  <c r="W4209" i="1"/>
  <c r="S4124" i="1"/>
  <c r="W4124" i="1" s="1"/>
  <c r="Q4116" i="1"/>
  <c r="S4116" i="1" s="1"/>
  <c r="W4116" i="1" s="1"/>
  <c r="S4117" i="1"/>
  <c r="W4117" i="1" s="1"/>
  <c r="W4107" i="1"/>
  <c r="V4040" i="1"/>
  <c r="R4035" i="1"/>
  <c r="S4035" i="1" s="1"/>
  <c r="S4036" i="1"/>
  <c r="W4036" i="1" s="1"/>
  <c r="U4440" i="1"/>
  <c r="U4439" i="1" s="1"/>
  <c r="S4371" i="1"/>
  <c r="Q4370" i="1"/>
  <c r="V4352" i="1"/>
  <c r="T4351" i="1"/>
  <c r="V4071" i="1"/>
  <c r="W4071" i="1" s="1"/>
  <c r="R4039" i="1"/>
  <c r="S4040" i="1"/>
  <c r="W4040" i="1" s="1"/>
  <c r="V4007" i="1"/>
  <c r="U3984" i="1"/>
  <c r="R4439" i="1"/>
  <c r="T4440" i="1"/>
  <c r="W4429" i="1"/>
  <c r="Q4356" i="1"/>
  <c r="S4356" i="1" s="1"/>
  <c r="S4357" i="1"/>
  <c r="S4051" i="1"/>
  <c r="W4452" i="1"/>
  <c r="S4436" i="1"/>
  <c r="W4436" i="1" s="1"/>
  <c r="W4410" i="1"/>
  <c r="T4404" i="1"/>
  <c r="V4404" i="1" s="1"/>
  <c r="W4388" i="1"/>
  <c r="S4376" i="1"/>
  <c r="W4376" i="1" s="1"/>
  <c r="R4356" i="1"/>
  <c r="Q4351" i="1"/>
  <c r="S4352" i="1"/>
  <c r="W4352" i="1" s="1"/>
  <c r="W4285" i="1"/>
  <c r="W4129" i="1"/>
  <c r="T4116" i="1"/>
  <c r="V4116" i="1" s="1"/>
  <c r="W4010" i="1"/>
  <c r="T3975" i="1"/>
  <c r="V3975" i="1" s="1"/>
  <c r="V3976" i="1"/>
  <c r="S4441" i="1"/>
  <c r="W4441" i="1" s="1"/>
  <c r="S4437" i="1"/>
  <c r="W4437" i="1" s="1"/>
  <c r="V4430" i="1"/>
  <c r="S4425" i="1"/>
  <c r="W4425" i="1" s="1"/>
  <c r="V4386" i="1"/>
  <c r="U4383" i="1"/>
  <c r="U4382" i="1" s="1"/>
  <c r="S4377" i="1"/>
  <c r="W4377" i="1" s="1"/>
  <c r="U4359" i="1"/>
  <c r="S4353" i="1"/>
  <c r="W4353" i="1" s="1"/>
  <c r="V4286" i="1"/>
  <c r="V4258" i="1"/>
  <c r="W4258" i="1" s="1"/>
  <c r="V4210" i="1"/>
  <c r="S4041" i="1"/>
  <c r="W4041" i="1" s="1"/>
  <c r="S4037" i="1"/>
  <c r="W4037" i="1" s="1"/>
  <c r="V4030" i="1"/>
  <c r="W4030" i="1" s="1"/>
  <c r="S4013" i="1"/>
  <c r="W4013" i="1" s="1"/>
  <c r="S4001" i="1"/>
  <c r="W4001" i="1" s="1"/>
  <c r="Q3985" i="1"/>
  <c r="Q3975" i="1"/>
  <c r="T3965" i="1"/>
  <c r="V3965" i="1" s="1"/>
  <c r="V3966" i="1"/>
  <c r="T3955" i="1"/>
  <c r="V3956" i="1"/>
  <c r="T3909" i="1"/>
  <c r="W3907" i="1"/>
  <c r="T3891" i="1"/>
  <c r="V3891" i="1" s="1"/>
  <c r="V3892" i="1"/>
  <c r="Q3882" i="1"/>
  <c r="S3877" i="1"/>
  <c r="Q3876" i="1"/>
  <c r="W3871" i="1"/>
  <c r="V3831" i="1"/>
  <c r="W3836" i="1"/>
  <c r="V3741" i="1"/>
  <c r="V3701" i="1"/>
  <c r="T3688" i="1"/>
  <c r="U3678" i="1"/>
  <c r="V3679" i="1"/>
  <c r="R3636" i="1"/>
  <c r="S4408" i="1"/>
  <c r="W4408" i="1" s="1"/>
  <c r="U4106" i="1"/>
  <c r="U4039" i="1" s="1"/>
  <c r="U4034" i="1" s="1"/>
  <c r="U4033" i="1" s="1"/>
  <c r="T3927" i="1"/>
  <c r="V3927" i="1" s="1"/>
  <c r="V3928" i="1"/>
  <c r="Q3908" i="1"/>
  <c r="S3908" i="1" s="1"/>
  <c r="S3909" i="1"/>
  <c r="U3892" i="1"/>
  <c r="U3891" i="1" s="1"/>
  <c r="V3895" i="1"/>
  <c r="U3688" i="1"/>
  <c r="R3688" i="1"/>
  <c r="S3679" i="1"/>
  <c r="W3679" i="1" s="1"/>
  <c r="Q3636" i="1"/>
  <c r="S3636" i="1" s="1"/>
  <c r="S3637" i="1"/>
  <c r="Q4145" i="1"/>
  <c r="V4132" i="1"/>
  <c r="W4132" i="1" s="1"/>
  <c r="S4127" i="1"/>
  <c r="W4127" i="1" s="1"/>
  <c r="T4106" i="1"/>
  <c r="V4106" i="1" s="1"/>
  <c r="W4106" i="1" s="1"/>
  <c r="T4046" i="1"/>
  <c r="V4046" i="1" s="1"/>
  <c r="W4046" i="1" s="1"/>
  <c r="V4008" i="1"/>
  <c r="W4008" i="1" s="1"/>
  <c r="U3961" i="1"/>
  <c r="R3883" i="1"/>
  <c r="R3882" i="1" s="1"/>
  <c r="S3886" i="1"/>
  <c r="W3886" i="1" s="1"/>
  <c r="U3882" i="1"/>
  <c r="V3883" i="1"/>
  <c r="V3713" i="1"/>
  <c r="T3712" i="1"/>
  <c r="W3710" i="1"/>
  <c r="S3701" i="1"/>
  <c r="W3701" i="1" s="1"/>
  <c r="W3686" i="1"/>
  <c r="V3633" i="1"/>
  <c r="S4430" i="1"/>
  <c r="W4430" i="1" s="1"/>
  <c r="V4423" i="1"/>
  <c r="W4423" i="1" s="1"/>
  <c r="S4386" i="1"/>
  <c r="W4386" i="1" s="1"/>
  <c r="V4371" i="1"/>
  <c r="S4358" i="1"/>
  <c r="S4286" i="1"/>
  <c r="W4286" i="1" s="1"/>
  <c r="S4210" i="1"/>
  <c r="W4210" i="1" s="1"/>
  <c r="V4135" i="1"/>
  <c r="W4135" i="1" s="1"/>
  <c r="S4130" i="1"/>
  <c r="W4130" i="1" s="1"/>
  <c r="Q4012" i="1"/>
  <c r="S4012" i="1" s="1"/>
  <c r="W4012" i="1" s="1"/>
  <c r="V3986" i="1"/>
  <c r="W3986" i="1" s="1"/>
  <c r="V3977" i="1"/>
  <c r="W3927" i="1"/>
  <c r="V3903" i="1"/>
  <c r="W3895" i="1"/>
  <c r="Q3830" i="1"/>
  <c r="S3830" i="1" s="1"/>
  <c r="W3827" i="1"/>
  <c r="S3813" i="1"/>
  <c r="Q3812" i="1"/>
  <c r="S3812" i="1" s="1"/>
  <c r="W3758" i="1"/>
  <c r="W3720" i="1"/>
  <c r="U3712" i="1"/>
  <c r="W3695" i="1"/>
  <c r="W3665" i="1"/>
  <c r="V4418" i="1"/>
  <c r="W4418" i="1" s="1"/>
  <c r="S4413" i="1"/>
  <c r="W4413" i="1" s="1"/>
  <c r="V4406" i="1"/>
  <c r="W4406" i="1" s="1"/>
  <c r="V4402" i="1"/>
  <c r="W4402" i="1" s="1"/>
  <c r="S4397" i="1"/>
  <c r="W4397" i="1" s="1"/>
  <c r="V4374" i="1"/>
  <c r="W4374" i="1" s="1"/>
  <c r="V4346" i="1"/>
  <c r="W4346" i="1" s="1"/>
  <c r="S4297" i="1"/>
  <c r="W4297" i="1" s="1"/>
  <c r="V4146" i="1"/>
  <c r="W4146" i="1" s="1"/>
  <c r="V4118" i="1"/>
  <c r="W4118" i="1" s="1"/>
  <c r="S3982" i="1"/>
  <c r="W3982" i="1" s="1"/>
  <c r="W3943" i="1"/>
  <c r="S3910" i="1"/>
  <c r="W3910" i="1" s="1"/>
  <c r="S3903" i="1"/>
  <c r="V3820" i="1"/>
  <c r="Q3793" i="1"/>
  <c r="S3793" i="1" s="1"/>
  <c r="S3713" i="1"/>
  <c r="W3713" i="1" s="1"/>
  <c r="S3689" i="1"/>
  <c r="Q3688" i="1"/>
  <c r="S3956" i="1"/>
  <c r="W3956" i="1" s="1"/>
  <c r="T3876" i="1"/>
  <c r="V3877" i="1"/>
  <c r="W3820" i="1"/>
  <c r="S3745" i="1"/>
  <c r="Q3744" i="1"/>
  <c r="S3744" i="1" s="1"/>
  <c r="W3741" i="1"/>
  <c r="R3712" i="1"/>
  <c r="R3678" i="1" s="1"/>
  <c r="W3977" i="1"/>
  <c r="S3976" i="1"/>
  <c r="W3976" i="1" s="1"/>
  <c r="W3973" i="1"/>
  <c r="T3970" i="1"/>
  <c r="V3970" i="1" s="1"/>
  <c r="W3970" i="1" s="1"/>
  <c r="T3935" i="1"/>
  <c r="V3944" i="1"/>
  <c r="Q3891" i="1"/>
  <c r="S3892" i="1"/>
  <c r="W3892" i="1" s="1"/>
  <c r="R3812" i="1"/>
  <c r="U3812" i="1"/>
  <c r="V3812" i="1" s="1"/>
  <c r="Q3803" i="1"/>
  <c r="S3803" i="1" s="1"/>
  <c r="W3803" i="1" s="1"/>
  <c r="S3800" i="1"/>
  <c r="W3800" i="1" s="1"/>
  <c r="R3794" i="1"/>
  <c r="R3793" i="1" s="1"/>
  <c r="U3794" i="1"/>
  <c r="V3794" i="1" s="1"/>
  <c r="V3795" i="1"/>
  <c r="W3756" i="1"/>
  <c r="W3675" i="1"/>
  <c r="W3672" i="1"/>
  <c r="V4167" i="1"/>
  <c r="W4167" i="1" s="1"/>
  <c r="R3975" i="1"/>
  <c r="R3966" i="1" s="1"/>
  <c r="Q3962" i="1"/>
  <c r="Q3961" i="1" s="1"/>
  <c r="S3961" i="1" s="1"/>
  <c r="S3963" i="1"/>
  <c r="S3959" i="1"/>
  <c r="W3959" i="1" s="1"/>
  <c r="U3954" i="1"/>
  <c r="W3944" i="1"/>
  <c r="U3935" i="1"/>
  <c r="V3931" i="1"/>
  <c r="W3931" i="1" s="1"/>
  <c r="W3925" i="1"/>
  <c r="W3919" i="1"/>
  <c r="W3911" i="1"/>
  <c r="V3882" i="1"/>
  <c r="W3828" i="1"/>
  <c r="W3790" i="1"/>
  <c r="R3956" i="1"/>
  <c r="R3955" i="1" s="1"/>
  <c r="R3954" i="1" s="1"/>
  <c r="U3909" i="1"/>
  <c r="R3900" i="1"/>
  <c r="R3891" i="1" s="1"/>
  <c r="V3856" i="1"/>
  <c r="U3853" i="1"/>
  <c r="U3830" i="1" s="1"/>
  <c r="S3851" i="1"/>
  <c r="W3851" i="1" s="1"/>
  <c r="T3850" i="1"/>
  <c r="V3850" i="1" s="1"/>
  <c r="W3850" i="1" s="1"/>
  <c r="S3831" i="1"/>
  <c r="W3831" i="1" s="1"/>
  <c r="V3808" i="1"/>
  <c r="V3804" i="1"/>
  <c r="S3795" i="1"/>
  <c r="W3795" i="1" s="1"/>
  <c r="S3791" i="1"/>
  <c r="W3791" i="1" s="1"/>
  <c r="T3790" i="1"/>
  <c r="V3790" i="1" s="1"/>
  <c r="S3759" i="1"/>
  <c r="W3759" i="1" s="1"/>
  <c r="V3728" i="1"/>
  <c r="W3728" i="1" s="1"/>
  <c r="V3716" i="1"/>
  <c r="V3704" i="1"/>
  <c r="S3699" i="1"/>
  <c r="W3699" i="1" s="1"/>
  <c r="V3680" i="1"/>
  <c r="V3676" i="1"/>
  <c r="V3611" i="1"/>
  <c r="W3611" i="1" s="1"/>
  <c r="T3606" i="1"/>
  <c r="V3587" i="1"/>
  <c r="W3466" i="1"/>
  <c r="S3854" i="1"/>
  <c r="W3854" i="1" s="1"/>
  <c r="V3823" i="1"/>
  <c r="S3818" i="1"/>
  <c r="W3818" i="1" s="1"/>
  <c r="S3798" i="1"/>
  <c r="W3798" i="1" s="1"/>
  <c r="S3726" i="1"/>
  <c r="W3726" i="1" s="1"/>
  <c r="S3714" i="1"/>
  <c r="W3714" i="1" s="1"/>
  <c r="S3702" i="1"/>
  <c r="W3702" i="1" s="1"/>
  <c r="V3683" i="1"/>
  <c r="U3668" i="1"/>
  <c r="V3668" i="1" s="1"/>
  <c r="W3668" i="1" s="1"/>
  <c r="S3666" i="1"/>
  <c r="W3666" i="1" s="1"/>
  <c r="T3637" i="1"/>
  <c r="Q3633" i="1"/>
  <c r="S3633" i="1" s="1"/>
  <c r="W3633" i="1" s="1"/>
  <c r="U3605" i="1"/>
  <c r="S3606" i="1"/>
  <c r="Q3605" i="1"/>
  <c r="S3605" i="1" s="1"/>
  <c r="V3482" i="1"/>
  <c r="U3458" i="1"/>
  <c r="W3362" i="1"/>
  <c r="T3248" i="1"/>
  <c r="V3249" i="1"/>
  <c r="Q3723" i="1"/>
  <c r="S3723" i="1" s="1"/>
  <c r="W3723" i="1" s="1"/>
  <c r="W3638" i="1"/>
  <c r="Q3586" i="1"/>
  <c r="S3586" i="1" s="1"/>
  <c r="S3587" i="1"/>
  <c r="W3587" i="1" s="1"/>
  <c r="W3562" i="1"/>
  <c r="W3480" i="1"/>
  <c r="W3455" i="1"/>
  <c r="T3370" i="1"/>
  <c r="S3319" i="1"/>
  <c r="S3295" i="1"/>
  <c r="W3295" i="1" s="1"/>
  <c r="W3218" i="1"/>
  <c r="V3957" i="1"/>
  <c r="W3957" i="1" s="1"/>
  <c r="S3928" i="1"/>
  <c r="W3928" i="1" s="1"/>
  <c r="V3901" i="1"/>
  <c r="W3901" i="1" s="1"/>
  <c r="S3856" i="1"/>
  <c r="W3856" i="1" s="1"/>
  <c r="V3813" i="1"/>
  <c r="S3808" i="1"/>
  <c r="W3808" i="1" s="1"/>
  <c r="S3804" i="1"/>
  <c r="W3804" i="1" s="1"/>
  <c r="V3745" i="1"/>
  <c r="V3721" i="1"/>
  <c r="W3721" i="1" s="1"/>
  <c r="S3716" i="1"/>
  <c r="W3716" i="1" s="1"/>
  <c r="S3704" i="1"/>
  <c r="W3704" i="1" s="1"/>
  <c r="V3693" i="1"/>
  <c r="W3693" i="1" s="1"/>
  <c r="V3689" i="1"/>
  <c r="S3680" i="1"/>
  <c r="W3680" i="1" s="1"/>
  <c r="S3676" i="1"/>
  <c r="W3676" i="1" s="1"/>
  <c r="T3630" i="1"/>
  <c r="V3630" i="1" s="1"/>
  <c r="W3630" i="1" s="1"/>
  <c r="S3609" i="1"/>
  <c r="W3609" i="1" s="1"/>
  <c r="V3600" i="1"/>
  <c r="W3588" i="1"/>
  <c r="W3559" i="1"/>
  <c r="S3521" i="1"/>
  <c r="W3521" i="1" s="1"/>
  <c r="Q3512" i="1"/>
  <c r="V3506" i="1"/>
  <c r="S3490" i="1"/>
  <c r="T3489" i="1"/>
  <c r="V3490" i="1"/>
  <c r="W3415" i="1"/>
  <c r="W3329" i="1"/>
  <c r="Q3313" i="1"/>
  <c r="S3313" i="1" s="1"/>
  <c r="S3314" i="1"/>
  <c r="W3314" i="1" s="1"/>
  <c r="W3233" i="1"/>
  <c r="V3872" i="1"/>
  <c r="W3872" i="1" s="1"/>
  <c r="V3832" i="1"/>
  <c r="W3832" i="1" s="1"/>
  <c r="S3823" i="1"/>
  <c r="W3823" i="1" s="1"/>
  <c r="V3724" i="1"/>
  <c r="W3724" i="1" s="1"/>
  <c r="V3696" i="1"/>
  <c r="W3696" i="1" s="1"/>
  <c r="S3683" i="1"/>
  <c r="V3634" i="1"/>
  <c r="W3634" i="1" s="1"/>
  <c r="S3631" i="1"/>
  <c r="W3631" i="1" s="1"/>
  <c r="W3598" i="1"/>
  <c r="R3576" i="1"/>
  <c r="W3554" i="1"/>
  <c r="W3506" i="1"/>
  <c r="T3470" i="1"/>
  <c r="V3470" i="1" s="1"/>
  <c r="V3471" i="1"/>
  <c r="W3471" i="1" s="1"/>
  <c r="W3426" i="1"/>
  <c r="Q3370" i="1"/>
  <c r="S3371" i="1"/>
  <c r="T3265" i="1"/>
  <c r="V3266" i="1"/>
  <c r="V3260" i="1"/>
  <c r="T3620" i="1"/>
  <c r="V3620" i="1" s="1"/>
  <c r="W3620" i="1" s="1"/>
  <c r="T3615" i="1"/>
  <c r="V3615" i="1" s="1"/>
  <c r="W3615" i="1" s="1"/>
  <c r="V3618" i="1"/>
  <c r="Q3577" i="1"/>
  <c r="S3578" i="1"/>
  <c r="V3295" i="1"/>
  <c r="S3260" i="1"/>
  <c r="R3256" i="1"/>
  <c r="R3247" i="1" s="1"/>
  <c r="V3548" i="1"/>
  <c r="W3470" i="1"/>
  <c r="Q3449" i="1"/>
  <c r="S3266" i="1"/>
  <c r="W3266" i="1" s="1"/>
  <c r="W3263" i="1"/>
  <c r="Q3256" i="1"/>
  <c r="S3256" i="1" s="1"/>
  <c r="S3257" i="1"/>
  <c r="W3223" i="1"/>
  <c r="S3618" i="1"/>
  <c r="W3610" i="1"/>
  <c r="W3607" i="1"/>
  <c r="W3600" i="1"/>
  <c r="W3592" i="1"/>
  <c r="U3586" i="1"/>
  <c r="W3584" i="1"/>
  <c r="T3511" i="1"/>
  <c r="S3482" i="1"/>
  <c r="V3473" i="1"/>
  <c r="W3473" i="1" s="1"/>
  <c r="W3468" i="1"/>
  <c r="V3426" i="1"/>
  <c r="V3402" i="1"/>
  <c r="W3402" i="1" s="1"/>
  <c r="W3363" i="1"/>
  <c r="R3356" i="1"/>
  <c r="W3299" i="1"/>
  <c r="W3249" i="1"/>
  <c r="W3215" i="1"/>
  <c r="U3597" i="1"/>
  <c r="V3597" i="1" s="1"/>
  <c r="W3597" i="1" s="1"/>
  <c r="T3594" i="1"/>
  <c r="V3594" i="1" s="1"/>
  <c r="W3594" i="1" s="1"/>
  <c r="T3578" i="1"/>
  <c r="V3560" i="1"/>
  <c r="R3548" i="1"/>
  <c r="S3548" i="1" s="1"/>
  <c r="W3548" i="1" s="1"/>
  <c r="U3512" i="1"/>
  <c r="U3511" i="1" s="1"/>
  <c r="V3499" i="1"/>
  <c r="W3499" i="1" s="1"/>
  <c r="U3496" i="1"/>
  <c r="V3496" i="1" s="1"/>
  <c r="V3491" i="1"/>
  <c r="R3479" i="1"/>
  <c r="S3479" i="1" s="1"/>
  <c r="W3479" i="1" s="1"/>
  <c r="Q3476" i="1"/>
  <c r="S3476" i="1" s="1"/>
  <c r="W3476" i="1" s="1"/>
  <c r="S3450" i="1"/>
  <c r="W3450" i="1" s="1"/>
  <c r="T3449" i="1"/>
  <c r="S3442" i="1"/>
  <c r="W3442" i="1" s="1"/>
  <c r="T3441" i="1"/>
  <c r="V3441" i="1" s="1"/>
  <c r="W3441" i="1" s="1"/>
  <c r="R3411" i="1"/>
  <c r="S3411" i="1" s="1"/>
  <c r="W3411" i="1" s="1"/>
  <c r="S3366" i="1"/>
  <c r="W3366" i="1" s="1"/>
  <c r="T3365" i="1"/>
  <c r="V3365" i="1" s="1"/>
  <c r="W3365" i="1" s="1"/>
  <c r="Q3356" i="1"/>
  <c r="S3356" i="1" s="1"/>
  <c r="U3320" i="1"/>
  <c r="T3313" i="1"/>
  <c r="V3313" i="1" s="1"/>
  <c r="Q3308" i="1"/>
  <c r="S3308" i="1" s="1"/>
  <c r="W3308" i="1" s="1"/>
  <c r="U3304" i="1"/>
  <c r="V3304" i="1" s="1"/>
  <c r="W3304" i="1" s="1"/>
  <c r="V3267" i="1"/>
  <c r="W3267" i="1" s="1"/>
  <c r="U3260" i="1"/>
  <c r="U3256" i="1" s="1"/>
  <c r="S3258" i="1"/>
  <c r="W3258" i="1" s="1"/>
  <c r="T3257" i="1"/>
  <c r="Q3248" i="1"/>
  <c r="Q3232" i="1"/>
  <c r="S3232" i="1" s="1"/>
  <c r="W3232" i="1" s="1"/>
  <c r="Q3220" i="1"/>
  <c r="S3220" i="1" s="1"/>
  <c r="W3220" i="1" s="1"/>
  <c r="V3207" i="1"/>
  <c r="W3207" i="1" s="1"/>
  <c r="W3075" i="1"/>
  <c r="W2730" i="1"/>
  <c r="R2613" i="1"/>
  <c r="V3603" i="1"/>
  <c r="W3603" i="1" s="1"/>
  <c r="S3497" i="1"/>
  <c r="W3497" i="1" s="1"/>
  <c r="V3474" i="1"/>
  <c r="W3474" i="1" s="1"/>
  <c r="V3462" i="1"/>
  <c r="W3462" i="1" s="1"/>
  <c r="S3453" i="1"/>
  <c r="W3453" i="1" s="1"/>
  <c r="U3371" i="1"/>
  <c r="U3370" i="1" s="1"/>
  <c r="S3063" i="1"/>
  <c r="W2959" i="1"/>
  <c r="S2942" i="1"/>
  <c r="V2713" i="1"/>
  <c r="S3601" i="1"/>
  <c r="W3601" i="1" s="1"/>
  <c r="V3590" i="1"/>
  <c r="S3581" i="1"/>
  <c r="W3581" i="1" s="1"/>
  <c r="S3573" i="1"/>
  <c r="W3573" i="1" s="1"/>
  <c r="V3477" i="1"/>
  <c r="W3477" i="1" s="1"/>
  <c r="S3460" i="1"/>
  <c r="W3460" i="1" s="1"/>
  <c r="T3459" i="1"/>
  <c r="S3456" i="1"/>
  <c r="W3456" i="1" s="1"/>
  <c r="S3416" i="1"/>
  <c r="W3416" i="1" s="1"/>
  <c r="S3372" i="1"/>
  <c r="W3372" i="1" s="1"/>
  <c r="V3357" i="1"/>
  <c r="W3357" i="1" s="1"/>
  <c r="S3320" i="1"/>
  <c r="S3276" i="1"/>
  <c r="W3276" i="1" s="1"/>
  <c r="V3233" i="1"/>
  <c r="V3221" i="1"/>
  <c r="W3221" i="1" s="1"/>
  <c r="U3021" i="1"/>
  <c r="W3017" i="1"/>
  <c r="S3007" i="1"/>
  <c r="W3007" i="1" s="1"/>
  <c r="U3001" i="1"/>
  <c r="W2962" i="1"/>
  <c r="U2941" i="1"/>
  <c r="R2809" i="1"/>
  <c r="W2799" i="1"/>
  <c r="S2789" i="1"/>
  <c r="S3560" i="1"/>
  <c r="W3560" i="1" s="1"/>
  <c r="V3549" i="1"/>
  <c r="W3549" i="1" s="1"/>
  <c r="S3536" i="1"/>
  <c r="W3536" i="1" s="1"/>
  <c r="S3491" i="1"/>
  <c r="W3491" i="1" s="1"/>
  <c r="V3472" i="1"/>
  <c r="W3472" i="1" s="1"/>
  <c r="V3412" i="1"/>
  <c r="W3412" i="1" s="1"/>
  <c r="T3206" i="1"/>
  <c r="V3206" i="1" s="1"/>
  <c r="R3001" i="1"/>
  <c r="Q2809" i="1"/>
  <c r="S2810" i="1"/>
  <c r="W2810" i="1" s="1"/>
  <c r="V2804" i="1"/>
  <c r="W2716" i="1"/>
  <c r="V2680" i="1"/>
  <c r="W2656" i="1"/>
  <c r="T2613" i="1"/>
  <c r="V2614" i="1"/>
  <c r="V2608" i="1"/>
  <c r="W2608" i="1" s="1"/>
  <c r="Q2597" i="1"/>
  <c r="Q3496" i="1"/>
  <c r="S3496" i="1" s="1"/>
  <c r="R3459" i="1"/>
  <c r="R3458" i="1" s="1"/>
  <c r="V3311" i="1"/>
  <c r="W3311" i="1" s="1"/>
  <c r="V2995" i="1"/>
  <c r="V2894" i="1"/>
  <c r="W2894" i="1" s="1"/>
  <c r="Q2795" i="1"/>
  <c r="S2796" i="1"/>
  <c r="R2704" i="1"/>
  <c r="U2704" i="1"/>
  <c r="S3590" i="1"/>
  <c r="W3590" i="1" s="1"/>
  <c r="S3493" i="1"/>
  <c r="W3493" i="1" s="1"/>
  <c r="V3063" i="1"/>
  <c r="R3021" i="1"/>
  <c r="S3022" i="1"/>
  <c r="R2940" i="1"/>
  <c r="W2938" i="1"/>
  <c r="T2704" i="1"/>
  <c r="V2705" i="1"/>
  <c r="S3565" i="1"/>
  <c r="W3565" i="1" s="1"/>
  <c r="V3509" i="1"/>
  <c r="W3509" i="1" s="1"/>
  <c r="V3485" i="1"/>
  <c r="W3485" i="1" s="1"/>
  <c r="S3360" i="1"/>
  <c r="W3360" i="1" s="1"/>
  <c r="Q3206" i="1"/>
  <c r="S3206" i="1" s="1"/>
  <c r="W3206" i="1" s="1"/>
  <c r="W2995" i="1"/>
  <c r="V2801" i="1"/>
  <c r="W2801" i="1" s="1"/>
  <c r="U2795" i="1"/>
  <c r="V2667" i="1"/>
  <c r="S2614" i="1"/>
  <c r="W2614" i="1" s="1"/>
  <c r="U2613" i="1"/>
  <c r="W2609" i="1"/>
  <c r="Q3001" i="1"/>
  <c r="S3002" i="1"/>
  <c r="V2945" i="1"/>
  <c r="S2889" i="1"/>
  <c r="V2810" i="1"/>
  <c r="S2713" i="1"/>
  <c r="W2713" i="1" s="1"/>
  <c r="V2652" i="1"/>
  <c r="W2652" i="1" s="1"/>
  <c r="V3076" i="1"/>
  <c r="S3067" i="1"/>
  <c r="W3067" i="1" s="1"/>
  <c r="V3064" i="1"/>
  <c r="S3023" i="1"/>
  <c r="W3023" i="1" s="1"/>
  <c r="T3022" i="1"/>
  <c r="V3008" i="1"/>
  <c r="S3003" i="1"/>
  <c r="W3003" i="1" s="1"/>
  <c r="T3002" i="1"/>
  <c r="S2963" i="1"/>
  <c r="W2963" i="1" s="1"/>
  <c r="T2962" i="1"/>
  <c r="V2962" i="1" s="1"/>
  <c r="Q2945" i="1"/>
  <c r="S2945" i="1" s="1"/>
  <c r="W2945" i="1" s="1"/>
  <c r="Q2941" i="1"/>
  <c r="V2920" i="1"/>
  <c r="S2895" i="1"/>
  <c r="W2895" i="1" s="1"/>
  <c r="V2824" i="1"/>
  <c r="W2824" i="1" s="1"/>
  <c r="S2811" i="1"/>
  <c r="W2811" i="1" s="1"/>
  <c r="R2804" i="1"/>
  <c r="S2804" i="1" s="1"/>
  <c r="W2804" i="1" s="1"/>
  <c r="V2764" i="1"/>
  <c r="W2764" i="1" s="1"/>
  <c r="S2711" i="1"/>
  <c r="W2711" i="1" s="1"/>
  <c r="Q2705" i="1"/>
  <c r="S2663" i="1"/>
  <c r="W2663" i="1" s="1"/>
  <c r="Q2603" i="1"/>
  <c r="S2603" i="1" s="1"/>
  <c r="S2606" i="1"/>
  <c r="W2606" i="1" s="1"/>
  <c r="R2598" i="1"/>
  <c r="R2597" i="1" s="1"/>
  <c r="R2586" i="1" s="1"/>
  <c r="W2538" i="1"/>
  <c r="T2512" i="1"/>
  <c r="V2512" i="1" s="1"/>
  <c r="V2513" i="1"/>
  <c r="S2412" i="1"/>
  <c r="V2406" i="1"/>
  <c r="W2406" i="1" s="1"/>
  <c r="S2338" i="1"/>
  <c r="W2338" i="1" s="1"/>
  <c r="R2230" i="1"/>
  <c r="V2971" i="1"/>
  <c r="W2971" i="1" s="1"/>
  <c r="V2959" i="1"/>
  <c r="S2890" i="1"/>
  <c r="W2890" i="1" s="1"/>
  <c r="T2889" i="1"/>
  <c r="V2889" i="1" s="1"/>
  <c r="S2866" i="1"/>
  <c r="W2866" i="1" s="1"/>
  <c r="T2865" i="1"/>
  <c r="V2865" i="1" s="1"/>
  <c r="W2865" i="1" s="1"/>
  <c r="U2856" i="1"/>
  <c r="V2856" i="1" s="1"/>
  <c r="W2856" i="1" s="1"/>
  <c r="S2790" i="1"/>
  <c r="W2790" i="1" s="1"/>
  <c r="T2789" i="1"/>
  <c r="V2789" i="1" s="1"/>
  <c r="V2731" i="1"/>
  <c r="Q2680" i="1"/>
  <c r="S2680" i="1" s="1"/>
  <c r="W2680" i="1" s="1"/>
  <c r="U2603" i="1"/>
  <c r="V2603" i="1" s="1"/>
  <c r="V2601" i="1"/>
  <c r="W2601" i="1" s="1"/>
  <c r="S2599" i="1"/>
  <c r="W2599" i="1" s="1"/>
  <c r="U2500" i="1"/>
  <c r="U2487" i="1" s="1"/>
  <c r="W2467" i="1"/>
  <c r="T2397" i="1"/>
  <c r="V2398" i="1"/>
  <c r="R2282" i="1"/>
  <c r="Q2231" i="1"/>
  <c r="S2232" i="1"/>
  <c r="V2946" i="1"/>
  <c r="W2946" i="1" s="1"/>
  <c r="V2942" i="1"/>
  <c r="S2857" i="1"/>
  <c r="W2857" i="1" s="1"/>
  <c r="V2802" i="1"/>
  <c r="S2797" i="1"/>
  <c r="W2797" i="1" s="1"/>
  <c r="T2796" i="1"/>
  <c r="V2706" i="1"/>
  <c r="W2706" i="1" s="1"/>
  <c r="Q2667" i="1"/>
  <c r="S2667" i="1" s="1"/>
  <c r="W2667" i="1" s="1"/>
  <c r="V2622" i="1"/>
  <c r="W2622" i="1" s="1"/>
  <c r="R2500" i="1"/>
  <c r="V2483" i="1"/>
  <c r="W2339" i="1"/>
  <c r="S2283" i="1"/>
  <c r="Q2282" i="1"/>
  <c r="S2282" i="1" s="1"/>
  <c r="W2227" i="1"/>
  <c r="S3076" i="1"/>
  <c r="S3064" i="1"/>
  <c r="W3064" i="1" s="1"/>
  <c r="S3008" i="1"/>
  <c r="W3008" i="1" s="1"/>
  <c r="S2920" i="1"/>
  <c r="W2920" i="1" s="1"/>
  <c r="V2681" i="1"/>
  <c r="W2681" i="1" s="1"/>
  <c r="V2653" i="1"/>
  <c r="W2653" i="1" s="1"/>
  <c r="W2568" i="1"/>
  <c r="S2506" i="1"/>
  <c r="W2506" i="1" s="1"/>
  <c r="Q2488" i="1"/>
  <c r="S2489" i="1"/>
  <c r="V2452" i="1"/>
  <c r="R2397" i="1"/>
  <c r="R2359" i="1" s="1"/>
  <c r="W2351" i="1"/>
  <c r="S2269" i="1"/>
  <c r="T2231" i="1"/>
  <c r="V2241" i="1"/>
  <c r="W2241" i="1" s="1"/>
  <c r="W2205" i="1"/>
  <c r="T3014" i="1"/>
  <c r="V3014" i="1" s="1"/>
  <c r="W3014" i="1" s="1"/>
  <c r="S2731" i="1"/>
  <c r="W2731" i="1" s="1"/>
  <c r="S2615" i="1"/>
  <c r="W2615" i="1" s="1"/>
  <c r="R2567" i="1"/>
  <c r="R2512" i="1" s="1"/>
  <c r="V2807" i="1"/>
  <c r="W2807" i="1" s="1"/>
  <c r="S2802" i="1"/>
  <c r="W2802" i="1" s="1"/>
  <c r="S2589" i="1"/>
  <c r="W2589" i="1" s="1"/>
  <c r="Q2588" i="1"/>
  <c r="W2323" i="1"/>
  <c r="W2555" i="1"/>
  <c r="V2509" i="1"/>
  <c r="W2509" i="1" s="1"/>
  <c r="R2488" i="1"/>
  <c r="R2482" i="1"/>
  <c r="S2482" i="1" s="1"/>
  <c r="W2482" i="1" s="1"/>
  <c r="S2483" i="1"/>
  <c r="W2483" i="1" s="1"/>
  <c r="S2456" i="1"/>
  <c r="W2456" i="1" s="1"/>
  <c r="V2403" i="1"/>
  <c r="W2403" i="1" s="1"/>
  <c r="Q2360" i="1"/>
  <c r="S2361" i="1"/>
  <c r="W2318" i="1"/>
  <c r="U2231" i="1"/>
  <c r="U2230" i="1" s="1"/>
  <c r="V2232" i="1"/>
  <c r="T2598" i="1"/>
  <c r="Q2500" i="1"/>
  <c r="S2500" i="1" s="1"/>
  <c r="S2501" i="1"/>
  <c r="W2492" i="1"/>
  <c r="W2439" i="1"/>
  <c r="R2411" i="1"/>
  <c r="U2397" i="1"/>
  <c r="U2359" i="1" s="1"/>
  <c r="W2314" i="1"/>
  <c r="V2269" i="1"/>
  <c r="S2556" i="1"/>
  <c r="W2556" i="1" s="1"/>
  <c r="Q2542" i="1"/>
  <c r="S2542" i="1" s="1"/>
  <c r="W2542" i="1" s="1"/>
  <c r="V2493" i="1"/>
  <c r="S2484" i="1"/>
  <c r="W2484" i="1" s="1"/>
  <c r="S2468" i="1"/>
  <c r="W2468" i="1" s="1"/>
  <c r="V2457" i="1"/>
  <c r="S2444" i="1"/>
  <c r="W2444" i="1" s="1"/>
  <c r="T2443" i="1"/>
  <c r="V2443" i="1" s="1"/>
  <c r="W2443" i="1" s="1"/>
  <c r="V2413" i="1"/>
  <c r="V2409" i="1"/>
  <c r="S2404" i="1"/>
  <c r="W2404" i="1" s="1"/>
  <c r="Q2398" i="1"/>
  <c r="S2324" i="1"/>
  <c r="W2324" i="1" s="1"/>
  <c r="V2293" i="1"/>
  <c r="W2293" i="1" s="1"/>
  <c r="S2272" i="1"/>
  <c r="W2272" i="1" s="1"/>
  <c r="V2233" i="1"/>
  <c r="V2103" i="1"/>
  <c r="T2096" i="1"/>
  <c r="V2096" i="1" s="1"/>
  <c r="V2097" i="1"/>
  <c r="Q2081" i="1"/>
  <c r="S2081" i="1" s="1"/>
  <c r="S2082" i="1"/>
  <c r="W2082" i="1" s="1"/>
  <c r="V1879" i="1"/>
  <c r="Q1816" i="1"/>
  <c r="S1817" i="1"/>
  <c r="W1817" i="1" s="1"/>
  <c r="V1817" i="1"/>
  <c r="T1816" i="1"/>
  <c r="Q2513" i="1"/>
  <c r="Q2210" i="1"/>
  <c r="S2210" i="1" s="1"/>
  <c r="W2210" i="1" s="1"/>
  <c r="R2186" i="1"/>
  <c r="S2190" i="1"/>
  <c r="W2190" i="1" s="1"/>
  <c r="S1932" i="1"/>
  <c r="Q1931" i="1"/>
  <c r="S1931" i="1" s="1"/>
  <c r="W1931" i="1" s="1"/>
  <c r="W1926" i="1"/>
  <c r="R1822" i="1"/>
  <c r="V2543" i="1"/>
  <c r="W2543" i="1" s="1"/>
  <c r="V2507" i="1"/>
  <c r="W2507" i="1" s="1"/>
  <c r="S2502" i="1"/>
  <c r="W2502" i="1" s="1"/>
  <c r="T2501" i="1"/>
  <c r="S2490" i="1"/>
  <c r="W2490" i="1" s="1"/>
  <c r="T2489" i="1"/>
  <c r="Q2452" i="1"/>
  <c r="S2452" i="1" s="1"/>
  <c r="W2452" i="1" s="1"/>
  <c r="V2399" i="1"/>
  <c r="W2399" i="1" s="1"/>
  <c r="V2371" i="1"/>
  <c r="W2371" i="1" s="1"/>
  <c r="S2362" i="1"/>
  <c r="W2362" i="1" s="1"/>
  <c r="T2361" i="1"/>
  <c r="S2354" i="1"/>
  <c r="W2354" i="1" s="1"/>
  <c r="T2353" i="1"/>
  <c r="V2353" i="1" s="1"/>
  <c r="W2353" i="1" s="1"/>
  <c r="S2278" i="1"/>
  <c r="W2278" i="1" s="1"/>
  <c r="T2277" i="1"/>
  <c r="V2277" i="1" s="1"/>
  <c r="W2277" i="1" s="1"/>
  <c r="Q2268" i="1"/>
  <c r="S2268" i="1" s="1"/>
  <c r="S2226" i="1"/>
  <c r="W2226" i="1" s="1"/>
  <c r="T2225" i="1"/>
  <c r="V2225" i="1" s="1"/>
  <c r="W2225" i="1" s="1"/>
  <c r="T2154" i="1"/>
  <c r="V2155" i="1"/>
  <c r="S2149" i="1"/>
  <c r="W2149" i="1" s="1"/>
  <c r="S2097" i="1"/>
  <c r="Q2096" i="1"/>
  <c r="S2096" i="1" s="1"/>
  <c r="W2096" i="1" s="1"/>
  <c r="S2088" i="1"/>
  <c r="R2087" i="1"/>
  <c r="R2086" i="1" s="1"/>
  <c r="W2032" i="1"/>
  <c r="U1935" i="1"/>
  <c r="U1815" i="1" s="1"/>
  <c r="U1814" i="1" s="1"/>
  <c r="V1910" i="1"/>
  <c r="R1878" i="1"/>
  <c r="R1815" i="1" s="1"/>
  <c r="R1814" i="1" s="1"/>
  <c r="W1871" i="1"/>
  <c r="W1837" i="1"/>
  <c r="V2514" i="1"/>
  <c r="W2514" i="1" s="1"/>
  <c r="V2510" i="1"/>
  <c r="W2510" i="1" s="1"/>
  <c r="S2493" i="1"/>
  <c r="W2493" i="1" s="1"/>
  <c r="V2462" i="1"/>
  <c r="W2462" i="1" s="1"/>
  <c r="S2457" i="1"/>
  <c r="W2457" i="1" s="1"/>
  <c r="S2413" i="1"/>
  <c r="W2413" i="1" s="1"/>
  <c r="T2412" i="1"/>
  <c r="S2409" i="1"/>
  <c r="V2270" i="1"/>
  <c r="W2270" i="1" s="1"/>
  <c r="V2242" i="1"/>
  <c r="W2242" i="1" s="1"/>
  <c r="S2233" i="1"/>
  <c r="W2233" i="1" s="1"/>
  <c r="U2154" i="1"/>
  <c r="U2102" i="1" s="1"/>
  <c r="W2144" i="1"/>
  <c r="U2140" i="1"/>
  <c r="V2113" i="1"/>
  <c r="W2113" i="1" s="1"/>
  <c r="V2076" i="1"/>
  <c r="W2076" i="1" s="1"/>
  <c r="W2064" i="1"/>
  <c r="V1936" i="1"/>
  <c r="W1937" i="1"/>
  <c r="V1901" i="1"/>
  <c r="W1869" i="1"/>
  <c r="S1851" i="1"/>
  <c r="W1851" i="1" s="1"/>
  <c r="S1823" i="1"/>
  <c r="W1794" i="1"/>
  <c r="T2283" i="1"/>
  <c r="U2186" i="1"/>
  <c r="V2186" i="1" s="1"/>
  <c r="V2187" i="1"/>
  <c r="W2182" i="1"/>
  <c r="R2103" i="1"/>
  <c r="W1965" i="1"/>
  <c r="R1935" i="1"/>
  <c r="V2196" i="1"/>
  <c r="T2195" i="1"/>
  <c r="V2195" i="1" s="1"/>
  <c r="R2140" i="1"/>
  <c r="S2140" i="1" s="1"/>
  <c r="S2141" i="1"/>
  <c r="U2081" i="1"/>
  <c r="V2081" i="1" s="1"/>
  <c r="V2082" i="1"/>
  <c r="S1936" i="1"/>
  <c r="W1936" i="1" s="1"/>
  <c r="W1901" i="1"/>
  <c r="U1878" i="1"/>
  <c r="V2223" i="1"/>
  <c r="W2223" i="1" s="1"/>
  <c r="R2195" i="1"/>
  <c r="R2154" i="1" s="1"/>
  <c r="S2196" i="1"/>
  <c r="W2196" i="1" s="1"/>
  <c r="T2086" i="1"/>
  <c r="V2087" i="1"/>
  <c r="W2079" i="1"/>
  <c r="V2066" i="1"/>
  <c r="W1915" i="1"/>
  <c r="S1879" i="1"/>
  <c r="W1879" i="1" s="1"/>
  <c r="S1866" i="1"/>
  <c r="W1866" i="1" s="1"/>
  <c r="W1808" i="1"/>
  <c r="V2200" i="1"/>
  <c r="W2200" i="1" s="1"/>
  <c r="Q2186" i="1"/>
  <c r="S2186" i="1" s="1"/>
  <c r="S2187" i="1"/>
  <c r="W2187" i="1" s="1"/>
  <c r="U2086" i="1"/>
  <c r="W2072" i="1"/>
  <c r="S2043" i="1"/>
  <c r="W1933" i="1"/>
  <c r="W1908" i="1"/>
  <c r="W1896" i="1"/>
  <c r="W1857" i="1"/>
  <c r="V1842" i="1"/>
  <c r="W1842" i="1" s="1"/>
  <c r="W1840" i="1"/>
  <c r="W1828" i="1"/>
  <c r="V2147" i="1"/>
  <c r="S2142" i="1"/>
  <c r="W2142" i="1" s="1"/>
  <c r="T2141" i="1"/>
  <c r="S2114" i="1"/>
  <c r="W2114" i="1" s="1"/>
  <c r="V2083" i="1"/>
  <c r="S2074" i="1"/>
  <c r="W2074" i="1" s="1"/>
  <c r="V1927" i="1"/>
  <c r="S1902" i="1"/>
  <c r="W1902" i="1" s="1"/>
  <c r="V1867" i="1"/>
  <c r="V1843" i="1"/>
  <c r="S1818" i="1"/>
  <c r="W1818" i="1" s="1"/>
  <c r="V1799" i="1"/>
  <c r="W1724" i="1"/>
  <c r="W1595" i="1"/>
  <c r="V1585" i="1"/>
  <c r="T1584" i="1"/>
  <c r="Q2155" i="1"/>
  <c r="T2060" i="1"/>
  <c r="V2060" i="1" s="1"/>
  <c r="W2060" i="1" s="1"/>
  <c r="Q1891" i="1"/>
  <c r="S1891" i="1" s="1"/>
  <c r="W1891" i="1" s="1"/>
  <c r="T1884" i="1"/>
  <c r="V1884" i="1" s="1"/>
  <c r="W1884" i="1" s="1"/>
  <c r="Q1859" i="1"/>
  <c r="S1859" i="1" s="1"/>
  <c r="W1859" i="1" s="1"/>
  <c r="R1584" i="1"/>
  <c r="V2165" i="1"/>
  <c r="W2165" i="1" s="1"/>
  <c r="Q2066" i="1"/>
  <c r="S2066" i="1" s="1"/>
  <c r="W2066" i="1" s="1"/>
  <c r="T2043" i="1"/>
  <c r="V2043" i="1" s="1"/>
  <c r="Q2010" i="1"/>
  <c r="S2010" i="1" s="1"/>
  <c r="W2010" i="1" s="1"/>
  <c r="V1965" i="1"/>
  <c r="V1929" i="1"/>
  <c r="W1929" i="1" s="1"/>
  <c r="Q1910" i="1"/>
  <c r="S1910" i="1" s="1"/>
  <c r="W1910" i="1" s="1"/>
  <c r="T1851" i="1"/>
  <c r="V1851" i="1" s="1"/>
  <c r="V1845" i="1"/>
  <c r="W1845" i="1" s="1"/>
  <c r="S1832" i="1"/>
  <c r="W1832" i="1" s="1"/>
  <c r="T1823" i="1"/>
  <c r="S1820" i="1"/>
  <c r="W1820" i="1" s="1"/>
  <c r="T1807" i="1"/>
  <c r="Q1773" i="1"/>
  <c r="S1773" i="1" s="1"/>
  <c r="W1773" i="1" s="1"/>
  <c r="S1774" i="1"/>
  <c r="Q1765" i="1"/>
  <c r="S1765" i="1" s="1"/>
  <c r="W1765" i="1" s="1"/>
  <c r="S1766" i="1"/>
  <c r="W1766" i="1" s="1"/>
  <c r="V2156" i="1"/>
  <c r="W2156" i="1" s="1"/>
  <c r="S2147" i="1"/>
  <c r="W2147" i="1" s="1"/>
  <c r="V2104" i="1"/>
  <c r="W2104" i="1" s="1"/>
  <c r="V2088" i="1"/>
  <c r="S2083" i="1"/>
  <c r="W2083" i="1" s="1"/>
  <c r="V1932" i="1"/>
  <c r="S1927" i="1"/>
  <c r="V1920" i="1"/>
  <c r="W1920" i="1" s="1"/>
  <c r="V1892" i="1"/>
  <c r="W1892" i="1" s="1"/>
  <c r="S1887" i="1"/>
  <c r="W1887" i="1" s="1"/>
  <c r="V1880" i="1"/>
  <c r="W1880" i="1" s="1"/>
  <c r="S1867" i="1"/>
  <c r="W1867" i="1" s="1"/>
  <c r="V1860" i="1"/>
  <c r="W1860" i="1" s="1"/>
  <c r="S1843" i="1"/>
  <c r="W1843" i="1" s="1"/>
  <c r="S1807" i="1"/>
  <c r="R1798" i="1"/>
  <c r="S1798" i="1" s="1"/>
  <c r="W1798" i="1" s="1"/>
  <c r="S1799" i="1"/>
  <c r="W1799" i="1" s="1"/>
  <c r="Q1787" i="1"/>
  <c r="S1787" i="1" s="1"/>
  <c r="W1758" i="1"/>
  <c r="W1701" i="1"/>
  <c r="W1696" i="1"/>
  <c r="V1689" i="1"/>
  <c r="T1688" i="1"/>
  <c r="W1685" i="1"/>
  <c r="W1651" i="1"/>
  <c r="S2150" i="1"/>
  <c r="W2150" i="1" s="1"/>
  <c r="S2098" i="1"/>
  <c r="W2098" i="1" s="1"/>
  <c r="V2067" i="1"/>
  <c r="W2067" i="1" s="1"/>
  <c r="V2011" i="1"/>
  <c r="W2011" i="1" s="1"/>
  <c r="S1918" i="1"/>
  <c r="W1918" i="1" s="1"/>
  <c r="V1911" i="1"/>
  <c r="W1911" i="1" s="1"/>
  <c r="S1854" i="1"/>
  <c r="W1854" i="1" s="1"/>
  <c r="S1826" i="1"/>
  <c r="W1826" i="1" s="1"/>
  <c r="U1801" i="1"/>
  <c r="V1801" i="1" s="1"/>
  <c r="R1688" i="1"/>
  <c r="W1585" i="1"/>
  <c r="V1705" i="1"/>
  <c r="T1704" i="1"/>
  <c r="Q1688" i="1"/>
  <c r="S1688" i="1" s="1"/>
  <c r="S1689" i="1"/>
  <c r="W1689" i="1" s="1"/>
  <c r="W1790" i="1"/>
  <c r="V1787" i="1"/>
  <c r="U1704" i="1"/>
  <c r="W1644" i="1"/>
  <c r="W1641" i="1"/>
  <c r="V1590" i="1"/>
  <c r="W1590" i="1" s="1"/>
  <c r="R1577" i="1"/>
  <c r="R1576" i="1" s="1"/>
  <c r="S1578" i="1"/>
  <c r="W1578" i="1" s="1"/>
  <c r="W1803" i="1"/>
  <c r="S1801" i="1"/>
  <c r="U1787" i="1"/>
  <c r="Q1704" i="1"/>
  <c r="S1705" i="1"/>
  <c r="W1705" i="1" s="1"/>
  <c r="U1688" i="1"/>
  <c r="Q1576" i="1"/>
  <c r="S1576" i="1" s="1"/>
  <c r="W1576" i="1" s="1"/>
  <c r="S1577" i="1"/>
  <c r="W1577" i="1" s="1"/>
  <c r="W1574" i="1"/>
  <c r="S1699" i="1"/>
  <c r="W1699" i="1" s="1"/>
  <c r="U1604" i="1"/>
  <c r="U1584" i="1" s="1"/>
  <c r="U1583" i="1" s="1"/>
  <c r="U1582" i="1" s="1"/>
  <c r="U1452" i="1"/>
  <c r="W1437" i="1"/>
  <c r="U1433" i="1"/>
  <c r="V1774" i="1"/>
  <c r="V1754" i="1"/>
  <c r="S1706" i="1"/>
  <c r="W1706" i="1" s="1"/>
  <c r="S1702" i="1"/>
  <c r="W1702" i="1" s="1"/>
  <c r="S1690" i="1"/>
  <c r="W1690" i="1" s="1"/>
  <c r="S1602" i="1"/>
  <c r="V1596" i="1"/>
  <c r="S1591" i="1"/>
  <c r="W1591" i="1" s="1"/>
  <c r="R1571" i="1"/>
  <c r="S1571" i="1" s="1"/>
  <c r="W1571" i="1" s="1"/>
  <c r="Q1562" i="1"/>
  <c r="S1562" i="1" s="1"/>
  <c r="W1562" i="1" s="1"/>
  <c r="S1605" i="1"/>
  <c r="W1580" i="1"/>
  <c r="S1572" i="1"/>
  <c r="W1572" i="1" s="1"/>
  <c r="W1564" i="1"/>
  <c r="S1544" i="1"/>
  <c r="W1544" i="1" s="1"/>
  <c r="W1477" i="1"/>
  <c r="V1788" i="1"/>
  <c r="W1788" i="1" s="1"/>
  <c r="V1595" i="1"/>
  <c r="V1577" i="1"/>
  <c r="V1453" i="1"/>
  <c r="T1452" i="1"/>
  <c r="V1452" i="1" s="1"/>
  <c r="Q1433" i="1"/>
  <c r="S1434" i="1"/>
  <c r="W1434" i="1" s="1"/>
  <c r="S1754" i="1"/>
  <c r="W1754" i="1" s="1"/>
  <c r="W1588" i="1"/>
  <c r="V1586" i="1"/>
  <c r="V1567" i="1"/>
  <c r="W1425" i="1"/>
  <c r="S1678" i="1"/>
  <c r="W1678" i="1" s="1"/>
  <c r="V1602" i="1"/>
  <c r="S1596" i="1"/>
  <c r="W1596" i="1" s="1"/>
  <c r="R1567" i="1"/>
  <c r="S1567" i="1" s="1"/>
  <c r="W1567" i="1" s="1"/>
  <c r="S1568" i="1"/>
  <c r="W1568" i="1" s="1"/>
  <c r="V1547" i="1"/>
  <c r="S1453" i="1"/>
  <c r="S1449" i="1"/>
  <c r="W1449" i="1" s="1"/>
  <c r="R1547" i="1"/>
  <c r="S1547" i="1" s="1"/>
  <c r="W1547" i="1" s="1"/>
  <c r="S1548" i="1"/>
  <c r="W1548" i="1" s="1"/>
  <c r="V1605" i="1"/>
  <c r="V1601" i="1"/>
  <c r="W1601" i="1" s="1"/>
  <c r="W1594" i="1"/>
  <c r="U1590" i="1"/>
  <c r="S1586" i="1"/>
  <c r="W1586" i="1" s="1"/>
  <c r="Q1584" i="1"/>
  <c r="S1579" i="1"/>
  <c r="W1579" i="1" s="1"/>
  <c r="S1563" i="1"/>
  <c r="W1563" i="1" s="1"/>
  <c r="R1433" i="1"/>
  <c r="W1428" i="1"/>
  <c r="S1501" i="1"/>
  <c r="W1501" i="1" s="1"/>
  <c r="S1493" i="1"/>
  <c r="W1493" i="1" s="1"/>
  <c r="S1441" i="1"/>
  <c r="T1440" i="1"/>
  <c r="V1440" i="1" s="1"/>
  <c r="W1440" i="1" s="1"/>
  <c r="V1434" i="1"/>
  <c r="R1422" i="1"/>
  <c r="S1422" i="1" s="1"/>
  <c r="W1422" i="1" s="1"/>
  <c r="W1349" i="1"/>
  <c r="W1325" i="1"/>
  <c r="Q1317" i="1"/>
  <c r="S1317" i="1" s="1"/>
  <c r="S1318" i="1"/>
  <c r="U1173" i="1"/>
  <c r="U1153" i="1" s="1"/>
  <c r="U1152" i="1" s="1"/>
  <c r="U1151" i="1" s="1"/>
  <c r="S1170" i="1"/>
  <c r="W1170" i="1" s="1"/>
  <c r="U1087" i="1"/>
  <c r="V1088" i="1"/>
  <c r="Q1514" i="1"/>
  <c r="S1514" i="1" s="1"/>
  <c r="W1514" i="1" s="1"/>
  <c r="V1477" i="1"/>
  <c r="W1386" i="1"/>
  <c r="T1109" i="1"/>
  <c r="V1110" i="1"/>
  <c r="V1098" i="1"/>
  <c r="T1097" i="1"/>
  <c r="V1097" i="1" s="1"/>
  <c r="V1087" i="1"/>
  <c r="S1435" i="1"/>
  <c r="W1435" i="1" s="1"/>
  <c r="V1428" i="1"/>
  <c r="W1373" i="1"/>
  <c r="W1341" i="1"/>
  <c r="V1314" i="1"/>
  <c r="W1314" i="1" s="1"/>
  <c r="S1309" i="1"/>
  <c r="W1309" i="1" s="1"/>
  <c r="W1305" i="1"/>
  <c r="W1301" i="1"/>
  <c r="W1297" i="1"/>
  <c r="W1293" i="1"/>
  <c r="R1173" i="1"/>
  <c r="W1139" i="1"/>
  <c r="Q1109" i="1"/>
  <c r="S1110" i="1"/>
  <c r="R1109" i="1"/>
  <c r="S1105" i="1"/>
  <c r="W1382" i="1"/>
  <c r="W1334" i="1"/>
  <c r="Q1173" i="1"/>
  <c r="S1173" i="1" s="1"/>
  <c r="W1111" i="1"/>
  <c r="R1153" i="1"/>
  <c r="V1154" i="1"/>
  <c r="V1501" i="1"/>
  <c r="V1441" i="1"/>
  <c r="Q1133" i="1"/>
  <c r="S1133" i="1" s="1"/>
  <c r="S1134" i="1"/>
  <c r="V1094" i="1"/>
  <c r="T1093" i="1"/>
  <c r="W1357" i="1"/>
  <c r="W1333" i="1"/>
  <c r="V1318" i="1"/>
  <c r="T1317" i="1"/>
  <c r="V1317" i="1" s="1"/>
  <c r="S1154" i="1"/>
  <c r="W1154" i="1" s="1"/>
  <c r="T1146" i="1"/>
  <c r="V1146" i="1" s="1"/>
  <c r="V1147" i="1"/>
  <c r="V1128" i="1"/>
  <c r="W1128" i="1" s="1"/>
  <c r="T1105" i="1"/>
  <c r="V1105" i="1" s="1"/>
  <c r="V1106" i="1"/>
  <c r="W1390" i="1"/>
  <c r="T1142" i="1"/>
  <c r="V1143" i="1"/>
  <c r="R1105" i="1"/>
  <c r="R1092" i="1" s="1"/>
  <c r="S1106" i="1"/>
  <c r="W1106" i="1" s="1"/>
  <c r="S1174" i="1"/>
  <c r="W1174" i="1" s="1"/>
  <c r="T1173" i="1"/>
  <c r="V1173" i="1" s="1"/>
  <c r="V1155" i="1"/>
  <c r="R1147" i="1"/>
  <c r="R1143" i="1"/>
  <c r="V1131" i="1"/>
  <c r="U1128" i="1"/>
  <c r="U1109" i="1" s="1"/>
  <c r="U1092" i="1" s="1"/>
  <c r="V1111" i="1"/>
  <c r="V1107" i="1"/>
  <c r="Q1077" i="1"/>
  <c r="S1077" i="1" s="1"/>
  <c r="W1077" i="1" s="1"/>
  <c r="S1078" i="1"/>
  <c r="W1078" i="1" s="1"/>
  <c r="S1165" i="1"/>
  <c r="W1165" i="1" s="1"/>
  <c r="T1164" i="1"/>
  <c r="V1164" i="1" s="1"/>
  <c r="W1164" i="1" s="1"/>
  <c r="Q1159" i="1"/>
  <c r="S1159" i="1" s="1"/>
  <c r="W1159" i="1" s="1"/>
  <c r="S1129" i="1"/>
  <c r="W1129" i="1" s="1"/>
  <c r="W1085" i="1"/>
  <c r="V1082" i="1"/>
  <c r="W903" i="1"/>
  <c r="Q895" i="1"/>
  <c r="S895" i="1" s="1"/>
  <c r="S896" i="1"/>
  <c r="T1135" i="1"/>
  <c r="Q1098" i="1"/>
  <c r="Q1094" i="1"/>
  <c r="W978" i="1"/>
  <c r="W958" i="1"/>
  <c r="W956" i="1"/>
  <c r="W935" i="1"/>
  <c r="V932" i="1"/>
  <c r="V1160" i="1"/>
  <c r="W1160" i="1" s="1"/>
  <c r="S1155" i="1"/>
  <c r="V1148" i="1"/>
  <c r="W1148" i="1" s="1"/>
  <c r="V1144" i="1"/>
  <c r="W1144" i="1" s="1"/>
  <c r="S1135" i="1"/>
  <c r="S1131" i="1"/>
  <c r="S1107" i="1"/>
  <c r="W1107" i="1" s="1"/>
  <c r="Q1082" i="1"/>
  <c r="S1082" i="1" s="1"/>
  <c r="W1082" i="1" s="1"/>
  <c r="W1060" i="1"/>
  <c r="T991" i="1"/>
  <c r="V992" i="1"/>
  <c r="W932" i="1"/>
  <c r="S918" i="1"/>
  <c r="W918" i="1" s="1"/>
  <c r="V895" i="1"/>
  <c r="V1171" i="1"/>
  <c r="W1171" i="1" s="1"/>
  <c r="V1095" i="1"/>
  <c r="W1095" i="1" s="1"/>
  <c r="R1082" i="1"/>
  <c r="R991" i="1"/>
  <c r="V943" i="1"/>
  <c r="U942" i="1"/>
  <c r="W938" i="1"/>
  <c r="S992" i="1"/>
  <c r="S928" i="1"/>
  <c r="W928" i="1" s="1"/>
  <c r="Q1088" i="1"/>
  <c r="S953" i="1"/>
  <c r="R942" i="1"/>
  <c r="W916" i="1"/>
  <c r="W1042" i="1"/>
  <c r="W1040" i="1"/>
  <c r="S943" i="1"/>
  <c r="W943" i="1" s="1"/>
  <c r="U1039" i="1"/>
  <c r="U991" i="1" s="1"/>
  <c r="T984" i="1"/>
  <c r="V984" i="1" s="1"/>
  <c r="S949" i="1"/>
  <c r="V938" i="1"/>
  <c r="S933" i="1"/>
  <c r="V929" i="1"/>
  <c r="W929" i="1" s="1"/>
  <c r="V897" i="1"/>
  <c r="V896" i="1"/>
  <c r="Q889" i="1"/>
  <c r="S890" i="1"/>
  <c r="W890" i="1" s="1"/>
  <c r="W857" i="1"/>
  <c r="W817" i="1"/>
  <c r="W809" i="1"/>
  <c r="W801" i="1"/>
  <c r="W729" i="1"/>
  <c r="V871" i="1"/>
  <c r="T870" i="1"/>
  <c r="W695" i="1"/>
  <c r="U632" i="1"/>
  <c r="S1075" i="1"/>
  <c r="W1075" i="1" s="1"/>
  <c r="Q1045" i="1"/>
  <c r="S1045" i="1" s="1"/>
  <c r="W1045" i="1" s="1"/>
  <c r="S926" i="1"/>
  <c r="W926" i="1" s="1"/>
  <c r="W905" i="1"/>
  <c r="V893" i="1"/>
  <c r="W893" i="1" s="1"/>
  <c r="T882" i="1"/>
  <c r="V882" i="1" s="1"/>
  <c r="V883" i="1"/>
  <c r="Q882" i="1"/>
  <c r="S882" i="1" s="1"/>
  <c r="W882" i="1" s="1"/>
  <c r="U875" i="1"/>
  <c r="W855" i="1"/>
  <c r="R831" i="1"/>
  <c r="R632" i="1" s="1"/>
  <c r="W825" i="1"/>
  <c r="S813" i="1"/>
  <c r="W813" i="1" s="1"/>
  <c r="S805" i="1"/>
  <c r="W757" i="1"/>
  <c r="W737" i="1"/>
  <c r="W681" i="1"/>
  <c r="Q984" i="1"/>
  <c r="S984" i="1" s="1"/>
  <c r="T953" i="1"/>
  <c r="V953" i="1" s="1"/>
  <c r="W922" i="1"/>
  <c r="S897" i="1"/>
  <c r="W897" i="1" s="1"/>
  <c r="Q869" i="1"/>
  <c r="S870" i="1"/>
  <c r="W866" i="1"/>
  <c r="S993" i="1"/>
  <c r="W993" i="1" s="1"/>
  <c r="V974" i="1"/>
  <c r="W974" i="1" s="1"/>
  <c r="V946" i="1"/>
  <c r="W946" i="1" s="1"/>
  <c r="W930" i="1"/>
  <c r="U907" i="1"/>
  <c r="U906" i="1" s="1"/>
  <c r="W883" i="1"/>
  <c r="W851" i="1"/>
  <c r="W785" i="1"/>
  <c r="V749" i="1"/>
  <c r="S972" i="1"/>
  <c r="W972" i="1" s="1"/>
  <c r="V949" i="1"/>
  <c r="S944" i="1"/>
  <c r="W944" i="1" s="1"/>
  <c r="S940" i="1"/>
  <c r="W940" i="1" s="1"/>
  <c r="V933" i="1"/>
  <c r="T907" i="1"/>
  <c r="R888" i="1"/>
  <c r="Q876" i="1"/>
  <c r="S877" i="1"/>
  <c r="T831" i="1"/>
  <c r="V831" i="1" s="1"/>
  <c r="W865" i="1"/>
  <c r="W793" i="1"/>
  <c r="W721" i="1"/>
  <c r="V633" i="1"/>
  <c r="T632" i="1"/>
  <c r="V632" i="1" s="1"/>
  <c r="W909" i="1"/>
  <c r="R907" i="1"/>
  <c r="R906" i="1" s="1"/>
  <c r="Q907" i="1"/>
  <c r="V902" i="1"/>
  <c r="W902" i="1" s="1"/>
  <c r="V890" i="1"/>
  <c r="T889" i="1"/>
  <c r="V863" i="1"/>
  <c r="W863" i="1" s="1"/>
  <c r="W849" i="1"/>
  <c r="W814" i="1"/>
  <c r="W806" i="1"/>
  <c r="S750" i="1"/>
  <c r="W750" i="1" s="1"/>
  <c r="Q749" i="1"/>
  <c r="S749" i="1" s="1"/>
  <c r="W749" i="1" s="1"/>
  <c r="V695" i="1"/>
  <c r="W500" i="1"/>
  <c r="V884" i="1"/>
  <c r="S871" i="1"/>
  <c r="W871" i="1" s="1"/>
  <c r="S628" i="1"/>
  <c r="Q627" i="1"/>
  <c r="S627" i="1" s="1"/>
  <c r="W627" i="1" s="1"/>
  <c r="V564" i="1"/>
  <c r="W541" i="1"/>
  <c r="Q477" i="1"/>
  <c r="S478" i="1"/>
  <c r="W478" i="1" s="1"/>
  <c r="S878" i="1"/>
  <c r="W878" i="1" s="1"/>
  <c r="T877" i="1"/>
  <c r="T813" i="1"/>
  <c r="V813" i="1" s="1"/>
  <c r="T805" i="1"/>
  <c r="V805" i="1" s="1"/>
  <c r="V783" i="1"/>
  <c r="W783" i="1" s="1"/>
  <c r="W651" i="1"/>
  <c r="W619" i="1"/>
  <c r="Q617" i="1"/>
  <c r="W583" i="1"/>
  <c r="S512" i="1"/>
  <c r="W512" i="1" s="1"/>
  <c r="Q511" i="1"/>
  <c r="S511" i="1" s="1"/>
  <c r="W511" i="1" s="1"/>
  <c r="V495" i="1"/>
  <c r="U439" i="1"/>
  <c r="Q831" i="1"/>
  <c r="S831" i="1" s="1"/>
  <c r="W831" i="1" s="1"/>
  <c r="T607" i="1"/>
  <c r="V607" i="1" s="1"/>
  <c r="W564" i="1"/>
  <c r="V501" i="1"/>
  <c r="T500" i="1"/>
  <c r="V500" i="1" s="1"/>
  <c r="W499" i="1"/>
  <c r="W491" i="1"/>
  <c r="W457" i="1"/>
  <c r="S884" i="1"/>
  <c r="W884" i="1" s="1"/>
  <c r="S696" i="1"/>
  <c r="W696" i="1" s="1"/>
  <c r="W639" i="1"/>
  <c r="W635" i="1"/>
  <c r="Q633" i="1"/>
  <c r="W591" i="1"/>
  <c r="T514" i="1"/>
  <c r="V514" i="1" s="1"/>
  <c r="S496" i="1"/>
  <c r="Q495" i="1"/>
  <c r="S495" i="1" s="1"/>
  <c r="W495" i="1" s="1"/>
  <c r="U483" i="1"/>
  <c r="U482" i="1" s="1"/>
  <c r="V864" i="1"/>
  <c r="W864" i="1" s="1"/>
  <c r="T624" i="1"/>
  <c r="V624" i="1" s="1"/>
  <c r="W624" i="1" s="1"/>
  <c r="V625" i="1"/>
  <c r="R616" i="1"/>
  <c r="V620" i="1"/>
  <c r="T616" i="1"/>
  <c r="V616" i="1" s="1"/>
  <c r="S608" i="1"/>
  <c r="Q607" i="1"/>
  <c r="S607" i="1" s="1"/>
  <c r="V554" i="1"/>
  <c r="R514" i="1"/>
  <c r="W501" i="1"/>
  <c r="S484" i="1"/>
  <c r="V658" i="1"/>
  <c r="W658" i="1" s="1"/>
  <c r="W625" i="1"/>
  <c r="U617" i="1"/>
  <c r="U616" i="1" s="1"/>
  <c r="W599" i="1"/>
  <c r="W463" i="1"/>
  <c r="W620" i="1"/>
  <c r="W611" i="1"/>
  <c r="S554" i="1"/>
  <c r="W554" i="1" s="1"/>
  <c r="S551" i="1"/>
  <c r="W551" i="1" s="1"/>
  <c r="S507" i="1"/>
  <c r="W507" i="1" s="1"/>
  <c r="S487" i="1"/>
  <c r="W487" i="1" s="1"/>
  <c r="T484" i="1"/>
  <c r="T476" i="1"/>
  <c r="V476" i="1" s="1"/>
  <c r="W459" i="1"/>
  <c r="W451" i="1"/>
  <c r="S479" i="1"/>
  <c r="W479" i="1" s="1"/>
  <c r="V465" i="1"/>
  <c r="W465" i="1" s="1"/>
  <c r="Q439" i="1"/>
  <c r="S439" i="1" s="1"/>
  <c r="W436" i="1"/>
  <c r="W428" i="1"/>
  <c r="V413" i="1"/>
  <c r="W413" i="1" s="1"/>
  <c r="V303" i="1"/>
  <c r="W259" i="1"/>
  <c r="V485" i="1"/>
  <c r="W485" i="1" s="1"/>
  <c r="W443" i="1"/>
  <c r="W419" i="1"/>
  <c r="V628" i="1"/>
  <c r="V608" i="1"/>
  <c r="S555" i="1"/>
  <c r="W555" i="1" s="1"/>
  <c r="V512" i="1"/>
  <c r="V496" i="1"/>
  <c r="T471" i="1"/>
  <c r="V471" i="1" s="1"/>
  <c r="W468" i="1"/>
  <c r="S421" i="1"/>
  <c r="W421" i="1" s="1"/>
  <c r="S391" i="1"/>
  <c r="W391" i="1" s="1"/>
  <c r="Q357" i="1"/>
  <c r="S357" i="1" s="1"/>
  <c r="S304" i="1"/>
  <c r="W304" i="1" s="1"/>
  <c r="Q303" i="1"/>
  <c r="S303" i="1" s="1"/>
  <c r="V357" i="1"/>
  <c r="W323" i="1"/>
  <c r="W311" i="1"/>
  <c r="Q471" i="1"/>
  <c r="S471" i="1" s="1"/>
  <c r="V457" i="1"/>
  <c r="W347" i="1"/>
  <c r="W339" i="1"/>
  <c r="W313" i="1"/>
  <c r="W289" i="1"/>
  <c r="Q86" i="1"/>
  <c r="S86" i="1" s="1"/>
  <c r="W86" i="1" s="1"/>
  <c r="S87" i="1"/>
  <c r="W444" i="1"/>
  <c r="V440" i="1"/>
  <c r="T439" i="1"/>
  <c r="V439" i="1" s="1"/>
  <c r="W420" i="1"/>
  <c r="V414" i="1"/>
  <c r="W414" i="1" s="1"/>
  <c r="W273" i="1"/>
  <c r="T224" i="1"/>
  <c r="V225" i="1"/>
  <c r="V235" i="1"/>
  <c r="W235" i="1" s="1"/>
  <c r="U215" i="1"/>
  <c r="W172" i="1"/>
  <c r="S109" i="1"/>
  <c r="Q108" i="1"/>
  <c r="S108" i="1" s="1"/>
  <c r="V19" i="1"/>
  <c r="T18" i="1"/>
  <c r="V18" i="1" s="1"/>
  <c r="Q14" i="1"/>
  <c r="S15" i="1"/>
  <c r="S440" i="1"/>
  <c r="W440" i="1" s="1"/>
  <c r="U241" i="1"/>
  <c r="U240" i="1" s="1"/>
  <c r="W248" i="1"/>
  <c r="T241" i="1"/>
  <c r="W238" i="1"/>
  <c r="S162" i="1"/>
  <c r="W162" i="1" s="1"/>
  <c r="W151" i="1"/>
  <c r="V113" i="1"/>
  <c r="W113" i="1" s="1"/>
  <c r="U108" i="1"/>
  <c r="W101" i="1"/>
  <c r="T79" i="1"/>
  <c r="V79" i="1" s="1"/>
  <c r="U13" i="1"/>
  <c r="V103" i="1"/>
  <c r="W103" i="1" s="1"/>
  <c r="W99" i="1"/>
  <c r="S80" i="1"/>
  <c r="R79" i="1"/>
  <c r="R18" i="1" s="1"/>
  <c r="R13" i="1" s="1"/>
  <c r="V15" i="1"/>
  <c r="Q224" i="1"/>
  <c r="W219" i="1"/>
  <c r="W216" i="1"/>
  <c r="R162" i="1"/>
  <c r="Q122" i="1"/>
  <c r="S122" i="1" s="1"/>
  <c r="W122" i="1" s="1"/>
  <c r="S149" i="1"/>
  <c r="S23" i="1"/>
  <c r="W23" i="1" s="1"/>
  <c r="Q19" i="1"/>
  <c r="T13" i="1"/>
  <c r="V14" i="1"/>
  <c r="R241" i="1"/>
  <c r="R240" i="1" s="1"/>
  <c r="V233" i="1"/>
  <c r="U232" i="1"/>
  <c r="V232" i="1" s="1"/>
  <c r="W232" i="1" s="1"/>
  <c r="W230" i="1"/>
  <c r="W97" i="1"/>
  <c r="V93" i="1"/>
  <c r="U92" i="1"/>
  <c r="U91" i="1" s="1"/>
  <c r="Q241" i="1"/>
  <c r="Q91" i="1"/>
  <c r="S92" i="1"/>
  <c r="W88" i="1"/>
  <c r="R225" i="1"/>
  <c r="R224" i="1" s="1"/>
  <c r="S228" i="1"/>
  <c r="W228" i="1" s="1"/>
  <c r="V108" i="1"/>
  <c r="R91" i="1"/>
  <c r="W20" i="1"/>
  <c r="V95" i="1"/>
  <c r="V87" i="1"/>
  <c r="S82" i="1"/>
  <c r="W82" i="1" s="1"/>
  <c r="V242" i="1"/>
  <c r="W242" i="1" s="1"/>
  <c r="S233" i="1"/>
  <c r="W233" i="1" s="1"/>
  <c r="V226" i="1"/>
  <c r="W226" i="1" s="1"/>
  <c r="S221" i="1"/>
  <c r="W221" i="1" s="1"/>
  <c r="V106" i="1"/>
  <c r="W106" i="1" s="1"/>
  <c r="S93" i="1"/>
  <c r="W93" i="1" s="1"/>
  <c r="S236" i="1"/>
  <c r="W236" i="1" s="1"/>
  <c r="T215" i="1"/>
  <c r="V215" i="1" s="1"/>
  <c r="W215" i="1" s="1"/>
  <c r="V149" i="1"/>
  <c r="S120" i="1"/>
  <c r="W120" i="1" s="1"/>
  <c r="V109" i="1"/>
  <c r="S104" i="1"/>
  <c r="W104" i="1" s="1"/>
  <c r="S16" i="1"/>
  <c r="W16" i="1" s="1"/>
  <c r="S95" i="1"/>
  <c r="W95" i="1" s="1"/>
  <c r="V80" i="1"/>
  <c r="R3875" i="1" l="1"/>
  <c r="R3874" i="1" s="1"/>
  <c r="T240" i="1"/>
  <c r="V240" i="1" s="1"/>
  <c r="V241" i="1"/>
  <c r="W108" i="1"/>
  <c r="W439" i="1"/>
  <c r="W607" i="1"/>
  <c r="T876" i="1"/>
  <c r="V877" i="1"/>
  <c r="T906" i="1"/>
  <c r="V907" i="1"/>
  <c r="W984" i="1"/>
  <c r="Q942" i="1"/>
  <c r="S942" i="1" s="1"/>
  <c r="Q1087" i="1"/>
  <c r="S1087" i="1" s="1"/>
  <c r="W1087" i="1" s="1"/>
  <c r="S1088" i="1"/>
  <c r="W1088" i="1" s="1"/>
  <c r="T942" i="1"/>
  <c r="V942" i="1" s="1"/>
  <c r="S1147" i="1"/>
  <c r="W1147" i="1" s="1"/>
  <c r="R1146" i="1"/>
  <c r="S1146" i="1" s="1"/>
  <c r="W1146" i="1" s="1"/>
  <c r="T1433" i="1"/>
  <c r="V1433" i="1" s="1"/>
  <c r="W1801" i="1"/>
  <c r="R1704" i="1"/>
  <c r="W1774" i="1"/>
  <c r="Q1878" i="1"/>
  <c r="S1878" i="1" s="1"/>
  <c r="T2411" i="1"/>
  <c r="V2411" i="1" s="1"/>
  <c r="V2412" i="1"/>
  <c r="S2087" i="1"/>
  <c r="W2087" i="1" s="1"/>
  <c r="S2360" i="1"/>
  <c r="W2232" i="1"/>
  <c r="Q2411" i="1"/>
  <c r="S2411" i="1" s="1"/>
  <c r="W2411" i="1" s="1"/>
  <c r="V3022" i="1"/>
  <c r="T3021" i="1"/>
  <c r="V3021" i="1" s="1"/>
  <c r="U2597" i="1"/>
  <c r="U2586" i="1" s="1"/>
  <c r="R2795" i="1"/>
  <c r="U2940" i="1"/>
  <c r="S3248" i="1"/>
  <c r="V3320" i="1"/>
  <c r="W3320" i="1" s="1"/>
  <c r="U3319" i="1"/>
  <c r="U3265" i="1"/>
  <c r="U3247" i="1" s="1"/>
  <c r="S3449" i="1"/>
  <c r="T3586" i="1"/>
  <c r="V3586" i="1" s="1"/>
  <c r="S3794" i="1"/>
  <c r="W3794" i="1" s="1"/>
  <c r="S3975" i="1"/>
  <c r="W3975" i="1" s="1"/>
  <c r="W4371" i="1"/>
  <c r="T3961" i="1"/>
  <c r="V3961" i="1" s="1"/>
  <c r="V4382" i="1"/>
  <c r="W4382" i="1" s="1"/>
  <c r="W149" i="1"/>
  <c r="W109" i="1"/>
  <c r="W608" i="1"/>
  <c r="V1142" i="1"/>
  <c r="T1141" i="1"/>
  <c r="V1141" i="1" s="1"/>
  <c r="V1093" i="1"/>
  <c r="T1092" i="1"/>
  <c r="V1092" i="1" s="1"/>
  <c r="T1153" i="1"/>
  <c r="W1105" i="1"/>
  <c r="S1584" i="1"/>
  <c r="Q1583" i="1"/>
  <c r="R1583" i="1"/>
  <c r="R1582" i="1" s="1"/>
  <c r="T2282" i="1"/>
  <c r="V2282" i="1" s="1"/>
  <c r="V2283" i="1"/>
  <c r="W2088" i="1"/>
  <c r="S2195" i="1"/>
  <c r="W2195" i="1" s="1"/>
  <c r="S2488" i="1"/>
  <c r="T2795" i="1"/>
  <c r="V2795" i="1" s="1"/>
  <c r="V2796" i="1"/>
  <c r="S2231" i="1"/>
  <c r="Q2230" i="1"/>
  <c r="S2230" i="1" s="1"/>
  <c r="S2705" i="1"/>
  <c r="W2705" i="1" s="1"/>
  <c r="Q2704" i="1"/>
  <c r="S2941" i="1"/>
  <c r="T2703" i="1"/>
  <c r="V2704" i="1"/>
  <c r="V3257" i="1"/>
  <c r="T3256" i="1"/>
  <c r="V3256" i="1" s="1"/>
  <c r="W3256" i="1" s="1"/>
  <c r="V3578" i="1"/>
  <c r="T3577" i="1"/>
  <c r="W3257" i="1"/>
  <c r="S3459" i="1"/>
  <c r="T3605" i="1"/>
  <c r="V3605" i="1" s="1"/>
  <c r="V3606" i="1"/>
  <c r="V3935" i="1"/>
  <c r="W3935" i="1" s="1"/>
  <c r="T3830" i="1"/>
  <c r="S3985" i="1"/>
  <c r="W3985" i="1" s="1"/>
  <c r="Q3984" i="1"/>
  <c r="S3984" i="1" s="1"/>
  <c r="V4383" i="1"/>
  <c r="W4383" i="1" s="1"/>
  <c r="S617" i="1"/>
  <c r="Q616" i="1"/>
  <c r="S616" i="1" s="1"/>
  <c r="W616" i="1" s="1"/>
  <c r="S79" i="1"/>
  <c r="W79" i="1" s="1"/>
  <c r="Q906" i="1"/>
  <c r="S907" i="1"/>
  <c r="W933" i="1"/>
  <c r="Q991" i="1"/>
  <c r="S991" i="1" s="1"/>
  <c r="V1039" i="1"/>
  <c r="W1039" i="1" s="1"/>
  <c r="Q1093" i="1"/>
  <c r="S1094" i="1"/>
  <c r="W1094" i="1" s="1"/>
  <c r="W1441" i="1"/>
  <c r="V1604" i="1"/>
  <c r="W1604" i="1" s="1"/>
  <c r="T1806" i="1"/>
  <c r="V1806" i="1" s="1"/>
  <c r="W1806" i="1" s="1"/>
  <c r="V1807" i="1"/>
  <c r="R2102" i="1"/>
  <c r="S1816" i="1"/>
  <c r="S2567" i="1"/>
  <c r="W2567" i="1" s="1"/>
  <c r="T2809" i="1"/>
  <c r="T2941" i="1"/>
  <c r="Q3458" i="1"/>
  <c r="S3458" i="1" s="1"/>
  <c r="U3489" i="1"/>
  <c r="U3448" i="1" s="1"/>
  <c r="U3447" i="1" s="1"/>
  <c r="W3605" i="1"/>
  <c r="V4035" i="1"/>
  <c r="W4035" i="1" s="1"/>
  <c r="R4369" i="1"/>
  <c r="R4368" i="1" s="1"/>
  <c r="R4367" i="1" s="1"/>
  <c r="S91" i="1"/>
  <c r="R90" i="1"/>
  <c r="R12" i="1" s="1"/>
  <c r="S241" i="1"/>
  <c r="W241" i="1" s="1"/>
  <c r="Q240" i="1"/>
  <c r="S240" i="1" s="1"/>
  <c r="W240" i="1" s="1"/>
  <c r="W80" i="1"/>
  <c r="W303" i="1"/>
  <c r="Q483" i="1"/>
  <c r="V617" i="1"/>
  <c r="W496" i="1"/>
  <c r="Q476" i="1"/>
  <c r="S476" i="1" s="1"/>
  <c r="W476" i="1" s="1"/>
  <c r="S477" i="1"/>
  <c r="W477" i="1" s="1"/>
  <c r="R901" i="1"/>
  <c r="W992" i="1"/>
  <c r="V991" i="1"/>
  <c r="W1155" i="1"/>
  <c r="Q1097" i="1"/>
  <c r="S1097" i="1" s="1"/>
  <c r="W1097" i="1" s="1"/>
  <c r="S1098" i="1"/>
  <c r="W1098" i="1" s="1"/>
  <c r="Q1153" i="1"/>
  <c r="W1110" i="1"/>
  <c r="W1318" i="1"/>
  <c r="S1433" i="1"/>
  <c r="W1433" i="1" s="1"/>
  <c r="W2186" i="1"/>
  <c r="W1823" i="1"/>
  <c r="T1935" i="1"/>
  <c r="V1935" i="1" s="1"/>
  <c r="W2097" i="1"/>
  <c r="T2488" i="1"/>
  <c r="V2489" i="1"/>
  <c r="W2489" i="1" s="1"/>
  <c r="W2081" i="1"/>
  <c r="T2268" i="1"/>
  <c r="V2268" i="1" s="1"/>
  <c r="W2268" i="1" s="1"/>
  <c r="V2598" i="1"/>
  <c r="T2597" i="1"/>
  <c r="T2230" i="1"/>
  <c r="V2230" i="1" s="1"/>
  <c r="V2231" i="1"/>
  <c r="W3076" i="1"/>
  <c r="Q2613" i="1"/>
  <c r="S2613" i="1" s="1"/>
  <c r="W2613" i="1" s="1"/>
  <c r="V2613" i="1"/>
  <c r="S2809" i="1"/>
  <c r="W3063" i="1"/>
  <c r="W3482" i="1"/>
  <c r="V3265" i="1"/>
  <c r="W3683" i="1"/>
  <c r="V3489" i="1"/>
  <c r="T3247" i="1"/>
  <c r="V3248" i="1"/>
  <c r="W3606" i="1"/>
  <c r="V3853" i="1"/>
  <c r="W3853" i="1" s="1"/>
  <c r="W3745" i="1"/>
  <c r="S3688" i="1"/>
  <c r="W3688" i="1" s="1"/>
  <c r="V3688" i="1"/>
  <c r="V3909" i="1"/>
  <c r="W3909" i="1" s="1"/>
  <c r="T3908" i="1"/>
  <c r="V4359" i="1"/>
  <c r="W4359" i="1" s="1"/>
  <c r="U4358" i="1"/>
  <c r="W4483" i="1"/>
  <c r="W4405" i="1"/>
  <c r="V13" i="1"/>
  <c r="W15" i="1"/>
  <c r="W471" i="1"/>
  <c r="W877" i="1"/>
  <c r="U901" i="1"/>
  <c r="U874" i="1" s="1"/>
  <c r="Q868" i="1"/>
  <c r="S868" i="1" s="1"/>
  <c r="S869" i="1"/>
  <c r="W805" i="1"/>
  <c r="W949" i="1"/>
  <c r="T1134" i="1"/>
  <c r="V1135" i="1"/>
  <c r="W1135" i="1" s="1"/>
  <c r="S1109" i="1"/>
  <c r="W1109" i="1" s="1"/>
  <c r="W1317" i="1"/>
  <c r="W1453" i="1"/>
  <c r="W1602" i="1"/>
  <c r="W1787" i="1"/>
  <c r="T1822" i="1"/>
  <c r="V1822" i="1" s="1"/>
  <c r="V1823" i="1"/>
  <c r="V2141" i="1"/>
  <c r="W2141" i="1" s="1"/>
  <c r="T2140" i="1"/>
  <c r="S2103" i="1"/>
  <c r="W2103" i="1" s="1"/>
  <c r="Q1822" i="1"/>
  <c r="S1822" i="1" s="1"/>
  <c r="W2269" i="1"/>
  <c r="W2889" i="1"/>
  <c r="W2789" i="1"/>
  <c r="V3511" i="1"/>
  <c r="W3578" i="1"/>
  <c r="T3356" i="1"/>
  <c r="W3313" i="1"/>
  <c r="W3490" i="1"/>
  <c r="Q3318" i="1"/>
  <c r="W3689" i="1"/>
  <c r="W3812" i="1"/>
  <c r="S3876" i="1"/>
  <c r="Q3875" i="1"/>
  <c r="V4440" i="1"/>
  <c r="T4439" i="1"/>
  <c r="V4439" i="1" s="1"/>
  <c r="V4351" i="1"/>
  <c r="T4350" i="1"/>
  <c r="V4350" i="1" s="1"/>
  <c r="R4034" i="1"/>
  <c r="R4033" i="1" s="1"/>
  <c r="R4032" i="1" s="1"/>
  <c r="S3955" i="1"/>
  <c r="W4404" i="1"/>
  <c r="Q18" i="1"/>
  <c r="S18" i="1" s="1"/>
  <c r="W18" i="1" s="1"/>
  <c r="S19" i="1"/>
  <c r="W19" i="1" s="1"/>
  <c r="S14" i="1"/>
  <c r="W14" i="1" s="1"/>
  <c r="W87" i="1"/>
  <c r="V92" i="1"/>
  <c r="W92" i="1" s="1"/>
  <c r="W357" i="1"/>
  <c r="Q875" i="1"/>
  <c r="S876" i="1"/>
  <c r="V870" i="1"/>
  <c r="W870" i="1" s="1"/>
  <c r="T869" i="1"/>
  <c r="S889" i="1"/>
  <c r="Q888" i="1"/>
  <c r="S888" i="1" s="1"/>
  <c r="W896" i="1"/>
  <c r="W1173" i="1"/>
  <c r="Q1452" i="1"/>
  <c r="S1452" i="1" s="1"/>
  <c r="W1452" i="1" s="1"/>
  <c r="R1452" i="1"/>
  <c r="R1152" i="1" s="1"/>
  <c r="R1151" i="1" s="1"/>
  <c r="Q1935" i="1"/>
  <c r="S1935" i="1" s="1"/>
  <c r="T2500" i="1"/>
  <c r="V2500" i="1" s="1"/>
  <c r="W2500" i="1" s="1"/>
  <c r="V2501" i="1"/>
  <c r="W2501" i="1" s="1"/>
  <c r="T1878" i="1"/>
  <c r="V1878" i="1" s="1"/>
  <c r="V3002" i="1"/>
  <c r="T3001" i="1"/>
  <c r="V3001" i="1" s="1"/>
  <c r="W3022" i="1"/>
  <c r="R2703" i="1"/>
  <c r="W3496" i="1"/>
  <c r="V3512" i="1"/>
  <c r="Q3265" i="1"/>
  <c r="S3265" i="1" s="1"/>
  <c r="W3265" i="1" s="1"/>
  <c r="Q3576" i="1"/>
  <c r="S3577" i="1"/>
  <c r="W3371" i="1"/>
  <c r="Q3489" i="1"/>
  <c r="S3489" i="1" s="1"/>
  <c r="W3489" i="1" s="1"/>
  <c r="R3511" i="1"/>
  <c r="R3448" i="1" s="1"/>
  <c r="R3447" i="1" s="1"/>
  <c r="R3446" i="1" s="1"/>
  <c r="U3908" i="1"/>
  <c r="U3875" i="1" s="1"/>
  <c r="U3874" i="1" s="1"/>
  <c r="S3962" i="1"/>
  <c r="W3963" i="1"/>
  <c r="W3962" i="1" s="1"/>
  <c r="W3813" i="1"/>
  <c r="S3900" i="1"/>
  <c r="W3900" i="1" s="1"/>
  <c r="Q4144" i="1"/>
  <c r="S4144" i="1" s="1"/>
  <c r="W4144" i="1" s="1"/>
  <c r="S4145" i="1"/>
  <c r="W4145" i="1" s="1"/>
  <c r="W3877" i="1"/>
  <c r="V3955" i="1"/>
  <c r="T3954" i="1"/>
  <c r="V3954" i="1" s="1"/>
  <c r="T4039" i="1"/>
  <c r="V4039" i="1" s="1"/>
  <c r="Q3954" i="1"/>
  <c r="S3954" i="1" s="1"/>
  <c r="V4363" i="1"/>
  <c r="T4362" i="1"/>
  <c r="V4362" i="1" s="1"/>
  <c r="W4362" i="1" s="1"/>
  <c r="S224" i="1"/>
  <c r="W224" i="1" s="1"/>
  <c r="U224" i="1"/>
  <c r="U90" i="1" s="1"/>
  <c r="U12" i="1" s="1"/>
  <c r="V224" i="1"/>
  <c r="R483" i="1"/>
  <c r="R482" i="1" s="1"/>
  <c r="S514" i="1"/>
  <c r="W514" i="1" s="1"/>
  <c r="S633" i="1"/>
  <c r="W633" i="1" s="1"/>
  <c r="Q632" i="1"/>
  <c r="S632" i="1" s="1"/>
  <c r="W632" i="1" s="1"/>
  <c r="T888" i="1"/>
  <c r="V888" i="1" s="1"/>
  <c r="V889" i="1"/>
  <c r="W895" i="1"/>
  <c r="V1109" i="1"/>
  <c r="W1605" i="1"/>
  <c r="S1704" i="1"/>
  <c r="W1704" i="1" s="1"/>
  <c r="V1704" i="1"/>
  <c r="S2155" i="1"/>
  <c r="W2155" i="1" s="1"/>
  <c r="Q2154" i="1"/>
  <c r="V2154" i="1"/>
  <c r="T2360" i="1"/>
  <c r="V2361" i="1"/>
  <c r="S2513" i="1"/>
  <c r="W2513" i="1" s="1"/>
  <c r="Q2512" i="1"/>
  <c r="S2512" i="1" s="1"/>
  <c r="W2512" i="1" s="1"/>
  <c r="S2398" i="1"/>
  <c r="W2398" i="1" s="1"/>
  <c r="Q2397" i="1"/>
  <c r="S2397" i="1" s="1"/>
  <c r="W2397" i="1" s="1"/>
  <c r="R2487" i="1"/>
  <c r="Q2587" i="1"/>
  <c r="S2588" i="1"/>
  <c r="W2588" i="1" s="1"/>
  <c r="W2282" i="1"/>
  <c r="V2397" i="1"/>
  <c r="W3002" i="1"/>
  <c r="Q3021" i="1"/>
  <c r="S3021" i="1" s="1"/>
  <c r="W3021" i="1" s="1"/>
  <c r="W2796" i="1"/>
  <c r="S2597" i="1"/>
  <c r="T3458" i="1"/>
  <c r="V3458" i="1" s="1"/>
  <c r="V3459" i="1"/>
  <c r="R3370" i="1"/>
  <c r="R3318" i="1" s="1"/>
  <c r="S3370" i="1"/>
  <c r="R3575" i="1"/>
  <c r="V3371" i="1"/>
  <c r="W3586" i="1"/>
  <c r="V3637" i="1"/>
  <c r="W3637" i="1" s="1"/>
  <c r="T3636" i="1"/>
  <c r="V3636" i="1" s="1"/>
  <c r="W3636" i="1" s="1"/>
  <c r="W3961" i="1"/>
  <c r="U3636" i="1"/>
  <c r="U3576" i="1" s="1"/>
  <c r="U3575" i="1" s="1"/>
  <c r="Q3712" i="1"/>
  <c r="W3903" i="1"/>
  <c r="V3712" i="1"/>
  <c r="T3744" i="1"/>
  <c r="S3883" i="1"/>
  <c r="W3883" i="1" s="1"/>
  <c r="Q4350" i="1"/>
  <c r="S4350" i="1" s="1"/>
  <c r="W4350" i="1" s="1"/>
  <c r="S4351" i="1"/>
  <c r="W4351" i="1" s="1"/>
  <c r="W4227" i="1"/>
  <c r="W4007" i="1"/>
  <c r="V3984" i="1"/>
  <c r="T4369" i="1"/>
  <c r="V4370" i="1"/>
  <c r="Q4439" i="1"/>
  <c r="S4439" i="1" s="1"/>
  <c r="W4439" i="1" s="1"/>
  <c r="S4440" i="1"/>
  <c r="W4440" i="1" s="1"/>
  <c r="T91" i="1"/>
  <c r="S225" i="1"/>
  <c r="W225" i="1" s="1"/>
  <c r="T483" i="1"/>
  <c r="V484" i="1"/>
  <c r="W484" i="1" s="1"/>
  <c r="W628" i="1"/>
  <c r="W953" i="1"/>
  <c r="W1131" i="1"/>
  <c r="S1143" i="1"/>
  <c r="W1143" i="1" s="1"/>
  <c r="R1142" i="1"/>
  <c r="V1688" i="1"/>
  <c r="W1688" i="1" s="1"/>
  <c r="W1807" i="1"/>
  <c r="W1927" i="1"/>
  <c r="Q2086" i="1"/>
  <c r="S2086" i="1" s="1"/>
  <c r="W2086" i="1" s="1"/>
  <c r="T1583" i="1"/>
  <c r="V1584" i="1"/>
  <c r="W2043" i="1"/>
  <c r="V2086" i="1"/>
  <c r="W2409" i="1"/>
  <c r="W1932" i="1"/>
  <c r="V1816" i="1"/>
  <c r="T1815" i="1"/>
  <c r="W2361" i="1"/>
  <c r="W2283" i="1"/>
  <c r="W2412" i="1"/>
  <c r="W2603" i="1"/>
  <c r="S3001" i="1"/>
  <c r="S2795" i="1"/>
  <c r="W2795" i="1" s="1"/>
  <c r="S2598" i="1"/>
  <c r="W2598" i="1" s="1"/>
  <c r="W2942" i="1"/>
  <c r="U2809" i="1"/>
  <c r="U2703" i="1" s="1"/>
  <c r="V3449" i="1"/>
  <c r="T3448" i="1"/>
  <c r="W3618" i="1"/>
  <c r="W3260" i="1"/>
  <c r="Q3511" i="1"/>
  <c r="S3511" i="1" s="1"/>
  <c r="W3511" i="1" s="1"/>
  <c r="S3512" i="1"/>
  <c r="W3512" i="1" s="1"/>
  <c r="V3370" i="1"/>
  <c r="R3965" i="1"/>
  <c r="S3965" i="1" s="1"/>
  <c r="W3965" i="1" s="1"/>
  <c r="S3966" i="1"/>
  <c r="W3966" i="1" s="1"/>
  <c r="U3793" i="1"/>
  <c r="S3891" i="1"/>
  <c r="W3891" i="1" s="1"/>
  <c r="T3875" i="1"/>
  <c r="V3876" i="1"/>
  <c r="S3882" i="1"/>
  <c r="W3882" i="1" s="1"/>
  <c r="W4051" i="1"/>
  <c r="S4370" i="1"/>
  <c r="W4370" i="1" s="1"/>
  <c r="Q4369" i="1"/>
  <c r="W4363" i="1"/>
  <c r="S4039" i="1"/>
  <c r="W4039" i="1" s="1"/>
  <c r="W4476" i="1"/>
  <c r="U4369" i="1"/>
  <c r="U4368" i="1" s="1"/>
  <c r="U4367" i="1" s="1"/>
  <c r="U11" i="1" l="1"/>
  <c r="R2358" i="1"/>
  <c r="V4369" i="1"/>
  <c r="T4368" i="1"/>
  <c r="Q2586" i="1"/>
  <c r="S2586" i="1" s="1"/>
  <c r="S2587" i="1"/>
  <c r="W2587" i="1" s="1"/>
  <c r="V3356" i="1"/>
  <c r="W3356" i="1" s="1"/>
  <c r="T3318" i="1"/>
  <c r="S1153" i="1"/>
  <c r="Q1152" i="1"/>
  <c r="S906" i="1"/>
  <c r="W906" i="1" s="1"/>
  <c r="Q901" i="1"/>
  <c r="S901" i="1" s="1"/>
  <c r="V2703" i="1"/>
  <c r="W3449" i="1"/>
  <c r="Q2359" i="1"/>
  <c r="S875" i="1"/>
  <c r="Q874" i="1"/>
  <c r="Q4034" i="1"/>
  <c r="Q3874" i="1"/>
  <c r="S3874" i="1" s="1"/>
  <c r="S3875" i="1"/>
  <c r="V2140" i="1"/>
  <c r="W2140" i="1" s="1"/>
  <c r="T2102" i="1"/>
  <c r="V3830" i="1"/>
  <c r="W3830" i="1" s="1"/>
  <c r="T3793" i="1"/>
  <c r="V3793" i="1" s="1"/>
  <c r="W3793" i="1" s="1"/>
  <c r="V3577" i="1"/>
  <c r="W3577" i="1" s="1"/>
  <c r="T3576" i="1"/>
  <c r="Q2940" i="1"/>
  <c r="S2940" i="1" s="1"/>
  <c r="Q3448" i="1"/>
  <c r="V3744" i="1"/>
  <c r="W3744" i="1" s="1"/>
  <c r="T3678" i="1"/>
  <c r="V3678" i="1" s="1"/>
  <c r="V3875" i="1"/>
  <c r="T3874" i="1"/>
  <c r="V3874" i="1" s="1"/>
  <c r="W3001" i="1"/>
  <c r="W3876" i="1"/>
  <c r="V2597" i="1"/>
  <c r="W2597" i="1" s="1"/>
  <c r="T2586" i="1"/>
  <c r="V2586" i="1" s="1"/>
  <c r="W1816" i="1"/>
  <c r="Q2487" i="1"/>
  <c r="S2487" i="1" s="1"/>
  <c r="V906" i="1"/>
  <c r="T901" i="1"/>
  <c r="V901" i="1" s="1"/>
  <c r="T482" i="1"/>
  <c r="V482" i="1" s="1"/>
  <c r="V483" i="1"/>
  <c r="Q4368" i="1"/>
  <c r="S4369" i="1"/>
  <c r="W4369" i="1" s="1"/>
  <c r="R1141" i="1"/>
  <c r="S1141" i="1" s="1"/>
  <c r="W1141" i="1" s="1"/>
  <c r="S1142" i="1"/>
  <c r="W1142" i="1" s="1"/>
  <c r="W3954" i="1"/>
  <c r="S3576" i="1"/>
  <c r="W3955" i="1"/>
  <c r="U4357" i="1"/>
  <c r="V4358" i="1"/>
  <c r="W4358" i="1" s="1"/>
  <c r="Q90" i="1"/>
  <c r="S90" i="1" s="1"/>
  <c r="U3446" i="1"/>
  <c r="Q1815" i="1"/>
  <c r="Q1092" i="1"/>
  <c r="S1092" i="1" s="1"/>
  <c r="W1092" i="1" s="1"/>
  <c r="S1093" i="1"/>
  <c r="W1093" i="1" s="1"/>
  <c r="W617" i="1"/>
  <c r="S2704" i="1"/>
  <c r="W2704" i="1" s="1"/>
  <c r="Q2703" i="1"/>
  <c r="S2703" i="1" s="1"/>
  <c r="W2703" i="1" s="1"/>
  <c r="Q1582" i="1"/>
  <c r="S1582" i="1" s="1"/>
  <c r="W1582" i="1" s="1"/>
  <c r="S1583" i="1"/>
  <c r="W1583" i="1" s="1"/>
  <c r="U3318" i="1"/>
  <c r="U2358" i="1" s="1"/>
  <c r="U2101" i="1" s="1"/>
  <c r="U1150" i="1" s="1"/>
  <c r="V3319" i="1"/>
  <c r="W3319" i="1" s="1"/>
  <c r="V3448" i="1"/>
  <c r="T3447" i="1"/>
  <c r="W888" i="1"/>
  <c r="T1133" i="1"/>
  <c r="V1133" i="1" s="1"/>
  <c r="W1133" i="1" s="1"/>
  <c r="V1134" i="1"/>
  <c r="W1134" i="1" s="1"/>
  <c r="Q482" i="1"/>
  <c r="S482" i="1" s="1"/>
  <c r="S483" i="1"/>
  <c r="W3458" i="1"/>
  <c r="R2101" i="1"/>
  <c r="R1150" i="1" s="1"/>
  <c r="W1584" i="1"/>
  <c r="W1878" i="1"/>
  <c r="T875" i="1"/>
  <c r="V876" i="1"/>
  <c r="W876" i="1" s="1"/>
  <c r="T4356" i="1"/>
  <c r="S3712" i="1"/>
  <c r="W3712" i="1" s="1"/>
  <c r="Q3678" i="1"/>
  <c r="S3678" i="1" s="1"/>
  <c r="W3678" i="1" s="1"/>
  <c r="W3370" i="1"/>
  <c r="W889" i="1"/>
  <c r="S3318" i="1"/>
  <c r="V3908" i="1"/>
  <c r="W3908" i="1" s="1"/>
  <c r="V3247" i="1"/>
  <c r="T4034" i="1"/>
  <c r="W991" i="1"/>
  <c r="W2230" i="1"/>
  <c r="Q3247" i="1"/>
  <c r="S3247" i="1" s="1"/>
  <c r="S2154" i="1"/>
  <c r="W2154" i="1" s="1"/>
  <c r="Q2102" i="1"/>
  <c r="T90" i="1"/>
  <c r="V91" i="1"/>
  <c r="W91" i="1" s="1"/>
  <c r="T1582" i="1"/>
  <c r="V1582" i="1" s="1"/>
  <c r="V1583" i="1"/>
  <c r="W1935" i="1"/>
  <c r="T868" i="1"/>
  <c r="V868" i="1" s="1"/>
  <c r="W868" i="1" s="1"/>
  <c r="V869" i="1"/>
  <c r="Q13" i="1"/>
  <c r="T2940" i="1"/>
  <c r="V2940" i="1" s="1"/>
  <c r="V2941" i="1"/>
  <c r="W2941" i="1" s="1"/>
  <c r="W2231" i="1"/>
  <c r="T1152" i="1"/>
  <c r="V1153" i="1"/>
  <c r="W3248" i="1"/>
  <c r="T1814" i="1"/>
  <c r="V1814" i="1" s="1"/>
  <c r="V1815" i="1"/>
  <c r="T2359" i="1"/>
  <c r="V2360" i="1"/>
  <c r="W2360" i="1" s="1"/>
  <c r="W1822" i="1"/>
  <c r="W869" i="1"/>
  <c r="T2487" i="1"/>
  <c r="V2488" i="1"/>
  <c r="W2488" i="1" s="1"/>
  <c r="V2809" i="1"/>
  <c r="W2809" i="1" s="1"/>
  <c r="W907" i="1"/>
  <c r="W3984" i="1"/>
  <c r="W3459" i="1"/>
  <c r="W942" i="1"/>
  <c r="T3575" i="1" l="1"/>
  <c r="V3575" i="1" s="1"/>
  <c r="V3576" i="1"/>
  <c r="Q4033" i="1"/>
  <c r="S4034" i="1"/>
  <c r="W4034" i="1" s="1"/>
  <c r="W2586" i="1"/>
  <c r="V90" i="1"/>
  <c r="W90" i="1" s="1"/>
  <c r="T12" i="1"/>
  <c r="T874" i="1"/>
  <c r="V874" i="1" s="1"/>
  <c r="V875" i="1"/>
  <c r="S874" i="1"/>
  <c r="W874" i="1" s="1"/>
  <c r="S1152" i="1"/>
  <c r="Q1151" i="1"/>
  <c r="V4368" i="1"/>
  <c r="T4367" i="1"/>
  <c r="V4367" i="1" s="1"/>
  <c r="S2102" i="1"/>
  <c r="W875" i="1"/>
  <c r="W1153" i="1"/>
  <c r="T2358" i="1"/>
  <c r="V2358" i="1" s="1"/>
  <c r="V2359" i="1"/>
  <c r="Q12" i="1"/>
  <c r="S13" i="1"/>
  <c r="W13" i="1" s="1"/>
  <c r="R874" i="1"/>
  <c r="R11" i="1" s="1"/>
  <c r="R10" i="1" s="1"/>
  <c r="U4356" i="1"/>
  <c r="U4032" i="1" s="1"/>
  <c r="U10" i="1" s="1"/>
  <c r="V4357" i="1"/>
  <c r="W4357" i="1" s="1"/>
  <c r="Q4367" i="1"/>
  <c r="S4367" i="1" s="1"/>
  <c r="W4367" i="1" s="1"/>
  <c r="S4368" i="1"/>
  <c r="W4368" i="1" s="1"/>
  <c r="W3247" i="1"/>
  <c r="T3446" i="1"/>
  <c r="V3446" i="1" s="1"/>
  <c r="V3447" i="1"/>
  <c r="V2102" i="1"/>
  <c r="S2359" i="1"/>
  <c r="Q2358" i="1"/>
  <c r="S2358" i="1" s="1"/>
  <c r="V3318" i="1"/>
  <c r="W3318" i="1" s="1"/>
  <c r="Q3447" i="1"/>
  <c r="S3448" i="1"/>
  <c r="W3448" i="1" s="1"/>
  <c r="V2487" i="1"/>
  <c r="W2487" i="1" s="1"/>
  <c r="W3576" i="1"/>
  <c r="T1151" i="1"/>
  <c r="V1152" i="1"/>
  <c r="W483" i="1"/>
  <c r="Q3575" i="1"/>
  <c r="S3575" i="1" s="1"/>
  <c r="W3575" i="1" s="1"/>
  <c r="W3875" i="1"/>
  <c r="T4033" i="1"/>
  <c r="V4034" i="1"/>
  <c r="V4356" i="1"/>
  <c r="W4356" i="1" s="1"/>
  <c r="W482" i="1"/>
  <c r="Q1814" i="1"/>
  <c r="S1814" i="1" s="1"/>
  <c r="W1814" i="1" s="1"/>
  <c r="S1815" i="1"/>
  <c r="W1815" i="1" s="1"/>
  <c r="W2940" i="1"/>
  <c r="W3874" i="1"/>
  <c r="W901" i="1"/>
  <c r="Q3446" i="1" l="1"/>
  <c r="S3446" i="1" s="1"/>
  <c r="W3446" i="1" s="1"/>
  <c r="S3447" i="1"/>
  <c r="W3447" i="1" s="1"/>
  <c r="W1152" i="1"/>
  <c r="W2358" i="1"/>
  <c r="W2359" i="1"/>
  <c r="Q4032" i="1"/>
  <c r="S4032" i="1" s="1"/>
  <c r="W4032" i="1" s="1"/>
  <c r="S4033" i="1"/>
  <c r="W4033" i="1" s="1"/>
  <c r="T2101" i="1"/>
  <c r="V2101" i="1" s="1"/>
  <c r="W2102" i="1"/>
  <c r="S1151" i="1"/>
  <c r="V1151" i="1"/>
  <c r="T4032" i="1"/>
  <c r="V4032" i="1" s="1"/>
  <c r="V4033" i="1"/>
  <c r="Q2101" i="1"/>
  <c r="S2101" i="1" s="1"/>
  <c r="S12" i="1"/>
  <c r="Q11" i="1"/>
  <c r="T11" i="1"/>
  <c r="V12" i="1"/>
  <c r="Q1150" i="1" l="1"/>
  <c r="S1150" i="1" s="1"/>
  <c r="Q10" i="1"/>
  <c r="S10" i="1" s="1"/>
  <c r="S11" i="1"/>
  <c r="W1151" i="1"/>
  <c r="W2101" i="1"/>
  <c r="T1150" i="1"/>
  <c r="V1150" i="1" s="1"/>
  <c r="T10" i="1"/>
  <c r="V10" i="1" s="1"/>
  <c r="V11" i="1"/>
  <c r="W12" i="1"/>
  <c r="W11" i="1" l="1"/>
  <c r="W10" i="1"/>
  <c r="W1150" i="1"/>
</calcChain>
</file>

<file path=xl/sharedStrings.xml><?xml version="1.0" encoding="utf-8"?>
<sst xmlns="http://schemas.openxmlformats.org/spreadsheetml/2006/main" count="12348" uniqueCount="1808">
  <si>
    <t>Unidad de Investigación Patrimonial y Económica (UIPE) en el Estado</t>
  </si>
  <si>
    <t>Centro Especializado en la Aplicación de Medidas para Adolescentes</t>
  </si>
  <si>
    <t>Comisión Ejecutiva Estatal de Atención a Victimas o Comisión Ejecutiva Estatal de Atención y Reparación a Víctimas</t>
  </si>
  <si>
    <t>Centro de Control, Comando, Comunicación, Cómputo, Coordinación e Inteligencia</t>
  </si>
  <si>
    <t>Comisión Estatal del Sistema Penitenciario o Coordinación Estatal del Sistema Penitenciario</t>
  </si>
  <si>
    <t>Centro de Evaluación y  Control de Confianza del Estado</t>
  </si>
  <si>
    <t>Centro Estatal de Información y Ánalisis para la Seguridad</t>
  </si>
  <si>
    <t>Tribunal Superior de Justicia del Estado</t>
  </si>
  <si>
    <t>Universidad de Policia y Ciencias de la Seguridad u Homologo</t>
  </si>
  <si>
    <t>Centro Estatal de Control de Confianza</t>
  </si>
  <si>
    <t>Instituto de Formación Policial o de Seguridad Pública del Estado</t>
  </si>
  <si>
    <t>Secretaría de Gobierno del Estado</t>
  </si>
  <si>
    <t xml:space="preserve">Coordinación General de Prevención del Delito o Centro Estatal de Prevención del Delito </t>
  </si>
  <si>
    <t>Instituto Estatal de Ciencias Forenses u homologo</t>
  </si>
  <si>
    <t>Secretariado Ejecutivo del Consejo Estatal de Seguridad Pública</t>
  </si>
  <si>
    <t xml:space="preserve">Secretariado Ejecutivo del Sistema Estatal de Seguridad Pública ó </t>
  </si>
  <si>
    <t>Fiscalia General de Justicia del Estado</t>
  </si>
  <si>
    <t>Secretaría de Seguridad Pública del Estado</t>
  </si>
  <si>
    <r>
      <rPr>
        <b/>
        <sz val="11"/>
        <rFont val="Noto Sans"/>
        <family val="2"/>
      </rPr>
      <t>*</t>
    </r>
    <r>
      <rPr>
        <sz val="11"/>
        <rFont val="Noto Sans"/>
        <family val="2"/>
      </rPr>
      <t xml:space="preserve"> AREA EJECUTORA</t>
    </r>
  </si>
  <si>
    <t>AE</t>
  </si>
  <si>
    <t>Licencia</t>
  </si>
  <si>
    <t>Licencias</t>
  </si>
  <si>
    <t>Licencias informáticas e intelectuales</t>
  </si>
  <si>
    <t/>
  </si>
  <si>
    <t>Software</t>
  </si>
  <si>
    <t>Activos Intangibles</t>
  </si>
  <si>
    <t>Pieza</t>
  </si>
  <si>
    <t>Extintor</t>
  </si>
  <si>
    <t>Otros equipos</t>
  </si>
  <si>
    <t>Maquinaria, Otros Equipos y Herramientas</t>
  </si>
  <si>
    <t>Motocicleta</t>
  </si>
  <si>
    <t>Vehículo</t>
  </si>
  <si>
    <t>Vehículos y equipo terrestre</t>
  </si>
  <si>
    <t>Vehículos y Equipo de Transporte</t>
  </si>
  <si>
    <t>Videoproyector</t>
  </si>
  <si>
    <t>Cámara</t>
  </si>
  <si>
    <t>Cámaras fotográficas y de video</t>
  </si>
  <si>
    <t>Pantalla</t>
  </si>
  <si>
    <t>Equipo de sonido y audiovisual</t>
  </si>
  <si>
    <t>Equipos y aparatos audiovisuales</t>
  </si>
  <si>
    <t>Mobiliario y Equipo Educacional y Recreativo</t>
  </si>
  <si>
    <t>Circuito Cerrado de Televisión (CCTV)</t>
  </si>
  <si>
    <t>Refrigerador</t>
  </si>
  <si>
    <t xml:space="preserve">Trituradora </t>
  </si>
  <si>
    <t>Horno de microondas</t>
  </si>
  <si>
    <t>Dispensador de agua</t>
  </si>
  <si>
    <t>Aire acondicionado</t>
  </si>
  <si>
    <t>Otros mobiliarios y equipos de administración</t>
  </si>
  <si>
    <t>Tablet</t>
  </si>
  <si>
    <t>Disco duro sólido</t>
  </si>
  <si>
    <t>Monitor</t>
  </si>
  <si>
    <t>Unidad de protección y respaldo de energía (UPS)</t>
  </si>
  <si>
    <t>Servidor</t>
  </si>
  <si>
    <t>Plotter</t>
  </si>
  <si>
    <t>Pantalla para PC</t>
  </si>
  <si>
    <t>No Break</t>
  </si>
  <si>
    <t>Multifuncional</t>
  </si>
  <si>
    <t>Impresora</t>
  </si>
  <si>
    <t>Escáner</t>
  </si>
  <si>
    <t>Disco duro externo</t>
  </si>
  <si>
    <t>Computadora portátil</t>
  </si>
  <si>
    <t>Computadora de escritorio</t>
  </si>
  <si>
    <t>Access point</t>
  </si>
  <si>
    <t>Equipo de cómputo y de tecnologías de la información</t>
  </si>
  <si>
    <t>Mesa para sala de juntas</t>
  </si>
  <si>
    <t>Mesa plegable</t>
  </si>
  <si>
    <t>Sala</t>
  </si>
  <si>
    <t>Sillón ejecutivo</t>
  </si>
  <si>
    <t>Silla</t>
  </si>
  <si>
    <t>Modular de oficina</t>
  </si>
  <si>
    <t>Librero</t>
  </si>
  <si>
    <t>Escritorio</t>
  </si>
  <si>
    <t>Archivero</t>
  </si>
  <si>
    <t>Anaquel</t>
  </si>
  <si>
    <t>Muebles de oficina y estantería</t>
  </si>
  <si>
    <t>Mobiliario y Equipo de Administración</t>
  </si>
  <si>
    <t>Bienes Muebles, Inmuebles e Intangibles</t>
  </si>
  <si>
    <t>Traslado</t>
  </si>
  <si>
    <t>Otros impuestos y derechos</t>
  </si>
  <si>
    <t>Impuestos y Derechos</t>
  </si>
  <si>
    <t>Otros Servicios Generales</t>
  </si>
  <si>
    <t>Viáticos nacionales</t>
  </si>
  <si>
    <t>Viáticos en el país</t>
  </si>
  <si>
    <t>Pasajes terrestres nacionales</t>
  </si>
  <si>
    <t>Pasajes terrestres</t>
  </si>
  <si>
    <t>Pasajes aéreos nacionales</t>
  </si>
  <si>
    <t>Pasajes aéreos</t>
  </si>
  <si>
    <t>Servicios de Traslado y Viáticos</t>
  </si>
  <si>
    <t>Servicio</t>
  </si>
  <si>
    <t>Mantenimiento y conservación de vehículos terrestres</t>
  </si>
  <si>
    <t>Reparación y Mantenimiento de Equipo de Transporte</t>
  </si>
  <si>
    <t>Mantenimiento y conservación de bienes informáticos</t>
  </si>
  <si>
    <t>Instalación, Reparación y Mantenimiento de Equipo de Cómputo y Tecnología de la Información</t>
  </si>
  <si>
    <t>Mantenimiento y conservación de inmuebles para la prestación de servicios administrativos</t>
  </si>
  <si>
    <t>Conservación y mantenimiento menor de inmuebles</t>
  </si>
  <si>
    <t>Servicios de Instalación, Reparación, Mantenimiento y Conservación</t>
  </si>
  <si>
    <t>Planeación, diseño y desarrollo de sistemas de cómputo</t>
  </si>
  <si>
    <t>Servicios relacionados con certificación de procesos</t>
  </si>
  <si>
    <t>Consultoría administrativa</t>
  </si>
  <si>
    <t>Servicios de consultoría administrativa, procesos, técnica y en tecnologías de la información</t>
  </si>
  <si>
    <t>FC</t>
  </si>
  <si>
    <t>Servicios Integrales de levantamiento de información</t>
  </si>
  <si>
    <t>Servicios legales, de contabilidad, auditoría y relacionados</t>
  </si>
  <si>
    <t>Servicios Profesionales, Científicos, Técnicos y Otros Servicios</t>
  </si>
  <si>
    <t>Arrendamiento de equipo y bienes informáticos</t>
  </si>
  <si>
    <t>Arrendamiento de Mobiliario y Equipo de Administración, Educacional y Recreativo</t>
  </si>
  <si>
    <t>Servicios de Arrendamiento</t>
  </si>
  <si>
    <t>Servicio postal</t>
  </si>
  <si>
    <t>Servicios postales y telegráficos</t>
  </si>
  <si>
    <t>Servicio de agua</t>
  </si>
  <si>
    <t>Agua</t>
  </si>
  <si>
    <t>Servicio de energía eléctrica</t>
  </si>
  <si>
    <t>Energía eléctrica</t>
  </si>
  <si>
    <t>Servicios Básicos</t>
  </si>
  <si>
    <t>Servicios Generales</t>
  </si>
  <si>
    <t>Lote</t>
  </si>
  <si>
    <t>Refacciones y accesorios menores de equipo de transporte</t>
  </si>
  <si>
    <t>Refacciones y accesorios para equipo de cómputo y telecomunicaciones</t>
  </si>
  <si>
    <t>Refacciones y accesorios menores de equipo de cómputo y tecnologías de la información</t>
  </si>
  <si>
    <t>Herramientas, Refacciones y Accesorios Menores</t>
  </si>
  <si>
    <t>Vestuario y uniformes</t>
  </si>
  <si>
    <t>Vestuario, Blancos, Prendas de Protección y Artículos Deportivos</t>
  </si>
  <si>
    <t>Litro</t>
  </si>
  <si>
    <t>Aditivos</t>
  </si>
  <si>
    <t>Gasolina y diésel</t>
  </si>
  <si>
    <t>Combustibles, lubricantes y aditivos</t>
  </si>
  <si>
    <t>Combustibles, Lubricantes y Aditivos</t>
  </si>
  <si>
    <t>Material de limpieza</t>
  </si>
  <si>
    <t>Materiales y útiles para el procesamiento en equipos y bienes informáticos</t>
  </si>
  <si>
    <t>Materiales, útiles y equipos menores de tecnologías de la información y comunicaciones</t>
  </si>
  <si>
    <t>Materiales y útiles de impresión y reproducción</t>
  </si>
  <si>
    <t>Materiales y útiles de oficina</t>
  </si>
  <si>
    <t>Materiales, útiles y equipos menores de oficina</t>
  </si>
  <si>
    <t>Materiales de Administración, Emisión de Documentos y Artículos Oficiales</t>
  </si>
  <si>
    <t>Materiales y Suministros</t>
  </si>
  <si>
    <t>Persona</t>
  </si>
  <si>
    <t>Estímulos por productividad y eficiencia</t>
  </si>
  <si>
    <t>Estímulos</t>
  </si>
  <si>
    <t xml:space="preserve">Pago de Estímulos a Servidores Públicos </t>
  </si>
  <si>
    <t>Compensaciones</t>
  </si>
  <si>
    <t>Remuneraciones Adicionales y Especiales</t>
  </si>
  <si>
    <t>Sueldo base al personal eventual</t>
  </si>
  <si>
    <t>Sueldos base al personal eventual</t>
  </si>
  <si>
    <t>Honorarios</t>
  </si>
  <si>
    <t>Honorarios asimilables a salarios</t>
  </si>
  <si>
    <t>Remuneraciones al Personal de Carácter Transitorio</t>
  </si>
  <si>
    <t>Servicios Personales</t>
  </si>
  <si>
    <t>Seguimiento y Evaluación de los Programas</t>
  </si>
  <si>
    <t>Subsidios a la Prestación de Servicios Públicos</t>
  </si>
  <si>
    <t>Subsidios y Subvenciones</t>
  </si>
  <si>
    <t>Transferencias, Asignaciones, Subsidios y Otras Ayudas</t>
  </si>
  <si>
    <t>Programas de Atención Postpenitenciaria y de Restitución de Derechos</t>
  </si>
  <si>
    <t>Programas de Reinserción Social para Personas Privadas de su Libertad en Centros Penitenciarios</t>
  </si>
  <si>
    <t>Reinserción Social de las Personas Privadas de su Libertad</t>
  </si>
  <si>
    <t>Obra</t>
  </si>
  <si>
    <t>Mejoramiento y/o ampliación
Dependencia: 
Nombre: 
Domicilio: 
Meta: 
Etapa:</t>
  </si>
  <si>
    <t>Construcción
Dependencia: 
Nombre: 
Domicilio: 
Meta: 
Etapa:</t>
  </si>
  <si>
    <t>Edificación no habitacional</t>
  </si>
  <si>
    <t>Obra Pública en Bienes Propios</t>
  </si>
  <si>
    <t>Inversión Pública</t>
  </si>
  <si>
    <t>Infraestructura de los Centros Penitenciarios</t>
  </si>
  <si>
    <t>Estación de llenado para lanzador tipo arma larga</t>
  </si>
  <si>
    <t>Cabina para grabación de voz</t>
  </si>
  <si>
    <t>Aduana inteligente</t>
  </si>
  <si>
    <t>Torre de iluminación</t>
  </si>
  <si>
    <t>Regulador de Voltaje</t>
  </si>
  <si>
    <t>Reflector de luz</t>
  </si>
  <si>
    <t>Plantas para soldar</t>
  </si>
  <si>
    <t>Faro</t>
  </si>
  <si>
    <t>Cerradura electromecánica</t>
  </si>
  <si>
    <t>Cerca electrificada</t>
  </si>
  <si>
    <t>Planta de energía eléctrica</t>
  </si>
  <si>
    <t>Equipos de generación eléctrica, aparatos y accesorios eléctricos</t>
  </si>
  <si>
    <t>Radio Base</t>
  </si>
  <si>
    <t>Terminal digital portátil</t>
  </si>
  <si>
    <t>Terminal digital móvil</t>
  </si>
  <si>
    <t>Equipo/Pieza</t>
  </si>
  <si>
    <t>Sistema electrónico de Seguridad Perimetral</t>
  </si>
  <si>
    <t>Sistema de control de acceso y pase de lista</t>
  </si>
  <si>
    <t>Radio portátil</t>
  </si>
  <si>
    <t>Kit</t>
  </si>
  <si>
    <t>Kit de monitoreo remoto</t>
  </si>
  <si>
    <t>Equipo de radiocomunicación (tipo matra)</t>
  </si>
  <si>
    <t>Accesorios para radiocomunicación</t>
  </si>
  <si>
    <t>Equipo de comunicación y telecomunicación</t>
  </si>
  <si>
    <t>Ventilador</t>
  </si>
  <si>
    <t>Sistemas de aire acondicionado, calefacción y de refrigeración industrial y comercial</t>
  </si>
  <si>
    <t>Licuadora</t>
  </si>
  <si>
    <t>Exprimidor de jugos</t>
  </si>
  <si>
    <t>Estufón de gas</t>
  </si>
  <si>
    <t>Amasadora</t>
  </si>
  <si>
    <t>Sistema de osmosis inversa</t>
  </si>
  <si>
    <t>Podadora de carro</t>
  </si>
  <si>
    <t>Plancha para cocinar</t>
  </si>
  <si>
    <t>Motobomba centrifuga industrial</t>
  </si>
  <si>
    <t>Mesa</t>
  </si>
  <si>
    <t>Marmita de acero inoxidable</t>
  </si>
  <si>
    <t>Hidrolavadora</t>
  </si>
  <si>
    <t>Equipo de rayos X</t>
  </si>
  <si>
    <t>Equipo de bombeo de agua</t>
  </si>
  <si>
    <t>Detector de metales</t>
  </si>
  <si>
    <t>Desbrozadora</t>
  </si>
  <si>
    <t>Congelador</t>
  </si>
  <si>
    <t>Batidora industrial</t>
  </si>
  <si>
    <t>Arco detector de metales</t>
  </si>
  <si>
    <t>Equipo</t>
  </si>
  <si>
    <t>Aparato mata insectos eléctrico</t>
  </si>
  <si>
    <t>Maquinaria y equipo industrial</t>
  </si>
  <si>
    <t xml:space="preserve">Sistema de detección de objetos y sustancias prohibidas adheridos al cuerpo en cavidades </t>
  </si>
  <si>
    <t>Lanzador no letal tipo Arma larga</t>
  </si>
  <si>
    <t>Inhibidores de señal de espectro radioeléctrico</t>
  </si>
  <si>
    <t>Equipo de rayos X para revisión de bultos, enseres y alimentos</t>
  </si>
  <si>
    <t>Detector de explosivos y narcóticos</t>
  </si>
  <si>
    <t>Cargador para arma larga</t>
  </si>
  <si>
    <t>Cargador para arma corta</t>
  </si>
  <si>
    <t>Arma larga</t>
  </si>
  <si>
    <t>Arma corta</t>
  </si>
  <si>
    <t>Equipo de defensa y seguridad</t>
  </si>
  <si>
    <t>Equipo de Defensa y Seguridad</t>
  </si>
  <si>
    <t>Vehículos y equipo aéreo para la ejecución de programas</t>
  </si>
  <si>
    <t>Equipo aeroespacial</t>
  </si>
  <si>
    <t>Cuatrimoto</t>
  </si>
  <si>
    <t>Camioneta para traslado de reos</t>
  </si>
  <si>
    <t>Camioneta</t>
  </si>
  <si>
    <t>Camión para traslado de reos</t>
  </si>
  <si>
    <t>Ambulancia</t>
  </si>
  <si>
    <t>Equipo instrumental de servicios clínicos</t>
  </si>
  <si>
    <t>Vitrina</t>
  </si>
  <si>
    <t>Set de cirugía</t>
  </si>
  <si>
    <t>Riñón metálico</t>
  </si>
  <si>
    <t>Resucitador</t>
  </si>
  <si>
    <t>Portavenoclosis</t>
  </si>
  <si>
    <t>Porta aguja</t>
  </si>
  <si>
    <t>Pinzas</t>
  </si>
  <si>
    <t>Oxímetro</t>
  </si>
  <si>
    <t>Nebulizador</t>
  </si>
  <si>
    <t>Mango para bisturí</t>
  </si>
  <si>
    <t>Lebrillo</t>
  </si>
  <si>
    <t>Laringoscopio</t>
  </si>
  <si>
    <t>Espejos graves</t>
  </si>
  <si>
    <t>Bomba</t>
  </si>
  <si>
    <t>Baumanómetro</t>
  </si>
  <si>
    <t>Instrumental médico y de laboratorio</t>
  </si>
  <si>
    <t>Muletas</t>
  </si>
  <si>
    <t>Mesa Mayo</t>
  </si>
  <si>
    <t>Gabinete médico</t>
  </si>
  <si>
    <t>Unidad dental</t>
  </si>
  <si>
    <t>Tanque de oxígeno</t>
  </si>
  <si>
    <t>Sistema para recolectar residuos peligrosos y para inactivar o esterilizar</t>
  </si>
  <si>
    <t>Silla de ruedas</t>
  </si>
  <si>
    <t>Porta suero</t>
  </si>
  <si>
    <t>Negatoscopio</t>
  </si>
  <si>
    <t>Mesa hospitalaria</t>
  </si>
  <si>
    <t>Mesa de exploración</t>
  </si>
  <si>
    <t>Lámpara de exploración</t>
  </si>
  <si>
    <t>Glucómetro</t>
  </si>
  <si>
    <t>Estuche de diagnóstico</t>
  </si>
  <si>
    <t>Estetoscopio</t>
  </si>
  <si>
    <t>Esterilizador</t>
  </si>
  <si>
    <t>Equipo médico</t>
  </si>
  <si>
    <t>Desfibrilador portátil</t>
  </si>
  <si>
    <t>Cortina antibacteriana</t>
  </si>
  <si>
    <t>Carro rojo de emergencia</t>
  </si>
  <si>
    <t>Camilla tipo araña sistema de sujeción de 10 puntos</t>
  </si>
  <si>
    <t>Camilla</t>
  </si>
  <si>
    <t>Cama</t>
  </si>
  <si>
    <t>Biombo</t>
  </si>
  <si>
    <t>Báscula con estadímetro</t>
  </si>
  <si>
    <t>Banco giratorio metálico</t>
  </si>
  <si>
    <t>Banco de altura</t>
  </si>
  <si>
    <t>Autoclave vítale</t>
  </si>
  <si>
    <t>Equipo médico y de laboratorio</t>
  </si>
  <si>
    <t>Equipo e Instrumental Médico y de Laboratorio</t>
  </si>
  <si>
    <t>Cañón</t>
  </si>
  <si>
    <t>Cámara de solapa</t>
  </si>
  <si>
    <t>Cámara de circuito cerrado (Tipo PTZ)</t>
  </si>
  <si>
    <t>Cámara de circuito cerrado (Tipo domo)</t>
  </si>
  <si>
    <t>Sistema de grabación y almacenamiento de video</t>
  </si>
  <si>
    <t>Micrófono</t>
  </si>
  <si>
    <t>Grabadora</t>
  </si>
  <si>
    <t>Equipo de Sonido Completo</t>
  </si>
  <si>
    <t>DVD</t>
  </si>
  <si>
    <t>Bocina</t>
  </si>
  <si>
    <t>Audífonos</t>
  </si>
  <si>
    <t>Amplificador</t>
  </si>
  <si>
    <t>Triturador de papel</t>
  </si>
  <si>
    <t>Reloj checador</t>
  </si>
  <si>
    <t>Pantalla para proyector</t>
  </si>
  <si>
    <t>Mesa para cocina y comedores</t>
  </si>
  <si>
    <t>Lavadora</t>
  </si>
  <si>
    <t>Dispensador de Agua</t>
  </si>
  <si>
    <t>Detectores de humo</t>
  </si>
  <si>
    <t>Congelador horizontal de 15 pies con termostato</t>
  </si>
  <si>
    <t>Aspiradora</t>
  </si>
  <si>
    <t>Teléfono</t>
  </si>
  <si>
    <t>Impresora de tickets térmica</t>
  </si>
  <si>
    <t>Tester para CCTV</t>
  </si>
  <si>
    <t>Servidor de datos</t>
  </si>
  <si>
    <t>Servidor de aplicaciones y/o plataforma</t>
  </si>
  <si>
    <t>Lector de iris</t>
  </si>
  <si>
    <t>Lector de código de barras</t>
  </si>
  <si>
    <t>Lector biométrico</t>
  </si>
  <si>
    <t>Estación telescan</t>
  </si>
  <si>
    <t>Equipos de conectividad (Especificar)</t>
  </si>
  <si>
    <t>Equipo biométrico</t>
  </si>
  <si>
    <t>Digitalizador de voz</t>
  </si>
  <si>
    <t>Conmutador telefónico</t>
  </si>
  <si>
    <t>Conmutador de datos (Switch)</t>
  </si>
  <si>
    <t>Rack</t>
  </si>
  <si>
    <t>Litera</t>
  </si>
  <si>
    <t>Diván</t>
  </si>
  <si>
    <t>Muebles, excepto de oficina y estantería</t>
  </si>
  <si>
    <t>Butaca</t>
  </si>
  <si>
    <t>Sofá</t>
  </si>
  <si>
    <t>Sillón semiejecutivo</t>
  </si>
  <si>
    <t>Silla con paleta de madera</t>
  </si>
  <si>
    <t>Mueble para computadora</t>
  </si>
  <si>
    <t>Locker</t>
  </si>
  <si>
    <t>Lámpara</t>
  </si>
  <si>
    <t>Gabinete</t>
  </si>
  <si>
    <t>Estante</t>
  </si>
  <si>
    <t>Escritorio ejecutivo</t>
  </si>
  <si>
    <t>Cajonera</t>
  </si>
  <si>
    <t>Banco</t>
  </si>
  <si>
    <t>Banca</t>
  </si>
  <si>
    <t>Mantenimiento a circuito cerrado de televisión (CCTV)</t>
  </si>
  <si>
    <t>Mantenimiento y conservación de maquinaria y equipo</t>
  </si>
  <si>
    <t>Instalación, reparación y mantenimiento de maquinaria, otros equipos y herramienta</t>
  </si>
  <si>
    <t>Mantenimiento y conservación de mobiliario y equipo de administración</t>
  </si>
  <si>
    <t>Instalación, reparación y mantenimiento de mobiliario y equipo de administración, educacional y recreativo</t>
  </si>
  <si>
    <t>Subcontratación de servicios con terceros</t>
  </si>
  <si>
    <t>Servicios profesionales, científicos y técnicos integrales</t>
  </si>
  <si>
    <t>Servicios de informática</t>
  </si>
  <si>
    <t>Actualización de licencias de software</t>
  </si>
  <si>
    <t>Arrendamiento de activos intangibles</t>
  </si>
  <si>
    <t>Arrendamiento de equipo de transporte</t>
  </si>
  <si>
    <t>Arrendamiento de Equipo de Transporte</t>
  </si>
  <si>
    <t>Servicios de conducción de señales analógicas y digitales</t>
  </si>
  <si>
    <t>Servicios de acceso de internet, redes y procesamiento de información</t>
  </si>
  <si>
    <t>Servicios de inhibidores de señal</t>
  </si>
  <si>
    <t>Servicios de radiolocalización o sistema de comunicación personal</t>
  </si>
  <si>
    <t>Red de telecomunicaciones</t>
  </si>
  <si>
    <t>Servicios de Telecomunicaciones y Satélites</t>
  </si>
  <si>
    <t>Candados de alta seguridad</t>
  </si>
  <si>
    <t>Refacciones y accesorios menores de edificios</t>
  </si>
  <si>
    <t>Paletas para revisión de personas</t>
  </si>
  <si>
    <t>Herramientas menores</t>
  </si>
  <si>
    <t>Detector de metales (manual)</t>
  </si>
  <si>
    <t>Par</t>
  </si>
  <si>
    <t>Sujetadores (especificar)</t>
  </si>
  <si>
    <t>Rodilleras</t>
  </si>
  <si>
    <t>PR24</t>
  </si>
  <si>
    <t>Porta PR24</t>
  </si>
  <si>
    <t>Porta pistola</t>
  </si>
  <si>
    <t>Máscara</t>
  </si>
  <si>
    <t>Lámpara led táctica</t>
  </si>
  <si>
    <t>Kit equipo antimotín</t>
  </si>
  <si>
    <t>Guantes</t>
  </si>
  <si>
    <t>Grilletes de pies y manos</t>
  </si>
  <si>
    <t>Pieza/Juego</t>
  </si>
  <si>
    <t>Filtros para máscara</t>
  </si>
  <si>
    <t>Esposas</t>
  </si>
  <si>
    <t xml:space="preserve">Escudo </t>
  </si>
  <si>
    <t>Coderas</t>
  </si>
  <si>
    <t>Cinturón de restricción de movimiento</t>
  </si>
  <si>
    <t>Chaleco táctico antipuntas</t>
  </si>
  <si>
    <t>Chaleco</t>
  </si>
  <si>
    <t>Chaleco balístico mínimo nivel III-A, con dos placas balísticas nivel IV_ Seguridad Pública Estatal</t>
  </si>
  <si>
    <t>Chaleco balístico mínimo nivel III-A, con placas balísticas nivel IV</t>
  </si>
  <si>
    <t xml:space="preserve">Chaleco antibalas doble propósito </t>
  </si>
  <si>
    <t>Casco balístico mínimo nivel III-A_Seguridad Pública Estatal</t>
  </si>
  <si>
    <t>Casco</t>
  </si>
  <si>
    <t>Binoculares</t>
  </si>
  <si>
    <t>Bastón retráctil</t>
  </si>
  <si>
    <t>Prendas de protección para seguridad pública y nacional</t>
  </si>
  <si>
    <t>Proyectil de oc/pava</t>
  </si>
  <si>
    <t>Proyectiles para entrenamiento</t>
  </si>
  <si>
    <t>Millar</t>
  </si>
  <si>
    <t>Cartuchos para arma larga</t>
  </si>
  <si>
    <t>Cartuchos para arma corta</t>
  </si>
  <si>
    <t>Granadas</t>
  </si>
  <si>
    <t>Gas lacrimógeno</t>
  </si>
  <si>
    <t>Espray con agresivo químico</t>
  </si>
  <si>
    <t>Materiales de Seguridad Pública</t>
  </si>
  <si>
    <t>Materiales y Suministros para Seguridad</t>
  </si>
  <si>
    <t>Colchón</t>
  </si>
  <si>
    <t>Blancos</t>
  </si>
  <si>
    <t>Blancos y otros productos textiles, excepto prendas de vestir</t>
  </si>
  <si>
    <t>Artículos deportivos</t>
  </si>
  <si>
    <t>Fornitura</t>
  </si>
  <si>
    <t>Prendas de seguridad y protección personal</t>
  </si>
  <si>
    <t>Chamarra</t>
  </si>
  <si>
    <t>0013
0016</t>
  </si>
  <si>
    <t>Playera</t>
  </si>
  <si>
    <t>Pantalón</t>
  </si>
  <si>
    <t>Gorra tipo beisbolera</t>
  </si>
  <si>
    <t>Camisola</t>
  </si>
  <si>
    <t>Camisa</t>
  </si>
  <si>
    <t>Botas</t>
  </si>
  <si>
    <t>Portafusil</t>
  </si>
  <si>
    <t>Impermeable</t>
  </si>
  <si>
    <t>Cinturón</t>
  </si>
  <si>
    <t>Materiales, accesorios y suministros médicos</t>
  </si>
  <si>
    <t xml:space="preserve">Medicamentos para clínica contra adiciones </t>
  </si>
  <si>
    <t>Medicinas y productos farmacéuticos</t>
  </si>
  <si>
    <t>Productos Químicos, Farmacéuticos y de Laboratorio</t>
  </si>
  <si>
    <t>Utensilios</t>
  </si>
  <si>
    <t>Utensilios para el servicio de alimentación</t>
  </si>
  <si>
    <t>Alimentos y Utensilios</t>
  </si>
  <si>
    <t>Equipamiento de los Centros Penitenciarios</t>
  </si>
  <si>
    <t>Modernización de la Infraestructura Penitenciaria</t>
  </si>
  <si>
    <t>Desarrollo del Sistema Penitenciario Nacional </t>
  </si>
  <si>
    <t>Poste tipo bandera</t>
  </si>
  <si>
    <t>Baterías recargables</t>
  </si>
  <si>
    <t xml:space="preserve">Inversor de CD/CA de 2KVA </t>
  </si>
  <si>
    <t>Batería para back up</t>
  </si>
  <si>
    <t>Paneles solares</t>
  </si>
  <si>
    <t>Generador de energía eléctrica</t>
  </si>
  <si>
    <t>Fuente de poder</t>
  </si>
  <si>
    <t xml:space="preserve">Circuito solar, CFE de carga y descarga </t>
  </si>
  <si>
    <t>Baterías solares</t>
  </si>
  <si>
    <t>Cámara IP</t>
  </si>
  <si>
    <t>Gabinete tipo nema</t>
  </si>
  <si>
    <t>Equipo para enlace de microondas</t>
  </si>
  <si>
    <t>Enlace Inalámbrico punto a punto PTP</t>
  </si>
  <si>
    <t>Antena para grabación</t>
  </si>
  <si>
    <t>Antena lectora RFID direccional</t>
  </si>
  <si>
    <t>Remolque para ser equipado con antena y lectora de RFID</t>
  </si>
  <si>
    <t>Carrocerías y Remolques</t>
  </si>
  <si>
    <t>Vehículo para ser equipado con antena y lectora de RFID</t>
  </si>
  <si>
    <t>Cámara lectora LPR y equipo de instalación</t>
  </si>
  <si>
    <t>Soporte para pantalla</t>
  </si>
  <si>
    <t>Dispositivo de protección y antirrobo para antenas y lectores RFID y cámaras LPR</t>
  </si>
  <si>
    <t>Unidad Integral transportable de lectura</t>
  </si>
  <si>
    <t>Switch para red de transporte</t>
  </si>
  <si>
    <t>Sistema de red de conectividad local</t>
  </si>
  <si>
    <t>Sensor de presencia</t>
  </si>
  <si>
    <t>Ruteador</t>
  </si>
  <si>
    <t>Lectora/grabadora</t>
  </si>
  <si>
    <t>Lector/escáner vehicular</t>
  </si>
  <si>
    <t>Equipo de seguridad para filtrar información (firewall)</t>
  </si>
  <si>
    <t>Equipo de cómputo abordo de uso rudo</t>
  </si>
  <si>
    <t>Antena RFID de panel plano</t>
  </si>
  <si>
    <t>Servicios integrales de telecomunicación</t>
  </si>
  <si>
    <t>Servicios integrales y otros servicios</t>
  </si>
  <si>
    <t>Casco de seguridad</t>
  </si>
  <si>
    <t>Arnés de seguridad</t>
  </si>
  <si>
    <t>Materiales y útiles para el procesamiento en equipos y bienes informáticos (Chip de motos)</t>
  </si>
  <si>
    <t>Fortalecimiento de la Infraestructura de los Puntos de Monitoreo Vehicular (RFID+LPR)</t>
  </si>
  <si>
    <t>Actualización y Modernización de Equipo Tecnológico de los Módulos de Inscripción Vehicular (MIV) en las Entidades Federativas</t>
  </si>
  <si>
    <t>Modernización de las Instancias Estatales del Registro Público Vehicular (REPUVE)</t>
  </si>
  <si>
    <t>Equipo de protección contra descargas atmosféricas (Sistema de Tierras Físicas y Apartarrayos)</t>
  </si>
  <si>
    <t>Sistema de energía ininterrumpida</t>
  </si>
  <si>
    <t>Sistema de energía solar</t>
  </si>
  <si>
    <t>Controlador de Video</t>
  </si>
  <si>
    <t>Torre (arriostrada-autosoportada)</t>
  </si>
  <si>
    <t>Teléfono IP</t>
  </si>
  <si>
    <t>Regulador de voltaje</t>
  </si>
  <si>
    <t>Poste metálico</t>
  </si>
  <si>
    <t>Gabinete de equipos tipo nema</t>
  </si>
  <si>
    <t>Enlace de microondas e inalámbrico</t>
  </si>
  <si>
    <t>Cámara LPR</t>
  </si>
  <si>
    <t xml:space="preserve">Botón de emergencia </t>
  </si>
  <si>
    <t>Pantalla para videowall</t>
  </si>
  <si>
    <t>Equipo de detección de Incendio, alarma y voceo</t>
  </si>
  <si>
    <t>Workstation</t>
  </si>
  <si>
    <t>Sistema de Seguridad Lógica Firewall (Incluye hardware, software, instalación, configuración y capacitación)</t>
  </si>
  <si>
    <t>Servidor de cómputo</t>
  </si>
  <si>
    <t>Dispositivo de control (Joystick)</t>
  </si>
  <si>
    <t>Conmutador de datos (con o sin PoE)</t>
  </si>
  <si>
    <t>Mesa de trabajo</t>
  </si>
  <si>
    <t>Mantenimiento preventivo y/o correctivo para sistemas de Identificación Vehicular y/o Videovigilancia Urbana</t>
  </si>
  <si>
    <t>Servicios Integrales de Telecomunicación</t>
  </si>
  <si>
    <t xml:space="preserve">Servicios de Internet y conectividad </t>
  </si>
  <si>
    <t>Herramientas Menores</t>
  </si>
  <si>
    <t>Material eléctrico y electrónico</t>
  </si>
  <si>
    <t>Materiales y Artículos de Construcción y de Reparación</t>
  </si>
  <si>
    <t>Otras prestaciones</t>
  </si>
  <si>
    <t>Otras Prestaciones Sociales y Económicas</t>
  </si>
  <si>
    <t>Sistemas de Identificación Vehicular y Videovigilancia Urbana para la Seguridad Pública</t>
  </si>
  <si>
    <t>Tablero de transferencia</t>
  </si>
  <si>
    <t>Sistema</t>
  </si>
  <si>
    <t xml:space="preserve">Indicador de rotación de fases </t>
  </si>
  <si>
    <t>Unidad de Protección y Respaldo de Energía (UPS)</t>
  </si>
  <si>
    <t>Transformador</t>
  </si>
  <si>
    <t>Sistema modular de fuerza</t>
  </si>
  <si>
    <t>Regulador de energía</t>
  </si>
  <si>
    <t>Sistema de tierras físicas</t>
  </si>
  <si>
    <t>Sistema de Apartarrayos</t>
  </si>
  <si>
    <t>Batería para UPS</t>
  </si>
  <si>
    <t>Batería para terminal portátil</t>
  </si>
  <si>
    <t>Xalapa</t>
  </si>
  <si>
    <t>Estación de programación de terminales</t>
  </si>
  <si>
    <t>Repetidor móvil IP</t>
  </si>
  <si>
    <t>Tihuatlán</t>
  </si>
  <si>
    <t>Poza Rica de Hidalgo</t>
  </si>
  <si>
    <t>Torre de radiocomunicación</t>
  </si>
  <si>
    <t>Terminal portátil</t>
  </si>
  <si>
    <t>Terminal móvil</t>
  </si>
  <si>
    <t xml:space="preserve">Terminal de escritorio </t>
  </si>
  <si>
    <t xml:space="preserve">Repetidor de radiocomunicación IP </t>
  </si>
  <si>
    <t>Equipo de enlaces de microondas e inalámbricos 7 Ghz</t>
  </si>
  <si>
    <t xml:space="preserve">Consola de interoperabilidad </t>
  </si>
  <si>
    <t>Antenas de transmisión y recepción</t>
  </si>
  <si>
    <t>Aire acondicionado de precisión</t>
  </si>
  <si>
    <t>Minisplit</t>
  </si>
  <si>
    <t>Switch</t>
  </si>
  <si>
    <t>Monitor para PC</t>
  </si>
  <si>
    <t>Gabinete con accesorios</t>
  </si>
  <si>
    <t>Consola de despacho</t>
  </si>
  <si>
    <t>Mantenimiento a UPS</t>
  </si>
  <si>
    <t>Mantenimiento a transformadores</t>
  </si>
  <si>
    <t>Mantenimiento a torres de radiocomunicación</t>
  </si>
  <si>
    <t>Mantenimiento a terminales móviles y portátiles</t>
  </si>
  <si>
    <t>Mantenimiento a subestación eléctrica</t>
  </si>
  <si>
    <t>Mantenimiento a repetidor de radiocomunicación y componentes</t>
  </si>
  <si>
    <t>Mantenimiento a plantas de emergencia</t>
  </si>
  <si>
    <t>Mantenimiento a equipo de telecomunicaciones</t>
  </si>
  <si>
    <t>Mantenimiento a enlaces de microondas de 7Ghz</t>
  </si>
  <si>
    <t>Mantenimiento a componentes del sistema eléctrico</t>
  </si>
  <si>
    <t>Mantenimiento a aires acondicionados</t>
  </si>
  <si>
    <t>Instalación de maquinaria y otros equipos</t>
  </si>
  <si>
    <t>Arrendamiento de terrenos</t>
  </si>
  <si>
    <t>Refacciones y accesorios menores de maquinaria y otros equipos</t>
  </si>
  <si>
    <t>Refacciones y accesorios menores de equipo de cómputo y telecomunicaciones</t>
  </si>
  <si>
    <t>Prendas de protección personal</t>
  </si>
  <si>
    <t>Actualización, Modernización y Mantenimiento de la Red Nacional de Radiocomunicación</t>
  </si>
  <si>
    <t xml:space="preserve">Sistema de grabación de voz y/o llamadas  </t>
  </si>
  <si>
    <t>Proyector</t>
  </si>
  <si>
    <t>Equipo de detección y alarma contra incendio</t>
  </si>
  <si>
    <t>Sistema de control de acceso</t>
  </si>
  <si>
    <t>Panel IP de Control de Acceso</t>
  </si>
  <si>
    <t>Diadema</t>
  </si>
  <si>
    <t>Batería para Unidad de Energía Ininterrumpida</t>
  </si>
  <si>
    <t>Auricular</t>
  </si>
  <si>
    <t>Conmutador de datos</t>
  </si>
  <si>
    <t xml:space="preserve">Unidad de almacenamiento externo </t>
  </si>
  <si>
    <t>Difusión de mensajes sobre programas y actividades gubernamentales</t>
  </si>
  <si>
    <t>Difusión por radio, televisión y otros medios de mensajes sobre programas y actividades gubernamentales</t>
  </si>
  <si>
    <t>Servicios de Comunicación Social y Publicidad</t>
  </si>
  <si>
    <t>Mantenimiento aires acondicionados</t>
  </si>
  <si>
    <t>Mantenimiento de aplicativos de atención de emergencias y de denuncia anónima</t>
  </si>
  <si>
    <t>Mantenimiento y conservación de equipo de comunicación</t>
  </si>
  <si>
    <t>Renovación de licencias</t>
  </si>
  <si>
    <t>Arrendamiento de servicios a través de la nube (cloud)</t>
  </si>
  <si>
    <t>Arrendamiento de mobiliario y equipo de administración, educacional y recreativo</t>
  </si>
  <si>
    <t>Servicio de internet y conectividad</t>
  </si>
  <si>
    <t>Servicio telefónico convencional</t>
  </si>
  <si>
    <t>Telefonía tradicional</t>
  </si>
  <si>
    <t>Par/Pieza</t>
  </si>
  <si>
    <t>Sistemas Tecnológicos para la Atención de Emergencias y Denuncia Anónima</t>
  </si>
  <si>
    <t>Fortalecimiento Tecnológico y Operativo de los Centros de Comando y Control y las Instituciones de Seguridad Pública</t>
  </si>
  <si>
    <t>Sistema de aire acondicionado</t>
  </si>
  <si>
    <t>Cabina portátil insonorizada</t>
  </si>
  <si>
    <t>Fondo de fotografía</t>
  </si>
  <si>
    <t>Kit de lámpara</t>
  </si>
  <si>
    <t>Tripié</t>
  </si>
  <si>
    <t>Cámara fotográfica</t>
  </si>
  <si>
    <t>Grabador de voz (4 canales)</t>
  </si>
  <si>
    <t>Aire acondicionado (Minisplit)</t>
  </si>
  <si>
    <t>Unidad de energía ininterrumpida</t>
  </si>
  <si>
    <t>Sistema de almacenamiento de datos</t>
  </si>
  <si>
    <t>Pad de firma</t>
  </si>
  <si>
    <t xml:space="preserve">Estación de captura de registros dactilares y palmas </t>
  </si>
  <si>
    <t>Equipo de seguridad informática (Firewall, IPS, Anti-Spam)</t>
  </si>
  <si>
    <t>Analizador de voz</t>
  </si>
  <si>
    <t>Estación de trabajo</t>
  </si>
  <si>
    <t xml:space="preserve">Mantenimiento al espacio físico del SITE </t>
  </si>
  <si>
    <t>Cableado Estructurado</t>
  </si>
  <si>
    <t>Materiales, accesorios y suministros de laboratorio</t>
  </si>
  <si>
    <t>Materiales para el registro e identificación de bienes y personas</t>
  </si>
  <si>
    <t>Gestión, Administración y Mantenimiento de las Bases de Datos y de los Registros Nacionales del Sistema Nacional de Información</t>
  </si>
  <si>
    <t>Fortalecimiento del Sistema Nacional de Información</t>
  </si>
  <si>
    <t>Modernización  y Estandarización de la Infraestructura Tecnológica para la Seguridad Pública</t>
  </si>
  <si>
    <t>Construcción
Nombre: 
Domicilio: 
Meta: 
Etapa:</t>
  </si>
  <si>
    <t>Software de equipo de análisis forense UFED</t>
  </si>
  <si>
    <t>Software Biométrico</t>
  </si>
  <si>
    <t>Software especializado para el mejoramiento de la calidad de imagen de archivos de video y fotografías digitales</t>
  </si>
  <si>
    <t>Software para realizar el análisis de voz</t>
  </si>
  <si>
    <t>Software para cargas/montar imágenes o archivos de evidencia digital</t>
  </si>
  <si>
    <t>Software Oxygen Forensic Detective</t>
  </si>
  <si>
    <t>Software Magnet AXIOM</t>
  </si>
  <si>
    <t>Software limpieza y análisis geográfico de información telefónica</t>
  </si>
  <si>
    <t>Software de geolocalización</t>
  </si>
  <si>
    <t>Software de actualización última milla</t>
  </si>
  <si>
    <t>Llave inteligente</t>
  </si>
  <si>
    <t>Probador de corriente de uso pesado</t>
  </si>
  <si>
    <t>Probador de bateria</t>
  </si>
  <si>
    <t>Martillo demoledor</t>
  </si>
  <si>
    <t>Herramientas y Máquinas - Herramienta</t>
  </si>
  <si>
    <t>Radios de comunicación</t>
  </si>
  <si>
    <t>Rastreador y/o localizador</t>
  </si>
  <si>
    <t>Equipo Sistema Cellebrite de Análisis Forense</t>
  </si>
  <si>
    <t>Equipo GPS</t>
  </si>
  <si>
    <t>Vehículo (sedán, Pick UP)</t>
  </si>
  <si>
    <t>Cámara digital réflex</t>
  </si>
  <si>
    <t>Cámara de video</t>
  </si>
  <si>
    <t>Pantalla Led</t>
  </si>
  <si>
    <t>Equipo de Control de Acceso</t>
  </si>
  <si>
    <t>Circuito cerrado de televisión (CCTV)</t>
  </si>
  <si>
    <t>Conmutador de datos (switch)</t>
  </si>
  <si>
    <t>Sistema de almacenamiento</t>
  </si>
  <si>
    <t>Multifuncional a color</t>
  </si>
  <si>
    <t>Impresora láser</t>
  </si>
  <si>
    <t>Sillón secretarial</t>
  </si>
  <si>
    <t>Sillón</t>
  </si>
  <si>
    <t>Cursos especializados de capacitación en materia de inteligencia e investigación.</t>
  </si>
  <si>
    <t>Servicios de capacitación</t>
  </si>
  <si>
    <t>Consulta</t>
  </si>
  <si>
    <t>Consultas de geolocalización</t>
  </si>
  <si>
    <t>Porta esposas</t>
  </si>
  <si>
    <t>Porta cargador para rifle</t>
  </si>
  <si>
    <t>Porta cargador para pistola para chaleco</t>
  </si>
  <si>
    <t>Placa Balística</t>
  </si>
  <si>
    <t>Piernera táctica</t>
  </si>
  <si>
    <t>Piernera para cargador arma larga</t>
  </si>
  <si>
    <t>Mochila</t>
  </si>
  <si>
    <t>Linterna</t>
  </si>
  <si>
    <t>Lámpara sorda</t>
  </si>
  <si>
    <t>Guantes tácticos</t>
  </si>
  <si>
    <t>Goggles</t>
  </si>
  <si>
    <t>Escudo balístico</t>
  </si>
  <si>
    <t>Escudo</t>
  </si>
  <si>
    <t>Chamarra táctica</t>
  </si>
  <si>
    <t>Chaleco balístico</t>
  </si>
  <si>
    <t>Casco táctico</t>
  </si>
  <si>
    <t>Botas tácticas</t>
  </si>
  <si>
    <t>Gorra</t>
  </si>
  <si>
    <t>Cinturón Táctico</t>
  </si>
  <si>
    <t>Atención a la Violencia de Género y Delitos hacia las Mujeres</t>
  </si>
  <si>
    <t>Asuntos Internos</t>
  </si>
  <si>
    <t>Software de sistema biométrico forense de huellas latentes</t>
  </si>
  <si>
    <t>Software de registro y almacenamiento de muestras de voz y grabaciones con voz</t>
  </si>
  <si>
    <t>Laboratorio forense de audio</t>
  </si>
  <si>
    <t>Cortadora de piso</t>
  </si>
  <si>
    <t>Vehículos y equipo aéreo para la ejecución de programas de seguridad pública</t>
  </si>
  <si>
    <t>Remolque</t>
  </si>
  <si>
    <t>Grúa para remolcar vehículo</t>
  </si>
  <si>
    <t>Vehículo laboratorio móvil</t>
  </si>
  <si>
    <t>Ambulancia forense</t>
  </si>
  <si>
    <t>Sellador térmico de impulso</t>
  </si>
  <si>
    <t>Micrótomo semimotorizado</t>
  </si>
  <si>
    <t>Sistema para la detección, captura y mejora de cualquier tipo de huella digital sobre cualquier superficie o fondo para facilitar su revelado con maximo detalle dcs 5</t>
  </si>
  <si>
    <t>Equipo PCR en Tiempo Real para Cuantificación de ADN Forense, con Software de Análisis de Datos Especializado para Cuantificar ADN Humano</t>
  </si>
  <si>
    <t>Tissielyser</t>
  </si>
  <si>
    <t>Equipo thermal mixer</t>
  </si>
  <si>
    <t>Forcep para extracción dental</t>
  </si>
  <si>
    <t>Estación experta para recuperación de muestras balísticas</t>
  </si>
  <si>
    <t>Escáner láser tridimensional para investigación criminal de 360°</t>
  </si>
  <si>
    <t>Mezclador Vortex Digital</t>
  </si>
  <si>
    <t>Marco de pesas</t>
  </si>
  <si>
    <t>Silla para toma de muestras con dos descansa brazos y cajonera</t>
  </si>
  <si>
    <t>Equipo de extracción celular UFED Cellebrite touch con versión Phisical y logical</t>
  </si>
  <si>
    <t>Equipo para análisis de documentos cuestionados ESDA, identificación de escritura oculta</t>
  </si>
  <si>
    <t>Secador de hisopos</t>
  </si>
  <si>
    <t>Microscopio triocular con cámara digital y computadora</t>
  </si>
  <si>
    <t>Georradar</t>
  </si>
  <si>
    <t>Campana de extracción de vapores</t>
  </si>
  <si>
    <t>Estuche antropométrico</t>
  </si>
  <si>
    <t>Espectrofotómetro UV visible</t>
  </si>
  <si>
    <t>Lector de geles Bio-Rad</t>
  </si>
  <si>
    <t>Cámara de electroforesis horizontal</t>
  </si>
  <si>
    <t>Refrigerador para cadáveres de 3 cuerpos tipo archivero</t>
  </si>
  <si>
    <t>Central de Autopsia Vago I, Equipada con sistema de Succión Hidroneumática</t>
  </si>
  <si>
    <t>Sistema automatizado de perforación de tarjetas</t>
  </si>
  <si>
    <t>AB 3500 Genetic Analyzer 24-Capillary Array</t>
  </si>
  <si>
    <t>Sistema de Esterilización de Indicios Balísticos</t>
  </si>
  <si>
    <t>Molino para pulverizar hueso</t>
  </si>
  <si>
    <t xml:space="preserve">Sistema integrado de purificación de agua </t>
  </si>
  <si>
    <t>Kit baumanómetro-Estetoscopio</t>
  </si>
  <si>
    <t>Adaptador de Cámara</t>
  </si>
  <si>
    <t>Sistema de PCR</t>
  </si>
  <si>
    <t>Bote patada de acero inoxidable más porta cubeta</t>
  </si>
  <si>
    <t>Analizador Genético de 4 capilares</t>
  </si>
  <si>
    <t>Microscopio electrónico de barrido</t>
  </si>
  <si>
    <t>Termociclador proflex</t>
  </si>
  <si>
    <t xml:space="preserve">Tabla osteométrica para trabajo de campo </t>
  </si>
  <si>
    <t>Charola para instrumental y disección</t>
  </si>
  <si>
    <t>Soporte para huesos</t>
  </si>
  <si>
    <t>Termo Higrómetro</t>
  </si>
  <si>
    <t>Videocomparador espectral</t>
  </si>
  <si>
    <t>Sistema de análisis para drogas</t>
  </si>
  <si>
    <t>Sistema de aire comprimido</t>
  </si>
  <si>
    <t>Sistema automatizado para extracción de ADN</t>
  </si>
  <si>
    <t>Sistema automático de extracción de sólidos</t>
  </si>
  <si>
    <t>Sierra eléctrica</t>
  </si>
  <si>
    <t>Sierra de autopsia</t>
  </si>
  <si>
    <t>Secuenciador de ADN</t>
  </si>
  <si>
    <t>Refrigeradores de laboratorio</t>
  </si>
  <si>
    <t>Refrigerador de 1270 lt</t>
  </si>
  <si>
    <t>Radiovisográfo, sensor útil para la toma de radiografías digitales</t>
  </si>
  <si>
    <t>Radios de 2 Canales</t>
  </si>
  <si>
    <t>Potenciómetro</t>
  </si>
  <si>
    <t>Sistema de luces forense para laboratorio, incluye fuente de poder</t>
  </si>
  <si>
    <t>Parrilla de calentamiento con agitación magnética 18x18</t>
  </si>
  <si>
    <t>Odómetro</t>
  </si>
  <si>
    <t>Nivel topográfico electrónico</t>
  </si>
  <si>
    <t>Navegador GPS portátil</t>
  </si>
  <si>
    <t>Moto herramienta de corte dremel</t>
  </si>
  <si>
    <t>Microscopio estereoscópico de luz blanca</t>
  </si>
  <si>
    <t>Microscopio de comparación balística de platinas motorizadas</t>
  </si>
  <si>
    <t>Microscopio con puerto de video y campo claro</t>
  </si>
  <si>
    <t>Microscopio</t>
  </si>
  <si>
    <t>Microcentrífuga</t>
  </si>
  <si>
    <t>Mesa estructural de laboratorio</t>
  </si>
  <si>
    <t>Mesa de trabajo con tarja</t>
  </si>
  <si>
    <t>Mesa de exploración con pierneras</t>
  </si>
  <si>
    <t>Medidor digital de compactación del suelo</t>
  </si>
  <si>
    <t>Luz UV 295 nm megaMAXX™</t>
  </si>
  <si>
    <t>Lámpara quirúrgica (para SEMEFO)</t>
  </si>
  <si>
    <t>Horno de convección</t>
  </si>
  <si>
    <t>Grabador de discos DVD</t>
  </si>
  <si>
    <t>Fuente de Luz Bluemaxx</t>
  </si>
  <si>
    <t>Estuche de disección</t>
  </si>
  <si>
    <t>Estación total para topografía con distanciómetro</t>
  </si>
  <si>
    <t>Estación de trabajo tipo cámara con fuente de luz UV para PCR</t>
  </si>
  <si>
    <t>Estación de referencia y sistema de posicionamiento geográfico portátil</t>
  </si>
  <si>
    <t>Estación de necropsia</t>
  </si>
  <si>
    <t>Estación de análisis de casquillos</t>
  </si>
  <si>
    <t>Estación de adquisición de balas/proyectiles compatibles con tecnología nacional</t>
  </si>
  <si>
    <t>Espectrofotómetro de Infrarrojo con accesorio de ATR y deshumificador</t>
  </si>
  <si>
    <t>Escáner para lectura de computadoras vehiculares</t>
  </si>
  <si>
    <t>Equipo themomixer</t>
  </si>
  <si>
    <t>Equipo para homogenizar sustancias VORTEX</t>
  </si>
  <si>
    <t>Equipo Optimizador de Huellas Latentes</t>
  </si>
  <si>
    <t>Equipo de colposcopía digital</t>
  </si>
  <si>
    <t>Equipo Analizador de Aleaciones (Oro)</t>
  </si>
  <si>
    <t>Elevador eléctrico para transportar cadáveres</t>
  </si>
  <si>
    <t>Dummy desarticulable</t>
  </si>
  <si>
    <t>Distanciómetro láser</t>
  </si>
  <si>
    <t>Dispositivo recuperador de balas</t>
  </si>
  <si>
    <t>Deshumificador</t>
  </si>
  <si>
    <t>Cuentahílos 10x</t>
  </si>
  <si>
    <t>Cromatógrafo de gases</t>
  </si>
  <si>
    <t>Contadora de billetes</t>
  </si>
  <si>
    <t>Cinta diamétrica</t>
  </si>
  <si>
    <t>Charola para manejo, operación y almacenaje de cuerpos</t>
  </si>
  <si>
    <t>Centrífuga</t>
  </si>
  <si>
    <t>Carro elevador hidráulico</t>
  </si>
  <si>
    <t>Carro camilla para charolas</t>
  </si>
  <si>
    <t>Camilla para transporte e identificación de cadáver</t>
  </si>
  <si>
    <t>Cámaras de video para espacios confinados</t>
  </si>
  <si>
    <t>Cámara para cadáveres</t>
  </si>
  <si>
    <t>Cámara intraoral</t>
  </si>
  <si>
    <t>Cámara de secado de evidencia</t>
  </si>
  <si>
    <t>Cámara de cianocrilato</t>
  </si>
  <si>
    <t>Cámara de ahumado desechable con marco de fibra de vidrio</t>
  </si>
  <si>
    <t>Cámara bioclimática</t>
  </si>
  <si>
    <t>Brújula</t>
  </si>
  <si>
    <t>Báscula para pesar órganos</t>
  </si>
  <si>
    <t>Báscula digital</t>
  </si>
  <si>
    <t>Báscula analítica</t>
  </si>
  <si>
    <t>Baño ultrasónico</t>
  </si>
  <si>
    <t>Banco giratorio</t>
  </si>
  <si>
    <t>Balanza electrónica de precisión</t>
  </si>
  <si>
    <t>Aparato de rayos X dental portátil</t>
  </si>
  <si>
    <t>Agitador de tubos tipo Vortex</t>
  </si>
  <si>
    <t>Lentes cámara y/o video_Procuración de Justicia</t>
  </si>
  <si>
    <t>Videocámara</t>
  </si>
  <si>
    <t>Boroscopio de video</t>
  </si>
  <si>
    <t>Detector de gases</t>
  </si>
  <si>
    <t>Extractor de aire para techo</t>
  </si>
  <si>
    <t>Unidad de almacenamiento de datos</t>
  </si>
  <si>
    <t>Sistema Portátil de Diodo Láser para detectar y Cuantificar Metano</t>
  </si>
  <si>
    <t>Radar de penetración o georradar</t>
  </si>
  <si>
    <t>Pantalla de proyección</t>
  </si>
  <si>
    <t>Impresora fotográfica</t>
  </si>
  <si>
    <t>Equipo de reconocimiento facial</t>
  </si>
  <si>
    <t>Duplicador y borrador de medios de almacenamiento digitales</t>
  </si>
  <si>
    <t>Cámara de Inspección de Pozos Profundos</t>
  </si>
  <si>
    <t>Alacena</t>
  </si>
  <si>
    <t>Instalación, Reparación y Mantenimiento de Equipo e Instrumental Médico y de Laboratorio</t>
  </si>
  <si>
    <t>Servicios de pruebas de aptitud Pro eficiencias para acreditación de laboratorios.</t>
  </si>
  <si>
    <t>Servicio pago de acreditación de los laboratorios forenses que se encuentran acreditados bajo la norma ISO 17020, 17025 y las que apliquen.</t>
  </si>
  <si>
    <t>Juego de Herramientas</t>
  </si>
  <si>
    <t>Escalera</t>
  </si>
  <si>
    <t>Carpa</t>
  </si>
  <si>
    <t>Sistema de hidratación</t>
  </si>
  <si>
    <t>Filtro para gas acido</t>
  </si>
  <si>
    <t>Conjuntos impermeables triple capa</t>
  </si>
  <si>
    <t>Cartucho de vapor orgánico</t>
  </si>
  <si>
    <t>Zapatones</t>
  </si>
  <si>
    <t>Paquete</t>
  </si>
  <si>
    <t xml:space="preserve">Uniforme quirúrgico </t>
  </si>
  <si>
    <t>Trajes quirúrgicos</t>
  </si>
  <si>
    <t>Traje de bioseguridad tyvek</t>
  </si>
  <si>
    <t>Traje de bioseguridad  (Overol de bioseguridad personal)</t>
  </si>
  <si>
    <t>Traje de bioseguridad</t>
  </si>
  <si>
    <t>Sábanas quirúrgicas desechables con 10 piezas</t>
  </si>
  <si>
    <t>Mascarilla con respirador reutilizable para rostro completo</t>
  </si>
  <si>
    <t>Lentes de seguridad</t>
  </si>
  <si>
    <t>Caja</t>
  </si>
  <si>
    <t>Guantes látex</t>
  </si>
  <si>
    <t xml:space="preserve">Guantes de nitrilo </t>
  </si>
  <si>
    <t>Guantes de cirujano</t>
  </si>
  <si>
    <t>Escafandras</t>
  </si>
  <si>
    <t>Cubrebocas</t>
  </si>
  <si>
    <t>Chaleco de alta visibilidad</t>
  </si>
  <si>
    <t xml:space="preserve">Campo quirúrgico paquete con 5 piezas </t>
  </si>
  <si>
    <t>Bata</t>
  </si>
  <si>
    <t>Sistema de Identificación Humana Fusion System</t>
  </si>
  <si>
    <t>Otros productos químicos</t>
  </si>
  <si>
    <t>Pruebas psicológicas</t>
  </si>
  <si>
    <t>Accesorios de laboratorio de química</t>
  </si>
  <si>
    <t>Accesorios de topografía</t>
  </si>
  <si>
    <t>Kit de embalaje y sellado EPKI000</t>
  </si>
  <si>
    <t>Caja para indicios (paquete de 25 unidades)</t>
  </si>
  <si>
    <t>Accesorios para Herramienta Rotatoria Dremel</t>
  </si>
  <si>
    <t>Materiales y Accesorios para equipos de Purificación de Agua Desionizada y Destilada</t>
  </si>
  <si>
    <t>Kit de criminalística</t>
  </si>
  <si>
    <t xml:space="preserve">Bolsa para cadáver </t>
  </si>
  <si>
    <t>Investigación Pericial y Forense</t>
  </si>
  <si>
    <t>Software de análisis de sábanas geostar</t>
  </si>
  <si>
    <t>Software para elaboración de rastreo hablado</t>
  </si>
  <si>
    <t>Software Gio Basic Sistem</t>
  </si>
  <si>
    <t>Software de detección de estenografía</t>
  </si>
  <si>
    <t>Dispositivo periférico</t>
  </si>
  <si>
    <t>Sistema de intercomunicación</t>
  </si>
  <si>
    <t>Radiolocalizador</t>
  </si>
  <si>
    <t>Equipo última milla</t>
  </si>
  <si>
    <t>Equipo forense para extracción física y decodificación de información (Extracción de información de teléfonos)</t>
  </si>
  <si>
    <t>Equipo especializado (Ubicación de teléfonos celulares)</t>
  </si>
  <si>
    <t>Equipo de radiocomunicación con GPS</t>
  </si>
  <si>
    <t>Equipo para extracción de datos de celulares</t>
  </si>
  <si>
    <t>Equipo de extracción de evidencia digital</t>
  </si>
  <si>
    <t>Retroexcavadora</t>
  </si>
  <si>
    <t>Maquinaria y equipo de construcción</t>
  </si>
  <si>
    <t>Sistema de monitoreo y comunicación</t>
  </si>
  <si>
    <t>Equipo para realizar análisis de voz</t>
  </si>
  <si>
    <t>Equipo para borrado de discos duros</t>
  </si>
  <si>
    <t>Equipo duplicador de discos duros</t>
  </si>
  <si>
    <t>Sala de espera</t>
  </si>
  <si>
    <t>Banca triple</t>
  </si>
  <si>
    <t>Playera balística</t>
  </si>
  <si>
    <t>Portafolio táctico</t>
  </si>
  <si>
    <t>Toldo</t>
  </si>
  <si>
    <t>Casaca de tela reflejante</t>
  </si>
  <si>
    <t>Guantes kevlar</t>
  </si>
  <si>
    <t>Alimentación de animales</t>
  </si>
  <si>
    <t>Productos alimenticios para animales</t>
  </si>
  <si>
    <t>Materiales y suministros para planteles educativos</t>
  </si>
  <si>
    <t>Materiales y útiles de enseñanza</t>
  </si>
  <si>
    <t>Búsqueda e Investigación de Personas Desaparecidas y no Localizadas</t>
  </si>
  <si>
    <t>001</t>
  </si>
  <si>
    <t>Software Mfysis</t>
  </si>
  <si>
    <t>Software Maltego</t>
  </si>
  <si>
    <t>Audífonos con reducción de ruido</t>
  </si>
  <si>
    <t>Equipo de inteligencia</t>
  </si>
  <si>
    <t>Policía Cibernética</t>
  </si>
  <si>
    <t>Inteligencia Patrimonial y Económica</t>
  </si>
  <si>
    <t>Atención al Delito de Extorsión o Secuestros</t>
  </si>
  <si>
    <t>Infraestructura y Equipamiento de Áreas Especializadas</t>
  </si>
  <si>
    <t>Infraestructura y Equipamiento de las Unidades de Investigación e Inteligencia en las Instituciones de Procuración de Justicia</t>
  </si>
  <si>
    <t>Infraestructura y Equipamiento de las Unidades de Investigación e Inteligencia en las Instituciones Policiales</t>
  </si>
  <si>
    <t xml:space="preserve">Fortalecimiento de las Capacidades de Investigación e Inteligencia </t>
  </si>
  <si>
    <t>Curso de capacitación para Personal del Sistema Penitenciario_Formación Continua en materia de Justicia Cívica</t>
  </si>
  <si>
    <t>Curso de capacitación para Agente del Ministerio Público_Formación Continua en materia de Justicia Cívica</t>
  </si>
  <si>
    <t>Curso de capacitación para Perito_Formación Continua en materia de Justicia Cívica</t>
  </si>
  <si>
    <t>Curso de capacitación para Policía de Investigación_Formación Continua en materia de Justicia Cívica</t>
  </si>
  <si>
    <t>FC/FM</t>
  </si>
  <si>
    <t>Curso de capacitación para Policía Municipal_Formación Continua en materia de Justicia Cívica</t>
  </si>
  <si>
    <t>Curso de capacitación para Policía Estatal_Formación Continua en materia de Justicia Cívica</t>
  </si>
  <si>
    <t>Implementación de la Justicia Cívica Conforme al Modelo Nacional de Policía y Justicia Cívica</t>
  </si>
  <si>
    <t>Mejoramiento y/o ampliación
Nombre: 
Domicilio: 
Meta: 
Etapa:</t>
  </si>
  <si>
    <t>Equipo para enlaces de comunicación</t>
  </si>
  <si>
    <t xml:space="preserve">Equipo aeroespacial </t>
  </si>
  <si>
    <t>Detector de latidos fetales</t>
  </si>
  <si>
    <t>Colposcopio</t>
  </si>
  <si>
    <t>Báscula</t>
  </si>
  <si>
    <t>Sillas de ruedas</t>
  </si>
  <si>
    <t>Equipo servicios médicos</t>
  </si>
  <si>
    <t>Cama de exploración</t>
  </si>
  <si>
    <t>Muñecos Sexuados</t>
  </si>
  <si>
    <t>Silla infantil</t>
  </si>
  <si>
    <t>Silla de plástico</t>
  </si>
  <si>
    <t>Mesa de plástico</t>
  </si>
  <si>
    <t>Mesa infantil</t>
  </si>
  <si>
    <t>Juguetes recreativos</t>
  </si>
  <si>
    <t>Juegos psicológicos terapéuticos</t>
  </si>
  <si>
    <t>Instrumentos musicales</t>
  </si>
  <si>
    <t>Domo inflable educacional</t>
  </si>
  <si>
    <t>Aparatos para parques infantiles</t>
  </si>
  <si>
    <t>Otro mobiliario y equipo educacional y recreativo</t>
  </si>
  <si>
    <t>Flash</t>
  </si>
  <si>
    <t>Lente de Cámara</t>
  </si>
  <si>
    <t>Proyector multimedia</t>
  </si>
  <si>
    <t>Equipo de videograbación</t>
  </si>
  <si>
    <t>Equipo de video y sonido para cámara de Gesell</t>
  </si>
  <si>
    <t>Cámara (Web p/computadoras)</t>
  </si>
  <si>
    <t>Grabadora de voz</t>
  </si>
  <si>
    <t>Sistema de audio y video para sala de juicios orales</t>
  </si>
  <si>
    <t>Pantalla para proyección retráctil</t>
  </si>
  <si>
    <t>Mezcladora</t>
  </si>
  <si>
    <t>Mezcladores</t>
  </si>
  <si>
    <t>Equipo de sonido</t>
  </si>
  <si>
    <t>Secadora</t>
  </si>
  <si>
    <t>Centro de lavado</t>
  </si>
  <si>
    <t>Soporte para videoproyector/pantalla</t>
  </si>
  <si>
    <t>Stand Portátil</t>
  </si>
  <si>
    <t>Pantalla (TV)</t>
  </si>
  <si>
    <t>Estufa</t>
  </si>
  <si>
    <t>Enfriador y calentador de agua</t>
  </si>
  <si>
    <t>Router</t>
  </si>
  <si>
    <t>Pizarrón interactivo</t>
  </si>
  <si>
    <t>Conmutador telefónico y/o servidor de voz</t>
  </si>
  <si>
    <t>Cobertizo de almacenamiento para extintores de metal</t>
  </si>
  <si>
    <t>Silla periquera</t>
  </si>
  <si>
    <t>Corral</t>
  </si>
  <si>
    <t>Comedor</t>
  </si>
  <si>
    <t>Cocineta</t>
  </si>
  <si>
    <t>Cambiador de pañales</t>
  </si>
  <si>
    <t>Gabinete metálico</t>
  </si>
  <si>
    <t>Silla visitantes</t>
  </si>
  <si>
    <t>Silla semiejecutiva</t>
  </si>
  <si>
    <t>Silla ejecutiva</t>
  </si>
  <si>
    <t>Perchero</t>
  </si>
  <si>
    <t>Mueble multiusos con llave</t>
  </si>
  <si>
    <t>Mostrador para recepción</t>
  </si>
  <si>
    <t>Módulo ejecutivo de estación de trabajo</t>
  </si>
  <si>
    <t>Módulo ejecutivo</t>
  </si>
  <si>
    <t>Módulo de recepción</t>
  </si>
  <si>
    <t>Módulo de atención</t>
  </si>
  <si>
    <t>Credenza</t>
  </si>
  <si>
    <t>Butaca con paleta</t>
  </si>
  <si>
    <t>Banca metálica</t>
  </si>
  <si>
    <t>Pieza/Persona</t>
  </si>
  <si>
    <t>Gastos relacionados con actividades culturales, deportivas y de ayuda extraordinaria</t>
  </si>
  <si>
    <t>Ayudas sociales a personas</t>
  </si>
  <si>
    <t>Ayudas Sociales</t>
  </si>
  <si>
    <t>Congresos y Convenciones</t>
  </si>
  <si>
    <t>Gastos de orden social</t>
  </si>
  <si>
    <t>Gastos de orden social y cultural</t>
  </si>
  <si>
    <t>Servicios Oficiales</t>
  </si>
  <si>
    <t>Peajes</t>
  </si>
  <si>
    <t>Otros servicios de traslado y hospedaje</t>
  </si>
  <si>
    <t>Servicio de creación y difusión de contenido exclusivamente a través de Internet</t>
  </si>
  <si>
    <t>Servicios de creatividad, preproducción y producción de publicidad, excepto Internet</t>
  </si>
  <si>
    <t>Servicios de limpieza y manejo de desechos</t>
  </si>
  <si>
    <t>Servicios profesionales</t>
  </si>
  <si>
    <t>Servicios integrales  en materia de seguridad pública</t>
  </si>
  <si>
    <t>Impresión y elaboración de material informativo derivado de la operación y administración de las dependencias y entidades</t>
  </si>
  <si>
    <t>Servicios de apoyo administrativo, traducción, fotocopiado e impresión</t>
  </si>
  <si>
    <t>Estudios e investigaciones</t>
  </si>
  <si>
    <t>Servicios de investigación científica y desarrollo</t>
  </si>
  <si>
    <t>Otras asesorías para la operación de programas</t>
  </si>
  <si>
    <t>Arrendamiento de edificios y locales</t>
  </si>
  <si>
    <t>Arrendamiento de edificios</t>
  </si>
  <si>
    <t>Enlaces digitales</t>
  </si>
  <si>
    <t>Stand portátil</t>
  </si>
  <si>
    <t>Refacciones y accesorios menores otros bienes muebles</t>
  </si>
  <si>
    <t>Refacciones y accesorios menores de mobiliario y equipo de administración, educacional y recreativo</t>
  </si>
  <si>
    <t>Otros materiales y artículos de construcción y reparación</t>
  </si>
  <si>
    <t>Materiales complementarios</t>
  </si>
  <si>
    <t>Madera y productos de madera</t>
  </si>
  <si>
    <t>Productos alimenticios para personas</t>
  </si>
  <si>
    <t>Productos alimenticios para los efectivos que participen en programas de seguridad pública</t>
  </si>
  <si>
    <t>Material de apoyo informativo</t>
  </si>
  <si>
    <t>Material impreso e información digital</t>
  </si>
  <si>
    <t>0003
0015</t>
  </si>
  <si>
    <t>Implementación de Programas Focalizados de Prevención de la Violencia y el Delito</t>
  </si>
  <si>
    <t>Pevención de la Violencia y el Delito e Implementación de la Justicia Cívica</t>
  </si>
  <si>
    <t>Mejoramiento y/o ampliación_Tribunal Superior de Justicia
Dependencia: 
Nombre: 
Domicilio:  
Meta: 
Etapa:</t>
  </si>
  <si>
    <t>Mejoramiento y/o ampliación_Procuración de Justicia
Dependencia: 
Nombre: 
Domicilio:  
Meta: 
Etapa:</t>
  </si>
  <si>
    <r>
      <rPr>
        <b/>
        <sz val="11"/>
        <rFont val="Noto Sans"/>
        <family val="2"/>
      </rPr>
      <t>Construcción</t>
    </r>
    <r>
      <rPr>
        <sz val="11"/>
        <rFont val="Noto Sans"/>
        <family val="2"/>
      </rPr>
      <t xml:space="preserve">_Tribunal Superior de Justicia
</t>
    </r>
    <r>
      <rPr>
        <b/>
        <sz val="11"/>
        <rFont val="Noto Sans"/>
        <family val="2"/>
      </rPr>
      <t>Dependencia</t>
    </r>
    <r>
      <rPr>
        <sz val="11"/>
        <rFont val="Noto Sans"/>
        <family val="2"/>
      </rPr>
      <t xml:space="preserve">: Poder Judicial del  Estado de Veracruz
</t>
    </r>
    <r>
      <rPr>
        <b/>
        <sz val="11"/>
        <rFont val="Noto Sans"/>
        <family val="2"/>
      </rPr>
      <t>Nombre</t>
    </r>
    <r>
      <rPr>
        <sz val="11"/>
        <rFont val="Noto Sans"/>
        <family val="2"/>
      </rPr>
      <t xml:space="preserve">:  Construcción de la Ciudad Judicial de Poza Rica Veracruz
</t>
    </r>
    <r>
      <rPr>
        <b/>
        <sz val="11"/>
        <rFont val="Noto Sans"/>
        <family val="2"/>
      </rPr>
      <t>Domicilio</t>
    </r>
    <r>
      <rPr>
        <sz val="11"/>
        <rFont val="Noto Sans"/>
        <family val="2"/>
      </rPr>
      <t xml:space="preserve">: Ex Areopuerto de Poza Rica  y Coatzintla, ubicado emn el Kilómetro 2+700 de la Carretera Poza Rica-Coatzintla (20.503449, -97.469127)  
</t>
    </r>
    <r>
      <rPr>
        <b/>
        <sz val="11"/>
        <rFont val="Noto Sans"/>
        <family val="2"/>
      </rPr>
      <t>Meta</t>
    </r>
    <r>
      <rPr>
        <sz val="11"/>
        <rFont val="Noto Sans"/>
        <family val="2"/>
      </rPr>
      <t xml:space="preserve">: Terminación de la Construcción del edificio “B” que consistirá en: Construcción de muros e interiores a base de paneles de yeso,  aplanados en muros, acabados como pisos cerámicos, zoclos, plafones y pintura y carpintería, instalaciones hidrosanitarias con muebles de baño, instalaciones eléctricas, planta de emergencia, suministro e instalación de aire acondicionado, instalación de voz y datos,  colocación de puertas y ventanas, así como fachada de cancelería. Con una intervención total de 2,705.71 m2 del Edificio B. 
</t>
    </r>
    <r>
      <rPr>
        <b/>
        <sz val="11"/>
        <rFont val="Noto Sans"/>
        <family val="2"/>
      </rPr>
      <t>Etapa</t>
    </r>
    <r>
      <rPr>
        <sz val="11"/>
        <rFont val="Noto Sans"/>
        <family val="2"/>
      </rPr>
      <t xml:space="preserve">: 4 de 4
</t>
    </r>
  </si>
  <si>
    <t>Construcción_Procuración de Justicia
Dependencia: 
Nombre: 
Domicilio: 
Meta: 
Etapa:</t>
  </si>
  <si>
    <t>Infraestructura de las Instituciones de Procuración de Justicia</t>
  </si>
  <si>
    <t>Licencias_Procuración de Justicia</t>
  </si>
  <si>
    <t>Software_Procuración de Justicia</t>
  </si>
  <si>
    <t>Animales de custodia y vigilancia (canino)_Procuración de Justicia</t>
  </si>
  <si>
    <t>Especies menores y de zoológico</t>
  </si>
  <si>
    <t>Activos Biológicos</t>
  </si>
  <si>
    <t>Luz estroboscópica_Procuración de Justicia</t>
  </si>
  <si>
    <t>Extintor_Procuración de Justicia</t>
  </si>
  <si>
    <t>Equipo de Sirena y Estrobos_Procuración de Justicia</t>
  </si>
  <si>
    <t>Radio de alta encriptación_Procuración de Justicia</t>
  </si>
  <si>
    <t>Refrigerador (especificar)_Procuración de Justicia</t>
  </si>
  <si>
    <t>Equipo de Rayos X</t>
  </si>
  <si>
    <t>Mira telescópica_Procuración de Justicia</t>
  </si>
  <si>
    <t>Mira de visión térmica_Procuración de Justicia</t>
  </si>
  <si>
    <t>Mira de visión nocturna_Procuración de Justicia</t>
  </si>
  <si>
    <t>Lámpara para rifle_Procuración de Justicia</t>
  </si>
  <si>
    <t>Implemento de visión nocturna_Procuración de Justicia</t>
  </si>
  <si>
    <t>Equipo de intervención (Especificar)_Procuración de Justicia</t>
  </si>
  <si>
    <t>Cizalla_Procuración de Justicia</t>
  </si>
  <si>
    <t>Binoculares_Procuración de Justicia</t>
  </si>
  <si>
    <t>Arma larga_Procuración de Justicia</t>
  </si>
  <si>
    <t>Arma corta_Procuración de Justicia</t>
  </si>
  <si>
    <t>Ariete_Procuración de Justicia</t>
  </si>
  <si>
    <t>Afustes para arma larga (porta fusil táctico)_Procuración de Justicia</t>
  </si>
  <si>
    <t>Vehículo Táctico_Procuración de Justicia</t>
  </si>
  <si>
    <t>Camioneta Van (especificar)_Procuración de Justicia</t>
  </si>
  <si>
    <t>Sedán (especificar)_Procuración de Justicia</t>
  </si>
  <si>
    <t>Pick up cabina sencilla_Procuración de Justicia</t>
  </si>
  <si>
    <t>Pick up Doble cabina_Procuración de Justicia</t>
  </si>
  <si>
    <t>Pick up Doble Cabina equipada como patrulla_Procuración de Justicia</t>
  </si>
  <si>
    <t>Videoproyector_Procuración de Justicia</t>
  </si>
  <si>
    <t>Sistema portátil de grabación en patrulla_Procuración de Justicia</t>
  </si>
  <si>
    <t>Cargador para cámara de solapa_Procuración de Justicia</t>
  </si>
  <si>
    <t>Cámara fotográfica_Procuración de Justicia</t>
  </si>
  <si>
    <t>Cámara de solapa_Procuración de Justicia</t>
  </si>
  <si>
    <t>Pantalla_Procuración de Justicia</t>
  </si>
  <si>
    <t>Micrófono_Procuración de Justicia</t>
  </si>
  <si>
    <t>Equipo de sonido_Procuración de Justicia</t>
  </si>
  <si>
    <t>Caja fuerte_Procuración de Justicia</t>
  </si>
  <si>
    <t>Ventilador_Procuración de Justicia</t>
  </si>
  <si>
    <t>Triturador de papel_Procuración de Justicia</t>
  </si>
  <si>
    <t>Pantalla para proyector_Procuración de Justicia</t>
  </si>
  <si>
    <t>Enfriador y calentador de agua_Procuración de Justicia</t>
  </si>
  <si>
    <t>Pieza/Juego/Lote/Kit</t>
  </si>
  <si>
    <t>Circuito Cerrado de Televisión (CCTV)_Procuración de Justicia</t>
  </si>
  <si>
    <t>Aire acondicionado_Procuración de Justicia</t>
  </si>
  <si>
    <t>Ruteador_Procuración de Justicia</t>
  </si>
  <si>
    <t>Georradar_Procuración de Justicia</t>
  </si>
  <si>
    <t>Enrutador de microondas_Procuración de Justicia</t>
  </si>
  <si>
    <t>Unidad de protección y respaldo de energía (UPS)_Procuración de Justicia</t>
  </si>
  <si>
    <t>Teléfono_Procuración de Justicia</t>
  </si>
  <si>
    <t>Sistema de almacenamiento de datos_Procuración de Justicia</t>
  </si>
  <si>
    <t>Servidor_Procuración de Justicia</t>
  </si>
  <si>
    <t>Regulador de voltaje_Procuración de Justicia</t>
  </si>
  <si>
    <t>Multifuncional_Procuración de Justicia</t>
  </si>
  <si>
    <t>Escáner_Procuración de Justicia</t>
  </si>
  <si>
    <t>Equipo forense para celulares_Procuración de Justicia</t>
  </si>
  <si>
    <t>Equipo de seguridad para filtrar información (firewall)_Procuración de Justicia</t>
  </si>
  <si>
    <t>Computadora portátil_Procuración de Justicia</t>
  </si>
  <si>
    <t>Computadora de escritorio_Procuración de Justicia</t>
  </si>
  <si>
    <t>Conmutador de datos (switch)_Procuración de Justicia</t>
  </si>
  <si>
    <t>Rack_Procuración de Justicia</t>
  </si>
  <si>
    <t>Litera_Procuración de Justicia</t>
  </si>
  <si>
    <t>Cama_Procuración de Justicia</t>
  </si>
  <si>
    <t>Banco_Procuración de Justicia</t>
  </si>
  <si>
    <t>Sillón_Procuración de Justicia</t>
  </si>
  <si>
    <t>Silla_Procuración de Justicia</t>
  </si>
  <si>
    <t>Juego/Pieza</t>
  </si>
  <si>
    <t>Sala_Procuración de Justicia</t>
  </si>
  <si>
    <t>Mostrador_Procuración de Justicia</t>
  </si>
  <si>
    <t>Módulo_Procuración de Justicia</t>
  </si>
  <si>
    <t>Mesa_Procuración de Justicia</t>
  </si>
  <si>
    <t>Locker_Procuración de Justicia</t>
  </si>
  <si>
    <t>Librero_Procuración de Justicia</t>
  </si>
  <si>
    <t>Juego de mesa_Procuración de Justicia</t>
  </si>
  <si>
    <t>Gabinete_Procuración de Justicia</t>
  </si>
  <si>
    <t>Estante_Procuración de Justicia</t>
  </si>
  <si>
    <t>Estación de trabajo_Procuración de Justicia</t>
  </si>
  <si>
    <t>Escritorio_Procuración de Justicia</t>
  </si>
  <si>
    <t>Credenza_Procuración de Justicia</t>
  </si>
  <si>
    <t>Banca_Procuración de Justicia</t>
  </si>
  <si>
    <t>Archivero_Procuración de Justicia</t>
  </si>
  <si>
    <t>Anaquel_Procuración de Justicia</t>
  </si>
  <si>
    <t>Viáticos nacionales asociados a los programas de seguridad pública (Operativos Conjuntos)_Procuración de Justicia</t>
  </si>
  <si>
    <t>Arrendamiento de unidades_Procuración de Justicia</t>
  </si>
  <si>
    <t>Cableado estructurado</t>
  </si>
  <si>
    <t>Escalera (grupo táctico)</t>
  </si>
  <si>
    <t>Pieza/Lote</t>
  </si>
  <si>
    <t>Refacciones y accesorios menores de equipo de defensa y seguridad</t>
  </si>
  <si>
    <t>Kit de primer respondiente para patrulla</t>
  </si>
  <si>
    <t xml:space="preserve">Kit de primer respondiente para oficial pie tierra </t>
  </si>
  <si>
    <t>Refacciones y accesorios menores de equipo e instrumental médico y de laboratorio</t>
  </si>
  <si>
    <t>Refacciones y accesorios para equipo de cómputo</t>
  </si>
  <si>
    <t>Rodilleras tácticas_Procuración de Justicia</t>
  </si>
  <si>
    <t>Placa balística Nivel IV_Procuración de Justicia</t>
  </si>
  <si>
    <t>Piernera táctica_Procuración de Justicia</t>
  </si>
  <si>
    <t>Mosquetón de acero_Procuración de Justicia</t>
  </si>
  <si>
    <t>Mochila Táctica_Procuración de Justicia</t>
  </si>
  <si>
    <t>Lámpara táctica_Procuración de Justicia</t>
  </si>
  <si>
    <t>Guantes tácticos_Procuración de Justicia</t>
  </si>
  <si>
    <t>Goggle táctico_Procuración de Justicia</t>
  </si>
  <si>
    <t>Espejo táctico_Procuración de Justicia</t>
  </si>
  <si>
    <t>Escudo balístico_Procuración de Justicia</t>
  </si>
  <si>
    <t>Descensor_Procuración de Justicia</t>
  </si>
  <si>
    <t>Cuerdas de rapel_Procuración de Justicia</t>
  </si>
  <si>
    <t>Coderas tácticas_Procuración de Justicia</t>
  </si>
  <si>
    <t>Chaleco balístico mínimo nivel III-A, con dos placas balísticas nivel IV_Procuración de Justicia</t>
  </si>
  <si>
    <t>Chaleco balístico mínimo nivel III-A_Procuración de Justicia</t>
  </si>
  <si>
    <t>Chaleco antipunta_Procuración de Justicia</t>
  </si>
  <si>
    <t>Cinturón de restricción de movimiento_Procuración de Justicia</t>
  </si>
  <si>
    <t>Casco balístico mínimo nivel III-A_Procuración de Justicia</t>
  </si>
  <si>
    <t>Casco antimotín_Procuración de Justicia</t>
  </si>
  <si>
    <t>Candado de mano metálico (esposas)_Procuración de Justicia</t>
  </si>
  <si>
    <t>Candado de mano de nylon_Procuración de Justicia</t>
  </si>
  <si>
    <t>Bata Forense_Procuración de Justicia</t>
  </si>
  <si>
    <t>Bastón retráctil con porta bastón_Procuración de Justicia</t>
  </si>
  <si>
    <t>Arnés de seguridad_Procuración de Justicia</t>
  </si>
  <si>
    <t>Adaptadores para casco y auditivo_Procuración de Justicia</t>
  </si>
  <si>
    <t>Granada no letal_Procuración de Justicia</t>
  </si>
  <si>
    <t>Cartuchos para arma larga_Procuración de Justicia</t>
  </si>
  <si>
    <t>Cartuchos para arma corta_Procuración de Justicia</t>
  </si>
  <si>
    <t>Cargador de arma larga_Procuración de Justicia</t>
  </si>
  <si>
    <t>Cargador de arma corta_Procuración de Justicia</t>
  </si>
  <si>
    <t>Funda para chaleco_Procuración de Justicia</t>
  </si>
  <si>
    <t>Fornitura_Procuración de Justicia</t>
  </si>
  <si>
    <t>Zapato tipo choclo_Procuración de Justicia</t>
  </si>
  <si>
    <t>Traje táctico completo_Procuración de Justicia</t>
  </si>
  <si>
    <t>Traje de gala_Procuración de Justicia</t>
  </si>
  <si>
    <t>Tenis_Procuración de Justicia</t>
  </si>
  <si>
    <t>Sudadera_Procuración de Justicia</t>
  </si>
  <si>
    <t>Short_Procuración de Justicia</t>
  </si>
  <si>
    <t>Saco_Procuración de Justicia</t>
  </si>
  <si>
    <t>Rompevientos_Procuración de Justicia</t>
  </si>
  <si>
    <t>Porta radio_Procuración de Justicia</t>
  </si>
  <si>
    <t>Porta lámpara_Procuración de Justicia</t>
  </si>
  <si>
    <t>Porta fusil táctico_Procuración de Justicia</t>
  </si>
  <si>
    <t>Porta esposas_Procuración de Justicia</t>
  </si>
  <si>
    <t>Porta cargador_Procuración de Justicia</t>
  </si>
  <si>
    <t>Playera tipo polo_Procuración de Justicia</t>
  </si>
  <si>
    <t>Playera interior_Procuración de Justicia</t>
  </si>
  <si>
    <t>Pasa montañas táctico_Procuración de Justicia</t>
  </si>
  <si>
    <t>Pantalón (especificar)_Procuración de Justicia</t>
  </si>
  <si>
    <t>Overol táctico_Procuración de Justicia</t>
  </si>
  <si>
    <t>Kepí_Procuración de Justicia</t>
  </si>
  <si>
    <t>Insignias y divisas_Procuración de Justicia</t>
  </si>
  <si>
    <t>Impermeable_Procuración de Justicia</t>
  </si>
  <si>
    <t>Guantes de gala_Procuración de Justicia</t>
  </si>
  <si>
    <t>Gorra tipo beisbolera_Procuración de Justicia</t>
  </si>
  <si>
    <t>Funda lateral (especificar)_Procuración de Justicia</t>
  </si>
  <si>
    <t>Corbata_Procuración de Justicia</t>
  </si>
  <si>
    <t>Cinturón táctico_Procuración de Justicia</t>
  </si>
  <si>
    <t>Chamarra (especificar)_Procuración de Justicia</t>
  </si>
  <si>
    <t>Chaleco táctico_Procuración de Justicia</t>
  </si>
  <si>
    <t>Camisola (especificar)_Procuración de Justicia</t>
  </si>
  <si>
    <t>Camisa (especificar)_Procuración de Justicia</t>
  </si>
  <si>
    <t>Botas (especificar)_Procuración de Justicia</t>
  </si>
  <si>
    <t>Bermuda_Procuración de Justicia</t>
  </si>
  <si>
    <t>Gasolina y diésel (Operativos conjuntos)_Procuración de Justicia</t>
  </si>
  <si>
    <t>Botiquín táctico</t>
  </si>
  <si>
    <t>Productos alimenticios para personas (Operativos en conjunto)_Procuración de Justicia</t>
  </si>
  <si>
    <t>Equipamiento de las Instituciones de Procuración de Justicia</t>
  </si>
  <si>
    <t>Fortalecimiento de las Instituciones de Procuración de Justicia</t>
  </si>
  <si>
    <t>Mejoramiento y/o ampliación_Seguridad Pública
Dependencia: 
Nombre: 
Domicilio:  
Meta: 
Etapa:</t>
  </si>
  <si>
    <t>Construcción_Seguridad Pública
Dependencia: 
Nombre: 
Domicilio: 
Meta: 
Etapa:</t>
  </si>
  <si>
    <t>Infraestructura de las Instituciones Policiales</t>
  </si>
  <si>
    <t xml:space="preserve">Licencias_Seguridad Pública Estatal </t>
  </si>
  <si>
    <t xml:space="preserve">Software_Seguridad Pública Estatal </t>
  </si>
  <si>
    <t>Animales de custodia y vigilancia (canino)_Seguridad Pública Municipal</t>
  </si>
  <si>
    <t>Animales de custodia y vigilancia (canino)_Seguridad Pública Estatal</t>
  </si>
  <si>
    <t>Refrigerador (especificar)_Seguridad Pública Estatal</t>
  </si>
  <si>
    <t>Equipo de Rayos X_Seguridad Pública Estatal</t>
  </si>
  <si>
    <t>Cañon disruptor_Seguridad Pública Estatal</t>
  </si>
  <si>
    <t xml:space="preserve">Pistola Eléctrica _Seguridad Pública Estatal </t>
  </si>
  <si>
    <t>Lámpara para rifle_Seguridad Pública Estatal</t>
  </si>
  <si>
    <t xml:space="preserve">Monocular visión térmica_Seguridad Pública Estatal </t>
  </si>
  <si>
    <t xml:space="preserve">Mira telescópica_Seguridad Pública Estatal </t>
  </si>
  <si>
    <t xml:space="preserve">Implemento de visión nocturna_Seguridad Pública Estatal </t>
  </si>
  <si>
    <t xml:space="preserve">Equipo de intervención (especificar)_Seguridad Pública Estatal </t>
  </si>
  <si>
    <t xml:space="preserve">Binoculares_Seguridad Pública Estatal </t>
  </si>
  <si>
    <t>Arma larga_Seguridad Pública Municipal</t>
  </si>
  <si>
    <t xml:space="preserve">Arma larga_Seguridad Pública Estatal </t>
  </si>
  <si>
    <t>Arma corta_Seguridad Pública Municipal</t>
  </si>
  <si>
    <t xml:space="preserve">Arma corta_Seguridad Pública Estatal </t>
  </si>
  <si>
    <t xml:space="preserve">Ariete_Seguridad Pública Estatal </t>
  </si>
  <si>
    <t>Acuamoto_Seguridad Pública Estatal</t>
  </si>
  <si>
    <t xml:space="preserve">Lancha_Seguridad Pública Estatal </t>
  </si>
  <si>
    <t>Embarcaciones</t>
  </si>
  <si>
    <t>Camioneta tipo SUV tipo patrulla equipada con balizamiento_Seguridad Pública Municipal Sólo para policía de Proximidad</t>
  </si>
  <si>
    <t>Camioneta tipo SUV tipo patrulla equipada con balizamiento (especificar)_Seguridad Pública Estatal Sólo para policía de Proximidad</t>
  </si>
  <si>
    <t>Camión (especificar)_Seguridad Pública Estatal</t>
  </si>
  <si>
    <t>Camioneta (especificar)_Seguridad Pública Estatal</t>
  </si>
  <si>
    <t>Vehículo Táctico_Seguridad Pública Municipal (conforme al Manual de Identidad para las Corporaciones de Seguridad Pública)</t>
  </si>
  <si>
    <t>Vehículo Táctico_Seguridad Pública Estatal (conforme al Manual de Identidad para las Corporaciones de Seguridad Pública)</t>
  </si>
  <si>
    <t>Sedán tipo patrulla equipado con balizamiento (especificar)_Seguridad Pública Municipal</t>
  </si>
  <si>
    <t>Sedán tipo patrulla equipado con balizamiento (especificar)_Seguridad Pública Estatal</t>
  </si>
  <si>
    <t>Pick up doble cabina tipo patrulla equipada con balizamiento (especificar)_Seguridad Pública Municipal</t>
  </si>
  <si>
    <t>30087</t>
  </si>
  <si>
    <t>Veracruz</t>
  </si>
  <si>
    <t>30193</t>
  </si>
  <si>
    <t>Tuxpan</t>
  </si>
  <si>
    <t>30189</t>
  </si>
  <si>
    <t>San Andrés Tuxtla</t>
  </si>
  <si>
    <t>30141</t>
  </si>
  <si>
    <t>30131</t>
  </si>
  <si>
    <t>Perote</t>
  </si>
  <si>
    <t>30128</t>
  </si>
  <si>
    <t>Orizaba</t>
  </si>
  <si>
    <t>30118</t>
  </si>
  <si>
    <t>Martínez de la Torre</t>
  </si>
  <si>
    <t>30102</t>
  </si>
  <si>
    <t>Cosoleacaque</t>
  </si>
  <si>
    <t>30048</t>
  </si>
  <si>
    <t>Córdoba</t>
  </si>
  <si>
    <t>30044</t>
  </si>
  <si>
    <t>Coatzacoalcos</t>
  </si>
  <si>
    <t>30039</t>
  </si>
  <si>
    <t>Pick up doble cabina tipo patrulla equipada con balizamiento (especificar)_Seguridad Pública Estatal</t>
  </si>
  <si>
    <t>Motocicleta tipo patrulla equipada con balizamiento_Seguridad Pública Municipal</t>
  </si>
  <si>
    <t>Motocicleta tipo patrulla equipada con balizamiento_Seguridad Pública Estatal</t>
  </si>
  <si>
    <t>Grúa_Seguridad Pública Estatal</t>
  </si>
  <si>
    <t>Cuatrimoto tipo patrulla equipada con balizamiento_Seguridad Pública Municipal</t>
  </si>
  <si>
    <t>Cuatrimoto tipo patrulla equipada con balizamiento_Seguridad Pública Estatal</t>
  </si>
  <si>
    <t>Bicicleta tipo patrulla equipada con balizamiento_Seguridad Pública Municipal</t>
  </si>
  <si>
    <t>Bicicleta tipo patrulla equipada con balizamiento_Seguridad Pública Estatal</t>
  </si>
  <si>
    <t>Ambulancia_Seguridad Pública Estatal</t>
  </si>
  <si>
    <t>Cargador para cámara de solapa_Seguridad Pública Municipal</t>
  </si>
  <si>
    <t>Cámara de solapa_Seguridad Pública Municipal</t>
  </si>
  <si>
    <t>Cargador para cámara de solapa_Seguridad Pública Estatal</t>
  </si>
  <si>
    <t>Cámara de solapa_Seguridad Pública Estatal</t>
  </si>
  <si>
    <t>Videoproyector_Seguridad Pública Estatal</t>
  </si>
  <si>
    <t>Sistema portátil de grabación en patrulla_Seguridad Pública Estatal</t>
  </si>
  <si>
    <t>Lentes cámara y/o video_Seguridad Pública Estatal</t>
  </si>
  <si>
    <t>Cámara fotográfica_Seguridad Pública Estatal</t>
  </si>
  <si>
    <t xml:space="preserve">Pantalla_Seguridad Pública Estatal </t>
  </si>
  <si>
    <t xml:space="preserve">Micrófono_Seguridad Pública Estatal </t>
  </si>
  <si>
    <t xml:space="preserve">Equipo de sonido_Seguridad Pública Estatal </t>
  </si>
  <si>
    <t xml:space="preserve">Ventilador_Seguridad Pública Estatal </t>
  </si>
  <si>
    <t xml:space="preserve">Triturador de papel_Seguridad Pública Estatal </t>
  </si>
  <si>
    <t xml:space="preserve">Pantalla para proyector_Seguridad Pública Estatal </t>
  </si>
  <si>
    <t xml:space="preserve">Enfriador y calentador de agua_Seguridad Pública Estatal </t>
  </si>
  <si>
    <t xml:space="preserve">Circuito Cerrado de Televisión (CCTV)_Seguridad Pública Estatal </t>
  </si>
  <si>
    <t>Aire acondicionado_Seguridad Pública Estatal</t>
  </si>
  <si>
    <t>Unidad de protección y respaldo de energía (UPS)_Seguridad Pública Estatal</t>
  </si>
  <si>
    <t>Teléfono_Seguridad Pública Estatal</t>
  </si>
  <si>
    <t>Tablet_Seguridad Pública Estatal</t>
  </si>
  <si>
    <t>Switch de 48 puertos_Seguridad Pública Estatal</t>
  </si>
  <si>
    <t>Switch de 24 Puertos _Seguridad Pública Estatal</t>
  </si>
  <si>
    <t>Servidor_Seguridad Pública Estatal</t>
  </si>
  <si>
    <t>Regulador de voltaje_Seguridad Pública Estatal</t>
  </si>
  <si>
    <t>Multifuncional_Seguridad Pública Estatal</t>
  </si>
  <si>
    <t>Escáner_Seguridad Pública Estatal</t>
  </si>
  <si>
    <t>Equipo de seguridad para filtrar información (firewall)_Seguridad Pública Estatal</t>
  </si>
  <si>
    <t>Disco duro externo_Seguridad Pública Estatal</t>
  </si>
  <si>
    <t>Conmutador de datos (Switch)_Seguridad Pública Estatal</t>
  </si>
  <si>
    <t>Computadora portátil_Seguridad Pública Estatal</t>
  </si>
  <si>
    <t>Computadora de escritorio_Seguridad Pública Estatal</t>
  </si>
  <si>
    <t>Access point_Seguridad Pública Estatal</t>
  </si>
  <si>
    <t xml:space="preserve">Rack_Seguridad Pública Estatal </t>
  </si>
  <si>
    <t xml:space="preserve">Litera_Seguridad Pública Estatal </t>
  </si>
  <si>
    <t xml:space="preserve">Cama_Seguridad Pública Estatal </t>
  </si>
  <si>
    <t xml:space="preserve">Banco_Seguridad Pública Estatal </t>
  </si>
  <si>
    <t xml:space="preserve">Sillón_Seguridad Pública Estatal </t>
  </si>
  <si>
    <t xml:space="preserve">Silla_Seguridad Pública Estatal </t>
  </si>
  <si>
    <t xml:space="preserve">Sala_Seguridad Pública Estatal </t>
  </si>
  <si>
    <t xml:space="preserve">Mostrador_Seguridad Pública Estatal </t>
  </si>
  <si>
    <t xml:space="preserve">Módulo_Seguridad Pública Estatal </t>
  </si>
  <si>
    <t xml:space="preserve">Mesa_Seguridad Pública Estatal </t>
  </si>
  <si>
    <t xml:space="preserve">Locker_Seguridad Pública Estatal </t>
  </si>
  <si>
    <t xml:space="preserve">Librero_Seguridad Pública Estatal </t>
  </si>
  <si>
    <t xml:space="preserve">Juego de mesa_Seguridad Pública Estatal </t>
  </si>
  <si>
    <t xml:space="preserve">Gabinete_Seguridad Pública Estatal </t>
  </si>
  <si>
    <t xml:space="preserve">Estante_Seguridad Pública Estatal </t>
  </si>
  <si>
    <t xml:space="preserve">Estación de trabajo_Seguridad Pública Estatal </t>
  </si>
  <si>
    <t xml:space="preserve">Escritorio_Seguridad Pública Estatal </t>
  </si>
  <si>
    <t xml:space="preserve">Credenza_Seguridad Pública Estatal </t>
  </si>
  <si>
    <t xml:space="preserve">Banca_Seguridad Pública Estatal </t>
  </si>
  <si>
    <t xml:space="preserve">Archivero_Seguridad Pública Estatal </t>
  </si>
  <si>
    <t xml:space="preserve">Anaquel_Seguridad Pública Estatal </t>
  </si>
  <si>
    <t>Viáticos nacionales asociados a los programas de seguridad pública (Operativos Conjuntos)_Seguridad Pública Estatal</t>
  </si>
  <si>
    <t>Renovación de licencias_Seguridad Pública Estatal</t>
  </si>
  <si>
    <t>Arrendamiento de unidades_Seguridad Pública Municipal</t>
  </si>
  <si>
    <t>Arrendamiento de unidades_Seguridad Pública Estatal</t>
  </si>
  <si>
    <t>Servicios de Telecomunicaciones y Satélites_Seguridad Pública Estatal</t>
  </si>
  <si>
    <t>Piernera táctica_Seguridad Pública Estatal</t>
  </si>
  <si>
    <t>Adaptadores para casco y auditivo_Seguridad Pública Estatal</t>
  </si>
  <si>
    <t>Rodilleras tácticas_Seguridad Pública Municipal</t>
  </si>
  <si>
    <t>Rodilleras para motociclista_Seguridad Pública Municipal</t>
  </si>
  <si>
    <t>Rodilleras para ciclista_Seguridad Pública Municipal</t>
  </si>
  <si>
    <t>Placa balística Nivel IV_Seguridad Pública Municipal</t>
  </si>
  <si>
    <t>Mosquetón de acero_Seguridad Pública Municipal</t>
  </si>
  <si>
    <t>Mochila Táctica (especificar)_Seguridad Pública Municipal</t>
  </si>
  <si>
    <t>Lámpara táctica_Seguridad Pública Municipal</t>
  </si>
  <si>
    <t>Guantes tácticos_Seguridad Pública Municipal</t>
  </si>
  <si>
    <t>Guantes para motociclista_Seguridad Pública Municipal</t>
  </si>
  <si>
    <t>Guantes para ciclista_Seguridad Pública Municipal</t>
  </si>
  <si>
    <t>Goggle táctico_Seguridad Pública Municipal</t>
  </si>
  <si>
    <t>Espejo táctico_Seguridad Pública Municipal</t>
  </si>
  <si>
    <t>Escudo balístico_Seguridad Pública Municipal</t>
  </si>
  <si>
    <t>Escudo antimotín_Seguridad Pública Municipal</t>
  </si>
  <si>
    <t>Equipo antimotín_Seguridad Pública Municipal</t>
  </si>
  <si>
    <t>Descensor_Seguridad Pública Municipal</t>
  </si>
  <si>
    <t>Cuerdas de rapel_Seguridad Pública Municipal</t>
  </si>
  <si>
    <t>Coderas para ciclista_Seguridad Pública Municipal</t>
  </si>
  <si>
    <t>Coderas tácticas_Seguridad Pública Municipal</t>
  </si>
  <si>
    <t>Coderas para motociclista_Seguridad Pública Municipal</t>
  </si>
  <si>
    <t>Chaleco balístico mínimo nivel III-A, con dos placas balísticas nivel IV_Seguridad Pública Municipal</t>
  </si>
  <si>
    <t>Chaleco balístico mínimo nivel III-A_Seguridad Pública Municipal</t>
  </si>
  <si>
    <t>Chaleco antipunta_Seguridad Pública Municipal</t>
  </si>
  <si>
    <t>Casco para motociclista_Seguridad Pública Municipal</t>
  </si>
  <si>
    <t>Casco para ciclista_Seguridad Pública Municipal</t>
  </si>
  <si>
    <t>Casco balístico mínimo nivel III-A_Seguridad Pública Municipal</t>
  </si>
  <si>
    <t>Casco antimotín_Seguridad Pública Municipal</t>
  </si>
  <si>
    <t>Candado de mano metálico (esposas)_Seguridad Pública Municipal</t>
  </si>
  <si>
    <t>Candado de mano de nylon_Seguridad Pública Municipal</t>
  </si>
  <si>
    <t>Bastón retráctil con porta bastón_Seguridad Pública Municipal</t>
  </si>
  <si>
    <t>Bastón policial PR-24_Seguridad Pública Municipal</t>
  </si>
  <si>
    <t>Arnés de seguridad_Seguridad Pública Municipal</t>
  </si>
  <si>
    <t>Kit de cuerdas y ganchos (contra amenazas de explosivos)_Seguridad Pública Estatal</t>
  </si>
  <si>
    <t>Rodilleras tácticas_Seguridad Pública Estatal</t>
  </si>
  <si>
    <t>Rodilleras para motociclista_Seguridad Pública Estatal</t>
  </si>
  <si>
    <t>Rodilleras para ciclista_Seguridad Pública Estatal</t>
  </si>
  <si>
    <t>Placa balística Nivel IV_Seguridad Pública Estatal</t>
  </si>
  <si>
    <t>Mosquetón de acero_Seguridad Pública Estatal</t>
  </si>
  <si>
    <t>Mochila Táctica (especificar)_Seguridad Pública Estatal</t>
  </si>
  <si>
    <t>Lámpara táctica_Seguridad Pública Estatal</t>
  </si>
  <si>
    <t>Guantes tácticos_Seguridad Pública Estatal</t>
  </si>
  <si>
    <t>Guantes para motociclista_Seguridad Pública Estatal</t>
  </si>
  <si>
    <t>Guantes para ciclista_Seguridad Pública Estatal</t>
  </si>
  <si>
    <t>Goggle táctico_Seguridad Pública Estatal</t>
  </si>
  <si>
    <t>Espejo táctico_Seguridad Pública Estatal</t>
  </si>
  <si>
    <t>Escudo balístico_Seguridad Pública Estatal</t>
  </si>
  <si>
    <t>Escudo antimotín_Seguridad Pública Estatal</t>
  </si>
  <si>
    <t>Equipo antimotín_Seguridad Pública Estatal</t>
  </si>
  <si>
    <t>Descensor_Seguridad Pública Estatal</t>
  </si>
  <si>
    <t>Cuerdas de rapel_Seguridad Pública Estatal</t>
  </si>
  <si>
    <t>Coderas para ciclista_Seguridad Pública Estatal</t>
  </si>
  <si>
    <t>Coderas tácticas_Seguridad Pública Estatal</t>
  </si>
  <si>
    <t>Coderas para motociclista_Seguridad Pública Estatal</t>
  </si>
  <si>
    <t>Chaleco balístico mínimo nivel III-A, con dos placas balísticas nivel IV_Seguridad Pública Estatal</t>
  </si>
  <si>
    <t>Chaleco balístico mínimo nivel III-A_Seguridad Pública Estatal</t>
  </si>
  <si>
    <t>Chaleco antipunta_Seguridad Pública Estatal</t>
  </si>
  <si>
    <t>Casco para motociclista_Seguridad Pública Estatal</t>
  </si>
  <si>
    <t>Casco para ciclista_Seguridad Pública Estatal</t>
  </si>
  <si>
    <t>Casco antimotín_Seguridad Pública Estatal</t>
  </si>
  <si>
    <t>Candado de mano metálico (esposas)_Seguridad Pública Estatal</t>
  </si>
  <si>
    <t>Candado de mano de nylon_Seguridad Pública Estatal</t>
  </si>
  <si>
    <t>Bastón retráctil con porta bastón_Seguridad Pública Estatal</t>
  </si>
  <si>
    <t>Bastón policial PR-24_Seguridad Pública Estatal</t>
  </si>
  <si>
    <t>Arnés de seguridad_Seguridad Pública Estatal</t>
  </si>
  <si>
    <t>Granada no letal_Seguridad Pública Municipal</t>
  </si>
  <si>
    <t>Gas Pimienta en aerosol_Seguridad Pública Municipal</t>
  </si>
  <si>
    <t>Gas lacrimógeno_Seguridad Pública Municipal</t>
  </si>
  <si>
    <t>Cartuchos para arma larga_Seguridad Pública Municipal</t>
  </si>
  <si>
    <t>Cartuchos para arma corta_Seguridad Pública Municipal</t>
  </si>
  <si>
    <t>Cargador de arma larga_Seguridad Pública Municipal</t>
  </si>
  <si>
    <t>Cargador de arma corta_Seguridad Pública Municipal</t>
  </si>
  <si>
    <t>Kit de cartuchos para cañón disruptor_Seguridad Pública Estatal</t>
  </si>
  <si>
    <t>Gas Pimienta en aerosol_Seguridad Pública Estatal</t>
  </si>
  <si>
    <t>Granada no letal_Seguridad Pública Estatal</t>
  </si>
  <si>
    <t>Gas lacrimógeno_Seguridad Pública Estatal</t>
  </si>
  <si>
    <t>Cartuchos para arma larga_Seguridad Pública Estatal</t>
  </si>
  <si>
    <t>Cartuchos para arma corta_Seguridad Pública Estatal</t>
  </si>
  <si>
    <t>Cargador de arma larga_Seguridad Pública Estatal</t>
  </si>
  <si>
    <t>Cargador de arma corta_Seguridad Pública Estatal</t>
  </si>
  <si>
    <t>Colchón_Seguridad Pública Estatal</t>
  </si>
  <si>
    <t>Blancos_Seguridad Pública Estatal</t>
  </si>
  <si>
    <t>Funda para chaleco_Seguridad Pública Municipal</t>
  </si>
  <si>
    <t>Funda para chaleco_Seguridad Pública Estatal</t>
  </si>
  <si>
    <t>Fornitura_Seguridad Pública Municipal</t>
  </si>
  <si>
    <t>Fornitura_Seguridad Pública Estatal</t>
  </si>
  <si>
    <t>Zapato tipo choclo_Seguridad Pública Municipal</t>
  </si>
  <si>
    <t>Traje táctico completo_Seguridad Pública Municipal</t>
  </si>
  <si>
    <t>Traje de gala_Seguridad Pública Municipal</t>
  </si>
  <si>
    <t>Tocado con bordado_Seguridad Pública Municipal</t>
  </si>
  <si>
    <t>Tenis_Seguridad Pública Municipal</t>
  </si>
  <si>
    <t>Sudadera_Seguridad Pública Municipal</t>
  </si>
  <si>
    <t>Silbato policía_Seguridad Pública Municipal</t>
  </si>
  <si>
    <t>Short_Seguridad Pública Municipal</t>
  </si>
  <si>
    <t>Rompevientos_Seguridad Pública Municipal</t>
  </si>
  <si>
    <t>Porta silbato_Seguridad Pública Municipal</t>
  </si>
  <si>
    <t>Porta radio_Seguridad Pública Municipal</t>
  </si>
  <si>
    <t>Porta lámpara_Seguridad Pública Municipal</t>
  </si>
  <si>
    <t>Porta fusil táctico_Seguridad Pública Municipal</t>
  </si>
  <si>
    <t>Porta esposas_Seguridad Pública Municipal</t>
  </si>
  <si>
    <t>Porta cargador_Seguridad Pública Municipal</t>
  </si>
  <si>
    <t>Porta bastón policial (especificar)_Seguridad Pública Municipal</t>
  </si>
  <si>
    <t>Playera tipo polo_Seguridad Pública Municipal</t>
  </si>
  <si>
    <t>Playera interior_Seguridad Pública Municipal</t>
  </si>
  <si>
    <t>Pasa montañas táctico_Seguridad Pública Municipal</t>
  </si>
  <si>
    <t>Pantalón (especificar)_Seguridad Pública Municipal</t>
  </si>
  <si>
    <t>Overol táctico_Seguridad Pública Municipal</t>
  </si>
  <si>
    <t>Kepí_Seguridad Pública Municipal</t>
  </si>
  <si>
    <t>Insignias y divisas_Seguridad Pública Municipal</t>
  </si>
  <si>
    <t>Impermeable_Seguridad Pública Municipal</t>
  </si>
  <si>
    <t>Guantes de gala_Seguridad Pública Municipal</t>
  </si>
  <si>
    <t>Gorra tipo beisbolera_Seguridad Pública Municipal</t>
  </si>
  <si>
    <t>Funda lateral (especificar)_Seguridad Pública Municipal</t>
  </si>
  <si>
    <t>Corbata_Seguridad Pública Municipal</t>
  </si>
  <si>
    <t>Cinturón táctico_Seguridad Pública Municipal</t>
  </si>
  <si>
    <t>Chanchomón_Seguridad Pública Municipal</t>
  </si>
  <si>
    <t>Chamarra (especificar)_Seguridad Pública Municipal</t>
  </si>
  <si>
    <t>Chaleco táctico_Seguridad Pública Municipal</t>
  </si>
  <si>
    <t>Camisola (especificar)_Seguridad Pública Municipal</t>
  </si>
  <si>
    <t>Camisa (especificar)_Seguridad Pública Municipal</t>
  </si>
  <si>
    <t>Botas (especificar)_Seguridad Pública Municipal</t>
  </si>
  <si>
    <t>Boina_Seguridad Pública Municipal</t>
  </si>
  <si>
    <t>Bermuda_Seguridad Pública Municipal</t>
  </si>
  <si>
    <t>Zapato tipo choclo_Seguridad Pública Estatal</t>
  </si>
  <si>
    <t>Traje táctico completo_Seguridad Pública Estatal</t>
  </si>
  <si>
    <t>Traje de gala_Seguridad Pública Estatal</t>
  </si>
  <si>
    <t>Tocado con bordado_Seguridad Pública Estatal</t>
  </si>
  <si>
    <t>Tenis_Seguridad Pública Estatal</t>
  </si>
  <si>
    <t>Sudadera_Seguridad Pública Estatal</t>
  </si>
  <si>
    <t>Silbato policía_Seguridad Pública Estatal</t>
  </si>
  <si>
    <t>Short_Seguridad Pública Estatal</t>
  </si>
  <si>
    <t>Rompevientos_Seguridad Pública Estatal</t>
  </si>
  <si>
    <t>Porta silbato_Seguridad Pública Estatal</t>
  </si>
  <si>
    <t>Porta radio_Seguridad Pública Estatal</t>
  </si>
  <si>
    <t>Porta lámpara_Seguridad Pública Estatal</t>
  </si>
  <si>
    <t>Porta fusil táctico_Seguridad Pública Estatal</t>
  </si>
  <si>
    <t>Porta esposas_Seguridad Pública Estatal</t>
  </si>
  <si>
    <t>Porta cargador_Seguridad Pública Estatal</t>
  </si>
  <si>
    <t>Porta bastón policial (especificar)_Seguridad Pública Estatal</t>
  </si>
  <si>
    <t>Playera tipo polo_Seguridad Pública Estatal</t>
  </si>
  <si>
    <t>Playera interior_Seguridad Pública Estatal</t>
  </si>
  <si>
    <t>Pasa montañas táctico_Seguridad Pública Estatal</t>
  </si>
  <si>
    <t>Pantalón (especificar)_Seguridad Pública Estatal</t>
  </si>
  <si>
    <t>Overol táctico_Seguridad Pública Estatal</t>
  </si>
  <si>
    <t>Kepí_Seguridad Pública Estatal</t>
  </si>
  <si>
    <t>Insignias y divisas_Seguridad Pública Estatal</t>
  </si>
  <si>
    <t>Impermeable_Seguridad Pública Estatal</t>
  </si>
  <si>
    <t>Guantes de gala_Seguridad Pública Estatal</t>
  </si>
  <si>
    <t>Gorra tipo beisbolera_Seguridad Pública Estatal</t>
  </si>
  <si>
    <t>Funda lateral (especificar)_Seguridad Pública Estatal</t>
  </si>
  <si>
    <t>Corbata_Seguridad Pública Estatal</t>
  </si>
  <si>
    <t>Cinturón táctico_Seguridad Pública Estatal</t>
  </si>
  <si>
    <t>Chanchomón_Seguridad Pública Estatal</t>
  </si>
  <si>
    <t>Chamarra (especificar)_Seguridad Pública Estatal</t>
  </si>
  <si>
    <t>Chaleco táctico_Seguridad Pública Estatal</t>
  </si>
  <si>
    <t>Camisola (especificar)_Seguridad Pública Estatal</t>
  </si>
  <si>
    <t>Camisa (especificar)_Seguridad Pública Estatal</t>
  </si>
  <si>
    <t>Botas (especificar)_Seguridad Pública Estatal</t>
  </si>
  <si>
    <t>Boina_Seguridad Pública Estatal</t>
  </si>
  <si>
    <t>Bermuda_Seguridad Pública Estatal</t>
  </si>
  <si>
    <t>Gasolina y diésel (Operativos conjuntos)_Seguridad Pública Estatal</t>
  </si>
  <si>
    <t>Productos alimenticios para personas (Operativos en conjunto)_Seguridad Pública Estatal</t>
  </si>
  <si>
    <t>Equipamiento de las Instituciones Policiales</t>
  </si>
  <si>
    <t>Fortalecimiento de las Instituciones Policiales</t>
  </si>
  <si>
    <t>Desarrollo  de las Capacidades de las Instituciones de Seguridad Pública</t>
  </si>
  <si>
    <t>Subsidios para la adquisición de vivienda de interés social</t>
  </si>
  <si>
    <t>Subsidios a la vivienda</t>
  </si>
  <si>
    <t xml:space="preserve">Subsidios y Subvenciones </t>
  </si>
  <si>
    <t xml:space="preserve">Persona </t>
  </si>
  <si>
    <t>Funerales y pagas de defunción</t>
  </si>
  <si>
    <t>Servicios funerarios y de cementerios</t>
  </si>
  <si>
    <t>Seguridad Social y Prestaciones para las y los integrantes de las Instituciones de Seguridad Pública</t>
  </si>
  <si>
    <t>Recompensas</t>
  </si>
  <si>
    <t>Estímulos al personal operativo</t>
  </si>
  <si>
    <t>Mejora Salarial, Incentivos y Reconocimientos para las y los Integrantes de las Instituciones de Seguridad Pública</t>
  </si>
  <si>
    <t>Fortalecimiento del Sistema de Régimen Discilplinario para las y los Integrantes de las Instituciones de Seguridad Pública</t>
  </si>
  <si>
    <t xml:space="preserve">Planta de emergencia </t>
  </si>
  <si>
    <t>Repuestos para Neumógrafo</t>
  </si>
  <si>
    <t>Pletismógrafo</t>
  </si>
  <si>
    <t>Neumógrafo</t>
  </si>
  <si>
    <t>Mezclador de Tubos</t>
  </si>
  <si>
    <t>Manga de cardio</t>
  </si>
  <si>
    <t>Kit de sensores</t>
  </si>
  <si>
    <t>Kit de aditamentos de poligrafía</t>
  </si>
  <si>
    <t>Gel conductor para corriente galvánica</t>
  </si>
  <si>
    <t>Diapasón de diferentes tonalidades</t>
  </si>
  <si>
    <t>Carta de Snellen para visión lejana - cercana</t>
  </si>
  <si>
    <t>Sistema de preparación de agua</t>
  </si>
  <si>
    <t>Electrocardiógrafo</t>
  </si>
  <si>
    <t>Estuche de diagnóstico con oftalmoscopio, otoscopio y rinoscopio</t>
  </si>
  <si>
    <t>Equipo analizador de tiras para el examen general de orina</t>
  </si>
  <si>
    <t>Equipo analizador de química sanguínea</t>
  </si>
  <si>
    <t>Campana de extracción</t>
  </si>
  <si>
    <t>Telescan</t>
  </si>
  <si>
    <t>Sistemas Auriculares Masseter</t>
  </si>
  <si>
    <t>Sensor de movimiento</t>
  </si>
  <si>
    <t>Red local</t>
  </si>
  <si>
    <t>Polígrafo</t>
  </si>
  <si>
    <t>Lector huella</t>
  </si>
  <si>
    <t>Electrodo EDA</t>
  </si>
  <si>
    <t>Electrodo desechable de gel sólido</t>
  </si>
  <si>
    <t>Digiscan</t>
  </si>
  <si>
    <t>Cerradura biométrica</t>
  </si>
  <si>
    <t>Silla para polígrafo</t>
  </si>
  <si>
    <t>Conjunto-Modular</t>
  </si>
  <si>
    <t>Casillero</t>
  </si>
  <si>
    <t>Serivicios de fumigación</t>
  </si>
  <si>
    <t xml:space="preserve">Servicios de jardinería y fumigación </t>
  </si>
  <si>
    <t>Póliza</t>
  </si>
  <si>
    <t xml:space="preserve">Mantenimiento de vehículos </t>
  </si>
  <si>
    <t>Mantenimiento y Conservación de Inmuebles para la Prestación de Servicios Administrativos</t>
  </si>
  <si>
    <t>Subcontratación de servicios con terceros para el servicio de desinfección y desinfestación del laboratorio</t>
  </si>
  <si>
    <t>Subcontratación de servicios con terceros para la recolección, transporte final de residuos peligrosos biológico-infecciosos (RPBI)</t>
  </si>
  <si>
    <t>Aplicación de evaluaciones de control de confianza a personal en activo y nuevo ingreso para las Unidades de Inteligencia Patrimonial y Económica</t>
  </si>
  <si>
    <t>Aplicación de evaluaciones de control de confianza a personal en activo y nuevo ingreso de las Áreas de Investigación Forense y Pericial</t>
  </si>
  <si>
    <t>Aplicación de evaluaciones de control de confianza a personal en activo y nuevo ingreso para las Fiscalías Especializadas en Investigación y Búsqueda de Personas</t>
  </si>
  <si>
    <t>Aplicación de evaluaciones de control de confianza a personal en activo y nuevo ingreso para las Unidades Cibernéticas</t>
  </si>
  <si>
    <t>Aplicación de evaluaciones de control de confianza a personal en activo y nuevo ingreso para las Unidades Especializadas contra el Delito de Secuestro.</t>
  </si>
  <si>
    <t>Aplicación de evaluaciones de control de confianza a personal en activo y nuevo ingreso para las Unidades de Investigación de las Instituciones de Procuración de Justicia</t>
  </si>
  <si>
    <t>Aplicación de evaluaciones de control de confianza a personal en activo y nuevo ingreso para las Unidades de Investigación de las Secretarias de Seguridad Pública Estatales y Municipales.</t>
  </si>
  <si>
    <t>Aplicación de evaluaciones a personal en activo y nuevo ingreso</t>
  </si>
  <si>
    <t>Servicio de Vigilancia</t>
  </si>
  <si>
    <t>Otros servicios comerciales</t>
  </si>
  <si>
    <t>Contratación del servicio de control de calidad externo para el laboratorio</t>
  </si>
  <si>
    <t>Productos químicos básicos</t>
  </si>
  <si>
    <t xml:space="preserve">Material de limpieza </t>
  </si>
  <si>
    <t>Personas</t>
  </si>
  <si>
    <t>Evaluaciones de Control de Confianza para las y los Integrantes de las  Instituciones de Seguridad Pública</t>
  </si>
  <si>
    <t>Beca</t>
  </si>
  <si>
    <t>Becas para aspirantes a Policía de Investigación</t>
  </si>
  <si>
    <t>Becas para aspirantes a Peritos</t>
  </si>
  <si>
    <t>Becas para aspirantes a Agentes del Ministerio Público</t>
  </si>
  <si>
    <t>Becas y otras ayudas para programas de capacitación</t>
  </si>
  <si>
    <t>Difusión Externa (Convocatoria para aspirantes) de la Procuraduría o Fiscalía: Ministerio Público, Peritos, Policía de Investigación o Policía Ministerial</t>
  </si>
  <si>
    <t xml:space="preserve">Servicios de Comunicación Social y Publicidad </t>
  </si>
  <si>
    <t>Incremento del Estado de Fuerza de las Instituciones de Procuración de Justicia</t>
  </si>
  <si>
    <t>Becas para aspirantes a Policía Municipal</t>
  </si>
  <si>
    <t>Becas para aspirantes a Policía Estatal</t>
  </si>
  <si>
    <t>Becas para aspirantes a Personal de Custodia Penitenciaria</t>
  </si>
  <si>
    <t xml:space="preserve">Difusión Externa (Convocatoria para aspirantes) de la Secretaría de Seguridad Pública: Policía Preventivo y Personal de Custodia Penitenciaria </t>
  </si>
  <si>
    <t>Incremento del Estado de Fuerza de las Instituciones Policiales</t>
  </si>
  <si>
    <t>Servicio Profesional de Carrera</t>
  </si>
  <si>
    <t>Infraestructura de las Instancias de Profesionalización de las Instituciones de Procuración de Justicia</t>
  </si>
  <si>
    <t>Licencias (antivirus y ofimática.-Procesador de textos; Hoja de calculo; manejador de base de datos; elaboración de presentaciones; etc...)</t>
  </si>
  <si>
    <t>Software (antivirus y ofimática.-Procesador de textos; Hoja de calculo; manejador de base de datos; elaboración de presentaciones; etc...)</t>
  </si>
  <si>
    <t>Maquina de hielo</t>
  </si>
  <si>
    <t>Tanque CO2 (Simulador Virtual)</t>
  </si>
  <si>
    <t>Simulador de tiro virtual</t>
  </si>
  <si>
    <t>Equipo para entrenamiento (Simulador de manejo de patrulla)</t>
  </si>
  <si>
    <t>Regulador de voltaje con respaldo de energía</t>
  </si>
  <si>
    <t xml:space="preserve">Equipos de generación eléctrica, aparatos y accesorios eléctricos </t>
  </si>
  <si>
    <t>Equipo de enlaces de microondas e inalámbricos</t>
  </si>
  <si>
    <t>Refrigerador Industrial</t>
  </si>
  <si>
    <t>Secadora Industrial</t>
  </si>
  <si>
    <t>Mesa Caliente tipo gabinete</t>
  </si>
  <si>
    <t>Lavadora Industrial</t>
  </si>
  <si>
    <t>Boiler calentador de agua industrial</t>
  </si>
  <si>
    <t>Procesador de vegetales</t>
  </si>
  <si>
    <t>Perol</t>
  </si>
  <si>
    <t>Licuadora Industrial</t>
  </si>
  <si>
    <t xml:space="preserve">Horno Industrial </t>
  </si>
  <si>
    <t>Freidora Industrial</t>
  </si>
  <si>
    <t xml:space="preserve">Estufa Industrial </t>
  </si>
  <si>
    <t xml:space="preserve">Campana Industrial </t>
  </si>
  <si>
    <t>Caldera</t>
  </si>
  <si>
    <t>Amasadora de doble acción</t>
  </si>
  <si>
    <t>Pistolas de utilería</t>
  </si>
  <si>
    <t>Fusiles de utilería</t>
  </si>
  <si>
    <t>Dispositivo de descarga eléctrica</t>
  </si>
  <si>
    <t>Pistola Láser</t>
  </si>
  <si>
    <t>Réplica de pistola</t>
  </si>
  <si>
    <t>Réplica de fusil</t>
  </si>
  <si>
    <t>Réplica de cuchillo</t>
  </si>
  <si>
    <t>Puntero láser</t>
  </si>
  <si>
    <t>Mira telescópica diurna y nocturna</t>
  </si>
  <si>
    <t>Implemento para abrir ventanas</t>
  </si>
  <si>
    <t>Implemento de visión nocturna</t>
  </si>
  <si>
    <t>Cizalla</t>
  </si>
  <si>
    <t>Ariete</t>
  </si>
  <si>
    <t>Vehículo (tipo pick up doble cabina, para prácticas policiales, equipada tipo patrulla y rotulada "capacitación")</t>
  </si>
  <si>
    <t>Vehículo (tipo sedán, para prácticas policiales, equipada tipo patrulla y rotulada "capacitación")</t>
  </si>
  <si>
    <t>Motocicleta (para prácticas policiales, equipada tipo patrulla y rotulada "capacitación")</t>
  </si>
  <si>
    <t>Cuatrimoto (para prácticas policiales, equipada tipo patrulla y rotulada "capacitación")</t>
  </si>
  <si>
    <t>Autobús</t>
  </si>
  <si>
    <t>Monitor de composición corporal</t>
  </si>
  <si>
    <t>Medidor de grasa corporal</t>
  </si>
  <si>
    <t>Lupas</t>
  </si>
  <si>
    <t>Levantador de huellas</t>
  </si>
  <si>
    <t>Kit profesional para revelado e impresión de huellas</t>
  </si>
  <si>
    <t xml:space="preserve">Kit profesional de dactiloscopía </t>
  </si>
  <si>
    <t>Kit para recolección de evidencia</t>
  </si>
  <si>
    <t>Kit para foto documentación con marcadores</t>
  </si>
  <si>
    <t>Kit maestro para revelado y levantamiento de huellas</t>
  </si>
  <si>
    <t>Kit de señalización</t>
  </si>
  <si>
    <t>Kit de restauración de números de serie para armas</t>
  </si>
  <si>
    <t xml:space="preserve">Kit de luces alternas. </t>
  </si>
  <si>
    <t>Kit de lámparas forenses para revelado de huellas</t>
  </si>
  <si>
    <t>Estuche de disección básico</t>
  </si>
  <si>
    <t>Equipo de oxígeno portátil básico</t>
  </si>
  <si>
    <t>Tipo para escena de crimen</t>
  </si>
  <si>
    <t>Termo para el transporte de vacunas</t>
  </si>
  <si>
    <t>Sistema expandible para fotografías aéreas</t>
  </si>
  <si>
    <t>Sistema de reconstrucción virtual cámara visión 260° Q/R25</t>
  </si>
  <si>
    <t>Revelador de cianocrilato</t>
  </si>
  <si>
    <t>Material para reconstruir la escena del crimen</t>
  </si>
  <si>
    <t>Mochila de oxigenoterapia portátil</t>
  </si>
  <si>
    <t>Microscopio de comparación balística</t>
  </si>
  <si>
    <t>Pieza/Kit</t>
  </si>
  <si>
    <t>Maniquíes para RCP (hombre, mujer y bebé)</t>
  </si>
  <si>
    <t>Localizador de huellas latentes UV con cámara manual</t>
  </si>
  <si>
    <t>Kit balístico con balanza granataria, martillo, vernier electrónico, etc.</t>
  </si>
  <si>
    <t>Estación móvil de búsqueda y revelado de huellas latentes</t>
  </si>
  <si>
    <t>Esfigmomanómetro mercurial</t>
  </si>
  <si>
    <t>Dinamómetro digital</t>
  </si>
  <si>
    <t>Cronógrafo luz infrarroja</t>
  </si>
  <si>
    <t>Compresor de aire horizontal</t>
  </si>
  <si>
    <t>Cámara de vapores de cianoacrilato (periciales)</t>
  </si>
  <si>
    <t>Cámara de vapores de 10"X10" (periciales)</t>
  </si>
  <si>
    <t>Cámara de disparo</t>
  </si>
  <si>
    <t>Báscula Diagnóstica para medición de peso corporal, grasa corporal, masa muscular, masa ósea y medición de calorías</t>
  </si>
  <si>
    <t>Torre multifuncional</t>
  </si>
  <si>
    <t>Tabla abdominal</t>
  </si>
  <si>
    <t>Slam ball</t>
  </si>
  <si>
    <t>Set olímpico</t>
  </si>
  <si>
    <t>Remadora</t>
  </si>
  <si>
    <t>Prensa para pierna</t>
  </si>
  <si>
    <t>Portadiscos</t>
  </si>
  <si>
    <t>Porta mancuerna</t>
  </si>
  <si>
    <t>Polea para espalda y remo peso integrado</t>
  </si>
  <si>
    <t xml:space="preserve">Peto para taekwondo </t>
  </si>
  <si>
    <t>Peras fijas</t>
  </si>
  <si>
    <t xml:space="preserve">Muñeco para entrenamiento </t>
  </si>
  <si>
    <t>Multipolea</t>
  </si>
  <si>
    <t>Módulo para montaje de costal de entrenamiento</t>
  </si>
  <si>
    <t>Máquina Smith</t>
  </si>
  <si>
    <t>Manoplas</t>
  </si>
  <si>
    <t>Par/juego</t>
  </si>
  <si>
    <t>Juego de mancuernas</t>
  </si>
  <si>
    <t>Guantes mma</t>
  </si>
  <si>
    <t>Guantes de box</t>
  </si>
  <si>
    <t>Extensión de pierna con peso integrado</t>
  </si>
  <si>
    <t xml:space="preserve">Espinilleras para taekwondo </t>
  </si>
  <si>
    <t>Equipo para ejercitar pierna</t>
  </si>
  <si>
    <t>Equipo para ejercitar pectorales y hombro</t>
  </si>
  <si>
    <t>Equipo para ejercitar pectoral</t>
  </si>
  <si>
    <t>Equipo para ejercitar espalda</t>
  </si>
  <si>
    <t>Equipo para ejercitar bíceps y tríceps</t>
  </si>
  <si>
    <t>Equipo para bíceps</t>
  </si>
  <si>
    <t>Equipo de tacleo</t>
  </si>
  <si>
    <t>Elíptica</t>
  </si>
  <si>
    <t>Discos (Pesas)</t>
  </si>
  <si>
    <t>Costal de box</t>
  </si>
  <si>
    <t xml:space="preserve">Careta para taekwondo </t>
  </si>
  <si>
    <t>Caminadora</t>
  </si>
  <si>
    <t>Bicicleta fija (especificar)</t>
  </si>
  <si>
    <t>Barra</t>
  </si>
  <si>
    <t>Aparato pantorrilla</t>
  </si>
  <si>
    <t>Aparatos deportivos</t>
  </si>
  <si>
    <t>Equipo de audio y video para sala de juicios orales</t>
  </si>
  <si>
    <t>Pantalla retráctil</t>
  </si>
  <si>
    <t>Mezcladora (auditorio)</t>
  </si>
  <si>
    <t>Equipo de sonido (auditorio)</t>
  </si>
  <si>
    <t>Amplificador (auditorio)</t>
  </si>
  <si>
    <t>Cafetera</t>
  </si>
  <si>
    <t>Soporte para Pantalla</t>
  </si>
  <si>
    <t>Tarjas con instalación y accesorios con triturador de desechos</t>
  </si>
  <si>
    <t>Pantalla para proyector (Aulas de capacitación, laboratorios, sala de cómputo y auditorio)</t>
  </si>
  <si>
    <t>Báscula para peso (laboratorio)</t>
  </si>
  <si>
    <t>Báscula electrónica para precisión (laboratorio)</t>
  </si>
  <si>
    <t>Unidad de protección y respaldo de energía (UPS) (Aulas de capacitación, laboratorios y sala de cómputo)</t>
  </si>
  <si>
    <t>Tablet (capacitación)</t>
  </si>
  <si>
    <t>Multifuncional (laboratorios y sala de cómputo)</t>
  </si>
  <si>
    <t>Escáner (Aulas de capacitación, laboratorios y sala de cómputo)</t>
  </si>
  <si>
    <t>Computadora portátil (Aulas de capacitación, laboratorios y sala de cómputo)</t>
  </si>
  <si>
    <t>Computadora de escritorio (Aulas de capacitación, laboratorios y sala de cómputo)</t>
  </si>
  <si>
    <t>Carro de servicio</t>
  </si>
  <si>
    <t>Rack metálico</t>
  </si>
  <si>
    <t>Sillas plegables de polipropileno</t>
  </si>
  <si>
    <t>Plancha (especificar)</t>
  </si>
  <si>
    <t>Estrado para sala de juicios</t>
  </si>
  <si>
    <t>Sala de juntas</t>
  </si>
  <si>
    <t xml:space="preserve">Sala de espera   </t>
  </si>
  <si>
    <t>Rack 42 U con llantas</t>
  </si>
  <si>
    <t>Módulo</t>
  </si>
  <si>
    <t>Gaveta</t>
  </si>
  <si>
    <t>Reparación y mantenimiento de equipo de defensa y seguridad</t>
  </si>
  <si>
    <t>Servicios de acceso de Internet, redes y procesamiento de información</t>
  </si>
  <si>
    <t>Servicio de gas</t>
  </si>
  <si>
    <t>Gas</t>
  </si>
  <si>
    <t>Contenedores para limpieza de armas</t>
  </si>
  <si>
    <t xml:space="preserve">Kit de limpieza de armas </t>
  </si>
  <si>
    <t>Arnés de rappel</t>
  </si>
  <si>
    <t>Traje de entrenamiento (especificar)</t>
  </si>
  <si>
    <t>Polea para rappel</t>
  </si>
  <si>
    <t>Ascensor de rappel</t>
  </si>
  <si>
    <t>Tonfa</t>
  </si>
  <si>
    <t>Tolete</t>
  </si>
  <si>
    <t>Silueta (Especificar)</t>
  </si>
  <si>
    <t>Rodilleras (ciclista, motociclista y tácticas)</t>
  </si>
  <si>
    <t>Protectores auditivos (especificar)</t>
  </si>
  <si>
    <t>Protecciones visuales (especificar)</t>
  </si>
  <si>
    <t>Protección pecho femenino</t>
  </si>
  <si>
    <t>Protección guantes</t>
  </si>
  <si>
    <t>Protección genitales masculino</t>
  </si>
  <si>
    <t>Protección genitales femenino</t>
  </si>
  <si>
    <t>Protección de cuello</t>
  </si>
  <si>
    <t>Placa balística Nivel IV</t>
  </si>
  <si>
    <t>Peto</t>
  </si>
  <si>
    <t>Ocho de rescate</t>
  </si>
  <si>
    <t>Mosquetón</t>
  </si>
  <si>
    <t>Mochila táctica</t>
  </si>
  <si>
    <t>Máscara antigas</t>
  </si>
  <si>
    <t>Maletín táctico</t>
  </si>
  <si>
    <t>Lámpara táctica</t>
  </si>
  <si>
    <t>Espinillera</t>
  </si>
  <si>
    <t>Espejo táctico</t>
  </si>
  <si>
    <t>Escudo antimotín</t>
  </si>
  <si>
    <t>Equipo de rappel</t>
  </si>
  <si>
    <t>Equipo antimotín</t>
  </si>
  <si>
    <t>Descensor de rescate</t>
  </si>
  <si>
    <t>Cuerdas de rescate</t>
  </si>
  <si>
    <t>Cuchillos de utilería</t>
  </si>
  <si>
    <t>Coderas (ciclista, motociclista y tácticas)</t>
  </si>
  <si>
    <t>Chalecos Balísticos antipunta</t>
  </si>
  <si>
    <t>Chaleco táctico</t>
  </si>
  <si>
    <t>Chaleco balístico mínimo nivel III-A, con dos placas balísticas nivel IV</t>
  </si>
  <si>
    <t>Casco (Especificar)</t>
  </si>
  <si>
    <t>Careta para gotcha</t>
  </si>
  <si>
    <t>Candado de mano metálico (esposas)</t>
  </si>
  <si>
    <t>Candado de mano de nylon</t>
  </si>
  <si>
    <t>Bastón policial PR-24</t>
  </si>
  <si>
    <t>Estructura metálica para siluetas</t>
  </si>
  <si>
    <t>Granadas para entrenamiento</t>
  </si>
  <si>
    <t>Cartucho de entrenamiento arma larga</t>
  </si>
  <si>
    <t>Cartucho de entrenamiento arma corta</t>
  </si>
  <si>
    <t>Bengalas</t>
  </si>
  <si>
    <t>Palchagui (cojín para pateo)</t>
  </si>
  <si>
    <t xml:space="preserve">Postes de entrenamiento </t>
  </si>
  <si>
    <t>Domi (cojín para golpeo)</t>
  </si>
  <si>
    <t>Cuerdas de entrenamiento</t>
  </si>
  <si>
    <t xml:space="preserve">Colchoneta de entrenamiento </t>
  </si>
  <si>
    <t>Cronómetro</t>
  </si>
  <si>
    <t>Conos</t>
  </si>
  <si>
    <t>Playera tipo polo</t>
  </si>
  <si>
    <t>Zapato</t>
  </si>
  <si>
    <t>Tocado</t>
  </si>
  <si>
    <t>Tenis</t>
  </si>
  <si>
    <t>Sudadera</t>
  </si>
  <si>
    <t>Sombrero</t>
  </si>
  <si>
    <t>Short</t>
  </si>
  <si>
    <t>Porta bastón policial (especificar)</t>
  </si>
  <si>
    <t>Porta cargador arma corta</t>
  </si>
  <si>
    <t>Porta cargador arma larga</t>
  </si>
  <si>
    <t>Playera interior</t>
  </si>
  <si>
    <t>Pasa montañas</t>
  </si>
  <si>
    <t>Pants (completo)</t>
  </si>
  <si>
    <t>Kepi</t>
  </si>
  <si>
    <t>Insignias y Divisas</t>
  </si>
  <si>
    <t>Cuartelera</t>
  </si>
  <si>
    <t>Cinturón táctico</t>
  </si>
  <si>
    <t>Chanchomón</t>
  </si>
  <si>
    <t>Boina</t>
  </si>
  <si>
    <t>Kit de grafoscopía</t>
  </si>
  <si>
    <t>Kit de química de la cromatografía de capa fina</t>
  </si>
  <si>
    <t xml:space="preserve">Productos alimenticios para personas </t>
  </si>
  <si>
    <t>Equipamiento de las Instancias de Profesionalización de las Instituciones de Procuración de Justicia</t>
  </si>
  <si>
    <t>Infraestructura de las Instancias de Profesionalización de las Instituciones Policiales</t>
  </si>
  <si>
    <t>Equipamiento de las Instancias de Profesionalización de las Instituciones Policiales</t>
  </si>
  <si>
    <t>Evaluación</t>
  </si>
  <si>
    <t>Subcontratación de servicios con terceros_Evaluación de Aspirantes a Instructores Evaluadores de la Función Custodia Penitenciario</t>
  </si>
  <si>
    <t>Subcontratación de servicios con terceros_Evaluación de Aspirantes a Instructores Evaluadores de la Función de Estatal</t>
  </si>
  <si>
    <t>Subcontratación de servicios con terceros_Evaluación de Aspirantes a Instructores Evaluadores de la Función Investigación</t>
  </si>
  <si>
    <t>Subcontratación de servicios con terceros_Evaluación de Aspirantes a Instructores Evaluadores de la Función Municipal</t>
  </si>
  <si>
    <t>Subcontratación de servicios con terceros_Evaluación de Competencias Básicas de la Función para Policías de Investigación</t>
  </si>
  <si>
    <t>Subcontratación de servicios con terceros_Evaluación de Competencias Básicas de la Función para Policías Municipales</t>
  </si>
  <si>
    <t>Subcontratación de servicios con terceros_Evaluación de Competencias Básicas de la Función para Policías Estatales</t>
  </si>
  <si>
    <t>Subcontratación de servicios con terceros_Evaluación de Competencias Básicas de la Función para Personal de Custodia Penitenciaria</t>
  </si>
  <si>
    <t xml:space="preserve">Evaluación del desempeño para Policías Municipales </t>
  </si>
  <si>
    <t>Evaluación del desempeño para Policías Estatales</t>
  </si>
  <si>
    <t>Evaluación del desempeño para Policías de Investigación</t>
  </si>
  <si>
    <t>Evaluación del desempeño para Personal de Custodia Penitenciaria</t>
  </si>
  <si>
    <t>Impresiones de documentos oficiales para la prestación de servicios públicos, identificación, formatos administrativos y fiscales, formas valoradas, certificados y títulos</t>
  </si>
  <si>
    <t>Cursos de capacitación para la Red Nacional de Radiocomunicación_Formación Continua</t>
  </si>
  <si>
    <t>Cursos de capacitación para Búsqueda de Personas_Formación Continua</t>
  </si>
  <si>
    <t>Cursos de capacitación técnicos, científicos especializados en materia de ciencias forenses_Formación Continua</t>
  </si>
  <si>
    <t xml:space="preserve">Cursos de capacitación técnicos, científicos especializados en materia de ciencias forenses_Formación Inicial </t>
  </si>
  <si>
    <t>Curso de capacitación para otros operadores de las instituciones de seguridad pública_Formación Continua (Policía de reacción)</t>
  </si>
  <si>
    <t xml:space="preserve">Curso de capacitación para otros operadores de las instituciones de seguridad pública_Formación Continua (Analista de información) </t>
  </si>
  <si>
    <t xml:space="preserve">Curso de capacitación para otros operadores de las instituciones de seguridad pública_Formación Inicial (Analista de información) </t>
  </si>
  <si>
    <t xml:space="preserve">Curso de capacitación para otros operadores de las instituciones de seguridad pública_Formación Continua (Policía Cibernética) </t>
  </si>
  <si>
    <t xml:space="preserve">Curso de capacitación para otros operadores de las instituciones de seguridad pública_Formación Continua (UECS) </t>
  </si>
  <si>
    <t>Curso de capacitación para operadores telefónicos y supervisores del Sistema Nacional de Atención de Llamadas de Emergencia y Denuncias Ciudadanas_Formación Continua</t>
  </si>
  <si>
    <t>Curso de capacitación en materia de Unidades de Inteligencia Patrimonial y Económica_Formación Continua</t>
  </si>
  <si>
    <t>Curso de capacitación en materia de Registro Público Vehicular_Formación Continua</t>
  </si>
  <si>
    <t>Curso de capacitación para personal de las áreas de análisis, captura e investigación del Sistema Nacional de Información_Formación Continua</t>
  </si>
  <si>
    <t>Curso de capacitación exclusivamente para personas relacionados con el Sistema de Videovigilancia_Formación Continua</t>
  </si>
  <si>
    <t xml:space="preserve">Curso de capacitación en temas de Justicia para Adolescentes_ Formación Continua </t>
  </si>
  <si>
    <t>Curso de capacitación en temas de Justicia para Adolescentes_ Formación Inicial</t>
  </si>
  <si>
    <t>Curso de capacitación al personal en temas de control de confianza_Formación Continua</t>
  </si>
  <si>
    <t>Curso de capacitación en materia de prevención del delito_Formación Continua</t>
  </si>
  <si>
    <t>Curso de capacitación para Personal del Sistema Penitenciario_Formación Continua (Curso de Actualización de Intervinientes)</t>
  </si>
  <si>
    <t>Curso de capacitación para Personal del Sistema Penitenciario_Formación Continua</t>
  </si>
  <si>
    <t xml:space="preserve">Curso de capacitación para Personal del Sistema Penitenciario_Formación Inicial (Jurídico) </t>
  </si>
  <si>
    <t xml:space="preserve">Curso de capacitación para Personal del Sistema Penitenciario_Formación Inicial (Administrativo) </t>
  </si>
  <si>
    <t xml:space="preserve">Curso de capacitación para Personal del Sistema Penitenciario_Formación Inicial (Técnico) </t>
  </si>
  <si>
    <t xml:space="preserve">Curso de capacitación para Personal del Sistema Penitenciario_Formación Inicial (Activos) </t>
  </si>
  <si>
    <t xml:space="preserve">Curso de capacitación para Personal del Sistema Penitenciario_Formación Inicial (Aspirantes) </t>
  </si>
  <si>
    <t>Curso de capacitación para Agente del Ministerio Público_Formación Continua</t>
  </si>
  <si>
    <t xml:space="preserve">Curso de capacitación para Agente del Ministerio Público_Formación Inicial (Activos) </t>
  </si>
  <si>
    <t xml:space="preserve">Curso de capacitación para Agente del Ministerio Público_Formación Inicial (Aspirantes) </t>
  </si>
  <si>
    <t>Curso de capacitación para Perito_Formación Continua</t>
  </si>
  <si>
    <t xml:space="preserve">Curso de capacitación para Perito_Formación Inicial (Activos) </t>
  </si>
  <si>
    <t xml:space="preserve">Curso de capacitación para Perito_Formación Inicial (Aspirantes) </t>
  </si>
  <si>
    <t>Curso de capacitación para Policía de Investigación_Formación Continua</t>
  </si>
  <si>
    <t xml:space="preserve">Curso de capacitación para Policía de Investigación_Formación Inicial (Activos) </t>
  </si>
  <si>
    <t xml:space="preserve">Curso de capacitación para Policía de Investigación_Formación Inicial (Aspirantes) </t>
  </si>
  <si>
    <t>Curso de capacitación para Policía Municipal_Formación Continua</t>
  </si>
  <si>
    <t xml:space="preserve">Curso de capacitación para Policía Municipal_Formación Inicial (Activos) </t>
  </si>
  <si>
    <t xml:space="preserve">Curso de capacitación para Policía Municipal_Formación Inicial (Aspirantes) </t>
  </si>
  <si>
    <t>Curso de capacitación para Policía Estatal_Formación Continua</t>
  </si>
  <si>
    <t xml:space="preserve">Curso de capacitación para Policía Estatal_Formación Inicial (Activos) </t>
  </si>
  <si>
    <t xml:space="preserve">Curso de capacitación para Policía Estatal_Formación Inicial (Aspirantes) </t>
  </si>
  <si>
    <t xml:space="preserve">Servicios profesionales para la implementación de los Instrumentos del Servicio Profesional de Carrera </t>
  </si>
  <si>
    <t>Herramientas de seguimiento y control</t>
  </si>
  <si>
    <t>Programas de Formación Inicial y Continua conforme al Programa Rector</t>
  </si>
  <si>
    <t>Fortalecimiento de las Instancias de Profesionalización y Formación de las y los integrantes de las Instituciones de Seguridad Pública</t>
  </si>
  <si>
    <t>Desarrollo de las y los integrantes de las Instituciones de la Seguridad Pública</t>
  </si>
  <si>
    <t>TOTAL</t>
  </si>
  <si>
    <t>SUB
TOTAL</t>
  </si>
  <si>
    <t>MUNICIPAL</t>
  </si>
  <si>
    <t>ESTATAL</t>
  </si>
  <si>
    <t>FEDERAL</t>
  </si>
  <si>
    <t>FINANCIAMIENTO
CONJUNTO</t>
  </si>
  <si>
    <t>APORTACIONES ESTATALES</t>
  </si>
  <si>
    <t>APORTACIONES FEDERALES
 (FASP)</t>
  </si>
  <si>
    <t>RLCF</t>
  </si>
  <si>
    <t>PERSONA /
CANTIDAD 2</t>
  </si>
  <si>
    <t>CANTIDAD</t>
  </si>
  <si>
    <t>UNIDAD
DE MEDIDA</t>
  </si>
  <si>
    <t>ORIGEN DE LOS RECURSOS</t>
  </si>
  <si>
    <t>PROGRAMAS CON PRIORIDAD NACIONAL 
Y SUBPROGRAMAS</t>
  </si>
  <si>
    <t>ÁREA EJECUTORA*</t>
  </si>
  <si>
    <t>BIEN</t>
  </si>
  <si>
    <t>PARTIDA
GENÉRICA</t>
  </si>
  <si>
    <t>CONCEPTO</t>
  </si>
  <si>
    <t>CAPÍTULO</t>
  </si>
  <si>
    <t>SUBTEMA</t>
  </si>
  <si>
    <t>SUBPROGRAMA</t>
  </si>
  <si>
    <t>PROGRAMA</t>
  </si>
  <si>
    <t>EJE</t>
  </si>
  <si>
    <t>MUNICIPIO</t>
  </si>
  <si>
    <t>CLAVE MUNICIPIO</t>
  </si>
  <si>
    <t>ENTIDAD</t>
  </si>
  <si>
    <t>AÑO</t>
  </si>
  <si>
    <t>FISCALÍA GENERAL DEL ESTADO</t>
  </si>
  <si>
    <t>(Pesos)</t>
  </si>
  <si>
    <t>ENTIDAD FEDERATIVA: VERACRUZ</t>
  </si>
  <si>
    <t>ESTRUCTURA PROGRAMÁTICA PRESUPUESTAL FASP 2026</t>
  </si>
  <si>
    <t>FONDO DE APORTACIONES PARA LA SEGURIDAD PÚBLICA DE LOS ESTADOS Y DEL DISTRITO FEDERAL (FASP)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</si>
</sst>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0#,##0"/>
    <numFmt numFmtId="166" formatCode="00#,##0"/>
    <numFmt numFmtId="167" formatCode="0000"/>
    <numFmt numFmtId="168" formatCode="00"/>
    <numFmt numFmtId="169" formatCode="_-* #,##0_-;\-* #,##0_-;_-* &quot;-&quot;??_-;_-@_-"/>
    <numFmt numFmtId="170" formatCode="000"/>
    <numFmt numFmtId="171" formatCode="_(* #,##0.00_);_(* \(#,##0.00\);_(* &quot;-&quot;??_);_(@_)"/>
    <numFmt numFmtId="172" formatCode="mmmm\-yyyy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9"/>
      <name val="Noto Sans"/>
      <family val="2"/>
    </font>
    <font>
      <sz val="11"/>
      <name val="Arial"/>
      <family val="2"/>
    </font>
    <font>
      <sz val="11"/>
      <name val="Noto Sans"/>
      <family val="2"/>
    </font>
    <font>
      <b/>
      <sz val="11"/>
      <name val="Noto Sans"/>
      <family val="2"/>
    </font>
    <font>
      <sz val="19"/>
      <color rgb="FFFF0000"/>
      <name val="Noto Sans"/>
      <family val="2"/>
    </font>
    <font>
      <b/>
      <sz val="11"/>
      <color theme="0"/>
      <name val="Noto Sans"/>
      <family val="2"/>
    </font>
    <font>
      <b/>
      <sz val="11"/>
      <color theme="1"/>
      <name val="Noto Sans"/>
      <family val="2"/>
    </font>
    <font>
      <sz val="19"/>
      <color rgb="FFFF0000"/>
      <name val="Arial"/>
      <family val="2"/>
    </font>
    <font>
      <b/>
      <sz val="19"/>
      <name val="Noto Sans"/>
      <family val="2"/>
    </font>
    <font>
      <sz val="11"/>
      <color theme="1"/>
      <name val="Noto Sans"/>
      <family val="2"/>
    </font>
    <font>
      <b/>
      <sz val="11"/>
      <name val="Monserrat"/>
    </font>
    <font>
      <sz val="19"/>
      <name val="Arial"/>
      <family val="2"/>
    </font>
    <font>
      <b/>
      <sz val="19"/>
      <name val="Arial"/>
      <family val="2"/>
    </font>
    <font>
      <b/>
      <sz val="19"/>
      <name val="Monserrat"/>
    </font>
    <font>
      <sz val="19"/>
      <name val="Monserrat"/>
    </font>
    <font>
      <sz val="11"/>
      <name val="Monserrat"/>
    </font>
    <font>
      <b/>
      <sz val="11"/>
      <color rgb="FFFFFFFF"/>
      <name val="Noto Sans"/>
      <family val="2"/>
    </font>
    <font>
      <b/>
      <sz val="19"/>
      <color theme="0"/>
      <name val="Noto Sans"/>
      <family val="2"/>
    </font>
    <font>
      <b/>
      <sz val="19"/>
      <color theme="1"/>
      <name val="Noto Sans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0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5AB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</fills>
  <borders count="32">
    <border>
      <left/>
      <right/>
      <top/>
      <bottom/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</cellStyleXfs>
  <cellXfs count="37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" fillId="0" borderId="0" xfId="0" applyFont="1" applyAlignment="1">
      <alignment horizontal="justify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wrapText="1"/>
    </xf>
    <xf numFmtId="0" fontId="2" fillId="0" borderId="0" xfId="0" applyFont="1" applyProtection="1">
      <protection locked="0"/>
    </xf>
    <xf numFmtId="165" fontId="4" fillId="0" borderId="4" xfId="0" applyNumberFormat="1" applyFont="1" applyBorder="1"/>
    <xf numFmtId="165" fontId="4" fillId="0" borderId="8" xfId="0" applyNumberFormat="1" applyFont="1" applyBorder="1"/>
    <xf numFmtId="166" fontId="4" fillId="0" borderId="8" xfId="0" applyNumberFormat="1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6" fontId="4" fillId="0" borderId="18" xfId="0" applyNumberFormat="1" applyFont="1" applyBorder="1"/>
    <xf numFmtId="0" fontId="4" fillId="0" borderId="21" xfId="0" applyFont="1" applyBorder="1"/>
    <xf numFmtId="0" fontId="6" fillId="0" borderId="0" xfId="0" applyFont="1" applyProtection="1">
      <protection locked="0"/>
    </xf>
    <xf numFmtId="0" fontId="7" fillId="2" borderId="22" xfId="0" applyFont="1" applyFill="1" applyBorder="1" applyAlignment="1">
      <alignment horizontal="center" vertical="center"/>
    </xf>
    <xf numFmtId="3" fontId="4" fillId="0" borderId="23" xfId="0" applyNumberFormat="1" applyFont="1" applyBorder="1" applyAlignment="1">
      <alignment horizontal="center" vertical="center"/>
    </xf>
    <xf numFmtId="3" fontId="4" fillId="0" borderId="22" xfId="0" applyNumberFormat="1" applyFont="1" applyBorder="1" applyAlignment="1">
      <alignment horizontal="center" vertical="center"/>
    </xf>
    <xf numFmtId="4" fontId="5" fillId="0" borderId="22" xfId="0" applyNumberFormat="1" applyFont="1" applyBorder="1" applyAlignment="1">
      <alignment horizontal="center" vertical="center" wrapText="1"/>
    </xf>
    <xf numFmtId="4" fontId="5" fillId="0" borderId="22" xfId="0" applyNumberFormat="1" applyFont="1" applyBorder="1" applyAlignment="1">
      <alignment vertical="center"/>
    </xf>
    <xf numFmtId="4" fontId="4" fillId="0" borderId="22" xfId="0" applyNumberFormat="1" applyFont="1" applyBorder="1" applyAlignment="1">
      <alignment vertical="center"/>
    </xf>
    <xf numFmtId="0" fontId="4" fillId="0" borderId="22" xfId="0" applyFont="1" applyBorder="1" applyAlignment="1">
      <alignment vertical="center" wrapText="1"/>
    </xf>
    <xf numFmtId="167" fontId="5" fillId="0" borderId="23" xfId="0" applyNumberFormat="1" applyFont="1" applyBorder="1" applyAlignment="1">
      <alignment horizontal="center" vertical="center"/>
    </xf>
    <xf numFmtId="167" fontId="8" fillId="0" borderId="22" xfId="0" applyNumberFormat="1" applyFont="1" applyBorder="1" applyAlignment="1">
      <alignment horizontal="center" vertical="center"/>
    </xf>
    <xf numFmtId="168" fontId="5" fillId="0" borderId="22" xfId="0" applyNumberFormat="1" applyFont="1" applyBorder="1" applyAlignment="1">
      <alignment horizontal="center" vertical="center"/>
    </xf>
    <xf numFmtId="168" fontId="5" fillId="0" borderId="22" xfId="0" applyNumberFormat="1" applyFont="1" applyBorder="1" applyAlignment="1">
      <alignment horizontal="center" vertical="center" wrapText="1"/>
    </xf>
    <xf numFmtId="0" fontId="9" fillId="0" borderId="0" xfId="0" quotePrefix="1" applyFont="1"/>
    <xf numFmtId="168" fontId="2" fillId="0" borderId="0" xfId="0" applyNumberFormat="1" applyFont="1"/>
    <xf numFmtId="0" fontId="5" fillId="3" borderId="24" xfId="0" applyFont="1" applyFill="1" applyBorder="1" applyAlignment="1">
      <alignment horizontal="center"/>
    </xf>
    <xf numFmtId="169" fontId="5" fillId="3" borderId="0" xfId="0" applyNumberFormat="1" applyFont="1" applyFill="1" applyAlignment="1">
      <alignment horizontal="right" vertical="center"/>
    </xf>
    <xf numFmtId="169" fontId="5" fillId="3" borderId="24" xfId="0" applyNumberFormat="1" applyFont="1" applyFill="1" applyBorder="1" applyAlignment="1">
      <alignment horizontal="right" vertical="center"/>
    </xf>
    <xf numFmtId="4" fontId="5" fillId="3" borderId="24" xfId="0" applyNumberFormat="1" applyFont="1" applyFill="1" applyBorder="1" applyAlignment="1">
      <alignment horizontal="center" vertical="center" wrapText="1"/>
    </xf>
    <xf numFmtId="4" fontId="5" fillId="3" borderId="24" xfId="0" applyNumberFormat="1" applyFont="1" applyFill="1" applyBorder="1" applyAlignment="1">
      <alignment vertical="center"/>
    </xf>
    <xf numFmtId="0" fontId="5" fillId="3" borderId="24" xfId="0" applyFont="1" applyFill="1" applyBorder="1" applyAlignment="1">
      <alignment vertical="center" wrapText="1"/>
    </xf>
    <xf numFmtId="167" fontId="5" fillId="3" borderId="0" xfId="0" applyNumberFormat="1" applyFont="1" applyFill="1" applyAlignment="1">
      <alignment horizontal="center" vertical="center"/>
    </xf>
    <xf numFmtId="167" fontId="5" fillId="3" borderId="24" xfId="0" applyNumberFormat="1" applyFont="1" applyFill="1" applyBorder="1" applyAlignment="1">
      <alignment horizontal="center" vertical="center"/>
    </xf>
    <xf numFmtId="168" fontId="5" fillId="3" borderId="24" xfId="0" applyNumberFormat="1" applyFont="1" applyFill="1" applyBorder="1" applyAlignment="1">
      <alignment horizontal="center" vertical="center"/>
    </xf>
    <xf numFmtId="168" fontId="5" fillId="3" borderId="24" xfId="0" applyNumberFormat="1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4" fillId="0" borderId="24" xfId="0" applyNumberFormat="1" applyFont="1" applyBorder="1" applyAlignment="1">
      <alignment horizontal="center" vertical="center"/>
    </xf>
    <xf numFmtId="4" fontId="5" fillId="0" borderId="24" xfId="0" applyNumberFormat="1" applyFont="1" applyBorder="1" applyAlignment="1">
      <alignment horizontal="center" vertical="center" wrapText="1"/>
    </xf>
    <xf numFmtId="4" fontId="5" fillId="0" borderId="24" xfId="0" applyNumberFormat="1" applyFont="1" applyBorder="1" applyAlignment="1">
      <alignment vertical="center"/>
    </xf>
    <xf numFmtId="4" fontId="4" fillId="0" borderId="24" xfId="0" applyNumberFormat="1" applyFont="1" applyBorder="1" applyAlignment="1">
      <alignment vertical="center"/>
    </xf>
    <xf numFmtId="0" fontId="4" fillId="0" borderId="24" xfId="0" applyFont="1" applyBorder="1" applyAlignment="1">
      <alignment vertical="center" wrapText="1"/>
    </xf>
    <xf numFmtId="167" fontId="5" fillId="0" borderId="0" xfId="0" applyNumberFormat="1" applyFont="1" applyAlignment="1">
      <alignment horizontal="center" vertical="center"/>
    </xf>
    <xf numFmtId="167" fontId="8" fillId="0" borderId="24" xfId="0" applyNumberFormat="1" applyFont="1" applyBorder="1" applyAlignment="1">
      <alignment horizontal="center" vertical="center"/>
    </xf>
    <xf numFmtId="168" fontId="5" fillId="0" borderId="24" xfId="0" applyNumberFormat="1" applyFont="1" applyBorder="1" applyAlignment="1">
      <alignment horizontal="center" vertical="center"/>
    </xf>
    <xf numFmtId="168" fontId="5" fillId="0" borderId="24" xfId="0" applyNumberFormat="1" applyFont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/>
    </xf>
    <xf numFmtId="169" fontId="5" fillId="4" borderId="0" xfId="0" applyNumberFormat="1" applyFont="1" applyFill="1" applyAlignment="1">
      <alignment horizontal="right" vertical="center"/>
    </xf>
    <xf numFmtId="169" fontId="5" fillId="4" borderId="24" xfId="0" applyNumberFormat="1" applyFont="1" applyFill="1" applyBorder="1" applyAlignment="1">
      <alignment horizontal="right" vertical="center"/>
    </xf>
    <xf numFmtId="4" fontId="5" fillId="4" borderId="24" xfId="0" applyNumberFormat="1" applyFont="1" applyFill="1" applyBorder="1" applyAlignment="1">
      <alignment horizontal="center" vertical="center" wrapText="1"/>
    </xf>
    <xf numFmtId="4" fontId="5" fillId="4" borderId="24" xfId="0" applyNumberFormat="1" applyFont="1" applyFill="1" applyBorder="1" applyAlignment="1">
      <alignment vertical="center"/>
    </xf>
    <xf numFmtId="0" fontId="5" fillId="4" borderId="24" xfId="0" applyFont="1" applyFill="1" applyBorder="1" applyAlignment="1">
      <alignment vertical="center" wrapText="1"/>
    </xf>
    <xf numFmtId="167" fontId="5" fillId="4" borderId="0" xfId="0" applyNumberFormat="1" applyFont="1" applyFill="1" applyAlignment="1">
      <alignment horizontal="center" vertical="center"/>
    </xf>
    <xf numFmtId="167" fontId="5" fillId="4" borderId="24" xfId="0" applyNumberFormat="1" applyFont="1" applyFill="1" applyBorder="1" applyAlignment="1">
      <alignment horizontal="center" vertical="center"/>
    </xf>
    <xf numFmtId="168" fontId="5" fillId="4" borderId="24" xfId="0" applyNumberFormat="1" applyFont="1" applyFill="1" applyBorder="1" applyAlignment="1">
      <alignment horizontal="center" vertical="center"/>
    </xf>
    <xf numFmtId="168" fontId="5" fillId="4" borderId="24" xfId="0" applyNumberFormat="1" applyFont="1" applyFill="1" applyBorder="1" applyAlignment="1">
      <alignment horizontal="center" vertical="center" wrapText="1"/>
    </xf>
    <xf numFmtId="169" fontId="5" fillId="3" borderId="0" xfId="0" applyNumberFormat="1" applyFont="1" applyFill="1" applyAlignment="1">
      <alignment vertical="center"/>
    </xf>
    <xf numFmtId="169" fontId="5" fillId="3" borderId="24" xfId="0" applyNumberFormat="1" applyFont="1" applyFill="1" applyBorder="1" applyAlignment="1">
      <alignment horizontal="center" vertical="center"/>
    </xf>
    <xf numFmtId="169" fontId="5" fillId="4" borderId="0" xfId="0" applyNumberFormat="1" applyFont="1" applyFill="1" applyAlignment="1">
      <alignment vertical="center"/>
    </xf>
    <xf numFmtId="169" fontId="5" fillId="4" borderId="24" xfId="0" applyNumberFormat="1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/>
    </xf>
    <xf numFmtId="169" fontId="5" fillId="5" borderId="0" xfId="0" applyNumberFormat="1" applyFont="1" applyFill="1" applyAlignment="1">
      <alignment vertical="center"/>
    </xf>
    <xf numFmtId="169" fontId="5" fillId="5" borderId="24" xfId="0" applyNumberFormat="1" applyFont="1" applyFill="1" applyBorder="1" applyAlignment="1">
      <alignment horizontal="right" vertical="center"/>
    </xf>
    <xf numFmtId="4" fontId="5" fillId="5" borderId="24" xfId="0" applyNumberFormat="1" applyFont="1" applyFill="1" applyBorder="1" applyAlignment="1">
      <alignment horizontal="center" vertical="center" wrapText="1"/>
    </xf>
    <xf numFmtId="4" fontId="5" fillId="5" borderId="24" xfId="0" applyNumberFormat="1" applyFont="1" applyFill="1" applyBorder="1" applyAlignment="1">
      <alignment vertical="center"/>
    </xf>
    <xf numFmtId="0" fontId="5" fillId="5" borderId="24" xfId="0" applyFont="1" applyFill="1" applyBorder="1" applyAlignment="1">
      <alignment vertical="center" wrapText="1"/>
    </xf>
    <xf numFmtId="167" fontId="5" fillId="5" borderId="0" xfId="0" applyNumberFormat="1" applyFont="1" applyFill="1" applyAlignment="1">
      <alignment horizontal="center" vertical="center"/>
    </xf>
    <xf numFmtId="167" fontId="5" fillId="5" borderId="24" xfId="0" applyNumberFormat="1" applyFont="1" applyFill="1" applyBorder="1" applyAlignment="1">
      <alignment horizontal="center" vertical="center"/>
    </xf>
    <xf numFmtId="168" fontId="5" fillId="5" borderId="24" xfId="0" applyNumberFormat="1" applyFont="1" applyFill="1" applyBorder="1" applyAlignment="1">
      <alignment horizontal="center" vertical="center"/>
    </xf>
    <xf numFmtId="168" fontId="5" fillId="5" borderId="24" xfId="0" applyNumberFormat="1" applyFont="1" applyFill="1" applyBorder="1" applyAlignment="1">
      <alignment horizontal="center" vertical="center" wrapText="1"/>
    </xf>
    <xf numFmtId="167" fontId="5" fillId="3" borderId="25" xfId="0" applyNumberFormat="1" applyFont="1" applyFill="1" applyBorder="1" applyAlignment="1">
      <alignment horizontal="center" vertical="center"/>
    </xf>
    <xf numFmtId="0" fontId="5" fillId="6" borderId="24" xfId="0" applyFont="1" applyFill="1" applyBorder="1" applyAlignment="1">
      <alignment horizontal="center" vertical="center"/>
    </xf>
    <xf numFmtId="169" fontId="5" fillId="5" borderId="24" xfId="0" applyNumberFormat="1" applyFont="1" applyFill="1" applyBorder="1" applyAlignment="1">
      <alignment horizontal="center" vertical="center"/>
    </xf>
    <xf numFmtId="4" fontId="5" fillId="7" borderId="24" xfId="0" applyNumberFormat="1" applyFont="1" applyFill="1" applyBorder="1" applyAlignment="1">
      <alignment horizontal="center" vertical="center"/>
    </xf>
    <xf numFmtId="169" fontId="5" fillId="7" borderId="0" xfId="0" applyNumberFormat="1" applyFont="1" applyFill="1" applyAlignment="1">
      <alignment vertical="center"/>
    </xf>
    <xf numFmtId="169" fontId="5" fillId="7" borderId="24" xfId="0" applyNumberFormat="1" applyFont="1" applyFill="1" applyBorder="1" applyAlignment="1">
      <alignment horizontal="center" vertical="center"/>
    </xf>
    <xf numFmtId="4" fontId="5" fillId="7" borderId="24" xfId="0" applyNumberFormat="1" applyFont="1" applyFill="1" applyBorder="1" applyAlignment="1">
      <alignment horizontal="center" vertical="center" wrapText="1"/>
    </xf>
    <xf numFmtId="4" fontId="5" fillId="7" borderId="24" xfId="0" applyNumberFormat="1" applyFont="1" applyFill="1" applyBorder="1" applyAlignment="1">
      <alignment vertical="center"/>
    </xf>
    <xf numFmtId="168" fontId="5" fillId="7" borderId="24" xfId="0" applyNumberFormat="1" applyFont="1" applyFill="1" applyBorder="1" applyAlignment="1">
      <alignment vertical="center" wrapText="1"/>
    </xf>
    <xf numFmtId="167" fontId="5" fillId="7" borderId="0" xfId="0" applyNumberFormat="1" applyFont="1" applyFill="1" applyAlignment="1">
      <alignment horizontal="center" vertical="center"/>
    </xf>
    <xf numFmtId="167" fontId="5" fillId="7" borderId="24" xfId="0" applyNumberFormat="1" applyFont="1" applyFill="1" applyBorder="1" applyAlignment="1">
      <alignment horizontal="center" vertical="center"/>
    </xf>
    <xf numFmtId="0" fontId="5" fillId="7" borderId="24" xfId="0" applyFont="1" applyFill="1" applyBorder="1" applyAlignment="1">
      <alignment horizontal="center"/>
    </xf>
    <xf numFmtId="0" fontId="5" fillId="7" borderId="24" xfId="0" applyFont="1" applyFill="1" applyBorder="1" applyAlignment="1">
      <alignment horizontal="center" vertical="center"/>
    </xf>
    <xf numFmtId="168" fontId="5" fillId="7" borderId="24" xfId="0" applyNumberFormat="1" applyFont="1" applyFill="1" applyBorder="1" applyAlignment="1">
      <alignment horizontal="center" vertical="center"/>
    </xf>
    <xf numFmtId="168" fontId="5" fillId="7" borderId="24" xfId="0" applyNumberFormat="1" applyFont="1" applyFill="1" applyBorder="1" applyAlignment="1">
      <alignment horizontal="center" vertical="center" wrapText="1"/>
    </xf>
    <xf numFmtId="0" fontId="10" fillId="0" borderId="0" xfId="0" applyFont="1"/>
    <xf numFmtId="4" fontId="5" fillId="8" borderId="24" xfId="0" applyNumberFormat="1" applyFont="1" applyFill="1" applyBorder="1" applyAlignment="1">
      <alignment horizontal="center" vertical="center"/>
    </xf>
    <xf numFmtId="4" fontId="5" fillId="8" borderId="0" xfId="0" applyNumberFormat="1" applyFont="1" applyFill="1" applyAlignment="1">
      <alignment vertical="center"/>
    </xf>
    <xf numFmtId="4" fontId="5" fillId="8" borderId="24" xfId="0" applyNumberFormat="1" applyFont="1" applyFill="1" applyBorder="1" applyAlignment="1">
      <alignment vertical="center"/>
    </xf>
    <xf numFmtId="4" fontId="5" fillId="8" borderId="24" xfId="0" applyNumberFormat="1" applyFont="1" applyFill="1" applyBorder="1" applyAlignment="1">
      <alignment horizontal="center" vertical="center" wrapText="1"/>
    </xf>
    <xf numFmtId="168" fontId="5" fillId="8" borderId="24" xfId="0" applyNumberFormat="1" applyFont="1" applyFill="1" applyBorder="1" applyAlignment="1">
      <alignment vertical="center" wrapText="1"/>
    </xf>
    <xf numFmtId="167" fontId="5" fillId="8" borderId="0" xfId="0" applyNumberFormat="1" applyFont="1" applyFill="1" applyAlignment="1">
      <alignment horizontal="center" vertical="center"/>
    </xf>
    <xf numFmtId="167" fontId="5" fillId="8" borderId="24" xfId="0" applyNumberFormat="1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/>
    </xf>
    <xf numFmtId="168" fontId="5" fillId="8" borderId="24" xfId="0" applyNumberFormat="1" applyFont="1" applyFill="1" applyBorder="1" applyAlignment="1">
      <alignment horizontal="center" vertical="center"/>
    </xf>
    <xf numFmtId="168" fontId="5" fillId="8" borderId="24" xfId="0" applyNumberFormat="1" applyFont="1" applyFill="1" applyBorder="1" applyAlignment="1">
      <alignment horizontal="center" vertical="center" wrapText="1"/>
    </xf>
    <xf numFmtId="0" fontId="5" fillId="9" borderId="24" xfId="0" applyFont="1" applyFill="1" applyBorder="1" applyAlignment="1">
      <alignment horizontal="center"/>
    </xf>
    <xf numFmtId="169" fontId="5" fillId="9" borderId="0" xfId="0" applyNumberFormat="1" applyFont="1" applyFill="1" applyAlignment="1">
      <alignment vertical="center"/>
    </xf>
    <xf numFmtId="169" fontId="5" fillId="9" borderId="24" xfId="0" applyNumberFormat="1" applyFont="1" applyFill="1" applyBorder="1" applyAlignment="1">
      <alignment horizontal="center" vertical="center"/>
    </xf>
    <xf numFmtId="4" fontId="5" fillId="9" borderId="24" xfId="0" applyNumberFormat="1" applyFont="1" applyFill="1" applyBorder="1" applyAlignment="1">
      <alignment horizontal="center" vertical="center" wrapText="1"/>
    </xf>
    <xf numFmtId="4" fontId="5" fillId="9" borderId="24" xfId="0" applyNumberFormat="1" applyFont="1" applyFill="1" applyBorder="1" applyAlignment="1">
      <alignment vertical="center"/>
    </xf>
    <xf numFmtId="168" fontId="5" fillId="9" borderId="24" xfId="0" applyNumberFormat="1" applyFont="1" applyFill="1" applyBorder="1" applyAlignment="1">
      <alignment vertical="center" wrapText="1"/>
    </xf>
    <xf numFmtId="170" fontId="5" fillId="9" borderId="0" xfId="0" applyNumberFormat="1" applyFont="1" applyFill="1" applyAlignment="1">
      <alignment horizontal="center" vertical="center"/>
    </xf>
    <xf numFmtId="170" fontId="5" fillId="9" borderId="24" xfId="0" applyNumberFormat="1" applyFont="1" applyFill="1" applyBorder="1" applyAlignment="1">
      <alignment horizontal="center" vertical="center"/>
    </xf>
    <xf numFmtId="168" fontId="5" fillId="9" borderId="24" xfId="0" applyNumberFormat="1" applyFont="1" applyFill="1" applyBorder="1" applyAlignment="1">
      <alignment horizontal="center" vertical="center"/>
    </xf>
    <xf numFmtId="168" fontId="5" fillId="9" borderId="24" xfId="0" applyNumberFormat="1" applyFont="1" applyFill="1" applyBorder="1" applyAlignment="1">
      <alignment horizontal="center" vertical="center" wrapText="1"/>
    </xf>
    <xf numFmtId="167" fontId="5" fillId="0" borderId="25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168" fontId="5" fillId="3" borderId="24" xfId="0" applyNumberFormat="1" applyFont="1" applyFill="1" applyBorder="1" applyAlignment="1">
      <alignment vertical="center" wrapText="1"/>
    </xf>
    <xf numFmtId="167" fontId="5" fillId="0" borderId="0" xfId="0" applyNumberFormat="1" applyFont="1" applyAlignment="1">
      <alignment horizontal="center" vertical="center" wrapText="1"/>
    </xf>
    <xf numFmtId="4" fontId="5" fillId="10" borderId="24" xfId="0" applyNumberFormat="1" applyFont="1" applyFill="1" applyBorder="1" applyAlignment="1">
      <alignment horizontal="center" vertical="center"/>
    </xf>
    <xf numFmtId="169" fontId="5" fillId="10" borderId="0" xfId="0" applyNumberFormat="1" applyFont="1" applyFill="1" applyAlignment="1">
      <alignment vertical="center"/>
    </xf>
    <xf numFmtId="169" fontId="5" fillId="10" borderId="24" xfId="0" applyNumberFormat="1" applyFont="1" applyFill="1" applyBorder="1" applyAlignment="1">
      <alignment horizontal="center" vertical="center"/>
    </xf>
    <xf numFmtId="4" fontId="5" fillId="10" borderId="24" xfId="0" applyNumberFormat="1" applyFont="1" applyFill="1" applyBorder="1" applyAlignment="1">
      <alignment horizontal="center" vertical="center" wrapText="1"/>
    </xf>
    <xf numFmtId="4" fontId="5" fillId="10" borderId="24" xfId="0" applyNumberFormat="1" applyFont="1" applyFill="1" applyBorder="1" applyAlignment="1">
      <alignment vertical="center"/>
    </xf>
    <xf numFmtId="168" fontId="5" fillId="10" borderId="24" xfId="0" applyNumberFormat="1" applyFont="1" applyFill="1" applyBorder="1" applyAlignment="1">
      <alignment vertical="center" wrapText="1"/>
    </xf>
    <xf numFmtId="170" fontId="5" fillId="10" borderId="0" xfId="0" applyNumberFormat="1" applyFont="1" applyFill="1" applyAlignment="1">
      <alignment horizontal="left" vertical="center"/>
    </xf>
    <xf numFmtId="170" fontId="5" fillId="10" borderId="24" xfId="0" applyNumberFormat="1" applyFont="1" applyFill="1" applyBorder="1" applyAlignment="1">
      <alignment horizontal="left" vertical="center"/>
    </xf>
    <xf numFmtId="0" fontId="5" fillId="10" borderId="24" xfId="0" applyFont="1" applyFill="1" applyBorder="1" applyAlignment="1">
      <alignment horizontal="center"/>
    </xf>
    <xf numFmtId="168" fontId="5" fillId="10" borderId="24" xfId="0" applyNumberFormat="1" applyFont="1" applyFill="1" applyBorder="1" applyAlignment="1">
      <alignment horizontal="center" vertical="center"/>
    </xf>
    <xf numFmtId="168" fontId="5" fillId="10" borderId="24" xfId="0" applyNumberFormat="1" applyFont="1" applyFill="1" applyBorder="1" applyAlignment="1">
      <alignment horizontal="center" vertical="center" wrapText="1"/>
    </xf>
    <xf numFmtId="169" fontId="5" fillId="3" borderId="24" xfId="0" applyNumberFormat="1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3" fontId="4" fillId="0" borderId="26" xfId="0" applyNumberFormat="1" applyFont="1" applyBorder="1" applyAlignment="1">
      <alignment horizontal="center" vertical="center"/>
    </xf>
    <xf numFmtId="4" fontId="5" fillId="0" borderId="24" xfId="0" applyNumberFormat="1" applyFont="1" applyBorder="1" applyAlignment="1">
      <alignment horizontal="center" vertical="center"/>
    </xf>
    <xf numFmtId="168" fontId="8" fillId="0" borderId="24" xfId="0" applyNumberFormat="1" applyFont="1" applyBorder="1" applyAlignment="1">
      <alignment horizontal="center" vertical="center"/>
    </xf>
    <xf numFmtId="0" fontId="5" fillId="3" borderId="0" xfId="0" applyFont="1" applyFill="1"/>
    <xf numFmtId="169" fontId="5" fillId="3" borderId="26" xfId="0" applyNumberFormat="1" applyFont="1" applyFill="1" applyBorder="1" applyAlignment="1">
      <alignment vertical="center"/>
    </xf>
    <xf numFmtId="4" fontId="5" fillId="3" borderId="24" xfId="0" applyNumberFormat="1" applyFont="1" applyFill="1" applyBorder="1" applyAlignment="1">
      <alignment horizontal="center" vertical="center"/>
    </xf>
    <xf numFmtId="0" fontId="5" fillId="4" borderId="0" xfId="0" applyFont="1" applyFill="1"/>
    <xf numFmtId="169" fontId="5" fillId="4" borderId="26" xfId="0" applyNumberFormat="1" applyFont="1" applyFill="1" applyBorder="1" applyAlignment="1">
      <alignment vertical="center"/>
    </xf>
    <xf numFmtId="4" fontId="5" fillId="4" borderId="24" xfId="0" applyNumberFormat="1" applyFont="1" applyFill="1" applyBorder="1" applyAlignment="1">
      <alignment horizontal="center" vertical="center"/>
    </xf>
    <xf numFmtId="167" fontId="5" fillId="0" borderId="24" xfId="0" applyNumberFormat="1" applyFont="1" applyBorder="1" applyAlignment="1">
      <alignment horizontal="center" vertical="center"/>
    </xf>
    <xf numFmtId="169" fontId="5" fillId="8" borderId="0" xfId="0" applyNumberFormat="1" applyFont="1" applyFill="1" applyAlignment="1">
      <alignment vertical="center"/>
    </xf>
    <xf numFmtId="169" fontId="5" fillId="8" borderId="2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4" fontId="8" fillId="0" borderId="24" xfId="0" applyNumberFormat="1" applyFont="1" applyBorder="1" applyAlignment="1">
      <alignment horizontal="center" vertical="center"/>
    </xf>
    <xf numFmtId="4" fontId="8" fillId="0" borderId="24" xfId="0" applyNumberFormat="1" applyFont="1" applyBorder="1" applyAlignment="1">
      <alignment vertical="center"/>
    </xf>
    <xf numFmtId="4" fontId="11" fillId="0" borderId="24" xfId="0" applyNumberFormat="1" applyFont="1" applyBorder="1" applyAlignment="1">
      <alignment vertical="center"/>
    </xf>
    <xf numFmtId="0" fontId="11" fillId="6" borderId="24" xfId="0" applyFont="1" applyFill="1" applyBorder="1" applyAlignment="1">
      <alignment vertical="center" wrapText="1"/>
    </xf>
    <xf numFmtId="169" fontId="8" fillId="11" borderId="26" xfId="0" applyNumberFormat="1" applyFont="1" applyFill="1" applyBorder="1" applyAlignment="1">
      <alignment vertical="center"/>
    </xf>
    <xf numFmtId="169" fontId="8" fillId="11" borderId="24" xfId="0" applyNumberFormat="1" applyFont="1" applyFill="1" applyBorder="1" applyAlignment="1">
      <alignment horizontal="center" vertical="center"/>
    </xf>
    <xf numFmtId="4" fontId="8" fillId="11" borderId="24" xfId="0" applyNumberFormat="1" applyFont="1" applyFill="1" applyBorder="1" applyAlignment="1">
      <alignment vertical="center"/>
    </xf>
    <xf numFmtId="0" fontId="8" fillId="11" borderId="24" xfId="0" applyFont="1" applyFill="1" applyBorder="1" applyAlignment="1">
      <alignment vertical="center" wrapText="1"/>
    </xf>
    <xf numFmtId="167" fontId="8" fillId="11" borderId="0" xfId="0" applyNumberFormat="1" applyFont="1" applyFill="1" applyAlignment="1">
      <alignment horizontal="center" vertical="center"/>
    </xf>
    <xf numFmtId="167" fontId="8" fillId="11" borderId="24" xfId="0" applyNumberFormat="1" applyFont="1" applyFill="1" applyBorder="1" applyAlignment="1">
      <alignment horizontal="center" vertical="center"/>
    </xf>
    <xf numFmtId="168" fontId="8" fillId="11" borderId="24" xfId="0" applyNumberFormat="1" applyFont="1" applyFill="1" applyBorder="1" applyAlignment="1">
      <alignment horizontal="center" vertical="center"/>
    </xf>
    <xf numFmtId="169" fontId="5" fillId="11" borderId="24" xfId="0" applyNumberFormat="1" applyFont="1" applyFill="1" applyBorder="1" applyAlignment="1">
      <alignment horizontal="center" vertical="center"/>
    </xf>
    <xf numFmtId="0" fontId="8" fillId="11" borderId="0" xfId="0" applyFont="1" applyFill="1"/>
    <xf numFmtId="0" fontId="8" fillId="4" borderId="0" xfId="0" applyFont="1" applyFill="1"/>
    <xf numFmtId="169" fontId="8" fillId="4" borderId="26" xfId="0" applyNumberFormat="1" applyFont="1" applyFill="1" applyBorder="1" applyAlignment="1">
      <alignment vertical="center"/>
    </xf>
    <xf numFmtId="169" fontId="8" fillId="4" borderId="24" xfId="0" applyNumberFormat="1" applyFont="1" applyFill="1" applyBorder="1" applyAlignment="1">
      <alignment horizontal="center" vertical="center"/>
    </xf>
    <xf numFmtId="4" fontId="8" fillId="4" borderId="24" xfId="0" applyNumberFormat="1" applyFont="1" applyFill="1" applyBorder="1" applyAlignment="1">
      <alignment vertical="center"/>
    </xf>
    <xf numFmtId="0" fontId="8" fillId="4" borderId="24" xfId="0" applyFont="1" applyFill="1" applyBorder="1" applyAlignment="1">
      <alignment vertical="center" wrapText="1"/>
    </xf>
    <xf numFmtId="167" fontId="8" fillId="4" borderId="0" xfId="0" applyNumberFormat="1" applyFont="1" applyFill="1" applyAlignment="1">
      <alignment horizontal="center" vertical="center"/>
    </xf>
    <xf numFmtId="167" fontId="8" fillId="4" borderId="24" xfId="0" applyNumberFormat="1" applyFont="1" applyFill="1" applyBorder="1" applyAlignment="1">
      <alignment horizontal="center" vertical="center"/>
    </xf>
    <xf numFmtId="168" fontId="8" fillId="4" borderId="24" xfId="0" applyNumberFormat="1" applyFont="1" applyFill="1" applyBorder="1" applyAlignment="1">
      <alignment horizontal="center" vertical="center"/>
    </xf>
    <xf numFmtId="0" fontId="12" fillId="3" borderId="24" xfId="0" applyFont="1" applyFill="1" applyBorder="1" applyAlignment="1">
      <alignment vertical="center" wrapText="1"/>
    </xf>
    <xf numFmtId="0" fontId="5" fillId="6" borderId="24" xfId="0" applyFont="1" applyFill="1" applyBorder="1" applyAlignment="1">
      <alignment horizontal="center"/>
    </xf>
    <xf numFmtId="0" fontId="5" fillId="3" borderId="24" xfId="0" applyFont="1" applyFill="1" applyBorder="1" applyAlignment="1">
      <alignment horizontal="center" vertical="center"/>
    </xf>
    <xf numFmtId="4" fontId="5" fillId="3" borderId="0" xfId="0" applyNumberFormat="1" applyFont="1" applyFill="1" applyAlignment="1">
      <alignment vertical="center"/>
    </xf>
    <xf numFmtId="164" fontId="5" fillId="8" borderId="24" xfId="0" applyNumberFormat="1" applyFont="1" applyFill="1" applyBorder="1" applyAlignment="1">
      <alignment horizontal="center"/>
    </xf>
    <xf numFmtId="169" fontId="5" fillId="8" borderId="0" xfId="0" applyNumberFormat="1" applyFont="1" applyFill="1" applyAlignment="1">
      <alignment horizontal="center" vertical="center"/>
    </xf>
    <xf numFmtId="0" fontId="5" fillId="0" borderId="24" xfId="0" applyFont="1" applyBorder="1" applyAlignment="1">
      <alignment horizontal="center"/>
    </xf>
    <xf numFmtId="169" fontId="5" fillId="3" borderId="24" xfId="0" applyNumberFormat="1" applyFont="1" applyFill="1" applyBorder="1" applyAlignment="1">
      <alignment horizontal="center" vertical="center" wrapText="1"/>
    </xf>
    <xf numFmtId="169" fontId="5" fillId="4" borderId="24" xfId="0" applyNumberFormat="1" applyFont="1" applyFill="1" applyBorder="1" applyAlignment="1">
      <alignment horizontal="center" vertical="center" wrapText="1"/>
    </xf>
    <xf numFmtId="0" fontId="4" fillId="5" borderId="0" xfId="0" applyFont="1" applyFill="1"/>
    <xf numFmtId="169" fontId="5" fillId="5" borderId="24" xfId="0" applyNumberFormat="1" applyFont="1" applyFill="1" applyBorder="1" applyAlignment="1">
      <alignment vertical="center"/>
    </xf>
    <xf numFmtId="169" fontId="5" fillId="5" borderId="24" xfId="0" applyNumberFormat="1" applyFont="1" applyFill="1" applyBorder="1" applyAlignment="1">
      <alignment horizontal="center" vertical="center" wrapText="1"/>
    </xf>
    <xf numFmtId="4" fontId="8" fillId="0" borderId="24" xfId="0" applyNumberFormat="1" applyFont="1" applyBorder="1" applyAlignment="1">
      <alignment horizontal="center" vertical="center" wrapText="1"/>
    </xf>
    <xf numFmtId="0" fontId="11" fillId="12" borderId="24" xfId="0" applyFont="1" applyFill="1" applyBorder="1" applyAlignment="1">
      <alignment vertical="center" wrapText="1"/>
    </xf>
    <xf numFmtId="168" fontId="8" fillId="0" borderId="24" xfId="0" applyNumberFormat="1" applyFont="1" applyBorder="1" applyAlignment="1">
      <alignment horizontal="center" vertical="center" wrapText="1"/>
    </xf>
    <xf numFmtId="169" fontId="8" fillId="11" borderId="24" xfId="0" applyNumberFormat="1" applyFont="1" applyFill="1" applyBorder="1" applyAlignment="1">
      <alignment horizontal="center" vertical="center" wrapText="1"/>
    </xf>
    <xf numFmtId="168" fontId="8" fillId="11" borderId="24" xfId="0" applyNumberFormat="1" applyFont="1" applyFill="1" applyBorder="1" applyAlignment="1">
      <alignment horizontal="center" vertical="center" wrapText="1"/>
    </xf>
    <xf numFmtId="4" fontId="5" fillId="3" borderId="24" xfId="0" applyNumberFormat="1" applyFont="1" applyFill="1" applyBorder="1" applyAlignment="1">
      <alignment vertical="center" wrapText="1"/>
    </xf>
    <xf numFmtId="0" fontId="5" fillId="5" borderId="0" xfId="0" applyFont="1" applyFill="1"/>
    <xf numFmtId="169" fontId="5" fillId="5" borderId="26" xfId="0" applyNumberFormat="1" applyFont="1" applyFill="1" applyBorder="1" applyAlignment="1">
      <alignment vertical="center"/>
    </xf>
    <xf numFmtId="167" fontId="8" fillId="12" borderId="24" xfId="0" applyNumberFormat="1" applyFont="1" applyFill="1" applyBorder="1" applyAlignment="1">
      <alignment horizontal="center" vertical="center"/>
    </xf>
    <xf numFmtId="169" fontId="8" fillId="4" borderId="24" xfId="0" applyNumberFormat="1" applyFont="1" applyFill="1" applyBorder="1" applyAlignment="1">
      <alignment horizontal="center" vertical="center" wrapText="1"/>
    </xf>
    <xf numFmtId="168" fontId="8" fillId="4" borderId="24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Alignment="1">
      <alignment horizontal="center" vertical="center"/>
    </xf>
    <xf numFmtId="4" fontId="5" fillId="5" borderId="24" xfId="0" applyNumberFormat="1" applyFont="1" applyFill="1" applyBorder="1" applyAlignment="1">
      <alignment horizontal="center" vertical="center"/>
    </xf>
    <xf numFmtId="0" fontId="13" fillId="0" borderId="0" xfId="0" applyFont="1"/>
    <xf numFmtId="169" fontId="2" fillId="0" borderId="0" xfId="1" applyNumberFormat="1" applyFont="1" applyFill="1" applyBorder="1" applyAlignment="1">
      <alignment vertical="center"/>
    </xf>
    <xf numFmtId="169" fontId="2" fillId="0" borderId="0" xfId="1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2" fillId="0" borderId="0" xfId="0" applyNumberFormat="1" applyFont="1" applyAlignment="1" applyProtection="1">
      <alignment vertical="center"/>
      <protection locked="0"/>
    </xf>
    <xf numFmtId="4" fontId="2" fillId="0" borderId="25" xfId="0" applyNumberFormat="1" applyFont="1" applyBorder="1" applyAlignment="1" applyProtection="1">
      <alignment vertical="center"/>
      <protection locked="0"/>
    </xf>
    <xf numFmtId="168" fontId="5" fillId="6" borderId="24" xfId="0" applyNumberFormat="1" applyFont="1" applyFill="1" applyBorder="1" applyAlignment="1">
      <alignment horizontal="center" vertical="center"/>
    </xf>
    <xf numFmtId="168" fontId="5" fillId="6" borderId="24" xfId="0" applyNumberFormat="1" applyFont="1" applyFill="1" applyBorder="1" applyAlignment="1">
      <alignment horizontal="center" vertical="center" wrapText="1"/>
    </xf>
    <xf numFmtId="169" fontId="10" fillId="0" borderId="0" xfId="1" applyNumberFormat="1" applyFont="1" applyFill="1" applyBorder="1" applyAlignment="1">
      <alignment vertical="center"/>
    </xf>
    <xf numFmtId="4" fontId="10" fillId="0" borderId="25" xfId="0" applyNumberFormat="1" applyFont="1" applyBorder="1" applyAlignment="1">
      <alignment vertical="center"/>
    </xf>
    <xf numFmtId="41" fontId="5" fillId="5" borderId="0" xfId="0" applyNumberFormat="1" applyFont="1" applyFill="1" applyAlignment="1">
      <alignment vertical="center"/>
    </xf>
    <xf numFmtId="41" fontId="5" fillId="5" borderId="24" xfId="0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4" fillId="6" borderId="24" xfId="0" applyFont="1" applyFill="1" applyBorder="1" applyAlignment="1">
      <alignment vertical="center" wrapText="1"/>
    </xf>
    <xf numFmtId="169" fontId="5" fillId="4" borderId="24" xfId="0" applyNumberFormat="1" applyFont="1" applyFill="1" applyBorder="1" applyAlignment="1">
      <alignment vertical="center"/>
    </xf>
    <xf numFmtId="4" fontId="5" fillId="6" borderId="24" xfId="0" applyNumberFormat="1" applyFont="1" applyFill="1" applyBorder="1" applyAlignment="1">
      <alignment horizontal="center" vertical="center" wrapText="1"/>
    </xf>
    <xf numFmtId="4" fontId="5" fillId="13" borderId="24" xfId="0" applyNumberFormat="1" applyFont="1" applyFill="1" applyBorder="1" applyAlignment="1">
      <alignment horizontal="center" vertical="center"/>
    </xf>
    <xf numFmtId="169" fontId="5" fillId="13" borderId="0" xfId="0" applyNumberFormat="1" applyFont="1" applyFill="1" applyAlignment="1">
      <alignment vertical="center"/>
    </xf>
    <xf numFmtId="169" fontId="5" fillId="13" borderId="24" xfId="0" applyNumberFormat="1" applyFont="1" applyFill="1" applyBorder="1" applyAlignment="1">
      <alignment horizontal="center" vertical="center"/>
    </xf>
    <xf numFmtId="4" fontId="5" fillId="13" borderId="24" xfId="0" applyNumberFormat="1" applyFont="1" applyFill="1" applyBorder="1" applyAlignment="1">
      <alignment horizontal="center" vertical="center" wrapText="1"/>
    </xf>
    <xf numFmtId="4" fontId="5" fillId="13" borderId="24" xfId="0" applyNumberFormat="1" applyFont="1" applyFill="1" applyBorder="1" applyAlignment="1">
      <alignment vertical="center"/>
    </xf>
    <xf numFmtId="168" fontId="5" fillId="13" borderId="24" xfId="0" applyNumberFormat="1" applyFont="1" applyFill="1" applyBorder="1" applyAlignment="1">
      <alignment vertical="center" wrapText="1"/>
    </xf>
    <xf numFmtId="167" fontId="5" fillId="13" borderId="0" xfId="0" applyNumberFormat="1" applyFont="1" applyFill="1" applyAlignment="1">
      <alignment horizontal="center" vertical="center"/>
    </xf>
    <xf numFmtId="167" fontId="5" fillId="13" borderId="24" xfId="0" applyNumberFormat="1" applyFont="1" applyFill="1" applyBorder="1" applyAlignment="1">
      <alignment horizontal="center" vertical="center"/>
    </xf>
    <xf numFmtId="0" fontId="5" fillId="13" borderId="24" xfId="0" applyFont="1" applyFill="1" applyBorder="1" applyAlignment="1">
      <alignment horizontal="center"/>
    </xf>
    <xf numFmtId="168" fontId="5" fillId="13" borderId="24" xfId="0" applyNumberFormat="1" applyFont="1" applyFill="1" applyBorder="1" applyAlignment="1">
      <alignment horizontal="center" vertical="center"/>
    </xf>
    <xf numFmtId="168" fontId="5" fillId="13" borderId="24" xfId="0" applyNumberFormat="1" applyFont="1" applyFill="1" applyBorder="1" applyAlignment="1">
      <alignment horizontal="center" vertical="center" wrapText="1"/>
    </xf>
    <xf numFmtId="170" fontId="5" fillId="4" borderId="0" xfId="0" applyNumberFormat="1" applyFont="1" applyFill="1" applyAlignment="1">
      <alignment horizontal="center" vertical="center"/>
    </xf>
    <xf numFmtId="170" fontId="5" fillId="4" borderId="24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justify" vertical="center" wrapText="1"/>
    </xf>
    <xf numFmtId="0" fontId="5" fillId="3" borderId="24" xfId="0" applyFont="1" applyFill="1" applyBorder="1" applyAlignment="1">
      <alignment horizontal="justify" vertical="center" wrapText="1"/>
    </xf>
    <xf numFmtId="168" fontId="5" fillId="4" borderId="0" xfId="0" applyNumberFormat="1" applyFont="1" applyFill="1" applyAlignment="1">
      <alignment horizontal="center" vertical="center"/>
    </xf>
    <xf numFmtId="0" fontId="5" fillId="3" borderId="26" xfId="0" applyFont="1" applyFill="1" applyBorder="1" applyAlignment="1">
      <alignment horizontal="justify" vertical="center" wrapText="1"/>
    </xf>
    <xf numFmtId="167" fontId="5" fillId="3" borderId="24" xfId="0" applyNumberFormat="1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justify" vertical="center" wrapText="1"/>
    </xf>
    <xf numFmtId="167" fontId="5" fillId="4" borderId="24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justify" vertical="center" wrapText="1"/>
    </xf>
    <xf numFmtId="0" fontId="5" fillId="4" borderId="24" xfId="0" applyFont="1" applyFill="1" applyBorder="1" applyAlignment="1">
      <alignment horizontal="justify" vertical="center" wrapText="1"/>
    </xf>
    <xf numFmtId="167" fontId="5" fillId="4" borderId="25" xfId="0" applyNumberFormat="1" applyFont="1" applyFill="1" applyBorder="1" applyAlignment="1">
      <alignment horizontal="center" vertical="center"/>
    </xf>
    <xf numFmtId="169" fontId="5" fillId="3" borderId="26" xfId="0" applyNumberFormat="1" applyFont="1" applyFill="1" applyBorder="1" applyAlignment="1">
      <alignment horizontal="right" vertical="center"/>
    </xf>
    <xf numFmtId="0" fontId="5" fillId="5" borderId="0" xfId="0" applyFont="1" applyFill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14" fillId="0" borderId="0" xfId="0" applyFont="1"/>
    <xf numFmtId="0" fontId="5" fillId="14" borderId="2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15" fillId="0" borderId="0" xfId="0" applyNumberFormat="1" applyFont="1" applyAlignment="1">
      <alignment vertical="center"/>
    </xf>
    <xf numFmtId="4" fontId="16" fillId="0" borderId="0" xfId="0" applyNumberFormat="1" applyFont="1" applyAlignment="1">
      <alignment vertical="center"/>
    </xf>
    <xf numFmtId="4" fontId="16" fillId="0" borderId="0" xfId="0" applyNumberFormat="1" applyFont="1" applyAlignment="1" applyProtection="1">
      <alignment vertical="center"/>
      <protection locked="0"/>
    </xf>
    <xf numFmtId="4" fontId="16" fillId="0" borderId="25" xfId="0" applyNumberFormat="1" applyFont="1" applyBorder="1" applyAlignment="1" applyProtection="1">
      <alignment vertical="center"/>
      <protection locked="0"/>
    </xf>
    <xf numFmtId="0" fontId="4" fillId="5" borderId="24" xfId="0" applyFont="1" applyFill="1" applyBorder="1" applyAlignment="1">
      <alignment horizontal="center"/>
    </xf>
    <xf numFmtId="169" fontId="16" fillId="0" borderId="0" xfId="1" applyNumberFormat="1" applyFont="1" applyFill="1" applyBorder="1" applyAlignment="1">
      <alignment vertical="center"/>
    </xf>
    <xf numFmtId="4" fontId="16" fillId="0" borderId="25" xfId="0" applyNumberFormat="1" applyFont="1" applyBorder="1" applyAlignment="1">
      <alignment vertical="center"/>
    </xf>
    <xf numFmtId="0" fontId="7" fillId="3" borderId="24" xfId="0" applyFont="1" applyFill="1" applyBorder="1" applyAlignment="1">
      <alignment horizontal="center" vertical="center"/>
    </xf>
    <xf numFmtId="3" fontId="4" fillId="3" borderId="0" xfId="0" applyNumberFormat="1" applyFont="1" applyFill="1" applyAlignment="1">
      <alignment horizontal="center" vertical="center"/>
    </xf>
    <xf numFmtId="3" fontId="4" fillId="3" borderId="24" xfId="0" applyNumberFormat="1" applyFont="1" applyFill="1" applyBorder="1" applyAlignment="1">
      <alignment horizontal="center" vertical="center"/>
    </xf>
    <xf numFmtId="4" fontId="4" fillId="3" borderId="24" xfId="0" applyNumberFormat="1" applyFont="1" applyFill="1" applyBorder="1" applyAlignment="1">
      <alignment vertical="center"/>
    </xf>
    <xf numFmtId="167" fontId="5" fillId="15" borderId="0" xfId="0" applyNumberFormat="1" applyFont="1" applyFill="1" applyAlignment="1">
      <alignment horizontal="center" vertical="center"/>
    </xf>
    <xf numFmtId="167" fontId="5" fillId="15" borderId="24" xfId="0" applyNumberFormat="1" applyFont="1" applyFill="1" applyBorder="1" applyAlignment="1">
      <alignment horizontal="center" vertical="center"/>
    </xf>
    <xf numFmtId="168" fontId="5" fillId="15" borderId="24" xfId="0" applyNumberFormat="1" applyFont="1" applyFill="1" applyBorder="1" applyAlignment="1">
      <alignment horizontal="center" vertical="center"/>
    </xf>
    <xf numFmtId="168" fontId="5" fillId="15" borderId="24" xfId="0" applyNumberFormat="1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/>
    </xf>
    <xf numFmtId="4" fontId="17" fillId="0" borderId="24" xfId="0" applyNumberFormat="1" applyFont="1" applyBorder="1" applyAlignment="1">
      <alignment vertical="center"/>
    </xf>
    <xf numFmtId="169" fontId="5" fillId="5" borderId="0" xfId="0" applyNumberFormat="1" applyFont="1" applyFill="1" applyAlignment="1">
      <alignment horizontal="center" vertical="center"/>
    </xf>
    <xf numFmtId="4" fontId="5" fillId="3" borderId="25" xfId="0" applyNumberFormat="1" applyFont="1" applyFill="1" applyBorder="1" applyAlignment="1">
      <alignment horizontal="center" vertical="center"/>
    </xf>
    <xf numFmtId="0" fontId="5" fillId="16" borderId="24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5" fillId="14" borderId="24" xfId="0" applyFont="1" applyFill="1" applyBorder="1" applyAlignment="1">
      <alignment horizontal="center"/>
    </xf>
    <xf numFmtId="0" fontId="18" fillId="17" borderId="24" xfId="0" applyFont="1" applyFill="1" applyBorder="1" applyAlignment="1">
      <alignment horizontal="center" vertical="center"/>
    </xf>
    <xf numFmtId="41" fontId="5" fillId="3" borderId="0" xfId="0" applyNumberFormat="1" applyFont="1" applyFill="1" applyAlignment="1">
      <alignment vertical="center"/>
    </xf>
    <xf numFmtId="41" fontId="5" fillId="3" borderId="24" xfId="0" applyNumberFormat="1" applyFont="1" applyFill="1" applyBorder="1" applyAlignment="1">
      <alignment horizontal="center" vertical="center"/>
    </xf>
    <xf numFmtId="41" fontId="5" fillId="4" borderId="0" xfId="0" applyNumberFormat="1" applyFont="1" applyFill="1" applyAlignment="1">
      <alignment vertical="center"/>
    </xf>
    <xf numFmtId="41" fontId="5" fillId="4" borderId="24" xfId="0" applyNumberFormat="1" applyFont="1" applyFill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  <xf numFmtId="4" fontId="4" fillId="0" borderId="24" xfId="0" applyNumberFormat="1" applyFont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/>
    </xf>
    <xf numFmtId="168" fontId="5" fillId="4" borderId="24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167" fontId="10" fillId="0" borderId="0" xfId="0" applyNumberFormat="1" applyFont="1" applyAlignment="1">
      <alignment horizontal="center" vertical="center"/>
    </xf>
    <xf numFmtId="167" fontId="20" fillId="0" borderId="0" xfId="0" applyNumberFormat="1" applyFont="1" applyAlignment="1">
      <alignment horizontal="center" vertical="center"/>
    </xf>
    <xf numFmtId="168" fontId="10" fillId="0" borderId="0" xfId="0" applyNumberFormat="1" applyFont="1" applyAlignment="1">
      <alignment horizontal="center" vertical="center"/>
    </xf>
    <xf numFmtId="168" fontId="10" fillId="0" borderId="25" xfId="0" applyNumberFormat="1" applyFont="1" applyBorder="1" applyAlignment="1">
      <alignment horizontal="center" vertical="center"/>
    </xf>
    <xf numFmtId="168" fontId="10" fillId="0" borderId="24" xfId="0" applyNumberFormat="1" applyFont="1" applyBorder="1" applyAlignment="1">
      <alignment horizontal="center" vertical="center"/>
    </xf>
    <xf numFmtId="43" fontId="5" fillId="0" borderId="0" xfId="0" applyNumberFormat="1" applyFont="1" applyAlignment="1">
      <alignment horizontal="right" vertical="center"/>
    </xf>
    <xf numFmtId="4" fontId="5" fillId="0" borderId="24" xfId="0" applyNumberFormat="1" applyFont="1" applyBorder="1" applyAlignment="1">
      <alignment horizontal="right" vertical="center"/>
    </xf>
    <xf numFmtId="4" fontId="4" fillId="6" borderId="24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center"/>
    </xf>
    <xf numFmtId="169" fontId="10" fillId="0" borderId="0" xfId="0" applyNumberFormat="1" applyFont="1" applyAlignment="1">
      <alignment vertical="center"/>
    </xf>
    <xf numFmtId="16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168" fontId="10" fillId="3" borderId="24" xfId="0" applyNumberFormat="1" applyFont="1" applyFill="1" applyBorder="1" applyAlignment="1">
      <alignment horizontal="center" vertical="center"/>
    </xf>
    <xf numFmtId="43" fontId="5" fillId="3" borderId="0" xfId="0" applyNumberFormat="1" applyFont="1" applyFill="1" applyAlignment="1">
      <alignment horizontal="right" vertical="center"/>
    </xf>
    <xf numFmtId="4" fontId="5" fillId="3" borderId="24" xfId="0" applyNumberFormat="1" applyFont="1" applyFill="1" applyBorder="1" applyAlignment="1">
      <alignment horizontal="right" vertical="center"/>
    </xf>
    <xf numFmtId="168" fontId="10" fillId="4" borderId="24" xfId="0" applyNumberFormat="1" applyFont="1" applyFill="1" applyBorder="1" applyAlignment="1">
      <alignment horizontal="center" vertical="center"/>
    </xf>
    <xf numFmtId="43" fontId="5" fillId="4" borderId="0" xfId="0" applyNumberFormat="1" applyFont="1" applyFill="1" applyAlignment="1">
      <alignment horizontal="right" vertical="center"/>
    </xf>
    <xf numFmtId="4" fontId="5" fillId="4" borderId="24" xfId="0" applyNumberFormat="1" applyFont="1" applyFill="1" applyBorder="1" applyAlignment="1">
      <alignment horizontal="right" vertical="center"/>
    </xf>
    <xf numFmtId="168" fontId="10" fillId="5" borderId="24" xfId="0" applyNumberFormat="1" applyFont="1" applyFill="1" applyBorder="1" applyAlignment="1">
      <alignment horizontal="center" vertical="center"/>
    </xf>
    <xf numFmtId="43" fontId="5" fillId="5" borderId="0" xfId="0" applyNumberFormat="1" applyFont="1" applyFill="1" applyAlignment="1">
      <alignment horizontal="right" vertical="center"/>
    </xf>
    <xf numFmtId="4" fontId="5" fillId="5" borderId="24" xfId="0" applyNumberFormat="1" applyFont="1" applyFill="1" applyBorder="1" applyAlignment="1">
      <alignment horizontal="right" vertical="center"/>
    </xf>
    <xf numFmtId="3" fontId="4" fillId="15" borderId="0" xfId="0" applyNumberFormat="1" applyFont="1" applyFill="1" applyAlignment="1">
      <alignment horizontal="center" vertical="center"/>
    </xf>
    <xf numFmtId="4" fontId="5" fillId="18" borderId="24" xfId="0" applyNumberFormat="1" applyFont="1" applyFill="1" applyBorder="1" applyAlignment="1">
      <alignment horizontal="center" vertical="center" wrapText="1"/>
    </xf>
    <xf numFmtId="0" fontId="5" fillId="18" borderId="24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5" fillId="19" borderId="24" xfId="0" applyFont="1" applyFill="1" applyBorder="1" applyAlignment="1">
      <alignment vertical="center" wrapText="1"/>
    </xf>
    <xf numFmtId="0" fontId="9" fillId="0" borderId="0" xfId="0" applyFont="1"/>
    <xf numFmtId="3" fontId="5" fillId="20" borderId="27" xfId="0" applyNumberFormat="1" applyFont="1" applyFill="1" applyBorder="1" applyAlignment="1">
      <alignment horizontal="center" vertical="center" textRotation="90" wrapText="1"/>
    </xf>
    <xf numFmtId="3" fontId="5" fillId="20" borderId="28" xfId="0" applyNumberFormat="1" applyFont="1" applyFill="1" applyBorder="1" applyAlignment="1">
      <alignment vertical="center" textRotation="90" wrapText="1"/>
    </xf>
    <xf numFmtId="3" fontId="5" fillId="20" borderId="27" xfId="0" applyNumberFormat="1" applyFont="1" applyFill="1" applyBorder="1" applyAlignment="1">
      <alignment vertical="center" textRotation="90" wrapText="1"/>
    </xf>
    <xf numFmtId="4" fontId="5" fillId="20" borderId="27" xfId="0" applyNumberFormat="1" applyFont="1" applyFill="1" applyBorder="1" applyAlignment="1">
      <alignment vertical="center" wrapText="1"/>
    </xf>
    <xf numFmtId="0" fontId="5" fillId="20" borderId="27" xfId="0" applyFont="1" applyFill="1" applyBorder="1" applyAlignment="1">
      <alignment horizontal="center" vertical="center" wrapText="1"/>
    </xf>
    <xf numFmtId="170" fontId="4" fillId="20" borderId="29" xfId="0" applyNumberFormat="1" applyFont="1" applyFill="1" applyBorder="1" applyAlignment="1">
      <alignment horizontal="left"/>
    </xf>
    <xf numFmtId="170" fontId="5" fillId="20" borderId="27" xfId="0" applyNumberFormat="1" applyFont="1" applyFill="1" applyBorder="1" applyAlignment="1">
      <alignment horizontal="left"/>
    </xf>
    <xf numFmtId="0" fontId="5" fillId="21" borderId="27" xfId="0" applyFont="1" applyFill="1" applyBorder="1" applyAlignment="1">
      <alignment horizontal="center"/>
    </xf>
    <xf numFmtId="0" fontId="5" fillId="20" borderId="27" xfId="0" applyFont="1" applyFill="1" applyBorder="1" applyAlignment="1">
      <alignment horizontal="center"/>
    </xf>
    <xf numFmtId="0" fontId="4" fillId="20" borderId="27" xfId="0" applyFont="1" applyFill="1" applyBorder="1"/>
    <xf numFmtId="0" fontId="4" fillId="20" borderId="27" xfId="0" applyFont="1" applyFill="1" applyBorder="1" applyAlignment="1">
      <alignment wrapText="1"/>
    </xf>
    <xf numFmtId="3" fontId="5" fillId="20" borderId="24" xfId="0" applyNumberFormat="1" applyFont="1" applyFill="1" applyBorder="1" applyAlignment="1">
      <alignment horizontal="center" vertical="center" wrapText="1"/>
    </xf>
    <xf numFmtId="3" fontId="5" fillId="20" borderId="27" xfId="0" applyNumberFormat="1" applyFont="1" applyFill="1" applyBorder="1" applyAlignment="1">
      <alignment horizontal="center" vertical="center" wrapText="1"/>
    </xf>
    <xf numFmtId="3" fontId="5" fillId="20" borderId="31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wrapText="1"/>
    </xf>
    <xf numFmtId="171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 applyProtection="1">
      <alignment horizontal="center" vertical="center"/>
      <protection locked="0"/>
    </xf>
    <xf numFmtId="172" fontId="5" fillId="0" borderId="0" xfId="0" applyNumberFormat="1" applyFont="1" applyAlignment="1" applyProtection="1">
      <alignment horizontal="left" vertical="center" wrapText="1"/>
      <protection locked="0"/>
    </xf>
    <xf numFmtId="172" fontId="5" fillId="0" borderId="0" xfId="0" applyNumberFormat="1" applyFont="1" applyBorder="1" applyAlignment="1" applyProtection="1">
      <alignment horizontal="left" vertical="center"/>
      <protection locked="0"/>
    </xf>
    <xf numFmtId="164" fontId="5" fillId="0" borderId="0" xfId="0" applyNumberFormat="1" applyFont="1" applyAlignment="1">
      <alignment vertical="center"/>
    </xf>
    <xf numFmtId="0" fontId="5" fillId="0" borderId="0" xfId="0" applyFont="1" applyAlignment="1">
      <alignment wrapText="1"/>
    </xf>
    <xf numFmtId="0" fontId="5" fillId="0" borderId="0" xfId="0" applyFont="1"/>
    <xf numFmtId="0" fontId="4" fillId="0" borderId="0" xfId="0" applyFont="1" applyProtection="1"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0" fontId="22" fillId="0" borderId="0" xfId="0" applyFont="1"/>
    <xf numFmtId="0" fontId="22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164" fontId="5" fillId="6" borderId="0" xfId="2" applyNumberFormat="1" applyFont="1" applyFill="1" applyAlignment="1" applyProtection="1">
      <alignment horizontal="centerContinuous" vertical="center"/>
      <protection locked="0"/>
    </xf>
    <xf numFmtId="164" fontId="5" fillId="6" borderId="0" xfId="2" applyNumberFormat="1" applyFont="1" applyFill="1" applyAlignment="1" applyProtection="1">
      <alignment horizontal="centerContinuous" vertical="center" wrapText="1"/>
      <protection locked="0"/>
    </xf>
    <xf numFmtId="43" fontId="5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 wrapText="1"/>
    </xf>
    <xf numFmtId="164" fontId="5" fillId="0" borderId="0" xfId="2" applyNumberFormat="1" applyFont="1" applyAlignment="1" applyProtection="1">
      <alignment horizontal="centerContinuous" vertical="center"/>
    </xf>
    <xf numFmtId="164" fontId="5" fillId="0" borderId="0" xfId="2" applyNumberFormat="1" applyFont="1" applyAlignment="1" applyProtection="1">
      <alignment horizontal="centerContinuous" vertical="center" wrapText="1"/>
    </xf>
    <xf numFmtId="171" fontId="5" fillId="0" borderId="0" xfId="2" applyNumberFormat="1" applyFont="1" applyAlignment="1" applyProtection="1">
      <alignment horizontal="centerContinuous" vertical="center"/>
    </xf>
    <xf numFmtId="0" fontId="4" fillId="0" borderId="0" xfId="0" applyFont="1" applyAlignment="1">
      <alignment horizontal="centerContinuous" wrapText="1"/>
    </xf>
    <xf numFmtId="0" fontId="4" fillId="0" borderId="0" xfId="0" applyFont="1" applyAlignment="1">
      <alignment horizontal="centerContinuous"/>
    </xf>
    <xf numFmtId="43" fontId="4" fillId="0" borderId="0" xfId="0" applyNumberFormat="1" applyFont="1" applyAlignment="1">
      <alignment horizontal="centerContinuous"/>
    </xf>
    <xf numFmtId="164" fontId="5" fillId="6" borderId="0" xfId="2" applyNumberFormat="1" applyFont="1" applyFill="1" applyAlignment="1">
      <alignment horizontal="centerContinuous" vertical="center"/>
    </xf>
    <xf numFmtId="164" fontId="5" fillId="6" borderId="0" xfId="2" applyNumberFormat="1" applyFont="1" applyFill="1" applyAlignment="1">
      <alignment horizontal="centerContinuous" vertical="center" wrapText="1"/>
    </xf>
    <xf numFmtId="43" fontId="23" fillId="6" borderId="0" xfId="1" applyFont="1" applyFill="1" applyAlignment="1" applyProtection="1">
      <alignment horizontal="centerContinuous" vertical="center"/>
      <protection locked="0"/>
    </xf>
    <xf numFmtId="164" fontId="5" fillId="0" borderId="0" xfId="2" applyNumberFormat="1" applyFont="1" applyAlignment="1">
      <alignment horizontal="centerContinuous" vertical="center"/>
    </xf>
    <xf numFmtId="164" fontId="5" fillId="0" borderId="0" xfId="2" applyNumberFormat="1" applyFont="1" applyAlignment="1">
      <alignment horizontal="centerContinuous" vertical="center" wrapText="1"/>
    </xf>
    <xf numFmtId="0" fontId="5" fillId="20" borderId="27" xfId="0" applyFont="1" applyFill="1" applyBorder="1" applyAlignment="1">
      <alignment horizontal="center" textRotation="90" wrapText="1"/>
    </xf>
    <xf numFmtId="0" fontId="5" fillId="20" borderId="31" xfId="0" applyFont="1" applyFill="1" applyBorder="1" applyAlignment="1">
      <alignment horizontal="center" textRotation="90" wrapText="1"/>
    </xf>
    <xf numFmtId="0" fontId="5" fillId="20" borderId="24" xfId="0" applyFont="1" applyFill="1" applyBorder="1" applyAlignment="1">
      <alignment horizontal="center" textRotation="90" wrapText="1"/>
    </xf>
    <xf numFmtId="0" fontId="5" fillId="20" borderId="22" xfId="0" applyFont="1" applyFill="1" applyBorder="1" applyAlignment="1">
      <alignment horizontal="center" textRotation="90" wrapText="1"/>
    </xf>
    <xf numFmtId="0" fontId="4" fillId="0" borderId="17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5" fillId="20" borderId="27" xfId="0" applyFont="1" applyFill="1" applyBorder="1" applyAlignment="1">
      <alignment horizontal="center" vertical="center" wrapText="1"/>
    </xf>
    <xf numFmtId="164" fontId="5" fillId="21" borderId="21" xfId="0" applyNumberFormat="1" applyFont="1" applyFill="1" applyBorder="1" applyAlignment="1">
      <alignment horizontal="center" vertical="center"/>
    </xf>
    <xf numFmtId="164" fontId="5" fillId="21" borderId="31" xfId="0" applyNumberFormat="1" applyFont="1" applyFill="1" applyBorder="1" applyAlignment="1">
      <alignment horizontal="center" vertical="center"/>
    </xf>
    <xf numFmtId="3" fontId="5" fillId="20" borderId="29" xfId="0" applyNumberFormat="1" applyFont="1" applyFill="1" applyBorder="1" applyAlignment="1">
      <alignment horizontal="center" textRotation="90" wrapText="1"/>
    </xf>
    <xf numFmtId="3" fontId="5" fillId="20" borderId="25" xfId="0" applyNumberFormat="1" applyFont="1" applyFill="1" applyBorder="1" applyAlignment="1">
      <alignment horizontal="center" textRotation="90" wrapText="1"/>
    </xf>
    <xf numFmtId="3" fontId="5" fillId="20" borderId="30" xfId="0" applyNumberFormat="1" applyFont="1" applyFill="1" applyBorder="1" applyAlignment="1">
      <alignment horizontal="center" textRotation="90" wrapText="1"/>
    </xf>
    <xf numFmtId="3" fontId="5" fillId="20" borderId="27" xfId="0" applyNumberFormat="1" applyFont="1" applyFill="1" applyBorder="1" applyAlignment="1">
      <alignment horizontal="center" textRotation="90" wrapText="1"/>
    </xf>
    <xf numFmtId="3" fontId="5" fillId="20" borderId="21" xfId="0" applyNumberFormat="1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3" fontId="5" fillId="20" borderId="24" xfId="0" applyNumberFormat="1" applyFont="1" applyFill="1" applyBorder="1" applyAlignment="1">
      <alignment horizontal="center" textRotation="90" wrapText="1"/>
    </xf>
    <xf numFmtId="164" fontId="5" fillId="20" borderId="27" xfId="0" applyNumberFormat="1" applyFont="1" applyFill="1" applyBorder="1" applyAlignment="1">
      <alignment horizontal="center" textRotation="90" wrapText="1"/>
    </xf>
    <xf numFmtId="164" fontId="5" fillId="20" borderId="24" xfId="0" applyNumberFormat="1" applyFont="1" applyFill="1" applyBorder="1" applyAlignment="1">
      <alignment horizontal="center" textRotation="90" wrapText="1"/>
    </xf>
    <xf numFmtId="164" fontId="5" fillId="20" borderId="22" xfId="0" applyNumberFormat="1" applyFont="1" applyFill="1" applyBorder="1" applyAlignment="1">
      <alignment horizontal="center" textRotation="90" wrapText="1"/>
    </xf>
    <xf numFmtId="0" fontId="4" fillId="0" borderId="7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166" fontId="4" fillId="0" borderId="8" xfId="0" applyNumberFormat="1" applyFont="1" applyBorder="1" applyAlignment="1">
      <alignment horizontal="right" vertical="center"/>
    </xf>
    <xf numFmtId="0" fontId="4" fillId="0" borderId="14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1" xfId="0" applyFont="1" applyBorder="1" applyAlignment="1">
      <alignment horizontal="left"/>
    </xf>
  </cellXfs>
  <cellStyles count="3">
    <cellStyle name="Millares" xfId="1" builtinId="3"/>
    <cellStyle name="Millares 2 10" xfId="2"/>
    <cellStyle name="Normal" xfId="0" builtinId="0"/>
  </cellStyles>
  <dxfs count="6"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ALDO%20CERO%20ENERO-DIC%202016\11-NOV\FASP%202015%20NOV%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37.159.82\Direccion%20Chida%202026\Users\dasanchez\AppData\Local\Microsoft\Windows\Temporary%20Internet%20Files\Content.Outlook\JZKSLYX7\PLANTILLA%20SSYE%202018%20Eredi%20-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GE/Downloads/10%20EPP%20FASP%202026%20F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Hoja6"/>
      <sheetName val="Hoja7"/>
      <sheetName val="Hoja1"/>
      <sheetName val="PROG 2 PART 511"/>
      <sheetName val="PROGRAMA 3 PART 511"/>
      <sheetName val="2015 ESTRUCTURA"/>
      <sheetName val="CESP"/>
      <sheetName val="Hoja2"/>
      <sheetName val="2015 "/>
      <sheetName val="SSP "/>
      <sheetName val="EVALUACIONES"/>
      <sheetName val="FGE"/>
      <sheetName val="HTSJ"/>
      <sheetName val="JULIO 16 "/>
      <sheetName val="JUNIO 16 "/>
      <sheetName val="MAYO 16"/>
      <sheetName val="ABRIL 16"/>
      <sheetName val="MARZ 16"/>
      <sheetName val="FEB 16"/>
      <sheetName val="ENERO 16"/>
      <sheetName val="DIC 15"/>
      <sheetName val="NOV 15"/>
      <sheetName val="OCT 15"/>
      <sheetName val="SEP 15"/>
      <sheetName val="AGTO 15"/>
      <sheetName val="JUL 15"/>
      <sheetName val="JUN 15"/>
      <sheetName val="MAYO 15"/>
      <sheetName val="ABRIL 15"/>
      <sheetName val="Hoja4"/>
      <sheetName val="Hoja3"/>
      <sheetName val="Hoja8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>
        <row r="56">
          <cell r="N56">
            <v>175273606.25</v>
          </cell>
        </row>
        <row r="57">
          <cell r="N57">
            <v>200000</v>
          </cell>
        </row>
        <row r="58">
          <cell r="N58">
            <v>0</v>
          </cell>
        </row>
        <row r="59">
          <cell r="N59">
            <v>0</v>
          </cell>
        </row>
        <row r="60">
          <cell r="N60">
            <v>0</v>
          </cell>
        </row>
        <row r="61">
          <cell r="N61">
            <v>0</v>
          </cell>
        </row>
        <row r="62">
          <cell r="N62">
            <v>200000</v>
          </cell>
        </row>
        <row r="63">
          <cell r="N63">
            <v>200000</v>
          </cell>
        </row>
        <row r="64">
          <cell r="N64">
            <v>200000</v>
          </cell>
        </row>
        <row r="65">
          <cell r="N65">
            <v>200000</v>
          </cell>
        </row>
        <row r="66">
          <cell r="N66">
            <v>0</v>
          </cell>
        </row>
        <row r="67">
          <cell r="N67">
            <v>0</v>
          </cell>
        </row>
        <row r="68">
          <cell r="N68">
            <v>0</v>
          </cell>
        </row>
        <row r="69">
          <cell r="N69">
            <v>0</v>
          </cell>
        </row>
        <row r="70">
          <cell r="N70">
            <v>0</v>
          </cell>
        </row>
        <row r="71">
          <cell r="N71">
            <v>0</v>
          </cell>
        </row>
        <row r="72">
          <cell r="N72">
            <v>0</v>
          </cell>
        </row>
        <row r="73">
          <cell r="N73">
            <v>0</v>
          </cell>
        </row>
        <row r="74">
          <cell r="N74">
            <v>0</v>
          </cell>
        </row>
        <row r="75">
          <cell r="N75">
            <v>0</v>
          </cell>
        </row>
        <row r="76">
          <cell r="N76">
            <v>0</v>
          </cell>
        </row>
        <row r="77">
          <cell r="N77">
            <v>0</v>
          </cell>
        </row>
        <row r="78">
          <cell r="N78">
            <v>0</v>
          </cell>
        </row>
        <row r="79">
          <cell r="N79">
            <v>0</v>
          </cell>
        </row>
        <row r="80">
          <cell r="N80">
            <v>0</v>
          </cell>
        </row>
        <row r="81">
          <cell r="N81">
            <v>0</v>
          </cell>
        </row>
        <row r="82">
          <cell r="N82">
            <v>0</v>
          </cell>
        </row>
        <row r="83">
          <cell r="N83">
            <v>0</v>
          </cell>
        </row>
        <row r="84">
          <cell r="N84">
            <v>0</v>
          </cell>
        </row>
        <row r="85">
          <cell r="N85">
            <v>0</v>
          </cell>
        </row>
        <row r="86">
          <cell r="N86">
            <v>0</v>
          </cell>
        </row>
        <row r="87">
          <cell r="N87">
            <v>0</v>
          </cell>
        </row>
        <row r="88">
          <cell r="N88">
            <v>0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2">
          <cell r="N92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96">
          <cell r="N96">
            <v>0</v>
          </cell>
        </row>
        <row r="97">
          <cell r="N97">
            <v>0</v>
          </cell>
        </row>
        <row r="98">
          <cell r="N98">
            <v>0</v>
          </cell>
        </row>
        <row r="99">
          <cell r="N99">
            <v>0</v>
          </cell>
        </row>
        <row r="100">
          <cell r="N100">
            <v>0</v>
          </cell>
        </row>
        <row r="101">
          <cell r="N101">
            <v>0</v>
          </cell>
        </row>
        <row r="102">
          <cell r="N102">
            <v>0</v>
          </cell>
        </row>
        <row r="103">
          <cell r="N103">
            <v>0</v>
          </cell>
        </row>
        <row r="104">
          <cell r="N104">
            <v>0</v>
          </cell>
        </row>
        <row r="105">
          <cell r="N105">
            <v>0</v>
          </cell>
        </row>
        <row r="106">
          <cell r="N106">
            <v>0</v>
          </cell>
        </row>
        <row r="107">
          <cell r="N107">
            <v>0</v>
          </cell>
        </row>
        <row r="108">
          <cell r="N108">
            <v>0</v>
          </cell>
        </row>
        <row r="109">
          <cell r="N109">
            <v>0</v>
          </cell>
        </row>
        <row r="110">
          <cell r="N110">
            <v>0</v>
          </cell>
        </row>
        <row r="111">
          <cell r="N111">
            <v>0</v>
          </cell>
        </row>
        <row r="112">
          <cell r="N112">
            <v>0</v>
          </cell>
        </row>
        <row r="113">
          <cell r="N113">
            <v>0</v>
          </cell>
        </row>
        <row r="114">
          <cell r="N114">
            <v>0</v>
          </cell>
        </row>
        <row r="115">
          <cell r="N115">
            <v>0</v>
          </cell>
        </row>
        <row r="116">
          <cell r="N116">
            <v>0</v>
          </cell>
        </row>
        <row r="117">
          <cell r="N117">
            <v>0</v>
          </cell>
        </row>
        <row r="118">
          <cell r="N118">
            <v>0</v>
          </cell>
        </row>
        <row r="119">
          <cell r="N119">
            <v>0</v>
          </cell>
        </row>
        <row r="120">
          <cell r="N120">
            <v>0</v>
          </cell>
        </row>
        <row r="121">
          <cell r="N121">
            <v>0</v>
          </cell>
        </row>
        <row r="122">
          <cell r="N122">
            <v>0</v>
          </cell>
        </row>
        <row r="123">
          <cell r="N123">
            <v>0</v>
          </cell>
        </row>
        <row r="124">
          <cell r="N124">
            <v>0</v>
          </cell>
        </row>
        <row r="125">
          <cell r="N125">
            <v>0</v>
          </cell>
        </row>
        <row r="126">
          <cell r="N126">
            <v>0</v>
          </cell>
        </row>
        <row r="127">
          <cell r="N127">
            <v>0</v>
          </cell>
        </row>
        <row r="128">
          <cell r="N128">
            <v>0</v>
          </cell>
        </row>
        <row r="129">
          <cell r="N129">
            <v>0</v>
          </cell>
        </row>
        <row r="130">
          <cell r="N130">
            <v>0</v>
          </cell>
        </row>
        <row r="131">
          <cell r="N131">
            <v>12271691.5</v>
          </cell>
        </row>
        <row r="132">
          <cell r="N132">
            <v>2053307.8599999999</v>
          </cell>
        </row>
        <row r="133">
          <cell r="N133">
            <v>2053307.8599999999</v>
          </cell>
        </row>
        <row r="134">
          <cell r="N134">
            <v>2053307.8599999999</v>
          </cell>
        </row>
        <row r="135">
          <cell r="N135">
            <v>2053307.8599999999</v>
          </cell>
        </row>
        <row r="136">
          <cell r="N136">
            <v>0</v>
          </cell>
        </row>
        <row r="137">
          <cell r="N137">
            <v>0</v>
          </cell>
        </row>
        <row r="138">
          <cell r="N138">
            <v>0</v>
          </cell>
        </row>
        <row r="139">
          <cell r="N139">
            <v>0</v>
          </cell>
        </row>
        <row r="140">
          <cell r="N140">
            <v>0</v>
          </cell>
        </row>
        <row r="141">
          <cell r="N141">
            <v>0</v>
          </cell>
        </row>
        <row r="142">
          <cell r="N142">
            <v>0</v>
          </cell>
        </row>
        <row r="143">
          <cell r="N143">
            <v>0</v>
          </cell>
        </row>
        <row r="144">
          <cell r="N144">
            <v>0</v>
          </cell>
        </row>
        <row r="145">
          <cell r="N145">
            <v>850000</v>
          </cell>
        </row>
        <row r="146">
          <cell r="N146">
            <v>380000</v>
          </cell>
        </row>
        <row r="147">
          <cell r="N147">
            <v>190000</v>
          </cell>
        </row>
        <row r="148">
          <cell r="N148">
            <v>190000</v>
          </cell>
        </row>
        <row r="149">
          <cell r="N149">
            <v>0</v>
          </cell>
        </row>
        <row r="150">
          <cell r="N150">
            <v>0</v>
          </cell>
        </row>
        <row r="151">
          <cell r="N151">
            <v>190000</v>
          </cell>
        </row>
        <row r="152">
          <cell r="N152">
            <v>190000</v>
          </cell>
        </row>
        <row r="153">
          <cell r="N153">
            <v>0</v>
          </cell>
        </row>
        <row r="154">
          <cell r="N154">
            <v>0</v>
          </cell>
        </row>
        <row r="155">
          <cell r="N155">
            <v>0</v>
          </cell>
        </row>
        <row r="156">
          <cell r="N156">
            <v>0</v>
          </cell>
        </row>
        <row r="157">
          <cell r="N157">
            <v>0</v>
          </cell>
        </row>
        <row r="158">
          <cell r="N158">
            <v>0</v>
          </cell>
        </row>
        <row r="159">
          <cell r="N159">
            <v>0</v>
          </cell>
        </row>
        <row r="160">
          <cell r="N160">
            <v>0</v>
          </cell>
        </row>
        <row r="161">
          <cell r="N161">
            <v>0</v>
          </cell>
        </row>
        <row r="162">
          <cell r="N162">
            <v>0</v>
          </cell>
        </row>
        <row r="163">
          <cell r="N163">
            <v>0</v>
          </cell>
        </row>
        <row r="164">
          <cell r="N164">
            <v>0</v>
          </cell>
        </row>
        <row r="165">
          <cell r="N165">
            <v>0</v>
          </cell>
        </row>
        <row r="166">
          <cell r="N166">
            <v>470000</v>
          </cell>
        </row>
        <row r="167">
          <cell r="N167">
            <v>470000</v>
          </cell>
        </row>
        <row r="168">
          <cell r="N168">
            <v>470000</v>
          </cell>
        </row>
        <row r="169">
          <cell r="N169">
            <v>0</v>
          </cell>
        </row>
        <row r="170">
          <cell r="N170">
            <v>0</v>
          </cell>
        </row>
        <row r="171">
          <cell r="N171">
            <v>0</v>
          </cell>
        </row>
        <row r="172">
          <cell r="N172">
            <v>0</v>
          </cell>
        </row>
        <row r="173">
          <cell r="N173">
            <v>0</v>
          </cell>
        </row>
        <row r="174">
          <cell r="N174">
            <v>0</v>
          </cell>
        </row>
        <row r="175">
          <cell r="N175">
            <v>0</v>
          </cell>
        </row>
        <row r="176">
          <cell r="N176">
            <v>0</v>
          </cell>
        </row>
        <row r="177">
          <cell r="N177">
            <v>0</v>
          </cell>
        </row>
        <row r="178">
          <cell r="N178">
            <v>0</v>
          </cell>
        </row>
        <row r="179">
          <cell r="N179">
            <v>0</v>
          </cell>
        </row>
        <row r="180">
          <cell r="N180">
            <v>0</v>
          </cell>
        </row>
        <row r="181">
          <cell r="N181">
            <v>6997695.5600000005</v>
          </cell>
        </row>
        <row r="182">
          <cell r="N182">
            <v>600000</v>
          </cell>
        </row>
        <row r="183">
          <cell r="N183">
            <v>600000</v>
          </cell>
        </row>
        <row r="184">
          <cell r="N184">
            <v>600000</v>
          </cell>
        </row>
        <row r="185">
          <cell r="N185">
            <v>0</v>
          </cell>
        </row>
        <row r="186">
          <cell r="N186">
            <v>0</v>
          </cell>
        </row>
        <row r="187">
          <cell r="N187">
            <v>5087695.5600000005</v>
          </cell>
        </row>
        <row r="188">
          <cell r="N188">
            <v>0</v>
          </cell>
        </row>
        <row r="189">
          <cell r="N189">
            <v>0</v>
          </cell>
        </row>
        <row r="190">
          <cell r="N190">
            <v>170000</v>
          </cell>
        </row>
        <row r="191">
          <cell r="N191">
            <v>170000</v>
          </cell>
        </row>
        <row r="192">
          <cell r="N192">
            <v>4917695.5600000005</v>
          </cell>
        </row>
        <row r="193">
          <cell r="N193">
            <v>4917695.5600000005</v>
          </cell>
        </row>
        <row r="194">
          <cell r="N194">
            <v>0</v>
          </cell>
        </row>
        <row r="195">
          <cell r="N195">
            <v>0</v>
          </cell>
        </row>
        <row r="196">
          <cell r="N196">
            <v>30000</v>
          </cell>
        </row>
        <row r="197">
          <cell r="N197">
            <v>30000</v>
          </cell>
        </row>
        <row r="198">
          <cell r="N198">
            <v>30000</v>
          </cell>
        </row>
        <row r="199">
          <cell r="N199">
            <v>400000</v>
          </cell>
        </row>
        <row r="200">
          <cell r="N200">
            <v>150000</v>
          </cell>
        </row>
        <row r="201">
          <cell r="N201">
            <v>150000</v>
          </cell>
        </row>
        <row r="202">
          <cell r="N202">
            <v>0</v>
          </cell>
        </row>
        <row r="203">
          <cell r="N203">
            <v>0</v>
          </cell>
        </row>
        <row r="204">
          <cell r="N204">
            <v>100000</v>
          </cell>
        </row>
        <row r="205">
          <cell r="N205">
            <v>100000</v>
          </cell>
        </row>
        <row r="206">
          <cell r="N206">
            <v>150000</v>
          </cell>
        </row>
        <row r="207">
          <cell r="N207">
            <v>150000</v>
          </cell>
        </row>
        <row r="208">
          <cell r="N208">
            <v>0</v>
          </cell>
        </row>
        <row r="209">
          <cell r="N209">
            <v>0</v>
          </cell>
        </row>
        <row r="210">
          <cell r="N210">
            <v>880000</v>
          </cell>
        </row>
        <row r="211">
          <cell r="N211">
            <v>490000</v>
          </cell>
        </row>
        <row r="212">
          <cell r="N212">
            <v>490000</v>
          </cell>
        </row>
        <row r="213">
          <cell r="N213">
            <v>0</v>
          </cell>
        </row>
        <row r="214">
          <cell r="N214">
            <v>0</v>
          </cell>
        </row>
        <row r="215">
          <cell r="N215">
            <v>390000</v>
          </cell>
        </row>
        <row r="216">
          <cell r="N216">
            <v>390000</v>
          </cell>
        </row>
        <row r="217">
          <cell r="N217">
            <v>940688.08</v>
          </cell>
        </row>
        <row r="218">
          <cell r="N218">
            <v>940688.08</v>
          </cell>
        </row>
        <row r="219">
          <cell r="N219">
            <v>131477.22</v>
          </cell>
        </row>
        <row r="220">
          <cell r="N220">
            <v>52302.080000000002</v>
          </cell>
        </row>
        <row r="221">
          <cell r="N221">
            <v>0</v>
          </cell>
        </row>
        <row r="222">
          <cell r="N222">
            <v>0</v>
          </cell>
        </row>
        <row r="223">
          <cell r="N223">
            <v>0</v>
          </cell>
        </row>
        <row r="224">
          <cell r="N224">
            <v>0</v>
          </cell>
        </row>
        <row r="225">
          <cell r="N225">
            <v>0</v>
          </cell>
        </row>
        <row r="226">
          <cell r="N226">
            <v>0</v>
          </cell>
        </row>
        <row r="227">
          <cell r="N227">
            <v>0</v>
          </cell>
        </row>
        <row r="228">
          <cell r="N228">
            <v>19436.03</v>
          </cell>
        </row>
        <row r="229">
          <cell r="N229">
            <v>0</v>
          </cell>
        </row>
        <row r="230">
          <cell r="N230">
            <v>0</v>
          </cell>
        </row>
        <row r="231">
          <cell r="N231">
            <v>0</v>
          </cell>
        </row>
        <row r="232">
          <cell r="N232">
            <v>0</v>
          </cell>
        </row>
        <row r="233">
          <cell r="N233">
            <v>0</v>
          </cell>
        </row>
        <row r="234">
          <cell r="N234">
            <v>0</v>
          </cell>
        </row>
        <row r="235">
          <cell r="N235">
            <v>34737.360000000001</v>
          </cell>
        </row>
        <row r="236">
          <cell r="N236">
            <v>0</v>
          </cell>
        </row>
        <row r="237">
          <cell r="N237">
            <v>25001.75</v>
          </cell>
        </row>
        <row r="238">
          <cell r="N238">
            <v>0</v>
          </cell>
        </row>
        <row r="239">
          <cell r="N239">
            <v>0</v>
          </cell>
        </row>
        <row r="240">
          <cell r="N240">
            <v>0</v>
          </cell>
        </row>
        <row r="241">
          <cell r="N241">
            <v>0</v>
          </cell>
        </row>
        <row r="242">
          <cell r="N242">
            <v>0</v>
          </cell>
        </row>
        <row r="243">
          <cell r="N243">
            <v>0</v>
          </cell>
        </row>
        <row r="244">
          <cell r="N244">
            <v>0</v>
          </cell>
        </row>
        <row r="245">
          <cell r="N245">
            <v>809210.86</v>
          </cell>
        </row>
        <row r="246">
          <cell r="N246">
            <v>0</v>
          </cell>
        </row>
        <row r="247">
          <cell r="N247">
            <v>0</v>
          </cell>
        </row>
        <row r="248">
          <cell r="N248">
            <v>704210.86</v>
          </cell>
        </row>
        <row r="249">
          <cell r="N249">
            <v>0</v>
          </cell>
        </row>
        <row r="250">
          <cell r="N250">
            <v>0</v>
          </cell>
        </row>
        <row r="251">
          <cell r="N251">
            <v>0</v>
          </cell>
        </row>
        <row r="252">
          <cell r="N252">
            <v>0</v>
          </cell>
        </row>
        <row r="253">
          <cell r="N253">
            <v>0</v>
          </cell>
        </row>
        <row r="254">
          <cell r="N254">
            <v>0</v>
          </cell>
        </row>
        <row r="255">
          <cell r="N255">
            <v>0</v>
          </cell>
        </row>
        <row r="256">
          <cell r="N256">
            <v>0</v>
          </cell>
        </row>
        <row r="257">
          <cell r="N257">
            <v>0</v>
          </cell>
        </row>
        <row r="258">
          <cell r="N258">
            <v>0</v>
          </cell>
        </row>
        <row r="259">
          <cell r="N259">
            <v>0</v>
          </cell>
        </row>
        <row r="260">
          <cell r="N260">
            <v>0</v>
          </cell>
        </row>
        <row r="261">
          <cell r="N261">
            <v>0</v>
          </cell>
        </row>
        <row r="262">
          <cell r="N262">
            <v>0</v>
          </cell>
        </row>
        <row r="263">
          <cell r="N263">
            <v>55000</v>
          </cell>
        </row>
        <row r="264">
          <cell r="N264">
            <v>0</v>
          </cell>
        </row>
        <row r="265">
          <cell r="N265">
            <v>0</v>
          </cell>
        </row>
        <row r="266">
          <cell r="N266">
            <v>50000</v>
          </cell>
        </row>
        <row r="267">
          <cell r="N267">
            <v>0</v>
          </cell>
        </row>
        <row r="268">
          <cell r="N268">
            <v>0</v>
          </cell>
        </row>
        <row r="269">
          <cell r="N269">
            <v>0</v>
          </cell>
        </row>
        <row r="270">
          <cell r="N270">
            <v>0</v>
          </cell>
        </row>
        <row r="271">
          <cell r="N271">
            <v>0</v>
          </cell>
        </row>
        <row r="272">
          <cell r="N272">
            <v>0</v>
          </cell>
        </row>
        <row r="273">
          <cell r="N273">
            <v>0</v>
          </cell>
        </row>
        <row r="274">
          <cell r="N274">
            <v>0</v>
          </cell>
        </row>
        <row r="275">
          <cell r="N275">
            <v>0</v>
          </cell>
        </row>
        <row r="276">
          <cell r="N276">
            <v>0</v>
          </cell>
        </row>
        <row r="277">
          <cell r="N277">
            <v>0</v>
          </cell>
        </row>
        <row r="278">
          <cell r="N278">
            <v>0</v>
          </cell>
        </row>
        <row r="279">
          <cell r="N279">
            <v>0</v>
          </cell>
        </row>
        <row r="280">
          <cell r="N280">
            <v>0</v>
          </cell>
        </row>
        <row r="281">
          <cell r="N281">
            <v>0</v>
          </cell>
        </row>
        <row r="282">
          <cell r="N282">
            <v>0</v>
          </cell>
        </row>
        <row r="283">
          <cell r="N283">
            <v>0</v>
          </cell>
        </row>
        <row r="284">
          <cell r="N284">
            <v>0</v>
          </cell>
        </row>
        <row r="285">
          <cell r="N285">
            <v>0</v>
          </cell>
        </row>
        <row r="286">
          <cell r="N286">
            <v>0</v>
          </cell>
        </row>
        <row r="287">
          <cell r="N287">
            <v>0</v>
          </cell>
        </row>
        <row r="288">
          <cell r="N288">
            <v>0</v>
          </cell>
        </row>
        <row r="289">
          <cell r="N289">
            <v>0</v>
          </cell>
        </row>
        <row r="290">
          <cell r="N290">
            <v>0</v>
          </cell>
        </row>
        <row r="291">
          <cell r="N291">
            <v>0</v>
          </cell>
        </row>
        <row r="292">
          <cell r="N292">
            <v>0</v>
          </cell>
        </row>
        <row r="293">
          <cell r="N293">
            <v>0</v>
          </cell>
        </row>
        <row r="294">
          <cell r="N294">
            <v>0</v>
          </cell>
        </row>
        <row r="295">
          <cell r="N295">
            <v>0</v>
          </cell>
        </row>
        <row r="296">
          <cell r="N296">
            <v>0</v>
          </cell>
        </row>
        <row r="297">
          <cell r="N297">
            <v>0</v>
          </cell>
        </row>
        <row r="298">
          <cell r="N298">
            <v>0</v>
          </cell>
        </row>
        <row r="299">
          <cell r="N299">
            <v>0</v>
          </cell>
        </row>
        <row r="300">
          <cell r="N300">
            <v>0</v>
          </cell>
        </row>
        <row r="301">
          <cell r="N301">
            <v>0</v>
          </cell>
        </row>
        <row r="302">
          <cell r="N302">
            <v>0</v>
          </cell>
        </row>
        <row r="303">
          <cell r="N303">
            <v>0</v>
          </cell>
        </row>
        <row r="304">
          <cell r="N304">
            <v>0</v>
          </cell>
        </row>
        <row r="305">
          <cell r="N305">
            <v>0</v>
          </cell>
        </row>
        <row r="306">
          <cell r="N306">
            <v>0</v>
          </cell>
        </row>
        <row r="307">
          <cell r="N307">
            <v>0</v>
          </cell>
        </row>
        <row r="308">
          <cell r="N308">
            <v>0</v>
          </cell>
        </row>
        <row r="309">
          <cell r="N309">
            <v>0</v>
          </cell>
        </row>
        <row r="310">
          <cell r="N310">
            <v>0</v>
          </cell>
        </row>
        <row r="311">
          <cell r="N311">
            <v>0</v>
          </cell>
        </row>
        <row r="312">
          <cell r="N312">
            <v>0</v>
          </cell>
        </row>
        <row r="313">
          <cell r="N313">
            <v>0</v>
          </cell>
        </row>
        <row r="314">
          <cell r="N314">
            <v>0</v>
          </cell>
        </row>
        <row r="315">
          <cell r="N315">
            <v>0</v>
          </cell>
        </row>
        <row r="316">
          <cell r="N316">
            <v>0</v>
          </cell>
        </row>
        <row r="317">
          <cell r="N317">
            <v>0</v>
          </cell>
        </row>
        <row r="318">
          <cell r="N318">
            <v>0</v>
          </cell>
        </row>
        <row r="319">
          <cell r="N319">
            <v>0</v>
          </cell>
        </row>
        <row r="320">
          <cell r="N320">
            <v>0</v>
          </cell>
        </row>
        <row r="321">
          <cell r="N321">
            <v>0</v>
          </cell>
        </row>
        <row r="322">
          <cell r="N322">
            <v>0</v>
          </cell>
        </row>
        <row r="323">
          <cell r="N323">
            <v>0</v>
          </cell>
        </row>
        <row r="324">
          <cell r="N324">
            <v>0</v>
          </cell>
        </row>
        <row r="325">
          <cell r="N325">
            <v>0</v>
          </cell>
        </row>
        <row r="326">
          <cell r="N326">
            <v>0</v>
          </cell>
        </row>
        <row r="327">
          <cell r="N327">
            <v>0</v>
          </cell>
        </row>
        <row r="328">
          <cell r="N328">
            <v>0</v>
          </cell>
        </row>
        <row r="329">
          <cell r="N329">
            <v>0</v>
          </cell>
        </row>
        <row r="330">
          <cell r="N330">
            <v>0</v>
          </cell>
        </row>
        <row r="331">
          <cell r="N331">
            <v>0</v>
          </cell>
        </row>
        <row r="332">
          <cell r="N332">
            <v>0</v>
          </cell>
        </row>
        <row r="333">
          <cell r="N333">
            <v>0</v>
          </cell>
        </row>
        <row r="334">
          <cell r="N334">
            <v>0</v>
          </cell>
        </row>
        <row r="335">
          <cell r="N335">
            <v>0</v>
          </cell>
        </row>
        <row r="336">
          <cell r="N336">
            <v>0</v>
          </cell>
        </row>
        <row r="337">
          <cell r="N337">
            <v>0</v>
          </cell>
        </row>
        <row r="338">
          <cell r="N338">
            <v>0</v>
          </cell>
        </row>
        <row r="339">
          <cell r="N339">
            <v>0</v>
          </cell>
        </row>
        <row r="340">
          <cell r="N340">
            <v>0</v>
          </cell>
        </row>
        <row r="341">
          <cell r="N341">
            <v>0</v>
          </cell>
        </row>
        <row r="342">
          <cell r="N342">
            <v>0</v>
          </cell>
        </row>
        <row r="343">
          <cell r="N343">
            <v>0</v>
          </cell>
        </row>
        <row r="344">
          <cell r="N344">
            <v>0</v>
          </cell>
        </row>
        <row r="345">
          <cell r="N345">
            <v>0</v>
          </cell>
        </row>
        <row r="346">
          <cell r="N346">
            <v>0</v>
          </cell>
        </row>
        <row r="347">
          <cell r="N347">
            <v>0</v>
          </cell>
        </row>
        <row r="348">
          <cell r="N348">
            <v>0</v>
          </cell>
        </row>
        <row r="349">
          <cell r="N349">
            <v>0</v>
          </cell>
        </row>
        <row r="350">
          <cell r="N350">
            <v>0</v>
          </cell>
        </row>
        <row r="351">
          <cell r="N351">
            <v>0</v>
          </cell>
        </row>
        <row r="352">
          <cell r="N352">
            <v>0</v>
          </cell>
        </row>
        <row r="353">
          <cell r="N353">
            <v>0</v>
          </cell>
        </row>
        <row r="354">
          <cell r="N354">
            <v>0</v>
          </cell>
        </row>
        <row r="355">
          <cell r="N355">
            <v>0</v>
          </cell>
        </row>
        <row r="356">
          <cell r="N356">
            <v>0</v>
          </cell>
        </row>
        <row r="357">
          <cell r="N357">
            <v>0</v>
          </cell>
        </row>
        <row r="358">
          <cell r="N358">
            <v>0</v>
          </cell>
        </row>
        <row r="359">
          <cell r="N359">
            <v>0</v>
          </cell>
        </row>
        <row r="360">
          <cell r="N360">
            <v>0</v>
          </cell>
        </row>
        <row r="361">
          <cell r="N361">
            <v>0</v>
          </cell>
        </row>
        <row r="362">
          <cell r="N362">
            <v>0</v>
          </cell>
        </row>
        <row r="363">
          <cell r="N363">
            <v>0</v>
          </cell>
        </row>
        <row r="364">
          <cell r="N364">
            <v>1430000</v>
          </cell>
        </row>
        <row r="365">
          <cell r="N365">
            <v>1430000</v>
          </cell>
        </row>
        <row r="366">
          <cell r="N366">
            <v>1430000</v>
          </cell>
        </row>
        <row r="367">
          <cell r="N367">
            <v>0</v>
          </cell>
        </row>
        <row r="368">
          <cell r="N368">
            <v>0</v>
          </cell>
        </row>
        <row r="369">
          <cell r="N369">
            <v>1430000</v>
          </cell>
        </row>
        <row r="370">
          <cell r="N370">
            <v>1430000</v>
          </cell>
        </row>
        <row r="371">
          <cell r="N371">
            <v>0</v>
          </cell>
        </row>
        <row r="372">
          <cell r="N372">
            <v>0</v>
          </cell>
        </row>
        <row r="373">
          <cell r="N373">
            <v>0</v>
          </cell>
        </row>
        <row r="374">
          <cell r="N374">
            <v>0</v>
          </cell>
        </row>
        <row r="375">
          <cell r="N375">
            <v>0</v>
          </cell>
        </row>
        <row r="376">
          <cell r="N376">
            <v>7523316.9800000004</v>
          </cell>
        </row>
        <row r="377">
          <cell r="N377">
            <v>0</v>
          </cell>
        </row>
        <row r="378">
          <cell r="N378">
            <v>0</v>
          </cell>
        </row>
        <row r="379">
          <cell r="N379">
            <v>0</v>
          </cell>
        </row>
        <row r="380">
          <cell r="N380">
            <v>0</v>
          </cell>
        </row>
        <row r="381">
          <cell r="N381">
            <v>0</v>
          </cell>
        </row>
        <row r="382">
          <cell r="N382">
            <v>0</v>
          </cell>
        </row>
        <row r="383">
          <cell r="N383">
            <v>0</v>
          </cell>
        </row>
        <row r="384">
          <cell r="N384">
            <v>0</v>
          </cell>
        </row>
        <row r="385">
          <cell r="N385">
            <v>0</v>
          </cell>
        </row>
        <row r="386">
          <cell r="N386">
            <v>0</v>
          </cell>
        </row>
        <row r="387">
          <cell r="N387">
            <v>0</v>
          </cell>
        </row>
        <row r="388">
          <cell r="N388">
            <v>0</v>
          </cell>
        </row>
        <row r="389">
          <cell r="N389">
            <v>0</v>
          </cell>
        </row>
        <row r="390">
          <cell r="N390">
            <v>0</v>
          </cell>
        </row>
        <row r="391">
          <cell r="N391">
            <v>0</v>
          </cell>
        </row>
        <row r="392">
          <cell r="N392">
            <v>0</v>
          </cell>
        </row>
        <row r="393">
          <cell r="N393">
            <v>0</v>
          </cell>
        </row>
        <row r="394">
          <cell r="N394">
            <v>0</v>
          </cell>
        </row>
        <row r="395">
          <cell r="N395">
            <v>0</v>
          </cell>
        </row>
        <row r="396">
          <cell r="N396">
            <v>0</v>
          </cell>
        </row>
        <row r="397">
          <cell r="N397">
            <v>0</v>
          </cell>
        </row>
        <row r="398">
          <cell r="N398">
            <v>0</v>
          </cell>
        </row>
        <row r="399">
          <cell r="N399">
            <v>0</v>
          </cell>
        </row>
        <row r="400">
          <cell r="N400">
            <v>0</v>
          </cell>
        </row>
        <row r="401">
          <cell r="N401">
            <v>0</v>
          </cell>
        </row>
        <row r="402">
          <cell r="N402">
            <v>0</v>
          </cell>
        </row>
        <row r="403">
          <cell r="N403">
            <v>0</v>
          </cell>
        </row>
        <row r="404">
          <cell r="N404">
            <v>0</v>
          </cell>
        </row>
        <row r="405">
          <cell r="N405">
            <v>0</v>
          </cell>
        </row>
        <row r="406">
          <cell r="N406">
            <v>0</v>
          </cell>
        </row>
        <row r="407">
          <cell r="N407">
            <v>0</v>
          </cell>
        </row>
        <row r="408">
          <cell r="N408">
            <v>0</v>
          </cell>
        </row>
        <row r="409">
          <cell r="N409">
            <v>0</v>
          </cell>
        </row>
        <row r="410">
          <cell r="N410">
            <v>0</v>
          </cell>
        </row>
        <row r="411">
          <cell r="N411">
            <v>0</v>
          </cell>
        </row>
        <row r="412">
          <cell r="N412">
            <v>0</v>
          </cell>
        </row>
        <row r="413">
          <cell r="N413">
            <v>0</v>
          </cell>
        </row>
        <row r="414">
          <cell r="N414">
            <v>0</v>
          </cell>
        </row>
        <row r="415">
          <cell r="N415">
            <v>0</v>
          </cell>
        </row>
        <row r="416">
          <cell r="N416">
            <v>0</v>
          </cell>
        </row>
        <row r="417">
          <cell r="N417">
            <v>0</v>
          </cell>
        </row>
        <row r="418">
          <cell r="N418">
            <v>0</v>
          </cell>
        </row>
        <row r="419">
          <cell r="N419">
            <v>0</v>
          </cell>
        </row>
        <row r="420">
          <cell r="N420">
            <v>0</v>
          </cell>
        </row>
        <row r="421">
          <cell r="N421">
            <v>0</v>
          </cell>
        </row>
        <row r="422">
          <cell r="N422">
            <v>0</v>
          </cell>
        </row>
        <row r="423">
          <cell r="N423">
            <v>0</v>
          </cell>
        </row>
        <row r="424">
          <cell r="N424">
            <v>0</v>
          </cell>
        </row>
        <row r="425">
          <cell r="N425">
            <v>0</v>
          </cell>
        </row>
        <row r="426">
          <cell r="N426">
            <v>0</v>
          </cell>
        </row>
        <row r="427">
          <cell r="N427">
            <v>0</v>
          </cell>
        </row>
        <row r="428">
          <cell r="N428">
            <v>0</v>
          </cell>
        </row>
        <row r="429">
          <cell r="N429">
            <v>0</v>
          </cell>
        </row>
        <row r="430">
          <cell r="N430">
            <v>0</v>
          </cell>
        </row>
        <row r="431">
          <cell r="N431">
            <v>0</v>
          </cell>
        </row>
        <row r="432">
          <cell r="N432">
            <v>0</v>
          </cell>
        </row>
        <row r="433">
          <cell r="N433">
            <v>0</v>
          </cell>
        </row>
        <row r="434">
          <cell r="N434">
            <v>0</v>
          </cell>
        </row>
        <row r="435">
          <cell r="N435">
            <v>0</v>
          </cell>
        </row>
        <row r="436">
          <cell r="N436">
            <v>0</v>
          </cell>
        </row>
        <row r="437">
          <cell r="N437">
            <v>0</v>
          </cell>
        </row>
        <row r="438">
          <cell r="N438">
            <v>0</v>
          </cell>
        </row>
        <row r="439">
          <cell r="N439">
            <v>0</v>
          </cell>
        </row>
        <row r="440">
          <cell r="N440">
            <v>0</v>
          </cell>
        </row>
        <row r="441">
          <cell r="N441">
            <v>0</v>
          </cell>
        </row>
        <row r="442">
          <cell r="N442">
            <v>0</v>
          </cell>
        </row>
        <row r="443">
          <cell r="N443">
            <v>0</v>
          </cell>
        </row>
        <row r="444">
          <cell r="N444">
            <v>0</v>
          </cell>
        </row>
        <row r="445">
          <cell r="N445">
            <v>0</v>
          </cell>
        </row>
        <row r="446">
          <cell r="N446">
            <v>0</v>
          </cell>
        </row>
        <row r="447">
          <cell r="N447">
            <v>0</v>
          </cell>
        </row>
        <row r="448">
          <cell r="N448">
            <v>0</v>
          </cell>
        </row>
        <row r="449">
          <cell r="N449">
            <v>0</v>
          </cell>
        </row>
        <row r="450">
          <cell r="N450">
            <v>0</v>
          </cell>
        </row>
        <row r="451">
          <cell r="N451">
            <v>0</v>
          </cell>
        </row>
        <row r="452">
          <cell r="N452">
            <v>0</v>
          </cell>
        </row>
        <row r="453">
          <cell r="N453">
            <v>0</v>
          </cell>
        </row>
        <row r="454">
          <cell r="N454">
            <v>0</v>
          </cell>
        </row>
        <row r="455">
          <cell r="N455">
            <v>0</v>
          </cell>
        </row>
        <row r="456">
          <cell r="N456">
            <v>0</v>
          </cell>
        </row>
        <row r="457">
          <cell r="N457">
            <v>0</v>
          </cell>
        </row>
        <row r="458">
          <cell r="N458">
            <v>0</v>
          </cell>
        </row>
        <row r="459">
          <cell r="N459">
            <v>0</v>
          </cell>
        </row>
        <row r="460">
          <cell r="N460">
            <v>0</v>
          </cell>
        </row>
        <row r="461">
          <cell r="N461">
            <v>0</v>
          </cell>
        </row>
        <row r="462">
          <cell r="N462">
            <v>0</v>
          </cell>
        </row>
        <row r="463">
          <cell r="N463">
            <v>0</v>
          </cell>
        </row>
        <row r="464">
          <cell r="N464">
            <v>0</v>
          </cell>
        </row>
        <row r="465">
          <cell r="N465">
            <v>0</v>
          </cell>
        </row>
        <row r="466">
          <cell r="N466">
            <v>0</v>
          </cell>
        </row>
        <row r="467">
          <cell r="N467">
            <v>0</v>
          </cell>
        </row>
        <row r="468">
          <cell r="N468">
            <v>0</v>
          </cell>
        </row>
        <row r="469">
          <cell r="N469">
            <v>0</v>
          </cell>
        </row>
        <row r="470">
          <cell r="N470">
            <v>0</v>
          </cell>
        </row>
        <row r="471">
          <cell r="N471">
            <v>0</v>
          </cell>
        </row>
        <row r="472">
          <cell r="N472">
            <v>0</v>
          </cell>
        </row>
        <row r="473">
          <cell r="N473">
            <v>0</v>
          </cell>
        </row>
        <row r="474">
          <cell r="N474">
            <v>0</v>
          </cell>
        </row>
        <row r="475">
          <cell r="N475">
            <v>0</v>
          </cell>
        </row>
        <row r="476">
          <cell r="N476">
            <v>0</v>
          </cell>
        </row>
        <row r="477">
          <cell r="N477">
            <v>0</v>
          </cell>
        </row>
        <row r="478">
          <cell r="N478">
            <v>0</v>
          </cell>
        </row>
        <row r="479">
          <cell r="N479">
            <v>0</v>
          </cell>
        </row>
        <row r="480">
          <cell r="N480">
            <v>0</v>
          </cell>
        </row>
        <row r="481">
          <cell r="N481">
            <v>0</v>
          </cell>
        </row>
        <row r="482">
          <cell r="N482">
            <v>0</v>
          </cell>
        </row>
        <row r="483">
          <cell r="N483">
            <v>0</v>
          </cell>
        </row>
        <row r="484">
          <cell r="N484">
            <v>0</v>
          </cell>
        </row>
        <row r="485">
          <cell r="N485">
            <v>0</v>
          </cell>
        </row>
        <row r="486">
          <cell r="N486">
            <v>0</v>
          </cell>
        </row>
        <row r="487">
          <cell r="N487">
            <v>0</v>
          </cell>
        </row>
        <row r="488">
          <cell r="N488">
            <v>0</v>
          </cell>
        </row>
        <row r="489">
          <cell r="N489">
            <v>0</v>
          </cell>
        </row>
        <row r="490">
          <cell r="N490">
            <v>0</v>
          </cell>
        </row>
        <row r="491">
          <cell r="N491">
            <v>0</v>
          </cell>
        </row>
        <row r="492">
          <cell r="N492">
            <v>0</v>
          </cell>
        </row>
        <row r="493">
          <cell r="N493">
            <v>0</v>
          </cell>
        </row>
        <row r="494">
          <cell r="N494">
            <v>0</v>
          </cell>
        </row>
        <row r="495">
          <cell r="N495">
            <v>0</v>
          </cell>
        </row>
        <row r="496">
          <cell r="N496">
            <v>0</v>
          </cell>
        </row>
        <row r="497">
          <cell r="N497">
            <v>0</v>
          </cell>
        </row>
        <row r="498">
          <cell r="N498">
            <v>0</v>
          </cell>
        </row>
        <row r="499">
          <cell r="N499">
            <v>0</v>
          </cell>
        </row>
        <row r="500">
          <cell r="N500">
            <v>0</v>
          </cell>
        </row>
        <row r="501">
          <cell r="N501">
            <v>0</v>
          </cell>
        </row>
        <row r="502">
          <cell r="N502">
            <v>0</v>
          </cell>
        </row>
        <row r="503">
          <cell r="N503">
            <v>0</v>
          </cell>
        </row>
        <row r="504">
          <cell r="N504">
            <v>0</v>
          </cell>
        </row>
        <row r="505">
          <cell r="N505">
            <v>0</v>
          </cell>
        </row>
        <row r="506">
          <cell r="N506">
            <v>0</v>
          </cell>
        </row>
        <row r="507">
          <cell r="N507">
            <v>0</v>
          </cell>
        </row>
        <row r="508">
          <cell r="N508">
            <v>0</v>
          </cell>
        </row>
        <row r="509">
          <cell r="N509">
            <v>0</v>
          </cell>
        </row>
        <row r="510">
          <cell r="N510">
            <v>0</v>
          </cell>
        </row>
        <row r="511">
          <cell r="N511">
            <v>4307817.9800000004</v>
          </cell>
        </row>
        <row r="512">
          <cell r="N512">
            <v>0</v>
          </cell>
        </row>
        <row r="513">
          <cell r="N513">
            <v>0</v>
          </cell>
        </row>
        <row r="514">
          <cell r="N514">
            <v>0</v>
          </cell>
        </row>
        <row r="515">
          <cell r="N515">
            <v>4307817.9800000004</v>
          </cell>
        </row>
        <row r="516">
          <cell r="N516">
            <v>0</v>
          </cell>
        </row>
        <row r="517">
          <cell r="N517">
            <v>0</v>
          </cell>
        </row>
        <row r="518">
          <cell r="N518">
            <v>0</v>
          </cell>
        </row>
        <row r="519">
          <cell r="N519">
            <v>0</v>
          </cell>
        </row>
        <row r="520">
          <cell r="N520">
            <v>0</v>
          </cell>
        </row>
        <row r="521">
          <cell r="N521">
            <v>4090113.98</v>
          </cell>
        </row>
        <row r="522">
          <cell r="N522">
            <v>4090113.98</v>
          </cell>
        </row>
        <row r="523">
          <cell r="N523">
            <v>562500</v>
          </cell>
        </row>
        <row r="524">
          <cell r="N524">
            <v>187500</v>
          </cell>
        </row>
        <row r="525">
          <cell r="N525">
            <v>0</v>
          </cell>
        </row>
        <row r="526">
          <cell r="N526">
            <v>300000</v>
          </cell>
        </row>
        <row r="527">
          <cell r="N527">
            <v>75000</v>
          </cell>
        </row>
        <row r="528">
          <cell r="N528">
            <v>0</v>
          </cell>
        </row>
        <row r="529">
          <cell r="N529">
            <v>300000</v>
          </cell>
        </row>
        <row r="530">
          <cell r="N530">
            <v>0</v>
          </cell>
        </row>
        <row r="531">
          <cell r="N531">
            <v>0</v>
          </cell>
        </row>
        <row r="532">
          <cell r="N532">
            <v>300000</v>
          </cell>
        </row>
        <row r="533">
          <cell r="N533">
            <v>0</v>
          </cell>
        </row>
        <row r="534">
          <cell r="N534">
            <v>0</v>
          </cell>
        </row>
        <row r="535">
          <cell r="N535">
            <v>979774</v>
          </cell>
        </row>
        <row r="536">
          <cell r="N536">
            <v>0</v>
          </cell>
        </row>
        <row r="537">
          <cell r="N537">
            <v>0</v>
          </cell>
        </row>
        <row r="538">
          <cell r="N538">
            <v>500629</v>
          </cell>
        </row>
        <row r="539">
          <cell r="N539">
            <v>38095</v>
          </cell>
        </row>
        <row r="540">
          <cell r="N540">
            <v>441050</v>
          </cell>
        </row>
        <row r="541">
          <cell r="N541">
            <v>233944</v>
          </cell>
        </row>
        <row r="542">
          <cell r="N542">
            <v>0</v>
          </cell>
        </row>
        <row r="543">
          <cell r="N543">
            <v>0</v>
          </cell>
        </row>
        <row r="544">
          <cell r="N544">
            <v>230134</v>
          </cell>
        </row>
        <row r="545">
          <cell r="N545">
            <v>3810</v>
          </cell>
        </row>
        <row r="546">
          <cell r="N546">
            <v>0</v>
          </cell>
        </row>
        <row r="547">
          <cell r="N547">
            <v>1341395.98</v>
          </cell>
        </row>
        <row r="548">
          <cell r="N548">
            <v>0</v>
          </cell>
        </row>
        <row r="549">
          <cell r="N549">
            <v>0</v>
          </cell>
        </row>
        <row r="550">
          <cell r="N550">
            <v>1249520.98</v>
          </cell>
        </row>
        <row r="551">
          <cell r="N551">
            <v>38095</v>
          </cell>
        </row>
        <row r="552">
          <cell r="N552">
            <v>53780</v>
          </cell>
        </row>
        <row r="553">
          <cell r="N553">
            <v>672500</v>
          </cell>
        </row>
        <row r="554">
          <cell r="N554">
            <v>0</v>
          </cell>
        </row>
        <row r="555">
          <cell r="N555">
            <v>0</v>
          </cell>
        </row>
        <row r="556">
          <cell r="N556">
            <v>632500</v>
          </cell>
        </row>
        <row r="557">
          <cell r="N557">
            <v>40000</v>
          </cell>
        </row>
        <row r="558">
          <cell r="N558">
            <v>0</v>
          </cell>
        </row>
        <row r="559">
          <cell r="N559">
            <v>0</v>
          </cell>
        </row>
        <row r="560">
          <cell r="N560">
            <v>0</v>
          </cell>
        </row>
        <row r="561">
          <cell r="N561">
            <v>22500</v>
          </cell>
        </row>
        <row r="562">
          <cell r="N562">
            <v>0</v>
          </cell>
        </row>
        <row r="563">
          <cell r="N563">
            <v>22500</v>
          </cell>
        </row>
        <row r="564">
          <cell r="N564">
            <v>7500</v>
          </cell>
        </row>
        <row r="565">
          <cell r="N565">
            <v>7500</v>
          </cell>
        </row>
        <row r="566">
          <cell r="N566">
            <v>0</v>
          </cell>
        </row>
        <row r="567">
          <cell r="N567">
            <v>7500</v>
          </cell>
        </row>
        <row r="568">
          <cell r="N568">
            <v>0</v>
          </cell>
        </row>
        <row r="569">
          <cell r="N569">
            <v>0</v>
          </cell>
        </row>
        <row r="570">
          <cell r="N570">
            <v>0</v>
          </cell>
        </row>
        <row r="571">
          <cell r="N571">
            <v>0</v>
          </cell>
        </row>
        <row r="572">
          <cell r="N572">
            <v>0</v>
          </cell>
        </row>
        <row r="573">
          <cell r="N573">
            <v>0</v>
          </cell>
        </row>
        <row r="574">
          <cell r="N574">
            <v>0</v>
          </cell>
        </row>
        <row r="575">
          <cell r="N575">
            <v>0</v>
          </cell>
        </row>
        <row r="576">
          <cell r="N576">
            <v>195204</v>
          </cell>
        </row>
        <row r="577">
          <cell r="N577">
            <v>195204</v>
          </cell>
        </row>
        <row r="578">
          <cell r="N578">
            <v>27500</v>
          </cell>
        </row>
        <row r="579">
          <cell r="N579">
            <v>27500</v>
          </cell>
        </row>
        <row r="580">
          <cell r="N580">
            <v>112704</v>
          </cell>
        </row>
        <row r="581">
          <cell r="N581">
            <v>27500</v>
          </cell>
        </row>
        <row r="582">
          <cell r="N582">
            <v>0</v>
          </cell>
        </row>
        <row r="583">
          <cell r="N583">
            <v>0</v>
          </cell>
        </row>
        <row r="584">
          <cell r="N584">
            <v>0</v>
          </cell>
        </row>
        <row r="585">
          <cell r="N585">
            <v>0</v>
          </cell>
        </row>
        <row r="586">
          <cell r="N586">
            <v>0</v>
          </cell>
        </row>
        <row r="587">
          <cell r="N587">
            <v>0</v>
          </cell>
        </row>
        <row r="588">
          <cell r="N588">
            <v>0</v>
          </cell>
        </row>
        <row r="589">
          <cell r="N589">
            <v>0</v>
          </cell>
        </row>
        <row r="590">
          <cell r="N590">
            <v>0</v>
          </cell>
        </row>
        <row r="591">
          <cell r="N591">
            <v>0</v>
          </cell>
        </row>
        <row r="592">
          <cell r="N592">
            <v>0</v>
          </cell>
        </row>
        <row r="593">
          <cell r="N593">
            <v>0</v>
          </cell>
        </row>
        <row r="594">
          <cell r="N594">
            <v>0</v>
          </cell>
        </row>
        <row r="595">
          <cell r="N595">
            <v>0</v>
          </cell>
        </row>
        <row r="596">
          <cell r="N596">
            <v>0</v>
          </cell>
        </row>
        <row r="597">
          <cell r="N597">
            <v>288000</v>
          </cell>
        </row>
        <row r="598">
          <cell r="N598">
            <v>288000</v>
          </cell>
        </row>
        <row r="599">
          <cell r="N599">
            <v>0</v>
          </cell>
        </row>
        <row r="600">
          <cell r="N600">
            <v>0</v>
          </cell>
        </row>
        <row r="601">
          <cell r="N601">
            <v>288000</v>
          </cell>
        </row>
        <row r="602">
          <cell r="N602">
            <v>288000</v>
          </cell>
        </row>
        <row r="603">
          <cell r="N603">
            <v>288000</v>
          </cell>
        </row>
        <row r="604">
          <cell r="N604">
            <v>0</v>
          </cell>
        </row>
        <row r="605">
          <cell r="N605">
            <v>0</v>
          </cell>
        </row>
        <row r="606">
          <cell r="N606">
            <v>0</v>
          </cell>
        </row>
        <row r="607">
          <cell r="N607">
            <v>0</v>
          </cell>
        </row>
        <row r="608">
          <cell r="N608">
            <v>0</v>
          </cell>
        </row>
        <row r="609">
          <cell r="N609">
            <v>2027499</v>
          </cell>
        </row>
        <row r="610">
          <cell r="N610">
            <v>637700</v>
          </cell>
        </row>
        <row r="611">
          <cell r="N611">
            <v>239400</v>
          </cell>
        </row>
        <row r="612">
          <cell r="N612">
            <v>0</v>
          </cell>
        </row>
        <row r="613">
          <cell r="N613">
            <v>12296</v>
          </cell>
        </row>
        <row r="614">
          <cell r="N614">
            <v>0</v>
          </cell>
        </row>
        <row r="615">
          <cell r="N615">
            <v>0</v>
          </cell>
        </row>
        <row r="616">
          <cell r="N616">
            <v>9976</v>
          </cell>
        </row>
        <row r="617">
          <cell r="N617">
            <v>39950.400000000001</v>
          </cell>
        </row>
        <row r="618">
          <cell r="N618">
            <v>0</v>
          </cell>
        </row>
        <row r="619">
          <cell r="N619">
            <v>0</v>
          </cell>
        </row>
        <row r="620">
          <cell r="N620">
            <v>15984.8</v>
          </cell>
        </row>
        <row r="621">
          <cell r="N621">
            <v>0</v>
          </cell>
        </row>
        <row r="622">
          <cell r="N622">
            <v>23930.799999999999</v>
          </cell>
        </row>
        <row r="623">
          <cell r="N623">
            <v>0</v>
          </cell>
        </row>
        <row r="624">
          <cell r="N624">
            <v>20020.8</v>
          </cell>
        </row>
        <row r="625">
          <cell r="N625">
            <v>0</v>
          </cell>
        </row>
        <row r="626">
          <cell r="N626">
            <v>0</v>
          </cell>
        </row>
        <row r="627">
          <cell r="N627">
            <v>0</v>
          </cell>
        </row>
        <row r="628">
          <cell r="N628">
            <v>52246.400000000001</v>
          </cell>
        </row>
        <row r="629">
          <cell r="N629">
            <v>64994.8</v>
          </cell>
        </row>
        <row r="630">
          <cell r="N630">
            <v>0</v>
          </cell>
        </row>
        <row r="631">
          <cell r="N631">
            <v>0</v>
          </cell>
        </row>
        <row r="632">
          <cell r="N632">
            <v>0</v>
          </cell>
        </row>
        <row r="633">
          <cell r="N633">
            <v>0</v>
          </cell>
        </row>
        <row r="634">
          <cell r="N634">
            <v>0</v>
          </cell>
        </row>
        <row r="635">
          <cell r="N635">
            <v>0</v>
          </cell>
        </row>
        <row r="636">
          <cell r="N636">
            <v>0</v>
          </cell>
        </row>
        <row r="637">
          <cell r="N637">
            <v>0</v>
          </cell>
        </row>
        <row r="638">
          <cell r="N638">
            <v>323500</v>
          </cell>
        </row>
        <row r="639">
          <cell r="N639">
            <v>0</v>
          </cell>
        </row>
        <row r="640">
          <cell r="N640">
            <v>162000</v>
          </cell>
        </row>
        <row r="641">
          <cell r="N641">
            <v>74653.25</v>
          </cell>
        </row>
        <row r="642">
          <cell r="N642">
            <v>0</v>
          </cell>
        </row>
        <row r="643">
          <cell r="N643">
            <v>0</v>
          </cell>
        </row>
        <row r="644">
          <cell r="N644">
            <v>0</v>
          </cell>
        </row>
        <row r="645">
          <cell r="N645">
            <v>0</v>
          </cell>
        </row>
        <row r="646">
          <cell r="N646">
            <v>34427.699999999997</v>
          </cell>
        </row>
        <row r="647">
          <cell r="N647">
            <v>0</v>
          </cell>
        </row>
        <row r="648">
          <cell r="N648">
            <v>29059.55</v>
          </cell>
        </row>
        <row r="649">
          <cell r="N649">
            <v>0</v>
          </cell>
        </row>
        <row r="650">
          <cell r="N650">
            <v>0</v>
          </cell>
        </row>
        <row r="651">
          <cell r="N651">
            <v>0</v>
          </cell>
        </row>
        <row r="652">
          <cell r="N652">
            <v>23359.5</v>
          </cell>
        </row>
        <row r="653">
          <cell r="N653">
            <v>0</v>
          </cell>
        </row>
        <row r="654">
          <cell r="N654">
            <v>0</v>
          </cell>
        </row>
        <row r="655">
          <cell r="N655">
            <v>74800</v>
          </cell>
        </row>
        <row r="656">
          <cell r="N656">
            <v>50672</v>
          </cell>
        </row>
        <row r="657">
          <cell r="N657">
            <v>12528</v>
          </cell>
        </row>
        <row r="658">
          <cell r="N658">
            <v>0</v>
          </cell>
        </row>
        <row r="659">
          <cell r="N659">
            <v>0</v>
          </cell>
        </row>
        <row r="660">
          <cell r="N660">
            <v>0</v>
          </cell>
        </row>
        <row r="661">
          <cell r="N661">
            <v>11600</v>
          </cell>
        </row>
        <row r="662">
          <cell r="N662">
            <v>0</v>
          </cell>
        </row>
        <row r="663">
          <cell r="N663">
            <v>0</v>
          </cell>
        </row>
        <row r="664">
          <cell r="N664">
            <v>0</v>
          </cell>
        </row>
        <row r="665">
          <cell r="N665">
            <v>0</v>
          </cell>
        </row>
        <row r="666">
          <cell r="N666">
            <v>0</v>
          </cell>
        </row>
        <row r="667">
          <cell r="N667">
            <v>0</v>
          </cell>
        </row>
        <row r="668">
          <cell r="N668">
            <v>0</v>
          </cell>
        </row>
        <row r="669">
          <cell r="N669">
            <v>59000</v>
          </cell>
        </row>
        <row r="670">
          <cell r="N670">
            <v>11000</v>
          </cell>
        </row>
        <row r="671">
          <cell r="N671">
            <v>0</v>
          </cell>
        </row>
        <row r="672">
          <cell r="N672">
            <v>11000</v>
          </cell>
        </row>
        <row r="673">
          <cell r="N673">
            <v>0</v>
          </cell>
        </row>
        <row r="674">
          <cell r="N674">
            <v>0</v>
          </cell>
        </row>
        <row r="675">
          <cell r="N675">
            <v>0</v>
          </cell>
        </row>
        <row r="676">
          <cell r="N676">
            <v>0</v>
          </cell>
        </row>
        <row r="677">
          <cell r="N677">
            <v>0</v>
          </cell>
        </row>
        <row r="678">
          <cell r="N678">
            <v>0</v>
          </cell>
        </row>
        <row r="679">
          <cell r="N679">
            <v>0</v>
          </cell>
        </row>
        <row r="680">
          <cell r="N680">
            <v>0</v>
          </cell>
        </row>
        <row r="681">
          <cell r="N681">
            <v>0</v>
          </cell>
        </row>
        <row r="682">
          <cell r="N682">
            <v>0</v>
          </cell>
        </row>
        <row r="683">
          <cell r="N683">
            <v>0</v>
          </cell>
        </row>
        <row r="684">
          <cell r="N684">
            <v>0</v>
          </cell>
        </row>
        <row r="685">
          <cell r="N685">
            <v>0</v>
          </cell>
        </row>
        <row r="686">
          <cell r="N686">
            <v>0</v>
          </cell>
        </row>
        <row r="687">
          <cell r="N687">
            <v>0</v>
          </cell>
        </row>
        <row r="688">
          <cell r="N688">
            <v>0</v>
          </cell>
        </row>
        <row r="689">
          <cell r="N689">
            <v>0</v>
          </cell>
        </row>
        <row r="690">
          <cell r="N690">
            <v>0</v>
          </cell>
        </row>
        <row r="691">
          <cell r="N691">
            <v>0</v>
          </cell>
        </row>
        <row r="692">
          <cell r="N692">
            <v>0</v>
          </cell>
        </row>
        <row r="693">
          <cell r="N693">
            <v>0</v>
          </cell>
        </row>
        <row r="694">
          <cell r="N694">
            <v>0</v>
          </cell>
        </row>
        <row r="695">
          <cell r="N695">
            <v>0</v>
          </cell>
        </row>
        <row r="696">
          <cell r="N696">
            <v>0</v>
          </cell>
        </row>
        <row r="697">
          <cell r="N697">
            <v>0</v>
          </cell>
        </row>
        <row r="698">
          <cell r="N698">
            <v>48000</v>
          </cell>
        </row>
        <row r="699">
          <cell r="N699">
            <v>0</v>
          </cell>
        </row>
        <row r="700">
          <cell r="N700">
            <v>0</v>
          </cell>
        </row>
        <row r="701">
          <cell r="N701">
            <v>0</v>
          </cell>
        </row>
        <row r="702">
          <cell r="N702">
            <v>24000</v>
          </cell>
        </row>
        <row r="703">
          <cell r="N703">
            <v>24000</v>
          </cell>
        </row>
        <row r="704">
          <cell r="N704">
            <v>0</v>
          </cell>
        </row>
        <row r="705">
          <cell r="N705">
            <v>0</v>
          </cell>
        </row>
        <row r="706">
          <cell r="N706">
            <v>0</v>
          </cell>
        </row>
        <row r="707">
          <cell r="N707">
            <v>0</v>
          </cell>
        </row>
        <row r="708">
          <cell r="N708">
            <v>0</v>
          </cell>
        </row>
        <row r="709">
          <cell r="N709">
            <v>0</v>
          </cell>
        </row>
        <row r="710">
          <cell r="N710">
            <v>0</v>
          </cell>
        </row>
        <row r="711">
          <cell r="N711">
            <v>0</v>
          </cell>
        </row>
        <row r="712">
          <cell r="N712">
            <v>0</v>
          </cell>
        </row>
        <row r="713">
          <cell r="N713">
            <v>0</v>
          </cell>
        </row>
        <row r="714">
          <cell r="N714">
            <v>0</v>
          </cell>
        </row>
        <row r="715">
          <cell r="N715">
            <v>0</v>
          </cell>
        </row>
        <row r="716">
          <cell r="N716">
            <v>0</v>
          </cell>
        </row>
        <row r="717">
          <cell r="N717">
            <v>0</v>
          </cell>
        </row>
        <row r="718">
          <cell r="N718">
            <v>0</v>
          </cell>
        </row>
        <row r="719">
          <cell r="N719">
            <v>0</v>
          </cell>
        </row>
        <row r="720">
          <cell r="N720">
            <v>0</v>
          </cell>
        </row>
        <row r="721">
          <cell r="N721">
            <v>0</v>
          </cell>
        </row>
        <row r="722">
          <cell r="N722">
            <v>0</v>
          </cell>
        </row>
        <row r="723">
          <cell r="N723">
            <v>0</v>
          </cell>
        </row>
        <row r="724">
          <cell r="N724">
            <v>0</v>
          </cell>
        </row>
        <row r="725">
          <cell r="N725">
            <v>0</v>
          </cell>
        </row>
        <row r="726">
          <cell r="N726">
            <v>0</v>
          </cell>
        </row>
        <row r="727">
          <cell r="N727">
            <v>0</v>
          </cell>
        </row>
        <row r="728">
          <cell r="N728">
            <v>0</v>
          </cell>
        </row>
        <row r="729">
          <cell r="N729">
            <v>0</v>
          </cell>
        </row>
        <row r="730">
          <cell r="N730">
            <v>0</v>
          </cell>
        </row>
        <row r="731">
          <cell r="N731">
            <v>0</v>
          </cell>
        </row>
        <row r="732">
          <cell r="N732">
            <v>0</v>
          </cell>
        </row>
        <row r="733">
          <cell r="N733">
            <v>0</v>
          </cell>
        </row>
        <row r="734">
          <cell r="N734">
            <v>0</v>
          </cell>
        </row>
        <row r="735">
          <cell r="N735">
            <v>0</v>
          </cell>
        </row>
        <row r="736">
          <cell r="N736">
            <v>0</v>
          </cell>
        </row>
        <row r="737">
          <cell r="N737">
            <v>0</v>
          </cell>
        </row>
        <row r="738">
          <cell r="N738">
            <v>0</v>
          </cell>
        </row>
        <row r="739">
          <cell r="N739">
            <v>0</v>
          </cell>
        </row>
        <row r="740">
          <cell r="N740">
            <v>0</v>
          </cell>
        </row>
        <row r="741">
          <cell r="N741">
            <v>0</v>
          </cell>
        </row>
        <row r="742">
          <cell r="N742">
            <v>0</v>
          </cell>
        </row>
        <row r="743">
          <cell r="N743">
            <v>0</v>
          </cell>
        </row>
        <row r="744">
          <cell r="N744">
            <v>0</v>
          </cell>
        </row>
        <row r="745">
          <cell r="N745">
            <v>0</v>
          </cell>
        </row>
        <row r="746">
          <cell r="N746">
            <v>0</v>
          </cell>
        </row>
        <row r="747">
          <cell r="N747">
            <v>0</v>
          </cell>
        </row>
        <row r="748">
          <cell r="N748">
            <v>0</v>
          </cell>
        </row>
        <row r="749">
          <cell r="N749">
            <v>0</v>
          </cell>
        </row>
        <row r="750">
          <cell r="N750">
            <v>0</v>
          </cell>
        </row>
        <row r="751">
          <cell r="N751">
            <v>0</v>
          </cell>
        </row>
        <row r="752">
          <cell r="N752">
            <v>0</v>
          </cell>
        </row>
        <row r="753">
          <cell r="N753">
            <v>0</v>
          </cell>
        </row>
        <row r="754">
          <cell r="N754">
            <v>0</v>
          </cell>
        </row>
        <row r="755">
          <cell r="N755">
            <v>0</v>
          </cell>
        </row>
        <row r="756">
          <cell r="N756">
            <v>1327499</v>
          </cell>
        </row>
        <row r="757">
          <cell r="N757">
            <v>1327499</v>
          </cell>
        </row>
        <row r="758">
          <cell r="N758">
            <v>1327499</v>
          </cell>
        </row>
        <row r="759">
          <cell r="N759">
            <v>0</v>
          </cell>
        </row>
        <row r="760">
          <cell r="N760">
            <v>0</v>
          </cell>
        </row>
        <row r="761">
          <cell r="N761">
            <v>0</v>
          </cell>
        </row>
        <row r="762">
          <cell r="N762">
            <v>0</v>
          </cell>
        </row>
        <row r="763">
          <cell r="N763">
            <v>0</v>
          </cell>
        </row>
        <row r="764">
          <cell r="N764">
            <v>0</v>
          </cell>
        </row>
        <row r="765">
          <cell r="N765">
            <v>0</v>
          </cell>
        </row>
        <row r="766">
          <cell r="N766">
            <v>0</v>
          </cell>
        </row>
        <row r="767">
          <cell r="N767">
            <v>0</v>
          </cell>
        </row>
        <row r="768">
          <cell r="N768">
            <v>0</v>
          </cell>
        </row>
        <row r="769">
          <cell r="N769">
            <v>0</v>
          </cell>
        </row>
        <row r="770">
          <cell r="N770">
            <v>0</v>
          </cell>
        </row>
        <row r="771">
          <cell r="N771">
            <v>0</v>
          </cell>
        </row>
        <row r="772">
          <cell r="N772">
            <v>0</v>
          </cell>
        </row>
        <row r="773">
          <cell r="N773">
            <v>0</v>
          </cell>
        </row>
        <row r="774">
          <cell r="N774">
            <v>0</v>
          </cell>
        </row>
        <row r="775">
          <cell r="N775">
            <v>0</v>
          </cell>
        </row>
        <row r="776">
          <cell r="N776">
            <v>464999</v>
          </cell>
        </row>
        <row r="777">
          <cell r="N777">
            <v>292500</v>
          </cell>
        </row>
        <row r="778">
          <cell r="N778">
            <v>550000</v>
          </cell>
        </row>
        <row r="779">
          <cell r="N779">
            <v>20000</v>
          </cell>
        </row>
        <row r="780">
          <cell r="N780">
            <v>3300</v>
          </cell>
        </row>
        <row r="781">
          <cell r="N781">
            <v>0</v>
          </cell>
        </row>
        <row r="782">
          <cell r="N782">
            <v>0</v>
          </cell>
        </row>
        <row r="783">
          <cell r="N783">
            <v>0</v>
          </cell>
        </row>
        <row r="784">
          <cell r="N784">
            <v>0</v>
          </cell>
        </row>
        <row r="785">
          <cell r="N785">
            <v>0</v>
          </cell>
        </row>
        <row r="786">
          <cell r="N786">
            <v>0</v>
          </cell>
        </row>
        <row r="787">
          <cell r="N787">
            <v>0</v>
          </cell>
        </row>
        <row r="788">
          <cell r="N788">
            <v>0</v>
          </cell>
        </row>
        <row r="789">
          <cell r="N789">
            <v>0</v>
          </cell>
        </row>
        <row r="790">
          <cell r="N790">
            <v>0</v>
          </cell>
        </row>
        <row r="791">
          <cell r="N791">
            <v>0</v>
          </cell>
        </row>
        <row r="792">
          <cell r="N792">
            <v>0</v>
          </cell>
        </row>
        <row r="793">
          <cell r="N793">
            <v>0</v>
          </cell>
        </row>
        <row r="794">
          <cell r="N794">
            <v>0</v>
          </cell>
        </row>
        <row r="795">
          <cell r="N795">
            <v>0</v>
          </cell>
        </row>
        <row r="796">
          <cell r="N796">
            <v>3300</v>
          </cell>
        </row>
        <row r="797">
          <cell r="N797">
            <v>3300</v>
          </cell>
        </row>
        <row r="798">
          <cell r="N798">
            <v>0</v>
          </cell>
        </row>
        <row r="799">
          <cell r="N799">
            <v>0</v>
          </cell>
        </row>
        <row r="800">
          <cell r="N800">
            <v>0</v>
          </cell>
        </row>
        <row r="801">
          <cell r="N801">
            <v>0</v>
          </cell>
        </row>
        <row r="802">
          <cell r="N802">
            <v>0</v>
          </cell>
        </row>
        <row r="803">
          <cell r="N803">
            <v>0</v>
          </cell>
        </row>
        <row r="804">
          <cell r="N804">
            <v>900000</v>
          </cell>
        </row>
        <row r="805">
          <cell r="N805">
            <v>900000</v>
          </cell>
        </row>
        <row r="806">
          <cell r="N806">
            <v>900000</v>
          </cell>
        </row>
        <row r="807">
          <cell r="N807">
            <v>0</v>
          </cell>
        </row>
        <row r="808">
          <cell r="N808">
            <v>0</v>
          </cell>
        </row>
        <row r="809">
          <cell r="N809">
            <v>900000</v>
          </cell>
        </row>
        <row r="810">
          <cell r="N810">
            <v>900000</v>
          </cell>
        </row>
        <row r="811">
          <cell r="N811">
            <v>0</v>
          </cell>
        </row>
        <row r="812">
          <cell r="N812">
            <v>0</v>
          </cell>
        </row>
        <row r="813">
          <cell r="N813">
            <v>0</v>
          </cell>
        </row>
        <row r="814">
          <cell r="N814">
            <v>0</v>
          </cell>
        </row>
        <row r="815">
          <cell r="N815">
            <v>0</v>
          </cell>
        </row>
        <row r="816">
          <cell r="N816">
            <v>725395</v>
          </cell>
        </row>
        <row r="817">
          <cell r="N817">
            <v>27144</v>
          </cell>
        </row>
        <row r="818">
          <cell r="N818">
            <v>0</v>
          </cell>
        </row>
        <row r="819">
          <cell r="N819">
            <v>0</v>
          </cell>
        </row>
        <row r="820">
          <cell r="N820">
            <v>0</v>
          </cell>
        </row>
        <row r="821">
          <cell r="N821">
            <v>0</v>
          </cell>
        </row>
        <row r="822">
          <cell r="N822">
            <v>0</v>
          </cell>
        </row>
        <row r="823">
          <cell r="N823">
            <v>0</v>
          </cell>
        </row>
        <row r="824">
          <cell r="N824">
            <v>0</v>
          </cell>
        </row>
        <row r="825">
          <cell r="N825">
            <v>0</v>
          </cell>
        </row>
        <row r="826">
          <cell r="N826">
            <v>0</v>
          </cell>
        </row>
        <row r="827">
          <cell r="N827">
            <v>0</v>
          </cell>
        </row>
        <row r="828">
          <cell r="N828">
            <v>0</v>
          </cell>
        </row>
        <row r="829">
          <cell r="N829">
            <v>0</v>
          </cell>
        </row>
        <row r="830">
          <cell r="N830">
            <v>0</v>
          </cell>
        </row>
        <row r="831">
          <cell r="N831">
            <v>0</v>
          </cell>
        </row>
        <row r="832">
          <cell r="N832">
            <v>0</v>
          </cell>
        </row>
        <row r="833">
          <cell r="N833">
            <v>0</v>
          </cell>
        </row>
        <row r="834">
          <cell r="N834">
            <v>0</v>
          </cell>
        </row>
        <row r="835">
          <cell r="N835">
            <v>0</v>
          </cell>
        </row>
        <row r="836">
          <cell r="N836">
            <v>27144</v>
          </cell>
        </row>
        <row r="837">
          <cell r="N837">
            <v>27144</v>
          </cell>
        </row>
        <row r="838">
          <cell r="N838">
            <v>0</v>
          </cell>
        </row>
        <row r="839">
          <cell r="N839">
            <v>0</v>
          </cell>
        </row>
        <row r="840">
          <cell r="N840">
            <v>0</v>
          </cell>
        </row>
        <row r="841">
          <cell r="N841">
            <v>0</v>
          </cell>
        </row>
        <row r="842">
          <cell r="N842">
            <v>0</v>
          </cell>
        </row>
        <row r="843">
          <cell r="N843">
            <v>0</v>
          </cell>
        </row>
        <row r="844">
          <cell r="N844">
            <v>0</v>
          </cell>
        </row>
        <row r="845">
          <cell r="N845">
            <v>0</v>
          </cell>
        </row>
        <row r="846">
          <cell r="N846">
            <v>0</v>
          </cell>
        </row>
        <row r="847">
          <cell r="N847">
            <v>0</v>
          </cell>
        </row>
        <row r="848">
          <cell r="N848">
            <v>27144</v>
          </cell>
        </row>
        <row r="849">
          <cell r="N849">
            <v>0</v>
          </cell>
        </row>
        <row r="850">
          <cell r="N850">
            <v>0</v>
          </cell>
        </row>
        <row r="851">
          <cell r="N851">
            <v>0</v>
          </cell>
        </row>
        <row r="852">
          <cell r="N852">
            <v>0</v>
          </cell>
        </row>
        <row r="853">
          <cell r="N853">
            <v>0</v>
          </cell>
        </row>
        <row r="854">
          <cell r="N854">
            <v>0</v>
          </cell>
        </row>
        <row r="855">
          <cell r="N855">
            <v>0</v>
          </cell>
        </row>
        <row r="856">
          <cell r="N856">
            <v>0</v>
          </cell>
        </row>
        <row r="857">
          <cell r="N857">
            <v>0</v>
          </cell>
        </row>
        <row r="858">
          <cell r="N858">
            <v>0</v>
          </cell>
        </row>
        <row r="859">
          <cell r="N859">
            <v>0</v>
          </cell>
        </row>
        <row r="860">
          <cell r="N860">
            <v>0</v>
          </cell>
        </row>
        <row r="861">
          <cell r="N861">
            <v>698251</v>
          </cell>
        </row>
        <row r="862">
          <cell r="N862">
            <v>38251</v>
          </cell>
        </row>
        <row r="863">
          <cell r="N863">
            <v>0</v>
          </cell>
        </row>
        <row r="864">
          <cell r="N864">
            <v>0</v>
          </cell>
        </row>
        <row r="865">
          <cell r="N865">
            <v>0</v>
          </cell>
        </row>
        <row r="866">
          <cell r="N866">
            <v>0</v>
          </cell>
        </row>
        <row r="867">
          <cell r="N867">
            <v>0</v>
          </cell>
        </row>
        <row r="868">
          <cell r="N868">
            <v>0</v>
          </cell>
        </row>
        <row r="869">
          <cell r="N869">
            <v>0</v>
          </cell>
        </row>
        <row r="870">
          <cell r="N870">
            <v>0</v>
          </cell>
        </row>
        <row r="871">
          <cell r="N871">
            <v>0</v>
          </cell>
        </row>
        <row r="872">
          <cell r="N872">
            <v>0</v>
          </cell>
        </row>
        <row r="873">
          <cell r="N873">
            <v>0</v>
          </cell>
        </row>
        <row r="874">
          <cell r="N874">
            <v>0</v>
          </cell>
        </row>
        <row r="875">
          <cell r="N875">
            <v>38251</v>
          </cell>
        </row>
        <row r="876">
          <cell r="N876">
            <v>0</v>
          </cell>
        </row>
        <row r="877">
          <cell r="N877">
            <v>0</v>
          </cell>
        </row>
        <row r="878">
          <cell r="N878">
            <v>0</v>
          </cell>
        </row>
        <row r="879">
          <cell r="N879">
            <v>0</v>
          </cell>
        </row>
        <row r="880">
          <cell r="N880">
            <v>38251</v>
          </cell>
        </row>
        <row r="881">
          <cell r="N881">
            <v>0</v>
          </cell>
        </row>
        <row r="882">
          <cell r="N882">
            <v>0</v>
          </cell>
        </row>
        <row r="883">
          <cell r="N883">
            <v>0</v>
          </cell>
        </row>
        <row r="884">
          <cell r="N884">
            <v>0</v>
          </cell>
        </row>
        <row r="885">
          <cell r="N885">
            <v>0</v>
          </cell>
        </row>
        <row r="886">
          <cell r="N886">
            <v>0</v>
          </cell>
        </row>
        <row r="887">
          <cell r="N887">
            <v>0</v>
          </cell>
        </row>
        <row r="888">
          <cell r="N888">
            <v>0</v>
          </cell>
        </row>
        <row r="889">
          <cell r="N889">
            <v>0</v>
          </cell>
        </row>
        <row r="890">
          <cell r="N890">
            <v>0</v>
          </cell>
        </row>
        <row r="891">
          <cell r="N891">
            <v>0</v>
          </cell>
        </row>
        <row r="892">
          <cell r="N892">
            <v>0</v>
          </cell>
        </row>
        <row r="893">
          <cell r="N893">
            <v>0</v>
          </cell>
        </row>
        <row r="894">
          <cell r="N894">
            <v>0</v>
          </cell>
        </row>
        <row r="895">
          <cell r="N895">
            <v>0</v>
          </cell>
        </row>
        <row r="896">
          <cell r="N896">
            <v>0</v>
          </cell>
        </row>
        <row r="897">
          <cell r="N897">
            <v>0</v>
          </cell>
        </row>
        <row r="898">
          <cell r="N898">
            <v>660000</v>
          </cell>
        </row>
        <row r="899">
          <cell r="N899">
            <v>0</v>
          </cell>
        </row>
        <row r="900">
          <cell r="N900">
            <v>0</v>
          </cell>
        </row>
        <row r="901">
          <cell r="N901">
            <v>0</v>
          </cell>
        </row>
        <row r="902">
          <cell r="N902">
            <v>660000</v>
          </cell>
        </row>
        <row r="903">
          <cell r="N903">
            <v>660000</v>
          </cell>
        </row>
        <row r="904">
          <cell r="N904">
            <v>0</v>
          </cell>
        </row>
        <row r="905">
          <cell r="N905">
            <v>0</v>
          </cell>
        </row>
        <row r="906">
          <cell r="N906">
            <v>0</v>
          </cell>
        </row>
        <row r="907">
          <cell r="N907">
            <v>0</v>
          </cell>
        </row>
        <row r="908">
          <cell r="N908">
            <v>0</v>
          </cell>
        </row>
        <row r="909">
          <cell r="N909">
            <v>0</v>
          </cell>
        </row>
        <row r="910">
          <cell r="N910">
            <v>0</v>
          </cell>
        </row>
        <row r="911">
          <cell r="N911">
            <v>0</v>
          </cell>
        </row>
        <row r="912">
          <cell r="N912">
            <v>0</v>
          </cell>
        </row>
        <row r="913">
          <cell r="N913">
            <v>0</v>
          </cell>
        </row>
        <row r="914">
          <cell r="N914">
            <v>0</v>
          </cell>
        </row>
        <row r="915">
          <cell r="N915">
            <v>0</v>
          </cell>
        </row>
        <row r="916">
          <cell r="N916">
            <v>0</v>
          </cell>
        </row>
        <row r="917">
          <cell r="N917">
            <v>0</v>
          </cell>
        </row>
        <row r="918">
          <cell r="N918">
            <v>0</v>
          </cell>
        </row>
        <row r="919">
          <cell r="N919">
            <v>0</v>
          </cell>
        </row>
        <row r="920">
          <cell r="N920">
            <v>0</v>
          </cell>
        </row>
        <row r="921">
          <cell r="N921">
            <v>0</v>
          </cell>
        </row>
        <row r="922">
          <cell r="N922">
            <v>0</v>
          </cell>
        </row>
        <row r="923">
          <cell r="N923">
            <v>0</v>
          </cell>
        </row>
        <row r="924">
          <cell r="N924">
            <v>0</v>
          </cell>
        </row>
        <row r="925">
          <cell r="N925">
            <v>0</v>
          </cell>
        </row>
        <row r="926">
          <cell r="N926">
            <v>0</v>
          </cell>
        </row>
        <row r="927">
          <cell r="N927">
            <v>0</v>
          </cell>
        </row>
        <row r="928">
          <cell r="N928">
            <v>0</v>
          </cell>
        </row>
        <row r="929">
          <cell r="N929">
            <v>0</v>
          </cell>
        </row>
        <row r="930">
          <cell r="N930">
            <v>0</v>
          </cell>
        </row>
        <row r="931">
          <cell r="N931">
            <v>0</v>
          </cell>
        </row>
        <row r="932">
          <cell r="N932">
            <v>0</v>
          </cell>
        </row>
        <row r="933">
          <cell r="N933">
            <v>0</v>
          </cell>
        </row>
        <row r="934">
          <cell r="N934">
            <v>0</v>
          </cell>
        </row>
        <row r="935">
          <cell r="N935">
            <v>0</v>
          </cell>
        </row>
        <row r="936">
          <cell r="N936">
            <v>0</v>
          </cell>
        </row>
        <row r="937">
          <cell r="N937">
            <v>0</v>
          </cell>
        </row>
        <row r="938">
          <cell r="N938">
            <v>0</v>
          </cell>
        </row>
        <row r="939">
          <cell r="N939">
            <v>0</v>
          </cell>
        </row>
        <row r="940">
          <cell r="N940">
            <v>0</v>
          </cell>
        </row>
        <row r="941">
          <cell r="N941">
            <v>0</v>
          </cell>
        </row>
        <row r="942">
          <cell r="N942">
            <v>0</v>
          </cell>
        </row>
        <row r="943">
          <cell r="N943">
            <v>0</v>
          </cell>
        </row>
        <row r="944">
          <cell r="N944">
            <v>0</v>
          </cell>
        </row>
        <row r="945">
          <cell r="N945">
            <v>0</v>
          </cell>
        </row>
        <row r="946">
          <cell r="N946">
            <v>0</v>
          </cell>
        </row>
        <row r="947">
          <cell r="N947">
            <v>0</v>
          </cell>
        </row>
        <row r="948">
          <cell r="N948">
            <v>0</v>
          </cell>
        </row>
        <row r="949">
          <cell r="N949">
            <v>0</v>
          </cell>
        </row>
        <row r="950">
          <cell r="N950">
            <v>0</v>
          </cell>
        </row>
        <row r="951">
          <cell r="N951">
            <v>0</v>
          </cell>
        </row>
        <row r="952">
          <cell r="N952">
            <v>0</v>
          </cell>
        </row>
        <row r="953">
          <cell r="N953">
            <v>0</v>
          </cell>
        </row>
        <row r="954">
          <cell r="N954">
            <v>0</v>
          </cell>
        </row>
        <row r="955">
          <cell r="N955">
            <v>0</v>
          </cell>
        </row>
        <row r="956">
          <cell r="N956">
            <v>0</v>
          </cell>
        </row>
        <row r="957">
          <cell r="N957">
            <v>0</v>
          </cell>
        </row>
        <row r="958">
          <cell r="N958">
            <v>0</v>
          </cell>
        </row>
        <row r="959">
          <cell r="N959">
            <v>0</v>
          </cell>
        </row>
        <row r="960">
          <cell r="N960">
            <v>0</v>
          </cell>
        </row>
        <row r="961">
          <cell r="N961">
            <v>0</v>
          </cell>
        </row>
        <row r="962">
          <cell r="N962">
            <v>0</v>
          </cell>
        </row>
        <row r="963">
          <cell r="N963">
            <v>0</v>
          </cell>
        </row>
        <row r="964">
          <cell r="N964">
            <v>0</v>
          </cell>
        </row>
        <row r="965">
          <cell r="N965">
            <v>0</v>
          </cell>
        </row>
        <row r="966">
          <cell r="N966">
            <v>0</v>
          </cell>
        </row>
        <row r="967">
          <cell r="N967">
            <v>0</v>
          </cell>
        </row>
        <row r="968">
          <cell r="N968">
            <v>0</v>
          </cell>
        </row>
        <row r="969">
          <cell r="N969">
            <v>0</v>
          </cell>
        </row>
        <row r="970">
          <cell r="N970">
            <v>0</v>
          </cell>
        </row>
        <row r="971">
          <cell r="N971">
            <v>0</v>
          </cell>
        </row>
        <row r="972">
          <cell r="N972">
            <v>0</v>
          </cell>
        </row>
        <row r="973">
          <cell r="N973">
            <v>0</v>
          </cell>
        </row>
        <row r="974">
          <cell r="N974">
            <v>0</v>
          </cell>
        </row>
        <row r="975">
          <cell r="N975">
            <v>0</v>
          </cell>
        </row>
        <row r="976">
          <cell r="N976">
            <v>0</v>
          </cell>
        </row>
        <row r="977">
          <cell r="N977">
            <v>0</v>
          </cell>
        </row>
        <row r="978">
          <cell r="N978">
            <v>0</v>
          </cell>
        </row>
        <row r="979">
          <cell r="N979">
            <v>0</v>
          </cell>
        </row>
        <row r="980">
          <cell r="N980">
            <v>729235.6</v>
          </cell>
        </row>
        <row r="981">
          <cell r="N981">
            <v>0</v>
          </cell>
        </row>
        <row r="982">
          <cell r="N982">
            <v>0</v>
          </cell>
        </row>
        <row r="983">
          <cell r="N983">
            <v>0</v>
          </cell>
        </row>
        <row r="984">
          <cell r="N984">
            <v>0</v>
          </cell>
        </row>
        <row r="985">
          <cell r="N985">
            <v>0</v>
          </cell>
        </row>
        <row r="986">
          <cell r="N986">
            <v>0</v>
          </cell>
        </row>
        <row r="987">
          <cell r="N987">
            <v>0</v>
          </cell>
        </row>
        <row r="988">
          <cell r="N988">
            <v>0</v>
          </cell>
        </row>
        <row r="989">
          <cell r="N989">
            <v>0</v>
          </cell>
        </row>
        <row r="990">
          <cell r="N990">
            <v>0</v>
          </cell>
        </row>
        <row r="991">
          <cell r="N991">
            <v>0</v>
          </cell>
        </row>
        <row r="992">
          <cell r="N992">
            <v>0</v>
          </cell>
        </row>
        <row r="993">
          <cell r="N993">
            <v>0</v>
          </cell>
        </row>
        <row r="994">
          <cell r="N994">
            <v>0</v>
          </cell>
        </row>
        <row r="995">
          <cell r="N995">
            <v>0</v>
          </cell>
        </row>
        <row r="996">
          <cell r="N996">
            <v>0</v>
          </cell>
        </row>
        <row r="997">
          <cell r="N997">
            <v>0</v>
          </cell>
        </row>
        <row r="998">
          <cell r="N998">
            <v>0</v>
          </cell>
        </row>
        <row r="999">
          <cell r="N999">
            <v>0</v>
          </cell>
        </row>
        <row r="1000">
          <cell r="N1000">
            <v>0</v>
          </cell>
        </row>
        <row r="1001">
          <cell r="N1001">
            <v>0</v>
          </cell>
        </row>
        <row r="1002">
          <cell r="N1002">
            <v>0</v>
          </cell>
        </row>
        <row r="1003">
          <cell r="N1003">
            <v>0</v>
          </cell>
        </row>
        <row r="1004">
          <cell r="N1004">
            <v>0</v>
          </cell>
        </row>
        <row r="1005">
          <cell r="N1005">
            <v>0</v>
          </cell>
        </row>
        <row r="1006">
          <cell r="N1006">
            <v>0</v>
          </cell>
        </row>
        <row r="1007">
          <cell r="N1007">
            <v>0</v>
          </cell>
        </row>
        <row r="1008">
          <cell r="N1008">
            <v>729235.6</v>
          </cell>
        </row>
        <row r="1009">
          <cell r="N1009">
            <v>286606.48</v>
          </cell>
        </row>
        <row r="1010">
          <cell r="N1010">
            <v>36610.239999999998</v>
          </cell>
        </row>
        <row r="1011">
          <cell r="N1011">
            <v>9229.3799999999992</v>
          </cell>
        </row>
        <row r="1012">
          <cell r="N1012">
            <v>0</v>
          </cell>
        </row>
        <row r="1013">
          <cell r="N1013">
            <v>0</v>
          </cell>
        </row>
        <row r="1014">
          <cell r="N1014">
            <v>0</v>
          </cell>
        </row>
        <row r="1015">
          <cell r="N1015">
            <v>0</v>
          </cell>
        </row>
        <row r="1016">
          <cell r="N1016">
            <v>3005.0699999999997</v>
          </cell>
        </row>
        <row r="1017">
          <cell r="N1017">
            <v>0</v>
          </cell>
        </row>
        <row r="1018">
          <cell r="N1018">
            <v>24375.79</v>
          </cell>
        </row>
        <row r="1019">
          <cell r="N1019">
            <v>0</v>
          </cell>
        </row>
        <row r="1020">
          <cell r="N1020">
            <v>0</v>
          </cell>
        </row>
        <row r="1021">
          <cell r="N1021">
            <v>0</v>
          </cell>
        </row>
        <row r="1022">
          <cell r="N1022">
            <v>249996.24</v>
          </cell>
        </row>
        <row r="1023">
          <cell r="N1023">
            <v>171941</v>
          </cell>
        </row>
        <row r="1024">
          <cell r="N1024">
            <v>0</v>
          </cell>
        </row>
        <row r="1025">
          <cell r="N1025">
            <v>0</v>
          </cell>
        </row>
        <row r="1026">
          <cell r="N1026">
            <v>14952.4</v>
          </cell>
        </row>
        <row r="1027">
          <cell r="N1027">
            <v>44654.2</v>
          </cell>
        </row>
        <row r="1028">
          <cell r="N1028">
            <v>0</v>
          </cell>
        </row>
        <row r="1029">
          <cell r="N1029">
            <v>0</v>
          </cell>
        </row>
        <row r="1030">
          <cell r="N1030">
            <v>0</v>
          </cell>
        </row>
        <row r="1031">
          <cell r="N1031">
            <v>0</v>
          </cell>
        </row>
        <row r="1032">
          <cell r="N1032">
            <v>18448.64</v>
          </cell>
        </row>
        <row r="1033">
          <cell r="N1033">
            <v>0</v>
          </cell>
        </row>
        <row r="1034">
          <cell r="N1034">
            <v>0</v>
          </cell>
        </row>
        <row r="1035">
          <cell r="N1035">
            <v>0</v>
          </cell>
        </row>
        <row r="1036">
          <cell r="N1036">
            <v>0</v>
          </cell>
        </row>
        <row r="1037">
          <cell r="N1037">
            <v>0</v>
          </cell>
        </row>
        <row r="1038">
          <cell r="N1038">
            <v>0</v>
          </cell>
        </row>
        <row r="1039">
          <cell r="N1039">
            <v>0</v>
          </cell>
        </row>
        <row r="1040">
          <cell r="N1040">
            <v>0</v>
          </cell>
        </row>
        <row r="1041">
          <cell r="N1041">
            <v>0</v>
          </cell>
        </row>
        <row r="1042">
          <cell r="N1042">
            <v>0</v>
          </cell>
        </row>
        <row r="1043">
          <cell r="N1043">
            <v>0</v>
          </cell>
        </row>
        <row r="1044">
          <cell r="N1044">
            <v>0</v>
          </cell>
        </row>
        <row r="1045">
          <cell r="N1045">
            <v>0</v>
          </cell>
        </row>
        <row r="1046">
          <cell r="N1046">
            <v>0</v>
          </cell>
        </row>
        <row r="1047">
          <cell r="N1047">
            <v>0</v>
          </cell>
        </row>
        <row r="1048">
          <cell r="N1048">
            <v>0</v>
          </cell>
        </row>
        <row r="1049">
          <cell r="N1049">
            <v>0</v>
          </cell>
        </row>
        <row r="1050">
          <cell r="N1050">
            <v>0</v>
          </cell>
        </row>
        <row r="1051">
          <cell r="N1051">
            <v>0</v>
          </cell>
        </row>
        <row r="1052">
          <cell r="N1052">
            <v>0</v>
          </cell>
        </row>
        <row r="1053">
          <cell r="N1053">
            <v>0</v>
          </cell>
        </row>
        <row r="1054">
          <cell r="N1054">
            <v>0</v>
          </cell>
        </row>
        <row r="1055">
          <cell r="N1055">
            <v>0</v>
          </cell>
        </row>
        <row r="1056">
          <cell r="N1056">
            <v>0</v>
          </cell>
        </row>
        <row r="1057">
          <cell r="N1057">
            <v>0</v>
          </cell>
        </row>
        <row r="1058">
          <cell r="N1058">
            <v>0</v>
          </cell>
        </row>
        <row r="1059">
          <cell r="N1059">
            <v>0</v>
          </cell>
        </row>
        <row r="1060">
          <cell r="N1060">
            <v>0</v>
          </cell>
        </row>
        <row r="1061">
          <cell r="N1061">
            <v>0</v>
          </cell>
        </row>
        <row r="1062">
          <cell r="N1062">
            <v>0</v>
          </cell>
        </row>
        <row r="1063">
          <cell r="N1063">
            <v>0</v>
          </cell>
        </row>
        <row r="1064">
          <cell r="N1064">
            <v>0</v>
          </cell>
        </row>
        <row r="1065">
          <cell r="N1065">
            <v>0</v>
          </cell>
        </row>
        <row r="1066">
          <cell r="N1066">
            <v>0</v>
          </cell>
        </row>
        <row r="1067">
          <cell r="N1067">
            <v>0</v>
          </cell>
        </row>
        <row r="1068">
          <cell r="N1068">
            <v>0</v>
          </cell>
        </row>
        <row r="1069">
          <cell r="N1069">
            <v>437952</v>
          </cell>
        </row>
        <row r="1070">
          <cell r="N1070">
            <v>437952</v>
          </cell>
        </row>
        <row r="1071">
          <cell r="N1071">
            <v>437952</v>
          </cell>
        </row>
        <row r="1072">
          <cell r="N1072">
            <v>4677.12</v>
          </cell>
        </row>
        <row r="1073">
          <cell r="N1073">
            <v>4677.12</v>
          </cell>
        </row>
        <row r="1074">
          <cell r="N1074">
            <v>4677.12</v>
          </cell>
        </row>
        <row r="1075">
          <cell r="N1075">
            <v>0</v>
          </cell>
        </row>
        <row r="1076">
          <cell r="N1076">
            <v>0</v>
          </cell>
        </row>
        <row r="1077">
          <cell r="N1077">
            <v>0</v>
          </cell>
        </row>
        <row r="1078">
          <cell r="N1078">
            <v>0</v>
          </cell>
        </row>
        <row r="1079">
          <cell r="N1079">
            <v>0</v>
          </cell>
        </row>
        <row r="1080">
          <cell r="N1080">
            <v>0</v>
          </cell>
        </row>
        <row r="1081">
          <cell r="N1081">
            <v>0</v>
          </cell>
        </row>
        <row r="1082">
          <cell r="N1082">
            <v>0</v>
          </cell>
        </row>
        <row r="1083">
          <cell r="N1083">
            <v>0</v>
          </cell>
        </row>
        <row r="1084">
          <cell r="N1084">
            <v>0</v>
          </cell>
        </row>
        <row r="1085">
          <cell r="N1085">
            <v>0</v>
          </cell>
        </row>
        <row r="1086">
          <cell r="N1086">
            <v>0</v>
          </cell>
        </row>
        <row r="1087">
          <cell r="N1087">
            <v>0</v>
          </cell>
        </row>
        <row r="1088">
          <cell r="N1088">
            <v>0</v>
          </cell>
        </row>
        <row r="1089">
          <cell r="N1089">
            <v>0</v>
          </cell>
        </row>
        <row r="1090">
          <cell r="N1090">
            <v>0</v>
          </cell>
        </row>
        <row r="1091">
          <cell r="N1091">
            <v>0</v>
          </cell>
        </row>
        <row r="1092">
          <cell r="N1092">
            <v>0</v>
          </cell>
        </row>
        <row r="1093">
          <cell r="N1093">
            <v>0</v>
          </cell>
        </row>
        <row r="1094">
          <cell r="N1094">
            <v>0</v>
          </cell>
        </row>
        <row r="1095">
          <cell r="N1095">
            <v>0</v>
          </cell>
        </row>
        <row r="1096">
          <cell r="N1096">
            <v>0</v>
          </cell>
        </row>
        <row r="1097">
          <cell r="N1097">
            <v>0</v>
          </cell>
        </row>
        <row r="1098">
          <cell r="N1098">
            <v>0</v>
          </cell>
        </row>
        <row r="1099">
          <cell r="N1099">
            <v>0</v>
          </cell>
        </row>
        <row r="1100">
          <cell r="N1100">
            <v>0</v>
          </cell>
        </row>
        <row r="1101">
          <cell r="N1101">
            <v>0</v>
          </cell>
        </row>
        <row r="1102">
          <cell r="N1102">
            <v>0</v>
          </cell>
        </row>
        <row r="1103">
          <cell r="N1103">
            <v>0</v>
          </cell>
        </row>
        <row r="1104">
          <cell r="N1104">
            <v>0</v>
          </cell>
        </row>
        <row r="1105">
          <cell r="N1105">
            <v>0</v>
          </cell>
        </row>
        <row r="1106">
          <cell r="N1106">
            <v>0</v>
          </cell>
        </row>
        <row r="1107">
          <cell r="N1107">
            <v>0</v>
          </cell>
        </row>
        <row r="1108">
          <cell r="N1108">
            <v>0</v>
          </cell>
        </row>
        <row r="1109">
          <cell r="N1109">
            <v>0</v>
          </cell>
        </row>
        <row r="1110">
          <cell r="N1110">
            <v>0</v>
          </cell>
        </row>
        <row r="1111">
          <cell r="N1111">
            <v>0</v>
          </cell>
        </row>
        <row r="1112">
          <cell r="N1112">
            <v>0</v>
          </cell>
        </row>
        <row r="1113">
          <cell r="N1113">
            <v>0</v>
          </cell>
        </row>
        <row r="1114">
          <cell r="N1114">
            <v>0</v>
          </cell>
        </row>
        <row r="1115">
          <cell r="N1115">
            <v>0</v>
          </cell>
        </row>
        <row r="1116">
          <cell r="N1116">
            <v>0</v>
          </cell>
        </row>
        <row r="1117">
          <cell r="N1117">
            <v>0</v>
          </cell>
        </row>
        <row r="1118">
          <cell r="N1118">
            <v>0</v>
          </cell>
        </row>
        <row r="1119">
          <cell r="N1119">
            <v>0</v>
          </cell>
        </row>
        <row r="1120">
          <cell r="N1120">
            <v>0</v>
          </cell>
        </row>
        <row r="1121">
          <cell r="N1121">
            <v>0</v>
          </cell>
        </row>
        <row r="1122">
          <cell r="N1122">
            <v>0</v>
          </cell>
        </row>
        <row r="1123">
          <cell r="N1123">
            <v>0</v>
          </cell>
        </row>
        <row r="1124">
          <cell r="N1124">
            <v>0</v>
          </cell>
        </row>
        <row r="1125">
          <cell r="N1125">
            <v>0</v>
          </cell>
        </row>
        <row r="1126">
          <cell r="N1126">
            <v>0</v>
          </cell>
        </row>
        <row r="1127">
          <cell r="N1127">
            <v>0</v>
          </cell>
        </row>
        <row r="1128">
          <cell r="N1128">
            <v>0</v>
          </cell>
        </row>
        <row r="1129">
          <cell r="N1129">
            <v>0</v>
          </cell>
        </row>
        <row r="1130">
          <cell r="N1130">
            <v>0</v>
          </cell>
        </row>
        <row r="1131">
          <cell r="N1131">
            <v>0</v>
          </cell>
        </row>
        <row r="1132">
          <cell r="N1132">
            <v>0</v>
          </cell>
        </row>
        <row r="1133">
          <cell r="N1133">
            <v>0</v>
          </cell>
        </row>
        <row r="1134">
          <cell r="N1134">
            <v>0</v>
          </cell>
        </row>
        <row r="1135">
          <cell r="N1135">
            <v>0</v>
          </cell>
        </row>
        <row r="1136">
          <cell r="N1136">
            <v>0</v>
          </cell>
        </row>
        <row r="1137">
          <cell r="N1137">
            <v>0</v>
          </cell>
        </row>
        <row r="1138">
          <cell r="N1138">
            <v>0</v>
          </cell>
        </row>
        <row r="1139">
          <cell r="N1139">
            <v>0</v>
          </cell>
        </row>
        <row r="1140">
          <cell r="N1140">
            <v>0</v>
          </cell>
        </row>
        <row r="1141">
          <cell r="N1141">
            <v>0</v>
          </cell>
        </row>
        <row r="1142">
          <cell r="N1142">
            <v>0</v>
          </cell>
        </row>
        <row r="1143">
          <cell r="N1143">
            <v>0</v>
          </cell>
        </row>
        <row r="1144">
          <cell r="N1144">
            <v>0</v>
          </cell>
        </row>
        <row r="1145">
          <cell r="N1145">
            <v>0</v>
          </cell>
        </row>
        <row r="1146">
          <cell r="N1146">
            <v>0</v>
          </cell>
        </row>
        <row r="1147">
          <cell r="N1147">
            <v>0</v>
          </cell>
        </row>
        <row r="1148">
          <cell r="N1148">
            <v>0</v>
          </cell>
        </row>
        <row r="1149">
          <cell r="N1149">
            <v>0</v>
          </cell>
        </row>
        <row r="1150">
          <cell r="N1150">
            <v>0</v>
          </cell>
        </row>
        <row r="1151">
          <cell r="N1151">
            <v>0</v>
          </cell>
        </row>
        <row r="1152">
          <cell r="N1152">
            <v>0</v>
          </cell>
        </row>
        <row r="1153">
          <cell r="N1153">
            <v>0</v>
          </cell>
        </row>
        <row r="1154">
          <cell r="N1154">
            <v>0</v>
          </cell>
        </row>
        <row r="1155">
          <cell r="N1155">
            <v>0</v>
          </cell>
        </row>
        <row r="1156">
          <cell r="N1156">
            <v>0</v>
          </cell>
        </row>
        <row r="1157">
          <cell r="N1157">
            <v>0</v>
          </cell>
        </row>
        <row r="1158">
          <cell r="N1158">
            <v>0</v>
          </cell>
        </row>
        <row r="1159">
          <cell r="N1159">
            <v>0</v>
          </cell>
        </row>
        <row r="1160">
          <cell r="N1160">
            <v>0</v>
          </cell>
        </row>
        <row r="1161">
          <cell r="N1161">
            <v>0</v>
          </cell>
        </row>
        <row r="1162">
          <cell r="N1162">
            <v>0</v>
          </cell>
        </row>
        <row r="1163">
          <cell r="N1163">
            <v>0</v>
          </cell>
        </row>
        <row r="1164">
          <cell r="N1164">
            <v>0</v>
          </cell>
        </row>
        <row r="1165">
          <cell r="N1165">
            <v>0</v>
          </cell>
        </row>
        <row r="1166">
          <cell r="N1166">
            <v>0</v>
          </cell>
        </row>
        <row r="1167">
          <cell r="N1167">
            <v>0</v>
          </cell>
        </row>
        <row r="1168">
          <cell r="N1168">
            <v>0</v>
          </cell>
        </row>
        <row r="1169">
          <cell r="N1169">
            <v>1594591.81</v>
          </cell>
        </row>
        <row r="1170">
          <cell r="N1170">
            <v>0</v>
          </cell>
        </row>
        <row r="1171">
          <cell r="N1171">
            <v>0</v>
          </cell>
        </row>
        <row r="1172">
          <cell r="N1172">
            <v>0</v>
          </cell>
        </row>
        <row r="1173">
          <cell r="N1173">
            <v>0</v>
          </cell>
        </row>
        <row r="1174">
          <cell r="N1174">
            <v>0</v>
          </cell>
        </row>
        <row r="1175">
          <cell r="N1175">
            <v>0</v>
          </cell>
        </row>
        <row r="1176">
          <cell r="N1176">
            <v>0</v>
          </cell>
        </row>
        <row r="1177">
          <cell r="N1177">
            <v>0</v>
          </cell>
        </row>
        <row r="1178">
          <cell r="N1178">
            <v>0</v>
          </cell>
        </row>
        <row r="1179">
          <cell r="N1179">
            <v>0</v>
          </cell>
        </row>
        <row r="1180">
          <cell r="N1180">
            <v>0</v>
          </cell>
        </row>
        <row r="1181">
          <cell r="N1181">
            <v>0</v>
          </cell>
        </row>
        <row r="1182">
          <cell r="N1182">
            <v>0</v>
          </cell>
        </row>
        <row r="1183">
          <cell r="N1183">
            <v>0</v>
          </cell>
        </row>
        <row r="1184">
          <cell r="N1184">
            <v>0</v>
          </cell>
        </row>
        <row r="1185">
          <cell r="N1185">
            <v>0</v>
          </cell>
        </row>
        <row r="1186">
          <cell r="N1186">
            <v>0</v>
          </cell>
        </row>
        <row r="1187">
          <cell r="N1187">
            <v>0</v>
          </cell>
        </row>
        <row r="1188">
          <cell r="N1188">
            <v>0</v>
          </cell>
        </row>
        <row r="1189">
          <cell r="N1189">
            <v>0</v>
          </cell>
        </row>
        <row r="1190">
          <cell r="N1190">
            <v>0</v>
          </cell>
        </row>
        <row r="1191">
          <cell r="N1191">
            <v>0</v>
          </cell>
        </row>
        <row r="1192">
          <cell r="N1192">
            <v>0</v>
          </cell>
        </row>
        <row r="1193">
          <cell r="N1193">
            <v>0</v>
          </cell>
        </row>
        <row r="1194">
          <cell r="N1194">
            <v>0</v>
          </cell>
        </row>
        <row r="1195">
          <cell r="N1195">
            <v>0</v>
          </cell>
        </row>
        <row r="1196">
          <cell r="N1196">
            <v>0</v>
          </cell>
        </row>
        <row r="1197">
          <cell r="N1197">
            <v>0</v>
          </cell>
        </row>
        <row r="1198">
          <cell r="N1198">
            <v>0</v>
          </cell>
        </row>
        <row r="1199">
          <cell r="N1199">
            <v>0</v>
          </cell>
        </row>
        <row r="1200">
          <cell r="N1200">
            <v>0</v>
          </cell>
        </row>
        <row r="1201">
          <cell r="N1201">
            <v>1032351.5700000001</v>
          </cell>
        </row>
        <row r="1202">
          <cell r="N1202">
            <v>0</v>
          </cell>
        </row>
        <row r="1203">
          <cell r="N1203">
            <v>0</v>
          </cell>
        </row>
        <row r="1204">
          <cell r="N1204">
            <v>0</v>
          </cell>
        </row>
        <row r="1205">
          <cell r="N1205">
            <v>1032351.5700000001</v>
          </cell>
        </row>
        <row r="1206">
          <cell r="N1206">
            <v>1032351.5700000001</v>
          </cell>
        </row>
        <row r="1207">
          <cell r="N1207">
            <v>1032351.5700000001</v>
          </cell>
        </row>
        <row r="1208">
          <cell r="N1208">
            <v>0</v>
          </cell>
        </row>
        <row r="1209">
          <cell r="N1209">
            <v>0</v>
          </cell>
        </row>
        <row r="1210">
          <cell r="N1210">
            <v>0</v>
          </cell>
        </row>
        <row r="1211">
          <cell r="N1211">
            <v>0</v>
          </cell>
        </row>
        <row r="1212">
          <cell r="N1212">
            <v>0</v>
          </cell>
        </row>
        <row r="1213">
          <cell r="N1213">
            <v>0</v>
          </cell>
        </row>
        <row r="1214">
          <cell r="N1214">
            <v>0</v>
          </cell>
        </row>
        <row r="1215">
          <cell r="N1215">
            <v>0</v>
          </cell>
        </row>
        <row r="1216">
          <cell r="N1216">
            <v>562240.24</v>
          </cell>
        </row>
        <row r="1217">
          <cell r="N1217">
            <v>543080.13</v>
          </cell>
        </row>
        <row r="1218">
          <cell r="N1218">
            <v>24483.57</v>
          </cell>
        </row>
        <row r="1219">
          <cell r="N1219">
            <v>9517.8000000000011</v>
          </cell>
        </row>
        <row r="1220">
          <cell r="N1220">
            <v>0</v>
          </cell>
        </row>
        <row r="1221">
          <cell r="N1221">
            <v>0</v>
          </cell>
        </row>
        <row r="1222">
          <cell r="N1222">
            <v>0</v>
          </cell>
        </row>
        <row r="1223">
          <cell r="N1223">
            <v>0</v>
          </cell>
        </row>
        <row r="1224">
          <cell r="N1224">
            <v>6926.97</v>
          </cell>
        </row>
        <row r="1225">
          <cell r="N1225">
            <v>0</v>
          </cell>
        </row>
        <row r="1226">
          <cell r="N1226">
            <v>0</v>
          </cell>
        </row>
        <row r="1227">
          <cell r="N1227">
            <v>0</v>
          </cell>
        </row>
        <row r="1228">
          <cell r="N1228">
            <v>8038.8</v>
          </cell>
        </row>
        <row r="1229">
          <cell r="N1229">
            <v>0</v>
          </cell>
        </row>
        <row r="1230">
          <cell r="N1230">
            <v>0</v>
          </cell>
        </row>
        <row r="1231">
          <cell r="N1231">
            <v>0</v>
          </cell>
        </row>
        <row r="1232">
          <cell r="N1232">
            <v>0</v>
          </cell>
        </row>
        <row r="1233">
          <cell r="N1233">
            <v>0</v>
          </cell>
        </row>
        <row r="1234">
          <cell r="N1234">
            <v>0</v>
          </cell>
        </row>
        <row r="1235">
          <cell r="N1235">
            <v>0</v>
          </cell>
        </row>
        <row r="1236">
          <cell r="N1236">
            <v>0</v>
          </cell>
        </row>
        <row r="1237">
          <cell r="N1237">
            <v>0</v>
          </cell>
        </row>
        <row r="1238">
          <cell r="N1238">
            <v>0</v>
          </cell>
        </row>
        <row r="1239">
          <cell r="N1239">
            <v>0</v>
          </cell>
        </row>
        <row r="1240">
          <cell r="N1240">
            <v>0</v>
          </cell>
        </row>
        <row r="1241">
          <cell r="N1241">
            <v>0</v>
          </cell>
        </row>
        <row r="1242">
          <cell r="N1242">
            <v>0</v>
          </cell>
        </row>
        <row r="1243">
          <cell r="N1243">
            <v>0</v>
          </cell>
        </row>
        <row r="1244">
          <cell r="N1244">
            <v>0</v>
          </cell>
        </row>
        <row r="1245">
          <cell r="N1245">
            <v>0</v>
          </cell>
        </row>
        <row r="1246">
          <cell r="N1246">
            <v>0</v>
          </cell>
        </row>
        <row r="1247">
          <cell r="N1247">
            <v>0</v>
          </cell>
        </row>
        <row r="1248">
          <cell r="N1248">
            <v>0</v>
          </cell>
        </row>
        <row r="1249">
          <cell r="N1249">
            <v>0</v>
          </cell>
        </row>
        <row r="1250">
          <cell r="N1250">
            <v>0</v>
          </cell>
        </row>
        <row r="1251">
          <cell r="N1251">
            <v>518596.56</v>
          </cell>
        </row>
        <row r="1252">
          <cell r="N1252">
            <v>221328</v>
          </cell>
        </row>
        <row r="1253">
          <cell r="N1253">
            <v>0</v>
          </cell>
        </row>
        <row r="1254">
          <cell r="N1254">
            <v>0</v>
          </cell>
        </row>
        <row r="1255">
          <cell r="N1255">
            <v>0</v>
          </cell>
        </row>
        <row r="1256">
          <cell r="N1256">
            <v>0</v>
          </cell>
        </row>
        <row r="1257">
          <cell r="N1257">
            <v>0</v>
          </cell>
        </row>
        <row r="1258">
          <cell r="N1258">
            <v>0</v>
          </cell>
        </row>
        <row r="1259">
          <cell r="N1259">
            <v>0</v>
          </cell>
        </row>
        <row r="1260">
          <cell r="N1260">
            <v>0</v>
          </cell>
        </row>
        <row r="1261">
          <cell r="N1261">
            <v>0</v>
          </cell>
        </row>
        <row r="1262">
          <cell r="N1262">
            <v>276184.40000000002</v>
          </cell>
        </row>
        <row r="1263">
          <cell r="N1263">
            <v>0</v>
          </cell>
        </row>
        <row r="1264">
          <cell r="N1264">
            <v>0</v>
          </cell>
        </row>
        <row r="1265">
          <cell r="N1265">
            <v>0</v>
          </cell>
        </row>
        <row r="1266">
          <cell r="N1266">
            <v>21084.16</v>
          </cell>
        </row>
        <row r="1267">
          <cell r="N1267">
            <v>0</v>
          </cell>
        </row>
        <row r="1268">
          <cell r="N1268">
            <v>0</v>
          </cell>
        </row>
        <row r="1269">
          <cell r="N1269">
            <v>0</v>
          </cell>
        </row>
        <row r="1270">
          <cell r="N1270">
            <v>0</v>
          </cell>
        </row>
        <row r="1271">
          <cell r="N1271">
            <v>0</v>
          </cell>
        </row>
        <row r="1272">
          <cell r="N1272">
            <v>0</v>
          </cell>
        </row>
        <row r="1273">
          <cell r="N1273">
            <v>0</v>
          </cell>
        </row>
        <row r="1274">
          <cell r="N1274">
            <v>0</v>
          </cell>
        </row>
        <row r="1275">
          <cell r="N1275">
            <v>0</v>
          </cell>
        </row>
        <row r="1276">
          <cell r="N1276">
            <v>0</v>
          </cell>
        </row>
        <row r="1277">
          <cell r="N1277">
            <v>0</v>
          </cell>
        </row>
        <row r="1278">
          <cell r="N1278">
            <v>19160.11</v>
          </cell>
        </row>
        <row r="1279">
          <cell r="N1279">
            <v>11000</v>
          </cell>
        </row>
        <row r="1280">
          <cell r="N1280">
            <v>0</v>
          </cell>
        </row>
        <row r="1281">
          <cell r="N1281">
            <v>0</v>
          </cell>
        </row>
        <row r="1282">
          <cell r="N1282">
            <v>0</v>
          </cell>
        </row>
        <row r="1283">
          <cell r="N1283">
            <v>0</v>
          </cell>
        </row>
        <row r="1284">
          <cell r="N1284">
            <v>0</v>
          </cell>
        </row>
        <row r="1285">
          <cell r="N1285">
            <v>11000</v>
          </cell>
        </row>
        <row r="1286">
          <cell r="N1286">
            <v>0</v>
          </cell>
        </row>
        <row r="1287">
          <cell r="N1287">
            <v>8160.1100000000006</v>
          </cell>
        </row>
        <row r="1288">
          <cell r="N1288">
            <v>8160.1100000000006</v>
          </cell>
        </row>
        <row r="1289">
          <cell r="N1289">
            <v>0</v>
          </cell>
        </row>
        <row r="1290">
          <cell r="N1290">
            <v>0</v>
          </cell>
        </row>
        <row r="1291">
          <cell r="N1291">
            <v>0</v>
          </cell>
        </row>
        <row r="1292">
          <cell r="N1292">
            <v>0</v>
          </cell>
        </row>
        <row r="1293">
          <cell r="N1293">
            <v>0</v>
          </cell>
        </row>
        <row r="1294">
          <cell r="N1294">
            <v>0</v>
          </cell>
        </row>
        <row r="1295">
          <cell r="N1295">
            <v>0</v>
          </cell>
        </row>
        <row r="1296">
          <cell r="N1296">
            <v>0</v>
          </cell>
        </row>
        <row r="1297">
          <cell r="N1297">
            <v>0</v>
          </cell>
        </row>
        <row r="1298">
          <cell r="N1298">
            <v>0</v>
          </cell>
        </row>
        <row r="1299">
          <cell r="N1299">
            <v>0</v>
          </cell>
        </row>
        <row r="1300">
          <cell r="N1300">
            <v>0</v>
          </cell>
        </row>
        <row r="1301">
          <cell r="N1301">
            <v>0</v>
          </cell>
        </row>
        <row r="1302">
          <cell r="N1302">
            <v>0</v>
          </cell>
        </row>
        <row r="1303">
          <cell r="N1303">
            <v>0</v>
          </cell>
        </row>
        <row r="1304">
          <cell r="N1304">
            <v>0</v>
          </cell>
        </row>
        <row r="1305">
          <cell r="N1305">
            <v>0</v>
          </cell>
        </row>
        <row r="1306">
          <cell r="N1306">
            <v>0</v>
          </cell>
        </row>
        <row r="1307">
          <cell r="N1307">
            <v>0</v>
          </cell>
        </row>
        <row r="1308">
          <cell r="N1308">
            <v>0</v>
          </cell>
        </row>
        <row r="1309">
          <cell r="N1309">
            <v>0</v>
          </cell>
        </row>
        <row r="1310">
          <cell r="N1310">
            <v>0</v>
          </cell>
        </row>
        <row r="1311">
          <cell r="N1311">
            <v>0</v>
          </cell>
        </row>
        <row r="1312">
          <cell r="N1312">
            <v>0</v>
          </cell>
        </row>
        <row r="1313">
          <cell r="N1313">
            <v>0</v>
          </cell>
        </row>
        <row r="1314">
          <cell r="N1314">
            <v>0</v>
          </cell>
        </row>
        <row r="1315">
          <cell r="N1315">
            <v>0</v>
          </cell>
        </row>
        <row r="1316">
          <cell r="N1316">
            <v>0</v>
          </cell>
        </row>
        <row r="1317">
          <cell r="N1317">
            <v>0</v>
          </cell>
        </row>
        <row r="1318">
          <cell r="N1318">
            <v>0</v>
          </cell>
        </row>
        <row r="1319">
          <cell r="N1319">
            <v>0</v>
          </cell>
        </row>
        <row r="1320">
          <cell r="N1320">
            <v>0</v>
          </cell>
        </row>
        <row r="1321">
          <cell r="N1321">
            <v>0</v>
          </cell>
        </row>
        <row r="1322">
          <cell r="N1322">
            <v>0</v>
          </cell>
        </row>
        <row r="1323">
          <cell r="N1323">
            <v>0</v>
          </cell>
        </row>
        <row r="1324">
          <cell r="N1324">
            <v>0</v>
          </cell>
        </row>
        <row r="1325">
          <cell r="N1325">
            <v>0</v>
          </cell>
        </row>
        <row r="1326">
          <cell r="N1326">
            <v>0</v>
          </cell>
        </row>
        <row r="1327">
          <cell r="N1327">
            <v>0</v>
          </cell>
        </row>
        <row r="1328">
          <cell r="N1328">
            <v>0</v>
          </cell>
        </row>
        <row r="1329">
          <cell r="N1329">
            <v>0</v>
          </cell>
        </row>
        <row r="1330">
          <cell r="N1330">
            <v>0</v>
          </cell>
        </row>
        <row r="1331">
          <cell r="N1331">
            <v>0</v>
          </cell>
        </row>
        <row r="1332">
          <cell r="N1332">
            <v>0</v>
          </cell>
        </row>
        <row r="1333">
          <cell r="N1333">
            <v>0</v>
          </cell>
        </row>
        <row r="1334">
          <cell r="N1334">
            <v>0</v>
          </cell>
        </row>
        <row r="1335">
          <cell r="N1335">
            <v>0</v>
          </cell>
        </row>
        <row r="1336">
          <cell r="N1336">
            <v>0</v>
          </cell>
        </row>
        <row r="1337">
          <cell r="N1337">
            <v>0</v>
          </cell>
        </row>
        <row r="1338">
          <cell r="N1338">
            <v>0</v>
          </cell>
        </row>
        <row r="1339">
          <cell r="N1339">
            <v>0</v>
          </cell>
        </row>
        <row r="1340">
          <cell r="N1340">
            <v>0</v>
          </cell>
        </row>
        <row r="1341">
          <cell r="N1341">
            <v>0</v>
          </cell>
        </row>
        <row r="1342">
          <cell r="N1342">
            <v>0</v>
          </cell>
        </row>
        <row r="1343">
          <cell r="N1343">
            <v>0</v>
          </cell>
        </row>
        <row r="1344">
          <cell r="N1344">
            <v>0</v>
          </cell>
        </row>
        <row r="1345">
          <cell r="N1345">
            <v>0</v>
          </cell>
        </row>
        <row r="1346">
          <cell r="N1346">
            <v>0</v>
          </cell>
        </row>
        <row r="1347">
          <cell r="N1347">
            <v>0</v>
          </cell>
        </row>
        <row r="1348">
          <cell r="N1348">
            <v>0</v>
          </cell>
        </row>
        <row r="1349">
          <cell r="N1349">
            <v>0</v>
          </cell>
        </row>
        <row r="1350">
          <cell r="N1350">
            <v>0</v>
          </cell>
        </row>
        <row r="1351">
          <cell r="N1351">
            <v>0</v>
          </cell>
        </row>
        <row r="1352">
          <cell r="N1352">
            <v>0</v>
          </cell>
        </row>
        <row r="1353">
          <cell r="N1353">
            <v>0</v>
          </cell>
        </row>
        <row r="1354">
          <cell r="N1354">
            <v>0</v>
          </cell>
        </row>
        <row r="1355">
          <cell r="N1355">
            <v>0</v>
          </cell>
        </row>
        <row r="1356">
          <cell r="N1356">
            <v>41120070.760000005</v>
          </cell>
        </row>
        <row r="1357">
          <cell r="N1357">
            <v>3993.3</v>
          </cell>
        </row>
        <row r="1358">
          <cell r="N1358">
            <v>0</v>
          </cell>
        </row>
        <row r="1359">
          <cell r="N1359">
            <v>0</v>
          </cell>
        </row>
        <row r="1360">
          <cell r="N1360">
            <v>0</v>
          </cell>
        </row>
        <row r="1361">
          <cell r="N1361">
            <v>0</v>
          </cell>
        </row>
        <row r="1362">
          <cell r="N1362">
            <v>0</v>
          </cell>
        </row>
        <row r="1363">
          <cell r="N1363">
            <v>0</v>
          </cell>
        </row>
        <row r="1364">
          <cell r="N1364">
            <v>0</v>
          </cell>
        </row>
        <row r="1365">
          <cell r="N1365">
            <v>0</v>
          </cell>
        </row>
        <row r="1366">
          <cell r="N1366">
            <v>0</v>
          </cell>
        </row>
        <row r="1367">
          <cell r="N1367">
            <v>0</v>
          </cell>
        </row>
        <row r="1368">
          <cell r="N1368">
            <v>0</v>
          </cell>
        </row>
        <row r="1369">
          <cell r="N1369">
            <v>0</v>
          </cell>
        </row>
        <row r="1370">
          <cell r="N1370">
            <v>0</v>
          </cell>
        </row>
        <row r="1371">
          <cell r="N1371">
            <v>3993.3</v>
          </cell>
        </row>
        <row r="1372">
          <cell r="N1372">
            <v>0</v>
          </cell>
        </row>
        <row r="1373">
          <cell r="N1373">
            <v>0</v>
          </cell>
        </row>
        <row r="1374">
          <cell r="N1374">
            <v>3993.3</v>
          </cell>
        </row>
        <row r="1375">
          <cell r="N1375">
            <v>3993.3</v>
          </cell>
        </row>
        <row r="1376">
          <cell r="N1376">
            <v>4978370</v>
          </cell>
        </row>
        <row r="1377">
          <cell r="N1377">
            <v>0</v>
          </cell>
        </row>
        <row r="1378">
          <cell r="N1378">
            <v>0</v>
          </cell>
        </row>
        <row r="1379">
          <cell r="N1379">
            <v>0</v>
          </cell>
        </row>
        <row r="1380">
          <cell r="N1380">
            <v>4978370</v>
          </cell>
        </row>
        <row r="1381">
          <cell r="N1381">
            <v>0</v>
          </cell>
        </row>
        <row r="1382">
          <cell r="N1382">
            <v>0</v>
          </cell>
        </row>
        <row r="1383">
          <cell r="N1383">
            <v>0</v>
          </cell>
        </row>
        <row r="1384">
          <cell r="N1384">
            <v>0</v>
          </cell>
        </row>
        <row r="1385">
          <cell r="N1385">
            <v>0</v>
          </cell>
        </row>
        <row r="1386">
          <cell r="N1386">
            <v>0</v>
          </cell>
        </row>
        <row r="1387">
          <cell r="N1387">
            <v>0</v>
          </cell>
        </row>
        <row r="1388">
          <cell r="N1388">
            <v>0</v>
          </cell>
        </row>
        <row r="1389">
          <cell r="N1389">
            <v>0</v>
          </cell>
        </row>
        <row r="1390">
          <cell r="N1390">
            <v>0</v>
          </cell>
        </row>
        <row r="1391">
          <cell r="N1391">
            <v>0</v>
          </cell>
        </row>
        <row r="1392">
          <cell r="N1392">
            <v>0</v>
          </cell>
        </row>
        <row r="1393">
          <cell r="N1393">
            <v>4978370</v>
          </cell>
        </row>
        <row r="1394">
          <cell r="N1394">
            <v>0</v>
          </cell>
        </row>
        <row r="1395">
          <cell r="N1395">
            <v>360000</v>
          </cell>
        </row>
        <row r="1396">
          <cell r="N1396">
            <v>720000</v>
          </cell>
        </row>
        <row r="1397">
          <cell r="N1397">
            <v>240000</v>
          </cell>
        </row>
        <row r="1398">
          <cell r="N1398">
            <v>240000</v>
          </cell>
        </row>
        <row r="1399">
          <cell r="N1399">
            <v>2450000</v>
          </cell>
        </row>
        <row r="1400">
          <cell r="N1400">
            <v>0</v>
          </cell>
        </row>
        <row r="1401">
          <cell r="N1401">
            <v>0</v>
          </cell>
        </row>
        <row r="1402">
          <cell r="N1402">
            <v>968370</v>
          </cell>
        </row>
        <row r="1403">
          <cell r="N1403">
            <v>0</v>
          </cell>
        </row>
        <row r="1404">
          <cell r="N1404">
            <v>0</v>
          </cell>
        </row>
        <row r="1405">
          <cell r="N1405">
            <v>0</v>
          </cell>
        </row>
        <row r="1406">
          <cell r="N1406">
            <v>9870619.4600000009</v>
          </cell>
        </row>
        <row r="1407">
          <cell r="N1407">
            <v>4851554</v>
          </cell>
        </row>
        <row r="1408">
          <cell r="N1408">
            <v>1069110</v>
          </cell>
        </row>
        <row r="1409">
          <cell r="N1409">
            <v>33000</v>
          </cell>
        </row>
        <row r="1410">
          <cell r="N1410">
            <v>155000</v>
          </cell>
        </row>
        <row r="1411">
          <cell r="N1411">
            <v>0</v>
          </cell>
        </row>
        <row r="1412">
          <cell r="N1412">
            <v>0</v>
          </cell>
        </row>
        <row r="1413">
          <cell r="N1413">
            <v>0</v>
          </cell>
        </row>
        <row r="1414">
          <cell r="N1414">
            <v>0</v>
          </cell>
        </row>
        <row r="1415">
          <cell r="N1415">
            <v>0</v>
          </cell>
        </row>
        <row r="1416">
          <cell r="N1416">
            <v>0</v>
          </cell>
        </row>
        <row r="1417">
          <cell r="N1417">
            <v>0</v>
          </cell>
        </row>
        <row r="1418">
          <cell r="N1418">
            <v>0</v>
          </cell>
        </row>
        <row r="1419">
          <cell r="N1419">
            <v>0</v>
          </cell>
        </row>
        <row r="1420">
          <cell r="N1420">
            <v>0</v>
          </cell>
        </row>
        <row r="1421">
          <cell r="N1421">
            <v>358080</v>
          </cell>
        </row>
        <row r="1422">
          <cell r="N1422">
            <v>0</v>
          </cell>
        </row>
        <row r="1423">
          <cell r="N1423">
            <v>0</v>
          </cell>
        </row>
        <row r="1424">
          <cell r="N1424">
            <v>15000</v>
          </cell>
        </row>
        <row r="1425">
          <cell r="N1425">
            <v>10200</v>
          </cell>
        </row>
        <row r="1426">
          <cell r="N1426">
            <v>5000</v>
          </cell>
        </row>
        <row r="1427">
          <cell r="N1427">
            <v>38000</v>
          </cell>
        </row>
        <row r="1428">
          <cell r="N1428">
            <v>0</v>
          </cell>
        </row>
        <row r="1429">
          <cell r="N1429">
            <v>0</v>
          </cell>
        </row>
        <row r="1430">
          <cell r="N1430">
            <v>0</v>
          </cell>
        </row>
        <row r="1431">
          <cell r="N1431">
            <v>0</v>
          </cell>
        </row>
        <row r="1432">
          <cell r="N1432">
            <v>0</v>
          </cell>
        </row>
        <row r="1433">
          <cell r="N1433">
            <v>120000</v>
          </cell>
        </row>
        <row r="1434">
          <cell r="N1434">
            <v>49000</v>
          </cell>
        </row>
        <row r="1435">
          <cell r="N1435">
            <v>285830</v>
          </cell>
        </row>
        <row r="1436">
          <cell r="N1436">
            <v>0</v>
          </cell>
        </row>
        <row r="1437">
          <cell r="N1437">
            <v>0</v>
          </cell>
        </row>
        <row r="1438">
          <cell r="N1438">
            <v>0</v>
          </cell>
        </row>
        <row r="1439">
          <cell r="N1439">
            <v>0</v>
          </cell>
        </row>
        <row r="1440">
          <cell r="N1440">
            <v>49532</v>
          </cell>
        </row>
        <row r="1441">
          <cell r="N1441">
            <v>0</v>
          </cell>
        </row>
        <row r="1442">
          <cell r="N1442">
            <v>0</v>
          </cell>
        </row>
        <row r="1443">
          <cell r="N1443">
            <v>0</v>
          </cell>
        </row>
        <row r="1444">
          <cell r="N1444">
            <v>0</v>
          </cell>
        </row>
        <row r="1445">
          <cell r="N1445">
            <v>49532</v>
          </cell>
        </row>
        <row r="1446">
          <cell r="N1446">
            <v>0</v>
          </cell>
        </row>
        <row r="1447">
          <cell r="N1447">
            <v>0</v>
          </cell>
        </row>
        <row r="1448">
          <cell r="N1448">
            <v>0</v>
          </cell>
        </row>
        <row r="1449">
          <cell r="N1449">
            <v>0</v>
          </cell>
        </row>
        <row r="1450">
          <cell r="N1450">
            <v>0</v>
          </cell>
        </row>
        <row r="1451">
          <cell r="N1451">
            <v>0</v>
          </cell>
        </row>
        <row r="1452">
          <cell r="N1452">
            <v>0</v>
          </cell>
        </row>
        <row r="1453">
          <cell r="N1453">
            <v>0</v>
          </cell>
        </row>
        <row r="1454">
          <cell r="N1454">
            <v>0</v>
          </cell>
        </row>
        <row r="1455">
          <cell r="N1455">
            <v>0</v>
          </cell>
        </row>
        <row r="1456">
          <cell r="N1456">
            <v>3732912</v>
          </cell>
        </row>
        <row r="1457">
          <cell r="N1457">
            <v>0</v>
          </cell>
        </row>
        <row r="1458">
          <cell r="N1458">
            <v>0</v>
          </cell>
        </row>
        <row r="1459">
          <cell r="N1459">
            <v>0</v>
          </cell>
        </row>
        <row r="1460">
          <cell r="N1460">
            <v>0</v>
          </cell>
        </row>
        <row r="1461">
          <cell r="N1461">
            <v>0</v>
          </cell>
        </row>
        <row r="1462">
          <cell r="N1462">
            <v>0</v>
          </cell>
        </row>
        <row r="1463">
          <cell r="N1463">
            <v>0</v>
          </cell>
        </row>
        <row r="1464">
          <cell r="N1464">
            <v>0</v>
          </cell>
        </row>
        <row r="1465">
          <cell r="N1465">
            <v>0</v>
          </cell>
        </row>
        <row r="1466">
          <cell r="N1466">
            <v>0</v>
          </cell>
        </row>
        <row r="1467">
          <cell r="N1467">
            <v>0</v>
          </cell>
        </row>
        <row r="1468">
          <cell r="N1468">
            <v>0</v>
          </cell>
        </row>
        <row r="1469">
          <cell r="N1469">
            <v>300000</v>
          </cell>
        </row>
        <row r="1470">
          <cell r="N1470">
            <v>0</v>
          </cell>
        </row>
        <row r="1471">
          <cell r="N1471">
            <v>0</v>
          </cell>
        </row>
        <row r="1472">
          <cell r="N1472">
            <v>0</v>
          </cell>
        </row>
        <row r="1473">
          <cell r="N1473">
            <v>0</v>
          </cell>
        </row>
        <row r="1474">
          <cell r="N1474">
            <v>0</v>
          </cell>
        </row>
        <row r="1475">
          <cell r="N1475">
            <v>0</v>
          </cell>
        </row>
        <row r="1476">
          <cell r="N1476">
            <v>0</v>
          </cell>
        </row>
        <row r="1477">
          <cell r="N1477">
            <v>0</v>
          </cell>
        </row>
        <row r="1478">
          <cell r="N1478">
            <v>0</v>
          </cell>
        </row>
        <row r="1479">
          <cell r="N1479">
            <v>0</v>
          </cell>
        </row>
        <row r="1480">
          <cell r="N1480">
            <v>0</v>
          </cell>
        </row>
        <row r="1481">
          <cell r="N1481">
            <v>0</v>
          </cell>
        </row>
        <row r="1482">
          <cell r="N1482">
            <v>0</v>
          </cell>
        </row>
        <row r="1483">
          <cell r="N1483">
            <v>0</v>
          </cell>
        </row>
        <row r="1484">
          <cell r="N1484">
            <v>1853765</v>
          </cell>
        </row>
        <row r="1485">
          <cell r="N1485">
            <v>1579147</v>
          </cell>
        </row>
        <row r="1486">
          <cell r="N1486">
            <v>0</v>
          </cell>
        </row>
        <row r="1487">
          <cell r="N1487">
            <v>0</v>
          </cell>
        </row>
        <row r="1488">
          <cell r="N1488">
            <v>0</v>
          </cell>
        </row>
        <row r="1489">
          <cell r="N1489">
            <v>0</v>
          </cell>
        </row>
        <row r="1490">
          <cell r="N1490">
            <v>0</v>
          </cell>
        </row>
        <row r="1491">
          <cell r="N1491">
            <v>0</v>
          </cell>
        </row>
        <row r="1492">
          <cell r="N1492">
            <v>0</v>
          </cell>
        </row>
        <row r="1493">
          <cell r="N1493">
            <v>0</v>
          </cell>
        </row>
        <row r="1494">
          <cell r="N1494">
            <v>23742.58</v>
          </cell>
        </row>
        <row r="1495">
          <cell r="N1495">
            <v>23742.58</v>
          </cell>
        </row>
        <row r="1496">
          <cell r="N1496">
            <v>0</v>
          </cell>
        </row>
        <row r="1497">
          <cell r="N1497">
            <v>23742.58</v>
          </cell>
        </row>
        <row r="1498">
          <cell r="N1498">
            <v>0</v>
          </cell>
        </row>
        <row r="1499">
          <cell r="N1499">
            <v>0</v>
          </cell>
        </row>
        <row r="1500">
          <cell r="N1500">
            <v>0</v>
          </cell>
        </row>
        <row r="1501">
          <cell r="N1501">
            <v>0</v>
          </cell>
        </row>
        <row r="1502">
          <cell r="N1502">
            <v>0</v>
          </cell>
        </row>
        <row r="1503">
          <cell r="N1503">
            <v>0</v>
          </cell>
        </row>
        <row r="1504">
          <cell r="N1504">
            <v>0</v>
          </cell>
        </row>
        <row r="1505">
          <cell r="N1505">
            <v>0</v>
          </cell>
        </row>
        <row r="1506">
          <cell r="N1506">
            <v>0</v>
          </cell>
        </row>
        <row r="1507">
          <cell r="N1507">
            <v>38666.660000000003</v>
          </cell>
        </row>
        <row r="1508">
          <cell r="N1508">
            <v>38666.660000000003</v>
          </cell>
        </row>
        <row r="1509">
          <cell r="N1509">
            <v>0</v>
          </cell>
        </row>
        <row r="1510">
          <cell r="N1510">
            <v>38666.660000000003</v>
          </cell>
        </row>
        <row r="1511">
          <cell r="N1511">
            <v>0</v>
          </cell>
        </row>
        <row r="1512">
          <cell r="N1512">
            <v>0</v>
          </cell>
        </row>
        <row r="1513">
          <cell r="N1513">
            <v>0</v>
          </cell>
        </row>
        <row r="1514">
          <cell r="N1514">
            <v>0</v>
          </cell>
        </row>
        <row r="1515">
          <cell r="N1515">
            <v>0</v>
          </cell>
        </row>
        <row r="1516">
          <cell r="N1516">
            <v>8897808.8299999982</v>
          </cell>
        </row>
        <row r="1517">
          <cell r="N1517">
            <v>0</v>
          </cell>
        </row>
        <row r="1518">
          <cell r="N1518">
            <v>4394118.67</v>
          </cell>
        </row>
        <row r="1519">
          <cell r="N1519">
            <v>4259774.43</v>
          </cell>
        </row>
        <row r="1520">
          <cell r="N1520">
            <v>0</v>
          </cell>
        </row>
        <row r="1521">
          <cell r="N1521">
            <v>0</v>
          </cell>
        </row>
        <row r="1522">
          <cell r="N1522">
            <v>0</v>
          </cell>
        </row>
        <row r="1523">
          <cell r="N1523">
            <v>0</v>
          </cell>
        </row>
        <row r="1524">
          <cell r="N1524">
            <v>0</v>
          </cell>
        </row>
        <row r="1525">
          <cell r="N1525">
            <v>8943.17</v>
          </cell>
        </row>
        <row r="1526">
          <cell r="N1526">
            <v>0</v>
          </cell>
        </row>
        <row r="1527">
          <cell r="N1527">
            <v>0</v>
          </cell>
        </row>
        <row r="1528">
          <cell r="N1528">
            <v>0</v>
          </cell>
        </row>
        <row r="1529">
          <cell r="N1529">
            <v>0</v>
          </cell>
        </row>
        <row r="1530">
          <cell r="N1530">
            <v>4253.33</v>
          </cell>
        </row>
        <row r="1531">
          <cell r="N1531">
            <v>0</v>
          </cell>
        </row>
        <row r="1532">
          <cell r="N1532">
            <v>120526.7</v>
          </cell>
        </row>
        <row r="1533">
          <cell r="N1533">
            <v>0</v>
          </cell>
        </row>
        <row r="1534">
          <cell r="N1534">
            <v>0</v>
          </cell>
        </row>
        <row r="1535">
          <cell r="N1535">
            <v>0</v>
          </cell>
        </row>
        <row r="1536">
          <cell r="N1536">
            <v>31900.36</v>
          </cell>
        </row>
        <row r="1537">
          <cell r="N1537">
            <v>0</v>
          </cell>
        </row>
        <row r="1538">
          <cell r="N1538">
            <v>0</v>
          </cell>
        </row>
        <row r="1539">
          <cell r="N1539">
            <v>78292.17</v>
          </cell>
        </row>
        <row r="1540">
          <cell r="N1540">
            <v>0</v>
          </cell>
        </row>
        <row r="1541">
          <cell r="N1541">
            <v>0</v>
          </cell>
        </row>
        <row r="1542">
          <cell r="N1542">
            <v>0</v>
          </cell>
        </row>
        <row r="1543">
          <cell r="N1543">
            <v>0</v>
          </cell>
        </row>
        <row r="1544">
          <cell r="N1544">
            <v>0</v>
          </cell>
        </row>
        <row r="1545">
          <cell r="N1545">
            <v>0</v>
          </cell>
        </row>
        <row r="1546">
          <cell r="N1546">
            <v>46400</v>
          </cell>
        </row>
        <row r="1547">
          <cell r="N1547">
            <v>332479.2</v>
          </cell>
        </row>
        <row r="1548">
          <cell r="N1548">
            <v>147235.44</v>
          </cell>
        </row>
        <row r="1549">
          <cell r="N1549">
            <v>488357.91</v>
          </cell>
        </row>
        <row r="1550">
          <cell r="N1550">
            <v>112245.25</v>
          </cell>
        </row>
        <row r="1551">
          <cell r="N1551">
            <v>357052.14</v>
          </cell>
        </row>
        <row r="1552">
          <cell r="N1552">
            <v>88828.74</v>
          </cell>
        </row>
        <row r="1553">
          <cell r="N1553">
            <v>14500</v>
          </cell>
        </row>
        <row r="1554">
          <cell r="N1554">
            <v>17400</v>
          </cell>
        </row>
        <row r="1555">
          <cell r="N1555">
            <v>46223.1</v>
          </cell>
        </row>
        <row r="1556">
          <cell r="N1556">
            <v>13239.79</v>
          </cell>
        </row>
        <row r="1557">
          <cell r="N1557">
            <v>8120</v>
          </cell>
        </row>
        <row r="1558">
          <cell r="N1558">
            <v>278400</v>
          </cell>
        </row>
        <row r="1559">
          <cell r="N1559">
            <v>183190.27</v>
          </cell>
        </row>
        <row r="1560">
          <cell r="N1560">
            <v>1754.11</v>
          </cell>
        </row>
        <row r="1561">
          <cell r="N1561">
            <v>533353.69999999995</v>
          </cell>
        </row>
        <row r="1562">
          <cell r="N1562">
            <v>63029.96</v>
          </cell>
        </row>
        <row r="1563">
          <cell r="N1563">
            <v>11962.5</v>
          </cell>
        </row>
        <row r="1564">
          <cell r="N1564">
            <v>3083.67</v>
          </cell>
        </row>
        <row r="1565">
          <cell r="N1565">
            <v>150837.12</v>
          </cell>
        </row>
        <row r="1566">
          <cell r="N1566">
            <v>169153.52</v>
          </cell>
        </row>
        <row r="1567">
          <cell r="N1567">
            <v>6577.2</v>
          </cell>
        </row>
        <row r="1568">
          <cell r="N1568">
            <v>11799.15</v>
          </cell>
        </row>
        <row r="1569">
          <cell r="N1569">
            <v>228009.60000000001</v>
          </cell>
        </row>
        <row r="1570">
          <cell r="N1570">
            <v>372620.25</v>
          </cell>
        </row>
        <row r="1571">
          <cell r="N1571">
            <v>330006.08</v>
          </cell>
        </row>
        <row r="1573">
          <cell r="N1573">
            <v>134344.24</v>
          </cell>
        </row>
        <row r="1574">
          <cell r="N1574">
            <v>0</v>
          </cell>
        </row>
        <row r="1575">
          <cell r="N1575">
            <v>0</v>
          </cell>
        </row>
        <row r="1576">
          <cell r="N1576">
            <v>0</v>
          </cell>
        </row>
        <row r="1577">
          <cell r="N1577">
            <v>0</v>
          </cell>
        </row>
        <row r="1578">
          <cell r="N1578">
            <v>0</v>
          </cell>
        </row>
        <row r="1579">
          <cell r="N1579">
            <v>0</v>
          </cell>
        </row>
        <row r="1580">
          <cell r="N1580">
            <v>0</v>
          </cell>
        </row>
        <row r="1581">
          <cell r="N1581">
            <v>0</v>
          </cell>
        </row>
        <row r="1582">
          <cell r="N1582">
            <v>0</v>
          </cell>
        </row>
        <row r="1583">
          <cell r="N1583">
            <v>134344.24</v>
          </cell>
        </row>
        <row r="1584">
          <cell r="N1584">
            <v>0</v>
          </cell>
        </row>
        <row r="1585">
          <cell r="N1585">
            <v>0</v>
          </cell>
        </row>
        <row r="1586">
          <cell r="N1586">
            <v>0</v>
          </cell>
        </row>
        <row r="1587">
          <cell r="N1587">
            <v>0</v>
          </cell>
        </row>
        <row r="1588">
          <cell r="N1588">
            <v>0</v>
          </cell>
        </row>
        <row r="1589">
          <cell r="N1589">
            <v>0</v>
          </cell>
        </row>
        <row r="1590">
          <cell r="N1590">
            <v>0</v>
          </cell>
        </row>
        <row r="1591">
          <cell r="N1591">
            <v>0</v>
          </cell>
        </row>
        <row r="1592">
          <cell r="N1592">
            <v>559345.42000000004</v>
          </cell>
        </row>
        <row r="1593">
          <cell r="N1593">
            <v>559345.42000000004</v>
          </cell>
        </row>
        <row r="1594">
          <cell r="N1594">
            <v>559345.42000000004</v>
          </cell>
        </row>
        <row r="1595">
          <cell r="N1595">
            <v>3192.13</v>
          </cell>
        </row>
        <row r="1596">
          <cell r="N1596">
            <v>3192.13</v>
          </cell>
        </row>
        <row r="1597">
          <cell r="N1597">
            <v>3192.13</v>
          </cell>
        </row>
        <row r="1598">
          <cell r="N1598">
            <v>0</v>
          </cell>
        </row>
        <row r="1599">
          <cell r="N1599">
            <v>0</v>
          </cell>
        </row>
        <row r="1600">
          <cell r="N1600">
            <v>0</v>
          </cell>
        </row>
        <row r="1601">
          <cell r="N1601">
            <v>0</v>
          </cell>
        </row>
        <row r="1602">
          <cell r="N1602">
            <v>0</v>
          </cell>
        </row>
        <row r="1603">
          <cell r="N1603">
            <v>0</v>
          </cell>
        </row>
        <row r="1604">
          <cell r="N1604">
            <v>0</v>
          </cell>
        </row>
        <row r="1605">
          <cell r="N1605">
            <v>0</v>
          </cell>
        </row>
        <row r="1606">
          <cell r="N1606">
            <v>26267088</v>
          </cell>
        </row>
        <row r="1607">
          <cell r="N1607">
            <v>26267088</v>
          </cell>
        </row>
        <row r="1608">
          <cell r="N1608">
            <v>26267088</v>
          </cell>
        </row>
        <row r="1609">
          <cell r="N1609">
            <v>23984237</v>
          </cell>
        </row>
        <row r="1610">
          <cell r="N1610">
            <v>15000000</v>
          </cell>
        </row>
        <row r="1611">
          <cell r="N1611">
            <v>7500000</v>
          </cell>
        </row>
        <row r="1612">
          <cell r="N1612">
            <v>1484237</v>
          </cell>
        </row>
        <row r="1613">
          <cell r="N1613">
            <v>2282851</v>
          </cell>
        </row>
        <row r="1614">
          <cell r="N1614">
            <v>2282851</v>
          </cell>
        </row>
        <row r="1615">
          <cell r="N1615">
            <v>0</v>
          </cell>
        </row>
        <row r="1616">
          <cell r="N1616">
            <v>0</v>
          </cell>
        </row>
        <row r="1617">
          <cell r="N1617">
            <v>0</v>
          </cell>
        </row>
        <row r="1618">
          <cell r="N1618">
            <v>0</v>
          </cell>
        </row>
        <row r="1619">
          <cell r="N1619">
            <v>0</v>
          </cell>
        </row>
        <row r="1620">
          <cell r="N1620">
            <v>0</v>
          </cell>
        </row>
        <row r="1621">
          <cell r="N1621">
            <v>0</v>
          </cell>
        </row>
        <row r="1622">
          <cell r="N1622">
            <v>0</v>
          </cell>
        </row>
        <row r="1623">
          <cell r="N1623">
            <v>20603278.98</v>
          </cell>
        </row>
        <row r="1624">
          <cell r="N1624">
            <v>0</v>
          </cell>
        </row>
        <row r="1625">
          <cell r="N1625">
            <v>0</v>
          </cell>
        </row>
        <row r="1626">
          <cell r="N1626">
            <v>0</v>
          </cell>
        </row>
        <row r="1627">
          <cell r="N1627">
            <v>0</v>
          </cell>
        </row>
        <row r="1628">
          <cell r="N1628">
            <v>0</v>
          </cell>
        </row>
        <row r="1629">
          <cell r="N1629">
            <v>0</v>
          </cell>
        </row>
        <row r="1630">
          <cell r="N1630">
            <v>0</v>
          </cell>
        </row>
        <row r="1631">
          <cell r="N1631">
            <v>2006671.3599999999</v>
          </cell>
        </row>
        <row r="1632">
          <cell r="N1632">
            <v>0</v>
          </cell>
        </row>
        <row r="1633">
          <cell r="N1633">
            <v>0</v>
          </cell>
        </row>
        <row r="1634">
          <cell r="N1634">
            <v>0</v>
          </cell>
        </row>
        <row r="1635">
          <cell r="N1635">
            <v>0</v>
          </cell>
        </row>
        <row r="1636">
          <cell r="N1636">
            <v>0</v>
          </cell>
        </row>
        <row r="1637">
          <cell r="N1637">
            <v>0</v>
          </cell>
        </row>
        <row r="1638">
          <cell r="N1638">
            <v>0</v>
          </cell>
        </row>
        <row r="1639">
          <cell r="N1639">
            <v>0</v>
          </cell>
        </row>
        <row r="1640">
          <cell r="N1640">
            <v>0</v>
          </cell>
        </row>
        <row r="1641">
          <cell r="N1641">
            <v>0</v>
          </cell>
        </row>
        <row r="1642">
          <cell r="N1642">
            <v>0</v>
          </cell>
        </row>
        <row r="1643">
          <cell r="N1643">
            <v>0</v>
          </cell>
        </row>
        <row r="1644">
          <cell r="N1644">
            <v>0</v>
          </cell>
        </row>
        <row r="1645">
          <cell r="N1645">
            <v>306000</v>
          </cell>
        </row>
        <row r="1646">
          <cell r="N1646">
            <v>306000</v>
          </cell>
        </row>
        <row r="1647">
          <cell r="N1647">
            <v>306000</v>
          </cell>
        </row>
        <row r="1648">
          <cell r="N1648">
            <v>90000</v>
          </cell>
        </row>
        <row r="1649">
          <cell r="N1649">
            <v>50000</v>
          </cell>
        </row>
        <row r="1650">
          <cell r="N1650">
            <v>8000</v>
          </cell>
        </row>
        <row r="1651">
          <cell r="N1651">
            <v>4000</v>
          </cell>
        </row>
        <row r="1652">
          <cell r="N1652">
            <v>2000</v>
          </cell>
        </row>
        <row r="1653">
          <cell r="N1653">
            <v>4000</v>
          </cell>
        </row>
        <row r="1654">
          <cell r="N1654">
            <v>4000</v>
          </cell>
        </row>
        <row r="1655">
          <cell r="N1655">
            <v>2000</v>
          </cell>
        </row>
        <row r="1656">
          <cell r="N1656">
            <v>2000</v>
          </cell>
        </row>
        <row r="1657">
          <cell r="N1657">
            <v>32000</v>
          </cell>
        </row>
        <row r="1658">
          <cell r="N1658">
            <v>108000</v>
          </cell>
        </row>
        <row r="1659">
          <cell r="N1659">
            <v>103066</v>
          </cell>
        </row>
        <row r="1660">
          <cell r="N1660">
            <v>103066</v>
          </cell>
        </row>
        <row r="1661">
          <cell r="N1661">
            <v>103066</v>
          </cell>
        </row>
        <row r="1662">
          <cell r="N1662">
            <v>0</v>
          </cell>
        </row>
        <row r="1663">
          <cell r="N1663">
            <v>0</v>
          </cell>
        </row>
        <row r="1664">
          <cell r="N1664">
            <v>9971.36</v>
          </cell>
        </row>
        <row r="1665">
          <cell r="N1665">
            <v>0</v>
          </cell>
        </row>
        <row r="1666">
          <cell r="N1666">
            <v>0</v>
          </cell>
        </row>
        <row r="1667">
          <cell r="N1667">
            <v>0</v>
          </cell>
        </row>
        <row r="1668">
          <cell r="N1668">
            <v>0</v>
          </cell>
        </row>
        <row r="1669">
          <cell r="N1669">
            <v>9971.36</v>
          </cell>
        </row>
        <row r="1670">
          <cell r="N1670">
            <v>9971.36</v>
          </cell>
        </row>
        <row r="1671">
          <cell r="N1671">
            <v>9971.36</v>
          </cell>
        </row>
        <row r="1672">
          <cell r="N1672">
            <v>0</v>
          </cell>
        </row>
        <row r="1673">
          <cell r="N1673">
            <v>0</v>
          </cell>
        </row>
        <row r="1674">
          <cell r="N1674">
            <v>0</v>
          </cell>
        </row>
        <row r="1675">
          <cell r="N1675">
            <v>0</v>
          </cell>
        </row>
        <row r="1676">
          <cell r="N1676">
            <v>0</v>
          </cell>
        </row>
        <row r="1677">
          <cell r="N1677">
            <v>1172760</v>
          </cell>
        </row>
        <row r="1678">
          <cell r="N1678">
            <v>1033560</v>
          </cell>
        </row>
        <row r="1679">
          <cell r="N1679">
            <v>1033560</v>
          </cell>
        </row>
        <row r="1680">
          <cell r="N1680">
            <v>205440</v>
          </cell>
        </row>
        <row r="1681">
          <cell r="N1681">
            <v>205440</v>
          </cell>
        </row>
        <row r="1682">
          <cell r="N1682">
            <v>74340</v>
          </cell>
        </row>
        <row r="1683">
          <cell r="N1683">
            <v>88800</v>
          </cell>
        </row>
        <row r="1684">
          <cell r="N1684">
            <v>41040</v>
          </cell>
        </row>
        <row r="1685">
          <cell r="N1685">
            <v>25380</v>
          </cell>
        </row>
        <row r="1686">
          <cell r="N1686">
            <v>393120</v>
          </cell>
        </row>
        <row r="1687">
          <cell r="N1687">
            <v>0</v>
          </cell>
        </row>
        <row r="1688">
          <cell r="N1688">
            <v>0</v>
          </cell>
        </row>
        <row r="1689">
          <cell r="N1689">
            <v>0</v>
          </cell>
        </row>
        <row r="1690">
          <cell r="N1690">
            <v>0</v>
          </cell>
        </row>
        <row r="1691">
          <cell r="N1691">
            <v>0</v>
          </cell>
        </row>
        <row r="1692">
          <cell r="N1692">
            <v>0</v>
          </cell>
        </row>
        <row r="1693">
          <cell r="N1693">
            <v>139200</v>
          </cell>
        </row>
        <row r="1694">
          <cell r="N1694">
            <v>139200</v>
          </cell>
        </row>
        <row r="1695">
          <cell r="N1695">
            <v>336632</v>
          </cell>
        </row>
        <row r="1696">
          <cell r="N1696">
            <v>0</v>
          </cell>
        </row>
        <row r="1697">
          <cell r="N1697">
            <v>0</v>
          </cell>
        </row>
        <row r="1698">
          <cell r="N1698">
            <v>0</v>
          </cell>
        </row>
        <row r="1699">
          <cell r="N1699">
            <v>0</v>
          </cell>
        </row>
        <row r="1700">
          <cell r="N1700">
            <v>0</v>
          </cell>
        </row>
        <row r="1701">
          <cell r="N1701">
            <v>0</v>
          </cell>
        </row>
        <row r="1702">
          <cell r="N1702">
            <v>0</v>
          </cell>
        </row>
        <row r="1703">
          <cell r="N1703">
            <v>0</v>
          </cell>
        </row>
        <row r="1704">
          <cell r="N1704">
            <v>336632</v>
          </cell>
        </row>
        <row r="1705">
          <cell r="N1705">
            <v>0</v>
          </cell>
        </row>
        <row r="1706">
          <cell r="N1706">
            <v>261000</v>
          </cell>
        </row>
        <row r="1707">
          <cell r="N1707">
            <v>0</v>
          </cell>
        </row>
        <row r="1708">
          <cell r="N1708">
            <v>0</v>
          </cell>
        </row>
        <row r="1709">
          <cell r="N1709">
            <v>30624</v>
          </cell>
        </row>
        <row r="1710">
          <cell r="N1710">
            <v>0</v>
          </cell>
        </row>
        <row r="1711">
          <cell r="N1711">
            <v>0</v>
          </cell>
        </row>
        <row r="1712">
          <cell r="N1712">
            <v>0</v>
          </cell>
        </row>
        <row r="1713">
          <cell r="N1713">
            <v>0</v>
          </cell>
        </row>
        <row r="1714">
          <cell r="N1714">
            <v>0</v>
          </cell>
        </row>
        <row r="1715">
          <cell r="N1715">
            <v>0</v>
          </cell>
        </row>
        <row r="1716">
          <cell r="N1716">
            <v>0</v>
          </cell>
        </row>
        <row r="1717">
          <cell r="N1717">
            <v>0</v>
          </cell>
        </row>
        <row r="1718">
          <cell r="N1718">
            <v>0</v>
          </cell>
        </row>
        <row r="1719">
          <cell r="N1719">
            <v>0</v>
          </cell>
        </row>
        <row r="1720">
          <cell r="N1720">
            <v>0</v>
          </cell>
        </row>
        <row r="1721">
          <cell r="N1721">
            <v>15080</v>
          </cell>
        </row>
        <row r="1722">
          <cell r="N1722">
            <v>0</v>
          </cell>
        </row>
        <row r="1723">
          <cell r="N1723">
            <v>0</v>
          </cell>
        </row>
        <row r="1724">
          <cell r="N1724">
            <v>0</v>
          </cell>
        </row>
        <row r="1725">
          <cell r="N1725">
            <v>0</v>
          </cell>
        </row>
        <row r="1726">
          <cell r="N1726">
            <v>0</v>
          </cell>
        </row>
        <row r="1727">
          <cell r="N1727">
            <v>0</v>
          </cell>
        </row>
        <row r="1728">
          <cell r="N1728">
            <v>29928</v>
          </cell>
        </row>
        <row r="1729">
          <cell r="N1729">
            <v>78242</v>
          </cell>
        </row>
        <row r="1730">
          <cell r="N1730">
            <v>78242</v>
          </cell>
        </row>
        <row r="1731">
          <cell r="N1731">
            <v>78242</v>
          </cell>
        </row>
        <row r="1732">
          <cell r="N1732">
            <v>4000</v>
          </cell>
        </row>
        <row r="1733">
          <cell r="N1733">
            <v>2000</v>
          </cell>
        </row>
        <row r="1734">
          <cell r="N1734">
            <v>4000</v>
          </cell>
        </row>
        <row r="1735">
          <cell r="N1735">
            <v>6000</v>
          </cell>
        </row>
        <row r="1736">
          <cell r="N1736">
            <v>1000</v>
          </cell>
        </row>
        <row r="1737">
          <cell r="N1737">
            <v>1600</v>
          </cell>
        </row>
        <row r="1738">
          <cell r="N1738">
            <v>2000</v>
          </cell>
        </row>
        <row r="1739">
          <cell r="N1739">
            <v>2000</v>
          </cell>
        </row>
        <row r="1740">
          <cell r="N1740">
            <v>1000</v>
          </cell>
        </row>
        <row r="1741">
          <cell r="N1741">
            <v>200</v>
          </cell>
        </row>
        <row r="1742">
          <cell r="N1742">
            <v>500</v>
          </cell>
        </row>
        <row r="1743">
          <cell r="N1743">
            <v>2000</v>
          </cell>
        </row>
        <row r="1744">
          <cell r="N1744">
            <v>400</v>
          </cell>
        </row>
        <row r="1745">
          <cell r="N1745">
            <v>2000</v>
          </cell>
        </row>
        <row r="1746">
          <cell r="N1746">
            <v>200</v>
          </cell>
        </row>
        <row r="1747">
          <cell r="N1747">
            <v>1000</v>
          </cell>
        </row>
        <row r="1748">
          <cell r="N1748">
            <v>2000</v>
          </cell>
        </row>
        <row r="1749">
          <cell r="N1749">
            <v>1000</v>
          </cell>
        </row>
        <row r="1750">
          <cell r="N1750">
            <v>600</v>
          </cell>
        </row>
        <row r="1751">
          <cell r="N1751">
            <v>2000</v>
          </cell>
        </row>
        <row r="1752">
          <cell r="N1752">
            <v>2000</v>
          </cell>
        </row>
        <row r="1753">
          <cell r="N1753">
            <v>200</v>
          </cell>
        </row>
        <row r="1754">
          <cell r="N1754">
            <v>1000</v>
          </cell>
        </row>
        <row r="1756">
          <cell r="N1756">
            <v>4000</v>
          </cell>
        </row>
        <row r="1757">
          <cell r="N1757">
            <v>8000</v>
          </cell>
        </row>
        <row r="1758">
          <cell r="N1758">
            <v>2500</v>
          </cell>
        </row>
        <row r="1759">
          <cell r="N1759">
            <v>2000</v>
          </cell>
        </row>
        <row r="1760">
          <cell r="N1760">
            <v>2000</v>
          </cell>
        </row>
        <row r="1761">
          <cell r="N1761">
            <v>0</v>
          </cell>
        </row>
        <row r="1762">
          <cell r="N1762">
            <v>21042</v>
          </cell>
        </row>
        <row r="1763">
          <cell r="N1763">
            <v>0</v>
          </cell>
        </row>
        <row r="1764">
          <cell r="N1764">
            <v>0</v>
          </cell>
        </row>
        <row r="1765">
          <cell r="N1765">
            <v>0</v>
          </cell>
        </row>
        <row r="1766">
          <cell r="N1766">
            <v>0</v>
          </cell>
        </row>
        <row r="1767">
          <cell r="N1767">
            <v>0</v>
          </cell>
        </row>
        <row r="1768">
          <cell r="N1768">
            <v>4145001.3200000003</v>
          </cell>
        </row>
        <row r="1769">
          <cell r="N1769">
            <v>0</v>
          </cell>
        </row>
        <row r="1770">
          <cell r="N1770">
            <v>0</v>
          </cell>
        </row>
        <row r="1771">
          <cell r="N1771">
            <v>0</v>
          </cell>
        </row>
        <row r="1772">
          <cell r="N1772">
            <v>0</v>
          </cell>
        </row>
        <row r="1773">
          <cell r="N1773">
            <v>0</v>
          </cell>
        </row>
        <row r="1774">
          <cell r="N1774">
            <v>0</v>
          </cell>
        </row>
        <row r="1775">
          <cell r="N1775">
            <v>0</v>
          </cell>
        </row>
        <row r="1776">
          <cell r="N1776">
            <v>0</v>
          </cell>
        </row>
        <row r="1777">
          <cell r="N1777">
            <v>0</v>
          </cell>
        </row>
        <row r="1778">
          <cell r="N1778">
            <v>0</v>
          </cell>
        </row>
        <row r="1779">
          <cell r="N1779">
            <v>0</v>
          </cell>
        </row>
        <row r="1780">
          <cell r="N1780">
            <v>0</v>
          </cell>
        </row>
        <row r="1781">
          <cell r="N1781">
            <v>0</v>
          </cell>
        </row>
        <row r="1782">
          <cell r="N1782">
            <v>0</v>
          </cell>
        </row>
        <row r="1783">
          <cell r="N1783">
            <v>0</v>
          </cell>
        </row>
        <row r="1784">
          <cell r="N1784">
            <v>0</v>
          </cell>
        </row>
        <row r="1785">
          <cell r="N1785">
            <v>0</v>
          </cell>
        </row>
        <row r="1786">
          <cell r="N1786">
            <v>0</v>
          </cell>
        </row>
        <row r="1787">
          <cell r="N1787">
            <v>4145001.3200000003</v>
          </cell>
        </row>
        <row r="1788">
          <cell r="N1788">
            <v>0</v>
          </cell>
        </row>
        <row r="1789">
          <cell r="N1789">
            <v>0</v>
          </cell>
        </row>
        <row r="1790">
          <cell r="N1790">
            <v>0</v>
          </cell>
        </row>
        <row r="1791">
          <cell r="N1791">
            <v>0</v>
          </cell>
        </row>
        <row r="1792">
          <cell r="N1792">
            <v>0</v>
          </cell>
        </row>
        <row r="1793">
          <cell r="N1793">
            <v>2195000.7200000002</v>
          </cell>
        </row>
        <row r="1794">
          <cell r="N1794">
            <v>2195000.7200000002</v>
          </cell>
        </row>
        <row r="1795">
          <cell r="N1795">
            <v>2195000.7200000002</v>
          </cell>
        </row>
        <row r="1796">
          <cell r="N1796">
            <v>0</v>
          </cell>
        </row>
        <row r="1797">
          <cell r="N1797">
            <v>1950000.6</v>
          </cell>
        </row>
        <row r="1798">
          <cell r="N1798">
            <v>1950000.6</v>
          </cell>
        </row>
        <row r="1799">
          <cell r="N1799">
            <v>0</v>
          </cell>
        </row>
        <row r="1800">
          <cell r="N1800">
            <v>0</v>
          </cell>
        </row>
        <row r="1801">
          <cell r="N1801">
            <v>0</v>
          </cell>
        </row>
        <row r="1802">
          <cell r="N1802">
            <v>0</v>
          </cell>
        </row>
        <row r="1803">
          <cell r="N1803">
            <v>0</v>
          </cell>
        </row>
        <row r="1804">
          <cell r="N1804">
            <v>0</v>
          </cell>
        </row>
        <row r="1805">
          <cell r="N1805">
            <v>10401366.300000001</v>
          </cell>
        </row>
        <row r="1806">
          <cell r="N1806">
            <v>761669.91999999993</v>
          </cell>
        </row>
        <row r="1807">
          <cell r="N1807">
            <v>192502</v>
          </cell>
        </row>
        <row r="1808">
          <cell r="N1808">
            <v>10962</v>
          </cell>
        </row>
        <row r="1809">
          <cell r="N1809">
            <v>57768</v>
          </cell>
        </row>
        <row r="1810">
          <cell r="N1810">
            <v>0</v>
          </cell>
        </row>
        <row r="1811">
          <cell r="N1811">
            <v>0</v>
          </cell>
        </row>
        <row r="1812">
          <cell r="N1812">
            <v>0</v>
          </cell>
        </row>
        <row r="1813">
          <cell r="N1813">
            <v>0</v>
          </cell>
        </row>
        <row r="1814">
          <cell r="N1814">
            <v>0</v>
          </cell>
        </row>
        <row r="1815">
          <cell r="N1815">
            <v>42282</v>
          </cell>
        </row>
        <row r="1816">
          <cell r="N1816">
            <v>0</v>
          </cell>
        </row>
        <row r="1817">
          <cell r="N1817">
            <v>0</v>
          </cell>
        </row>
        <row r="1818">
          <cell r="N1818">
            <v>0</v>
          </cell>
        </row>
        <row r="1819">
          <cell r="N1819">
            <v>0</v>
          </cell>
        </row>
        <row r="1820">
          <cell r="N1820">
            <v>0</v>
          </cell>
        </row>
        <row r="1821">
          <cell r="N1821">
            <v>0</v>
          </cell>
        </row>
        <row r="1822">
          <cell r="N1822">
            <v>51678</v>
          </cell>
        </row>
        <row r="1823">
          <cell r="N1823">
            <v>0</v>
          </cell>
        </row>
        <row r="1824">
          <cell r="N1824">
            <v>0</v>
          </cell>
        </row>
        <row r="1825">
          <cell r="N1825">
            <v>0</v>
          </cell>
        </row>
        <row r="1826">
          <cell r="N1826">
            <v>0</v>
          </cell>
        </row>
        <row r="1827">
          <cell r="N1827">
            <v>0</v>
          </cell>
        </row>
        <row r="1828">
          <cell r="N1828">
            <v>12760</v>
          </cell>
        </row>
        <row r="1829">
          <cell r="N1829">
            <v>0</v>
          </cell>
        </row>
        <row r="1830">
          <cell r="N1830">
            <v>0</v>
          </cell>
        </row>
        <row r="1831">
          <cell r="N1831">
            <v>17052</v>
          </cell>
        </row>
        <row r="1832">
          <cell r="N1832">
            <v>76399.92</v>
          </cell>
        </row>
        <row r="1833">
          <cell r="N1833">
            <v>0</v>
          </cell>
        </row>
        <row r="1834">
          <cell r="N1834">
            <v>0</v>
          </cell>
        </row>
        <row r="1835">
          <cell r="N1835">
            <v>0</v>
          </cell>
        </row>
        <row r="1836">
          <cell r="N1836">
            <v>76399.92</v>
          </cell>
        </row>
        <row r="1837">
          <cell r="N1837">
            <v>0</v>
          </cell>
        </row>
        <row r="1838">
          <cell r="N1838">
            <v>0</v>
          </cell>
        </row>
        <row r="1839">
          <cell r="N1839">
            <v>0</v>
          </cell>
        </row>
        <row r="1840">
          <cell r="N1840">
            <v>303456</v>
          </cell>
        </row>
        <row r="1841">
          <cell r="N1841">
            <v>258456</v>
          </cell>
        </row>
        <row r="1842">
          <cell r="N1842">
            <v>0</v>
          </cell>
        </row>
        <row r="1843">
          <cell r="N1843">
            <v>0</v>
          </cell>
        </row>
        <row r="1844">
          <cell r="N1844">
            <v>0</v>
          </cell>
        </row>
        <row r="1845">
          <cell r="N1845">
            <v>0</v>
          </cell>
        </row>
        <row r="1846">
          <cell r="N1846">
            <v>0</v>
          </cell>
        </row>
        <row r="1847">
          <cell r="N1847">
            <v>0</v>
          </cell>
        </row>
        <row r="1848">
          <cell r="N1848">
            <v>0</v>
          </cell>
        </row>
        <row r="1849">
          <cell r="N1849">
            <v>0</v>
          </cell>
        </row>
        <row r="1850">
          <cell r="N1850">
            <v>0</v>
          </cell>
        </row>
        <row r="1851">
          <cell r="N1851">
            <v>0</v>
          </cell>
        </row>
        <row r="1852">
          <cell r="N1852">
            <v>0</v>
          </cell>
        </row>
        <row r="1853">
          <cell r="N1853">
            <v>0</v>
          </cell>
        </row>
        <row r="1854">
          <cell r="N1854">
            <v>0</v>
          </cell>
        </row>
        <row r="1855">
          <cell r="N1855">
            <v>0</v>
          </cell>
        </row>
        <row r="1856">
          <cell r="N1856">
            <v>0</v>
          </cell>
        </row>
        <row r="1857">
          <cell r="N1857">
            <v>0</v>
          </cell>
        </row>
        <row r="1858">
          <cell r="N1858">
            <v>0</v>
          </cell>
        </row>
        <row r="1859">
          <cell r="N1859">
            <v>0</v>
          </cell>
        </row>
        <row r="1860">
          <cell r="N1860">
            <v>0</v>
          </cell>
        </row>
        <row r="1861">
          <cell r="N1861">
            <v>45000</v>
          </cell>
        </row>
        <row r="1862">
          <cell r="N1862">
            <v>0</v>
          </cell>
        </row>
        <row r="1863">
          <cell r="N1863">
            <v>189312</v>
          </cell>
        </row>
        <row r="1864">
          <cell r="N1864">
            <v>0</v>
          </cell>
        </row>
        <row r="1865">
          <cell r="N1865">
            <v>0</v>
          </cell>
        </row>
        <row r="1866">
          <cell r="N1866">
            <v>0</v>
          </cell>
        </row>
        <row r="1867">
          <cell r="N1867">
            <v>0</v>
          </cell>
        </row>
        <row r="1868">
          <cell r="N1868">
            <v>0</v>
          </cell>
        </row>
        <row r="1869">
          <cell r="N1869">
            <v>0</v>
          </cell>
        </row>
        <row r="1870">
          <cell r="N1870">
            <v>0</v>
          </cell>
        </row>
        <row r="1871">
          <cell r="N1871">
            <v>0</v>
          </cell>
        </row>
        <row r="1872">
          <cell r="N1872">
            <v>0</v>
          </cell>
        </row>
        <row r="1873">
          <cell r="N1873">
            <v>0</v>
          </cell>
        </row>
        <row r="1874">
          <cell r="N1874">
            <v>19488</v>
          </cell>
        </row>
        <row r="1875">
          <cell r="N1875">
            <v>0</v>
          </cell>
        </row>
        <row r="1876">
          <cell r="N1876">
            <v>0</v>
          </cell>
        </row>
        <row r="1877">
          <cell r="N1877">
            <v>0</v>
          </cell>
        </row>
        <row r="1878">
          <cell r="N1878">
            <v>0</v>
          </cell>
        </row>
        <row r="1879">
          <cell r="N1879">
            <v>0</v>
          </cell>
        </row>
        <row r="1880">
          <cell r="N1880">
            <v>169824</v>
          </cell>
        </row>
        <row r="1881">
          <cell r="N1881">
            <v>0</v>
          </cell>
        </row>
        <row r="1882">
          <cell r="N1882">
            <v>0</v>
          </cell>
        </row>
        <row r="1883">
          <cell r="N1883">
            <v>0</v>
          </cell>
        </row>
        <row r="1884">
          <cell r="N1884">
            <v>0</v>
          </cell>
        </row>
        <row r="1885">
          <cell r="N1885">
            <v>48706.080000000002</v>
          </cell>
        </row>
        <row r="1886">
          <cell r="N1886">
            <v>19033.28</v>
          </cell>
        </row>
        <row r="1887">
          <cell r="N1887">
            <v>9048</v>
          </cell>
        </row>
        <row r="1888">
          <cell r="N1888">
            <v>0</v>
          </cell>
        </row>
        <row r="1889">
          <cell r="N1889">
            <v>0</v>
          </cell>
        </row>
        <row r="1890">
          <cell r="N1890">
            <v>0</v>
          </cell>
        </row>
        <row r="1891">
          <cell r="N1891">
            <v>5985.6</v>
          </cell>
        </row>
        <row r="1892">
          <cell r="N1892">
            <v>0</v>
          </cell>
        </row>
        <row r="1893">
          <cell r="N1893">
            <v>0</v>
          </cell>
        </row>
        <row r="1894">
          <cell r="N1894">
            <v>0</v>
          </cell>
        </row>
        <row r="1895">
          <cell r="N1895">
            <v>3999.6799999999994</v>
          </cell>
        </row>
        <row r="1896">
          <cell r="N1896">
            <v>0</v>
          </cell>
        </row>
        <row r="1897">
          <cell r="N1897">
            <v>0</v>
          </cell>
        </row>
        <row r="1898">
          <cell r="N1898">
            <v>0</v>
          </cell>
        </row>
        <row r="1899">
          <cell r="N1899">
            <v>0</v>
          </cell>
        </row>
        <row r="1900">
          <cell r="N1900">
            <v>0</v>
          </cell>
        </row>
        <row r="1901">
          <cell r="N1901">
            <v>0</v>
          </cell>
        </row>
        <row r="1902">
          <cell r="N1902">
            <v>0</v>
          </cell>
        </row>
        <row r="1903">
          <cell r="N1903">
            <v>0</v>
          </cell>
        </row>
        <row r="1904">
          <cell r="N1904">
            <v>29672.799999999999</v>
          </cell>
        </row>
        <row r="1905">
          <cell r="N1905">
            <v>0</v>
          </cell>
        </row>
        <row r="1906">
          <cell r="N1906">
            <v>0</v>
          </cell>
        </row>
        <row r="1907">
          <cell r="N1907">
            <v>0</v>
          </cell>
        </row>
        <row r="1908">
          <cell r="N1908">
            <v>29672.799999999999</v>
          </cell>
        </row>
        <row r="1909">
          <cell r="N1909">
            <v>0</v>
          </cell>
        </row>
        <row r="1910">
          <cell r="N1910">
            <v>0</v>
          </cell>
        </row>
        <row r="1911">
          <cell r="N1911">
            <v>0</v>
          </cell>
        </row>
        <row r="1912">
          <cell r="N1912">
            <v>0</v>
          </cell>
        </row>
        <row r="1913">
          <cell r="N1913">
            <v>92985.599999999991</v>
          </cell>
        </row>
        <row r="1914">
          <cell r="N1914">
            <v>82383.199999999997</v>
          </cell>
        </row>
        <row r="1915">
          <cell r="N1915">
            <v>0</v>
          </cell>
        </row>
        <row r="1916">
          <cell r="N1916">
            <v>0</v>
          </cell>
        </row>
        <row r="1917">
          <cell r="N1917">
            <v>0</v>
          </cell>
        </row>
        <row r="1918">
          <cell r="N1918">
            <v>0</v>
          </cell>
        </row>
        <row r="1919">
          <cell r="N1919">
            <v>0</v>
          </cell>
        </row>
        <row r="1920">
          <cell r="N1920">
            <v>0</v>
          </cell>
        </row>
        <row r="1921">
          <cell r="N1921">
            <v>0</v>
          </cell>
        </row>
        <row r="1922">
          <cell r="N1922">
            <v>0</v>
          </cell>
        </row>
        <row r="1923">
          <cell r="N1923">
            <v>1983.6</v>
          </cell>
        </row>
        <row r="1924">
          <cell r="N1924">
            <v>0</v>
          </cell>
        </row>
        <row r="1925">
          <cell r="N1925">
            <v>0</v>
          </cell>
        </row>
        <row r="1926">
          <cell r="N1926">
            <v>0</v>
          </cell>
        </row>
        <row r="1927">
          <cell r="N1927">
            <v>49845.2</v>
          </cell>
        </row>
        <row r="1928">
          <cell r="N1928">
            <v>0</v>
          </cell>
        </row>
        <row r="1929">
          <cell r="N1929">
            <v>0</v>
          </cell>
        </row>
        <row r="1930">
          <cell r="N1930">
            <v>0</v>
          </cell>
        </row>
        <row r="1931">
          <cell r="N1931">
            <v>0</v>
          </cell>
        </row>
        <row r="1932">
          <cell r="N1932">
            <v>0</v>
          </cell>
        </row>
        <row r="1933">
          <cell r="N1933">
            <v>3990.4</v>
          </cell>
        </row>
        <row r="1934">
          <cell r="N1934">
            <v>0</v>
          </cell>
        </row>
        <row r="1935">
          <cell r="N1935">
            <v>0</v>
          </cell>
        </row>
        <row r="1936">
          <cell r="N1936">
            <v>1972</v>
          </cell>
        </row>
        <row r="1937">
          <cell r="N1937">
            <v>0</v>
          </cell>
        </row>
        <row r="1938">
          <cell r="N1938">
            <v>9860</v>
          </cell>
        </row>
        <row r="1939">
          <cell r="N1939">
            <v>0</v>
          </cell>
        </row>
        <row r="1940">
          <cell r="N1940">
            <v>0</v>
          </cell>
        </row>
        <row r="1941">
          <cell r="N1941">
            <v>0</v>
          </cell>
        </row>
        <row r="1942">
          <cell r="N1942">
            <v>0</v>
          </cell>
        </row>
        <row r="1943">
          <cell r="N1943">
            <v>0</v>
          </cell>
        </row>
        <row r="1944">
          <cell r="N1944">
            <v>0</v>
          </cell>
        </row>
        <row r="1945">
          <cell r="N1945">
            <v>0</v>
          </cell>
        </row>
        <row r="1946">
          <cell r="N1946">
            <v>0</v>
          </cell>
        </row>
        <row r="1947">
          <cell r="N1947">
            <v>0</v>
          </cell>
        </row>
        <row r="1948">
          <cell r="N1948">
            <v>0</v>
          </cell>
        </row>
        <row r="1949">
          <cell r="N1949">
            <v>0</v>
          </cell>
        </row>
        <row r="1950">
          <cell r="N1950">
            <v>14732</v>
          </cell>
        </row>
        <row r="1951">
          <cell r="N1951">
            <v>0</v>
          </cell>
        </row>
        <row r="1952">
          <cell r="N1952">
            <v>0</v>
          </cell>
        </row>
        <row r="1953">
          <cell r="N1953">
            <v>0</v>
          </cell>
        </row>
        <row r="1954">
          <cell r="N1954">
            <v>0</v>
          </cell>
        </row>
        <row r="1955">
          <cell r="N1955">
            <v>0</v>
          </cell>
        </row>
        <row r="1956">
          <cell r="N1956">
            <v>0</v>
          </cell>
        </row>
        <row r="1957">
          <cell r="N1957">
            <v>0</v>
          </cell>
        </row>
        <row r="1958">
          <cell r="N1958">
            <v>0</v>
          </cell>
        </row>
        <row r="1959">
          <cell r="N1959">
            <v>0</v>
          </cell>
        </row>
        <row r="1960">
          <cell r="N1960">
            <v>0</v>
          </cell>
        </row>
        <row r="1961">
          <cell r="N1961">
            <v>10602.4</v>
          </cell>
        </row>
        <row r="1962">
          <cell r="N1962">
            <v>0</v>
          </cell>
        </row>
        <row r="1963">
          <cell r="N1963">
            <v>0</v>
          </cell>
        </row>
        <row r="1964">
          <cell r="N1964">
            <v>0</v>
          </cell>
        </row>
        <row r="1965">
          <cell r="N1965">
            <v>0</v>
          </cell>
        </row>
        <row r="1966">
          <cell r="N1966">
            <v>0</v>
          </cell>
        </row>
        <row r="1967">
          <cell r="N1967">
            <v>0</v>
          </cell>
        </row>
        <row r="1968">
          <cell r="N1968">
            <v>0</v>
          </cell>
        </row>
        <row r="1969">
          <cell r="N1969">
            <v>0</v>
          </cell>
        </row>
        <row r="1970">
          <cell r="N1970">
            <v>0</v>
          </cell>
        </row>
        <row r="1971">
          <cell r="N1971">
            <v>0</v>
          </cell>
        </row>
        <row r="1972">
          <cell r="N1972">
            <v>0</v>
          </cell>
        </row>
        <row r="1973">
          <cell r="N1973">
            <v>0</v>
          </cell>
        </row>
        <row r="1974">
          <cell r="N1974">
            <v>0</v>
          </cell>
        </row>
        <row r="1975">
          <cell r="N1975">
            <v>0</v>
          </cell>
        </row>
        <row r="1976">
          <cell r="N1976">
            <v>0</v>
          </cell>
        </row>
        <row r="1977">
          <cell r="N1977">
            <v>0</v>
          </cell>
        </row>
        <row r="1978">
          <cell r="N1978">
            <v>0</v>
          </cell>
        </row>
        <row r="1979">
          <cell r="N1979">
            <v>0</v>
          </cell>
        </row>
        <row r="1980">
          <cell r="N1980">
            <v>0</v>
          </cell>
        </row>
        <row r="1981">
          <cell r="N1981">
            <v>0</v>
          </cell>
        </row>
        <row r="1982">
          <cell r="N1982">
            <v>0</v>
          </cell>
        </row>
        <row r="1983">
          <cell r="N1983">
            <v>0</v>
          </cell>
        </row>
        <row r="1984">
          <cell r="N1984">
            <v>0</v>
          </cell>
        </row>
        <row r="1985">
          <cell r="N1985">
            <v>0</v>
          </cell>
        </row>
        <row r="1986">
          <cell r="N1986">
            <v>0</v>
          </cell>
        </row>
        <row r="1987">
          <cell r="N1987">
            <v>0</v>
          </cell>
        </row>
        <row r="1988">
          <cell r="N1988">
            <v>0</v>
          </cell>
        </row>
        <row r="1989">
          <cell r="N1989">
            <v>0</v>
          </cell>
        </row>
        <row r="1990">
          <cell r="N1990">
            <v>0</v>
          </cell>
        </row>
        <row r="1991">
          <cell r="N1991">
            <v>0</v>
          </cell>
        </row>
        <row r="1992">
          <cell r="N1992">
            <v>0</v>
          </cell>
        </row>
        <row r="1993">
          <cell r="N1993">
            <v>4686.3999999999996</v>
          </cell>
        </row>
        <row r="1994">
          <cell r="N1994">
            <v>0</v>
          </cell>
        </row>
        <row r="1995">
          <cell r="N1995">
            <v>0</v>
          </cell>
        </row>
        <row r="1996">
          <cell r="N1996">
            <v>0</v>
          </cell>
        </row>
        <row r="1997">
          <cell r="N1997">
            <v>0</v>
          </cell>
        </row>
        <row r="1998">
          <cell r="N1998">
            <v>0</v>
          </cell>
        </row>
        <row r="1999">
          <cell r="N1999">
            <v>0</v>
          </cell>
        </row>
        <row r="2000">
          <cell r="N2000">
            <v>0</v>
          </cell>
        </row>
        <row r="2001">
          <cell r="N2001">
            <v>0</v>
          </cell>
        </row>
        <row r="2002">
          <cell r="N2002">
            <v>0</v>
          </cell>
        </row>
        <row r="2003">
          <cell r="N2003">
            <v>0</v>
          </cell>
        </row>
        <row r="2004">
          <cell r="N2004">
            <v>0</v>
          </cell>
        </row>
        <row r="2005">
          <cell r="N2005">
            <v>0</v>
          </cell>
        </row>
        <row r="2006">
          <cell r="N2006">
            <v>0</v>
          </cell>
        </row>
        <row r="2007">
          <cell r="N2007">
            <v>0</v>
          </cell>
        </row>
        <row r="2008">
          <cell r="N2008">
            <v>0</v>
          </cell>
        </row>
        <row r="2009">
          <cell r="N2009">
            <v>0</v>
          </cell>
        </row>
        <row r="2010">
          <cell r="N2010">
            <v>0</v>
          </cell>
        </row>
        <row r="2011">
          <cell r="N2011">
            <v>0</v>
          </cell>
        </row>
        <row r="2012">
          <cell r="N2012">
            <v>0</v>
          </cell>
        </row>
        <row r="2013">
          <cell r="N2013">
            <v>5916</v>
          </cell>
        </row>
        <row r="2014">
          <cell r="N2014">
            <v>3981217.5</v>
          </cell>
        </row>
        <row r="2015">
          <cell r="N2015">
            <v>3981217.5</v>
          </cell>
        </row>
        <row r="2016">
          <cell r="N2016">
            <v>0</v>
          </cell>
        </row>
        <row r="2017">
          <cell r="N2017">
            <v>0</v>
          </cell>
        </row>
        <row r="2018">
          <cell r="N2018">
            <v>0</v>
          </cell>
        </row>
        <row r="2019">
          <cell r="N2019">
            <v>0</v>
          </cell>
        </row>
        <row r="2020">
          <cell r="N2020">
            <v>3981217.5</v>
          </cell>
        </row>
        <row r="2021">
          <cell r="N2021">
            <v>0</v>
          </cell>
        </row>
        <row r="2022">
          <cell r="N2022">
            <v>0</v>
          </cell>
        </row>
        <row r="2023">
          <cell r="N2023">
            <v>0</v>
          </cell>
        </row>
        <row r="2024">
          <cell r="N2024">
            <v>0</v>
          </cell>
        </row>
        <row r="2025">
          <cell r="N2025">
            <v>0</v>
          </cell>
        </row>
        <row r="2026">
          <cell r="N2026">
            <v>0</v>
          </cell>
        </row>
        <row r="2027">
          <cell r="N2027">
            <v>0</v>
          </cell>
        </row>
        <row r="2028">
          <cell r="N2028">
            <v>0</v>
          </cell>
        </row>
        <row r="2029">
          <cell r="N2029">
            <v>0</v>
          </cell>
        </row>
        <row r="2030">
          <cell r="N2030">
            <v>0</v>
          </cell>
        </row>
        <row r="2031">
          <cell r="N2031">
            <v>5516787.2000000002</v>
          </cell>
        </row>
        <row r="2032">
          <cell r="N2032">
            <v>2483968</v>
          </cell>
        </row>
        <row r="2033">
          <cell r="N2033">
            <v>0</v>
          </cell>
        </row>
        <row r="2034">
          <cell r="N2034">
            <v>0</v>
          </cell>
        </row>
        <row r="2035">
          <cell r="N2035">
            <v>0</v>
          </cell>
        </row>
        <row r="2036">
          <cell r="N2036">
            <v>29928</v>
          </cell>
        </row>
        <row r="2037">
          <cell r="N2037">
            <v>1965040</v>
          </cell>
        </row>
        <row r="2038">
          <cell r="N2038">
            <v>0</v>
          </cell>
        </row>
        <row r="2039">
          <cell r="N2039">
            <v>24000</v>
          </cell>
        </row>
        <row r="2040">
          <cell r="N2040">
            <v>0</v>
          </cell>
        </row>
        <row r="2041">
          <cell r="N2041">
            <v>0</v>
          </cell>
        </row>
        <row r="2042">
          <cell r="N2042">
            <v>0</v>
          </cell>
        </row>
        <row r="2043">
          <cell r="N2043">
            <v>0</v>
          </cell>
        </row>
        <row r="2044">
          <cell r="N2044">
            <v>0</v>
          </cell>
        </row>
        <row r="2045">
          <cell r="N2045">
            <v>0</v>
          </cell>
        </row>
        <row r="2046">
          <cell r="N2046">
            <v>0</v>
          </cell>
        </row>
        <row r="2047">
          <cell r="N2047">
            <v>0</v>
          </cell>
        </row>
        <row r="2048">
          <cell r="N2048">
            <v>150000</v>
          </cell>
        </row>
        <row r="2049">
          <cell r="N2049">
            <v>0</v>
          </cell>
        </row>
        <row r="2050">
          <cell r="N2050">
            <v>315000</v>
          </cell>
        </row>
        <row r="2051">
          <cell r="N2051">
            <v>0</v>
          </cell>
        </row>
        <row r="2052">
          <cell r="N2052">
            <v>0</v>
          </cell>
        </row>
        <row r="2053">
          <cell r="N2053">
            <v>0</v>
          </cell>
        </row>
        <row r="2054">
          <cell r="N2054">
            <v>0</v>
          </cell>
        </row>
        <row r="2055">
          <cell r="N2055">
            <v>0</v>
          </cell>
        </row>
        <row r="2056">
          <cell r="N2056">
            <v>0</v>
          </cell>
        </row>
        <row r="2057">
          <cell r="N2057">
            <v>0</v>
          </cell>
        </row>
        <row r="2058">
          <cell r="N2058">
            <v>0</v>
          </cell>
        </row>
        <row r="2059">
          <cell r="N2059">
            <v>1263147.2</v>
          </cell>
        </row>
        <row r="2060">
          <cell r="N2060">
            <v>0</v>
          </cell>
        </row>
        <row r="2061">
          <cell r="N2061">
            <v>0</v>
          </cell>
        </row>
        <row r="2062">
          <cell r="N2062">
            <v>0</v>
          </cell>
        </row>
        <row r="2063">
          <cell r="N2063">
            <v>0</v>
          </cell>
        </row>
        <row r="2064">
          <cell r="N2064">
            <v>0</v>
          </cell>
        </row>
        <row r="2065">
          <cell r="N2065">
            <v>0</v>
          </cell>
        </row>
        <row r="2066">
          <cell r="N2066">
            <v>0</v>
          </cell>
        </row>
        <row r="2067">
          <cell r="N2067">
            <v>0</v>
          </cell>
        </row>
        <row r="2068">
          <cell r="N2068">
            <v>0</v>
          </cell>
        </row>
        <row r="2069">
          <cell r="N2069">
            <v>0</v>
          </cell>
        </row>
        <row r="2070">
          <cell r="N2070">
            <v>511467.2</v>
          </cell>
        </row>
        <row r="2071">
          <cell r="N2071">
            <v>0</v>
          </cell>
        </row>
        <row r="2072">
          <cell r="N2072">
            <v>0</v>
          </cell>
        </row>
        <row r="2073">
          <cell r="N2073">
            <v>0</v>
          </cell>
        </row>
        <row r="2074">
          <cell r="N2074">
            <v>0</v>
          </cell>
        </row>
        <row r="2075">
          <cell r="N2075">
            <v>751680</v>
          </cell>
        </row>
        <row r="2076">
          <cell r="N2076">
            <v>1730000</v>
          </cell>
        </row>
        <row r="2077">
          <cell r="N2077">
            <v>190000</v>
          </cell>
        </row>
        <row r="2078">
          <cell r="N2078">
            <v>1500000</v>
          </cell>
        </row>
        <row r="2079">
          <cell r="N2079">
            <v>0</v>
          </cell>
        </row>
        <row r="2080">
          <cell r="N2080">
            <v>0</v>
          </cell>
        </row>
        <row r="2081">
          <cell r="N2081">
            <v>0</v>
          </cell>
        </row>
        <row r="2082">
          <cell r="N2082">
            <v>40000</v>
          </cell>
        </row>
        <row r="2083">
          <cell r="N2083">
            <v>39672</v>
          </cell>
        </row>
        <row r="2084">
          <cell r="N2084">
            <v>39672</v>
          </cell>
        </row>
        <row r="2085">
          <cell r="N2085">
            <v>19836</v>
          </cell>
        </row>
        <row r="2086">
          <cell r="N2086">
            <v>0</v>
          </cell>
        </row>
        <row r="2087">
          <cell r="N2087">
            <v>0</v>
          </cell>
        </row>
        <row r="2088">
          <cell r="N2088">
            <v>0</v>
          </cell>
        </row>
        <row r="2089">
          <cell r="N2089">
            <v>0</v>
          </cell>
        </row>
        <row r="2090">
          <cell r="N2090">
            <v>0</v>
          </cell>
        </row>
        <row r="2091">
          <cell r="N2091">
            <v>0</v>
          </cell>
        </row>
        <row r="2092">
          <cell r="N2092">
            <v>0</v>
          </cell>
        </row>
        <row r="2093">
          <cell r="N2093">
            <v>0</v>
          </cell>
        </row>
        <row r="2094">
          <cell r="N2094">
            <v>0</v>
          </cell>
        </row>
        <row r="2095">
          <cell r="N2095">
            <v>0</v>
          </cell>
        </row>
        <row r="2096">
          <cell r="N2096">
            <v>0</v>
          </cell>
        </row>
        <row r="2097">
          <cell r="N2097">
            <v>19836</v>
          </cell>
        </row>
        <row r="2098">
          <cell r="N2098">
            <v>4050240</v>
          </cell>
        </row>
        <row r="2099">
          <cell r="N2099">
            <v>4050240</v>
          </cell>
        </row>
        <row r="2100">
          <cell r="N2100">
            <v>4050240</v>
          </cell>
        </row>
        <row r="2101">
          <cell r="N2101">
            <v>0</v>
          </cell>
        </row>
        <row r="2102">
          <cell r="N2102">
            <v>0</v>
          </cell>
        </row>
        <row r="2103">
          <cell r="N2103">
            <v>4050240</v>
          </cell>
        </row>
        <row r="2104">
          <cell r="N2104">
            <v>3929444.3</v>
          </cell>
        </row>
        <row r="2105">
          <cell r="N2105">
            <v>120795.7</v>
          </cell>
        </row>
        <row r="2106">
          <cell r="N2106">
            <v>0</v>
          </cell>
        </row>
        <row r="2107">
          <cell r="N2107">
            <v>0</v>
          </cell>
        </row>
        <row r="2108">
          <cell r="N2108">
            <v>0</v>
          </cell>
        </row>
        <row r="2109">
          <cell r="N2109">
            <v>0</v>
          </cell>
        </row>
        <row r="2110">
          <cell r="N2110">
            <v>0</v>
          </cell>
        </row>
        <row r="2111">
          <cell r="N2111">
            <v>0</v>
          </cell>
        </row>
        <row r="2112">
          <cell r="N2112">
            <v>0</v>
          </cell>
        </row>
        <row r="2113">
          <cell r="N2113">
            <v>28249954.110000003</v>
          </cell>
        </row>
        <row r="2114">
          <cell r="N2114">
            <v>1703000</v>
          </cell>
        </row>
        <row r="2115">
          <cell r="N2115">
            <v>1703000</v>
          </cell>
        </row>
        <row r="2116">
          <cell r="N2116">
            <v>1703000</v>
          </cell>
        </row>
        <row r="2117">
          <cell r="N2117">
            <v>1703000</v>
          </cell>
        </row>
        <row r="2118">
          <cell r="N2118">
            <v>0</v>
          </cell>
        </row>
        <row r="2119">
          <cell r="N2119">
            <v>0</v>
          </cell>
        </row>
        <row r="2120">
          <cell r="N2120">
            <v>1602228.7800000003</v>
          </cell>
        </row>
        <row r="2121">
          <cell r="N2121">
            <v>427946.67000000004</v>
          </cell>
        </row>
        <row r="2122">
          <cell r="N2122">
            <v>198300.57</v>
          </cell>
        </row>
        <row r="2123">
          <cell r="N2123">
            <v>198300.57</v>
          </cell>
        </row>
        <row r="2124">
          <cell r="N2124">
            <v>229646.1</v>
          </cell>
        </row>
        <row r="2125">
          <cell r="N2125">
            <v>229646.1</v>
          </cell>
        </row>
        <row r="2126">
          <cell r="N2126">
            <v>317693.41000000003</v>
          </cell>
        </row>
        <row r="2127">
          <cell r="N2127">
            <v>197704.93</v>
          </cell>
        </row>
        <row r="2128">
          <cell r="N2128">
            <v>197704.93</v>
          </cell>
        </row>
        <row r="2129">
          <cell r="N2129">
            <v>0</v>
          </cell>
        </row>
        <row r="2130">
          <cell r="N2130">
            <v>0</v>
          </cell>
        </row>
        <row r="2131">
          <cell r="N2131">
            <v>119988.48000000001</v>
          </cell>
        </row>
        <row r="2132">
          <cell r="N2132">
            <v>119988.48000000001</v>
          </cell>
        </row>
        <row r="2133">
          <cell r="N2133">
            <v>37025</v>
          </cell>
        </row>
        <row r="2134">
          <cell r="N2134">
            <v>37025</v>
          </cell>
        </row>
        <row r="2135">
          <cell r="N2135">
            <v>37025</v>
          </cell>
        </row>
        <row r="2136">
          <cell r="N2136">
            <v>449995.56</v>
          </cell>
        </row>
        <row r="2137">
          <cell r="N2137">
            <v>449995.56</v>
          </cell>
        </row>
        <row r="2138">
          <cell r="N2138">
            <v>449995.56</v>
          </cell>
        </row>
        <row r="2139">
          <cell r="N2139">
            <v>0</v>
          </cell>
        </row>
        <row r="2140">
          <cell r="N2140">
            <v>156172.03</v>
          </cell>
        </row>
        <row r="2141">
          <cell r="N2141">
            <v>105429.8</v>
          </cell>
        </row>
        <row r="2142">
          <cell r="N2142">
            <v>105429.8</v>
          </cell>
        </row>
        <row r="2143">
          <cell r="N2143">
            <v>50742.229999999996</v>
          </cell>
        </row>
        <row r="2144">
          <cell r="N2144">
            <v>50742.229999999996</v>
          </cell>
        </row>
        <row r="2145">
          <cell r="N2145">
            <v>213396.11</v>
          </cell>
        </row>
        <row r="2146">
          <cell r="N2146">
            <v>32990.400000000001</v>
          </cell>
        </row>
        <row r="2147">
          <cell r="N2147">
            <v>32990.400000000001</v>
          </cell>
        </row>
        <row r="2148">
          <cell r="N2148">
            <v>0</v>
          </cell>
        </row>
        <row r="2149">
          <cell r="N2149">
            <v>0</v>
          </cell>
        </row>
        <row r="2150">
          <cell r="N2150">
            <v>106921.31</v>
          </cell>
        </row>
        <row r="2151">
          <cell r="N2151">
            <v>106921.31</v>
          </cell>
        </row>
        <row r="2152">
          <cell r="N2152">
            <v>73484.399999999994</v>
          </cell>
        </row>
        <row r="2153">
          <cell r="N2153">
            <v>73484.399999999994</v>
          </cell>
        </row>
        <row r="2154">
          <cell r="N2154">
            <v>0</v>
          </cell>
        </row>
        <row r="2155">
          <cell r="N2155">
            <v>0</v>
          </cell>
        </row>
        <row r="2156">
          <cell r="N2156">
            <v>21740009.420000002</v>
          </cell>
        </row>
        <row r="2157">
          <cell r="N2157">
            <v>4800000</v>
          </cell>
        </row>
        <row r="2158">
          <cell r="N2158">
            <v>1800000</v>
          </cell>
        </row>
        <row r="2159">
          <cell r="N2159">
            <v>1800000</v>
          </cell>
        </row>
        <row r="2160">
          <cell r="N2160">
            <v>3000000</v>
          </cell>
        </row>
        <row r="2161">
          <cell r="N2161">
            <v>3000000</v>
          </cell>
        </row>
        <row r="2162">
          <cell r="N2162">
            <v>0</v>
          </cell>
        </row>
        <row r="2163">
          <cell r="N2163">
            <v>0</v>
          </cell>
        </row>
        <row r="2164">
          <cell r="N2164">
            <v>0</v>
          </cell>
        </row>
        <row r="2165">
          <cell r="N2165">
            <v>0</v>
          </cell>
        </row>
        <row r="2166">
          <cell r="N2166">
            <v>49000</v>
          </cell>
        </row>
        <row r="2167">
          <cell r="N2167">
            <v>0</v>
          </cell>
        </row>
        <row r="2168">
          <cell r="N2168">
            <v>0</v>
          </cell>
        </row>
        <row r="2169">
          <cell r="N2169">
            <v>49000</v>
          </cell>
        </row>
        <row r="2170">
          <cell r="N2170">
            <v>49000</v>
          </cell>
        </row>
        <row r="2171">
          <cell r="N2171">
            <v>476162.24</v>
          </cell>
        </row>
        <row r="2172">
          <cell r="N2172">
            <v>0</v>
          </cell>
        </row>
        <row r="2173">
          <cell r="N2173">
            <v>0</v>
          </cell>
        </row>
        <row r="2174">
          <cell r="N2174">
            <v>0</v>
          </cell>
        </row>
        <row r="2175">
          <cell r="N2175">
            <v>0</v>
          </cell>
        </row>
        <row r="2176">
          <cell r="N2176">
            <v>155000</v>
          </cell>
        </row>
        <row r="2177">
          <cell r="N2177">
            <v>155000</v>
          </cell>
        </row>
        <row r="2178">
          <cell r="N2178">
            <v>321162.23999999999</v>
          </cell>
        </row>
        <row r="2179">
          <cell r="N2179">
            <v>321162.23999999999</v>
          </cell>
        </row>
        <row r="2180">
          <cell r="N2180">
            <v>0</v>
          </cell>
        </row>
        <row r="2181">
          <cell r="N2181">
            <v>0</v>
          </cell>
        </row>
        <row r="2182">
          <cell r="N2182">
            <v>0</v>
          </cell>
        </row>
        <row r="2183">
          <cell r="N2183">
            <v>0</v>
          </cell>
        </row>
        <row r="2184">
          <cell r="N2184">
            <v>0</v>
          </cell>
        </row>
        <row r="2185">
          <cell r="N2185">
            <v>16019847.18</v>
          </cell>
        </row>
        <row r="2186">
          <cell r="N2186">
            <v>1416872.5</v>
          </cell>
        </row>
        <row r="2187">
          <cell r="N2187">
            <v>1416872.5</v>
          </cell>
        </row>
        <row r="2188">
          <cell r="N2188">
            <v>0</v>
          </cell>
        </row>
        <row r="2189">
          <cell r="N2189">
            <v>0</v>
          </cell>
        </row>
        <row r="2190">
          <cell r="N2190">
            <v>10800251.59</v>
          </cell>
        </row>
        <row r="2191">
          <cell r="N2191">
            <v>10800251.59</v>
          </cell>
        </row>
        <row r="2192">
          <cell r="N2192">
            <v>7650251.5899999999</v>
          </cell>
        </row>
        <row r="2193">
          <cell r="N2193">
            <v>2200000</v>
          </cell>
        </row>
        <row r="2194">
          <cell r="N2194">
            <v>50000</v>
          </cell>
        </row>
        <row r="2195">
          <cell r="N2195">
            <v>900000</v>
          </cell>
        </row>
        <row r="2196">
          <cell r="N2196">
            <v>219779.8</v>
          </cell>
        </row>
        <row r="2197">
          <cell r="N2197">
            <v>219779.8</v>
          </cell>
        </row>
        <row r="2198">
          <cell r="N2198">
            <v>3336394.1700000004</v>
          </cell>
        </row>
        <row r="2199">
          <cell r="N2199">
            <v>3336394.1700000004</v>
          </cell>
        </row>
        <row r="2200">
          <cell r="N2200">
            <v>2030672.62</v>
          </cell>
        </row>
        <row r="2201">
          <cell r="N2201">
            <v>547933.23</v>
          </cell>
        </row>
        <row r="2202">
          <cell r="N2202">
            <v>69881.11</v>
          </cell>
        </row>
        <row r="2203">
          <cell r="N2203">
            <v>176301.44</v>
          </cell>
        </row>
        <row r="2204">
          <cell r="N2204">
            <v>325646.80000000005</v>
          </cell>
        </row>
        <row r="2205">
          <cell r="N2205">
            <v>155958.97</v>
          </cell>
        </row>
        <row r="2206">
          <cell r="N2206">
            <v>30000</v>
          </cell>
        </row>
        <row r="2207">
          <cell r="N2207">
            <v>246549.12</v>
          </cell>
        </row>
        <row r="2208">
          <cell r="N2208">
            <v>246549.12</v>
          </cell>
        </row>
        <row r="2209">
          <cell r="N2209">
            <v>395000</v>
          </cell>
        </row>
        <row r="2210">
          <cell r="N2210">
            <v>170000</v>
          </cell>
        </row>
        <row r="2211">
          <cell r="N2211">
            <v>170000</v>
          </cell>
        </row>
        <row r="2212">
          <cell r="N2212">
            <v>0</v>
          </cell>
        </row>
        <row r="2213">
          <cell r="N2213">
            <v>0</v>
          </cell>
        </row>
        <row r="2214">
          <cell r="N2214">
            <v>225000</v>
          </cell>
        </row>
        <row r="2215">
          <cell r="N2215">
            <v>225000</v>
          </cell>
        </row>
        <row r="2216">
          <cell r="N2216">
            <v>2206002.2600000002</v>
          </cell>
        </row>
        <row r="2217">
          <cell r="N2217">
            <v>903857.60000000009</v>
          </cell>
        </row>
        <row r="2218">
          <cell r="N2218">
            <v>0</v>
          </cell>
        </row>
        <row r="2219">
          <cell r="N2219">
            <v>0</v>
          </cell>
        </row>
        <row r="2220">
          <cell r="N2220">
            <v>0</v>
          </cell>
        </row>
        <row r="2221">
          <cell r="N2221">
            <v>640862.4</v>
          </cell>
        </row>
        <row r="2222">
          <cell r="N2222">
            <v>0</v>
          </cell>
        </row>
        <row r="2223">
          <cell r="N2223">
            <v>0</v>
          </cell>
        </row>
        <row r="2224">
          <cell r="N2224">
            <v>320322.40000000002</v>
          </cell>
        </row>
        <row r="2225">
          <cell r="N2225">
            <v>0</v>
          </cell>
        </row>
        <row r="2226">
          <cell r="N2226">
            <v>0</v>
          </cell>
        </row>
        <row r="2227">
          <cell r="N2227">
            <v>0</v>
          </cell>
        </row>
        <row r="2228">
          <cell r="N2228">
            <v>0</v>
          </cell>
        </row>
        <row r="2229">
          <cell r="N2229">
            <v>0</v>
          </cell>
        </row>
        <row r="2230">
          <cell r="N2230">
            <v>0</v>
          </cell>
        </row>
        <row r="2231">
          <cell r="N2231">
            <v>0</v>
          </cell>
        </row>
        <row r="2232">
          <cell r="N2232">
            <v>0</v>
          </cell>
        </row>
        <row r="2233">
          <cell r="N2233">
            <v>0</v>
          </cell>
        </row>
        <row r="2234">
          <cell r="N2234">
            <v>0</v>
          </cell>
        </row>
        <row r="2235">
          <cell r="N2235">
            <v>0</v>
          </cell>
        </row>
        <row r="2236">
          <cell r="N2236">
            <v>88896.320000000007</v>
          </cell>
        </row>
        <row r="2237">
          <cell r="N2237">
            <v>219643.68</v>
          </cell>
        </row>
        <row r="2238">
          <cell r="N2238">
            <v>12000</v>
          </cell>
        </row>
        <row r="2239">
          <cell r="N2239">
            <v>262995.20000000001</v>
          </cell>
        </row>
        <row r="2240">
          <cell r="N2240">
            <v>194903.2</v>
          </cell>
        </row>
        <row r="2241">
          <cell r="N2241">
            <v>0</v>
          </cell>
        </row>
        <row r="2242">
          <cell r="N2242">
            <v>68092</v>
          </cell>
        </row>
        <row r="2243">
          <cell r="N2243">
            <v>308531</v>
          </cell>
        </row>
        <row r="2244">
          <cell r="N2244">
            <v>308531</v>
          </cell>
        </row>
        <row r="2245">
          <cell r="N2245">
            <v>308531</v>
          </cell>
        </row>
        <row r="2246">
          <cell r="N2246">
            <v>18096</v>
          </cell>
        </row>
        <row r="2247">
          <cell r="N2247">
            <v>0</v>
          </cell>
        </row>
        <row r="2248">
          <cell r="N2248">
            <v>0</v>
          </cell>
        </row>
        <row r="2249">
          <cell r="N2249">
            <v>18096</v>
          </cell>
        </row>
        <row r="2250">
          <cell r="N2250">
            <v>18096</v>
          </cell>
        </row>
        <row r="2251">
          <cell r="N2251">
            <v>975517.66</v>
          </cell>
        </row>
        <row r="2252">
          <cell r="N2252">
            <v>0</v>
          </cell>
        </row>
        <row r="2253">
          <cell r="N2253">
            <v>0</v>
          </cell>
        </row>
        <row r="2254">
          <cell r="N2254">
            <v>0</v>
          </cell>
        </row>
        <row r="2255">
          <cell r="N2255">
            <v>0</v>
          </cell>
        </row>
        <row r="2256">
          <cell r="N2256">
            <v>243876.89</v>
          </cell>
        </row>
        <row r="2257">
          <cell r="N2257">
            <v>0</v>
          </cell>
        </row>
        <row r="2258">
          <cell r="N2258">
            <v>0</v>
          </cell>
        </row>
        <row r="2259">
          <cell r="N2259">
            <v>0</v>
          </cell>
        </row>
        <row r="2260">
          <cell r="N2260">
            <v>0</v>
          </cell>
        </row>
        <row r="2261">
          <cell r="N2261">
            <v>0</v>
          </cell>
        </row>
        <row r="2262">
          <cell r="N2262">
            <v>0</v>
          </cell>
        </row>
        <row r="2263">
          <cell r="N2263">
            <v>0</v>
          </cell>
        </row>
        <row r="2264">
          <cell r="N2264">
            <v>0</v>
          </cell>
        </row>
        <row r="2265">
          <cell r="N2265">
            <v>108397.36</v>
          </cell>
        </row>
        <row r="2266">
          <cell r="N2266">
            <v>0</v>
          </cell>
        </row>
        <row r="2267">
          <cell r="N2267">
            <v>0</v>
          </cell>
        </row>
        <row r="2268">
          <cell r="N2268">
            <v>0</v>
          </cell>
        </row>
        <row r="2269">
          <cell r="N2269">
            <v>0</v>
          </cell>
        </row>
        <row r="2270">
          <cell r="N2270">
            <v>125479.53</v>
          </cell>
        </row>
        <row r="2271">
          <cell r="N2271">
            <v>0</v>
          </cell>
        </row>
        <row r="2272">
          <cell r="N2272">
            <v>0</v>
          </cell>
        </row>
        <row r="2273">
          <cell r="N2273">
            <v>0</v>
          </cell>
        </row>
        <row r="2274">
          <cell r="N2274">
            <v>10000</v>
          </cell>
        </row>
        <row r="2275">
          <cell r="N2275">
            <v>731640.77</v>
          </cell>
        </row>
        <row r="2276">
          <cell r="N2276">
            <v>0</v>
          </cell>
        </row>
        <row r="2277">
          <cell r="N2277">
            <v>0</v>
          </cell>
        </row>
        <row r="2278">
          <cell r="N2278">
            <v>0</v>
          </cell>
        </row>
        <row r="2279">
          <cell r="N2279">
            <v>88745.57</v>
          </cell>
        </row>
        <row r="2280">
          <cell r="N2280">
            <v>0</v>
          </cell>
        </row>
        <row r="2281">
          <cell r="N2281">
            <v>0</v>
          </cell>
        </row>
        <row r="2282">
          <cell r="N2282">
            <v>219936</v>
          </cell>
        </row>
        <row r="2283">
          <cell r="N2283">
            <v>123076</v>
          </cell>
        </row>
        <row r="2284">
          <cell r="N2284">
            <v>0</v>
          </cell>
        </row>
        <row r="2285">
          <cell r="N2285">
            <v>0</v>
          </cell>
        </row>
        <row r="2286">
          <cell r="N2286">
            <v>0</v>
          </cell>
        </row>
        <row r="2287">
          <cell r="N2287">
            <v>299883.2</v>
          </cell>
        </row>
        <row r="2288">
          <cell r="N2288">
            <v>0</v>
          </cell>
        </row>
        <row r="2289">
          <cell r="N2289">
            <v>0</v>
          </cell>
        </row>
        <row r="2290">
          <cell r="N2290">
            <v>0</v>
          </cell>
        </row>
        <row r="2291">
          <cell r="N2291">
            <v>0</v>
          </cell>
        </row>
        <row r="2292">
          <cell r="N2292">
            <v>0</v>
          </cell>
        </row>
        <row r="2293">
          <cell r="N2293">
            <v>0</v>
          </cell>
        </row>
        <row r="2294">
          <cell r="N2294">
            <v>0</v>
          </cell>
        </row>
        <row r="2295">
          <cell r="N2295">
            <v>0</v>
          </cell>
        </row>
        <row r="2296">
          <cell r="N2296">
            <v>998713.65</v>
          </cell>
        </row>
        <row r="2297">
          <cell r="N2297">
            <v>998713.65</v>
          </cell>
        </row>
        <row r="2298">
          <cell r="N2298">
            <v>998713.65</v>
          </cell>
        </row>
        <row r="2299">
          <cell r="N2299">
            <v>0</v>
          </cell>
        </row>
        <row r="2300">
          <cell r="N2300">
            <v>0</v>
          </cell>
        </row>
        <row r="2301">
          <cell r="N2301">
            <v>998713.65</v>
          </cell>
        </row>
        <row r="2302">
          <cell r="N2302">
            <v>998713.65</v>
          </cell>
        </row>
        <row r="2303">
          <cell r="N2303">
            <v>0</v>
          </cell>
        </row>
        <row r="2304">
          <cell r="N2304">
            <v>0</v>
          </cell>
        </row>
        <row r="2305">
          <cell r="N2305">
            <v>0</v>
          </cell>
        </row>
        <row r="2306">
          <cell r="N2306">
            <v>0</v>
          </cell>
        </row>
        <row r="2307">
          <cell r="N2307">
            <v>0</v>
          </cell>
        </row>
        <row r="2308">
          <cell r="N2308">
            <v>5749103.3599999994</v>
          </cell>
        </row>
        <row r="2309">
          <cell r="N2309">
            <v>2783300</v>
          </cell>
        </row>
        <row r="2310">
          <cell r="N2310">
            <v>2783300</v>
          </cell>
        </row>
        <row r="2311">
          <cell r="N2311">
            <v>2783300</v>
          </cell>
        </row>
        <row r="2312">
          <cell r="N2312">
            <v>2783300</v>
          </cell>
        </row>
        <row r="2313">
          <cell r="N2313">
            <v>0</v>
          </cell>
        </row>
        <row r="2314">
          <cell r="N2314">
            <v>0</v>
          </cell>
        </row>
        <row r="2315">
          <cell r="N2315">
            <v>84307.13</v>
          </cell>
        </row>
        <row r="2316">
          <cell r="N2316">
            <v>84307.13</v>
          </cell>
        </row>
        <row r="2317">
          <cell r="N2317">
            <v>18852.080000000002</v>
          </cell>
        </row>
        <row r="2318">
          <cell r="N2318">
            <v>18852.080000000002</v>
          </cell>
        </row>
        <row r="2319">
          <cell r="N2319">
            <v>0</v>
          </cell>
        </row>
        <row r="2320">
          <cell r="N2320">
            <v>0</v>
          </cell>
        </row>
        <row r="2321">
          <cell r="N2321">
            <v>65455.05</v>
          </cell>
        </row>
        <row r="2322">
          <cell r="N2322">
            <v>65455.05</v>
          </cell>
        </row>
        <row r="2323">
          <cell r="N2323">
            <v>0</v>
          </cell>
        </row>
        <row r="2324">
          <cell r="N2324">
            <v>0</v>
          </cell>
        </row>
        <row r="2325">
          <cell r="N2325">
            <v>0</v>
          </cell>
        </row>
        <row r="2326">
          <cell r="N2326">
            <v>0</v>
          </cell>
        </row>
        <row r="2327">
          <cell r="N2327">
            <v>0</v>
          </cell>
        </row>
        <row r="2328">
          <cell r="N2328">
            <v>0</v>
          </cell>
        </row>
        <row r="2329">
          <cell r="N2329">
            <v>0</v>
          </cell>
        </row>
        <row r="2330">
          <cell r="N2330">
            <v>0</v>
          </cell>
        </row>
        <row r="2331">
          <cell r="N2331">
            <v>0</v>
          </cell>
        </row>
        <row r="2332">
          <cell r="N2332">
            <v>0</v>
          </cell>
        </row>
        <row r="2333">
          <cell r="N2333">
            <v>0</v>
          </cell>
        </row>
        <row r="2334">
          <cell r="N2334">
            <v>0</v>
          </cell>
        </row>
        <row r="2335">
          <cell r="N2335">
            <v>0</v>
          </cell>
        </row>
        <row r="2336">
          <cell r="N2336">
            <v>0</v>
          </cell>
        </row>
        <row r="2337">
          <cell r="N2337">
            <v>0</v>
          </cell>
        </row>
        <row r="2338">
          <cell r="N2338">
            <v>0</v>
          </cell>
        </row>
        <row r="2339">
          <cell r="N2339">
            <v>0</v>
          </cell>
        </row>
        <row r="2340">
          <cell r="N2340">
            <v>0</v>
          </cell>
        </row>
        <row r="2341">
          <cell r="N2341">
            <v>0</v>
          </cell>
        </row>
        <row r="2342">
          <cell r="N2342">
            <v>0</v>
          </cell>
        </row>
        <row r="2343">
          <cell r="N2343">
            <v>1199871.3400000001</v>
          </cell>
        </row>
        <row r="2344">
          <cell r="N2344">
            <v>90180</v>
          </cell>
        </row>
        <row r="2345">
          <cell r="N2345">
            <v>0</v>
          </cell>
        </row>
        <row r="2346">
          <cell r="N2346">
            <v>0</v>
          </cell>
        </row>
        <row r="2347">
          <cell r="N2347">
            <v>90180</v>
          </cell>
        </row>
        <row r="2348">
          <cell r="N2348">
            <v>90180</v>
          </cell>
        </row>
        <row r="2349">
          <cell r="N2349">
            <v>0</v>
          </cell>
        </row>
        <row r="2350">
          <cell r="N2350">
            <v>210000</v>
          </cell>
        </row>
        <row r="2351">
          <cell r="N2351">
            <v>0</v>
          </cell>
        </row>
        <row r="2352">
          <cell r="N2352">
            <v>0</v>
          </cell>
        </row>
        <row r="2353">
          <cell r="N2353">
            <v>0</v>
          </cell>
        </row>
        <row r="2354">
          <cell r="N2354">
            <v>0</v>
          </cell>
        </row>
        <row r="2355">
          <cell r="N2355">
            <v>210000</v>
          </cell>
        </row>
        <row r="2356">
          <cell r="N2356">
            <v>210000</v>
          </cell>
        </row>
        <row r="2357">
          <cell r="N2357">
            <v>899691.34000000008</v>
          </cell>
        </row>
        <row r="2358">
          <cell r="N2358">
            <v>399884.02</v>
          </cell>
        </row>
        <row r="2359">
          <cell r="N2359">
            <v>399884.02</v>
          </cell>
        </row>
        <row r="2360">
          <cell r="N2360">
            <v>0</v>
          </cell>
        </row>
        <row r="2361">
          <cell r="N2361">
            <v>0</v>
          </cell>
        </row>
        <row r="2362">
          <cell r="N2362">
            <v>499807.32</v>
          </cell>
        </row>
        <row r="2363">
          <cell r="N2363">
            <v>0</v>
          </cell>
        </row>
        <row r="2364">
          <cell r="N2364">
            <v>0</v>
          </cell>
        </row>
        <row r="2365">
          <cell r="N2365">
            <v>0</v>
          </cell>
        </row>
        <row r="2366">
          <cell r="N2366">
            <v>499807.32</v>
          </cell>
        </row>
        <row r="2367">
          <cell r="N2367">
            <v>0</v>
          </cell>
        </row>
        <row r="2368">
          <cell r="N2368">
            <v>0</v>
          </cell>
        </row>
        <row r="2369">
          <cell r="N2369">
            <v>0</v>
          </cell>
        </row>
        <row r="2370">
          <cell r="N2370">
            <v>0</v>
          </cell>
        </row>
        <row r="2371">
          <cell r="N2371">
            <v>0</v>
          </cell>
        </row>
        <row r="2372">
          <cell r="N2372">
            <v>0</v>
          </cell>
        </row>
        <row r="2373">
          <cell r="N2373">
            <v>0</v>
          </cell>
        </row>
        <row r="2374">
          <cell r="N2374">
            <v>0</v>
          </cell>
        </row>
        <row r="2375">
          <cell r="N2375">
            <v>0</v>
          </cell>
        </row>
        <row r="2376">
          <cell r="N2376">
            <v>1681624.8900000001</v>
          </cell>
        </row>
        <row r="2377">
          <cell r="N2377">
            <v>632476.69000000006</v>
          </cell>
        </row>
        <row r="2378">
          <cell r="N2378">
            <v>8995.7999999999993</v>
          </cell>
        </row>
        <row r="2379">
          <cell r="N2379">
            <v>0</v>
          </cell>
        </row>
        <row r="2380">
          <cell r="N2380">
            <v>8995.7999999999993</v>
          </cell>
        </row>
        <row r="2381">
          <cell r="N2381">
            <v>0</v>
          </cell>
        </row>
        <row r="2382">
          <cell r="N2382">
            <v>623480.89</v>
          </cell>
        </row>
        <row r="2383">
          <cell r="N2383">
            <v>0</v>
          </cell>
        </row>
        <row r="2384">
          <cell r="N2384">
            <v>18367.650000000001</v>
          </cell>
        </row>
        <row r="2385">
          <cell r="N2385">
            <v>0</v>
          </cell>
        </row>
        <row r="2386">
          <cell r="N2386">
            <v>0</v>
          </cell>
        </row>
        <row r="2387">
          <cell r="N2387">
            <v>0</v>
          </cell>
        </row>
        <row r="2388">
          <cell r="N2388">
            <v>0</v>
          </cell>
        </row>
        <row r="2389">
          <cell r="N2389">
            <v>0</v>
          </cell>
        </row>
        <row r="2390">
          <cell r="N2390">
            <v>0</v>
          </cell>
        </row>
        <row r="2391">
          <cell r="N2391">
            <v>0</v>
          </cell>
        </row>
        <row r="2392">
          <cell r="N2392">
            <v>0</v>
          </cell>
        </row>
        <row r="2393">
          <cell r="N2393">
            <v>0</v>
          </cell>
        </row>
        <row r="2394">
          <cell r="N2394">
            <v>0</v>
          </cell>
        </row>
        <row r="2395">
          <cell r="N2395">
            <v>0</v>
          </cell>
        </row>
        <row r="2396">
          <cell r="N2396">
            <v>0</v>
          </cell>
        </row>
        <row r="2397">
          <cell r="N2397">
            <v>0</v>
          </cell>
        </row>
        <row r="2398">
          <cell r="N2398">
            <v>0</v>
          </cell>
        </row>
        <row r="2399">
          <cell r="N2399">
            <v>5000</v>
          </cell>
        </row>
        <row r="2400">
          <cell r="N2400">
            <v>0</v>
          </cell>
        </row>
        <row r="2401">
          <cell r="N2401">
            <v>0</v>
          </cell>
        </row>
        <row r="2402">
          <cell r="N2402">
            <v>398283.68</v>
          </cell>
        </row>
        <row r="2403">
          <cell r="N2403">
            <v>0</v>
          </cell>
        </row>
        <row r="2404">
          <cell r="N2404">
            <v>0</v>
          </cell>
        </row>
        <row r="2405">
          <cell r="N2405">
            <v>0</v>
          </cell>
        </row>
        <row r="2406">
          <cell r="N2406">
            <v>58375.839999999997</v>
          </cell>
        </row>
        <row r="2407">
          <cell r="N2407">
            <v>17667.96</v>
          </cell>
        </row>
        <row r="2408">
          <cell r="N2408">
            <v>125785.76</v>
          </cell>
        </row>
        <row r="2409">
          <cell r="N2409">
            <v>0</v>
          </cell>
        </row>
        <row r="2410">
          <cell r="N2410">
            <v>0</v>
          </cell>
        </row>
        <row r="2411">
          <cell r="N2411">
            <v>0</v>
          </cell>
        </row>
        <row r="2412">
          <cell r="N2412">
            <v>0</v>
          </cell>
        </row>
        <row r="2413">
          <cell r="N2413">
            <v>0</v>
          </cell>
        </row>
        <row r="2414">
          <cell r="N2414">
            <v>0</v>
          </cell>
        </row>
        <row r="2415">
          <cell r="N2415">
            <v>0</v>
          </cell>
        </row>
        <row r="2416">
          <cell r="N2416">
            <v>0</v>
          </cell>
        </row>
        <row r="2417">
          <cell r="N2417">
            <v>0</v>
          </cell>
        </row>
        <row r="2418">
          <cell r="N2418">
            <v>0</v>
          </cell>
        </row>
        <row r="2419">
          <cell r="N2419">
            <v>0</v>
          </cell>
        </row>
        <row r="2420">
          <cell r="N2420">
            <v>0</v>
          </cell>
        </row>
        <row r="2421">
          <cell r="N2421">
            <v>0</v>
          </cell>
        </row>
        <row r="2422">
          <cell r="N2422">
            <v>0</v>
          </cell>
        </row>
        <row r="2423">
          <cell r="N2423">
            <v>0</v>
          </cell>
        </row>
        <row r="2424">
          <cell r="N2424">
            <v>0</v>
          </cell>
        </row>
        <row r="2425">
          <cell r="N2425">
            <v>0</v>
          </cell>
        </row>
        <row r="2426">
          <cell r="N2426">
            <v>0</v>
          </cell>
        </row>
        <row r="2427">
          <cell r="N2427">
            <v>0</v>
          </cell>
        </row>
        <row r="2428">
          <cell r="N2428">
            <v>0</v>
          </cell>
        </row>
        <row r="2429">
          <cell r="N2429">
            <v>0</v>
          </cell>
        </row>
        <row r="2430">
          <cell r="N2430">
            <v>0</v>
          </cell>
        </row>
        <row r="2431">
          <cell r="N2431">
            <v>0</v>
          </cell>
        </row>
        <row r="2432">
          <cell r="N2432">
            <v>0</v>
          </cell>
        </row>
        <row r="2433">
          <cell r="N2433">
            <v>0</v>
          </cell>
        </row>
        <row r="2434">
          <cell r="N2434">
            <v>0</v>
          </cell>
        </row>
        <row r="2435">
          <cell r="N2435">
            <v>0</v>
          </cell>
        </row>
        <row r="2436">
          <cell r="N2436">
            <v>0</v>
          </cell>
        </row>
        <row r="2437">
          <cell r="N2437">
            <v>1049148.2</v>
          </cell>
        </row>
        <row r="2438">
          <cell r="N2438">
            <v>0</v>
          </cell>
        </row>
        <row r="2439">
          <cell r="N2439">
            <v>0</v>
          </cell>
        </row>
        <row r="2440">
          <cell r="N2440">
            <v>1049148.2</v>
          </cell>
        </row>
        <row r="2441">
          <cell r="N2441">
            <v>1049148.2</v>
          </cell>
        </row>
        <row r="2442">
          <cell r="N2442">
            <v>0</v>
          </cell>
        </row>
        <row r="2443">
          <cell r="N2443">
            <v>0</v>
          </cell>
        </row>
        <row r="2444">
          <cell r="N2444">
            <v>0</v>
          </cell>
        </row>
        <row r="2445">
          <cell r="N2445">
            <v>0</v>
          </cell>
        </row>
        <row r="2446">
          <cell r="N2446">
            <v>0</v>
          </cell>
        </row>
        <row r="2447">
          <cell r="N2447">
            <v>0</v>
          </cell>
        </row>
        <row r="2448">
          <cell r="N2448">
            <v>0</v>
          </cell>
        </row>
        <row r="2449">
          <cell r="N2449">
            <v>0</v>
          </cell>
        </row>
        <row r="2450">
          <cell r="N2450">
            <v>0</v>
          </cell>
        </row>
        <row r="2451">
          <cell r="N2451">
            <v>0</v>
          </cell>
        </row>
        <row r="2452">
          <cell r="N2452">
            <v>0</v>
          </cell>
        </row>
        <row r="2453">
          <cell r="N2453">
            <v>0</v>
          </cell>
        </row>
        <row r="2454">
          <cell r="N2454">
            <v>6650923.4500000002</v>
          </cell>
        </row>
        <row r="2455">
          <cell r="N2455">
            <v>4495000</v>
          </cell>
        </row>
        <row r="2456">
          <cell r="N2456">
            <v>4495000</v>
          </cell>
        </row>
        <row r="2457">
          <cell r="N2457">
            <v>4495000</v>
          </cell>
        </row>
        <row r="2458">
          <cell r="N2458">
            <v>4495000</v>
          </cell>
        </row>
        <row r="2459">
          <cell r="N2459">
            <v>0</v>
          </cell>
        </row>
        <row r="2460">
          <cell r="N2460">
            <v>0</v>
          </cell>
        </row>
        <row r="2461">
          <cell r="N2461">
            <v>0</v>
          </cell>
        </row>
        <row r="2462">
          <cell r="N2462">
            <v>0</v>
          </cell>
        </row>
        <row r="2463">
          <cell r="N2463">
            <v>0</v>
          </cell>
        </row>
        <row r="2464">
          <cell r="N2464">
            <v>0</v>
          </cell>
        </row>
        <row r="2465">
          <cell r="N2465">
            <v>0</v>
          </cell>
        </row>
        <row r="2466">
          <cell r="N2466">
            <v>0</v>
          </cell>
        </row>
        <row r="2467">
          <cell r="N2467">
            <v>0</v>
          </cell>
        </row>
        <row r="2468">
          <cell r="N2468">
            <v>0</v>
          </cell>
        </row>
        <row r="2469">
          <cell r="N2469">
            <v>0</v>
          </cell>
        </row>
        <row r="2470">
          <cell r="N2470">
            <v>0</v>
          </cell>
        </row>
        <row r="2471">
          <cell r="N2471">
            <v>0</v>
          </cell>
        </row>
        <row r="2472">
          <cell r="N2472">
            <v>0</v>
          </cell>
        </row>
        <row r="2473">
          <cell r="N2473">
            <v>0</v>
          </cell>
        </row>
        <row r="2474">
          <cell r="N2474">
            <v>0</v>
          </cell>
        </row>
        <row r="2475">
          <cell r="N2475">
            <v>0</v>
          </cell>
        </row>
        <row r="2476">
          <cell r="N2476">
            <v>0</v>
          </cell>
        </row>
        <row r="2477">
          <cell r="N2477">
            <v>0</v>
          </cell>
        </row>
        <row r="2478">
          <cell r="N2478">
            <v>0</v>
          </cell>
        </row>
        <row r="2479">
          <cell r="N2479">
            <v>0</v>
          </cell>
        </row>
        <row r="2480">
          <cell r="N2480">
            <v>0</v>
          </cell>
        </row>
        <row r="2481">
          <cell r="N2481">
            <v>197970.24</v>
          </cell>
        </row>
        <row r="2482">
          <cell r="N2482">
            <v>0</v>
          </cell>
        </row>
        <row r="2483">
          <cell r="N2483">
            <v>0</v>
          </cell>
        </row>
        <row r="2484">
          <cell r="N2484">
            <v>0</v>
          </cell>
        </row>
        <row r="2485">
          <cell r="N2485">
            <v>0</v>
          </cell>
        </row>
        <row r="2486">
          <cell r="N2486">
            <v>0</v>
          </cell>
        </row>
        <row r="2487">
          <cell r="N2487">
            <v>0</v>
          </cell>
        </row>
        <row r="2488">
          <cell r="N2488">
            <v>0</v>
          </cell>
        </row>
        <row r="2489">
          <cell r="N2489">
            <v>0</v>
          </cell>
        </row>
        <row r="2490">
          <cell r="N2490">
            <v>0</v>
          </cell>
        </row>
        <row r="2491">
          <cell r="N2491">
            <v>0</v>
          </cell>
        </row>
        <row r="2492">
          <cell r="N2492">
            <v>0</v>
          </cell>
        </row>
        <row r="2493">
          <cell r="N2493">
            <v>0</v>
          </cell>
        </row>
        <row r="2494">
          <cell r="N2494">
            <v>0</v>
          </cell>
        </row>
        <row r="2495">
          <cell r="N2495">
            <v>0</v>
          </cell>
        </row>
        <row r="2496">
          <cell r="N2496">
            <v>0</v>
          </cell>
        </row>
        <row r="2497">
          <cell r="N2497">
            <v>0</v>
          </cell>
        </row>
        <row r="2498">
          <cell r="N2498">
            <v>0</v>
          </cell>
        </row>
        <row r="2499">
          <cell r="N2499">
            <v>0</v>
          </cell>
        </row>
        <row r="2500">
          <cell r="N2500">
            <v>0</v>
          </cell>
        </row>
        <row r="2501">
          <cell r="N2501">
            <v>0</v>
          </cell>
        </row>
        <row r="2502">
          <cell r="N2502">
            <v>0</v>
          </cell>
        </row>
        <row r="2503">
          <cell r="N2503">
            <v>0</v>
          </cell>
        </row>
        <row r="2504">
          <cell r="N2504">
            <v>0</v>
          </cell>
        </row>
        <row r="2505">
          <cell r="N2505">
            <v>0</v>
          </cell>
        </row>
        <row r="2506">
          <cell r="N2506">
            <v>0</v>
          </cell>
        </row>
        <row r="2507">
          <cell r="N2507">
            <v>0</v>
          </cell>
        </row>
        <row r="2508">
          <cell r="N2508">
            <v>0</v>
          </cell>
        </row>
        <row r="2509">
          <cell r="N2509">
            <v>0</v>
          </cell>
        </row>
        <row r="2510">
          <cell r="N2510">
            <v>197970.24</v>
          </cell>
        </row>
        <row r="2511">
          <cell r="N2511">
            <v>197970.24</v>
          </cell>
        </row>
        <row r="2512">
          <cell r="N2512">
            <v>197970.24</v>
          </cell>
        </row>
        <row r="2513">
          <cell r="N2513">
            <v>0</v>
          </cell>
        </row>
        <row r="2514">
          <cell r="N2514">
            <v>0</v>
          </cell>
        </row>
        <row r="2515">
          <cell r="N2515">
            <v>0</v>
          </cell>
        </row>
        <row r="2516">
          <cell r="N2516">
            <v>0</v>
          </cell>
        </row>
        <row r="2517">
          <cell r="N2517">
            <v>0</v>
          </cell>
        </row>
        <row r="2518">
          <cell r="N2518">
            <v>0</v>
          </cell>
        </row>
        <row r="2519">
          <cell r="N2519">
            <v>0</v>
          </cell>
        </row>
        <row r="2520">
          <cell r="N2520">
            <v>0</v>
          </cell>
        </row>
        <row r="2521">
          <cell r="N2521">
            <v>0</v>
          </cell>
        </row>
        <row r="2522">
          <cell r="N2522">
            <v>1957953.21</v>
          </cell>
        </row>
        <row r="2523">
          <cell r="N2523">
            <v>1801575.93</v>
          </cell>
        </row>
        <row r="2524">
          <cell r="N2524">
            <v>862656.91999999993</v>
          </cell>
        </row>
        <row r="2525">
          <cell r="N2525">
            <v>0</v>
          </cell>
        </row>
        <row r="2526">
          <cell r="N2526">
            <v>199999.9</v>
          </cell>
        </row>
        <row r="2527">
          <cell r="N2527">
            <v>0</v>
          </cell>
        </row>
        <row r="2528">
          <cell r="N2528">
            <v>160048.68</v>
          </cell>
        </row>
        <row r="2529">
          <cell r="N2529">
            <v>0</v>
          </cell>
        </row>
        <row r="2530">
          <cell r="N2530">
            <v>25777.75</v>
          </cell>
        </row>
        <row r="2531">
          <cell r="N2531">
            <v>0</v>
          </cell>
        </row>
        <row r="2532">
          <cell r="N2532">
            <v>0</v>
          </cell>
        </row>
        <row r="2533">
          <cell r="N2533">
            <v>7788.24</v>
          </cell>
        </row>
        <row r="2534">
          <cell r="N2534">
            <v>13923.08</v>
          </cell>
        </row>
        <row r="2535">
          <cell r="N2535">
            <v>7999.96</v>
          </cell>
        </row>
        <row r="2536">
          <cell r="N2536">
            <v>447119.31</v>
          </cell>
        </row>
        <row r="2537">
          <cell r="N2537">
            <v>938919.01</v>
          </cell>
        </row>
        <row r="2538">
          <cell r="N2538">
            <v>149888.4</v>
          </cell>
        </row>
        <row r="2539">
          <cell r="N2539">
            <v>0</v>
          </cell>
        </row>
        <row r="2540">
          <cell r="N2540">
            <v>18832.14</v>
          </cell>
        </row>
        <row r="2541">
          <cell r="N2541">
            <v>0</v>
          </cell>
        </row>
        <row r="2542">
          <cell r="N2542">
            <v>37102.769999999997</v>
          </cell>
        </row>
        <row r="2543">
          <cell r="N2543">
            <v>0</v>
          </cell>
        </row>
        <row r="2544">
          <cell r="N2544">
            <v>0</v>
          </cell>
        </row>
        <row r="2545">
          <cell r="N2545">
            <v>86851.520000000004</v>
          </cell>
        </row>
        <row r="2546">
          <cell r="N2546">
            <v>326071.19</v>
          </cell>
        </row>
        <row r="2547">
          <cell r="N2547">
            <v>159512.99</v>
          </cell>
        </row>
        <row r="2548">
          <cell r="N2548">
            <v>0</v>
          </cell>
        </row>
        <row r="2549">
          <cell r="N2549">
            <v>160660</v>
          </cell>
        </row>
        <row r="2550">
          <cell r="N2550">
            <v>0</v>
          </cell>
        </row>
        <row r="2551">
          <cell r="N2551">
            <v>0</v>
          </cell>
        </row>
        <row r="2552">
          <cell r="N2552">
            <v>0</v>
          </cell>
        </row>
        <row r="2553">
          <cell r="N2553">
            <v>0</v>
          </cell>
        </row>
        <row r="2554">
          <cell r="N2554">
            <v>61489.279999999999</v>
          </cell>
        </row>
        <row r="2555">
          <cell r="N2555">
            <v>61489.279999999999</v>
          </cell>
        </row>
        <row r="2556">
          <cell r="N2556">
            <v>61489.279999999999</v>
          </cell>
        </row>
        <row r="2557">
          <cell r="N2557">
            <v>0</v>
          </cell>
        </row>
        <row r="2558">
          <cell r="N2558">
            <v>0</v>
          </cell>
        </row>
        <row r="2559">
          <cell r="N2559">
            <v>0</v>
          </cell>
        </row>
        <row r="2560">
          <cell r="N2560">
            <v>0</v>
          </cell>
        </row>
        <row r="2561">
          <cell r="N2561">
            <v>0</v>
          </cell>
        </row>
        <row r="2562">
          <cell r="N2562">
            <v>0</v>
          </cell>
        </row>
        <row r="2563">
          <cell r="N2563">
            <v>0</v>
          </cell>
        </row>
        <row r="2564">
          <cell r="N2564">
            <v>0</v>
          </cell>
        </row>
        <row r="2565">
          <cell r="N2565">
            <v>0</v>
          </cell>
        </row>
        <row r="2566">
          <cell r="N2566">
            <v>0</v>
          </cell>
        </row>
        <row r="2567">
          <cell r="N2567">
            <v>0</v>
          </cell>
        </row>
        <row r="2568">
          <cell r="N2568">
            <v>0</v>
          </cell>
        </row>
        <row r="2569">
          <cell r="N2569">
            <v>0</v>
          </cell>
        </row>
        <row r="2570">
          <cell r="N2570">
            <v>0</v>
          </cell>
        </row>
        <row r="2571">
          <cell r="N2571">
            <v>0</v>
          </cell>
        </row>
        <row r="2572">
          <cell r="N2572">
            <v>0</v>
          </cell>
        </row>
        <row r="2573">
          <cell r="N2573">
            <v>0</v>
          </cell>
        </row>
        <row r="2574">
          <cell r="N2574">
            <v>0</v>
          </cell>
        </row>
        <row r="2575">
          <cell r="N2575">
            <v>0</v>
          </cell>
        </row>
        <row r="2576">
          <cell r="N2576">
            <v>0</v>
          </cell>
        </row>
        <row r="2577">
          <cell r="N2577">
            <v>0</v>
          </cell>
        </row>
        <row r="2578">
          <cell r="N2578">
            <v>94888</v>
          </cell>
        </row>
        <row r="2579">
          <cell r="N2579">
            <v>94888</v>
          </cell>
        </row>
        <row r="2580">
          <cell r="N2580">
            <v>94888</v>
          </cell>
        </row>
        <row r="2581">
          <cell r="N2581">
            <v>0</v>
          </cell>
        </row>
        <row r="2582">
          <cell r="N2582">
            <v>0</v>
          </cell>
        </row>
        <row r="2583">
          <cell r="N2583">
            <v>0</v>
          </cell>
        </row>
        <row r="2584">
          <cell r="N2584">
            <v>0</v>
          </cell>
        </row>
        <row r="2585">
          <cell r="N2585">
            <v>0</v>
          </cell>
        </row>
        <row r="2586">
          <cell r="N2586">
            <v>0</v>
          </cell>
        </row>
        <row r="2587">
          <cell r="N2587">
            <v>0</v>
          </cell>
        </row>
        <row r="2588">
          <cell r="N2588">
            <v>0</v>
          </cell>
        </row>
        <row r="2589">
          <cell r="N2589">
            <v>0</v>
          </cell>
        </row>
        <row r="2590">
          <cell r="N2590">
            <v>0</v>
          </cell>
        </row>
        <row r="2591">
          <cell r="N2591">
            <v>0</v>
          </cell>
        </row>
        <row r="2592">
          <cell r="N2592">
            <v>0</v>
          </cell>
        </row>
        <row r="2593">
          <cell r="N2593">
            <v>3332096.64</v>
          </cell>
        </row>
        <row r="2594">
          <cell r="N2594">
            <v>2350602</v>
          </cell>
        </row>
        <row r="2595">
          <cell r="N2595">
            <v>0</v>
          </cell>
        </row>
        <row r="2596">
          <cell r="N2596">
            <v>0</v>
          </cell>
        </row>
        <row r="2597">
          <cell r="N2597">
            <v>0</v>
          </cell>
        </row>
        <row r="2598">
          <cell r="N2598">
            <v>2350602</v>
          </cell>
        </row>
        <row r="2599">
          <cell r="N2599">
            <v>2350602</v>
          </cell>
        </row>
        <row r="2600">
          <cell r="N2600">
            <v>2350602</v>
          </cell>
        </row>
        <row r="2601">
          <cell r="N2601">
            <v>0</v>
          </cell>
        </row>
        <row r="2602">
          <cell r="N2602">
            <v>0</v>
          </cell>
        </row>
        <row r="2603">
          <cell r="N2603">
            <v>188395.29</v>
          </cell>
        </row>
        <row r="2604">
          <cell r="N2604">
            <v>11985.470000000001</v>
          </cell>
        </row>
        <row r="2605">
          <cell r="N2605">
            <v>2986.19</v>
          </cell>
        </row>
        <row r="2606">
          <cell r="N2606">
            <v>2986.19</v>
          </cell>
        </row>
        <row r="2607">
          <cell r="N2607">
            <v>0</v>
          </cell>
        </row>
        <row r="2608">
          <cell r="N2608">
            <v>0</v>
          </cell>
        </row>
        <row r="2609">
          <cell r="N2609">
            <v>8999.2800000000007</v>
          </cell>
        </row>
        <row r="2610">
          <cell r="N2610">
            <v>8999.2800000000007</v>
          </cell>
        </row>
        <row r="2611">
          <cell r="N2611">
            <v>0</v>
          </cell>
        </row>
        <row r="2612">
          <cell r="N2612">
            <v>0</v>
          </cell>
        </row>
        <row r="2613">
          <cell r="N2613">
            <v>4408</v>
          </cell>
        </row>
        <row r="2614">
          <cell r="N2614">
            <v>4408</v>
          </cell>
        </row>
        <row r="2615">
          <cell r="N2615">
            <v>4408</v>
          </cell>
        </row>
        <row r="2616">
          <cell r="N2616">
            <v>0</v>
          </cell>
        </row>
        <row r="2617">
          <cell r="N2617">
            <v>0</v>
          </cell>
        </row>
        <row r="2618">
          <cell r="N2618">
            <v>12006</v>
          </cell>
        </row>
        <row r="2619">
          <cell r="N2619">
            <v>0</v>
          </cell>
        </row>
        <row r="2620">
          <cell r="N2620">
            <v>0</v>
          </cell>
        </row>
        <row r="2621">
          <cell r="N2621">
            <v>0</v>
          </cell>
        </row>
        <row r="2622">
          <cell r="N2622">
            <v>0</v>
          </cell>
        </row>
        <row r="2623">
          <cell r="N2623">
            <v>12006</v>
          </cell>
        </row>
        <row r="2624">
          <cell r="N2624">
            <v>12006</v>
          </cell>
        </row>
        <row r="2625">
          <cell r="N2625">
            <v>129995.82</v>
          </cell>
        </row>
        <row r="2626">
          <cell r="N2626">
            <v>129995.82</v>
          </cell>
        </row>
        <row r="2627">
          <cell r="N2627">
            <v>129995.82</v>
          </cell>
        </row>
        <row r="2628">
          <cell r="N2628">
            <v>0</v>
          </cell>
        </row>
        <row r="2629">
          <cell r="N2629">
            <v>0</v>
          </cell>
        </row>
        <row r="2630">
          <cell r="N2630">
            <v>0</v>
          </cell>
        </row>
        <row r="2631">
          <cell r="N2631">
            <v>0</v>
          </cell>
        </row>
        <row r="2632">
          <cell r="N2632">
            <v>0</v>
          </cell>
        </row>
        <row r="2633">
          <cell r="N2633">
            <v>0</v>
          </cell>
        </row>
        <row r="2634">
          <cell r="N2634">
            <v>0</v>
          </cell>
        </row>
        <row r="2635">
          <cell r="N2635">
            <v>0</v>
          </cell>
        </row>
        <row r="2636">
          <cell r="N2636">
            <v>0</v>
          </cell>
        </row>
        <row r="2637">
          <cell r="N2637">
            <v>0</v>
          </cell>
        </row>
        <row r="2638">
          <cell r="N2638">
            <v>0</v>
          </cell>
        </row>
        <row r="2639">
          <cell r="N2639">
            <v>30000</v>
          </cell>
        </row>
        <row r="2640">
          <cell r="N2640">
            <v>30000</v>
          </cell>
        </row>
        <row r="2641">
          <cell r="N2641">
            <v>30000</v>
          </cell>
        </row>
        <row r="2642">
          <cell r="N2642">
            <v>0</v>
          </cell>
        </row>
        <row r="2643">
          <cell r="N2643">
            <v>0</v>
          </cell>
        </row>
        <row r="2644">
          <cell r="N2644">
            <v>0</v>
          </cell>
        </row>
        <row r="2645">
          <cell r="N2645">
            <v>0</v>
          </cell>
        </row>
        <row r="2646">
          <cell r="N2646">
            <v>99992</v>
          </cell>
        </row>
        <row r="2647">
          <cell r="N2647">
            <v>0</v>
          </cell>
        </row>
        <row r="2648">
          <cell r="N2648">
            <v>0</v>
          </cell>
        </row>
        <row r="2649">
          <cell r="N2649">
            <v>0</v>
          </cell>
        </row>
        <row r="2650">
          <cell r="N2650">
            <v>0</v>
          </cell>
        </row>
        <row r="2651">
          <cell r="N2651">
            <v>0</v>
          </cell>
        </row>
        <row r="2652">
          <cell r="N2652">
            <v>0</v>
          </cell>
        </row>
        <row r="2653">
          <cell r="N2653">
            <v>0</v>
          </cell>
        </row>
        <row r="2654">
          <cell r="N2654">
            <v>0</v>
          </cell>
        </row>
        <row r="2655">
          <cell r="N2655">
            <v>0</v>
          </cell>
        </row>
        <row r="2656">
          <cell r="N2656">
            <v>0</v>
          </cell>
        </row>
        <row r="2657">
          <cell r="N2657">
            <v>0</v>
          </cell>
        </row>
        <row r="2658">
          <cell r="N2658">
            <v>0</v>
          </cell>
        </row>
        <row r="2659">
          <cell r="N2659">
            <v>0</v>
          </cell>
        </row>
        <row r="2660">
          <cell r="N2660">
            <v>0</v>
          </cell>
        </row>
        <row r="2661">
          <cell r="N2661">
            <v>0</v>
          </cell>
        </row>
        <row r="2662">
          <cell r="N2662">
            <v>0</v>
          </cell>
        </row>
        <row r="2663">
          <cell r="N2663">
            <v>0</v>
          </cell>
        </row>
        <row r="2664">
          <cell r="N2664">
            <v>0</v>
          </cell>
        </row>
        <row r="2665">
          <cell r="N2665">
            <v>0</v>
          </cell>
        </row>
        <row r="2666">
          <cell r="N2666">
            <v>0</v>
          </cell>
        </row>
        <row r="2667">
          <cell r="N2667">
            <v>0</v>
          </cell>
        </row>
        <row r="2668">
          <cell r="N2668">
            <v>0</v>
          </cell>
        </row>
        <row r="2669">
          <cell r="N2669">
            <v>0</v>
          </cell>
        </row>
        <row r="2670">
          <cell r="N2670">
            <v>0</v>
          </cell>
        </row>
        <row r="2671">
          <cell r="N2671">
            <v>0</v>
          </cell>
        </row>
        <row r="2672">
          <cell r="N2672">
            <v>0</v>
          </cell>
        </row>
        <row r="2673">
          <cell r="N2673">
            <v>0</v>
          </cell>
        </row>
        <row r="2674">
          <cell r="N2674">
            <v>0</v>
          </cell>
        </row>
        <row r="2675">
          <cell r="N2675">
            <v>0</v>
          </cell>
        </row>
        <row r="2676">
          <cell r="N2676">
            <v>0</v>
          </cell>
        </row>
        <row r="2677">
          <cell r="N2677">
            <v>0</v>
          </cell>
        </row>
        <row r="2678">
          <cell r="N2678">
            <v>0</v>
          </cell>
        </row>
        <row r="2679">
          <cell r="N2679">
            <v>0</v>
          </cell>
        </row>
        <row r="2680">
          <cell r="N2680">
            <v>0</v>
          </cell>
        </row>
        <row r="2681">
          <cell r="N2681">
            <v>99992</v>
          </cell>
        </row>
        <row r="2682">
          <cell r="N2682">
            <v>99992</v>
          </cell>
        </row>
        <row r="2683">
          <cell r="N2683">
            <v>99992</v>
          </cell>
        </row>
        <row r="2684">
          <cell r="N2684">
            <v>0</v>
          </cell>
        </row>
        <row r="2685">
          <cell r="N2685">
            <v>0</v>
          </cell>
        </row>
        <row r="2686">
          <cell r="N2686">
            <v>0</v>
          </cell>
        </row>
        <row r="2687">
          <cell r="N2687">
            <v>0</v>
          </cell>
        </row>
        <row r="2688">
          <cell r="N2688">
            <v>0</v>
          </cell>
        </row>
        <row r="2689">
          <cell r="N2689">
            <v>0</v>
          </cell>
        </row>
        <row r="2690">
          <cell r="N2690">
            <v>0</v>
          </cell>
        </row>
        <row r="2691">
          <cell r="N2691">
            <v>693107.35</v>
          </cell>
        </row>
        <row r="2692">
          <cell r="N2692">
            <v>299020.32</v>
          </cell>
        </row>
        <row r="2693">
          <cell r="N2693">
            <v>0</v>
          </cell>
        </row>
        <row r="2694">
          <cell r="N2694">
            <v>0</v>
          </cell>
        </row>
        <row r="2695">
          <cell r="N2695">
            <v>0</v>
          </cell>
        </row>
        <row r="2696">
          <cell r="N2696">
            <v>0</v>
          </cell>
        </row>
        <row r="2697">
          <cell r="N2697">
            <v>0</v>
          </cell>
        </row>
        <row r="2698">
          <cell r="N2698">
            <v>0</v>
          </cell>
        </row>
        <row r="2699">
          <cell r="N2699">
            <v>0</v>
          </cell>
        </row>
        <row r="2700">
          <cell r="N2700">
            <v>0</v>
          </cell>
        </row>
        <row r="2701">
          <cell r="N2701">
            <v>0</v>
          </cell>
        </row>
        <row r="2702">
          <cell r="N2702">
            <v>0</v>
          </cell>
        </row>
        <row r="2703">
          <cell r="N2703">
            <v>0</v>
          </cell>
        </row>
        <row r="2704">
          <cell r="N2704">
            <v>0</v>
          </cell>
        </row>
        <row r="2705">
          <cell r="N2705">
            <v>0</v>
          </cell>
        </row>
        <row r="2706">
          <cell r="N2706">
            <v>0</v>
          </cell>
        </row>
        <row r="2707">
          <cell r="N2707">
            <v>0</v>
          </cell>
        </row>
        <row r="2708">
          <cell r="N2708">
            <v>0</v>
          </cell>
        </row>
        <row r="2709">
          <cell r="N2709">
            <v>0</v>
          </cell>
        </row>
        <row r="2710">
          <cell r="N2710">
            <v>0</v>
          </cell>
        </row>
        <row r="2711">
          <cell r="N2711">
            <v>0</v>
          </cell>
        </row>
        <row r="2712">
          <cell r="N2712">
            <v>0</v>
          </cell>
        </row>
        <row r="2713">
          <cell r="N2713">
            <v>0</v>
          </cell>
        </row>
        <row r="2714">
          <cell r="N2714">
            <v>0</v>
          </cell>
        </row>
        <row r="2715">
          <cell r="N2715">
            <v>0</v>
          </cell>
        </row>
        <row r="2716">
          <cell r="N2716">
            <v>0</v>
          </cell>
        </row>
        <row r="2717">
          <cell r="N2717">
            <v>0</v>
          </cell>
        </row>
        <row r="2718">
          <cell r="N2718">
            <v>0</v>
          </cell>
        </row>
        <row r="2719">
          <cell r="N2719">
            <v>299020.32</v>
          </cell>
        </row>
        <row r="2720">
          <cell r="N2720">
            <v>0</v>
          </cell>
        </row>
        <row r="2721">
          <cell r="N2721">
            <v>0</v>
          </cell>
        </row>
        <row r="2722">
          <cell r="N2722">
            <v>0</v>
          </cell>
        </row>
        <row r="2723">
          <cell r="N2723">
            <v>0</v>
          </cell>
        </row>
        <row r="2724">
          <cell r="N2724">
            <v>0</v>
          </cell>
        </row>
        <row r="2725">
          <cell r="N2725">
            <v>0</v>
          </cell>
        </row>
        <row r="2726">
          <cell r="N2726">
            <v>0</v>
          </cell>
        </row>
        <row r="2727">
          <cell r="N2727">
            <v>8000</v>
          </cell>
        </row>
        <row r="2728">
          <cell r="N2728">
            <v>0</v>
          </cell>
        </row>
        <row r="2729">
          <cell r="N2729">
            <v>0</v>
          </cell>
        </row>
        <row r="2730">
          <cell r="N2730">
            <v>192620.32</v>
          </cell>
        </row>
        <row r="2731">
          <cell r="N2731">
            <v>0</v>
          </cell>
        </row>
        <row r="2732">
          <cell r="N2732">
            <v>0</v>
          </cell>
        </row>
        <row r="2733">
          <cell r="N2733">
            <v>0</v>
          </cell>
        </row>
        <row r="2734">
          <cell r="N2734">
            <v>0</v>
          </cell>
        </row>
        <row r="2735">
          <cell r="N2735">
            <v>50000</v>
          </cell>
        </row>
        <row r="2736">
          <cell r="N2736">
            <v>44000</v>
          </cell>
        </row>
        <row r="2737">
          <cell r="N2737">
            <v>0</v>
          </cell>
        </row>
        <row r="2738">
          <cell r="N2738">
            <v>0</v>
          </cell>
        </row>
        <row r="2739">
          <cell r="N2739">
            <v>0</v>
          </cell>
        </row>
        <row r="2740">
          <cell r="N2740">
            <v>0</v>
          </cell>
        </row>
        <row r="2741">
          <cell r="N2741">
            <v>0</v>
          </cell>
        </row>
        <row r="2742">
          <cell r="N2742">
            <v>4400</v>
          </cell>
        </row>
        <row r="2743">
          <cell r="N2743">
            <v>0</v>
          </cell>
        </row>
        <row r="2744">
          <cell r="N2744">
            <v>0</v>
          </cell>
        </row>
        <row r="2745">
          <cell r="N2745">
            <v>0</v>
          </cell>
        </row>
        <row r="2746">
          <cell r="N2746">
            <v>0</v>
          </cell>
        </row>
        <row r="2747">
          <cell r="N2747">
            <v>0</v>
          </cell>
        </row>
        <row r="2748">
          <cell r="N2748">
            <v>0</v>
          </cell>
        </row>
        <row r="2749">
          <cell r="N2749">
            <v>0</v>
          </cell>
        </row>
        <row r="2750">
          <cell r="N2750">
            <v>0</v>
          </cell>
        </row>
        <row r="2751">
          <cell r="N2751">
            <v>0</v>
          </cell>
        </row>
        <row r="2752">
          <cell r="N2752">
            <v>0</v>
          </cell>
        </row>
        <row r="2753">
          <cell r="N2753">
            <v>0</v>
          </cell>
        </row>
        <row r="2754">
          <cell r="N2754">
            <v>0</v>
          </cell>
        </row>
        <row r="2755">
          <cell r="N2755">
            <v>0</v>
          </cell>
        </row>
        <row r="2756">
          <cell r="N2756">
            <v>0</v>
          </cell>
        </row>
        <row r="2757">
          <cell r="N2757">
            <v>0</v>
          </cell>
        </row>
        <row r="2758">
          <cell r="N2758">
            <v>0</v>
          </cell>
        </row>
        <row r="2759">
          <cell r="N2759">
            <v>0</v>
          </cell>
        </row>
        <row r="2760">
          <cell r="N2760">
            <v>0</v>
          </cell>
        </row>
        <row r="2761">
          <cell r="N2761">
            <v>0</v>
          </cell>
        </row>
        <row r="2762">
          <cell r="N2762">
            <v>0</v>
          </cell>
        </row>
        <row r="2763">
          <cell r="N2763">
            <v>0</v>
          </cell>
        </row>
        <row r="2764">
          <cell r="N2764">
            <v>0</v>
          </cell>
        </row>
        <row r="2765">
          <cell r="N2765">
            <v>0</v>
          </cell>
        </row>
        <row r="2766">
          <cell r="N2766">
            <v>0</v>
          </cell>
        </row>
        <row r="2767">
          <cell r="N2767">
            <v>0</v>
          </cell>
        </row>
        <row r="2768">
          <cell r="N2768">
            <v>0</v>
          </cell>
        </row>
        <row r="2769">
          <cell r="N2769">
            <v>0</v>
          </cell>
        </row>
        <row r="2770">
          <cell r="N2770">
            <v>0</v>
          </cell>
        </row>
        <row r="2771">
          <cell r="N2771">
            <v>0</v>
          </cell>
        </row>
        <row r="2772">
          <cell r="N2772">
            <v>0</v>
          </cell>
        </row>
        <row r="2773">
          <cell r="N2773">
            <v>0</v>
          </cell>
        </row>
        <row r="2774">
          <cell r="N2774">
            <v>394087.02999999997</v>
          </cell>
        </row>
        <row r="2775">
          <cell r="N2775">
            <v>0</v>
          </cell>
        </row>
        <row r="2776">
          <cell r="N2776">
            <v>0</v>
          </cell>
        </row>
        <row r="2777">
          <cell r="N2777">
            <v>394087.02999999997</v>
          </cell>
        </row>
        <row r="2778">
          <cell r="N2778">
            <v>19102.88</v>
          </cell>
        </row>
        <row r="2779">
          <cell r="N2779">
            <v>0</v>
          </cell>
        </row>
        <row r="2780">
          <cell r="N2780">
            <v>0</v>
          </cell>
        </row>
        <row r="2781">
          <cell r="N2781">
            <v>371984.16</v>
          </cell>
        </row>
        <row r="2782">
          <cell r="N2782">
            <v>0</v>
          </cell>
        </row>
        <row r="2783">
          <cell r="N2783">
            <v>2999.99</v>
          </cell>
        </row>
        <row r="2784">
          <cell r="N2784">
            <v>0</v>
          </cell>
        </row>
        <row r="2785">
          <cell r="N2785">
            <v>0</v>
          </cell>
        </row>
        <row r="2786">
          <cell r="N2786">
            <v>0</v>
          </cell>
        </row>
        <row r="2787">
          <cell r="N2787">
            <v>0</v>
          </cell>
        </row>
        <row r="2788">
          <cell r="N2788">
            <v>0</v>
          </cell>
        </row>
        <row r="2789">
          <cell r="N2789">
            <v>0</v>
          </cell>
        </row>
        <row r="2790">
          <cell r="N2790">
            <v>0</v>
          </cell>
        </row>
        <row r="2791">
          <cell r="N2791">
            <v>0</v>
          </cell>
        </row>
        <row r="2792">
          <cell r="N2792">
            <v>0</v>
          </cell>
        </row>
        <row r="2793">
          <cell r="N2793">
            <v>0</v>
          </cell>
        </row>
        <row r="2794">
          <cell r="N2794">
            <v>0</v>
          </cell>
        </row>
        <row r="2795">
          <cell r="N2795">
            <v>0</v>
          </cell>
        </row>
        <row r="2796">
          <cell r="N2796">
            <v>0</v>
          </cell>
        </row>
        <row r="2797">
          <cell r="N2797">
            <v>0</v>
          </cell>
        </row>
        <row r="2798">
          <cell r="N2798">
            <v>0</v>
          </cell>
        </row>
        <row r="2799">
          <cell r="N2799">
            <v>0</v>
          </cell>
        </row>
        <row r="2800">
          <cell r="N2800">
            <v>0</v>
          </cell>
        </row>
        <row r="2801">
          <cell r="N2801">
            <v>0</v>
          </cell>
        </row>
        <row r="2802">
          <cell r="N2802">
            <v>0</v>
          </cell>
        </row>
        <row r="2803">
          <cell r="N2803">
            <v>0</v>
          </cell>
        </row>
        <row r="2804">
          <cell r="N2804">
            <v>0</v>
          </cell>
        </row>
        <row r="2805">
          <cell r="N2805">
            <v>0</v>
          </cell>
        </row>
        <row r="2806">
          <cell r="N2806">
            <v>0</v>
          </cell>
        </row>
        <row r="2807">
          <cell r="N2807">
            <v>0</v>
          </cell>
        </row>
        <row r="2808">
          <cell r="N2808">
            <v>0</v>
          </cell>
        </row>
        <row r="2809">
          <cell r="N2809">
            <v>0</v>
          </cell>
        </row>
        <row r="2810">
          <cell r="N2810">
            <v>0</v>
          </cell>
        </row>
        <row r="2811">
          <cell r="N2811">
            <v>0</v>
          </cell>
        </row>
        <row r="2812">
          <cell r="N2812">
            <v>0</v>
          </cell>
        </row>
        <row r="2813">
          <cell r="N2813">
            <v>0</v>
          </cell>
        </row>
        <row r="2814">
          <cell r="N2814">
            <v>0</v>
          </cell>
        </row>
        <row r="2815">
          <cell r="N2815">
            <v>0</v>
          </cell>
        </row>
        <row r="2816">
          <cell r="N2816">
            <v>0</v>
          </cell>
        </row>
        <row r="2817">
          <cell r="N2817">
            <v>0</v>
          </cell>
        </row>
        <row r="2818">
          <cell r="N2818">
            <v>0</v>
          </cell>
        </row>
        <row r="2819">
          <cell r="N2819">
            <v>0</v>
          </cell>
        </row>
        <row r="2820">
          <cell r="N2820">
            <v>0</v>
          </cell>
        </row>
        <row r="2821">
          <cell r="N2821">
            <v>0</v>
          </cell>
        </row>
        <row r="2822">
          <cell r="N2822">
            <v>0</v>
          </cell>
        </row>
        <row r="2823">
          <cell r="N2823">
            <v>0</v>
          </cell>
        </row>
        <row r="2824">
          <cell r="N2824">
            <v>0</v>
          </cell>
        </row>
        <row r="2825">
          <cell r="N2825">
            <v>0</v>
          </cell>
        </row>
        <row r="2826">
          <cell r="N2826">
            <v>0</v>
          </cell>
        </row>
        <row r="2827">
          <cell r="N2827">
            <v>0</v>
          </cell>
        </row>
        <row r="2828">
          <cell r="N2828">
            <v>0</v>
          </cell>
        </row>
        <row r="2829">
          <cell r="N2829">
            <v>0</v>
          </cell>
        </row>
        <row r="2830">
          <cell r="N2830">
            <v>0</v>
          </cell>
        </row>
        <row r="2831">
          <cell r="N2831">
            <v>0</v>
          </cell>
        </row>
        <row r="2832">
          <cell r="N2832">
            <v>0</v>
          </cell>
        </row>
        <row r="2833">
          <cell r="N2833">
            <v>0</v>
          </cell>
        </row>
        <row r="2834">
          <cell r="N2834">
            <v>0</v>
          </cell>
        </row>
        <row r="2835">
          <cell r="N2835">
            <v>0</v>
          </cell>
        </row>
        <row r="2836">
          <cell r="N2836">
            <v>0</v>
          </cell>
        </row>
        <row r="2837">
          <cell r="N2837">
            <v>0</v>
          </cell>
        </row>
        <row r="2838">
          <cell r="N2838">
            <v>0</v>
          </cell>
        </row>
        <row r="2839">
          <cell r="N2839">
            <v>0</v>
          </cell>
        </row>
        <row r="2840">
          <cell r="N2840">
            <v>0</v>
          </cell>
        </row>
        <row r="2841">
          <cell r="N2841">
            <v>0</v>
          </cell>
        </row>
        <row r="2842">
          <cell r="N2842">
            <v>0</v>
          </cell>
        </row>
        <row r="2843">
          <cell r="N2843">
            <v>0</v>
          </cell>
        </row>
        <row r="2844">
          <cell r="N2844">
            <v>0</v>
          </cell>
        </row>
        <row r="2845">
          <cell r="N2845">
            <v>0</v>
          </cell>
        </row>
        <row r="2846">
          <cell r="N2846">
            <v>0</v>
          </cell>
        </row>
        <row r="2847">
          <cell r="N2847">
            <v>0</v>
          </cell>
        </row>
        <row r="2848">
          <cell r="N2848">
            <v>0</v>
          </cell>
        </row>
        <row r="2849">
          <cell r="N2849">
            <v>0</v>
          </cell>
        </row>
        <row r="2850">
          <cell r="N2850">
            <v>0</v>
          </cell>
        </row>
        <row r="2851">
          <cell r="N2851">
            <v>0</v>
          </cell>
        </row>
        <row r="2852">
          <cell r="N2852">
            <v>0</v>
          </cell>
        </row>
        <row r="2853">
          <cell r="N2853">
            <v>0</v>
          </cell>
        </row>
        <row r="2854">
          <cell r="N2854">
            <v>0</v>
          </cell>
        </row>
        <row r="2855">
          <cell r="N2855">
            <v>0</v>
          </cell>
        </row>
        <row r="2856">
          <cell r="N2856">
            <v>0</v>
          </cell>
        </row>
        <row r="2857">
          <cell r="N2857">
            <v>0</v>
          </cell>
        </row>
        <row r="2858">
          <cell r="N2858">
            <v>0</v>
          </cell>
        </row>
        <row r="2859">
          <cell r="N2859">
            <v>0</v>
          </cell>
        </row>
        <row r="2860">
          <cell r="N2860">
            <v>0</v>
          </cell>
        </row>
        <row r="2861">
          <cell r="N2861">
            <v>0</v>
          </cell>
        </row>
        <row r="2862">
          <cell r="N2862">
            <v>0</v>
          </cell>
        </row>
        <row r="2863">
          <cell r="N2863">
            <v>0</v>
          </cell>
        </row>
        <row r="2864">
          <cell r="N2864">
            <v>0</v>
          </cell>
        </row>
        <row r="2865">
          <cell r="N2865">
            <v>0</v>
          </cell>
        </row>
        <row r="2866">
          <cell r="N2866">
            <v>0</v>
          </cell>
        </row>
        <row r="2867">
          <cell r="N2867">
            <v>0</v>
          </cell>
        </row>
        <row r="2868">
          <cell r="N2868">
            <v>0</v>
          </cell>
        </row>
        <row r="2869">
          <cell r="N2869">
            <v>0</v>
          </cell>
        </row>
        <row r="2870">
          <cell r="N2870">
            <v>0</v>
          </cell>
        </row>
        <row r="2871">
          <cell r="N2871">
            <v>0</v>
          </cell>
        </row>
        <row r="2872">
          <cell r="N2872">
            <v>0</v>
          </cell>
        </row>
        <row r="2873">
          <cell r="N2873">
            <v>0</v>
          </cell>
        </row>
        <row r="2874">
          <cell r="N2874">
            <v>0</v>
          </cell>
        </row>
        <row r="2875">
          <cell r="N2875">
            <v>0</v>
          </cell>
        </row>
        <row r="2876">
          <cell r="N2876">
            <v>0</v>
          </cell>
        </row>
        <row r="2877">
          <cell r="N2877">
            <v>0</v>
          </cell>
        </row>
        <row r="2878">
          <cell r="N2878">
            <v>0</v>
          </cell>
        </row>
        <row r="2879">
          <cell r="N2879">
            <v>0</v>
          </cell>
        </row>
        <row r="2880">
          <cell r="N2880">
            <v>0</v>
          </cell>
        </row>
        <row r="2881">
          <cell r="N2881">
            <v>0</v>
          </cell>
        </row>
        <row r="2882">
          <cell r="N2882">
            <v>0</v>
          </cell>
        </row>
        <row r="2883">
          <cell r="N2883">
            <v>0</v>
          </cell>
        </row>
        <row r="2884">
          <cell r="N2884">
            <v>0</v>
          </cell>
        </row>
        <row r="2885">
          <cell r="N2885">
            <v>0</v>
          </cell>
        </row>
        <row r="2886">
          <cell r="N2886">
            <v>0</v>
          </cell>
        </row>
        <row r="2887">
          <cell r="N2887">
            <v>0</v>
          </cell>
        </row>
        <row r="2888">
          <cell r="N2888">
            <v>0</v>
          </cell>
        </row>
        <row r="2889">
          <cell r="N2889">
            <v>0</v>
          </cell>
        </row>
        <row r="2890">
          <cell r="N2890">
            <v>0</v>
          </cell>
        </row>
        <row r="2891">
          <cell r="N2891">
            <v>0</v>
          </cell>
        </row>
        <row r="2892">
          <cell r="N2892">
            <v>0</v>
          </cell>
        </row>
        <row r="2893">
          <cell r="N2893">
            <v>0</v>
          </cell>
        </row>
        <row r="2894">
          <cell r="N2894">
            <v>0</v>
          </cell>
        </row>
        <row r="2895">
          <cell r="N2895">
            <v>6976000</v>
          </cell>
        </row>
        <row r="2896">
          <cell r="N2896">
            <v>4547900</v>
          </cell>
        </row>
        <row r="2897">
          <cell r="N2897">
            <v>4547900</v>
          </cell>
        </row>
        <row r="2898">
          <cell r="N2898">
            <v>4547900</v>
          </cell>
        </row>
        <row r="2899">
          <cell r="N2899">
            <v>4547900</v>
          </cell>
        </row>
        <row r="2900">
          <cell r="N2900">
            <v>0</v>
          </cell>
        </row>
        <row r="2901">
          <cell r="N2901">
            <v>0</v>
          </cell>
        </row>
        <row r="2902">
          <cell r="N2902">
            <v>887330.05</v>
          </cell>
        </row>
        <row r="2903">
          <cell r="N2903">
            <v>466831.79</v>
          </cell>
        </row>
        <row r="2904">
          <cell r="N2904">
            <v>160000</v>
          </cell>
        </row>
        <row r="2905">
          <cell r="N2905">
            <v>160000</v>
          </cell>
        </row>
        <row r="2906">
          <cell r="N2906">
            <v>0</v>
          </cell>
        </row>
        <row r="2907">
          <cell r="N2907">
            <v>0</v>
          </cell>
        </row>
        <row r="2908">
          <cell r="N2908">
            <v>306831.78999999998</v>
          </cell>
        </row>
        <row r="2909">
          <cell r="N2909">
            <v>306831.78999999998</v>
          </cell>
        </row>
        <row r="2910">
          <cell r="N2910">
            <v>420498.26</v>
          </cell>
        </row>
        <row r="2911">
          <cell r="N2911">
            <v>420498.26</v>
          </cell>
        </row>
        <row r="2912">
          <cell r="N2912">
            <v>420498.26</v>
          </cell>
        </row>
        <row r="2913">
          <cell r="N2913">
            <v>0</v>
          </cell>
        </row>
        <row r="2914">
          <cell r="N2914">
            <v>0</v>
          </cell>
        </row>
        <row r="2915">
          <cell r="N2915">
            <v>0</v>
          </cell>
        </row>
        <row r="2916">
          <cell r="N2916">
            <v>1332600</v>
          </cell>
        </row>
        <row r="2917">
          <cell r="N2917">
            <v>0</v>
          </cell>
        </row>
        <row r="2918">
          <cell r="N2918">
            <v>0</v>
          </cell>
        </row>
        <row r="2919">
          <cell r="N2919">
            <v>0</v>
          </cell>
        </row>
        <row r="2920">
          <cell r="N2920">
            <v>0</v>
          </cell>
        </row>
        <row r="2921">
          <cell r="N2921">
            <v>0</v>
          </cell>
        </row>
        <row r="2922">
          <cell r="N2922">
            <v>52000</v>
          </cell>
        </row>
        <row r="2923">
          <cell r="N2923">
            <v>52000</v>
          </cell>
        </row>
        <row r="2924">
          <cell r="N2924">
            <v>52000</v>
          </cell>
        </row>
        <row r="2925">
          <cell r="N2925">
            <v>1024000</v>
          </cell>
        </row>
        <row r="2926">
          <cell r="N2926">
            <v>1024000</v>
          </cell>
        </row>
        <row r="2927">
          <cell r="N2927">
            <v>330000</v>
          </cell>
        </row>
        <row r="2928">
          <cell r="N2928">
            <v>694000</v>
          </cell>
        </row>
        <row r="2929">
          <cell r="N2929">
            <v>45600</v>
          </cell>
        </row>
        <row r="2930">
          <cell r="N2930">
            <v>45600</v>
          </cell>
        </row>
        <row r="2931">
          <cell r="N2931">
            <v>45600</v>
          </cell>
        </row>
        <row r="2932">
          <cell r="N2932">
            <v>211000</v>
          </cell>
        </row>
        <row r="2933">
          <cell r="N2933">
            <v>143000</v>
          </cell>
        </row>
        <row r="2934">
          <cell r="N2934">
            <v>143000</v>
          </cell>
        </row>
        <row r="2935">
          <cell r="N2935">
            <v>0</v>
          </cell>
        </row>
        <row r="2936">
          <cell r="N2936">
            <v>0</v>
          </cell>
        </row>
        <row r="2937">
          <cell r="N2937">
            <v>68000</v>
          </cell>
        </row>
        <row r="2938">
          <cell r="N2938">
            <v>68000</v>
          </cell>
        </row>
        <row r="2939">
          <cell r="N2939">
            <v>208169.94999999998</v>
          </cell>
        </row>
        <row r="2940">
          <cell r="N2940">
            <v>167322.56999999998</v>
          </cell>
        </row>
        <row r="2941">
          <cell r="N2941">
            <v>22933.66</v>
          </cell>
        </row>
        <row r="2942">
          <cell r="N2942">
            <v>0</v>
          </cell>
        </row>
        <row r="2943">
          <cell r="N2943">
            <v>0</v>
          </cell>
        </row>
        <row r="2944">
          <cell r="N2944">
            <v>0</v>
          </cell>
        </row>
        <row r="2945">
          <cell r="N2945">
            <v>0</v>
          </cell>
        </row>
        <row r="2946">
          <cell r="N2946">
            <v>0</v>
          </cell>
        </row>
        <row r="2947">
          <cell r="N2947">
            <v>22933.66</v>
          </cell>
        </row>
        <row r="2948">
          <cell r="N2948">
            <v>144388.90999999997</v>
          </cell>
        </row>
        <row r="2949">
          <cell r="N2949">
            <v>62111.5</v>
          </cell>
        </row>
        <row r="2950">
          <cell r="N2950">
            <v>18373.009999999998</v>
          </cell>
        </row>
        <row r="2951">
          <cell r="N2951">
            <v>0</v>
          </cell>
        </row>
        <row r="2952">
          <cell r="N2952">
            <v>22034.2</v>
          </cell>
        </row>
        <row r="2953">
          <cell r="N2953">
            <v>11971.2</v>
          </cell>
        </row>
        <row r="2954">
          <cell r="N2954">
            <v>29899</v>
          </cell>
        </row>
        <row r="2955">
          <cell r="N2955">
            <v>0</v>
          </cell>
        </row>
        <row r="2956">
          <cell r="N2956">
            <v>0</v>
          </cell>
        </row>
        <row r="2957">
          <cell r="N2957">
            <v>14952.4</v>
          </cell>
        </row>
        <row r="2958">
          <cell r="N2958">
            <v>14952.4</v>
          </cell>
        </row>
        <row r="2959">
          <cell r="N2959">
            <v>14952.4</v>
          </cell>
        </row>
        <row r="2960">
          <cell r="N2960">
            <v>0</v>
          </cell>
        </row>
        <row r="2961">
          <cell r="N2961">
            <v>0</v>
          </cell>
        </row>
        <row r="2962">
          <cell r="N2962">
            <v>0</v>
          </cell>
        </row>
        <row r="2963">
          <cell r="N2963">
            <v>25894.98</v>
          </cell>
        </row>
        <row r="2964">
          <cell r="N2964">
            <v>25894.98</v>
          </cell>
        </row>
        <row r="2965">
          <cell r="N2965">
            <v>25894.98</v>
          </cell>
        </row>
        <row r="2966">
          <cell r="N2966">
            <v>1002275</v>
          </cell>
        </row>
        <row r="2967">
          <cell r="N2967">
            <v>652275</v>
          </cell>
        </row>
        <row r="2968">
          <cell r="N2968">
            <v>0</v>
          </cell>
        </row>
        <row r="2969">
          <cell r="N2969">
            <v>0</v>
          </cell>
        </row>
        <row r="2970">
          <cell r="N2970">
            <v>0</v>
          </cell>
        </row>
        <row r="2971">
          <cell r="N2971">
            <v>0</v>
          </cell>
        </row>
        <row r="2972">
          <cell r="N2972">
            <v>0</v>
          </cell>
        </row>
        <row r="2973">
          <cell r="N2973">
            <v>0</v>
          </cell>
        </row>
        <row r="2974">
          <cell r="N2974">
            <v>0</v>
          </cell>
        </row>
        <row r="2975">
          <cell r="N2975">
            <v>0</v>
          </cell>
        </row>
        <row r="2976">
          <cell r="N2976">
            <v>0</v>
          </cell>
        </row>
        <row r="2977">
          <cell r="N2977">
            <v>588765</v>
          </cell>
        </row>
        <row r="2978">
          <cell r="N2978">
            <v>0</v>
          </cell>
        </row>
        <row r="2979">
          <cell r="N2979">
            <v>0</v>
          </cell>
        </row>
        <row r="2980">
          <cell r="N2980">
            <v>0</v>
          </cell>
        </row>
        <row r="2981">
          <cell r="N2981">
            <v>0</v>
          </cell>
        </row>
        <row r="2982">
          <cell r="N2982">
            <v>286176</v>
          </cell>
        </row>
        <row r="2983">
          <cell r="N2983">
            <v>286176</v>
          </cell>
        </row>
        <row r="2984">
          <cell r="N2984">
            <v>0</v>
          </cell>
        </row>
        <row r="2985">
          <cell r="N2985">
            <v>0</v>
          </cell>
        </row>
        <row r="2986">
          <cell r="N2986">
            <v>0</v>
          </cell>
        </row>
        <row r="2987">
          <cell r="N2987">
            <v>0</v>
          </cell>
        </row>
        <row r="2988">
          <cell r="N2988">
            <v>0</v>
          </cell>
        </row>
        <row r="2989">
          <cell r="N2989">
            <v>0</v>
          </cell>
        </row>
        <row r="2990">
          <cell r="N2990">
            <v>302589</v>
          </cell>
        </row>
        <row r="2991">
          <cell r="N2991">
            <v>302589</v>
          </cell>
        </row>
        <row r="2992">
          <cell r="N2992">
            <v>0</v>
          </cell>
        </row>
        <row r="2993">
          <cell r="N2993">
            <v>0</v>
          </cell>
        </row>
        <row r="2994">
          <cell r="N2994">
            <v>0</v>
          </cell>
        </row>
        <row r="2995">
          <cell r="N2995">
            <v>0</v>
          </cell>
        </row>
        <row r="2996">
          <cell r="N2996">
            <v>0</v>
          </cell>
        </row>
        <row r="2997">
          <cell r="N2997">
            <v>0</v>
          </cell>
        </row>
        <row r="2998">
          <cell r="N2998">
            <v>0</v>
          </cell>
        </row>
        <row r="2999">
          <cell r="N2999">
            <v>0</v>
          </cell>
        </row>
        <row r="3000">
          <cell r="N3000">
            <v>0</v>
          </cell>
        </row>
        <row r="3001">
          <cell r="N3001">
            <v>0</v>
          </cell>
        </row>
        <row r="3002">
          <cell r="N3002">
            <v>63510</v>
          </cell>
        </row>
        <row r="3003">
          <cell r="N3003">
            <v>63510</v>
          </cell>
        </row>
        <row r="3004">
          <cell r="N3004">
            <v>14210</v>
          </cell>
        </row>
        <row r="3005">
          <cell r="N3005">
            <v>0</v>
          </cell>
        </row>
        <row r="3006">
          <cell r="N3006">
            <v>0</v>
          </cell>
        </row>
        <row r="3007">
          <cell r="N3007">
            <v>0</v>
          </cell>
        </row>
        <row r="3008">
          <cell r="N3008">
            <v>49300</v>
          </cell>
        </row>
        <row r="3009">
          <cell r="N3009">
            <v>0</v>
          </cell>
        </row>
        <row r="3010">
          <cell r="N3010">
            <v>0</v>
          </cell>
        </row>
        <row r="3011">
          <cell r="N3011">
            <v>0</v>
          </cell>
        </row>
        <row r="3012">
          <cell r="N3012">
            <v>0</v>
          </cell>
        </row>
        <row r="3013">
          <cell r="N3013">
            <v>0</v>
          </cell>
        </row>
        <row r="3014">
          <cell r="N3014">
            <v>0</v>
          </cell>
        </row>
        <row r="3015">
          <cell r="N3015">
            <v>0</v>
          </cell>
        </row>
        <row r="3016">
          <cell r="N3016">
            <v>0</v>
          </cell>
        </row>
        <row r="3017">
          <cell r="N3017">
            <v>0</v>
          </cell>
        </row>
        <row r="3018">
          <cell r="N3018">
            <v>0</v>
          </cell>
        </row>
        <row r="3019">
          <cell r="N3019">
            <v>0</v>
          </cell>
        </row>
        <row r="3020">
          <cell r="N3020">
            <v>0</v>
          </cell>
        </row>
        <row r="3021">
          <cell r="N3021">
            <v>0</v>
          </cell>
        </row>
        <row r="3022">
          <cell r="N3022">
            <v>0</v>
          </cell>
        </row>
        <row r="3023">
          <cell r="N3023">
            <v>0</v>
          </cell>
        </row>
        <row r="3024">
          <cell r="N3024">
            <v>0</v>
          </cell>
        </row>
        <row r="3025">
          <cell r="N3025">
            <v>0</v>
          </cell>
        </row>
        <row r="3026">
          <cell r="N3026">
            <v>0</v>
          </cell>
        </row>
        <row r="3027">
          <cell r="N3027">
            <v>350000</v>
          </cell>
        </row>
        <row r="3028">
          <cell r="N3028">
            <v>0</v>
          </cell>
        </row>
        <row r="3029">
          <cell r="N3029">
            <v>0</v>
          </cell>
        </row>
        <row r="3030">
          <cell r="N3030">
            <v>0</v>
          </cell>
        </row>
        <row r="3031">
          <cell r="N3031">
            <v>0</v>
          </cell>
        </row>
        <row r="3032">
          <cell r="N3032">
            <v>0</v>
          </cell>
        </row>
        <row r="3033">
          <cell r="N3033">
            <v>0</v>
          </cell>
        </row>
        <row r="3034">
          <cell r="N3034">
            <v>0</v>
          </cell>
        </row>
        <row r="3035">
          <cell r="N3035">
            <v>0</v>
          </cell>
        </row>
        <row r="3036">
          <cell r="N3036">
            <v>0</v>
          </cell>
        </row>
        <row r="3037">
          <cell r="N3037">
            <v>0</v>
          </cell>
        </row>
        <row r="3038">
          <cell r="N3038">
            <v>0</v>
          </cell>
        </row>
        <row r="3039">
          <cell r="N3039">
            <v>0</v>
          </cell>
        </row>
        <row r="3040">
          <cell r="N3040">
            <v>0</v>
          </cell>
        </row>
        <row r="3041">
          <cell r="N3041">
            <v>0</v>
          </cell>
        </row>
        <row r="3042">
          <cell r="N3042">
            <v>0</v>
          </cell>
        </row>
        <row r="3043">
          <cell r="N3043">
            <v>0</v>
          </cell>
        </row>
        <row r="3044">
          <cell r="N3044">
            <v>0</v>
          </cell>
        </row>
        <row r="3045">
          <cell r="N3045">
            <v>0</v>
          </cell>
        </row>
        <row r="3046">
          <cell r="N3046">
            <v>0</v>
          </cell>
        </row>
        <row r="3047">
          <cell r="N3047">
            <v>0</v>
          </cell>
        </row>
        <row r="3048">
          <cell r="N3048">
            <v>0</v>
          </cell>
        </row>
        <row r="3049">
          <cell r="N3049">
            <v>0</v>
          </cell>
        </row>
        <row r="3050">
          <cell r="N3050">
            <v>0</v>
          </cell>
        </row>
        <row r="3051">
          <cell r="N3051">
            <v>0</v>
          </cell>
        </row>
        <row r="3052">
          <cell r="N3052">
            <v>0</v>
          </cell>
        </row>
        <row r="3053">
          <cell r="N3053">
            <v>0</v>
          </cell>
        </row>
        <row r="3054">
          <cell r="N3054">
            <v>0</v>
          </cell>
        </row>
        <row r="3055">
          <cell r="N3055">
            <v>0</v>
          </cell>
        </row>
        <row r="3056">
          <cell r="N3056">
            <v>0</v>
          </cell>
        </row>
        <row r="3057">
          <cell r="N3057">
            <v>0</v>
          </cell>
        </row>
        <row r="3058">
          <cell r="N3058">
            <v>0</v>
          </cell>
        </row>
        <row r="3059">
          <cell r="N3059">
            <v>0</v>
          </cell>
        </row>
        <row r="3060">
          <cell r="N3060">
            <v>0</v>
          </cell>
        </row>
        <row r="3061">
          <cell r="N3061">
            <v>0</v>
          </cell>
        </row>
        <row r="3062">
          <cell r="N3062">
            <v>0</v>
          </cell>
        </row>
        <row r="3063">
          <cell r="N3063">
            <v>0</v>
          </cell>
        </row>
        <row r="3064">
          <cell r="N3064">
            <v>0</v>
          </cell>
        </row>
        <row r="3065">
          <cell r="N3065">
            <v>0</v>
          </cell>
        </row>
        <row r="3066">
          <cell r="N3066">
            <v>0</v>
          </cell>
        </row>
        <row r="3067">
          <cell r="N3067">
            <v>0</v>
          </cell>
        </row>
        <row r="3068">
          <cell r="N3068">
            <v>0</v>
          </cell>
        </row>
        <row r="3069">
          <cell r="N3069">
            <v>0</v>
          </cell>
        </row>
        <row r="3070">
          <cell r="N3070">
            <v>0</v>
          </cell>
        </row>
        <row r="3071">
          <cell r="N3071">
            <v>0</v>
          </cell>
        </row>
        <row r="3072">
          <cell r="N3072">
            <v>0</v>
          </cell>
        </row>
        <row r="3073">
          <cell r="N3073">
            <v>0</v>
          </cell>
        </row>
        <row r="3074">
          <cell r="N3074">
            <v>0</v>
          </cell>
        </row>
        <row r="3075">
          <cell r="N3075">
            <v>0</v>
          </cell>
        </row>
        <row r="3076">
          <cell r="N3076">
            <v>0</v>
          </cell>
        </row>
        <row r="3077">
          <cell r="N3077">
            <v>0</v>
          </cell>
        </row>
        <row r="3078">
          <cell r="N3078">
            <v>0</v>
          </cell>
        </row>
        <row r="3079">
          <cell r="N3079">
            <v>0</v>
          </cell>
        </row>
        <row r="3080">
          <cell r="N3080">
            <v>0</v>
          </cell>
        </row>
        <row r="3081">
          <cell r="N3081">
            <v>0</v>
          </cell>
        </row>
        <row r="3082">
          <cell r="N3082">
            <v>0</v>
          </cell>
        </row>
        <row r="3083">
          <cell r="N3083">
            <v>0</v>
          </cell>
        </row>
        <row r="3084">
          <cell r="N3084">
            <v>0</v>
          </cell>
        </row>
        <row r="3085">
          <cell r="N3085">
            <v>0</v>
          </cell>
        </row>
        <row r="3086">
          <cell r="N3086">
            <v>0</v>
          </cell>
        </row>
        <row r="3087">
          <cell r="N3087">
            <v>0</v>
          </cell>
        </row>
        <row r="3088">
          <cell r="N3088">
            <v>350000</v>
          </cell>
        </row>
        <row r="3089">
          <cell r="N3089">
            <v>350000</v>
          </cell>
        </row>
        <row r="3090">
          <cell r="N3090">
            <v>350000</v>
          </cell>
        </row>
        <row r="3091">
          <cell r="N3091">
            <v>0</v>
          </cell>
        </row>
        <row r="3092">
          <cell r="N3092">
            <v>0</v>
          </cell>
        </row>
        <row r="3093">
          <cell r="N3093">
            <v>0</v>
          </cell>
        </row>
        <row r="3094">
          <cell r="N3094">
            <v>0</v>
          </cell>
        </row>
        <row r="3095">
          <cell r="N3095">
            <v>0</v>
          </cell>
        </row>
        <row r="3096">
          <cell r="N3096">
            <v>0</v>
          </cell>
        </row>
        <row r="3097">
          <cell r="N3097">
            <v>0</v>
          </cell>
        </row>
        <row r="3098">
          <cell r="N3098">
            <v>0</v>
          </cell>
        </row>
        <row r="3099">
          <cell r="N3099">
            <v>0</v>
          </cell>
        </row>
        <row r="3100">
          <cell r="N3100">
            <v>0</v>
          </cell>
        </row>
        <row r="3101">
          <cell r="N3101">
            <v>0</v>
          </cell>
        </row>
        <row r="3102">
          <cell r="N3102">
            <v>0</v>
          </cell>
        </row>
        <row r="3103">
          <cell r="N3103">
            <v>0</v>
          </cell>
        </row>
        <row r="3104">
          <cell r="N3104">
            <v>0</v>
          </cell>
        </row>
        <row r="3105">
          <cell r="N3105">
            <v>0</v>
          </cell>
        </row>
        <row r="3106">
          <cell r="N3106">
            <v>38545673.059999995</v>
          </cell>
        </row>
        <row r="3107">
          <cell r="N3107">
            <v>18108521.640000001</v>
          </cell>
        </row>
        <row r="3108">
          <cell r="N3108">
            <v>4913.76</v>
          </cell>
        </row>
        <row r="3109">
          <cell r="N3109">
            <v>4913.76</v>
          </cell>
        </row>
        <row r="3110">
          <cell r="N3110">
            <v>4913.76</v>
          </cell>
        </row>
        <row r="3111">
          <cell r="N3111">
            <v>0</v>
          </cell>
        </row>
        <row r="3112">
          <cell r="N3112">
            <v>0</v>
          </cell>
        </row>
        <row r="3113">
          <cell r="N3113">
            <v>0</v>
          </cell>
        </row>
        <row r="3114">
          <cell r="N3114">
            <v>0</v>
          </cell>
        </row>
        <row r="3115">
          <cell r="N3115">
            <v>0</v>
          </cell>
        </row>
        <row r="3116">
          <cell r="N3116">
            <v>0</v>
          </cell>
        </row>
        <row r="3117">
          <cell r="N3117">
            <v>0</v>
          </cell>
        </row>
        <row r="3118">
          <cell r="N3118">
            <v>0</v>
          </cell>
        </row>
        <row r="3119">
          <cell r="N3119">
            <v>0</v>
          </cell>
        </row>
        <row r="3120">
          <cell r="N3120">
            <v>0</v>
          </cell>
        </row>
        <row r="3121">
          <cell r="N3121">
            <v>240321.62</v>
          </cell>
        </row>
        <row r="3122">
          <cell r="N3122">
            <v>0</v>
          </cell>
        </row>
        <row r="3123">
          <cell r="N3123">
            <v>0</v>
          </cell>
        </row>
        <row r="3124">
          <cell r="N3124">
            <v>0</v>
          </cell>
        </row>
        <row r="3125">
          <cell r="N3125">
            <v>0</v>
          </cell>
        </row>
        <row r="3126">
          <cell r="N3126">
            <v>240321.62</v>
          </cell>
        </row>
        <row r="3127">
          <cell r="N3127">
            <v>240321.62</v>
          </cell>
        </row>
        <row r="3128">
          <cell r="N3128">
            <v>0</v>
          </cell>
        </row>
        <row r="3129">
          <cell r="N3129">
            <v>0</v>
          </cell>
        </row>
        <row r="3130">
          <cell r="N3130">
            <v>0</v>
          </cell>
        </row>
        <row r="3131">
          <cell r="N3131">
            <v>0</v>
          </cell>
        </row>
        <row r="3132">
          <cell r="N3132">
            <v>0</v>
          </cell>
        </row>
        <row r="3133">
          <cell r="N3133">
            <v>10423833.82</v>
          </cell>
        </row>
        <row r="3134">
          <cell r="N3134">
            <v>10023833.82</v>
          </cell>
        </row>
        <row r="3135">
          <cell r="N3135">
            <v>7470611.0199999996</v>
          </cell>
        </row>
        <row r="3136">
          <cell r="N3136">
            <v>1341600</v>
          </cell>
        </row>
        <row r="3137">
          <cell r="N3137">
            <v>1341600</v>
          </cell>
        </row>
        <row r="3138">
          <cell r="N3138">
            <v>24960</v>
          </cell>
        </row>
        <row r="3139">
          <cell r="N3139">
            <v>7080</v>
          </cell>
        </row>
        <row r="3140">
          <cell r="N3140">
            <v>116800</v>
          </cell>
        </row>
        <row r="3141">
          <cell r="N3141">
            <v>116800</v>
          </cell>
        </row>
        <row r="3142">
          <cell r="N3142">
            <v>104000</v>
          </cell>
        </row>
        <row r="3143">
          <cell r="N3143">
            <v>205030</v>
          </cell>
        </row>
        <row r="3144">
          <cell r="N3144">
            <v>261600</v>
          </cell>
        </row>
        <row r="3145">
          <cell r="N3145">
            <v>235771.02</v>
          </cell>
        </row>
        <row r="3146">
          <cell r="N3146">
            <v>230200</v>
          </cell>
        </row>
        <row r="3147">
          <cell r="N3147">
            <v>166400</v>
          </cell>
        </row>
        <row r="3148">
          <cell r="N3148">
            <v>3044000</v>
          </cell>
        </row>
        <row r="3149">
          <cell r="N3149">
            <v>49770</v>
          </cell>
        </row>
        <row r="3150">
          <cell r="N3150">
            <v>225000</v>
          </cell>
        </row>
        <row r="3151">
          <cell r="N3151">
            <v>1950420</v>
          </cell>
        </row>
        <row r="3152">
          <cell r="N3152">
            <v>460800</v>
          </cell>
        </row>
        <row r="3153">
          <cell r="N3153">
            <v>422400</v>
          </cell>
        </row>
        <row r="3154">
          <cell r="N3154">
            <v>46020</v>
          </cell>
        </row>
        <row r="3155">
          <cell r="N3155">
            <v>91200</v>
          </cell>
        </row>
        <row r="3156">
          <cell r="N3156">
            <v>56400</v>
          </cell>
        </row>
        <row r="3157">
          <cell r="N3157">
            <v>873600</v>
          </cell>
        </row>
        <row r="3158">
          <cell r="N3158">
            <v>602802.80000000005</v>
          </cell>
        </row>
        <row r="3159">
          <cell r="N3159">
            <v>120399</v>
          </cell>
        </row>
        <row r="3160">
          <cell r="N3160">
            <v>289800</v>
          </cell>
        </row>
        <row r="3161">
          <cell r="N3161">
            <v>192603.8</v>
          </cell>
        </row>
        <row r="3162">
          <cell r="N3162">
            <v>400000</v>
          </cell>
        </row>
        <row r="3163">
          <cell r="N3163">
            <v>400000</v>
          </cell>
        </row>
        <row r="3164">
          <cell r="N3164">
            <v>400000</v>
          </cell>
        </row>
        <row r="3165">
          <cell r="N3165">
            <v>7439452.4399999995</v>
          </cell>
        </row>
        <row r="3166">
          <cell r="N3166">
            <v>0</v>
          </cell>
        </row>
        <row r="3167">
          <cell r="N3167">
            <v>0</v>
          </cell>
        </row>
        <row r="3168">
          <cell r="N3168">
            <v>0</v>
          </cell>
        </row>
        <row r="3169">
          <cell r="N3169">
            <v>0</v>
          </cell>
        </row>
        <row r="3170">
          <cell r="N3170">
            <v>7439452.4399999995</v>
          </cell>
        </row>
        <row r="3171">
          <cell r="N3171">
            <v>1705026</v>
          </cell>
        </row>
        <row r="3172">
          <cell r="N3172">
            <v>1705026</v>
          </cell>
        </row>
        <row r="3173">
          <cell r="N3173">
            <v>0</v>
          </cell>
        </row>
        <row r="3174">
          <cell r="N3174">
            <v>5734426.4399999995</v>
          </cell>
        </row>
        <row r="3175">
          <cell r="N3175">
            <v>3835000</v>
          </cell>
        </row>
        <row r="3176">
          <cell r="N3176">
            <v>19140</v>
          </cell>
        </row>
        <row r="3177">
          <cell r="N3177">
            <v>73786.44</v>
          </cell>
        </row>
        <row r="3178">
          <cell r="N3178">
            <v>22500</v>
          </cell>
        </row>
        <row r="3179">
          <cell r="N3179">
            <v>93125</v>
          </cell>
        </row>
        <row r="3180">
          <cell r="N3180">
            <v>329875</v>
          </cell>
        </row>
        <row r="3181">
          <cell r="N3181">
            <v>661000</v>
          </cell>
        </row>
        <row r="3182">
          <cell r="N3182">
            <v>700000</v>
          </cell>
        </row>
        <row r="3184">
          <cell r="N3184">
            <v>0</v>
          </cell>
        </row>
        <row r="3185">
          <cell r="N3185">
            <v>0</v>
          </cell>
        </row>
        <row r="3186">
          <cell r="N3186">
            <v>0</v>
          </cell>
        </row>
        <row r="3187">
          <cell r="N3187">
            <v>0</v>
          </cell>
        </row>
        <row r="3188">
          <cell r="N3188">
            <v>0</v>
          </cell>
        </row>
        <row r="3189">
          <cell r="N3189">
            <v>0</v>
          </cell>
        </row>
        <row r="3190">
          <cell r="N3190">
            <v>0</v>
          </cell>
        </row>
        <row r="3191">
          <cell r="N3191">
            <v>0</v>
          </cell>
        </row>
        <row r="3192">
          <cell r="N3192">
            <v>0</v>
          </cell>
        </row>
        <row r="3193">
          <cell r="N3193">
            <v>0</v>
          </cell>
        </row>
        <row r="3194">
          <cell r="N3194">
            <v>0</v>
          </cell>
        </row>
        <row r="3195">
          <cell r="N3195">
            <v>0</v>
          </cell>
        </row>
        <row r="3196">
          <cell r="N3196">
            <v>0</v>
          </cell>
        </row>
        <row r="3197">
          <cell r="N3197">
            <v>0</v>
          </cell>
        </row>
        <row r="3198">
          <cell r="N3198">
            <v>0</v>
          </cell>
        </row>
        <row r="3199">
          <cell r="N3199">
            <v>0</v>
          </cell>
        </row>
        <row r="3200">
          <cell r="N3200">
            <v>0</v>
          </cell>
        </row>
        <row r="3201">
          <cell r="N3201">
            <v>0</v>
          </cell>
        </row>
        <row r="3202">
          <cell r="N3202">
            <v>0</v>
          </cell>
        </row>
        <row r="3203">
          <cell r="N3203">
            <v>11879813.460000001</v>
          </cell>
        </row>
        <row r="3204">
          <cell r="N3204">
            <v>11879813.460000001</v>
          </cell>
        </row>
        <row r="3205">
          <cell r="N3205">
            <v>0</v>
          </cell>
        </row>
        <row r="3206">
          <cell r="N3206">
            <v>0</v>
          </cell>
        </row>
        <row r="3207">
          <cell r="N3207">
            <v>0</v>
          </cell>
        </row>
        <row r="3208">
          <cell r="N3208">
            <v>0</v>
          </cell>
        </row>
        <row r="3209">
          <cell r="N3209">
            <v>0</v>
          </cell>
        </row>
        <row r="3210">
          <cell r="N3210">
            <v>0</v>
          </cell>
        </row>
        <row r="3211">
          <cell r="N3211">
            <v>0</v>
          </cell>
        </row>
        <row r="3212">
          <cell r="N3212">
            <v>0</v>
          </cell>
        </row>
        <row r="3213">
          <cell r="N3213">
            <v>0</v>
          </cell>
        </row>
        <row r="3214">
          <cell r="N3214">
            <v>0</v>
          </cell>
        </row>
        <row r="3215">
          <cell r="N3215">
            <v>0</v>
          </cell>
        </row>
        <row r="3216">
          <cell r="N3216">
            <v>0</v>
          </cell>
        </row>
        <row r="3217">
          <cell r="N3217">
            <v>0</v>
          </cell>
        </row>
        <row r="3218">
          <cell r="N3218">
            <v>0</v>
          </cell>
        </row>
        <row r="3219">
          <cell r="N3219">
            <v>0</v>
          </cell>
        </row>
        <row r="3220">
          <cell r="N3220">
            <v>0</v>
          </cell>
        </row>
        <row r="3221">
          <cell r="N3221">
            <v>0</v>
          </cell>
        </row>
        <row r="3222">
          <cell r="N3222">
            <v>0</v>
          </cell>
        </row>
        <row r="3223">
          <cell r="N3223">
            <v>0</v>
          </cell>
        </row>
        <row r="3224">
          <cell r="N3224">
            <v>0</v>
          </cell>
        </row>
        <row r="3225">
          <cell r="N3225">
            <v>0</v>
          </cell>
        </row>
        <row r="3226">
          <cell r="N3226">
            <v>0</v>
          </cell>
        </row>
        <row r="3227">
          <cell r="N3227">
            <v>0</v>
          </cell>
        </row>
        <row r="3228">
          <cell r="N3228">
            <v>0</v>
          </cell>
        </row>
        <row r="3229">
          <cell r="N3229">
            <v>0</v>
          </cell>
        </row>
        <row r="3230">
          <cell r="N3230">
            <v>0</v>
          </cell>
        </row>
        <row r="3231">
          <cell r="N3231">
            <v>0</v>
          </cell>
        </row>
        <row r="3232">
          <cell r="N3232">
            <v>0</v>
          </cell>
        </row>
        <row r="3233">
          <cell r="N3233">
            <v>0</v>
          </cell>
        </row>
        <row r="3234">
          <cell r="N3234">
            <v>0</v>
          </cell>
        </row>
        <row r="3235">
          <cell r="N3235">
            <v>0</v>
          </cell>
        </row>
        <row r="3236">
          <cell r="N3236">
            <v>0</v>
          </cell>
        </row>
        <row r="3237">
          <cell r="N3237">
            <v>0</v>
          </cell>
        </row>
        <row r="3238">
          <cell r="N3238">
            <v>0</v>
          </cell>
        </row>
        <row r="3239">
          <cell r="N3239">
            <v>0</v>
          </cell>
        </row>
        <row r="3240">
          <cell r="N3240">
            <v>0</v>
          </cell>
        </row>
        <row r="3241">
          <cell r="N3241">
            <v>0</v>
          </cell>
        </row>
        <row r="3242">
          <cell r="N3242">
            <v>0</v>
          </cell>
        </row>
        <row r="3243">
          <cell r="N3243">
            <v>0</v>
          </cell>
        </row>
        <row r="3244">
          <cell r="N3244">
            <v>0</v>
          </cell>
        </row>
        <row r="3245">
          <cell r="N3245">
            <v>0</v>
          </cell>
        </row>
        <row r="3246">
          <cell r="N3246">
            <v>0</v>
          </cell>
        </row>
        <row r="3247">
          <cell r="N3247">
            <v>0</v>
          </cell>
        </row>
        <row r="3248">
          <cell r="N3248">
            <v>0</v>
          </cell>
        </row>
        <row r="3249">
          <cell r="N3249">
            <v>0</v>
          </cell>
        </row>
        <row r="3250">
          <cell r="N3250">
            <v>0</v>
          </cell>
        </row>
        <row r="3251">
          <cell r="N3251">
            <v>0</v>
          </cell>
        </row>
        <row r="3252">
          <cell r="N3252">
            <v>0</v>
          </cell>
        </row>
        <row r="3253">
          <cell r="N3253">
            <v>0</v>
          </cell>
        </row>
        <row r="3254">
          <cell r="N3254">
            <v>0</v>
          </cell>
        </row>
        <row r="3255">
          <cell r="N3255">
            <v>0</v>
          </cell>
        </row>
        <row r="3256">
          <cell r="N3256">
            <v>0</v>
          </cell>
        </row>
        <row r="3257">
          <cell r="N3257">
            <v>0</v>
          </cell>
        </row>
        <row r="3258">
          <cell r="N3258">
            <v>0</v>
          </cell>
        </row>
        <row r="3259">
          <cell r="N3259">
            <v>0</v>
          </cell>
        </row>
        <row r="3260">
          <cell r="N3260">
            <v>0</v>
          </cell>
        </row>
        <row r="3261">
          <cell r="N3261">
            <v>0</v>
          </cell>
        </row>
        <row r="3262">
          <cell r="N3262">
            <v>0</v>
          </cell>
        </row>
        <row r="3263">
          <cell r="N3263">
            <v>0</v>
          </cell>
        </row>
        <row r="3264">
          <cell r="N3264">
            <v>0</v>
          </cell>
        </row>
        <row r="3265">
          <cell r="N3265">
            <v>0</v>
          </cell>
        </row>
        <row r="3266">
          <cell r="N3266">
            <v>0</v>
          </cell>
        </row>
        <row r="3267">
          <cell r="N3267">
            <v>0</v>
          </cell>
        </row>
        <row r="3268">
          <cell r="N3268">
            <v>0</v>
          </cell>
        </row>
        <row r="3269">
          <cell r="N3269">
            <v>0</v>
          </cell>
        </row>
        <row r="3270">
          <cell r="N3270">
            <v>0</v>
          </cell>
        </row>
        <row r="3271">
          <cell r="N3271">
            <v>0</v>
          </cell>
        </row>
        <row r="3272">
          <cell r="N3272">
            <v>43600.08</v>
          </cell>
        </row>
        <row r="3273">
          <cell r="N3273">
            <v>0</v>
          </cell>
        </row>
        <row r="3274">
          <cell r="N3274">
            <v>0</v>
          </cell>
        </row>
        <row r="3275">
          <cell r="N3275">
            <v>0</v>
          </cell>
        </row>
        <row r="3276">
          <cell r="N3276">
            <v>0</v>
          </cell>
        </row>
        <row r="3277">
          <cell r="N3277">
            <v>0</v>
          </cell>
        </row>
        <row r="3278">
          <cell r="N3278">
            <v>0</v>
          </cell>
        </row>
        <row r="3279">
          <cell r="N3279">
            <v>0</v>
          </cell>
        </row>
        <row r="3280">
          <cell r="N3280">
            <v>43600.08</v>
          </cell>
        </row>
        <row r="3281">
          <cell r="N3281">
            <v>43600.08</v>
          </cell>
        </row>
        <row r="3282">
          <cell r="N3282">
            <v>0</v>
          </cell>
        </row>
        <row r="3283">
          <cell r="N3283">
            <v>0</v>
          </cell>
        </row>
        <row r="3284">
          <cell r="N3284">
            <v>0</v>
          </cell>
        </row>
        <row r="3285">
          <cell r="N3285">
            <v>0</v>
          </cell>
        </row>
        <row r="3286">
          <cell r="N3286">
            <v>0</v>
          </cell>
        </row>
        <row r="3287">
          <cell r="N3287">
            <v>0</v>
          </cell>
        </row>
        <row r="3288">
          <cell r="N3288">
            <v>0</v>
          </cell>
        </row>
        <row r="3289">
          <cell r="N3289">
            <v>0</v>
          </cell>
        </row>
        <row r="3290">
          <cell r="N3290">
            <v>0</v>
          </cell>
        </row>
        <row r="3291">
          <cell r="N3291">
            <v>11652213.380000001</v>
          </cell>
        </row>
        <row r="3292">
          <cell r="N3292">
            <v>11652213.380000001</v>
          </cell>
        </row>
        <row r="3293">
          <cell r="N3293">
            <v>0</v>
          </cell>
        </row>
        <row r="3294">
          <cell r="N3294">
            <v>0</v>
          </cell>
        </row>
        <row r="3295">
          <cell r="N3295">
            <v>0</v>
          </cell>
        </row>
        <row r="3296">
          <cell r="N3296">
            <v>10392089.58</v>
          </cell>
        </row>
        <row r="3297">
          <cell r="N3297">
            <v>2076000</v>
          </cell>
        </row>
        <row r="3298">
          <cell r="N3298">
            <v>6772625.5800000001</v>
          </cell>
        </row>
        <row r="3299">
          <cell r="N3299">
            <v>1543464</v>
          </cell>
        </row>
        <row r="3300">
          <cell r="N3300">
            <v>1260123.8</v>
          </cell>
        </row>
        <row r="3301">
          <cell r="N3301">
            <v>1260123.8</v>
          </cell>
        </row>
        <row r="3302">
          <cell r="N3302">
            <v>0</v>
          </cell>
        </row>
        <row r="3303">
          <cell r="N3303">
            <v>0</v>
          </cell>
        </row>
        <row r="3304">
          <cell r="N3304">
            <v>0</v>
          </cell>
        </row>
        <row r="3305">
          <cell r="N3305">
            <v>0</v>
          </cell>
        </row>
        <row r="3306">
          <cell r="N3306">
            <v>0</v>
          </cell>
        </row>
        <row r="3307">
          <cell r="N3307">
            <v>0</v>
          </cell>
        </row>
        <row r="3308">
          <cell r="N3308">
            <v>0</v>
          </cell>
        </row>
        <row r="3309">
          <cell r="N3309">
            <v>0</v>
          </cell>
        </row>
        <row r="3310">
          <cell r="N3310">
            <v>0</v>
          </cell>
        </row>
        <row r="3311">
          <cell r="N3311">
            <v>0</v>
          </cell>
        </row>
        <row r="3312">
          <cell r="N3312">
            <v>0</v>
          </cell>
        </row>
        <row r="3313">
          <cell r="N3313">
            <v>0</v>
          </cell>
        </row>
        <row r="3314">
          <cell r="N3314">
            <v>0</v>
          </cell>
        </row>
        <row r="3315">
          <cell r="N3315">
            <v>0</v>
          </cell>
        </row>
        <row r="3316">
          <cell r="N3316">
            <v>0</v>
          </cell>
        </row>
        <row r="3317">
          <cell r="N3317">
            <v>0</v>
          </cell>
        </row>
        <row r="3318">
          <cell r="N3318">
            <v>0</v>
          </cell>
        </row>
        <row r="3319">
          <cell r="N3319">
            <v>0</v>
          </cell>
        </row>
        <row r="3320">
          <cell r="N3320">
            <v>0</v>
          </cell>
        </row>
        <row r="3321">
          <cell r="N3321">
            <v>0</v>
          </cell>
        </row>
        <row r="3322">
          <cell r="N3322">
            <v>0</v>
          </cell>
        </row>
        <row r="3323">
          <cell r="N3323">
            <v>0</v>
          </cell>
        </row>
        <row r="3324">
          <cell r="N3324">
            <v>0</v>
          </cell>
        </row>
        <row r="3325">
          <cell r="N3325">
            <v>0</v>
          </cell>
        </row>
        <row r="3326">
          <cell r="N3326">
            <v>0</v>
          </cell>
        </row>
        <row r="3327">
          <cell r="N3327">
            <v>0</v>
          </cell>
        </row>
        <row r="3328">
          <cell r="N3328">
            <v>0</v>
          </cell>
        </row>
        <row r="3329">
          <cell r="N3329">
            <v>0</v>
          </cell>
        </row>
        <row r="3330">
          <cell r="N3330">
            <v>0</v>
          </cell>
        </row>
        <row r="3331">
          <cell r="N3331">
            <v>0</v>
          </cell>
        </row>
        <row r="3332">
          <cell r="N3332">
            <v>0</v>
          </cell>
        </row>
        <row r="3333">
          <cell r="N3333">
            <v>0</v>
          </cell>
        </row>
        <row r="3334">
          <cell r="N3334">
            <v>184000</v>
          </cell>
        </row>
        <row r="3335">
          <cell r="N3335">
            <v>0</v>
          </cell>
        </row>
        <row r="3336">
          <cell r="N3336">
            <v>0</v>
          </cell>
        </row>
        <row r="3337">
          <cell r="N3337">
            <v>184000</v>
          </cell>
        </row>
        <row r="3338">
          <cell r="N3338">
            <v>184000</v>
          </cell>
        </row>
        <row r="3339">
          <cell r="N3339">
            <v>5559110.9800000004</v>
          </cell>
        </row>
        <row r="3340">
          <cell r="N3340">
            <v>5559110.9800000004</v>
          </cell>
        </row>
        <row r="3341">
          <cell r="N3341">
            <v>1789498.23</v>
          </cell>
        </row>
        <row r="3342">
          <cell r="N3342">
            <v>1396966.23</v>
          </cell>
        </row>
        <row r="3343">
          <cell r="N3343">
            <v>109181.51</v>
          </cell>
        </row>
        <row r="3344">
          <cell r="N3344">
            <v>181969.2</v>
          </cell>
        </row>
        <row r="3345">
          <cell r="N3345">
            <v>0</v>
          </cell>
        </row>
        <row r="3346">
          <cell r="N3346">
            <v>85945.34</v>
          </cell>
        </row>
        <row r="3347">
          <cell r="N3347">
            <v>0</v>
          </cell>
        </row>
        <row r="3348">
          <cell r="N3348">
            <v>0</v>
          </cell>
        </row>
        <row r="3349">
          <cell r="N3349">
            <v>0</v>
          </cell>
        </row>
        <row r="3350">
          <cell r="N3350">
            <v>0</v>
          </cell>
        </row>
        <row r="3351">
          <cell r="N3351">
            <v>392480.56</v>
          </cell>
        </row>
        <row r="3352">
          <cell r="N3352">
            <v>0</v>
          </cell>
        </row>
        <row r="3353">
          <cell r="N3353">
            <v>0</v>
          </cell>
        </row>
        <row r="3354">
          <cell r="N3354">
            <v>0</v>
          </cell>
        </row>
        <row r="3355">
          <cell r="N3355">
            <v>0</v>
          </cell>
        </row>
        <row r="3356">
          <cell r="N3356">
            <v>0</v>
          </cell>
        </row>
        <row r="3357">
          <cell r="N3357">
            <v>29529.08</v>
          </cell>
        </row>
        <row r="3358">
          <cell r="N3358">
            <v>101923.18</v>
          </cell>
        </row>
        <row r="3359">
          <cell r="N3359">
            <v>16549.36</v>
          </cell>
        </row>
        <row r="3360">
          <cell r="N3360">
            <v>0</v>
          </cell>
        </row>
        <row r="3361">
          <cell r="N3361">
            <v>0</v>
          </cell>
        </row>
        <row r="3362">
          <cell r="N3362">
            <v>0</v>
          </cell>
        </row>
        <row r="3363">
          <cell r="N3363">
            <v>0</v>
          </cell>
        </row>
        <row r="3364">
          <cell r="N3364">
            <v>0</v>
          </cell>
        </row>
        <row r="3365">
          <cell r="N3365">
            <v>0</v>
          </cell>
        </row>
        <row r="3366">
          <cell r="N3366">
            <v>479388</v>
          </cell>
        </row>
        <row r="3367">
          <cell r="N3367">
            <v>0</v>
          </cell>
        </row>
        <row r="3368">
          <cell r="N3368">
            <v>0</v>
          </cell>
        </row>
        <row r="3369">
          <cell r="N3369">
            <v>49532</v>
          </cell>
        </row>
        <row r="3370">
          <cell r="N3370">
            <v>0</v>
          </cell>
        </row>
        <row r="3371">
          <cell r="N3371">
            <v>0</v>
          </cell>
        </row>
        <row r="3372">
          <cell r="N3372">
            <v>0</v>
          </cell>
        </row>
        <row r="3373">
          <cell r="N3373">
            <v>0</v>
          </cell>
        </row>
        <row r="3374">
          <cell r="N3374">
            <v>0</v>
          </cell>
        </row>
        <row r="3375">
          <cell r="N3375">
            <v>49532</v>
          </cell>
        </row>
        <row r="3376">
          <cell r="N3376">
            <v>43000</v>
          </cell>
        </row>
        <row r="3377">
          <cell r="N3377">
            <v>0</v>
          </cell>
        </row>
        <row r="3378">
          <cell r="N3378">
            <v>28000</v>
          </cell>
        </row>
        <row r="3379">
          <cell r="N3379">
            <v>0</v>
          </cell>
        </row>
        <row r="3380">
          <cell r="N3380">
            <v>0</v>
          </cell>
        </row>
        <row r="3381">
          <cell r="N3381">
            <v>0</v>
          </cell>
        </row>
        <row r="3382">
          <cell r="N3382">
            <v>15000</v>
          </cell>
        </row>
        <row r="3383">
          <cell r="N3383">
            <v>0</v>
          </cell>
        </row>
        <row r="3384">
          <cell r="N3384">
            <v>0</v>
          </cell>
        </row>
        <row r="3385">
          <cell r="N3385">
            <v>0</v>
          </cell>
        </row>
        <row r="3386">
          <cell r="N3386">
            <v>0</v>
          </cell>
        </row>
        <row r="3387">
          <cell r="N3387">
            <v>0</v>
          </cell>
        </row>
        <row r="3388">
          <cell r="N3388">
            <v>0</v>
          </cell>
        </row>
        <row r="3389">
          <cell r="N3389">
            <v>0</v>
          </cell>
        </row>
        <row r="3390">
          <cell r="N3390">
            <v>0</v>
          </cell>
        </row>
        <row r="3391">
          <cell r="N3391">
            <v>0</v>
          </cell>
        </row>
        <row r="3392">
          <cell r="N3392">
            <v>0</v>
          </cell>
        </row>
        <row r="3393">
          <cell r="N3393">
            <v>0</v>
          </cell>
        </row>
        <row r="3394">
          <cell r="N3394">
            <v>300000</v>
          </cell>
        </row>
        <row r="3395">
          <cell r="N3395">
            <v>0</v>
          </cell>
        </row>
        <row r="3396">
          <cell r="N3396">
            <v>0</v>
          </cell>
        </row>
        <row r="3397">
          <cell r="N3397">
            <v>0</v>
          </cell>
        </row>
        <row r="3398">
          <cell r="N3398">
            <v>0</v>
          </cell>
        </row>
        <row r="3399">
          <cell r="N3399">
            <v>0</v>
          </cell>
        </row>
        <row r="3400">
          <cell r="N3400">
            <v>0</v>
          </cell>
        </row>
        <row r="3401">
          <cell r="N3401">
            <v>0</v>
          </cell>
        </row>
        <row r="3402">
          <cell r="N3402">
            <v>0</v>
          </cell>
        </row>
        <row r="3403">
          <cell r="N3403">
            <v>0</v>
          </cell>
        </row>
        <row r="3404">
          <cell r="N3404">
            <v>0</v>
          </cell>
        </row>
        <row r="3405">
          <cell r="N3405">
            <v>0</v>
          </cell>
        </row>
        <row r="3406">
          <cell r="N3406">
            <v>300000</v>
          </cell>
        </row>
        <row r="3407">
          <cell r="N3407">
            <v>0</v>
          </cell>
        </row>
        <row r="3408">
          <cell r="N3408">
            <v>0</v>
          </cell>
        </row>
        <row r="3409">
          <cell r="N3409">
            <v>150000</v>
          </cell>
        </row>
        <row r="3410">
          <cell r="N3410">
            <v>0</v>
          </cell>
        </row>
        <row r="3411">
          <cell r="N3411">
            <v>0</v>
          </cell>
        </row>
        <row r="3412">
          <cell r="N3412">
            <v>0</v>
          </cell>
        </row>
        <row r="3413">
          <cell r="N3413">
            <v>0</v>
          </cell>
        </row>
        <row r="3414">
          <cell r="N3414">
            <v>0</v>
          </cell>
        </row>
        <row r="3415">
          <cell r="N3415">
            <v>0</v>
          </cell>
        </row>
        <row r="3416">
          <cell r="N3416">
            <v>0</v>
          </cell>
        </row>
        <row r="3417">
          <cell r="N3417">
            <v>150000</v>
          </cell>
        </row>
        <row r="3418">
          <cell r="N3418">
            <v>150000</v>
          </cell>
        </row>
        <row r="3419">
          <cell r="N3419">
            <v>0</v>
          </cell>
        </row>
        <row r="3420">
          <cell r="N3420">
            <v>0</v>
          </cell>
        </row>
        <row r="3421">
          <cell r="N3421">
            <v>0</v>
          </cell>
        </row>
        <row r="3422">
          <cell r="N3422">
            <v>0</v>
          </cell>
        </row>
        <row r="3423">
          <cell r="N3423">
            <v>0</v>
          </cell>
        </row>
        <row r="3424">
          <cell r="N3424">
            <v>0</v>
          </cell>
        </row>
        <row r="3425">
          <cell r="N3425">
            <v>0</v>
          </cell>
        </row>
        <row r="3426">
          <cell r="N3426">
            <v>0</v>
          </cell>
        </row>
        <row r="3427">
          <cell r="N3427">
            <v>0</v>
          </cell>
        </row>
        <row r="3428">
          <cell r="N3428">
            <v>61172.81</v>
          </cell>
        </row>
        <row r="3429">
          <cell r="N3429">
            <v>61172.81</v>
          </cell>
        </row>
        <row r="3430">
          <cell r="N3430">
            <v>0</v>
          </cell>
        </row>
        <row r="3431">
          <cell r="N3431">
            <v>0</v>
          </cell>
        </row>
        <row r="3432">
          <cell r="N3432">
            <v>0</v>
          </cell>
        </row>
        <row r="3433">
          <cell r="N3433">
            <v>0</v>
          </cell>
        </row>
        <row r="3434">
          <cell r="N3434">
            <v>0</v>
          </cell>
        </row>
        <row r="3435">
          <cell r="N3435">
            <v>0</v>
          </cell>
        </row>
        <row r="3436">
          <cell r="N3436">
            <v>0</v>
          </cell>
        </row>
        <row r="3437">
          <cell r="N3437">
            <v>0</v>
          </cell>
        </row>
        <row r="3438">
          <cell r="N3438">
            <v>0</v>
          </cell>
        </row>
        <row r="3439">
          <cell r="N3439">
            <v>0</v>
          </cell>
        </row>
        <row r="3440">
          <cell r="N3440">
            <v>0</v>
          </cell>
        </row>
        <row r="3441">
          <cell r="N3441">
            <v>0</v>
          </cell>
        </row>
        <row r="3442">
          <cell r="N3442">
            <v>0</v>
          </cell>
        </row>
        <row r="3443">
          <cell r="N3443">
            <v>0</v>
          </cell>
        </row>
        <row r="3444">
          <cell r="N3444">
            <v>0</v>
          </cell>
        </row>
        <row r="3445">
          <cell r="N3445">
            <v>0</v>
          </cell>
        </row>
        <row r="3446">
          <cell r="N3446">
            <v>0</v>
          </cell>
        </row>
        <row r="3447">
          <cell r="N3447">
            <v>0</v>
          </cell>
        </row>
        <row r="3448">
          <cell r="N3448">
            <v>0</v>
          </cell>
        </row>
        <row r="3449">
          <cell r="N3449">
            <v>0</v>
          </cell>
        </row>
        <row r="3450">
          <cell r="N3450">
            <v>0</v>
          </cell>
        </row>
        <row r="3451">
          <cell r="N3451">
            <v>0</v>
          </cell>
        </row>
        <row r="3452">
          <cell r="N3452">
            <v>0</v>
          </cell>
        </row>
        <row r="3453">
          <cell r="N3453">
            <v>0</v>
          </cell>
        </row>
        <row r="3454">
          <cell r="N3454">
            <v>0</v>
          </cell>
        </row>
        <row r="3455">
          <cell r="N3455">
            <v>0</v>
          </cell>
        </row>
        <row r="3456">
          <cell r="N3456">
            <v>0</v>
          </cell>
        </row>
        <row r="3457">
          <cell r="N3457">
            <v>0</v>
          </cell>
        </row>
        <row r="3458">
          <cell r="N3458">
            <v>0</v>
          </cell>
        </row>
        <row r="3459">
          <cell r="N3459">
            <v>0</v>
          </cell>
        </row>
        <row r="3460">
          <cell r="N3460">
            <v>0</v>
          </cell>
        </row>
        <row r="3461">
          <cell r="N3461">
            <v>0</v>
          </cell>
        </row>
        <row r="3462">
          <cell r="N3462">
            <v>0</v>
          </cell>
        </row>
        <row r="3463">
          <cell r="N3463">
            <v>0</v>
          </cell>
        </row>
        <row r="3464">
          <cell r="N3464">
            <v>0</v>
          </cell>
        </row>
        <row r="3465">
          <cell r="N3465">
            <v>0</v>
          </cell>
        </row>
        <row r="3466">
          <cell r="N3466">
            <v>0</v>
          </cell>
        </row>
        <row r="3467">
          <cell r="N3467">
            <v>0</v>
          </cell>
        </row>
        <row r="3468">
          <cell r="N3468">
            <v>0</v>
          </cell>
        </row>
        <row r="3469">
          <cell r="N3469">
            <v>0</v>
          </cell>
        </row>
        <row r="3470">
          <cell r="N3470">
            <v>0</v>
          </cell>
        </row>
        <row r="3471">
          <cell r="N3471">
            <v>0</v>
          </cell>
        </row>
        <row r="3472">
          <cell r="N3472">
            <v>0</v>
          </cell>
        </row>
        <row r="3473">
          <cell r="N3473">
            <v>0</v>
          </cell>
        </row>
        <row r="3474">
          <cell r="N3474">
            <v>0</v>
          </cell>
        </row>
        <row r="3475">
          <cell r="N3475">
            <v>0</v>
          </cell>
        </row>
        <row r="3476">
          <cell r="N3476">
            <v>0</v>
          </cell>
        </row>
        <row r="3477">
          <cell r="N3477">
            <v>0</v>
          </cell>
        </row>
        <row r="3478">
          <cell r="N3478">
            <v>0</v>
          </cell>
        </row>
        <row r="3479">
          <cell r="N3479">
            <v>0</v>
          </cell>
        </row>
        <row r="3480">
          <cell r="N3480">
            <v>0</v>
          </cell>
        </row>
        <row r="3481">
          <cell r="N3481">
            <v>0</v>
          </cell>
        </row>
        <row r="3482">
          <cell r="N3482">
            <v>0</v>
          </cell>
        </row>
        <row r="3483">
          <cell r="N3483">
            <v>0</v>
          </cell>
        </row>
        <row r="3484">
          <cell r="N3484">
            <v>0</v>
          </cell>
        </row>
        <row r="3485">
          <cell r="N3485">
            <v>0</v>
          </cell>
        </row>
        <row r="3486">
          <cell r="N3486">
            <v>0</v>
          </cell>
        </row>
        <row r="3487">
          <cell r="N3487">
            <v>0</v>
          </cell>
        </row>
        <row r="3488">
          <cell r="N3488">
            <v>0</v>
          </cell>
        </row>
        <row r="3489">
          <cell r="N3489">
            <v>55000</v>
          </cell>
        </row>
        <row r="3490">
          <cell r="N3490">
            <v>6172.81</v>
          </cell>
        </row>
        <row r="3491">
          <cell r="N3491">
            <v>0</v>
          </cell>
        </row>
        <row r="3492">
          <cell r="N3492">
            <v>0</v>
          </cell>
        </row>
        <row r="3493">
          <cell r="N3493">
            <v>2242961</v>
          </cell>
        </row>
        <row r="3494">
          <cell r="N3494">
            <v>2242961</v>
          </cell>
        </row>
        <row r="3495">
          <cell r="N3495">
            <v>0</v>
          </cell>
        </row>
        <row r="3496">
          <cell r="N3496">
            <v>0</v>
          </cell>
        </row>
        <row r="3497">
          <cell r="N3497">
            <v>0</v>
          </cell>
        </row>
        <row r="3498">
          <cell r="N3498">
            <v>2242961</v>
          </cell>
        </row>
        <row r="3499">
          <cell r="N3499">
            <v>688350</v>
          </cell>
        </row>
        <row r="3500">
          <cell r="N3500">
            <v>746855</v>
          </cell>
        </row>
        <row r="3501">
          <cell r="N3501">
            <v>807756</v>
          </cell>
        </row>
        <row r="3502">
          <cell r="N3502">
            <v>691864</v>
          </cell>
        </row>
        <row r="3503">
          <cell r="N3503">
            <v>691864</v>
          </cell>
        </row>
        <row r="3504">
          <cell r="N3504">
            <v>0</v>
          </cell>
        </row>
        <row r="3505">
          <cell r="N3505">
            <v>0</v>
          </cell>
        </row>
        <row r="3506">
          <cell r="N3506">
            <v>84000</v>
          </cell>
        </row>
        <row r="3507">
          <cell r="N3507">
            <v>607864</v>
          </cell>
        </row>
        <row r="3508">
          <cell r="N3508">
            <v>0</v>
          </cell>
        </row>
        <row r="3509">
          <cell r="N3509">
            <v>0</v>
          </cell>
        </row>
        <row r="3510">
          <cell r="N3510">
            <v>0</v>
          </cell>
        </row>
        <row r="3511">
          <cell r="N3511">
            <v>0</v>
          </cell>
        </row>
        <row r="3512">
          <cell r="N3512">
            <v>0</v>
          </cell>
        </row>
        <row r="3513">
          <cell r="N3513">
            <v>0</v>
          </cell>
        </row>
        <row r="3514">
          <cell r="N3514">
            <v>0</v>
          </cell>
        </row>
        <row r="3515">
          <cell r="N3515">
            <v>0</v>
          </cell>
        </row>
        <row r="3516">
          <cell r="N3516">
            <v>0</v>
          </cell>
        </row>
        <row r="3517">
          <cell r="N3517">
            <v>0</v>
          </cell>
        </row>
        <row r="3518">
          <cell r="N3518">
            <v>0</v>
          </cell>
        </row>
        <row r="3519">
          <cell r="N3519">
            <v>0</v>
          </cell>
        </row>
        <row r="3520">
          <cell r="N3520">
            <v>0</v>
          </cell>
        </row>
        <row r="3521">
          <cell r="N3521">
            <v>0</v>
          </cell>
        </row>
        <row r="3522">
          <cell r="N3522">
            <v>0</v>
          </cell>
        </row>
        <row r="3523">
          <cell r="N3523">
            <v>0</v>
          </cell>
        </row>
        <row r="3524">
          <cell r="N3524">
            <v>43500</v>
          </cell>
        </row>
        <row r="3525">
          <cell r="N3525">
            <v>0</v>
          </cell>
        </row>
        <row r="3526">
          <cell r="N3526">
            <v>0</v>
          </cell>
        </row>
        <row r="3527">
          <cell r="N3527">
            <v>0</v>
          </cell>
        </row>
        <row r="3528">
          <cell r="N3528">
            <v>0</v>
          </cell>
        </row>
        <row r="3529">
          <cell r="N3529">
            <v>0</v>
          </cell>
        </row>
        <row r="3530">
          <cell r="N3530">
            <v>43500</v>
          </cell>
        </row>
        <row r="3531">
          <cell r="N3531">
            <v>43500</v>
          </cell>
        </row>
        <row r="3532">
          <cell r="N3532">
            <v>0</v>
          </cell>
        </row>
        <row r="3533">
          <cell r="N3533">
            <v>0</v>
          </cell>
        </row>
        <row r="3534">
          <cell r="N3534">
            <v>0</v>
          </cell>
        </row>
        <row r="3535">
          <cell r="N3535">
            <v>0</v>
          </cell>
        </row>
        <row r="3536">
          <cell r="N3536">
            <v>0</v>
          </cell>
        </row>
        <row r="3537">
          <cell r="N3537">
            <v>0</v>
          </cell>
        </row>
        <row r="3538">
          <cell r="N3538">
            <v>0</v>
          </cell>
        </row>
        <row r="3539">
          <cell r="N3539">
            <v>0</v>
          </cell>
        </row>
        <row r="3540">
          <cell r="N3540">
            <v>0</v>
          </cell>
        </row>
        <row r="3541">
          <cell r="N3541">
            <v>580114.93999999994</v>
          </cell>
        </row>
        <row r="3542">
          <cell r="N3542">
            <v>0</v>
          </cell>
        </row>
        <row r="3543">
          <cell r="N3543">
            <v>0</v>
          </cell>
        </row>
        <row r="3544">
          <cell r="N3544">
            <v>580114.93999999994</v>
          </cell>
        </row>
        <row r="3545">
          <cell r="N3545">
            <v>580114.93999999994</v>
          </cell>
        </row>
        <row r="3546">
          <cell r="N3546">
            <v>2998226.98</v>
          </cell>
        </row>
        <row r="3547">
          <cell r="N3547">
            <v>2998226.98</v>
          </cell>
        </row>
        <row r="3548">
          <cell r="N3548">
            <v>2998226.98</v>
          </cell>
        </row>
        <row r="3549">
          <cell r="N3549">
            <v>499939.38</v>
          </cell>
        </row>
        <row r="3550">
          <cell r="N3550">
            <v>499939.38</v>
          </cell>
        </row>
        <row r="3551">
          <cell r="N3551">
            <v>2498287.6</v>
          </cell>
        </row>
        <row r="3552">
          <cell r="N3552">
            <v>2498287.6</v>
          </cell>
        </row>
      </sheetData>
      <sheetData sheetId="7">
        <row r="1342">
          <cell r="X1342">
            <v>2350602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INAL 2018 "/>
      <sheetName val="24 San Luis Potosi"/>
      <sheetName val="25 Sinaloa"/>
      <sheetName val="26 Sonora"/>
      <sheetName val="28 Tamaulipas"/>
      <sheetName val="Evaluacion del Desempeño"/>
      <sheetName val="Formacion Inicial"/>
      <sheetName val="Control de Confianza"/>
      <sheetName val="InformacionCUP"/>
      <sheetName val="Competencias Basicas"/>
      <sheetName val="Nivel de Mando"/>
      <sheetName val="Puesto"/>
      <sheetName val="Centro de Trabajo"/>
      <sheetName val="Escolaridad"/>
      <sheetName val="Lista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PROG-SUBP VF"/>
      <sheetName val="Hoja1"/>
      <sheetName val="CLAVE MUN"/>
      <sheetName val="CLAVE MUN (2)"/>
      <sheetName val="10 EPP FASP 2026 FGE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9" tint="0.39997558519241921"/>
  </sheetPr>
  <dimension ref="A1:XFC4513"/>
  <sheetViews>
    <sheetView tabSelected="1" topLeftCell="F1" zoomScale="85" zoomScaleNormal="85" zoomScaleSheetLayoutView="70" zoomScalePageLayoutView="80" workbookViewId="0">
      <selection activeCell="U2" sqref="U2"/>
    </sheetView>
  </sheetViews>
  <sheetFormatPr baseColWidth="10" defaultColWidth="17" defaultRowHeight="23.25"/>
  <cols>
    <col min="1" max="1" width="0" style="1" hidden="1" customWidth="1"/>
    <col min="2" max="2" width="24.7109375" style="10" hidden="1" customWidth="1"/>
    <col min="3" max="3" width="15.28515625" style="6" customWidth="1"/>
    <col min="4" max="4" width="11.42578125" style="6" bestFit="1" customWidth="1"/>
    <col min="5" max="5" width="12.5703125" style="6" customWidth="1"/>
    <col min="6" max="6" width="22.85546875" style="9" customWidth="1"/>
    <col min="7" max="7" width="8.7109375" style="6" customWidth="1"/>
    <col min="8" max="9" width="9.28515625" style="6" bestFit="1" customWidth="1"/>
    <col min="10" max="10" width="10.7109375" style="6" customWidth="1"/>
    <col min="11" max="11" width="14.5703125" style="6" customWidth="1"/>
    <col min="12" max="12" width="11.42578125" style="6" bestFit="1" customWidth="1"/>
    <col min="13" max="13" width="10.140625" style="6" bestFit="1" customWidth="1"/>
    <col min="14" max="14" width="11.5703125" style="8" bestFit="1" customWidth="1"/>
    <col min="15" max="15" width="11.42578125" style="8" customWidth="1"/>
    <col min="16" max="16" width="67.140625" style="7" customWidth="1"/>
    <col min="17" max="17" width="22.7109375" style="6" bestFit="1" customWidth="1"/>
    <col min="18" max="18" width="21.5703125" style="6" bestFit="1" customWidth="1"/>
    <col min="19" max="19" width="25.5703125" style="6" customWidth="1"/>
    <col min="20" max="20" width="27.140625" style="6" bestFit="1" customWidth="1"/>
    <col min="21" max="21" width="21.7109375" style="6" customWidth="1"/>
    <col min="22" max="22" width="23.5703125" style="6" bestFit="1" customWidth="1"/>
    <col min="23" max="23" width="23.5703125" style="6" customWidth="1"/>
    <col min="24" max="24" width="18.42578125" style="5" customWidth="1"/>
    <col min="25" max="25" width="13.5703125" style="4" bestFit="1" customWidth="1"/>
    <col min="26" max="26" width="16.85546875" style="4" bestFit="1" customWidth="1"/>
    <col min="27" max="27" width="11.28515625" style="3" bestFit="1" customWidth="1"/>
    <col min="28" max="28" width="17" style="1"/>
    <col min="29" max="36" width="20.7109375" style="2" customWidth="1"/>
    <col min="37" max="49" width="21.28515625" style="1" customWidth="1"/>
    <col min="50" max="16384" width="17" style="1"/>
  </cols>
  <sheetData>
    <row r="1" spans="1:49 16383:16383" s="6" customFormat="1" ht="15">
      <c r="B1" s="324"/>
      <c r="C1" s="342" t="s">
        <v>1807</v>
      </c>
      <c r="D1" s="337"/>
      <c r="E1" s="337"/>
      <c r="F1" s="336"/>
      <c r="G1" s="337"/>
      <c r="H1" s="342"/>
      <c r="I1" s="342"/>
      <c r="J1" s="342"/>
      <c r="K1" s="342"/>
      <c r="L1" s="342"/>
      <c r="M1" s="342"/>
      <c r="N1" s="342"/>
      <c r="O1" s="342"/>
      <c r="P1" s="343"/>
      <c r="Q1" s="342"/>
      <c r="R1" s="342"/>
      <c r="S1" s="342"/>
      <c r="T1" s="342"/>
      <c r="U1" s="342"/>
      <c r="V1" s="342"/>
      <c r="W1" s="342"/>
      <c r="X1" s="343"/>
      <c r="Y1" s="342"/>
      <c r="Z1" s="342"/>
      <c r="AA1" s="342"/>
      <c r="AC1" s="2"/>
      <c r="AD1" s="2"/>
      <c r="AE1" s="2"/>
      <c r="AF1" s="2"/>
      <c r="AG1" s="2"/>
      <c r="AH1" s="2"/>
      <c r="AI1" s="2"/>
      <c r="AJ1" s="2"/>
    </row>
    <row r="2" spans="1:49 16383:16383" s="6" customFormat="1" ht="15">
      <c r="B2" s="324"/>
      <c r="C2" s="339" t="s">
        <v>1806</v>
      </c>
      <c r="D2" s="337"/>
      <c r="E2" s="337"/>
      <c r="F2" s="336"/>
      <c r="G2" s="337"/>
      <c r="H2" s="339"/>
      <c r="I2" s="339"/>
      <c r="J2" s="339"/>
      <c r="K2" s="339"/>
      <c r="L2" s="339"/>
      <c r="M2" s="339"/>
      <c r="N2" s="339"/>
      <c r="O2" s="339"/>
      <c r="P2" s="340"/>
      <c r="Q2" s="341"/>
      <c r="R2" s="341"/>
      <c r="S2" s="341"/>
      <c r="T2" s="341"/>
      <c r="U2" s="341"/>
      <c r="V2" s="341"/>
      <c r="W2" s="341"/>
      <c r="X2" s="340"/>
      <c r="Y2" s="339"/>
      <c r="Z2" s="339"/>
      <c r="AA2" s="339"/>
      <c r="AC2" s="2"/>
      <c r="AD2" s="2"/>
      <c r="AE2" s="2"/>
      <c r="AF2" s="2"/>
      <c r="AG2" s="2"/>
      <c r="AH2" s="2"/>
      <c r="AI2" s="2"/>
      <c r="AJ2" s="2"/>
    </row>
    <row r="3" spans="1:49 16383:16383" s="6" customFormat="1" ht="15">
      <c r="B3" s="324"/>
      <c r="C3" s="329" t="s">
        <v>1805</v>
      </c>
      <c r="D3" s="337"/>
      <c r="E3" s="337"/>
      <c r="F3" s="336"/>
      <c r="G3" s="329"/>
      <c r="H3" s="329"/>
      <c r="I3" s="329"/>
      <c r="J3" s="329"/>
      <c r="K3" s="329"/>
      <c r="L3" s="329"/>
      <c r="M3" s="329"/>
      <c r="N3" s="329"/>
      <c r="O3" s="329"/>
      <c r="P3" s="330"/>
      <c r="Q3" s="338"/>
      <c r="R3" s="338"/>
      <c r="S3" s="338"/>
      <c r="T3" s="338"/>
      <c r="U3" s="338"/>
      <c r="V3" s="338"/>
      <c r="W3" s="338"/>
      <c r="X3" s="330"/>
      <c r="Y3" s="329"/>
      <c r="Z3" s="329"/>
      <c r="AA3" s="329"/>
      <c r="AC3" s="2"/>
      <c r="AD3" s="2"/>
      <c r="AE3" s="2"/>
      <c r="AF3" s="2"/>
      <c r="AG3" s="2"/>
      <c r="AH3" s="2"/>
      <c r="AI3" s="2"/>
      <c r="AJ3" s="2"/>
    </row>
    <row r="4" spans="1:49 16383:16383" s="6" customFormat="1" ht="15">
      <c r="B4" s="324"/>
      <c r="C4" s="333" t="s">
        <v>1804</v>
      </c>
      <c r="D4" s="337"/>
      <c r="E4" s="337"/>
      <c r="F4" s="336"/>
      <c r="G4" s="333"/>
      <c r="H4" s="333"/>
      <c r="I4" s="333"/>
      <c r="J4" s="333"/>
      <c r="K4" s="333"/>
      <c r="L4" s="333"/>
      <c r="M4" s="333"/>
      <c r="N4" s="333"/>
      <c r="O4" s="333"/>
      <c r="P4" s="334"/>
      <c r="Q4" s="333"/>
      <c r="R4" s="333"/>
      <c r="S4" s="333"/>
      <c r="T4" s="335"/>
      <c r="U4" s="335"/>
      <c r="V4" s="335"/>
      <c r="W4" s="335"/>
      <c r="X4" s="334"/>
      <c r="Y4" s="333"/>
      <c r="Z4" s="333"/>
      <c r="AA4" s="333"/>
      <c r="AC4" s="2"/>
      <c r="AD4" s="2"/>
      <c r="AE4" s="2"/>
      <c r="AF4" s="2"/>
      <c r="AG4" s="2"/>
      <c r="AH4" s="2"/>
      <c r="AI4" s="2"/>
      <c r="AJ4" s="2"/>
    </row>
    <row r="5" spans="1:49 16383:16383" s="323" customFormat="1" ht="15">
      <c r="A5" s="325"/>
      <c r="B5" s="6"/>
      <c r="C5" s="328" t="s">
        <v>1803</v>
      </c>
      <c r="D5" s="332"/>
      <c r="E5" s="329"/>
      <c r="F5" s="329"/>
      <c r="G5" s="329"/>
      <c r="H5" s="329"/>
      <c r="I5" s="329"/>
      <c r="J5" s="329"/>
      <c r="K5" s="329"/>
      <c r="L5" s="329"/>
      <c r="M5" s="329"/>
      <c r="N5" s="330"/>
      <c r="O5" s="331"/>
      <c r="P5" s="331"/>
      <c r="Q5" s="331"/>
      <c r="R5" s="331"/>
      <c r="S5" s="331"/>
      <c r="T5" s="331"/>
      <c r="U5" s="331"/>
      <c r="V5" s="330"/>
      <c r="W5" s="329"/>
      <c r="X5" s="329"/>
      <c r="Y5" s="329"/>
      <c r="Z5" s="328"/>
      <c r="AA5" s="327"/>
      <c r="AB5" s="326"/>
      <c r="AC5" s="326"/>
      <c r="AD5" s="326"/>
      <c r="AE5" s="326"/>
      <c r="AF5" s="326"/>
      <c r="AG5" s="326"/>
      <c r="AH5" s="326"/>
      <c r="XFC5" s="325"/>
    </row>
    <row r="6" spans="1:49 16383:16383" s="6" customFormat="1" ht="15.75" thickBot="1">
      <c r="B6" s="324"/>
      <c r="D6" s="323"/>
      <c r="E6" s="323"/>
      <c r="F6" s="322"/>
      <c r="G6" s="321"/>
      <c r="H6" s="321"/>
      <c r="I6" s="320"/>
      <c r="J6" s="320"/>
      <c r="K6" s="320"/>
      <c r="L6" s="320"/>
      <c r="M6" s="320"/>
      <c r="N6" s="320"/>
      <c r="O6" s="320"/>
      <c r="P6" s="319"/>
      <c r="Q6" s="318"/>
      <c r="R6" s="317"/>
      <c r="S6" s="315"/>
      <c r="T6" s="317"/>
      <c r="U6" s="315"/>
      <c r="V6" s="315"/>
      <c r="W6" s="315"/>
      <c r="X6" s="316"/>
      <c r="Y6" s="315"/>
      <c r="Z6" s="315"/>
      <c r="AA6" s="3"/>
      <c r="AC6" s="2"/>
      <c r="AD6" s="2"/>
      <c r="AE6" s="2"/>
      <c r="AF6" s="2"/>
      <c r="AG6" s="2"/>
      <c r="AH6" s="2"/>
      <c r="AI6" s="2"/>
      <c r="AJ6" s="2"/>
    </row>
    <row r="7" spans="1:49 16383:16383" ht="24" thickBot="1">
      <c r="C7" s="344" t="s">
        <v>1802</v>
      </c>
      <c r="D7" s="344" t="s">
        <v>1801</v>
      </c>
      <c r="E7" s="344" t="s">
        <v>1800</v>
      </c>
      <c r="F7" s="344" t="s">
        <v>1799</v>
      </c>
      <c r="G7" s="344" t="s">
        <v>1798</v>
      </c>
      <c r="H7" s="344" t="s">
        <v>1797</v>
      </c>
      <c r="I7" s="344" t="s">
        <v>1796</v>
      </c>
      <c r="J7" s="344" t="s">
        <v>1795</v>
      </c>
      <c r="K7" s="344" t="s">
        <v>1794</v>
      </c>
      <c r="L7" s="344" t="s">
        <v>1793</v>
      </c>
      <c r="M7" s="344" t="s">
        <v>1792</v>
      </c>
      <c r="N7" s="344" t="s">
        <v>1791</v>
      </c>
      <c r="O7" s="344" t="s">
        <v>1790</v>
      </c>
      <c r="P7" s="351" t="s">
        <v>1789</v>
      </c>
      <c r="Q7" s="352" t="s">
        <v>1788</v>
      </c>
      <c r="R7" s="352"/>
      <c r="S7" s="352"/>
      <c r="T7" s="352"/>
      <c r="U7" s="352"/>
      <c r="V7" s="352"/>
      <c r="W7" s="353"/>
      <c r="X7" s="357" t="s">
        <v>1787</v>
      </c>
      <c r="Y7" s="362" t="s">
        <v>1786</v>
      </c>
      <c r="Z7" s="354" t="s">
        <v>1785</v>
      </c>
      <c r="AA7" s="357" t="s">
        <v>1784</v>
      </c>
    </row>
    <row r="8" spans="1:49 16383:16383" ht="30.75" thickBot="1">
      <c r="C8" s="344"/>
      <c r="D8" s="344"/>
      <c r="E8" s="344"/>
      <c r="F8" s="346"/>
      <c r="G8" s="344"/>
      <c r="H8" s="344"/>
      <c r="I8" s="344"/>
      <c r="J8" s="344"/>
      <c r="K8" s="344"/>
      <c r="L8" s="344"/>
      <c r="M8" s="344"/>
      <c r="N8" s="344"/>
      <c r="O8" s="344"/>
      <c r="P8" s="351"/>
      <c r="Q8" s="358" t="s">
        <v>1783</v>
      </c>
      <c r="R8" s="358"/>
      <c r="S8" s="358"/>
      <c r="T8" s="358" t="s">
        <v>1782</v>
      </c>
      <c r="U8" s="358"/>
      <c r="V8" s="358"/>
      <c r="W8" s="314" t="s">
        <v>1781</v>
      </c>
      <c r="X8" s="361"/>
      <c r="Y8" s="363"/>
      <c r="Z8" s="355"/>
      <c r="AA8" s="357"/>
    </row>
    <row r="9" spans="1:49 16383:16383" ht="30.75" thickBot="1">
      <c r="C9" s="344"/>
      <c r="D9" s="344"/>
      <c r="E9" s="344"/>
      <c r="F9" s="347"/>
      <c r="G9" s="345"/>
      <c r="H9" s="345"/>
      <c r="I9" s="344"/>
      <c r="J9" s="344"/>
      <c r="K9" s="344"/>
      <c r="L9" s="344"/>
      <c r="M9" s="344"/>
      <c r="N9" s="344"/>
      <c r="O9" s="344"/>
      <c r="P9" s="351"/>
      <c r="Q9" s="313" t="s">
        <v>1780</v>
      </c>
      <c r="R9" s="313" t="s">
        <v>1778</v>
      </c>
      <c r="S9" s="313" t="s">
        <v>1777</v>
      </c>
      <c r="T9" s="313" t="s">
        <v>1779</v>
      </c>
      <c r="U9" s="313" t="s">
        <v>1778</v>
      </c>
      <c r="V9" s="313" t="s">
        <v>1777</v>
      </c>
      <c r="W9" s="312" t="s">
        <v>1776</v>
      </c>
      <c r="X9" s="361"/>
      <c r="Y9" s="364"/>
      <c r="Z9" s="356"/>
      <c r="AA9" s="357"/>
    </row>
    <row r="10" spans="1:49 16383:16383">
      <c r="C10" s="310"/>
      <c r="D10" s="310"/>
      <c r="E10" s="310"/>
      <c r="F10" s="311"/>
      <c r="G10" s="310"/>
      <c r="H10" s="309"/>
      <c r="I10" s="309"/>
      <c r="J10" s="309"/>
      <c r="K10" s="309"/>
      <c r="L10" s="309"/>
      <c r="M10" s="308"/>
      <c r="N10" s="307"/>
      <c r="O10" s="306"/>
      <c r="P10" s="305" t="s">
        <v>1776</v>
      </c>
      <c r="Q10" s="304">
        <f>Q11+Q1150+Q3446+Q4032+Q4367</f>
        <v>71203140</v>
      </c>
      <c r="R10" s="304">
        <f>R11+R1150+R3446+R4032+R4367</f>
        <v>0</v>
      </c>
      <c r="S10" s="304">
        <f t="shared" ref="S10:S73" si="0">Q10+R10</f>
        <v>71203140</v>
      </c>
      <c r="T10" s="304">
        <f>T11+T1150+T3446+T4032+T4367</f>
        <v>8103629</v>
      </c>
      <c r="U10" s="304">
        <f>U11+U1150+U3446+U4032+U4367</f>
        <v>0</v>
      </c>
      <c r="V10" s="304">
        <f t="shared" ref="V10:V73" si="1">T10+U10</f>
        <v>8103629</v>
      </c>
      <c r="W10" s="304">
        <f t="shared" ref="W10:W73" si="2">S10+V10</f>
        <v>79306769</v>
      </c>
      <c r="X10" s="301"/>
      <c r="Y10" s="303"/>
      <c r="Z10" s="302"/>
      <c r="AA10" s="301"/>
    </row>
    <row r="11" spans="1:49 16383:16383" ht="30">
      <c r="B11" s="30"/>
      <c r="C11" s="126">
        <v>2026</v>
      </c>
      <c r="D11" s="126">
        <v>8330</v>
      </c>
      <c r="E11" s="126"/>
      <c r="F11" s="127"/>
      <c r="G11" s="126">
        <v>1</v>
      </c>
      <c r="H11" s="126"/>
      <c r="I11" s="126"/>
      <c r="J11" s="126"/>
      <c r="K11" s="126"/>
      <c r="L11" s="126"/>
      <c r="M11" s="125"/>
      <c r="N11" s="124"/>
      <c r="O11" s="123"/>
      <c r="P11" s="122" t="s">
        <v>1775</v>
      </c>
      <c r="Q11" s="121">
        <f>Q12+Q874</f>
        <v>1915448</v>
      </c>
      <c r="R11" s="121">
        <f>R12+R874</f>
        <v>0</v>
      </c>
      <c r="S11" s="121">
        <f t="shared" si="0"/>
        <v>1915448</v>
      </c>
      <c r="T11" s="121">
        <f>T12+T874</f>
        <v>637660</v>
      </c>
      <c r="U11" s="121">
        <f>U12+U874</f>
        <v>0</v>
      </c>
      <c r="V11" s="121">
        <f t="shared" si="1"/>
        <v>637660</v>
      </c>
      <c r="W11" s="121">
        <f t="shared" si="2"/>
        <v>2553108</v>
      </c>
      <c r="X11" s="120"/>
      <c r="Y11" s="119"/>
      <c r="Z11" s="118"/>
      <c r="AA11" s="117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 16383:16383" s="92" customFormat="1" ht="45" hidden="1">
      <c r="B12" s="300"/>
      <c r="C12" s="111">
        <v>2026</v>
      </c>
      <c r="D12" s="111">
        <v>8330</v>
      </c>
      <c r="E12" s="111"/>
      <c r="F12" s="112"/>
      <c r="G12" s="111">
        <v>1</v>
      </c>
      <c r="H12" s="111">
        <v>1</v>
      </c>
      <c r="I12" s="111"/>
      <c r="J12" s="111"/>
      <c r="K12" s="111"/>
      <c r="L12" s="111"/>
      <c r="M12" s="111"/>
      <c r="N12" s="110"/>
      <c r="O12" s="109"/>
      <c r="P12" s="108" t="s">
        <v>1774</v>
      </c>
      <c r="Q12" s="107">
        <f>Q13+Q90+Q476+Q482+Q868</f>
        <v>0</v>
      </c>
      <c r="R12" s="107">
        <f>R13+R90+R476+R482+R868</f>
        <v>0</v>
      </c>
      <c r="S12" s="107">
        <f t="shared" si="0"/>
        <v>0</v>
      </c>
      <c r="T12" s="107">
        <f>T13+T90+T476+T482+T868</f>
        <v>0</v>
      </c>
      <c r="U12" s="107">
        <f>U13+U90+U476+U482+U868</f>
        <v>0</v>
      </c>
      <c r="V12" s="107">
        <f t="shared" si="1"/>
        <v>0</v>
      </c>
      <c r="W12" s="107">
        <f t="shared" si="2"/>
        <v>0</v>
      </c>
      <c r="X12" s="106" t="s">
        <v>23</v>
      </c>
      <c r="Y12" s="105"/>
      <c r="Z12" s="104"/>
      <c r="AA12" s="103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</row>
    <row r="13" spans="1:49 16383:16383" ht="30" hidden="1">
      <c r="B13" s="30"/>
      <c r="C13" s="101">
        <v>2026</v>
      </c>
      <c r="D13" s="101">
        <v>8330</v>
      </c>
      <c r="E13" s="101"/>
      <c r="F13" s="102"/>
      <c r="G13" s="101">
        <v>1</v>
      </c>
      <c r="H13" s="101">
        <v>1</v>
      </c>
      <c r="I13" s="101">
        <v>1</v>
      </c>
      <c r="J13" s="101"/>
      <c r="K13" s="101"/>
      <c r="L13" s="101"/>
      <c r="M13" s="100"/>
      <c r="N13" s="99" t="s">
        <v>23</v>
      </c>
      <c r="O13" s="98"/>
      <c r="P13" s="97" t="s">
        <v>1773</v>
      </c>
      <c r="Q13" s="95">
        <f>+Q14+Q18+Q86</f>
        <v>0</v>
      </c>
      <c r="R13" s="95">
        <f>+R14+R18+R86</f>
        <v>0</v>
      </c>
      <c r="S13" s="95">
        <f t="shared" si="0"/>
        <v>0</v>
      </c>
      <c r="T13" s="95">
        <f>+T14+T18+T86</f>
        <v>0</v>
      </c>
      <c r="U13" s="95">
        <f>+U14+U18+U86</f>
        <v>0</v>
      </c>
      <c r="V13" s="95">
        <f t="shared" si="1"/>
        <v>0</v>
      </c>
      <c r="W13" s="95">
        <f t="shared" si="2"/>
        <v>0</v>
      </c>
      <c r="X13" s="96"/>
      <c r="Y13" s="141"/>
      <c r="Z13" s="140"/>
      <c r="AA13" s="93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</row>
    <row r="14" spans="1:49 16383:16383" hidden="1">
      <c r="B14" s="30"/>
      <c r="C14" s="75">
        <v>2026</v>
      </c>
      <c r="D14" s="75">
        <v>8330</v>
      </c>
      <c r="E14" s="75"/>
      <c r="F14" s="76"/>
      <c r="G14" s="75">
        <v>1</v>
      </c>
      <c r="H14" s="75">
        <v>1</v>
      </c>
      <c r="I14" s="75">
        <v>1</v>
      </c>
      <c r="J14" s="75"/>
      <c r="K14" s="75">
        <v>1000</v>
      </c>
      <c r="L14" s="75"/>
      <c r="M14" s="75"/>
      <c r="N14" s="74" t="s">
        <v>23</v>
      </c>
      <c r="O14" s="73"/>
      <c r="P14" s="72" t="s">
        <v>146</v>
      </c>
      <c r="Q14" s="71">
        <f t="shared" ref="Q14:R16" si="3">+Q15</f>
        <v>0</v>
      </c>
      <c r="R14" s="71">
        <f t="shared" si="3"/>
        <v>0</v>
      </c>
      <c r="S14" s="71">
        <f t="shared" si="0"/>
        <v>0</v>
      </c>
      <c r="T14" s="71">
        <f t="shared" ref="T14:U16" si="4">+T15</f>
        <v>0</v>
      </c>
      <c r="U14" s="71">
        <f t="shared" si="4"/>
        <v>0</v>
      </c>
      <c r="V14" s="71">
        <f t="shared" si="1"/>
        <v>0</v>
      </c>
      <c r="W14" s="71">
        <f t="shared" si="2"/>
        <v>0</v>
      </c>
      <c r="X14" s="70"/>
      <c r="Y14" s="79"/>
      <c r="Z14" s="68"/>
      <c r="AA14" s="67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</row>
    <row r="15" spans="1:49 16383:16383" hidden="1">
      <c r="B15" s="30"/>
      <c r="C15" s="61">
        <v>2026</v>
      </c>
      <c r="D15" s="61">
        <v>8330</v>
      </c>
      <c r="E15" s="61"/>
      <c r="F15" s="62"/>
      <c r="G15" s="61">
        <v>1</v>
      </c>
      <c r="H15" s="61">
        <v>1</v>
      </c>
      <c r="I15" s="61">
        <v>1</v>
      </c>
      <c r="J15" s="61"/>
      <c r="K15" s="61">
        <v>1000</v>
      </c>
      <c r="L15" s="61">
        <v>1200</v>
      </c>
      <c r="M15" s="61"/>
      <c r="N15" s="60" t="s">
        <v>23</v>
      </c>
      <c r="O15" s="59"/>
      <c r="P15" s="58" t="s">
        <v>145</v>
      </c>
      <c r="Q15" s="57">
        <f t="shared" si="3"/>
        <v>0</v>
      </c>
      <c r="R15" s="57">
        <f t="shared" si="3"/>
        <v>0</v>
      </c>
      <c r="S15" s="57">
        <f t="shared" si="0"/>
        <v>0</v>
      </c>
      <c r="T15" s="57">
        <f t="shared" si="4"/>
        <v>0</v>
      </c>
      <c r="U15" s="57">
        <f t="shared" si="4"/>
        <v>0</v>
      </c>
      <c r="V15" s="57">
        <f t="shared" si="1"/>
        <v>0</v>
      </c>
      <c r="W15" s="57">
        <f t="shared" si="2"/>
        <v>0</v>
      </c>
      <c r="X15" s="56"/>
      <c r="Y15" s="66"/>
      <c r="Z15" s="65"/>
      <c r="AA15" s="53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</row>
    <row r="16" spans="1:49 16383:16383" hidden="1">
      <c r="B16" s="30"/>
      <c r="C16" s="40">
        <v>2026</v>
      </c>
      <c r="D16" s="40">
        <v>8330</v>
      </c>
      <c r="E16" s="40"/>
      <c r="F16" s="41"/>
      <c r="G16" s="40">
        <v>1</v>
      </c>
      <c r="H16" s="40">
        <v>1</v>
      </c>
      <c r="I16" s="40">
        <v>1</v>
      </c>
      <c r="J16" s="40"/>
      <c r="K16" s="40">
        <v>1000</v>
      </c>
      <c r="L16" s="40">
        <v>1200</v>
      </c>
      <c r="M16" s="40">
        <v>121</v>
      </c>
      <c r="N16" s="39" t="s">
        <v>23</v>
      </c>
      <c r="O16" s="38"/>
      <c r="P16" s="37" t="s">
        <v>144</v>
      </c>
      <c r="Q16" s="36">
        <f t="shared" si="3"/>
        <v>0</v>
      </c>
      <c r="R16" s="36">
        <f t="shared" si="3"/>
        <v>0</v>
      </c>
      <c r="S16" s="36">
        <f t="shared" si="0"/>
        <v>0</v>
      </c>
      <c r="T16" s="36">
        <f t="shared" si="4"/>
        <v>0</v>
      </c>
      <c r="U16" s="36">
        <f t="shared" si="4"/>
        <v>0</v>
      </c>
      <c r="V16" s="36">
        <f t="shared" si="1"/>
        <v>0</v>
      </c>
      <c r="W16" s="36">
        <f t="shared" si="2"/>
        <v>0</v>
      </c>
      <c r="X16" s="35"/>
      <c r="Y16" s="64"/>
      <c r="Z16" s="63"/>
      <c r="AA16" s="3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</row>
    <row r="17" spans="1:49" hidden="1">
      <c r="B17" s="300"/>
      <c r="C17" s="51">
        <v>2026</v>
      </c>
      <c r="D17" s="51">
        <v>8330</v>
      </c>
      <c r="E17" s="51"/>
      <c r="F17" s="52"/>
      <c r="G17" s="51">
        <v>1</v>
      </c>
      <c r="H17" s="51">
        <v>1</v>
      </c>
      <c r="I17" s="51">
        <v>1</v>
      </c>
      <c r="J17" s="51"/>
      <c r="K17" s="51">
        <v>1000</v>
      </c>
      <c r="L17" s="51">
        <v>1200</v>
      </c>
      <c r="M17" s="51">
        <v>121</v>
      </c>
      <c r="N17" s="50">
        <v>754</v>
      </c>
      <c r="O17" s="49"/>
      <c r="P17" s="204" t="s">
        <v>143</v>
      </c>
      <c r="Q17" s="47">
        <v>0</v>
      </c>
      <c r="R17" s="47">
        <v>0</v>
      </c>
      <c r="S17" s="46">
        <f t="shared" si="0"/>
        <v>0</v>
      </c>
      <c r="T17" s="47">
        <v>0</v>
      </c>
      <c r="U17" s="47">
        <v>0</v>
      </c>
      <c r="V17" s="46">
        <f t="shared" si="1"/>
        <v>0</v>
      </c>
      <c r="W17" s="46">
        <f t="shared" si="2"/>
        <v>0</v>
      </c>
      <c r="X17" s="45" t="s">
        <v>135</v>
      </c>
      <c r="Y17" s="44"/>
      <c r="Z17" s="43"/>
      <c r="AA17" s="42" t="s">
        <v>19</v>
      </c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</row>
    <row r="18" spans="1:49" hidden="1">
      <c r="B18" s="30"/>
      <c r="C18" s="75">
        <v>2026</v>
      </c>
      <c r="D18" s="75">
        <v>8330</v>
      </c>
      <c r="E18" s="75"/>
      <c r="F18" s="76"/>
      <c r="G18" s="75">
        <v>1</v>
      </c>
      <c r="H18" s="75">
        <v>1</v>
      </c>
      <c r="I18" s="75">
        <v>1</v>
      </c>
      <c r="J18" s="75"/>
      <c r="K18" s="75">
        <v>3000</v>
      </c>
      <c r="L18" s="75"/>
      <c r="M18" s="75"/>
      <c r="N18" s="74" t="s">
        <v>23</v>
      </c>
      <c r="O18" s="73"/>
      <c r="P18" s="72" t="s">
        <v>114</v>
      </c>
      <c r="Q18" s="71">
        <f>+Q19+Q79</f>
        <v>0</v>
      </c>
      <c r="R18" s="71">
        <f>+R19+R79</f>
        <v>0</v>
      </c>
      <c r="S18" s="71">
        <f t="shared" si="0"/>
        <v>0</v>
      </c>
      <c r="T18" s="71">
        <f>+T19+T79</f>
        <v>0</v>
      </c>
      <c r="U18" s="71">
        <f>+U19+U79</f>
        <v>0</v>
      </c>
      <c r="V18" s="71">
        <f t="shared" si="1"/>
        <v>0</v>
      </c>
      <c r="W18" s="71">
        <f t="shared" si="2"/>
        <v>0</v>
      </c>
      <c r="X18" s="70"/>
      <c r="Y18" s="79"/>
      <c r="Z18" s="68"/>
      <c r="AA18" s="67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</row>
    <row r="19" spans="1:49" hidden="1">
      <c r="B19" s="30"/>
      <c r="C19" s="61">
        <v>2026</v>
      </c>
      <c r="D19" s="61">
        <v>8330</v>
      </c>
      <c r="E19" s="61"/>
      <c r="F19" s="62"/>
      <c r="G19" s="61">
        <v>1</v>
      </c>
      <c r="H19" s="61">
        <v>1</v>
      </c>
      <c r="I19" s="61">
        <v>1</v>
      </c>
      <c r="J19" s="61"/>
      <c r="K19" s="61">
        <v>3000</v>
      </c>
      <c r="L19" s="61">
        <v>3300</v>
      </c>
      <c r="M19" s="61"/>
      <c r="N19" s="60"/>
      <c r="O19" s="59"/>
      <c r="P19" s="58" t="s">
        <v>103</v>
      </c>
      <c r="Q19" s="57">
        <f>Q20+Q23+Q64+Q70</f>
        <v>0</v>
      </c>
      <c r="R19" s="57">
        <f>R20+R23+R64+R70</f>
        <v>0</v>
      </c>
      <c r="S19" s="57">
        <f t="shared" si="0"/>
        <v>0</v>
      </c>
      <c r="T19" s="57">
        <f>T20+T23+T64+T70</f>
        <v>0</v>
      </c>
      <c r="U19" s="57">
        <f>U20+U23+U64+U70</f>
        <v>0</v>
      </c>
      <c r="V19" s="57">
        <f t="shared" si="1"/>
        <v>0</v>
      </c>
      <c r="W19" s="57">
        <f t="shared" si="2"/>
        <v>0</v>
      </c>
      <c r="X19" s="56"/>
      <c r="Y19" s="66"/>
      <c r="Z19" s="65"/>
      <c r="AA19" s="53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</row>
    <row r="20" spans="1:49" ht="30" hidden="1">
      <c r="B20" s="30"/>
      <c r="C20" s="40">
        <v>2026</v>
      </c>
      <c r="D20" s="40">
        <v>8330</v>
      </c>
      <c r="E20" s="40"/>
      <c r="F20" s="41"/>
      <c r="G20" s="40">
        <v>1</v>
      </c>
      <c r="H20" s="40">
        <v>1</v>
      </c>
      <c r="I20" s="40">
        <v>1</v>
      </c>
      <c r="J20" s="40"/>
      <c r="K20" s="40">
        <v>3000</v>
      </c>
      <c r="L20" s="40">
        <v>3300</v>
      </c>
      <c r="M20" s="40">
        <v>333</v>
      </c>
      <c r="N20" s="39"/>
      <c r="O20" s="38"/>
      <c r="P20" s="299" t="s">
        <v>99</v>
      </c>
      <c r="Q20" s="36">
        <f>SUM(Q21:Q22)</f>
        <v>0</v>
      </c>
      <c r="R20" s="36">
        <f>SUM(R21:R22)</f>
        <v>0</v>
      </c>
      <c r="S20" s="36">
        <f t="shared" si="0"/>
        <v>0</v>
      </c>
      <c r="T20" s="36">
        <f>SUM(T21:T22)</f>
        <v>0</v>
      </c>
      <c r="U20" s="36">
        <f>SUM(U21:U22)</f>
        <v>0</v>
      </c>
      <c r="V20" s="36">
        <f t="shared" si="1"/>
        <v>0</v>
      </c>
      <c r="W20" s="36">
        <f t="shared" si="2"/>
        <v>0</v>
      </c>
      <c r="X20" s="35"/>
      <c r="Y20" s="64"/>
      <c r="Z20" s="63"/>
      <c r="AA20" s="3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</row>
    <row r="21" spans="1:49" hidden="1">
      <c r="B21" s="30"/>
      <c r="C21" s="51">
        <v>2026</v>
      </c>
      <c r="D21" s="51">
        <v>8330</v>
      </c>
      <c r="E21" s="51"/>
      <c r="F21" s="52"/>
      <c r="G21" s="51">
        <v>1</v>
      </c>
      <c r="H21" s="51">
        <v>1</v>
      </c>
      <c r="I21" s="51">
        <v>1</v>
      </c>
      <c r="J21" s="51"/>
      <c r="K21" s="51">
        <v>3000</v>
      </c>
      <c r="L21" s="51">
        <v>3300</v>
      </c>
      <c r="M21" s="51">
        <v>333</v>
      </c>
      <c r="N21" s="50">
        <v>750</v>
      </c>
      <c r="O21" s="49"/>
      <c r="P21" s="48" t="s">
        <v>1772</v>
      </c>
      <c r="Q21" s="47">
        <v>0</v>
      </c>
      <c r="R21" s="47">
        <v>0</v>
      </c>
      <c r="S21" s="46">
        <f t="shared" si="0"/>
        <v>0</v>
      </c>
      <c r="T21" s="47">
        <v>0</v>
      </c>
      <c r="U21" s="47">
        <v>0</v>
      </c>
      <c r="V21" s="46">
        <f t="shared" si="1"/>
        <v>0</v>
      </c>
      <c r="W21" s="46">
        <f t="shared" si="2"/>
        <v>0</v>
      </c>
      <c r="X21" s="45" t="s">
        <v>88</v>
      </c>
      <c r="Y21" s="44"/>
      <c r="Z21" s="43"/>
      <c r="AA21" s="42" t="s">
        <v>19</v>
      </c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</row>
    <row r="22" spans="1:49" ht="28.5" hidden="1">
      <c r="B22" s="30"/>
      <c r="C22" s="51">
        <v>2026</v>
      </c>
      <c r="D22" s="51">
        <v>8330</v>
      </c>
      <c r="E22" s="51"/>
      <c r="F22" s="52"/>
      <c r="G22" s="51">
        <v>1</v>
      </c>
      <c r="H22" s="51">
        <v>1</v>
      </c>
      <c r="I22" s="51">
        <v>1</v>
      </c>
      <c r="J22" s="51"/>
      <c r="K22" s="51">
        <v>3000</v>
      </c>
      <c r="L22" s="51">
        <v>3300</v>
      </c>
      <c r="M22" s="51">
        <v>333</v>
      </c>
      <c r="N22" s="50">
        <v>1283</v>
      </c>
      <c r="O22" s="49"/>
      <c r="P22" s="48" t="s">
        <v>1771</v>
      </c>
      <c r="Q22" s="47">
        <v>0</v>
      </c>
      <c r="R22" s="47">
        <v>0</v>
      </c>
      <c r="S22" s="46">
        <f t="shared" si="0"/>
        <v>0</v>
      </c>
      <c r="T22" s="47">
        <v>0</v>
      </c>
      <c r="U22" s="47">
        <v>0</v>
      </c>
      <c r="V22" s="46">
        <f t="shared" si="1"/>
        <v>0</v>
      </c>
      <c r="W22" s="46">
        <f t="shared" si="2"/>
        <v>0</v>
      </c>
      <c r="X22" s="45" t="s">
        <v>88</v>
      </c>
      <c r="Y22" s="44"/>
      <c r="Z22" s="43"/>
      <c r="AA22" s="42" t="s">
        <v>19</v>
      </c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</row>
    <row r="23" spans="1:49" hidden="1">
      <c r="B23" s="30"/>
      <c r="C23" s="40">
        <v>2026</v>
      </c>
      <c r="D23" s="40">
        <v>8330</v>
      </c>
      <c r="E23" s="40"/>
      <c r="F23" s="41"/>
      <c r="G23" s="40">
        <v>1</v>
      </c>
      <c r="H23" s="40">
        <v>1</v>
      </c>
      <c r="I23" s="40">
        <v>1</v>
      </c>
      <c r="J23" s="40"/>
      <c r="K23" s="40">
        <v>3000</v>
      </c>
      <c r="L23" s="40">
        <v>3300</v>
      </c>
      <c r="M23" s="40">
        <v>334</v>
      </c>
      <c r="N23" s="167" t="s">
        <v>23</v>
      </c>
      <c r="O23" s="235"/>
      <c r="P23" s="37" t="s">
        <v>607</v>
      </c>
      <c r="Q23" s="36">
        <f>SUM(Q24:Q63)</f>
        <v>0</v>
      </c>
      <c r="R23" s="36">
        <f>SUM(R24:R63)</f>
        <v>0</v>
      </c>
      <c r="S23" s="36">
        <f t="shared" si="0"/>
        <v>0</v>
      </c>
      <c r="T23" s="36">
        <f>SUM(T24:T63)</f>
        <v>0</v>
      </c>
      <c r="U23" s="36">
        <f>SUM(U24:U63)</f>
        <v>0</v>
      </c>
      <c r="V23" s="36">
        <f t="shared" si="1"/>
        <v>0</v>
      </c>
      <c r="W23" s="36">
        <f t="shared" si="2"/>
        <v>0</v>
      </c>
      <c r="X23" s="35"/>
      <c r="Y23" s="64"/>
      <c r="Z23" s="63"/>
      <c r="AA23" s="3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</row>
    <row r="24" spans="1:49" ht="28.5" hidden="1">
      <c r="B24" s="30"/>
      <c r="C24" s="51">
        <v>2026</v>
      </c>
      <c r="D24" s="51">
        <v>8330</v>
      </c>
      <c r="E24" s="51"/>
      <c r="F24" s="52"/>
      <c r="G24" s="51">
        <v>1</v>
      </c>
      <c r="H24" s="51">
        <v>1</v>
      </c>
      <c r="I24" s="51">
        <v>1</v>
      </c>
      <c r="J24" s="51"/>
      <c r="K24" s="51">
        <v>3000</v>
      </c>
      <c r="L24" s="51">
        <v>3300</v>
      </c>
      <c r="M24" s="51">
        <v>334</v>
      </c>
      <c r="N24" s="50">
        <v>456</v>
      </c>
      <c r="O24" s="49">
        <v>7</v>
      </c>
      <c r="P24" s="48" t="s">
        <v>1770</v>
      </c>
      <c r="Q24" s="47"/>
      <c r="R24" s="47">
        <v>0</v>
      </c>
      <c r="S24" s="46">
        <f t="shared" si="0"/>
        <v>0</v>
      </c>
      <c r="T24" s="47">
        <v>0</v>
      </c>
      <c r="U24" s="47">
        <v>0</v>
      </c>
      <c r="V24" s="46">
        <f t="shared" si="1"/>
        <v>0</v>
      </c>
      <c r="W24" s="46">
        <f t="shared" si="2"/>
        <v>0</v>
      </c>
      <c r="X24" s="45" t="s">
        <v>88</v>
      </c>
      <c r="Y24" s="44"/>
      <c r="Z24" s="43"/>
      <c r="AA24" s="78" t="s">
        <v>100</v>
      </c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</row>
    <row r="25" spans="1:49" ht="28.5" hidden="1">
      <c r="B25" s="30"/>
      <c r="C25" s="51">
        <v>2026</v>
      </c>
      <c r="D25" s="51">
        <v>8330</v>
      </c>
      <c r="E25" s="51"/>
      <c r="F25" s="52"/>
      <c r="G25" s="51">
        <v>1</v>
      </c>
      <c r="H25" s="51">
        <v>1</v>
      </c>
      <c r="I25" s="51">
        <v>1</v>
      </c>
      <c r="J25" s="51"/>
      <c r="K25" s="51">
        <v>3000</v>
      </c>
      <c r="L25" s="51">
        <v>3300</v>
      </c>
      <c r="M25" s="51">
        <v>334</v>
      </c>
      <c r="N25" s="50">
        <v>455</v>
      </c>
      <c r="O25" s="49">
        <v>7</v>
      </c>
      <c r="P25" s="48" t="s">
        <v>1769</v>
      </c>
      <c r="Q25" s="47"/>
      <c r="R25" s="47">
        <v>0</v>
      </c>
      <c r="S25" s="46">
        <f t="shared" si="0"/>
        <v>0</v>
      </c>
      <c r="T25" s="47">
        <v>0</v>
      </c>
      <c r="U25" s="47">
        <v>0</v>
      </c>
      <c r="V25" s="46">
        <f t="shared" si="1"/>
        <v>0</v>
      </c>
      <c r="W25" s="46">
        <f t="shared" si="2"/>
        <v>0</v>
      </c>
      <c r="X25" s="45" t="s">
        <v>88</v>
      </c>
      <c r="Y25" s="44"/>
      <c r="Z25" s="43"/>
      <c r="AA25" s="78" t="s">
        <v>100</v>
      </c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</row>
    <row r="26" spans="1:49" hidden="1">
      <c r="B26" s="30"/>
      <c r="C26" s="51">
        <v>2026</v>
      </c>
      <c r="D26" s="51">
        <v>8330</v>
      </c>
      <c r="E26" s="51"/>
      <c r="F26" s="52"/>
      <c r="G26" s="51">
        <v>1</v>
      </c>
      <c r="H26" s="51">
        <v>1</v>
      </c>
      <c r="I26" s="51">
        <v>1</v>
      </c>
      <c r="J26" s="51"/>
      <c r="K26" s="51">
        <v>3000</v>
      </c>
      <c r="L26" s="51">
        <v>3300</v>
      </c>
      <c r="M26" s="51">
        <v>334</v>
      </c>
      <c r="N26" s="50">
        <v>453</v>
      </c>
      <c r="O26" s="49">
        <v>7</v>
      </c>
      <c r="P26" s="48" t="s">
        <v>1768</v>
      </c>
      <c r="Q26" s="47"/>
      <c r="R26" s="47">
        <v>0</v>
      </c>
      <c r="S26" s="46">
        <f t="shared" si="0"/>
        <v>0</v>
      </c>
      <c r="T26" s="47">
        <v>0</v>
      </c>
      <c r="U26" s="47">
        <v>0</v>
      </c>
      <c r="V26" s="46">
        <f t="shared" si="1"/>
        <v>0</v>
      </c>
      <c r="W26" s="46">
        <f t="shared" si="2"/>
        <v>0</v>
      </c>
      <c r="X26" s="45" t="s">
        <v>88</v>
      </c>
      <c r="Y26" s="44"/>
      <c r="Z26" s="43"/>
      <c r="AA26" s="78" t="s">
        <v>100</v>
      </c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</row>
    <row r="27" spans="1:49" ht="28.5" hidden="1">
      <c r="A27" s="31" t="e">
        <f t="shared" ref="A27:A90" si="5">B27-E27</f>
        <v>#N/A</v>
      </c>
      <c r="B27" s="30" t="e">
        <f>VLOOKUP(F27,[3]!Tabla13[#All],2,FALSE)</f>
        <v>#N/A</v>
      </c>
      <c r="C27" s="51">
        <v>2026</v>
      </c>
      <c r="D27" s="51">
        <v>8330</v>
      </c>
      <c r="E27" s="114"/>
      <c r="F27" s="52"/>
      <c r="G27" s="51">
        <v>1</v>
      </c>
      <c r="H27" s="51">
        <v>1</v>
      </c>
      <c r="I27" s="51">
        <v>1</v>
      </c>
      <c r="J27" s="51"/>
      <c r="K27" s="51">
        <v>3000</v>
      </c>
      <c r="L27" s="51">
        <v>3300</v>
      </c>
      <c r="M27" s="51">
        <v>334</v>
      </c>
      <c r="N27" s="50">
        <v>460</v>
      </c>
      <c r="O27" s="49">
        <v>7</v>
      </c>
      <c r="P27" s="48" t="s">
        <v>1767</v>
      </c>
      <c r="Q27" s="47"/>
      <c r="R27" s="47"/>
      <c r="S27" s="46">
        <f t="shared" si="0"/>
        <v>0</v>
      </c>
      <c r="T27" s="47">
        <v>0</v>
      </c>
      <c r="U27" s="47">
        <v>0</v>
      </c>
      <c r="V27" s="46">
        <f t="shared" si="1"/>
        <v>0</v>
      </c>
      <c r="W27" s="46">
        <f t="shared" si="2"/>
        <v>0</v>
      </c>
      <c r="X27" s="45" t="s">
        <v>88</v>
      </c>
      <c r="Y27" s="44"/>
      <c r="Z27" s="43"/>
      <c r="AA27" s="234" t="s">
        <v>859</v>
      </c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</row>
    <row r="28" spans="1:49" ht="28.5" hidden="1">
      <c r="A28" s="31" t="e">
        <f t="shared" si="5"/>
        <v>#N/A</v>
      </c>
      <c r="B28" s="30" t="e">
        <f>VLOOKUP(F28,[3]!Tabla13[#All],2,FALSE)</f>
        <v>#N/A</v>
      </c>
      <c r="C28" s="51">
        <v>2026</v>
      </c>
      <c r="D28" s="51">
        <v>8330</v>
      </c>
      <c r="E28" s="51"/>
      <c r="F28" s="52"/>
      <c r="G28" s="51">
        <v>1</v>
      </c>
      <c r="H28" s="51">
        <v>1</v>
      </c>
      <c r="I28" s="51">
        <v>1</v>
      </c>
      <c r="J28" s="51"/>
      <c r="K28" s="51">
        <v>3000</v>
      </c>
      <c r="L28" s="51">
        <v>3300</v>
      </c>
      <c r="M28" s="51">
        <v>334</v>
      </c>
      <c r="N28" s="50">
        <v>459</v>
      </c>
      <c r="O28" s="49">
        <v>7</v>
      </c>
      <c r="P28" s="48" t="s">
        <v>1766</v>
      </c>
      <c r="Q28" s="47"/>
      <c r="R28" s="47"/>
      <c r="S28" s="46">
        <f t="shared" si="0"/>
        <v>0</v>
      </c>
      <c r="T28" s="47">
        <v>0</v>
      </c>
      <c r="U28" s="47">
        <v>0</v>
      </c>
      <c r="V28" s="46">
        <f t="shared" si="1"/>
        <v>0</v>
      </c>
      <c r="W28" s="46">
        <f t="shared" si="2"/>
        <v>0</v>
      </c>
      <c r="X28" s="45" t="s">
        <v>88</v>
      </c>
      <c r="Y28" s="44"/>
      <c r="Z28" s="43"/>
      <c r="AA28" s="234" t="s">
        <v>859</v>
      </c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</row>
    <row r="29" spans="1:49" hidden="1">
      <c r="A29" s="31" t="e">
        <f t="shared" si="5"/>
        <v>#N/A</v>
      </c>
      <c r="B29" s="30" t="e">
        <f>VLOOKUP(F29,[3]!Tabla13[#All],2,FALSE)</f>
        <v>#N/A</v>
      </c>
      <c r="C29" s="51">
        <v>2026</v>
      </c>
      <c r="D29" s="51">
        <v>8330</v>
      </c>
      <c r="E29" s="51"/>
      <c r="F29" s="52"/>
      <c r="G29" s="51">
        <v>1</v>
      </c>
      <c r="H29" s="51">
        <v>1</v>
      </c>
      <c r="I29" s="51">
        <v>1</v>
      </c>
      <c r="J29" s="51"/>
      <c r="K29" s="51">
        <v>3000</v>
      </c>
      <c r="L29" s="51">
        <v>3300</v>
      </c>
      <c r="M29" s="51">
        <v>334</v>
      </c>
      <c r="N29" s="50">
        <v>457</v>
      </c>
      <c r="O29" s="49">
        <v>7</v>
      </c>
      <c r="P29" s="48" t="s">
        <v>1765</v>
      </c>
      <c r="Q29" s="47"/>
      <c r="R29" s="47"/>
      <c r="S29" s="46">
        <f t="shared" si="0"/>
        <v>0</v>
      </c>
      <c r="T29" s="47">
        <v>0</v>
      </c>
      <c r="U29" s="47">
        <v>0</v>
      </c>
      <c r="V29" s="46">
        <f t="shared" si="1"/>
        <v>0</v>
      </c>
      <c r="W29" s="46">
        <f t="shared" si="2"/>
        <v>0</v>
      </c>
      <c r="X29" s="45" t="s">
        <v>88</v>
      </c>
      <c r="Y29" s="44"/>
      <c r="Z29" s="43"/>
      <c r="AA29" s="234" t="s">
        <v>859</v>
      </c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 ht="28.5" hidden="1">
      <c r="A30" s="31" t="e">
        <f t="shared" si="5"/>
        <v>#N/A</v>
      </c>
      <c r="B30" s="30" t="e">
        <f>VLOOKUP(F30,[3]!Tabla13[#All],2,FALSE)</f>
        <v>#N/A</v>
      </c>
      <c r="C30" s="51">
        <v>2026</v>
      </c>
      <c r="D30" s="51">
        <v>8330</v>
      </c>
      <c r="E30" s="51"/>
      <c r="F30" s="1"/>
      <c r="G30" s="51">
        <v>1</v>
      </c>
      <c r="H30" s="51">
        <v>1</v>
      </c>
      <c r="I30" s="51">
        <v>1</v>
      </c>
      <c r="J30" s="51"/>
      <c r="K30" s="51">
        <v>3000</v>
      </c>
      <c r="L30" s="51">
        <v>3300</v>
      </c>
      <c r="M30" s="51">
        <v>334</v>
      </c>
      <c r="N30" s="50">
        <v>452</v>
      </c>
      <c r="O30" s="49"/>
      <c r="P30" s="48" t="s">
        <v>1764</v>
      </c>
      <c r="Q30" s="47">
        <v>0</v>
      </c>
      <c r="R30" s="47">
        <v>0</v>
      </c>
      <c r="S30" s="46">
        <f t="shared" si="0"/>
        <v>0</v>
      </c>
      <c r="T30" s="47">
        <v>0</v>
      </c>
      <c r="U30" s="47">
        <v>0</v>
      </c>
      <c r="V30" s="46">
        <f t="shared" si="1"/>
        <v>0</v>
      </c>
      <c r="W30" s="46">
        <f t="shared" si="2"/>
        <v>0</v>
      </c>
      <c r="X30" s="45" t="s">
        <v>88</v>
      </c>
      <c r="Y30" s="44"/>
      <c r="Z30" s="43"/>
      <c r="AA30" s="78" t="s">
        <v>100</v>
      </c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 ht="28.5" hidden="1">
      <c r="A31" s="31" t="e">
        <f t="shared" si="5"/>
        <v>#N/A</v>
      </c>
      <c r="B31" s="30" t="e">
        <f>VLOOKUP(F31,[3]!Tabla13[#All],2,FALSE)</f>
        <v>#N/A</v>
      </c>
      <c r="C31" s="51">
        <v>2026</v>
      </c>
      <c r="D31" s="51">
        <v>8330</v>
      </c>
      <c r="E31" s="51"/>
      <c r="F31" s="1"/>
      <c r="G31" s="51">
        <v>1</v>
      </c>
      <c r="H31" s="51">
        <v>1</v>
      </c>
      <c r="I31" s="51">
        <v>1</v>
      </c>
      <c r="J31" s="51"/>
      <c r="K31" s="51">
        <v>3000</v>
      </c>
      <c r="L31" s="51">
        <v>3300</v>
      </c>
      <c r="M31" s="51">
        <v>334</v>
      </c>
      <c r="N31" s="50">
        <v>451</v>
      </c>
      <c r="O31" s="49"/>
      <c r="P31" s="48" t="s">
        <v>1763</v>
      </c>
      <c r="Q31" s="47">
        <v>0</v>
      </c>
      <c r="R31" s="47">
        <v>0</v>
      </c>
      <c r="S31" s="46">
        <f t="shared" si="0"/>
        <v>0</v>
      </c>
      <c r="T31" s="47">
        <v>0</v>
      </c>
      <c r="U31" s="47">
        <v>0</v>
      </c>
      <c r="V31" s="46">
        <f t="shared" si="1"/>
        <v>0</v>
      </c>
      <c r="W31" s="46">
        <f t="shared" si="2"/>
        <v>0</v>
      </c>
      <c r="X31" s="45" t="s">
        <v>88</v>
      </c>
      <c r="Y31" s="44"/>
      <c r="Z31" s="43"/>
      <c r="AA31" s="78" t="s">
        <v>100</v>
      </c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 ht="28.5" hidden="1">
      <c r="A32" s="31" t="e">
        <f t="shared" si="5"/>
        <v>#N/A</v>
      </c>
      <c r="B32" s="30" t="e">
        <f>VLOOKUP(F32,[3]!Tabla13[#All],2,FALSE)</f>
        <v>#N/A</v>
      </c>
      <c r="C32" s="51">
        <v>2026</v>
      </c>
      <c r="D32" s="51">
        <v>8330</v>
      </c>
      <c r="E32" s="51"/>
      <c r="F32" s="52"/>
      <c r="G32" s="51">
        <v>1</v>
      </c>
      <c r="H32" s="51">
        <v>1</v>
      </c>
      <c r="I32" s="51">
        <v>1</v>
      </c>
      <c r="J32" s="51"/>
      <c r="K32" s="51">
        <v>3000</v>
      </c>
      <c r="L32" s="51">
        <v>3300</v>
      </c>
      <c r="M32" s="51">
        <v>334</v>
      </c>
      <c r="N32" s="50">
        <v>449</v>
      </c>
      <c r="O32" s="49"/>
      <c r="P32" s="48" t="s">
        <v>1762</v>
      </c>
      <c r="Q32" s="47">
        <v>0</v>
      </c>
      <c r="R32" s="47">
        <v>0</v>
      </c>
      <c r="S32" s="46">
        <f t="shared" si="0"/>
        <v>0</v>
      </c>
      <c r="T32" s="47">
        <v>0</v>
      </c>
      <c r="U32" s="47">
        <v>0</v>
      </c>
      <c r="V32" s="46">
        <f t="shared" si="1"/>
        <v>0</v>
      </c>
      <c r="W32" s="46">
        <f t="shared" si="2"/>
        <v>0</v>
      </c>
      <c r="X32" s="45" t="s">
        <v>88</v>
      </c>
      <c r="Y32" s="44"/>
      <c r="Z32" s="43"/>
      <c r="AA32" s="78" t="s">
        <v>100</v>
      </c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 hidden="1">
      <c r="A33" s="31" t="e">
        <f t="shared" si="5"/>
        <v>#N/A</v>
      </c>
      <c r="B33" s="30" t="e">
        <f>VLOOKUP(F33,[3]!Tabla13[#All],2,FALSE)</f>
        <v>#N/A</v>
      </c>
      <c r="C33" s="51">
        <v>2026</v>
      </c>
      <c r="D33" s="51">
        <v>8330</v>
      </c>
      <c r="E33" s="51"/>
      <c r="F33" s="52"/>
      <c r="G33" s="51">
        <v>1</v>
      </c>
      <c r="H33" s="51">
        <v>1</v>
      </c>
      <c r="I33" s="51">
        <v>1</v>
      </c>
      <c r="J33" s="51"/>
      <c r="K33" s="51">
        <v>3000</v>
      </c>
      <c r="L33" s="51">
        <v>3300</v>
      </c>
      <c r="M33" s="51">
        <v>334</v>
      </c>
      <c r="N33" s="50">
        <v>439</v>
      </c>
      <c r="O33" s="49"/>
      <c r="P33" s="48" t="s">
        <v>1761</v>
      </c>
      <c r="Q33" s="47">
        <v>0</v>
      </c>
      <c r="R33" s="47">
        <v>0</v>
      </c>
      <c r="S33" s="46">
        <f t="shared" si="0"/>
        <v>0</v>
      </c>
      <c r="T33" s="47">
        <v>0</v>
      </c>
      <c r="U33" s="47">
        <v>0</v>
      </c>
      <c r="V33" s="46">
        <f t="shared" si="1"/>
        <v>0</v>
      </c>
      <c r="W33" s="46">
        <f t="shared" si="2"/>
        <v>0</v>
      </c>
      <c r="X33" s="45" t="s">
        <v>88</v>
      </c>
      <c r="Y33" s="44"/>
      <c r="Z33" s="43"/>
      <c r="AA33" s="78" t="s">
        <v>100</v>
      </c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hidden="1">
      <c r="A34" s="31" t="e">
        <f t="shared" si="5"/>
        <v>#N/A</v>
      </c>
      <c r="B34" s="30" t="e">
        <f>VLOOKUP(F34,[3]!Tabla13[#All],2,FALSE)</f>
        <v>#N/A</v>
      </c>
      <c r="C34" s="51">
        <v>2026</v>
      </c>
      <c r="D34" s="51">
        <v>8330</v>
      </c>
      <c r="E34" s="51"/>
      <c r="F34" s="52"/>
      <c r="G34" s="51">
        <v>1</v>
      </c>
      <c r="H34" s="51">
        <v>1</v>
      </c>
      <c r="I34" s="51">
        <v>1</v>
      </c>
      <c r="J34" s="51"/>
      <c r="K34" s="51">
        <v>3000</v>
      </c>
      <c r="L34" s="51">
        <v>3300</v>
      </c>
      <c r="M34" s="51">
        <v>334</v>
      </c>
      <c r="N34" s="50">
        <v>438</v>
      </c>
      <c r="O34" s="49"/>
      <c r="P34" s="48" t="s">
        <v>1760</v>
      </c>
      <c r="Q34" s="47">
        <v>0</v>
      </c>
      <c r="R34" s="47">
        <v>0</v>
      </c>
      <c r="S34" s="46">
        <f t="shared" si="0"/>
        <v>0</v>
      </c>
      <c r="T34" s="47">
        <v>0</v>
      </c>
      <c r="U34" s="47">
        <v>0</v>
      </c>
      <c r="V34" s="46">
        <f t="shared" si="1"/>
        <v>0</v>
      </c>
      <c r="W34" s="46">
        <f t="shared" si="2"/>
        <v>0</v>
      </c>
      <c r="X34" s="45" t="s">
        <v>88</v>
      </c>
      <c r="Y34" s="44"/>
      <c r="Z34" s="43"/>
      <c r="AA34" s="78" t="s">
        <v>100</v>
      </c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hidden="1">
      <c r="A35" s="31" t="e">
        <f t="shared" si="5"/>
        <v>#N/A</v>
      </c>
      <c r="B35" s="30" t="e">
        <f>VLOOKUP(F35,[3]!Tabla13[#All],2,FALSE)</f>
        <v>#N/A</v>
      </c>
      <c r="C35" s="51">
        <v>2026</v>
      </c>
      <c r="D35" s="51">
        <v>8330</v>
      </c>
      <c r="E35" s="51"/>
      <c r="F35" s="52"/>
      <c r="G35" s="51">
        <v>1</v>
      </c>
      <c r="H35" s="51">
        <v>1</v>
      </c>
      <c r="I35" s="51">
        <v>1</v>
      </c>
      <c r="J35" s="51"/>
      <c r="K35" s="51">
        <v>3000</v>
      </c>
      <c r="L35" s="51">
        <v>3300</v>
      </c>
      <c r="M35" s="51">
        <v>334</v>
      </c>
      <c r="N35" s="50">
        <v>436</v>
      </c>
      <c r="O35" s="49"/>
      <c r="P35" s="48" t="s">
        <v>1759</v>
      </c>
      <c r="Q35" s="47">
        <v>0</v>
      </c>
      <c r="R35" s="47">
        <v>0</v>
      </c>
      <c r="S35" s="46">
        <f t="shared" si="0"/>
        <v>0</v>
      </c>
      <c r="T35" s="47">
        <v>0</v>
      </c>
      <c r="U35" s="47">
        <v>0</v>
      </c>
      <c r="V35" s="46">
        <f t="shared" si="1"/>
        <v>0</v>
      </c>
      <c r="W35" s="46">
        <f t="shared" si="2"/>
        <v>0</v>
      </c>
      <c r="X35" s="45" t="s">
        <v>88</v>
      </c>
      <c r="Y35" s="44"/>
      <c r="Z35" s="43"/>
      <c r="AA35" s="78" t="s">
        <v>100</v>
      </c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49" ht="28.5" hidden="1">
      <c r="A36" s="31" t="e">
        <f t="shared" si="5"/>
        <v>#N/A</v>
      </c>
      <c r="B36" s="30" t="e">
        <f>VLOOKUP(F36,[3]!Tabla13[#All],2,FALSE)</f>
        <v>#N/A</v>
      </c>
      <c r="C36" s="51">
        <v>2026</v>
      </c>
      <c r="D36" s="51">
        <v>8330</v>
      </c>
      <c r="E36" s="51"/>
      <c r="F36" s="52"/>
      <c r="G36" s="51">
        <v>1</v>
      </c>
      <c r="H36" s="51">
        <v>1</v>
      </c>
      <c r="I36" s="51">
        <v>1</v>
      </c>
      <c r="J36" s="51"/>
      <c r="K36" s="51">
        <v>3000</v>
      </c>
      <c r="L36" s="51">
        <v>3300</v>
      </c>
      <c r="M36" s="51">
        <v>334</v>
      </c>
      <c r="N36" s="50">
        <v>429</v>
      </c>
      <c r="O36" s="49"/>
      <c r="P36" s="48" t="s">
        <v>1758</v>
      </c>
      <c r="Q36" s="47">
        <v>0</v>
      </c>
      <c r="R36" s="47">
        <v>0</v>
      </c>
      <c r="S36" s="46">
        <f t="shared" si="0"/>
        <v>0</v>
      </c>
      <c r="T36" s="47">
        <v>0</v>
      </c>
      <c r="U36" s="47">
        <v>0</v>
      </c>
      <c r="V36" s="46">
        <f t="shared" si="1"/>
        <v>0</v>
      </c>
      <c r="W36" s="46">
        <f t="shared" si="2"/>
        <v>0</v>
      </c>
      <c r="X36" s="45" t="s">
        <v>88</v>
      </c>
      <c r="Y36" s="44"/>
      <c r="Z36" s="43"/>
      <c r="AA36" s="78" t="s">
        <v>100</v>
      </c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49" ht="28.5" hidden="1">
      <c r="A37" s="31" t="e">
        <f t="shared" si="5"/>
        <v>#N/A</v>
      </c>
      <c r="B37" s="30" t="e">
        <f>VLOOKUP(F37,[3]!Tabla13[#All],2,FALSE)</f>
        <v>#N/A</v>
      </c>
      <c r="C37" s="51">
        <v>2026</v>
      </c>
      <c r="D37" s="51">
        <v>8330</v>
      </c>
      <c r="E37" s="51"/>
      <c r="F37" s="52"/>
      <c r="G37" s="51">
        <v>1</v>
      </c>
      <c r="H37" s="51">
        <v>1</v>
      </c>
      <c r="I37" s="51">
        <v>1</v>
      </c>
      <c r="J37" s="51"/>
      <c r="K37" s="51">
        <v>3000</v>
      </c>
      <c r="L37" s="51">
        <v>3300</v>
      </c>
      <c r="M37" s="51">
        <v>334</v>
      </c>
      <c r="N37" s="50">
        <v>428</v>
      </c>
      <c r="O37" s="49"/>
      <c r="P37" s="48" t="s">
        <v>1757</v>
      </c>
      <c r="Q37" s="47">
        <v>0</v>
      </c>
      <c r="R37" s="47">
        <v>0</v>
      </c>
      <c r="S37" s="46">
        <f t="shared" si="0"/>
        <v>0</v>
      </c>
      <c r="T37" s="47">
        <v>0</v>
      </c>
      <c r="U37" s="47">
        <v>0</v>
      </c>
      <c r="V37" s="46">
        <f t="shared" si="1"/>
        <v>0</v>
      </c>
      <c r="W37" s="46">
        <f t="shared" si="2"/>
        <v>0</v>
      </c>
      <c r="X37" s="45" t="s">
        <v>88</v>
      </c>
      <c r="Y37" s="44"/>
      <c r="Z37" s="43"/>
      <c r="AA37" s="78" t="s">
        <v>100</v>
      </c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1:49" ht="28.5" hidden="1">
      <c r="A38" s="31" t="e">
        <f t="shared" si="5"/>
        <v>#N/A</v>
      </c>
      <c r="B38" s="30" t="e">
        <f>VLOOKUP(F38,[3]!Tabla13[#All],2,FALSE)</f>
        <v>#N/A</v>
      </c>
      <c r="C38" s="51">
        <v>2026</v>
      </c>
      <c r="D38" s="51">
        <v>8330</v>
      </c>
      <c r="E38" s="51"/>
      <c r="F38" s="52"/>
      <c r="G38" s="51">
        <v>1</v>
      </c>
      <c r="H38" s="51">
        <v>1</v>
      </c>
      <c r="I38" s="51">
        <v>1</v>
      </c>
      <c r="J38" s="51"/>
      <c r="K38" s="51">
        <v>3000</v>
      </c>
      <c r="L38" s="51">
        <v>3300</v>
      </c>
      <c r="M38" s="51">
        <v>334</v>
      </c>
      <c r="N38" s="50">
        <v>426</v>
      </c>
      <c r="O38" s="49"/>
      <c r="P38" s="48" t="s">
        <v>1756</v>
      </c>
      <c r="Q38" s="47">
        <v>0</v>
      </c>
      <c r="R38" s="47">
        <v>0</v>
      </c>
      <c r="S38" s="46">
        <f t="shared" si="0"/>
        <v>0</v>
      </c>
      <c r="T38" s="47">
        <v>0</v>
      </c>
      <c r="U38" s="47">
        <v>0</v>
      </c>
      <c r="V38" s="46">
        <f t="shared" si="1"/>
        <v>0</v>
      </c>
      <c r="W38" s="46">
        <f t="shared" si="2"/>
        <v>0</v>
      </c>
      <c r="X38" s="45" t="s">
        <v>88</v>
      </c>
      <c r="Y38" s="44"/>
      <c r="Z38" s="43"/>
      <c r="AA38" s="78" t="s">
        <v>100</v>
      </c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</row>
    <row r="39" spans="1:49" ht="28.5" hidden="1">
      <c r="A39" s="31" t="e">
        <f t="shared" si="5"/>
        <v>#N/A</v>
      </c>
      <c r="B39" s="30" t="e">
        <f>VLOOKUP(F39,[3]!Tabla13[#All],2,FALSE)</f>
        <v>#N/A</v>
      </c>
      <c r="C39" s="51">
        <v>2026</v>
      </c>
      <c r="D39" s="51">
        <v>8330</v>
      </c>
      <c r="E39" s="51"/>
      <c r="F39" s="52"/>
      <c r="G39" s="51">
        <v>1</v>
      </c>
      <c r="H39" s="51">
        <v>1</v>
      </c>
      <c r="I39" s="51">
        <v>1</v>
      </c>
      <c r="J39" s="51"/>
      <c r="K39" s="51">
        <v>3000</v>
      </c>
      <c r="L39" s="51">
        <v>3300</v>
      </c>
      <c r="M39" s="51">
        <v>334</v>
      </c>
      <c r="N39" s="50">
        <v>446</v>
      </c>
      <c r="O39" s="49">
        <v>7</v>
      </c>
      <c r="P39" s="48" t="s">
        <v>1755</v>
      </c>
      <c r="Q39" s="47"/>
      <c r="R39" s="47">
        <v>0</v>
      </c>
      <c r="S39" s="46">
        <f t="shared" si="0"/>
        <v>0</v>
      </c>
      <c r="T39" s="47">
        <v>0</v>
      </c>
      <c r="U39" s="47">
        <v>0</v>
      </c>
      <c r="V39" s="46">
        <f t="shared" si="1"/>
        <v>0</v>
      </c>
      <c r="W39" s="46">
        <f t="shared" si="2"/>
        <v>0</v>
      </c>
      <c r="X39" s="45" t="s">
        <v>88</v>
      </c>
      <c r="Y39" s="44"/>
      <c r="Z39" s="43"/>
      <c r="AA39" s="78" t="s">
        <v>100</v>
      </c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</row>
    <row r="40" spans="1:49" ht="28.5" hidden="1">
      <c r="A40" s="31" t="e">
        <f t="shared" si="5"/>
        <v>#N/A</v>
      </c>
      <c r="B40" s="30" t="e">
        <f>VLOOKUP(F40,[3]!Tabla13[#All],2,FALSE)</f>
        <v>#N/A</v>
      </c>
      <c r="C40" s="51">
        <v>2026</v>
      </c>
      <c r="D40" s="51">
        <v>8330</v>
      </c>
      <c r="E40" s="51"/>
      <c r="F40" s="52"/>
      <c r="G40" s="51">
        <v>1</v>
      </c>
      <c r="H40" s="51">
        <v>1</v>
      </c>
      <c r="I40" s="51">
        <v>1</v>
      </c>
      <c r="J40" s="51"/>
      <c r="K40" s="51">
        <v>3000</v>
      </c>
      <c r="L40" s="51">
        <v>3300</v>
      </c>
      <c r="M40" s="51">
        <v>334</v>
      </c>
      <c r="N40" s="50">
        <v>444</v>
      </c>
      <c r="O40" s="49"/>
      <c r="P40" s="48" t="s">
        <v>1754</v>
      </c>
      <c r="Q40" s="47">
        <v>0</v>
      </c>
      <c r="R40" s="47">
        <v>0</v>
      </c>
      <c r="S40" s="46">
        <f t="shared" si="0"/>
        <v>0</v>
      </c>
      <c r="T40" s="47">
        <v>0</v>
      </c>
      <c r="U40" s="47">
        <v>0</v>
      </c>
      <c r="V40" s="46">
        <f t="shared" si="1"/>
        <v>0</v>
      </c>
      <c r="W40" s="46">
        <f t="shared" si="2"/>
        <v>0</v>
      </c>
      <c r="X40" s="45" t="s">
        <v>88</v>
      </c>
      <c r="Y40" s="44"/>
      <c r="Z40" s="43"/>
      <c r="AA40" s="78" t="s">
        <v>100</v>
      </c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</row>
    <row r="41" spans="1:49" ht="28.5" hidden="1">
      <c r="A41" s="31" t="e">
        <f t="shared" si="5"/>
        <v>#N/A</v>
      </c>
      <c r="B41" s="30" t="e">
        <f>VLOOKUP(F41,[3]!Tabla13[#All],2,FALSE)</f>
        <v>#N/A</v>
      </c>
      <c r="C41" s="51">
        <v>2026</v>
      </c>
      <c r="D41" s="51">
        <v>8330</v>
      </c>
      <c r="E41" s="51"/>
      <c r="F41" s="52"/>
      <c r="G41" s="51">
        <v>1</v>
      </c>
      <c r="H41" s="51">
        <v>1</v>
      </c>
      <c r="I41" s="51">
        <v>1</v>
      </c>
      <c r="J41" s="51"/>
      <c r="K41" s="51">
        <v>3000</v>
      </c>
      <c r="L41" s="51">
        <v>3300</v>
      </c>
      <c r="M41" s="51">
        <v>334</v>
      </c>
      <c r="N41" s="50">
        <v>448</v>
      </c>
      <c r="O41" s="49"/>
      <c r="P41" s="48" t="s">
        <v>1753</v>
      </c>
      <c r="Q41" s="47">
        <v>0</v>
      </c>
      <c r="R41" s="47">
        <v>0</v>
      </c>
      <c r="S41" s="46">
        <f t="shared" si="0"/>
        <v>0</v>
      </c>
      <c r="T41" s="47">
        <v>0</v>
      </c>
      <c r="U41" s="47">
        <v>0</v>
      </c>
      <c r="V41" s="46">
        <f t="shared" si="1"/>
        <v>0</v>
      </c>
      <c r="W41" s="46">
        <f t="shared" si="2"/>
        <v>0</v>
      </c>
      <c r="X41" s="45" t="s">
        <v>88</v>
      </c>
      <c r="Y41" s="44"/>
      <c r="Z41" s="43"/>
      <c r="AA41" s="42" t="s">
        <v>19</v>
      </c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  <row r="42" spans="1:49" ht="28.5" hidden="1">
      <c r="A42" s="31" t="e">
        <f t="shared" si="5"/>
        <v>#N/A</v>
      </c>
      <c r="B42" s="30" t="e">
        <f>VLOOKUP(F42,[3]!Tabla13[#All],2,FALSE)</f>
        <v>#N/A</v>
      </c>
      <c r="C42" s="51">
        <v>2026</v>
      </c>
      <c r="D42" s="51">
        <v>8330</v>
      </c>
      <c r="E42" s="51"/>
      <c r="F42" s="52"/>
      <c r="G42" s="51">
        <v>1</v>
      </c>
      <c r="H42" s="51">
        <v>1</v>
      </c>
      <c r="I42" s="51">
        <v>1</v>
      </c>
      <c r="J42" s="51"/>
      <c r="K42" s="51">
        <v>3000</v>
      </c>
      <c r="L42" s="51">
        <v>3300</v>
      </c>
      <c r="M42" s="51">
        <v>334</v>
      </c>
      <c r="N42" s="50">
        <v>445</v>
      </c>
      <c r="O42" s="49"/>
      <c r="P42" s="48" t="s">
        <v>1752</v>
      </c>
      <c r="Q42" s="47">
        <v>0</v>
      </c>
      <c r="R42" s="47">
        <v>0</v>
      </c>
      <c r="S42" s="46">
        <f t="shared" si="0"/>
        <v>0</v>
      </c>
      <c r="T42" s="47">
        <v>0</v>
      </c>
      <c r="U42" s="47">
        <v>0</v>
      </c>
      <c r="V42" s="46">
        <f t="shared" si="1"/>
        <v>0</v>
      </c>
      <c r="W42" s="46">
        <f t="shared" si="2"/>
        <v>0</v>
      </c>
      <c r="X42" s="45" t="s">
        <v>88</v>
      </c>
      <c r="Y42" s="44"/>
      <c r="Z42" s="43"/>
      <c r="AA42" s="42" t="s">
        <v>19</v>
      </c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 ht="28.5" hidden="1">
      <c r="A43" s="31" t="e">
        <f t="shared" si="5"/>
        <v>#N/A</v>
      </c>
      <c r="B43" s="30" t="e">
        <f>VLOOKUP(F43,[3]!Tabla13[#All],2,FALSE)</f>
        <v>#N/A</v>
      </c>
      <c r="C43" s="51">
        <v>2026</v>
      </c>
      <c r="D43" s="51">
        <v>8330</v>
      </c>
      <c r="E43" s="51"/>
      <c r="F43" s="52"/>
      <c r="G43" s="51">
        <v>1</v>
      </c>
      <c r="H43" s="51">
        <v>1</v>
      </c>
      <c r="I43" s="51">
        <v>1</v>
      </c>
      <c r="J43" s="51"/>
      <c r="K43" s="51">
        <v>3000</v>
      </c>
      <c r="L43" s="51">
        <v>3300</v>
      </c>
      <c r="M43" s="51">
        <v>334</v>
      </c>
      <c r="N43" s="50">
        <v>447</v>
      </c>
      <c r="O43" s="49"/>
      <c r="P43" s="48" t="s">
        <v>1751</v>
      </c>
      <c r="Q43" s="47">
        <v>0</v>
      </c>
      <c r="R43" s="47">
        <v>0</v>
      </c>
      <c r="S43" s="46">
        <f t="shared" si="0"/>
        <v>0</v>
      </c>
      <c r="T43" s="47">
        <v>0</v>
      </c>
      <c r="U43" s="47">
        <v>0</v>
      </c>
      <c r="V43" s="46">
        <f t="shared" si="1"/>
        <v>0</v>
      </c>
      <c r="W43" s="46">
        <f t="shared" si="2"/>
        <v>0</v>
      </c>
      <c r="X43" s="45" t="s">
        <v>88</v>
      </c>
      <c r="Y43" s="44"/>
      <c r="Z43" s="43"/>
      <c r="AA43" s="42" t="s">
        <v>19</v>
      </c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1:49" ht="28.5" hidden="1">
      <c r="A44" s="31" t="e">
        <f t="shared" si="5"/>
        <v>#N/A</v>
      </c>
      <c r="B44" s="30" t="e">
        <f>VLOOKUP(F44,[3]!Tabla13[#All],2,FALSE)</f>
        <v>#N/A</v>
      </c>
      <c r="C44" s="51">
        <v>2026</v>
      </c>
      <c r="D44" s="51">
        <v>8330</v>
      </c>
      <c r="E44" s="51"/>
      <c r="F44" s="52"/>
      <c r="G44" s="51">
        <v>1</v>
      </c>
      <c r="H44" s="51">
        <v>1</v>
      </c>
      <c r="I44" s="51">
        <v>1</v>
      </c>
      <c r="J44" s="51"/>
      <c r="K44" s="51">
        <v>3000</v>
      </c>
      <c r="L44" s="51">
        <v>3300</v>
      </c>
      <c r="M44" s="51">
        <v>334</v>
      </c>
      <c r="N44" s="50">
        <v>441</v>
      </c>
      <c r="O44" s="49">
        <v>7</v>
      </c>
      <c r="P44" s="48" t="s">
        <v>1750</v>
      </c>
      <c r="Q44" s="47"/>
      <c r="R44" s="47">
        <v>0</v>
      </c>
      <c r="S44" s="46">
        <f t="shared" si="0"/>
        <v>0</v>
      </c>
      <c r="T44" s="47">
        <v>0</v>
      </c>
      <c r="U44" s="47">
        <v>0</v>
      </c>
      <c r="V44" s="46">
        <f t="shared" si="1"/>
        <v>0</v>
      </c>
      <c r="W44" s="46">
        <f t="shared" si="2"/>
        <v>0</v>
      </c>
      <c r="X44" s="45" t="s">
        <v>88</v>
      </c>
      <c r="Y44" s="44"/>
      <c r="Z44" s="43"/>
      <c r="AA44" s="78" t="s">
        <v>100</v>
      </c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1:49" ht="42.75" hidden="1">
      <c r="A45" s="31" t="e">
        <f t="shared" si="5"/>
        <v>#N/A</v>
      </c>
      <c r="B45" s="30" t="e">
        <f>VLOOKUP(F45,[3]!Tabla13[#All],2,FALSE)</f>
        <v>#N/A</v>
      </c>
      <c r="C45" s="51">
        <v>2026</v>
      </c>
      <c r="D45" s="51">
        <v>8330</v>
      </c>
      <c r="E45" s="51"/>
      <c r="F45" s="52"/>
      <c r="G45" s="51">
        <v>1</v>
      </c>
      <c r="H45" s="51">
        <v>1</v>
      </c>
      <c r="I45" s="51">
        <v>1</v>
      </c>
      <c r="J45" s="51"/>
      <c r="K45" s="51">
        <v>3000</v>
      </c>
      <c r="L45" s="51">
        <v>3300</v>
      </c>
      <c r="M45" s="51">
        <v>334</v>
      </c>
      <c r="N45" s="50">
        <v>442</v>
      </c>
      <c r="O45" s="49"/>
      <c r="P45" s="48" t="s">
        <v>1749</v>
      </c>
      <c r="Q45" s="47">
        <v>0</v>
      </c>
      <c r="R45" s="47">
        <v>0</v>
      </c>
      <c r="S45" s="46">
        <f t="shared" si="0"/>
        <v>0</v>
      </c>
      <c r="T45" s="47">
        <v>0</v>
      </c>
      <c r="U45" s="47">
        <v>0</v>
      </c>
      <c r="V45" s="46">
        <f t="shared" si="1"/>
        <v>0</v>
      </c>
      <c r="W45" s="46">
        <f t="shared" si="2"/>
        <v>0</v>
      </c>
      <c r="X45" s="45" t="s">
        <v>88</v>
      </c>
      <c r="Y45" s="44"/>
      <c r="Z45" s="43"/>
      <c r="AA45" s="78" t="s">
        <v>100</v>
      </c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1:49" ht="28.5" hidden="1">
      <c r="A46" s="31" t="e">
        <f t="shared" si="5"/>
        <v>#N/A</v>
      </c>
      <c r="B46" s="30" t="e">
        <f>VLOOKUP(F46,[3]!Tabla13[#All],2,FALSE)</f>
        <v>#N/A</v>
      </c>
      <c r="C46" s="51">
        <v>2026</v>
      </c>
      <c r="D46" s="51">
        <v>8330</v>
      </c>
      <c r="E46" s="51"/>
      <c r="F46" s="52"/>
      <c r="G46" s="51">
        <v>1</v>
      </c>
      <c r="H46" s="51">
        <v>1</v>
      </c>
      <c r="I46" s="51">
        <v>1</v>
      </c>
      <c r="J46" s="51"/>
      <c r="K46" s="51">
        <v>3000</v>
      </c>
      <c r="L46" s="51">
        <v>3300</v>
      </c>
      <c r="M46" s="51">
        <v>334</v>
      </c>
      <c r="N46" s="50">
        <v>420</v>
      </c>
      <c r="O46" s="49"/>
      <c r="P46" s="48" t="s">
        <v>1748</v>
      </c>
      <c r="Q46" s="47">
        <v>0</v>
      </c>
      <c r="R46" s="47">
        <v>0</v>
      </c>
      <c r="S46" s="46">
        <f t="shared" si="0"/>
        <v>0</v>
      </c>
      <c r="T46" s="47">
        <v>0</v>
      </c>
      <c r="U46" s="47">
        <v>0</v>
      </c>
      <c r="V46" s="46">
        <f t="shared" si="1"/>
        <v>0</v>
      </c>
      <c r="W46" s="46">
        <f t="shared" si="2"/>
        <v>0</v>
      </c>
      <c r="X46" s="45" t="s">
        <v>88</v>
      </c>
      <c r="Y46" s="44"/>
      <c r="Z46" s="43"/>
      <c r="AA46" s="42" t="s">
        <v>19</v>
      </c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1:49" ht="28.5" hidden="1">
      <c r="A47" s="31" t="e">
        <f t="shared" si="5"/>
        <v>#N/A</v>
      </c>
      <c r="B47" s="30" t="e">
        <f>VLOOKUP(F47,[3]!Tabla13[#All],2,FALSE)</f>
        <v>#N/A</v>
      </c>
      <c r="C47" s="51">
        <v>2026</v>
      </c>
      <c r="D47" s="51">
        <v>8330</v>
      </c>
      <c r="E47" s="51"/>
      <c r="F47" s="52"/>
      <c r="G47" s="51">
        <v>1</v>
      </c>
      <c r="H47" s="51">
        <v>1</v>
      </c>
      <c r="I47" s="51">
        <v>1</v>
      </c>
      <c r="J47" s="51"/>
      <c r="K47" s="51">
        <v>3000</v>
      </c>
      <c r="L47" s="51">
        <v>3300</v>
      </c>
      <c r="M47" s="51">
        <v>334</v>
      </c>
      <c r="N47" s="50">
        <v>419</v>
      </c>
      <c r="O47" s="49"/>
      <c r="P47" s="48" t="s">
        <v>1747</v>
      </c>
      <c r="Q47" s="47">
        <v>0</v>
      </c>
      <c r="R47" s="47">
        <v>0</v>
      </c>
      <c r="S47" s="46">
        <f t="shared" si="0"/>
        <v>0</v>
      </c>
      <c r="T47" s="47">
        <v>0</v>
      </c>
      <c r="U47" s="47">
        <v>0</v>
      </c>
      <c r="V47" s="46">
        <f t="shared" si="1"/>
        <v>0</v>
      </c>
      <c r="W47" s="46">
        <f t="shared" si="2"/>
        <v>0</v>
      </c>
      <c r="X47" s="45" t="s">
        <v>88</v>
      </c>
      <c r="Y47" s="44"/>
      <c r="Z47" s="43"/>
      <c r="AA47" s="78" t="s">
        <v>100</v>
      </c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1:49" ht="28.5" hidden="1">
      <c r="A48" s="31" t="e">
        <f t="shared" si="5"/>
        <v>#N/A</v>
      </c>
      <c r="B48" s="30" t="e">
        <f>VLOOKUP(F48,[3]!Tabla13[#All],2,FALSE)</f>
        <v>#N/A</v>
      </c>
      <c r="C48" s="51">
        <v>2026</v>
      </c>
      <c r="D48" s="51">
        <v>8330</v>
      </c>
      <c r="E48" s="51"/>
      <c r="F48" s="52"/>
      <c r="G48" s="51">
        <v>1</v>
      </c>
      <c r="H48" s="51">
        <v>1</v>
      </c>
      <c r="I48" s="51">
        <v>1</v>
      </c>
      <c r="J48" s="51"/>
      <c r="K48" s="51">
        <v>3000</v>
      </c>
      <c r="L48" s="51">
        <v>3300</v>
      </c>
      <c r="M48" s="51">
        <v>334</v>
      </c>
      <c r="N48" s="50">
        <v>424</v>
      </c>
      <c r="O48" s="49">
        <v>7</v>
      </c>
      <c r="P48" s="48" t="s">
        <v>1746</v>
      </c>
      <c r="Q48" s="47"/>
      <c r="R48" s="47">
        <v>0</v>
      </c>
      <c r="S48" s="46">
        <f t="shared" si="0"/>
        <v>0</v>
      </c>
      <c r="T48" s="47"/>
      <c r="U48" s="47">
        <v>0</v>
      </c>
      <c r="V48" s="46">
        <f t="shared" si="1"/>
        <v>0</v>
      </c>
      <c r="W48" s="46">
        <f t="shared" si="2"/>
        <v>0</v>
      </c>
      <c r="X48" s="45" t="s">
        <v>88</v>
      </c>
      <c r="Y48" s="44"/>
      <c r="Z48" s="43"/>
      <c r="AA48" s="42" t="s">
        <v>19</v>
      </c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1:49" ht="28.5" hidden="1">
      <c r="A49" s="31" t="e">
        <f t="shared" si="5"/>
        <v>#N/A</v>
      </c>
      <c r="B49" s="30" t="e">
        <f>VLOOKUP(F49,[3]!Tabla13[#All],2,FALSE)</f>
        <v>#N/A</v>
      </c>
      <c r="C49" s="51">
        <v>2026</v>
      </c>
      <c r="D49" s="51">
        <v>8330</v>
      </c>
      <c r="E49" s="51"/>
      <c r="F49" s="52"/>
      <c r="G49" s="51">
        <v>1</v>
      </c>
      <c r="H49" s="51">
        <v>1</v>
      </c>
      <c r="I49" s="51">
        <v>1</v>
      </c>
      <c r="J49" s="51"/>
      <c r="K49" s="51">
        <v>3000</v>
      </c>
      <c r="L49" s="51">
        <v>3300</v>
      </c>
      <c r="M49" s="51">
        <v>334</v>
      </c>
      <c r="N49" s="50">
        <v>423</v>
      </c>
      <c r="O49" s="49">
        <v>7</v>
      </c>
      <c r="P49" s="48" t="s">
        <v>1745</v>
      </c>
      <c r="Q49" s="47"/>
      <c r="R49" s="47">
        <v>0</v>
      </c>
      <c r="S49" s="46">
        <f t="shared" si="0"/>
        <v>0</v>
      </c>
      <c r="T49" s="47"/>
      <c r="U49" s="47">
        <v>0</v>
      </c>
      <c r="V49" s="46">
        <f t="shared" si="1"/>
        <v>0</v>
      </c>
      <c r="W49" s="46">
        <f t="shared" si="2"/>
        <v>0</v>
      </c>
      <c r="X49" s="45" t="s">
        <v>88</v>
      </c>
      <c r="Y49" s="44"/>
      <c r="Z49" s="43"/>
      <c r="AA49" s="42" t="s">
        <v>19</v>
      </c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1:49" ht="28.5" hidden="1">
      <c r="A50" s="31" t="e">
        <f t="shared" si="5"/>
        <v>#N/A</v>
      </c>
      <c r="B50" s="30" t="e">
        <f>VLOOKUP(F50,[3]!Tabla13[#All],2,FALSE)</f>
        <v>#N/A</v>
      </c>
      <c r="C50" s="51">
        <v>2026</v>
      </c>
      <c r="D50" s="51">
        <v>8330</v>
      </c>
      <c r="E50" s="51"/>
      <c r="F50" s="52"/>
      <c r="G50" s="51">
        <v>1</v>
      </c>
      <c r="H50" s="51">
        <v>1</v>
      </c>
      <c r="I50" s="51">
        <v>1</v>
      </c>
      <c r="J50" s="51"/>
      <c r="K50" s="51">
        <v>3000</v>
      </c>
      <c r="L50" s="51">
        <v>3300</v>
      </c>
      <c r="M50" s="51">
        <v>334</v>
      </c>
      <c r="N50" s="50">
        <v>425</v>
      </c>
      <c r="O50" s="49"/>
      <c r="P50" s="48" t="s">
        <v>1744</v>
      </c>
      <c r="Q50" s="47">
        <v>0</v>
      </c>
      <c r="R50" s="47">
        <v>0</v>
      </c>
      <c r="S50" s="46">
        <f t="shared" si="0"/>
        <v>0</v>
      </c>
      <c r="T50" s="47">
        <v>0</v>
      </c>
      <c r="U50" s="47">
        <v>0</v>
      </c>
      <c r="V50" s="46">
        <f t="shared" si="1"/>
        <v>0</v>
      </c>
      <c r="W50" s="46">
        <f t="shared" si="2"/>
        <v>0</v>
      </c>
      <c r="X50" s="45" t="s">
        <v>88</v>
      </c>
      <c r="Y50" s="44"/>
      <c r="Z50" s="43"/>
      <c r="AA50" s="78" t="s">
        <v>100</v>
      </c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1:49" ht="42.75" hidden="1">
      <c r="A51" s="31" t="e">
        <f t="shared" si="5"/>
        <v>#N/A</v>
      </c>
      <c r="B51" s="30" t="e">
        <f>VLOOKUP(F51,[3]!Tabla13[#All],2,FALSE)</f>
        <v>#N/A</v>
      </c>
      <c r="C51" s="51">
        <v>2026</v>
      </c>
      <c r="D51" s="51">
        <v>8330</v>
      </c>
      <c r="E51" s="51"/>
      <c r="F51" s="52"/>
      <c r="G51" s="51">
        <v>1</v>
      </c>
      <c r="H51" s="51">
        <v>1</v>
      </c>
      <c r="I51" s="51">
        <v>1</v>
      </c>
      <c r="J51" s="51"/>
      <c r="K51" s="51">
        <v>3000</v>
      </c>
      <c r="L51" s="51">
        <v>3300</v>
      </c>
      <c r="M51" s="51">
        <v>334</v>
      </c>
      <c r="N51" s="50">
        <v>440</v>
      </c>
      <c r="O51" s="49"/>
      <c r="P51" s="48" t="s">
        <v>1743</v>
      </c>
      <c r="Q51" s="47">
        <v>0</v>
      </c>
      <c r="R51" s="47">
        <v>0</v>
      </c>
      <c r="S51" s="46">
        <f t="shared" si="0"/>
        <v>0</v>
      </c>
      <c r="T51" s="47">
        <v>0</v>
      </c>
      <c r="U51" s="47">
        <v>0</v>
      </c>
      <c r="V51" s="46">
        <f t="shared" si="1"/>
        <v>0</v>
      </c>
      <c r="W51" s="46">
        <f t="shared" si="2"/>
        <v>0</v>
      </c>
      <c r="X51" s="45" t="s">
        <v>88</v>
      </c>
      <c r="Y51" s="44"/>
      <c r="Z51" s="43"/>
      <c r="AA51" s="78" t="s">
        <v>100</v>
      </c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</row>
    <row r="52" spans="1:49" ht="28.5" hidden="1">
      <c r="A52" s="31" t="e">
        <f t="shared" si="5"/>
        <v>#N/A</v>
      </c>
      <c r="B52" s="30" t="e">
        <f>VLOOKUP(F52,[3]!Tabla13[#All],2,FALSE)</f>
        <v>#N/A</v>
      </c>
      <c r="C52" s="51">
        <v>2026</v>
      </c>
      <c r="D52" s="51">
        <v>8330</v>
      </c>
      <c r="E52" s="51"/>
      <c r="F52" s="52"/>
      <c r="G52" s="51">
        <v>1</v>
      </c>
      <c r="H52" s="51">
        <v>1</v>
      </c>
      <c r="I52" s="51">
        <v>1</v>
      </c>
      <c r="J52" s="51"/>
      <c r="K52" s="51">
        <v>3000</v>
      </c>
      <c r="L52" s="51">
        <v>3300</v>
      </c>
      <c r="M52" s="51">
        <v>334</v>
      </c>
      <c r="N52" s="50">
        <v>421</v>
      </c>
      <c r="O52" s="49"/>
      <c r="P52" s="48" t="s">
        <v>1742</v>
      </c>
      <c r="Q52" s="47">
        <v>0</v>
      </c>
      <c r="R52" s="47">
        <v>0</v>
      </c>
      <c r="S52" s="46">
        <f t="shared" si="0"/>
        <v>0</v>
      </c>
      <c r="T52" s="47">
        <v>0</v>
      </c>
      <c r="U52" s="47">
        <v>0</v>
      </c>
      <c r="V52" s="46">
        <f t="shared" si="1"/>
        <v>0</v>
      </c>
      <c r="W52" s="46">
        <f t="shared" si="2"/>
        <v>0</v>
      </c>
      <c r="X52" s="45" t="s">
        <v>88</v>
      </c>
      <c r="Y52" s="44"/>
      <c r="Z52" s="43"/>
      <c r="AA52" s="42" t="s">
        <v>19</v>
      </c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</row>
    <row r="53" spans="1:49" ht="28.5" hidden="1">
      <c r="A53" s="31" t="e">
        <f t="shared" si="5"/>
        <v>#N/A</v>
      </c>
      <c r="B53" s="30" t="e">
        <f>VLOOKUP(F53,[3]!Tabla13[#All],2,FALSE)</f>
        <v>#N/A</v>
      </c>
      <c r="C53" s="51">
        <v>2026</v>
      </c>
      <c r="D53" s="51">
        <v>8330</v>
      </c>
      <c r="E53" s="51"/>
      <c r="F53" s="52"/>
      <c r="G53" s="51">
        <v>1</v>
      </c>
      <c r="H53" s="51">
        <v>1</v>
      </c>
      <c r="I53" s="51">
        <v>1</v>
      </c>
      <c r="J53" s="51"/>
      <c r="K53" s="51">
        <v>3000</v>
      </c>
      <c r="L53" s="51">
        <v>3300</v>
      </c>
      <c r="M53" s="51">
        <v>334</v>
      </c>
      <c r="N53" s="50">
        <v>422</v>
      </c>
      <c r="O53" s="49"/>
      <c r="P53" s="48" t="s">
        <v>1741</v>
      </c>
      <c r="Q53" s="47">
        <v>0</v>
      </c>
      <c r="R53" s="47">
        <v>0</v>
      </c>
      <c r="S53" s="46">
        <f t="shared" si="0"/>
        <v>0</v>
      </c>
      <c r="T53" s="47">
        <v>0</v>
      </c>
      <c r="U53" s="47">
        <v>0</v>
      </c>
      <c r="V53" s="46">
        <f t="shared" si="1"/>
        <v>0</v>
      </c>
      <c r="W53" s="46">
        <f t="shared" si="2"/>
        <v>0</v>
      </c>
      <c r="X53" s="45" t="s">
        <v>88</v>
      </c>
      <c r="Y53" s="44"/>
      <c r="Z53" s="43"/>
      <c r="AA53" s="42" t="s">
        <v>19</v>
      </c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</row>
    <row r="54" spans="1:49" ht="42.75" hidden="1">
      <c r="A54" s="31" t="e">
        <f t="shared" si="5"/>
        <v>#N/A</v>
      </c>
      <c r="B54" s="30" t="e">
        <f>VLOOKUP(F54,[3]!Tabla13[#All],2,FALSE)</f>
        <v>#N/A</v>
      </c>
      <c r="C54" s="51">
        <v>2026</v>
      </c>
      <c r="D54" s="51">
        <v>8330</v>
      </c>
      <c r="E54" s="51"/>
      <c r="F54" s="52"/>
      <c r="G54" s="51">
        <v>1</v>
      </c>
      <c r="H54" s="51">
        <v>1</v>
      </c>
      <c r="I54" s="51">
        <v>1</v>
      </c>
      <c r="J54" s="51"/>
      <c r="K54" s="51">
        <v>3000</v>
      </c>
      <c r="L54" s="51">
        <v>3300</v>
      </c>
      <c r="M54" s="51">
        <v>334</v>
      </c>
      <c r="N54" s="50">
        <v>430</v>
      </c>
      <c r="O54" s="49">
        <v>7</v>
      </c>
      <c r="P54" s="48" t="s">
        <v>1740</v>
      </c>
      <c r="Q54" s="47"/>
      <c r="R54" s="47">
        <v>0</v>
      </c>
      <c r="S54" s="46">
        <f t="shared" si="0"/>
        <v>0</v>
      </c>
      <c r="T54" s="47">
        <v>0</v>
      </c>
      <c r="U54" s="47">
        <v>0</v>
      </c>
      <c r="V54" s="46">
        <f t="shared" si="1"/>
        <v>0</v>
      </c>
      <c r="W54" s="46">
        <f t="shared" si="2"/>
        <v>0</v>
      </c>
      <c r="X54" s="45" t="s">
        <v>88</v>
      </c>
      <c r="Y54" s="44"/>
      <c r="Z54" s="43"/>
      <c r="AA54" s="78" t="s">
        <v>100</v>
      </c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</row>
    <row r="55" spans="1:49" ht="28.5" hidden="1">
      <c r="A55" s="31" t="e">
        <f t="shared" si="5"/>
        <v>#N/A</v>
      </c>
      <c r="B55" s="30" t="e">
        <f>VLOOKUP(F55,[3]!Tabla13[#All],2,FALSE)</f>
        <v>#N/A</v>
      </c>
      <c r="C55" s="51">
        <v>2026</v>
      </c>
      <c r="D55" s="51">
        <v>8330</v>
      </c>
      <c r="E55" s="51"/>
      <c r="F55" s="52"/>
      <c r="G55" s="51">
        <v>1</v>
      </c>
      <c r="H55" s="51">
        <v>1</v>
      </c>
      <c r="I55" s="51">
        <v>1</v>
      </c>
      <c r="J55" s="51"/>
      <c r="K55" s="51">
        <v>3000</v>
      </c>
      <c r="L55" s="51">
        <v>3300</v>
      </c>
      <c r="M55" s="51">
        <v>334</v>
      </c>
      <c r="N55" s="50">
        <v>434</v>
      </c>
      <c r="O55" s="49"/>
      <c r="P55" s="48" t="s">
        <v>1739</v>
      </c>
      <c r="Q55" s="47">
        <v>0</v>
      </c>
      <c r="R55" s="47">
        <v>0</v>
      </c>
      <c r="S55" s="46">
        <f t="shared" si="0"/>
        <v>0</v>
      </c>
      <c r="T55" s="47">
        <v>0</v>
      </c>
      <c r="U55" s="47">
        <v>0</v>
      </c>
      <c r="V55" s="46">
        <f t="shared" si="1"/>
        <v>0</v>
      </c>
      <c r="W55" s="46">
        <f t="shared" si="2"/>
        <v>0</v>
      </c>
      <c r="X55" s="45" t="s">
        <v>88</v>
      </c>
      <c r="Y55" s="44"/>
      <c r="Z55" s="43"/>
      <c r="AA55" s="78" t="s">
        <v>100</v>
      </c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</row>
    <row r="56" spans="1:49" ht="28.5" hidden="1">
      <c r="A56" s="31" t="e">
        <f t="shared" si="5"/>
        <v>#N/A</v>
      </c>
      <c r="B56" s="30" t="e">
        <f>VLOOKUP(F56,[3]!Tabla13[#All],2,FALSE)</f>
        <v>#N/A</v>
      </c>
      <c r="C56" s="51">
        <v>2026</v>
      </c>
      <c r="D56" s="51">
        <v>8330</v>
      </c>
      <c r="E56" s="51"/>
      <c r="F56" s="52"/>
      <c r="G56" s="51">
        <v>1</v>
      </c>
      <c r="H56" s="51">
        <v>1</v>
      </c>
      <c r="I56" s="51">
        <v>1</v>
      </c>
      <c r="J56" s="51"/>
      <c r="K56" s="51">
        <v>3000</v>
      </c>
      <c r="L56" s="51">
        <v>3300</v>
      </c>
      <c r="M56" s="51">
        <v>334</v>
      </c>
      <c r="N56" s="50">
        <v>432</v>
      </c>
      <c r="O56" s="49"/>
      <c r="P56" s="48" t="s">
        <v>1738</v>
      </c>
      <c r="Q56" s="47">
        <v>0</v>
      </c>
      <c r="R56" s="47">
        <v>0</v>
      </c>
      <c r="S56" s="46">
        <f t="shared" si="0"/>
        <v>0</v>
      </c>
      <c r="T56" s="47">
        <v>0</v>
      </c>
      <c r="U56" s="47">
        <v>0</v>
      </c>
      <c r="V56" s="46">
        <f t="shared" si="1"/>
        <v>0</v>
      </c>
      <c r="W56" s="46">
        <f t="shared" si="2"/>
        <v>0</v>
      </c>
      <c r="X56" s="45" t="s">
        <v>88</v>
      </c>
      <c r="Y56" s="44"/>
      <c r="Z56" s="43"/>
      <c r="AA56" s="78" t="s">
        <v>100</v>
      </c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</row>
    <row r="57" spans="1:49" ht="28.5" hidden="1">
      <c r="A57" s="31" t="e">
        <f t="shared" si="5"/>
        <v>#N/A</v>
      </c>
      <c r="B57" s="30" t="e">
        <f>VLOOKUP(F57,[3]!Tabla13[#All],2,FALSE)</f>
        <v>#N/A</v>
      </c>
      <c r="C57" s="51">
        <v>2026</v>
      </c>
      <c r="D57" s="51">
        <v>8330</v>
      </c>
      <c r="E57" s="51"/>
      <c r="F57" s="52"/>
      <c r="G57" s="51">
        <v>1</v>
      </c>
      <c r="H57" s="51">
        <v>1</v>
      </c>
      <c r="I57" s="51">
        <v>1</v>
      </c>
      <c r="J57" s="51"/>
      <c r="K57" s="51">
        <v>3000</v>
      </c>
      <c r="L57" s="51">
        <v>3300</v>
      </c>
      <c r="M57" s="51">
        <v>334</v>
      </c>
      <c r="N57" s="50">
        <v>435</v>
      </c>
      <c r="O57" s="49"/>
      <c r="P57" s="48" t="s">
        <v>1737</v>
      </c>
      <c r="Q57" s="47">
        <v>0</v>
      </c>
      <c r="R57" s="47">
        <v>0</v>
      </c>
      <c r="S57" s="46">
        <f t="shared" si="0"/>
        <v>0</v>
      </c>
      <c r="T57" s="47">
        <v>0</v>
      </c>
      <c r="U57" s="47">
        <v>0</v>
      </c>
      <c r="V57" s="46">
        <f t="shared" si="1"/>
        <v>0</v>
      </c>
      <c r="W57" s="46">
        <f t="shared" si="2"/>
        <v>0</v>
      </c>
      <c r="X57" s="45" t="s">
        <v>88</v>
      </c>
      <c r="Y57" s="44"/>
      <c r="Z57" s="43"/>
      <c r="AA57" s="78" t="s">
        <v>100</v>
      </c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</row>
    <row r="58" spans="1:49" ht="28.5" hidden="1">
      <c r="A58" s="31" t="e">
        <f t="shared" si="5"/>
        <v>#N/A</v>
      </c>
      <c r="B58" s="30" t="e">
        <f>VLOOKUP(F58,[3]!Tabla13[#All],2,FALSE)</f>
        <v>#N/A</v>
      </c>
      <c r="C58" s="51">
        <v>2026</v>
      </c>
      <c r="D58" s="51">
        <v>8330</v>
      </c>
      <c r="E58" s="51"/>
      <c r="F58" s="52"/>
      <c r="G58" s="51">
        <v>1</v>
      </c>
      <c r="H58" s="51">
        <v>1</v>
      </c>
      <c r="I58" s="51">
        <v>1</v>
      </c>
      <c r="J58" s="51"/>
      <c r="K58" s="51">
        <v>3000</v>
      </c>
      <c r="L58" s="51">
        <v>3300</v>
      </c>
      <c r="M58" s="51">
        <v>334</v>
      </c>
      <c r="N58" s="50">
        <v>431</v>
      </c>
      <c r="O58" s="49"/>
      <c r="P58" s="48" t="s">
        <v>1736</v>
      </c>
      <c r="Q58" s="47">
        <v>0</v>
      </c>
      <c r="R58" s="47">
        <v>0</v>
      </c>
      <c r="S58" s="46">
        <f t="shared" si="0"/>
        <v>0</v>
      </c>
      <c r="T58" s="47">
        <v>0</v>
      </c>
      <c r="U58" s="47">
        <v>0</v>
      </c>
      <c r="V58" s="46">
        <f t="shared" si="1"/>
        <v>0</v>
      </c>
      <c r="W58" s="46">
        <f t="shared" si="2"/>
        <v>0</v>
      </c>
      <c r="X58" s="45" t="s">
        <v>88</v>
      </c>
      <c r="Y58" s="44"/>
      <c r="Z58" s="43"/>
      <c r="AA58" s="78" t="s">
        <v>100</v>
      </c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</row>
    <row r="59" spans="1:49" ht="28.5" hidden="1">
      <c r="A59" s="31" t="e">
        <f t="shared" si="5"/>
        <v>#N/A</v>
      </c>
      <c r="B59" s="30" t="e">
        <f>VLOOKUP(F59,[3]!Tabla13[#All],2,FALSE)</f>
        <v>#N/A</v>
      </c>
      <c r="C59" s="51">
        <v>2026</v>
      </c>
      <c r="D59" s="51">
        <v>8330</v>
      </c>
      <c r="E59" s="51"/>
      <c r="F59" s="52"/>
      <c r="G59" s="51">
        <v>1</v>
      </c>
      <c r="H59" s="51">
        <v>1</v>
      </c>
      <c r="I59" s="51">
        <v>1</v>
      </c>
      <c r="J59" s="51"/>
      <c r="K59" s="51">
        <v>3000</v>
      </c>
      <c r="L59" s="51">
        <v>3300</v>
      </c>
      <c r="M59" s="51">
        <v>334</v>
      </c>
      <c r="N59" s="50">
        <v>433</v>
      </c>
      <c r="O59" s="49"/>
      <c r="P59" s="48" t="s">
        <v>1735</v>
      </c>
      <c r="Q59" s="47">
        <v>0</v>
      </c>
      <c r="R59" s="47">
        <v>0</v>
      </c>
      <c r="S59" s="46">
        <f t="shared" si="0"/>
        <v>0</v>
      </c>
      <c r="T59" s="47">
        <v>0</v>
      </c>
      <c r="U59" s="47">
        <v>0</v>
      </c>
      <c r="V59" s="46">
        <f t="shared" si="1"/>
        <v>0</v>
      </c>
      <c r="W59" s="46">
        <f t="shared" si="2"/>
        <v>0</v>
      </c>
      <c r="X59" s="45" t="s">
        <v>88</v>
      </c>
      <c r="Y59" s="44"/>
      <c r="Z59" s="43"/>
      <c r="AA59" s="78" t="s">
        <v>100</v>
      </c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</row>
    <row r="60" spans="1:49" ht="28.5" hidden="1">
      <c r="A60" s="31" t="e">
        <f t="shared" si="5"/>
        <v>#N/A</v>
      </c>
      <c r="B60" s="30" t="e">
        <f>VLOOKUP(F60,[3]!Tabla13[#All],2,FALSE)</f>
        <v>#N/A</v>
      </c>
      <c r="C60" s="51">
        <v>2026</v>
      </c>
      <c r="D60" s="51">
        <v>8330</v>
      </c>
      <c r="E60" s="51"/>
      <c r="F60" s="52"/>
      <c r="G60" s="51">
        <v>1</v>
      </c>
      <c r="H60" s="51">
        <v>1</v>
      </c>
      <c r="I60" s="51">
        <v>1</v>
      </c>
      <c r="J60" s="51"/>
      <c r="K60" s="51">
        <v>3000</v>
      </c>
      <c r="L60" s="51">
        <v>3300</v>
      </c>
      <c r="M60" s="51">
        <v>334</v>
      </c>
      <c r="N60" s="50">
        <v>464</v>
      </c>
      <c r="O60" s="49"/>
      <c r="P60" s="48" t="s">
        <v>1734</v>
      </c>
      <c r="Q60" s="47">
        <v>0</v>
      </c>
      <c r="R60" s="47">
        <v>0</v>
      </c>
      <c r="S60" s="46">
        <f t="shared" si="0"/>
        <v>0</v>
      </c>
      <c r="T60" s="47">
        <v>0</v>
      </c>
      <c r="U60" s="47">
        <v>0</v>
      </c>
      <c r="V60" s="46">
        <f t="shared" si="1"/>
        <v>0</v>
      </c>
      <c r="W60" s="46">
        <f t="shared" si="2"/>
        <v>0</v>
      </c>
      <c r="X60" s="45" t="s">
        <v>88</v>
      </c>
      <c r="Y60" s="44"/>
      <c r="Z60" s="43"/>
      <c r="AA60" s="78" t="s">
        <v>100</v>
      </c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</row>
    <row r="61" spans="1:49" ht="28.5" hidden="1">
      <c r="A61" s="31" t="e">
        <f t="shared" si="5"/>
        <v>#N/A</v>
      </c>
      <c r="B61" s="30" t="e">
        <f>VLOOKUP(F61,[3]!Tabla13[#All],2,FALSE)</f>
        <v>#N/A</v>
      </c>
      <c r="C61" s="51">
        <v>2026</v>
      </c>
      <c r="D61" s="51">
        <v>8330</v>
      </c>
      <c r="E61" s="51"/>
      <c r="F61" s="52"/>
      <c r="G61" s="51">
        <v>1</v>
      </c>
      <c r="H61" s="51">
        <v>1</v>
      </c>
      <c r="I61" s="51">
        <v>1</v>
      </c>
      <c r="J61" s="51"/>
      <c r="K61" s="51">
        <v>3000</v>
      </c>
      <c r="L61" s="51">
        <v>3300</v>
      </c>
      <c r="M61" s="51">
        <v>334</v>
      </c>
      <c r="N61" s="50">
        <v>463</v>
      </c>
      <c r="O61" s="49"/>
      <c r="P61" s="48" t="s">
        <v>1733</v>
      </c>
      <c r="Q61" s="47">
        <v>0</v>
      </c>
      <c r="R61" s="47">
        <v>0</v>
      </c>
      <c r="S61" s="46">
        <f t="shared" si="0"/>
        <v>0</v>
      </c>
      <c r="T61" s="47">
        <v>0</v>
      </c>
      <c r="U61" s="47">
        <v>0</v>
      </c>
      <c r="V61" s="46">
        <f t="shared" si="1"/>
        <v>0</v>
      </c>
      <c r="W61" s="46">
        <f t="shared" si="2"/>
        <v>0</v>
      </c>
      <c r="X61" s="45" t="s">
        <v>88</v>
      </c>
      <c r="Y61" s="44"/>
      <c r="Z61" s="43"/>
      <c r="AA61" s="78" t="s">
        <v>100</v>
      </c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</row>
    <row r="62" spans="1:49" ht="28.5" hidden="1">
      <c r="A62" s="31" t="e">
        <f t="shared" si="5"/>
        <v>#N/A</v>
      </c>
      <c r="B62" s="30" t="e">
        <f>VLOOKUP(F62,[3]!Tabla13[#All],2,FALSE)</f>
        <v>#N/A</v>
      </c>
      <c r="C62" s="51">
        <v>2026</v>
      </c>
      <c r="D62" s="51">
        <v>8330</v>
      </c>
      <c r="E62" s="51"/>
      <c r="F62" s="52"/>
      <c r="G62" s="51">
        <v>1</v>
      </c>
      <c r="H62" s="51">
        <v>1</v>
      </c>
      <c r="I62" s="51">
        <v>1</v>
      </c>
      <c r="J62" s="51"/>
      <c r="K62" s="51">
        <v>3000</v>
      </c>
      <c r="L62" s="51">
        <v>3300</v>
      </c>
      <c r="M62" s="51">
        <v>334</v>
      </c>
      <c r="N62" s="50">
        <v>461</v>
      </c>
      <c r="O62" s="49"/>
      <c r="P62" s="48" t="s">
        <v>1732</v>
      </c>
      <c r="Q62" s="47">
        <v>0</v>
      </c>
      <c r="R62" s="47">
        <v>0</v>
      </c>
      <c r="S62" s="46">
        <f t="shared" si="0"/>
        <v>0</v>
      </c>
      <c r="T62" s="47">
        <v>0</v>
      </c>
      <c r="U62" s="47">
        <v>0</v>
      </c>
      <c r="V62" s="46">
        <f t="shared" si="1"/>
        <v>0</v>
      </c>
      <c r="W62" s="46">
        <f t="shared" si="2"/>
        <v>0</v>
      </c>
      <c r="X62" s="45" t="s">
        <v>88</v>
      </c>
      <c r="Y62" s="44"/>
      <c r="Z62" s="43"/>
      <c r="AA62" s="78" t="s">
        <v>100</v>
      </c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</row>
    <row r="63" spans="1:49" ht="28.5" hidden="1">
      <c r="A63" s="31" t="e">
        <f t="shared" si="5"/>
        <v>#N/A</v>
      </c>
      <c r="B63" s="30" t="e">
        <f>VLOOKUP(F63,[3]!Tabla13[#All],2,FALSE)</f>
        <v>#N/A</v>
      </c>
      <c r="C63" s="51">
        <v>2026</v>
      </c>
      <c r="D63" s="51">
        <v>8330</v>
      </c>
      <c r="E63" s="51"/>
      <c r="F63" s="52"/>
      <c r="G63" s="51">
        <v>1</v>
      </c>
      <c r="H63" s="51">
        <v>1</v>
      </c>
      <c r="I63" s="51">
        <v>1</v>
      </c>
      <c r="J63" s="51"/>
      <c r="K63" s="51">
        <v>3000</v>
      </c>
      <c r="L63" s="51">
        <v>3300</v>
      </c>
      <c r="M63" s="51">
        <v>334</v>
      </c>
      <c r="N63" s="50">
        <v>462</v>
      </c>
      <c r="O63" s="49"/>
      <c r="P63" s="48" t="s">
        <v>1731</v>
      </c>
      <c r="Q63" s="47">
        <v>0</v>
      </c>
      <c r="R63" s="47">
        <v>0</v>
      </c>
      <c r="S63" s="46">
        <f t="shared" si="0"/>
        <v>0</v>
      </c>
      <c r="T63" s="47">
        <v>0</v>
      </c>
      <c r="U63" s="47">
        <v>0</v>
      </c>
      <c r="V63" s="46">
        <f t="shared" si="1"/>
        <v>0</v>
      </c>
      <c r="W63" s="46">
        <f t="shared" si="2"/>
        <v>0</v>
      </c>
      <c r="X63" s="45" t="s">
        <v>88</v>
      </c>
      <c r="Y63" s="44"/>
      <c r="Z63" s="43"/>
      <c r="AA63" s="78" t="s">
        <v>100</v>
      </c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</row>
    <row r="64" spans="1:49" ht="30" hidden="1">
      <c r="A64" s="31" t="e">
        <f t="shared" si="5"/>
        <v>#N/A</v>
      </c>
      <c r="B64" s="30" t="e">
        <f>VLOOKUP(F64,[3]!Tabla13[#All],2,FALSE)</f>
        <v>#N/A</v>
      </c>
      <c r="C64" s="40">
        <v>2026</v>
      </c>
      <c r="D64" s="40">
        <v>8330</v>
      </c>
      <c r="E64" s="40"/>
      <c r="F64" s="41"/>
      <c r="G64" s="40">
        <v>1</v>
      </c>
      <c r="H64" s="40">
        <v>1</v>
      </c>
      <c r="I64" s="40">
        <v>1</v>
      </c>
      <c r="J64" s="40"/>
      <c r="K64" s="40">
        <v>3000</v>
      </c>
      <c r="L64" s="40">
        <v>3300</v>
      </c>
      <c r="M64" s="40">
        <v>336</v>
      </c>
      <c r="N64" s="39" t="s">
        <v>23</v>
      </c>
      <c r="O64" s="38"/>
      <c r="P64" s="37" t="s">
        <v>941</v>
      </c>
      <c r="Q64" s="36">
        <f>SUM(Q65:Q69)</f>
        <v>0</v>
      </c>
      <c r="R64" s="36">
        <f>SUM(R65:R69)</f>
        <v>0</v>
      </c>
      <c r="S64" s="36">
        <f t="shared" si="0"/>
        <v>0</v>
      </c>
      <c r="T64" s="36">
        <f>SUM(T65:T69)</f>
        <v>0</v>
      </c>
      <c r="U64" s="36">
        <f>SUM(U65:U69)</f>
        <v>0</v>
      </c>
      <c r="V64" s="36">
        <f t="shared" si="1"/>
        <v>0</v>
      </c>
      <c r="W64" s="36">
        <f t="shared" si="2"/>
        <v>0</v>
      </c>
      <c r="X64" s="35"/>
      <c r="Y64" s="64"/>
      <c r="Z64" s="63"/>
      <c r="AA64" s="3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</row>
    <row r="65" spans="1:49" ht="42.75" hidden="1">
      <c r="A65" s="31" t="e">
        <f t="shared" si="5"/>
        <v>#N/A</v>
      </c>
      <c r="B65" s="30" t="e">
        <f>VLOOKUP(F65,[3]!Tabla13[#All],2,FALSE)</f>
        <v>#N/A</v>
      </c>
      <c r="C65" s="51">
        <v>2026</v>
      </c>
      <c r="D65" s="51">
        <v>8330</v>
      </c>
      <c r="E65" s="51"/>
      <c r="F65" s="52"/>
      <c r="G65" s="51">
        <v>1</v>
      </c>
      <c r="H65" s="51">
        <v>1</v>
      </c>
      <c r="I65" s="51">
        <v>1</v>
      </c>
      <c r="J65" s="51"/>
      <c r="K65" s="51">
        <v>3000</v>
      </c>
      <c r="L65" s="51">
        <v>3300</v>
      </c>
      <c r="M65" s="51">
        <v>336</v>
      </c>
      <c r="N65" s="50">
        <v>767</v>
      </c>
      <c r="O65" s="49"/>
      <c r="P65" s="48" t="s">
        <v>1730</v>
      </c>
      <c r="Q65" s="47">
        <v>0</v>
      </c>
      <c r="R65" s="47">
        <v>0</v>
      </c>
      <c r="S65" s="46">
        <f t="shared" si="0"/>
        <v>0</v>
      </c>
      <c r="T65" s="47">
        <v>0</v>
      </c>
      <c r="U65" s="47">
        <v>0</v>
      </c>
      <c r="V65" s="46">
        <f t="shared" si="1"/>
        <v>0</v>
      </c>
      <c r="W65" s="46">
        <f t="shared" si="2"/>
        <v>0</v>
      </c>
      <c r="X65" s="45" t="s">
        <v>88</v>
      </c>
      <c r="Y65" s="44"/>
      <c r="Z65" s="43"/>
      <c r="AA65" s="42" t="s">
        <v>19</v>
      </c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</row>
    <row r="66" spans="1:49" hidden="1">
      <c r="A66" s="31" t="e">
        <f t="shared" si="5"/>
        <v>#N/A</v>
      </c>
      <c r="B66" s="30" t="e">
        <f>VLOOKUP(F66,[3]!Tabla13[#All],2,FALSE)</f>
        <v>#N/A</v>
      </c>
      <c r="C66" s="51">
        <v>2026</v>
      </c>
      <c r="D66" s="51">
        <v>8330</v>
      </c>
      <c r="E66" s="51"/>
      <c r="F66" s="52"/>
      <c r="G66" s="51">
        <v>1</v>
      </c>
      <c r="H66" s="51">
        <v>1</v>
      </c>
      <c r="I66" s="51">
        <v>1</v>
      </c>
      <c r="J66" s="51"/>
      <c r="K66" s="51">
        <v>3000</v>
      </c>
      <c r="L66" s="51">
        <v>3300</v>
      </c>
      <c r="M66" s="51">
        <v>336</v>
      </c>
      <c r="N66" s="50">
        <v>657</v>
      </c>
      <c r="O66" s="49">
        <v>7</v>
      </c>
      <c r="P66" s="48" t="s">
        <v>1729</v>
      </c>
      <c r="Q66" s="47">
        <v>0</v>
      </c>
      <c r="R66" s="47">
        <v>0</v>
      </c>
      <c r="S66" s="46">
        <f t="shared" si="0"/>
        <v>0</v>
      </c>
      <c r="T66" s="47"/>
      <c r="U66" s="47">
        <v>0</v>
      </c>
      <c r="V66" s="46">
        <f t="shared" si="1"/>
        <v>0</v>
      </c>
      <c r="W66" s="46">
        <f t="shared" si="2"/>
        <v>0</v>
      </c>
      <c r="X66" s="45" t="s">
        <v>1717</v>
      </c>
      <c r="Y66" s="44"/>
      <c r="Z66" s="43"/>
      <c r="AA66" s="42" t="s">
        <v>19</v>
      </c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</row>
    <row r="67" spans="1:49" hidden="1">
      <c r="A67" s="31" t="e">
        <f t="shared" si="5"/>
        <v>#N/A</v>
      </c>
      <c r="B67" s="30" t="e">
        <f>VLOOKUP(F67,[3]!Tabla13[#All],2,FALSE)</f>
        <v>#N/A</v>
      </c>
      <c r="C67" s="51">
        <v>2026</v>
      </c>
      <c r="D67" s="51">
        <v>8330</v>
      </c>
      <c r="E67" s="51"/>
      <c r="F67" s="52"/>
      <c r="G67" s="51">
        <v>1</v>
      </c>
      <c r="H67" s="51">
        <v>1</v>
      </c>
      <c r="I67" s="51">
        <v>1</v>
      </c>
      <c r="J67" s="51"/>
      <c r="K67" s="51">
        <v>3000</v>
      </c>
      <c r="L67" s="51">
        <v>3300</v>
      </c>
      <c r="M67" s="51">
        <v>336</v>
      </c>
      <c r="N67" s="50">
        <v>658</v>
      </c>
      <c r="O67" s="49"/>
      <c r="P67" s="48" t="s">
        <v>1728</v>
      </c>
      <c r="Q67" s="47">
        <v>0</v>
      </c>
      <c r="R67" s="47">
        <v>0</v>
      </c>
      <c r="S67" s="46">
        <f t="shared" si="0"/>
        <v>0</v>
      </c>
      <c r="T67" s="47">
        <v>0</v>
      </c>
      <c r="U67" s="47">
        <v>0</v>
      </c>
      <c r="V67" s="46">
        <f t="shared" si="1"/>
        <v>0</v>
      </c>
      <c r="W67" s="46">
        <f t="shared" si="2"/>
        <v>0</v>
      </c>
      <c r="X67" s="45" t="s">
        <v>1717</v>
      </c>
      <c r="Y67" s="44"/>
      <c r="Z67" s="43"/>
      <c r="AA67" s="42" t="s">
        <v>19</v>
      </c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</row>
    <row r="68" spans="1:49" hidden="1">
      <c r="A68" s="31" t="e">
        <f t="shared" si="5"/>
        <v>#N/A</v>
      </c>
      <c r="B68" s="30" t="e">
        <f>VLOOKUP(F68,[3]!Tabla13[#All],2,FALSE)</f>
        <v>#N/A</v>
      </c>
      <c r="C68" s="51">
        <v>2026</v>
      </c>
      <c r="D68" s="51">
        <v>8330</v>
      </c>
      <c r="E68" s="51"/>
      <c r="F68" s="52"/>
      <c r="G68" s="51">
        <v>1</v>
      </c>
      <c r="H68" s="51">
        <v>1</v>
      </c>
      <c r="I68" s="51">
        <v>1</v>
      </c>
      <c r="J68" s="51"/>
      <c r="K68" s="51">
        <v>3000</v>
      </c>
      <c r="L68" s="51">
        <v>3300</v>
      </c>
      <c r="M68" s="51">
        <v>336</v>
      </c>
      <c r="N68" s="50">
        <v>659</v>
      </c>
      <c r="O68" s="49">
        <v>7</v>
      </c>
      <c r="P68" s="48" t="s">
        <v>1727</v>
      </c>
      <c r="Q68" s="47">
        <v>0</v>
      </c>
      <c r="R68" s="47">
        <v>0</v>
      </c>
      <c r="S68" s="46">
        <f t="shared" si="0"/>
        <v>0</v>
      </c>
      <c r="T68" s="47"/>
      <c r="U68" s="47">
        <v>0</v>
      </c>
      <c r="V68" s="46">
        <f t="shared" si="1"/>
        <v>0</v>
      </c>
      <c r="W68" s="46">
        <f t="shared" si="2"/>
        <v>0</v>
      </c>
      <c r="X68" s="45" t="s">
        <v>1717</v>
      </c>
      <c r="Y68" s="44"/>
      <c r="Z68" s="43"/>
      <c r="AA68" s="42" t="s">
        <v>19</v>
      </c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</row>
    <row r="69" spans="1:49" hidden="1">
      <c r="A69" s="31" t="e">
        <f t="shared" si="5"/>
        <v>#N/A</v>
      </c>
      <c r="B69" s="30" t="e">
        <f>VLOOKUP(F69,[3]!Tabla13[#All],2,FALSE)</f>
        <v>#N/A</v>
      </c>
      <c r="C69" s="51">
        <v>2026</v>
      </c>
      <c r="D69" s="51">
        <v>8330</v>
      </c>
      <c r="E69" s="51"/>
      <c r="F69" s="52"/>
      <c r="G69" s="51">
        <v>1</v>
      </c>
      <c r="H69" s="51">
        <v>1</v>
      </c>
      <c r="I69" s="51">
        <v>1</v>
      </c>
      <c r="J69" s="51"/>
      <c r="K69" s="51">
        <v>3000</v>
      </c>
      <c r="L69" s="51">
        <v>3300</v>
      </c>
      <c r="M69" s="51">
        <v>336</v>
      </c>
      <c r="N69" s="50">
        <v>660</v>
      </c>
      <c r="O69" s="49"/>
      <c r="P69" s="48" t="s">
        <v>1726</v>
      </c>
      <c r="Q69" s="47">
        <v>0</v>
      </c>
      <c r="R69" s="47">
        <v>0</v>
      </c>
      <c r="S69" s="46">
        <f t="shared" si="0"/>
        <v>0</v>
      </c>
      <c r="T69" s="47">
        <v>0</v>
      </c>
      <c r="U69" s="47">
        <v>0</v>
      </c>
      <c r="V69" s="46">
        <f t="shared" si="1"/>
        <v>0</v>
      </c>
      <c r="W69" s="46">
        <f t="shared" si="2"/>
        <v>0</v>
      </c>
      <c r="X69" s="45" t="s">
        <v>1717</v>
      </c>
      <c r="Y69" s="44"/>
      <c r="Z69" s="43"/>
      <c r="AA69" s="234" t="s">
        <v>859</v>
      </c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</row>
    <row r="70" spans="1:49" hidden="1">
      <c r="A70" s="31" t="e">
        <f t="shared" si="5"/>
        <v>#N/A</v>
      </c>
      <c r="B70" s="30" t="e">
        <f>VLOOKUP(F70,[3]!Tabla13[#All],2,FALSE)</f>
        <v>#N/A</v>
      </c>
      <c r="C70" s="40">
        <v>2026</v>
      </c>
      <c r="D70" s="40">
        <v>8330</v>
      </c>
      <c r="E70" s="40"/>
      <c r="F70" s="41"/>
      <c r="G70" s="40">
        <v>1</v>
      </c>
      <c r="H70" s="40">
        <v>1</v>
      </c>
      <c r="I70" s="40">
        <v>1</v>
      </c>
      <c r="J70" s="40"/>
      <c r="K70" s="40">
        <v>3000</v>
      </c>
      <c r="L70" s="40">
        <v>3300</v>
      </c>
      <c r="M70" s="40">
        <v>339</v>
      </c>
      <c r="N70" s="39" t="s">
        <v>23</v>
      </c>
      <c r="O70" s="38"/>
      <c r="P70" s="37" t="s">
        <v>331</v>
      </c>
      <c r="Q70" s="36">
        <f>SUM(Q71:Q78)</f>
        <v>0</v>
      </c>
      <c r="R70" s="36">
        <f>SUM(R71:R78)</f>
        <v>0</v>
      </c>
      <c r="S70" s="36">
        <f t="shared" si="0"/>
        <v>0</v>
      </c>
      <c r="T70" s="36">
        <f>SUM(T71:T78)</f>
        <v>0</v>
      </c>
      <c r="U70" s="36">
        <f>SUM(U71:U78)</f>
        <v>0</v>
      </c>
      <c r="V70" s="36">
        <f t="shared" si="1"/>
        <v>0</v>
      </c>
      <c r="W70" s="36">
        <f t="shared" si="2"/>
        <v>0</v>
      </c>
      <c r="X70" s="298"/>
      <c r="Y70" s="221"/>
      <c r="Z70" s="220"/>
      <c r="AA70" s="298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</row>
    <row r="71" spans="1:49" ht="42.75" hidden="1">
      <c r="A71" s="31" t="e">
        <f t="shared" si="5"/>
        <v>#N/A</v>
      </c>
      <c r="B71" s="30" t="e">
        <f>VLOOKUP(F71,[3]!Tabla13[#All],2,FALSE)</f>
        <v>#N/A</v>
      </c>
      <c r="C71" s="51">
        <v>2026</v>
      </c>
      <c r="D71" s="51">
        <v>8330</v>
      </c>
      <c r="E71" s="51"/>
      <c r="F71" s="52"/>
      <c r="G71" s="51">
        <v>1</v>
      </c>
      <c r="H71" s="51">
        <v>1</v>
      </c>
      <c r="I71" s="51">
        <v>1</v>
      </c>
      <c r="J71" s="51"/>
      <c r="K71" s="51">
        <v>3000</v>
      </c>
      <c r="L71" s="51">
        <v>3300</v>
      </c>
      <c r="M71" s="51">
        <v>339</v>
      </c>
      <c r="N71" s="50">
        <v>1401</v>
      </c>
      <c r="O71" s="49">
        <v>7</v>
      </c>
      <c r="P71" s="48" t="s">
        <v>1725</v>
      </c>
      <c r="Q71" s="47"/>
      <c r="R71" s="47">
        <v>0</v>
      </c>
      <c r="S71" s="46">
        <f t="shared" si="0"/>
        <v>0</v>
      </c>
      <c r="T71" s="47">
        <v>0</v>
      </c>
      <c r="U71" s="47">
        <v>0</v>
      </c>
      <c r="V71" s="46">
        <f t="shared" si="1"/>
        <v>0</v>
      </c>
      <c r="W71" s="46">
        <f t="shared" si="2"/>
        <v>0</v>
      </c>
      <c r="X71" s="45" t="s">
        <v>1717</v>
      </c>
      <c r="Y71" s="44"/>
      <c r="Z71" s="43"/>
      <c r="AA71" s="78" t="s">
        <v>100</v>
      </c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</row>
    <row r="72" spans="1:49" ht="28.5" hidden="1">
      <c r="A72" s="31" t="e">
        <f t="shared" si="5"/>
        <v>#N/A</v>
      </c>
      <c r="B72" s="30" t="e">
        <f>VLOOKUP(F72,[3]!Tabla13[#All],2,FALSE)</f>
        <v>#N/A</v>
      </c>
      <c r="C72" s="51">
        <v>2026</v>
      </c>
      <c r="D72" s="51">
        <v>8330</v>
      </c>
      <c r="E72" s="51"/>
      <c r="F72" s="52"/>
      <c r="G72" s="51">
        <v>1</v>
      </c>
      <c r="H72" s="51">
        <v>1</v>
      </c>
      <c r="I72" s="51">
        <v>1</v>
      </c>
      <c r="J72" s="51"/>
      <c r="K72" s="51">
        <v>3000</v>
      </c>
      <c r="L72" s="51">
        <v>3300</v>
      </c>
      <c r="M72" s="51">
        <v>339</v>
      </c>
      <c r="N72" s="50">
        <v>1403</v>
      </c>
      <c r="O72" s="49">
        <v>7</v>
      </c>
      <c r="P72" s="48" t="s">
        <v>1724</v>
      </c>
      <c r="Q72" s="47"/>
      <c r="R72" s="47">
        <v>0</v>
      </c>
      <c r="S72" s="46">
        <f t="shared" si="0"/>
        <v>0</v>
      </c>
      <c r="T72" s="47">
        <v>0</v>
      </c>
      <c r="U72" s="47">
        <v>0</v>
      </c>
      <c r="V72" s="46">
        <f t="shared" si="1"/>
        <v>0</v>
      </c>
      <c r="W72" s="46">
        <f t="shared" si="2"/>
        <v>0</v>
      </c>
      <c r="X72" s="45" t="s">
        <v>1717</v>
      </c>
      <c r="Y72" s="44"/>
      <c r="Z72" s="43"/>
      <c r="AA72" s="78" t="s">
        <v>100</v>
      </c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</row>
    <row r="73" spans="1:49" ht="28.5" hidden="1">
      <c r="A73" s="31" t="e">
        <f t="shared" si="5"/>
        <v>#N/A</v>
      </c>
      <c r="B73" s="30" t="e">
        <f>VLOOKUP(F73,[3]!Tabla13[#All],2,FALSE)</f>
        <v>#N/A</v>
      </c>
      <c r="C73" s="51">
        <v>2026</v>
      </c>
      <c r="D73" s="51">
        <v>8330</v>
      </c>
      <c r="E73" s="51"/>
      <c r="F73" s="52"/>
      <c r="G73" s="51">
        <v>1</v>
      </c>
      <c r="H73" s="51">
        <v>1</v>
      </c>
      <c r="I73" s="51">
        <v>1</v>
      </c>
      <c r="J73" s="51"/>
      <c r="K73" s="51">
        <v>3000</v>
      </c>
      <c r="L73" s="51">
        <v>3300</v>
      </c>
      <c r="M73" s="51">
        <v>339</v>
      </c>
      <c r="N73" s="50">
        <v>1404</v>
      </c>
      <c r="O73" s="49">
        <v>7</v>
      </c>
      <c r="P73" s="48" t="s">
        <v>1723</v>
      </c>
      <c r="Q73" s="47"/>
      <c r="R73" s="47"/>
      <c r="S73" s="46">
        <f t="shared" si="0"/>
        <v>0</v>
      </c>
      <c r="T73" s="47">
        <v>0</v>
      </c>
      <c r="U73" s="47">
        <v>0</v>
      </c>
      <c r="V73" s="46">
        <f t="shared" si="1"/>
        <v>0</v>
      </c>
      <c r="W73" s="46">
        <f t="shared" si="2"/>
        <v>0</v>
      </c>
      <c r="X73" s="45" t="s">
        <v>1717</v>
      </c>
      <c r="Y73" s="44"/>
      <c r="Z73" s="43"/>
      <c r="AA73" s="234" t="s">
        <v>859</v>
      </c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</row>
    <row r="74" spans="1:49" ht="28.5" hidden="1">
      <c r="A74" s="31" t="e">
        <f t="shared" si="5"/>
        <v>#N/A</v>
      </c>
      <c r="B74" s="30" t="e">
        <f>VLOOKUP(F74,[3]!Tabla13[#All],2,FALSE)</f>
        <v>#N/A</v>
      </c>
      <c r="C74" s="51">
        <v>2026</v>
      </c>
      <c r="D74" s="51">
        <v>8330</v>
      </c>
      <c r="E74" s="51"/>
      <c r="F74" s="52"/>
      <c r="G74" s="51">
        <v>1</v>
      </c>
      <c r="H74" s="51">
        <v>1</v>
      </c>
      <c r="I74" s="51">
        <v>1</v>
      </c>
      <c r="J74" s="51"/>
      <c r="K74" s="51">
        <v>3000</v>
      </c>
      <c r="L74" s="51">
        <v>3300</v>
      </c>
      <c r="M74" s="51">
        <v>339</v>
      </c>
      <c r="N74" s="50">
        <v>1402</v>
      </c>
      <c r="O74" s="49"/>
      <c r="P74" s="48" t="s">
        <v>1722</v>
      </c>
      <c r="Q74" s="47">
        <v>0</v>
      </c>
      <c r="R74" s="47">
        <v>0</v>
      </c>
      <c r="S74" s="46">
        <f t="shared" ref="S74:S137" si="6">Q74+R74</f>
        <v>0</v>
      </c>
      <c r="T74" s="47">
        <v>0</v>
      </c>
      <c r="U74" s="47">
        <v>0</v>
      </c>
      <c r="V74" s="46">
        <f t="shared" ref="V74:V137" si="7">T74+U74</f>
        <v>0</v>
      </c>
      <c r="W74" s="46">
        <f t="shared" ref="W74:W137" si="8">S74+V74</f>
        <v>0</v>
      </c>
      <c r="X74" s="45" t="s">
        <v>1717</v>
      </c>
      <c r="Y74" s="44"/>
      <c r="AA74" s="78" t="s">
        <v>100</v>
      </c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</row>
    <row r="75" spans="1:49" ht="28.5" hidden="1">
      <c r="A75" s="31" t="e">
        <f t="shared" si="5"/>
        <v>#N/A</v>
      </c>
      <c r="B75" s="30" t="e">
        <f>VLOOKUP(F75,[3]!Tabla13[#All],2,FALSE)</f>
        <v>#N/A</v>
      </c>
      <c r="C75" s="51">
        <v>2026</v>
      </c>
      <c r="D75" s="51">
        <v>8330</v>
      </c>
      <c r="E75" s="51"/>
      <c r="F75" s="52"/>
      <c r="G75" s="51">
        <v>1</v>
      </c>
      <c r="H75" s="51">
        <v>1</v>
      </c>
      <c r="I75" s="51">
        <v>1</v>
      </c>
      <c r="J75" s="51"/>
      <c r="K75" s="51">
        <v>3000</v>
      </c>
      <c r="L75" s="51">
        <v>3300</v>
      </c>
      <c r="M75" s="51">
        <v>339</v>
      </c>
      <c r="N75" s="50">
        <v>1400</v>
      </c>
      <c r="O75" s="49"/>
      <c r="P75" s="48" t="s">
        <v>1721</v>
      </c>
      <c r="Q75" s="47">
        <v>0</v>
      </c>
      <c r="R75" s="47">
        <v>0</v>
      </c>
      <c r="S75" s="46">
        <f t="shared" si="6"/>
        <v>0</v>
      </c>
      <c r="T75" s="47">
        <v>0</v>
      </c>
      <c r="U75" s="47">
        <v>0</v>
      </c>
      <c r="V75" s="46">
        <f t="shared" si="7"/>
        <v>0</v>
      </c>
      <c r="W75" s="46">
        <f t="shared" si="8"/>
        <v>0</v>
      </c>
      <c r="X75" s="45" t="s">
        <v>1717</v>
      </c>
      <c r="Y75" s="44"/>
      <c r="Z75" s="43"/>
      <c r="AA75" s="234" t="s">
        <v>859</v>
      </c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</row>
    <row r="76" spans="1:49" ht="28.5" hidden="1">
      <c r="A76" s="31" t="e">
        <f t="shared" si="5"/>
        <v>#N/A</v>
      </c>
      <c r="B76" s="30" t="e">
        <f>VLOOKUP(F76,[3]!Tabla13[#All],2,FALSE)</f>
        <v>#N/A</v>
      </c>
      <c r="C76" s="51">
        <v>2026</v>
      </c>
      <c r="D76" s="51">
        <v>8330</v>
      </c>
      <c r="E76" s="51"/>
      <c r="F76" s="52"/>
      <c r="G76" s="51">
        <v>1</v>
      </c>
      <c r="H76" s="51">
        <v>1</v>
      </c>
      <c r="I76" s="51">
        <v>1</v>
      </c>
      <c r="J76" s="51"/>
      <c r="K76" s="51">
        <v>3000</v>
      </c>
      <c r="L76" s="51">
        <v>3300</v>
      </c>
      <c r="M76" s="51">
        <v>339</v>
      </c>
      <c r="N76" s="50">
        <v>1399</v>
      </c>
      <c r="O76" s="49"/>
      <c r="P76" s="48" t="s">
        <v>1720</v>
      </c>
      <c r="Q76" s="47">
        <v>0</v>
      </c>
      <c r="R76" s="47">
        <v>0</v>
      </c>
      <c r="S76" s="46">
        <f t="shared" si="6"/>
        <v>0</v>
      </c>
      <c r="T76" s="47">
        <v>0</v>
      </c>
      <c r="U76" s="47">
        <v>0</v>
      </c>
      <c r="V76" s="46">
        <f t="shared" si="7"/>
        <v>0</v>
      </c>
      <c r="W76" s="46">
        <f t="shared" si="8"/>
        <v>0</v>
      </c>
      <c r="X76" s="45" t="s">
        <v>1717</v>
      </c>
      <c r="Y76" s="44"/>
      <c r="Z76" s="43"/>
      <c r="AA76" s="78" t="s">
        <v>100</v>
      </c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</row>
    <row r="77" spans="1:49" ht="28.5" hidden="1">
      <c r="A77" s="31" t="e">
        <f t="shared" si="5"/>
        <v>#N/A</v>
      </c>
      <c r="B77" s="30" t="e">
        <f>VLOOKUP(F77,[3]!Tabla13[#All],2,FALSE)</f>
        <v>#N/A</v>
      </c>
      <c r="C77" s="51">
        <v>2026</v>
      </c>
      <c r="D77" s="51">
        <v>8330</v>
      </c>
      <c r="E77" s="51"/>
      <c r="F77" s="52"/>
      <c r="G77" s="51">
        <v>1</v>
      </c>
      <c r="H77" s="51">
        <v>1</v>
      </c>
      <c r="I77" s="51">
        <v>1</v>
      </c>
      <c r="J77" s="51"/>
      <c r="K77" s="51">
        <v>3000</v>
      </c>
      <c r="L77" s="51">
        <v>3300</v>
      </c>
      <c r="M77" s="51">
        <v>339</v>
      </c>
      <c r="N77" s="50">
        <v>1398</v>
      </c>
      <c r="O77" s="49"/>
      <c r="P77" s="48" t="s">
        <v>1719</v>
      </c>
      <c r="Q77" s="47">
        <v>0</v>
      </c>
      <c r="R77" s="47">
        <v>0</v>
      </c>
      <c r="S77" s="46">
        <f t="shared" si="6"/>
        <v>0</v>
      </c>
      <c r="T77" s="47">
        <v>0</v>
      </c>
      <c r="U77" s="47">
        <v>0</v>
      </c>
      <c r="V77" s="46">
        <f t="shared" si="7"/>
        <v>0</v>
      </c>
      <c r="W77" s="46">
        <f t="shared" si="8"/>
        <v>0</v>
      </c>
      <c r="X77" s="45" t="s">
        <v>1717</v>
      </c>
      <c r="Y77" s="44"/>
      <c r="Z77" s="43"/>
      <c r="AA77" s="78" t="s">
        <v>100</v>
      </c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</row>
    <row r="78" spans="1:49" ht="28.5" hidden="1">
      <c r="A78" s="31" t="e">
        <f t="shared" si="5"/>
        <v>#N/A</v>
      </c>
      <c r="B78" s="30" t="e">
        <f>VLOOKUP(F78,[3]!Tabla13[#All],2,FALSE)</f>
        <v>#N/A</v>
      </c>
      <c r="C78" s="51">
        <v>2026</v>
      </c>
      <c r="D78" s="51">
        <v>8330</v>
      </c>
      <c r="E78" s="51"/>
      <c r="F78" s="52"/>
      <c r="G78" s="51">
        <v>1</v>
      </c>
      <c r="H78" s="51">
        <v>1</v>
      </c>
      <c r="I78" s="51">
        <v>1</v>
      </c>
      <c r="J78" s="51"/>
      <c r="K78" s="51">
        <v>3000</v>
      </c>
      <c r="L78" s="51">
        <v>3300</v>
      </c>
      <c r="M78" s="51">
        <v>339</v>
      </c>
      <c r="N78" s="50">
        <v>1397</v>
      </c>
      <c r="O78" s="49"/>
      <c r="P78" s="48" t="s">
        <v>1718</v>
      </c>
      <c r="Q78" s="47">
        <v>0</v>
      </c>
      <c r="R78" s="47">
        <v>0</v>
      </c>
      <c r="S78" s="46">
        <f t="shared" si="6"/>
        <v>0</v>
      </c>
      <c r="T78" s="47">
        <v>0</v>
      </c>
      <c r="U78" s="47">
        <v>0</v>
      </c>
      <c r="V78" s="46">
        <f t="shared" si="7"/>
        <v>0</v>
      </c>
      <c r="W78" s="46">
        <f t="shared" si="8"/>
        <v>0</v>
      </c>
      <c r="X78" s="45" t="s">
        <v>1717</v>
      </c>
      <c r="Y78" s="44"/>
      <c r="Z78" s="43"/>
      <c r="AA78" s="78" t="s">
        <v>100</v>
      </c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</row>
    <row r="79" spans="1:49" hidden="1">
      <c r="A79" s="31" t="e">
        <f t="shared" si="5"/>
        <v>#N/A</v>
      </c>
      <c r="B79" s="30" t="e">
        <f>VLOOKUP(F79,[3]!Tabla13[#All],2,FALSE)</f>
        <v>#N/A</v>
      </c>
      <c r="C79" s="61">
        <v>2026</v>
      </c>
      <c r="D79" s="61">
        <v>8330</v>
      </c>
      <c r="E79" s="61"/>
      <c r="F79" s="62"/>
      <c r="G79" s="61">
        <v>1</v>
      </c>
      <c r="H79" s="61">
        <v>1</v>
      </c>
      <c r="I79" s="61">
        <v>1</v>
      </c>
      <c r="J79" s="61"/>
      <c r="K79" s="61">
        <v>3000</v>
      </c>
      <c r="L79" s="61">
        <v>3700</v>
      </c>
      <c r="M79" s="61"/>
      <c r="N79" s="60" t="s">
        <v>23</v>
      </c>
      <c r="O79" s="59"/>
      <c r="P79" s="58" t="s">
        <v>87</v>
      </c>
      <c r="Q79" s="57">
        <f>Q80+Q82+Q84</f>
        <v>0</v>
      </c>
      <c r="R79" s="57">
        <f>R80+R82+R84</f>
        <v>0</v>
      </c>
      <c r="S79" s="57">
        <f t="shared" si="6"/>
        <v>0</v>
      </c>
      <c r="T79" s="57">
        <f>T80+T82+T84</f>
        <v>0</v>
      </c>
      <c r="U79" s="57">
        <f>U80+U82+U84</f>
        <v>0</v>
      </c>
      <c r="V79" s="57">
        <f t="shared" si="7"/>
        <v>0</v>
      </c>
      <c r="W79" s="57">
        <f t="shared" si="8"/>
        <v>0</v>
      </c>
      <c r="X79" s="56"/>
      <c r="Y79" s="66"/>
      <c r="Z79" s="65"/>
      <c r="AA79" s="53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</row>
    <row r="80" spans="1:49" hidden="1">
      <c r="A80" s="31" t="e">
        <f t="shared" si="5"/>
        <v>#N/A</v>
      </c>
      <c r="B80" s="30" t="e">
        <f>VLOOKUP(F80,[3]!Tabla13[#All],2,FALSE)</f>
        <v>#N/A</v>
      </c>
      <c r="C80" s="40">
        <v>2026</v>
      </c>
      <c r="D80" s="40">
        <v>8330</v>
      </c>
      <c r="E80" s="40"/>
      <c r="F80" s="41"/>
      <c r="G80" s="40">
        <v>1</v>
      </c>
      <c r="H80" s="40">
        <v>1</v>
      </c>
      <c r="I80" s="40">
        <v>1</v>
      </c>
      <c r="J80" s="40"/>
      <c r="K80" s="40">
        <v>3000</v>
      </c>
      <c r="L80" s="40">
        <v>3700</v>
      </c>
      <c r="M80" s="40">
        <v>371</v>
      </c>
      <c r="N80" s="39" t="s">
        <v>23</v>
      </c>
      <c r="O80" s="38"/>
      <c r="P80" s="37" t="s">
        <v>86</v>
      </c>
      <c r="Q80" s="36">
        <f>SUM(Q81)</f>
        <v>0</v>
      </c>
      <c r="R80" s="36">
        <f>SUM(R81)</f>
        <v>0</v>
      </c>
      <c r="S80" s="36">
        <f t="shared" si="6"/>
        <v>0</v>
      </c>
      <c r="T80" s="36">
        <f>SUM(T81)</f>
        <v>0</v>
      </c>
      <c r="U80" s="36">
        <f>SUM(U81)</f>
        <v>0</v>
      </c>
      <c r="V80" s="36">
        <f t="shared" si="7"/>
        <v>0</v>
      </c>
      <c r="W80" s="36">
        <f t="shared" si="8"/>
        <v>0</v>
      </c>
      <c r="X80" s="35"/>
      <c r="Y80" s="64"/>
      <c r="Z80" s="63"/>
      <c r="AA80" s="3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</row>
    <row r="81" spans="1:49" hidden="1">
      <c r="A81" s="31" t="e">
        <f t="shared" si="5"/>
        <v>#N/A</v>
      </c>
      <c r="B81" s="30" t="e">
        <f>VLOOKUP(F81,[3]!Tabla13[#All],2,FALSE)</f>
        <v>#N/A</v>
      </c>
      <c r="C81" s="51">
        <v>2026</v>
      </c>
      <c r="D81" s="51">
        <v>8330</v>
      </c>
      <c r="E81" s="51"/>
      <c r="F81" s="52"/>
      <c r="G81" s="51">
        <v>1</v>
      </c>
      <c r="H81" s="51">
        <v>1</v>
      </c>
      <c r="I81" s="51">
        <v>1</v>
      </c>
      <c r="J81" s="51"/>
      <c r="K81" s="51">
        <v>3000</v>
      </c>
      <c r="L81" s="51">
        <v>3700</v>
      </c>
      <c r="M81" s="51">
        <v>371</v>
      </c>
      <c r="N81" s="50">
        <v>1059</v>
      </c>
      <c r="O81" s="49"/>
      <c r="P81" s="204" t="s">
        <v>85</v>
      </c>
      <c r="Q81" s="47">
        <v>0</v>
      </c>
      <c r="R81" s="47">
        <v>0</v>
      </c>
      <c r="S81" s="46">
        <f t="shared" si="6"/>
        <v>0</v>
      </c>
      <c r="T81" s="47">
        <v>0</v>
      </c>
      <c r="U81" s="47">
        <v>0</v>
      </c>
      <c r="V81" s="46">
        <f t="shared" si="7"/>
        <v>0</v>
      </c>
      <c r="W81" s="46">
        <f t="shared" si="8"/>
        <v>0</v>
      </c>
      <c r="X81" s="45" t="s">
        <v>77</v>
      </c>
      <c r="Y81" s="44"/>
      <c r="Z81" s="43"/>
      <c r="AA81" s="42" t="s">
        <v>19</v>
      </c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</row>
    <row r="82" spans="1:49" hidden="1">
      <c r="A82" s="31" t="e">
        <f t="shared" si="5"/>
        <v>#N/A</v>
      </c>
      <c r="B82" s="30" t="e">
        <f>VLOOKUP(F82,[3]!Tabla13[#All],2,FALSE)</f>
        <v>#N/A</v>
      </c>
      <c r="C82" s="40">
        <v>2026</v>
      </c>
      <c r="D82" s="40">
        <v>8330</v>
      </c>
      <c r="E82" s="40"/>
      <c r="F82" s="41"/>
      <c r="G82" s="40">
        <v>1</v>
      </c>
      <c r="H82" s="40">
        <v>1</v>
      </c>
      <c r="I82" s="40">
        <v>1</v>
      </c>
      <c r="J82" s="40"/>
      <c r="K82" s="40">
        <v>3000</v>
      </c>
      <c r="L82" s="40">
        <v>3700</v>
      </c>
      <c r="M82" s="40">
        <v>372</v>
      </c>
      <c r="N82" s="39" t="s">
        <v>23</v>
      </c>
      <c r="O82" s="38"/>
      <c r="P82" s="37" t="s">
        <v>84</v>
      </c>
      <c r="Q82" s="36">
        <f>SUM(Q83)</f>
        <v>0</v>
      </c>
      <c r="R82" s="36">
        <f>SUM(R83)</f>
        <v>0</v>
      </c>
      <c r="S82" s="36">
        <f t="shared" si="6"/>
        <v>0</v>
      </c>
      <c r="T82" s="36">
        <f>SUM(T83)</f>
        <v>0</v>
      </c>
      <c r="U82" s="36">
        <f>SUM(U83)</f>
        <v>0</v>
      </c>
      <c r="V82" s="36">
        <f t="shared" si="7"/>
        <v>0</v>
      </c>
      <c r="W82" s="36">
        <f t="shared" si="8"/>
        <v>0</v>
      </c>
      <c r="X82" s="35"/>
      <c r="Y82" s="64"/>
      <c r="Z82" s="63"/>
      <c r="AA82" s="3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</row>
    <row r="83" spans="1:49" hidden="1">
      <c r="A83" s="31" t="e">
        <f t="shared" si="5"/>
        <v>#N/A</v>
      </c>
      <c r="B83" s="30" t="e">
        <f>VLOOKUP(F83,[3]!Tabla13[#All],2,FALSE)</f>
        <v>#N/A</v>
      </c>
      <c r="C83" s="51">
        <v>2026</v>
      </c>
      <c r="D83" s="51">
        <v>8330</v>
      </c>
      <c r="E83" s="51"/>
      <c r="F83" s="52"/>
      <c r="G83" s="51">
        <v>1</v>
      </c>
      <c r="H83" s="51">
        <v>1</v>
      </c>
      <c r="I83" s="51">
        <v>1</v>
      </c>
      <c r="J83" s="51"/>
      <c r="K83" s="51">
        <v>3000</v>
      </c>
      <c r="L83" s="51">
        <v>3700</v>
      </c>
      <c r="M83" s="51">
        <v>372</v>
      </c>
      <c r="N83" s="50">
        <v>1060</v>
      </c>
      <c r="O83" s="49"/>
      <c r="P83" s="204" t="s">
        <v>83</v>
      </c>
      <c r="Q83" s="47">
        <v>0</v>
      </c>
      <c r="R83" s="47">
        <v>0</v>
      </c>
      <c r="S83" s="46">
        <f t="shared" si="6"/>
        <v>0</v>
      </c>
      <c r="T83" s="47">
        <v>0</v>
      </c>
      <c r="U83" s="47">
        <v>0</v>
      </c>
      <c r="V83" s="46">
        <f t="shared" si="7"/>
        <v>0</v>
      </c>
      <c r="W83" s="46">
        <f t="shared" si="8"/>
        <v>0</v>
      </c>
      <c r="X83" s="45" t="s">
        <v>77</v>
      </c>
      <c r="Y83" s="44"/>
      <c r="Z83" s="43"/>
      <c r="AA83" s="42" t="s">
        <v>19</v>
      </c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</row>
    <row r="84" spans="1:49" hidden="1">
      <c r="A84" s="31" t="e">
        <f t="shared" si="5"/>
        <v>#N/A</v>
      </c>
      <c r="B84" s="30" t="e">
        <f>VLOOKUP(F84,[3]!Tabla13[#All],2,FALSE)</f>
        <v>#N/A</v>
      </c>
      <c r="C84" s="40">
        <v>2026</v>
      </c>
      <c r="D84" s="40">
        <v>8330</v>
      </c>
      <c r="E84" s="40"/>
      <c r="F84" s="41"/>
      <c r="G84" s="40">
        <v>1</v>
      </c>
      <c r="H84" s="40">
        <v>1</v>
      </c>
      <c r="I84" s="40">
        <v>1</v>
      </c>
      <c r="J84" s="40"/>
      <c r="K84" s="40">
        <v>3000</v>
      </c>
      <c r="L84" s="40">
        <v>3700</v>
      </c>
      <c r="M84" s="40">
        <v>375</v>
      </c>
      <c r="N84" s="39" t="s">
        <v>23</v>
      </c>
      <c r="O84" s="38"/>
      <c r="P84" s="37" t="s">
        <v>82</v>
      </c>
      <c r="Q84" s="36">
        <f>SUM(Q85)</f>
        <v>0</v>
      </c>
      <c r="R84" s="36">
        <f>SUM(R85)</f>
        <v>0</v>
      </c>
      <c r="S84" s="36">
        <f t="shared" si="6"/>
        <v>0</v>
      </c>
      <c r="T84" s="36">
        <f>SUM(T85)</f>
        <v>0</v>
      </c>
      <c r="U84" s="36">
        <f>SUM(U85)</f>
        <v>0</v>
      </c>
      <c r="V84" s="36">
        <f t="shared" si="7"/>
        <v>0</v>
      </c>
      <c r="W84" s="36">
        <f t="shared" si="8"/>
        <v>0</v>
      </c>
      <c r="X84" s="35"/>
      <c r="Y84" s="64"/>
      <c r="Z84" s="63"/>
      <c r="AA84" s="3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</row>
    <row r="85" spans="1:49" hidden="1">
      <c r="A85" s="31" t="e">
        <f t="shared" si="5"/>
        <v>#N/A</v>
      </c>
      <c r="B85" s="30" t="e">
        <f>VLOOKUP(F85,[3]!Tabla13[#All],2,FALSE)</f>
        <v>#N/A</v>
      </c>
      <c r="C85" s="51">
        <v>2026</v>
      </c>
      <c r="D85" s="51">
        <v>8330</v>
      </c>
      <c r="E85" s="51"/>
      <c r="F85" s="52"/>
      <c r="G85" s="51">
        <v>1</v>
      </c>
      <c r="H85" s="51">
        <v>1</v>
      </c>
      <c r="I85" s="51">
        <v>1</v>
      </c>
      <c r="J85" s="51"/>
      <c r="K85" s="51">
        <v>3000</v>
      </c>
      <c r="L85" s="51">
        <v>3700</v>
      </c>
      <c r="M85" s="51">
        <v>375</v>
      </c>
      <c r="N85" s="50">
        <v>1503</v>
      </c>
      <c r="O85" s="49"/>
      <c r="P85" s="204" t="s">
        <v>81</v>
      </c>
      <c r="Q85" s="47">
        <v>0</v>
      </c>
      <c r="R85" s="47">
        <v>0</v>
      </c>
      <c r="S85" s="46">
        <f t="shared" si="6"/>
        <v>0</v>
      </c>
      <c r="T85" s="47">
        <v>0</v>
      </c>
      <c r="U85" s="47">
        <v>0</v>
      </c>
      <c r="V85" s="46">
        <f t="shared" si="7"/>
        <v>0</v>
      </c>
      <c r="W85" s="46">
        <f t="shared" si="8"/>
        <v>0</v>
      </c>
      <c r="X85" s="45" t="s">
        <v>77</v>
      </c>
      <c r="Y85" s="44"/>
      <c r="Z85" s="43"/>
      <c r="AA85" s="42" t="s">
        <v>19</v>
      </c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</row>
    <row r="86" spans="1:49" hidden="1">
      <c r="A86" s="31" t="e">
        <f t="shared" si="5"/>
        <v>#N/A</v>
      </c>
      <c r="B86" s="30" t="e">
        <f>VLOOKUP(F86,[3]!Tabla13[#All],2,FALSE)</f>
        <v>#N/A</v>
      </c>
      <c r="C86" s="75">
        <v>2026</v>
      </c>
      <c r="D86" s="75">
        <v>8330</v>
      </c>
      <c r="E86" s="75"/>
      <c r="F86" s="76"/>
      <c r="G86" s="75">
        <v>1</v>
      </c>
      <c r="H86" s="75">
        <v>1</v>
      </c>
      <c r="I86" s="75">
        <v>1</v>
      </c>
      <c r="J86" s="75"/>
      <c r="K86" s="75">
        <v>4000</v>
      </c>
      <c r="L86" s="75"/>
      <c r="M86" s="75"/>
      <c r="N86" s="74" t="s">
        <v>23</v>
      </c>
      <c r="O86" s="73"/>
      <c r="P86" s="72" t="s">
        <v>150</v>
      </c>
      <c r="Q86" s="71">
        <f>Q87</f>
        <v>0</v>
      </c>
      <c r="R86" s="71">
        <f>R87</f>
        <v>0</v>
      </c>
      <c r="S86" s="71">
        <f t="shared" si="6"/>
        <v>0</v>
      </c>
      <c r="T86" s="71">
        <f>T87</f>
        <v>0</v>
      </c>
      <c r="U86" s="71">
        <f>U87</f>
        <v>0</v>
      </c>
      <c r="V86" s="71">
        <f t="shared" si="7"/>
        <v>0</v>
      </c>
      <c r="W86" s="71">
        <f t="shared" si="8"/>
        <v>0</v>
      </c>
      <c r="X86" s="70"/>
      <c r="Y86" s="79"/>
      <c r="Z86" s="68"/>
      <c r="AA86" s="67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</row>
    <row r="87" spans="1:49" hidden="1">
      <c r="A87" s="31" t="e">
        <f t="shared" si="5"/>
        <v>#N/A</v>
      </c>
      <c r="B87" s="30" t="e">
        <f>VLOOKUP(F87,[3]!Tabla13[#All],2,FALSE)</f>
        <v>#N/A</v>
      </c>
      <c r="C87" s="61">
        <v>2026</v>
      </c>
      <c r="D87" s="61">
        <v>8330</v>
      </c>
      <c r="E87" s="61"/>
      <c r="F87" s="62"/>
      <c r="G87" s="61">
        <v>1</v>
      </c>
      <c r="H87" s="61">
        <v>1</v>
      </c>
      <c r="I87" s="61">
        <v>1</v>
      </c>
      <c r="J87" s="61"/>
      <c r="K87" s="61">
        <v>4000</v>
      </c>
      <c r="L87" s="61">
        <v>4400</v>
      </c>
      <c r="M87" s="61"/>
      <c r="N87" s="60" t="s">
        <v>23</v>
      </c>
      <c r="O87" s="59"/>
      <c r="P87" s="58" t="s">
        <v>928</v>
      </c>
      <c r="Q87" s="57">
        <f>Q88</f>
        <v>0</v>
      </c>
      <c r="R87" s="57">
        <f>R88</f>
        <v>0</v>
      </c>
      <c r="S87" s="57">
        <f t="shared" si="6"/>
        <v>0</v>
      </c>
      <c r="T87" s="57">
        <f>T88</f>
        <v>0</v>
      </c>
      <c r="U87" s="57">
        <f>U88</f>
        <v>0</v>
      </c>
      <c r="V87" s="57">
        <f t="shared" si="7"/>
        <v>0</v>
      </c>
      <c r="W87" s="57">
        <f t="shared" si="8"/>
        <v>0</v>
      </c>
      <c r="X87" s="56"/>
      <c r="Y87" s="66"/>
      <c r="Z87" s="65"/>
      <c r="AA87" s="53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</row>
    <row r="88" spans="1:49" hidden="1">
      <c r="A88" s="31" t="e">
        <f t="shared" si="5"/>
        <v>#N/A</v>
      </c>
      <c r="B88" s="30" t="e">
        <f>VLOOKUP(F88,[3]!Tabla13[#All],2,FALSE)</f>
        <v>#N/A</v>
      </c>
      <c r="C88" s="40">
        <v>2026</v>
      </c>
      <c r="D88" s="40">
        <v>8330</v>
      </c>
      <c r="E88" s="40"/>
      <c r="F88" s="41"/>
      <c r="G88" s="40">
        <v>1</v>
      </c>
      <c r="H88" s="40">
        <v>1</v>
      </c>
      <c r="I88" s="40">
        <v>1</v>
      </c>
      <c r="J88" s="40"/>
      <c r="K88" s="40">
        <v>4000</v>
      </c>
      <c r="L88" s="40">
        <v>4400</v>
      </c>
      <c r="M88" s="40">
        <v>441</v>
      </c>
      <c r="N88" s="39" t="s">
        <v>23</v>
      </c>
      <c r="O88" s="38"/>
      <c r="P88" s="37" t="s">
        <v>927</v>
      </c>
      <c r="Q88" s="36">
        <f>SUM(Q89)</f>
        <v>0</v>
      </c>
      <c r="R88" s="36">
        <f>SUM(R89)</f>
        <v>0</v>
      </c>
      <c r="S88" s="36">
        <f t="shared" si="6"/>
        <v>0</v>
      </c>
      <c r="T88" s="36">
        <f>SUM(T89)</f>
        <v>0</v>
      </c>
      <c r="U88" s="36">
        <f>SUM(U89)</f>
        <v>0</v>
      </c>
      <c r="V88" s="36">
        <f t="shared" si="7"/>
        <v>0</v>
      </c>
      <c r="W88" s="36">
        <f t="shared" si="8"/>
        <v>0</v>
      </c>
      <c r="X88" s="35"/>
      <c r="Y88" s="64"/>
      <c r="Z88" s="63"/>
      <c r="AA88" s="3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</row>
    <row r="89" spans="1:49" ht="28.5" hidden="1">
      <c r="A89" s="31" t="e">
        <f t="shared" si="5"/>
        <v>#N/A</v>
      </c>
      <c r="B89" s="30" t="e">
        <f>VLOOKUP(F89,[3]!Tabla13[#All],2,FALSE)</f>
        <v>#N/A</v>
      </c>
      <c r="C89" s="51">
        <v>2026</v>
      </c>
      <c r="D89" s="51">
        <v>8330</v>
      </c>
      <c r="E89" s="51"/>
      <c r="F89" s="52"/>
      <c r="G89" s="51">
        <v>1</v>
      </c>
      <c r="H89" s="51">
        <v>1</v>
      </c>
      <c r="I89" s="51">
        <v>1</v>
      </c>
      <c r="J89" s="51"/>
      <c r="K89" s="51">
        <v>4000</v>
      </c>
      <c r="L89" s="51">
        <v>4400</v>
      </c>
      <c r="M89" s="51">
        <v>441</v>
      </c>
      <c r="N89" s="50">
        <v>704</v>
      </c>
      <c r="O89" s="49"/>
      <c r="P89" s="48" t="s">
        <v>926</v>
      </c>
      <c r="Q89" s="47">
        <v>0</v>
      </c>
      <c r="R89" s="47">
        <v>0</v>
      </c>
      <c r="S89" s="46">
        <f t="shared" si="6"/>
        <v>0</v>
      </c>
      <c r="T89" s="47">
        <v>0</v>
      </c>
      <c r="U89" s="47">
        <v>0</v>
      </c>
      <c r="V89" s="46">
        <f t="shared" si="7"/>
        <v>0</v>
      </c>
      <c r="W89" s="46">
        <f t="shared" si="8"/>
        <v>0</v>
      </c>
      <c r="X89" s="45" t="s">
        <v>88</v>
      </c>
      <c r="Y89" s="44"/>
      <c r="Z89" s="43"/>
      <c r="AA89" s="42" t="s">
        <v>19</v>
      </c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</row>
    <row r="90" spans="1:49" ht="30" hidden="1">
      <c r="A90" s="31" t="e">
        <f t="shared" si="5"/>
        <v>#N/A</v>
      </c>
      <c r="B90" s="30" t="e">
        <f>VLOOKUP(F90,[3]!Tabla13[#All],2,FALSE)</f>
        <v>#N/A</v>
      </c>
      <c r="C90" s="101">
        <v>2026</v>
      </c>
      <c r="D90" s="101">
        <v>8330</v>
      </c>
      <c r="E90" s="101"/>
      <c r="F90" s="102"/>
      <c r="G90" s="101">
        <v>1</v>
      </c>
      <c r="H90" s="101">
        <v>1</v>
      </c>
      <c r="I90" s="101">
        <v>2</v>
      </c>
      <c r="J90" s="101"/>
      <c r="K90" s="101"/>
      <c r="L90" s="101"/>
      <c r="M90" s="100"/>
      <c r="N90" s="99" t="s">
        <v>23</v>
      </c>
      <c r="O90" s="98"/>
      <c r="P90" s="97" t="s">
        <v>1716</v>
      </c>
      <c r="Q90" s="95">
        <f>+Q91+Q224+Q240</f>
        <v>0</v>
      </c>
      <c r="R90" s="95">
        <f>+R91+R224+R240</f>
        <v>0</v>
      </c>
      <c r="S90" s="95">
        <f t="shared" si="6"/>
        <v>0</v>
      </c>
      <c r="T90" s="95">
        <f>+T91+T224+T240</f>
        <v>0</v>
      </c>
      <c r="U90" s="95">
        <f>+U91+U224+U240</f>
        <v>0</v>
      </c>
      <c r="V90" s="95">
        <f t="shared" si="7"/>
        <v>0</v>
      </c>
      <c r="W90" s="95">
        <f t="shared" si="8"/>
        <v>0</v>
      </c>
      <c r="X90" s="96"/>
      <c r="Y90" s="141"/>
      <c r="Z90" s="140"/>
      <c r="AA90" s="93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</row>
    <row r="91" spans="1:49" hidden="1">
      <c r="A91" s="31" t="e">
        <f t="shared" ref="A91:A154" si="9">B91-E91</f>
        <v>#N/A</v>
      </c>
      <c r="B91" s="30" t="e">
        <f>VLOOKUP(F91,[3]!Tabla13[#All],2,FALSE)</f>
        <v>#N/A</v>
      </c>
      <c r="C91" s="75">
        <v>2026</v>
      </c>
      <c r="D91" s="75">
        <v>8330</v>
      </c>
      <c r="E91" s="75"/>
      <c r="F91" s="76"/>
      <c r="G91" s="75">
        <v>1</v>
      </c>
      <c r="H91" s="75">
        <v>1</v>
      </c>
      <c r="I91" s="75">
        <v>2</v>
      </c>
      <c r="J91" s="75"/>
      <c r="K91" s="75">
        <v>2000</v>
      </c>
      <c r="L91" s="75"/>
      <c r="M91" s="75"/>
      <c r="N91" s="232"/>
      <c r="O91" s="231"/>
      <c r="P91" s="72" t="s">
        <v>134</v>
      </c>
      <c r="Q91" s="71">
        <f>+Q92+Q103+Q108+Q119+Q122+Q162+Q215</f>
        <v>0</v>
      </c>
      <c r="R91" s="71">
        <f>+R92+R103+R108+R119+R122+R162+R215</f>
        <v>0</v>
      </c>
      <c r="S91" s="71">
        <f t="shared" si="6"/>
        <v>0</v>
      </c>
      <c r="T91" s="71">
        <f>+T92+T103+T108+T119+T122+T162+T215</f>
        <v>0</v>
      </c>
      <c r="U91" s="71">
        <f>+U92+U103+U108+U119+U122+U162+U215</f>
        <v>0</v>
      </c>
      <c r="V91" s="71">
        <f t="shared" si="7"/>
        <v>0</v>
      </c>
      <c r="W91" s="71">
        <f t="shared" si="8"/>
        <v>0</v>
      </c>
      <c r="X91" s="70"/>
      <c r="Y91" s="79"/>
      <c r="Z91" s="68"/>
      <c r="AA91" s="67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</row>
    <row r="92" spans="1:49" ht="30" hidden="1">
      <c r="A92" s="31" t="e">
        <f t="shared" si="9"/>
        <v>#N/A</v>
      </c>
      <c r="B92" s="30" t="e">
        <f>VLOOKUP(F92,[3]!Tabla13[#All],2,FALSE)</f>
        <v>#N/A</v>
      </c>
      <c r="C92" s="61">
        <v>2026</v>
      </c>
      <c r="D92" s="61">
        <v>8330</v>
      </c>
      <c r="E92" s="61"/>
      <c r="F92" s="62"/>
      <c r="G92" s="61">
        <v>1</v>
      </c>
      <c r="H92" s="61">
        <v>1</v>
      </c>
      <c r="I92" s="61">
        <v>2</v>
      </c>
      <c r="J92" s="61"/>
      <c r="K92" s="61">
        <v>2000</v>
      </c>
      <c r="L92" s="61">
        <v>2100</v>
      </c>
      <c r="M92" s="61"/>
      <c r="N92" s="60" t="s">
        <v>23</v>
      </c>
      <c r="O92" s="59"/>
      <c r="P92" s="58" t="s">
        <v>133</v>
      </c>
      <c r="Q92" s="57">
        <f>+Q93+Q95+Q97+Q99+Q101</f>
        <v>0</v>
      </c>
      <c r="R92" s="57">
        <f>+R93+R95+R97+R99+R101</f>
        <v>0</v>
      </c>
      <c r="S92" s="57">
        <f t="shared" si="6"/>
        <v>0</v>
      </c>
      <c r="T92" s="57">
        <f>+T93+T95+T97+T99+T101</f>
        <v>0</v>
      </c>
      <c r="U92" s="57">
        <f>+U93+U95+U97+U99+U101</f>
        <v>0</v>
      </c>
      <c r="V92" s="57">
        <f t="shared" si="7"/>
        <v>0</v>
      </c>
      <c r="W92" s="57">
        <f t="shared" si="8"/>
        <v>0</v>
      </c>
      <c r="X92" s="56"/>
      <c r="Y92" s="66"/>
      <c r="Z92" s="65"/>
      <c r="AA92" s="53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spans="1:49" hidden="1">
      <c r="A93" s="31" t="e">
        <f t="shared" si="9"/>
        <v>#N/A</v>
      </c>
      <c r="B93" s="30" t="e">
        <f>VLOOKUP(F93,[3]!Tabla13[#All],2,FALSE)</f>
        <v>#N/A</v>
      </c>
      <c r="C93" s="40">
        <v>2026</v>
      </c>
      <c r="D93" s="40">
        <v>8330</v>
      </c>
      <c r="E93" s="40"/>
      <c r="F93" s="41"/>
      <c r="G93" s="40">
        <v>1</v>
      </c>
      <c r="H93" s="40">
        <v>1</v>
      </c>
      <c r="I93" s="40">
        <v>2</v>
      </c>
      <c r="J93" s="40"/>
      <c r="K93" s="40">
        <v>2000</v>
      </c>
      <c r="L93" s="40">
        <v>2100</v>
      </c>
      <c r="M93" s="40">
        <v>211</v>
      </c>
      <c r="N93" s="39" t="s">
        <v>23</v>
      </c>
      <c r="O93" s="38"/>
      <c r="P93" s="37" t="s">
        <v>132</v>
      </c>
      <c r="Q93" s="36">
        <f>SUM(Q94)</f>
        <v>0</v>
      </c>
      <c r="R93" s="36">
        <f>SUM(R94)</f>
        <v>0</v>
      </c>
      <c r="S93" s="36">
        <f t="shared" si="6"/>
        <v>0</v>
      </c>
      <c r="T93" s="36">
        <f>SUM(T94)</f>
        <v>0</v>
      </c>
      <c r="U93" s="36">
        <f>SUM(U94)</f>
        <v>0</v>
      </c>
      <c r="V93" s="36">
        <f t="shared" si="7"/>
        <v>0</v>
      </c>
      <c r="W93" s="36">
        <f t="shared" si="8"/>
        <v>0</v>
      </c>
      <c r="X93" s="35"/>
      <c r="Y93" s="64"/>
      <c r="Z93" s="63"/>
      <c r="AA93" s="3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</row>
    <row r="94" spans="1:49" hidden="1">
      <c r="A94" s="31" t="e">
        <f t="shared" si="9"/>
        <v>#N/A</v>
      </c>
      <c r="B94" s="30" t="e">
        <f>VLOOKUP(F94,[3]!Tabla13[#All],2,FALSE)</f>
        <v>#N/A</v>
      </c>
      <c r="C94" s="51">
        <v>2026</v>
      </c>
      <c r="D94" s="51">
        <v>8330</v>
      </c>
      <c r="E94" s="51"/>
      <c r="F94" s="52"/>
      <c r="G94" s="51">
        <v>1</v>
      </c>
      <c r="H94" s="51">
        <v>1</v>
      </c>
      <c r="I94" s="51">
        <v>2</v>
      </c>
      <c r="J94" s="51"/>
      <c r="K94" s="51">
        <v>2000</v>
      </c>
      <c r="L94" s="51">
        <v>2100</v>
      </c>
      <c r="M94" s="51">
        <v>211</v>
      </c>
      <c r="N94" s="50">
        <v>915</v>
      </c>
      <c r="O94" s="49"/>
      <c r="P94" s="48" t="s">
        <v>131</v>
      </c>
      <c r="Q94" s="47">
        <v>0</v>
      </c>
      <c r="R94" s="47">
        <v>0</v>
      </c>
      <c r="S94" s="46">
        <f t="shared" si="6"/>
        <v>0</v>
      </c>
      <c r="T94" s="47">
        <v>0</v>
      </c>
      <c r="U94" s="47">
        <v>0</v>
      </c>
      <c r="V94" s="46">
        <f t="shared" si="7"/>
        <v>0</v>
      </c>
      <c r="W94" s="46">
        <f t="shared" si="8"/>
        <v>0</v>
      </c>
      <c r="X94" s="45" t="s">
        <v>115</v>
      </c>
      <c r="Y94" s="44"/>
      <c r="Z94" s="43"/>
      <c r="AA94" s="42" t="s">
        <v>19</v>
      </c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</row>
    <row r="95" spans="1:49" hidden="1">
      <c r="A95" s="31" t="e">
        <f t="shared" si="9"/>
        <v>#N/A</v>
      </c>
      <c r="B95" s="30" t="e">
        <f>VLOOKUP(F95,[3]!Tabla13[#All],2,FALSE)</f>
        <v>#N/A</v>
      </c>
      <c r="C95" s="40">
        <v>2026</v>
      </c>
      <c r="D95" s="40">
        <v>8330</v>
      </c>
      <c r="E95" s="40"/>
      <c r="F95" s="41"/>
      <c r="G95" s="40">
        <v>1</v>
      </c>
      <c r="H95" s="40">
        <v>1</v>
      </c>
      <c r="I95" s="40">
        <v>2</v>
      </c>
      <c r="J95" s="40"/>
      <c r="K95" s="40">
        <v>2000</v>
      </c>
      <c r="L95" s="40">
        <v>2100</v>
      </c>
      <c r="M95" s="40">
        <v>212</v>
      </c>
      <c r="N95" s="39" t="s">
        <v>23</v>
      </c>
      <c r="O95" s="38"/>
      <c r="P95" s="37" t="s">
        <v>130</v>
      </c>
      <c r="Q95" s="36">
        <f>SUM(Q96)</f>
        <v>0</v>
      </c>
      <c r="R95" s="36">
        <f>SUM(R96)</f>
        <v>0</v>
      </c>
      <c r="S95" s="36">
        <f t="shared" si="6"/>
        <v>0</v>
      </c>
      <c r="T95" s="36">
        <f>SUM(T96)</f>
        <v>0</v>
      </c>
      <c r="U95" s="36">
        <f>SUM(U96)</f>
        <v>0</v>
      </c>
      <c r="V95" s="36">
        <f t="shared" si="7"/>
        <v>0</v>
      </c>
      <c r="W95" s="36">
        <f t="shared" si="8"/>
        <v>0</v>
      </c>
      <c r="X95" s="35"/>
      <c r="Y95" s="64"/>
      <c r="Z95" s="63"/>
      <c r="AA95" s="3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</row>
    <row r="96" spans="1:49" hidden="1">
      <c r="A96" s="31" t="e">
        <f t="shared" si="9"/>
        <v>#N/A</v>
      </c>
      <c r="B96" s="30" t="e">
        <f>VLOOKUP(F96,[3]!Tabla13[#All],2,FALSE)</f>
        <v>#N/A</v>
      </c>
      <c r="C96" s="51">
        <v>2026</v>
      </c>
      <c r="D96" s="51">
        <v>8330</v>
      </c>
      <c r="E96" s="51"/>
      <c r="F96" s="52"/>
      <c r="G96" s="51">
        <v>1</v>
      </c>
      <c r="H96" s="51">
        <v>1</v>
      </c>
      <c r="I96" s="51">
        <v>2</v>
      </c>
      <c r="J96" s="51"/>
      <c r="K96" s="51">
        <v>2000</v>
      </c>
      <c r="L96" s="51">
        <v>2100</v>
      </c>
      <c r="M96" s="51">
        <v>212</v>
      </c>
      <c r="N96" s="50">
        <v>914</v>
      </c>
      <c r="O96" s="49"/>
      <c r="P96" s="48" t="s">
        <v>130</v>
      </c>
      <c r="Q96" s="47">
        <v>0</v>
      </c>
      <c r="R96" s="47">
        <v>0</v>
      </c>
      <c r="S96" s="46">
        <f t="shared" si="6"/>
        <v>0</v>
      </c>
      <c r="T96" s="47">
        <v>0</v>
      </c>
      <c r="U96" s="47">
        <v>0</v>
      </c>
      <c r="V96" s="46">
        <f t="shared" si="7"/>
        <v>0</v>
      </c>
      <c r="W96" s="46">
        <f t="shared" si="8"/>
        <v>0</v>
      </c>
      <c r="X96" s="45" t="s">
        <v>115</v>
      </c>
      <c r="Y96" s="44"/>
      <c r="Z96" s="43"/>
      <c r="AA96" s="42" t="s">
        <v>19</v>
      </c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</row>
    <row r="97" spans="1:49" ht="30" hidden="1">
      <c r="A97" s="31" t="e">
        <f t="shared" si="9"/>
        <v>#N/A</v>
      </c>
      <c r="B97" s="30" t="e">
        <f>VLOOKUP(F97,[3]!Tabla13[#All],2,FALSE)</f>
        <v>#N/A</v>
      </c>
      <c r="C97" s="40">
        <v>2026</v>
      </c>
      <c r="D97" s="40">
        <v>8330</v>
      </c>
      <c r="E97" s="40"/>
      <c r="F97" s="41"/>
      <c r="G97" s="40">
        <v>1</v>
      </c>
      <c r="H97" s="40">
        <v>1</v>
      </c>
      <c r="I97" s="40">
        <v>2</v>
      </c>
      <c r="J97" s="40"/>
      <c r="K97" s="40">
        <v>2000</v>
      </c>
      <c r="L97" s="40">
        <v>2100</v>
      </c>
      <c r="M97" s="40">
        <v>214</v>
      </c>
      <c r="N97" s="39" t="s">
        <v>23</v>
      </c>
      <c r="O97" s="38"/>
      <c r="P97" s="37" t="s">
        <v>129</v>
      </c>
      <c r="Q97" s="36">
        <f>SUM(Q98)</f>
        <v>0</v>
      </c>
      <c r="R97" s="36">
        <f>SUM(R98)</f>
        <v>0</v>
      </c>
      <c r="S97" s="36">
        <f t="shared" si="6"/>
        <v>0</v>
      </c>
      <c r="T97" s="36">
        <f>SUM(T98)</f>
        <v>0</v>
      </c>
      <c r="U97" s="36">
        <f>SUM(U98)</f>
        <v>0</v>
      </c>
      <c r="V97" s="36">
        <f t="shared" si="7"/>
        <v>0</v>
      </c>
      <c r="W97" s="36">
        <f t="shared" si="8"/>
        <v>0</v>
      </c>
      <c r="X97" s="35"/>
      <c r="Y97" s="64"/>
      <c r="Z97" s="63"/>
      <c r="AA97" s="3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spans="1:49" ht="28.5" hidden="1">
      <c r="A98" s="31" t="e">
        <f t="shared" si="9"/>
        <v>#N/A</v>
      </c>
      <c r="B98" s="30" t="e">
        <f>VLOOKUP(F98,[3]!Tabla13[#All],2,FALSE)</f>
        <v>#N/A</v>
      </c>
      <c r="C98" s="51">
        <v>2026</v>
      </c>
      <c r="D98" s="51">
        <v>8330</v>
      </c>
      <c r="E98" s="51"/>
      <c r="F98" s="52"/>
      <c r="G98" s="51">
        <v>1</v>
      </c>
      <c r="H98" s="51">
        <v>1</v>
      </c>
      <c r="I98" s="51">
        <v>2</v>
      </c>
      <c r="J98" s="51"/>
      <c r="K98" s="51">
        <v>2000</v>
      </c>
      <c r="L98" s="51">
        <v>2100</v>
      </c>
      <c r="M98" s="51">
        <v>214</v>
      </c>
      <c r="N98" s="50">
        <v>916</v>
      </c>
      <c r="O98" s="49"/>
      <c r="P98" s="48" t="s">
        <v>128</v>
      </c>
      <c r="Q98" s="47">
        <v>0</v>
      </c>
      <c r="R98" s="47">
        <v>0</v>
      </c>
      <c r="S98" s="46">
        <f t="shared" si="6"/>
        <v>0</v>
      </c>
      <c r="T98" s="47">
        <v>0</v>
      </c>
      <c r="U98" s="47">
        <v>0</v>
      </c>
      <c r="V98" s="46">
        <f t="shared" si="7"/>
        <v>0</v>
      </c>
      <c r="W98" s="46">
        <f t="shared" si="8"/>
        <v>0</v>
      </c>
      <c r="X98" s="45" t="s">
        <v>115</v>
      </c>
      <c r="Y98" s="44"/>
      <c r="Z98" s="43"/>
      <c r="AA98" s="42" t="s">
        <v>19</v>
      </c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spans="1:49" hidden="1">
      <c r="A99" s="31" t="e">
        <f t="shared" si="9"/>
        <v>#N/A</v>
      </c>
      <c r="B99" s="30" t="e">
        <f>VLOOKUP(F99,[3]!Tabla13[#All],2,FALSE)</f>
        <v>#N/A</v>
      </c>
      <c r="C99" s="40">
        <v>2026</v>
      </c>
      <c r="D99" s="40">
        <v>8330</v>
      </c>
      <c r="E99" s="40"/>
      <c r="F99" s="41"/>
      <c r="G99" s="40">
        <v>1</v>
      </c>
      <c r="H99" s="40">
        <v>1</v>
      </c>
      <c r="I99" s="40">
        <v>2</v>
      </c>
      <c r="J99" s="40"/>
      <c r="K99" s="40">
        <v>2000</v>
      </c>
      <c r="L99" s="40">
        <v>2100</v>
      </c>
      <c r="M99" s="40">
        <v>216</v>
      </c>
      <c r="N99" s="39" t="s">
        <v>23</v>
      </c>
      <c r="O99" s="38"/>
      <c r="P99" s="37" t="s">
        <v>127</v>
      </c>
      <c r="Q99" s="36">
        <f>SUM(Q100)</f>
        <v>0</v>
      </c>
      <c r="R99" s="36">
        <f>SUM(R100)</f>
        <v>0</v>
      </c>
      <c r="S99" s="36">
        <f t="shared" si="6"/>
        <v>0</v>
      </c>
      <c r="T99" s="36">
        <f>SUM(T100)</f>
        <v>0</v>
      </c>
      <c r="U99" s="36">
        <f>SUM(U100)</f>
        <v>0</v>
      </c>
      <c r="V99" s="36">
        <f t="shared" si="7"/>
        <v>0</v>
      </c>
      <c r="W99" s="36">
        <f t="shared" si="8"/>
        <v>0</v>
      </c>
      <c r="X99" s="35"/>
      <c r="Y99" s="64"/>
      <c r="Z99" s="63"/>
      <c r="AA99" s="3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0" spans="1:49" hidden="1">
      <c r="A100" s="31" t="e">
        <f t="shared" si="9"/>
        <v>#N/A</v>
      </c>
      <c r="B100" s="30" t="e">
        <f>VLOOKUP(F100,[3]!Tabla13[#All],2,FALSE)</f>
        <v>#N/A</v>
      </c>
      <c r="C100" s="51">
        <v>2026</v>
      </c>
      <c r="D100" s="51">
        <v>8330</v>
      </c>
      <c r="E100" s="51"/>
      <c r="F100" s="52"/>
      <c r="G100" s="51">
        <v>1</v>
      </c>
      <c r="H100" s="51">
        <v>1</v>
      </c>
      <c r="I100" s="51">
        <v>2</v>
      </c>
      <c r="J100" s="51"/>
      <c r="K100" s="51">
        <v>2000</v>
      </c>
      <c r="L100" s="51">
        <v>2100</v>
      </c>
      <c r="M100" s="51">
        <v>216</v>
      </c>
      <c r="N100" s="50">
        <v>907</v>
      </c>
      <c r="O100" s="49"/>
      <c r="P100" s="48" t="s">
        <v>127</v>
      </c>
      <c r="Q100" s="47">
        <v>0</v>
      </c>
      <c r="R100" s="47">
        <v>0</v>
      </c>
      <c r="S100" s="46">
        <f t="shared" si="6"/>
        <v>0</v>
      </c>
      <c r="T100" s="47">
        <v>0</v>
      </c>
      <c r="U100" s="47">
        <v>0</v>
      </c>
      <c r="V100" s="46">
        <f t="shared" si="7"/>
        <v>0</v>
      </c>
      <c r="W100" s="46">
        <f t="shared" si="8"/>
        <v>0</v>
      </c>
      <c r="X100" s="45" t="s">
        <v>115</v>
      </c>
      <c r="Y100" s="44"/>
      <c r="Z100" s="43"/>
      <c r="AA100" s="42" t="s">
        <v>19</v>
      </c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</row>
    <row r="101" spans="1:49" hidden="1">
      <c r="A101" s="31" t="e">
        <f t="shared" si="9"/>
        <v>#N/A</v>
      </c>
      <c r="B101" s="30" t="e">
        <f>VLOOKUP(F101,[3]!Tabla13[#All],2,FALSE)</f>
        <v>#N/A</v>
      </c>
      <c r="C101" s="40">
        <v>2026</v>
      </c>
      <c r="D101" s="40">
        <v>8330</v>
      </c>
      <c r="E101" s="40"/>
      <c r="F101" s="41"/>
      <c r="G101" s="40">
        <v>1</v>
      </c>
      <c r="H101" s="40">
        <v>1</v>
      </c>
      <c r="I101" s="40">
        <v>2</v>
      </c>
      <c r="J101" s="40"/>
      <c r="K101" s="40">
        <v>2000</v>
      </c>
      <c r="L101" s="40">
        <v>2100</v>
      </c>
      <c r="M101" s="40">
        <v>217</v>
      </c>
      <c r="N101" s="39" t="s">
        <v>23</v>
      </c>
      <c r="O101" s="38"/>
      <c r="P101" s="37" t="s">
        <v>841</v>
      </c>
      <c r="Q101" s="36">
        <f>SUM(Q102)</f>
        <v>0</v>
      </c>
      <c r="R101" s="36">
        <f>SUM(R102)</f>
        <v>0</v>
      </c>
      <c r="S101" s="36">
        <f t="shared" si="6"/>
        <v>0</v>
      </c>
      <c r="T101" s="36">
        <f>SUM(T102)</f>
        <v>0</v>
      </c>
      <c r="U101" s="36">
        <f>SUM(U102)</f>
        <v>0</v>
      </c>
      <c r="V101" s="36">
        <f t="shared" si="7"/>
        <v>0</v>
      </c>
      <c r="W101" s="36">
        <f t="shared" si="8"/>
        <v>0</v>
      </c>
      <c r="X101" s="35"/>
      <c r="Y101" s="64"/>
      <c r="Z101" s="63"/>
      <c r="AA101" s="3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</row>
    <row r="102" spans="1:49" hidden="1">
      <c r="A102" s="31" t="e">
        <f t="shared" si="9"/>
        <v>#N/A</v>
      </c>
      <c r="B102" s="30" t="e">
        <f>VLOOKUP(F102,[3]!Tabla13[#All],2,FALSE)</f>
        <v>#N/A</v>
      </c>
      <c r="C102" s="51">
        <v>2026</v>
      </c>
      <c r="D102" s="51">
        <v>8330</v>
      </c>
      <c r="E102" s="51"/>
      <c r="F102" s="52"/>
      <c r="G102" s="51">
        <v>1</v>
      </c>
      <c r="H102" s="51">
        <v>1</v>
      </c>
      <c r="I102" s="51">
        <v>2</v>
      </c>
      <c r="J102" s="51"/>
      <c r="K102" s="51">
        <v>2000</v>
      </c>
      <c r="L102" s="51">
        <v>2100</v>
      </c>
      <c r="M102" s="51">
        <v>217</v>
      </c>
      <c r="N102" s="50">
        <v>913</v>
      </c>
      <c r="O102" s="49"/>
      <c r="P102" s="48" t="s">
        <v>840</v>
      </c>
      <c r="Q102" s="47">
        <v>0</v>
      </c>
      <c r="R102" s="47">
        <v>0</v>
      </c>
      <c r="S102" s="46">
        <f t="shared" si="6"/>
        <v>0</v>
      </c>
      <c r="T102" s="47">
        <v>0</v>
      </c>
      <c r="U102" s="47">
        <v>0</v>
      </c>
      <c r="V102" s="46">
        <f t="shared" si="7"/>
        <v>0</v>
      </c>
      <c r="W102" s="46">
        <f t="shared" si="8"/>
        <v>0</v>
      </c>
      <c r="X102" s="45" t="s">
        <v>115</v>
      </c>
      <c r="Y102" s="44"/>
      <c r="Z102" s="43"/>
      <c r="AA102" s="42" t="s">
        <v>19</v>
      </c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</row>
    <row r="103" spans="1:49" hidden="1">
      <c r="A103" s="31" t="e">
        <f t="shared" si="9"/>
        <v>#N/A</v>
      </c>
      <c r="B103" s="30" t="e">
        <f>VLOOKUP(F103,[3]!Tabla13[#All],2,FALSE)</f>
        <v>#N/A</v>
      </c>
      <c r="C103" s="61">
        <v>2026</v>
      </c>
      <c r="D103" s="61">
        <v>8330</v>
      </c>
      <c r="E103" s="61"/>
      <c r="F103" s="62"/>
      <c r="G103" s="61">
        <v>1</v>
      </c>
      <c r="H103" s="61">
        <v>1</v>
      </c>
      <c r="I103" s="61">
        <v>2</v>
      </c>
      <c r="J103" s="61"/>
      <c r="K103" s="61">
        <v>2000</v>
      </c>
      <c r="L103" s="61">
        <v>2200</v>
      </c>
      <c r="M103" s="61"/>
      <c r="N103" s="60" t="s">
        <v>23</v>
      </c>
      <c r="O103" s="59"/>
      <c r="P103" s="58" t="s">
        <v>408</v>
      </c>
      <c r="Q103" s="57">
        <f>Q104+Q106</f>
        <v>0</v>
      </c>
      <c r="R103" s="57">
        <f>R104+R106</f>
        <v>0</v>
      </c>
      <c r="S103" s="57">
        <f t="shared" si="6"/>
        <v>0</v>
      </c>
      <c r="T103" s="57">
        <f>T104+T106</f>
        <v>0</v>
      </c>
      <c r="U103" s="57">
        <f>U104+U106</f>
        <v>0</v>
      </c>
      <c r="V103" s="57">
        <f t="shared" si="7"/>
        <v>0</v>
      </c>
      <c r="W103" s="57">
        <f t="shared" si="8"/>
        <v>0</v>
      </c>
      <c r="X103" s="56"/>
      <c r="Y103" s="66"/>
      <c r="Z103" s="65"/>
      <c r="AA103" s="53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</row>
    <row r="104" spans="1:49" hidden="1">
      <c r="A104" s="31" t="e">
        <f t="shared" si="9"/>
        <v>#N/A</v>
      </c>
      <c r="B104" s="30" t="e">
        <f>VLOOKUP(F104,[3]!Tabla13[#All],2,FALSE)</f>
        <v>#N/A</v>
      </c>
      <c r="C104" s="40">
        <v>2026</v>
      </c>
      <c r="D104" s="40">
        <v>8330</v>
      </c>
      <c r="E104" s="40"/>
      <c r="F104" s="41"/>
      <c r="G104" s="40">
        <v>1</v>
      </c>
      <c r="H104" s="40">
        <v>1</v>
      </c>
      <c r="I104" s="40">
        <v>2</v>
      </c>
      <c r="J104" s="40"/>
      <c r="K104" s="40">
        <v>2000</v>
      </c>
      <c r="L104" s="40">
        <v>2200</v>
      </c>
      <c r="M104" s="40">
        <v>221</v>
      </c>
      <c r="N104" s="39" t="s">
        <v>23</v>
      </c>
      <c r="O104" s="38"/>
      <c r="P104" s="37" t="s">
        <v>954</v>
      </c>
      <c r="Q104" s="36">
        <f>SUM(Q105:Q105)</f>
        <v>0</v>
      </c>
      <c r="R104" s="36">
        <f>SUM(R105:R105)</f>
        <v>0</v>
      </c>
      <c r="S104" s="36">
        <f t="shared" si="6"/>
        <v>0</v>
      </c>
      <c r="T104" s="36">
        <f>SUM(T105:T105)</f>
        <v>0</v>
      </c>
      <c r="U104" s="36">
        <f>SUM(U105:U105)</f>
        <v>0</v>
      </c>
      <c r="V104" s="36">
        <f t="shared" si="7"/>
        <v>0</v>
      </c>
      <c r="W104" s="36">
        <f t="shared" si="8"/>
        <v>0</v>
      </c>
      <c r="X104" s="35"/>
      <c r="Y104" s="64"/>
      <c r="Z104" s="63"/>
      <c r="AA104" s="3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</row>
    <row r="105" spans="1:49" hidden="1">
      <c r="A105" s="31" t="e">
        <f t="shared" si="9"/>
        <v>#N/A</v>
      </c>
      <c r="B105" s="30" t="e">
        <f>VLOOKUP(F105,[3]!Tabla13[#All],2,FALSE)</f>
        <v>#N/A</v>
      </c>
      <c r="C105" s="51">
        <v>2026</v>
      </c>
      <c r="D105" s="51">
        <v>8330</v>
      </c>
      <c r="E105" s="51"/>
      <c r="F105" s="52"/>
      <c r="G105" s="51">
        <v>1</v>
      </c>
      <c r="H105" s="51">
        <v>1</v>
      </c>
      <c r="I105" s="51">
        <v>2</v>
      </c>
      <c r="J105" s="51"/>
      <c r="K105" s="51">
        <v>2000</v>
      </c>
      <c r="L105" s="51">
        <v>2200</v>
      </c>
      <c r="M105" s="51">
        <v>221</v>
      </c>
      <c r="N105" s="50">
        <v>1155</v>
      </c>
      <c r="O105" s="49"/>
      <c r="P105" s="48" t="s">
        <v>1713</v>
      </c>
      <c r="Q105" s="47">
        <v>0</v>
      </c>
      <c r="R105" s="47">
        <v>0</v>
      </c>
      <c r="S105" s="46">
        <f t="shared" si="6"/>
        <v>0</v>
      </c>
      <c r="T105" s="47">
        <v>0</v>
      </c>
      <c r="U105" s="47">
        <v>0</v>
      </c>
      <c r="V105" s="46">
        <f t="shared" si="7"/>
        <v>0</v>
      </c>
      <c r="W105" s="46">
        <f t="shared" si="8"/>
        <v>0</v>
      </c>
      <c r="X105" s="45" t="s">
        <v>26</v>
      </c>
      <c r="Y105" s="44"/>
      <c r="Z105" s="43"/>
      <c r="AA105" s="42" t="s">
        <v>19</v>
      </c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</row>
    <row r="106" spans="1:49" hidden="1">
      <c r="A106" s="31" t="e">
        <f t="shared" si="9"/>
        <v>#N/A</v>
      </c>
      <c r="B106" s="30" t="e">
        <f>VLOOKUP(F106,[3]!Tabla13[#All],2,FALSE)</f>
        <v>#N/A</v>
      </c>
      <c r="C106" s="40">
        <v>2026</v>
      </c>
      <c r="D106" s="40">
        <v>8330</v>
      </c>
      <c r="E106" s="40"/>
      <c r="F106" s="41"/>
      <c r="G106" s="40">
        <v>1</v>
      </c>
      <c r="H106" s="40">
        <v>1</v>
      </c>
      <c r="I106" s="40">
        <v>2</v>
      </c>
      <c r="J106" s="40"/>
      <c r="K106" s="40">
        <v>2000</v>
      </c>
      <c r="L106" s="40">
        <v>2200</v>
      </c>
      <c r="M106" s="40">
        <v>223</v>
      </c>
      <c r="N106" s="39"/>
      <c r="O106" s="38"/>
      <c r="P106" s="37" t="s">
        <v>407</v>
      </c>
      <c r="Q106" s="36">
        <f>Q107</f>
        <v>0</v>
      </c>
      <c r="R106" s="36">
        <f>R107</f>
        <v>0</v>
      </c>
      <c r="S106" s="36">
        <f t="shared" si="6"/>
        <v>0</v>
      </c>
      <c r="T106" s="36">
        <f>T107</f>
        <v>0</v>
      </c>
      <c r="U106" s="36">
        <f>U107</f>
        <v>0</v>
      </c>
      <c r="V106" s="36">
        <f t="shared" si="7"/>
        <v>0</v>
      </c>
      <c r="W106" s="36">
        <f t="shared" si="8"/>
        <v>0</v>
      </c>
      <c r="X106" s="35"/>
      <c r="Y106" s="64"/>
      <c r="Z106" s="63"/>
      <c r="AA106" s="3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</row>
    <row r="107" spans="1:49" hidden="1">
      <c r="A107" s="31" t="e">
        <f t="shared" si="9"/>
        <v>#N/A</v>
      </c>
      <c r="B107" s="30" t="e">
        <f>VLOOKUP(F107,[3]!Tabla13[#All],2,FALSE)</f>
        <v>#N/A</v>
      </c>
      <c r="C107" s="51">
        <v>2026</v>
      </c>
      <c r="D107" s="51">
        <v>8330</v>
      </c>
      <c r="E107" s="51"/>
      <c r="F107" s="52"/>
      <c r="G107" s="51">
        <v>1</v>
      </c>
      <c r="H107" s="51">
        <v>1</v>
      </c>
      <c r="I107" s="51">
        <v>2</v>
      </c>
      <c r="J107" s="51"/>
      <c r="K107" s="51">
        <v>2000</v>
      </c>
      <c r="L107" s="51">
        <v>2200</v>
      </c>
      <c r="M107" s="51">
        <v>223</v>
      </c>
      <c r="N107" s="50">
        <v>1484</v>
      </c>
      <c r="O107" s="49"/>
      <c r="P107" s="48" t="s">
        <v>407</v>
      </c>
      <c r="Q107" s="47">
        <v>0</v>
      </c>
      <c r="R107" s="47">
        <v>0</v>
      </c>
      <c r="S107" s="46">
        <f t="shared" si="6"/>
        <v>0</v>
      </c>
      <c r="T107" s="47">
        <v>0</v>
      </c>
      <c r="U107" s="47">
        <v>0</v>
      </c>
      <c r="V107" s="46">
        <f t="shared" si="7"/>
        <v>0</v>
      </c>
      <c r="W107" s="46">
        <f t="shared" si="8"/>
        <v>0</v>
      </c>
      <c r="X107" s="45" t="s">
        <v>115</v>
      </c>
      <c r="Y107" s="44"/>
      <c r="Z107" s="43"/>
      <c r="AA107" s="42" t="s">
        <v>19</v>
      </c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</row>
    <row r="108" spans="1:49" hidden="1">
      <c r="A108" s="31" t="e">
        <f t="shared" si="9"/>
        <v>#N/A</v>
      </c>
      <c r="B108" s="30" t="e">
        <f>VLOOKUP(F108,[3]!Tabla13[#All],2,FALSE)</f>
        <v>#N/A</v>
      </c>
      <c r="C108" s="61">
        <v>2026</v>
      </c>
      <c r="D108" s="61">
        <v>8330</v>
      </c>
      <c r="E108" s="61"/>
      <c r="F108" s="62"/>
      <c r="G108" s="61">
        <v>1</v>
      </c>
      <c r="H108" s="61">
        <v>1</v>
      </c>
      <c r="I108" s="61">
        <v>2</v>
      </c>
      <c r="J108" s="61"/>
      <c r="K108" s="61">
        <v>2000</v>
      </c>
      <c r="L108" s="61">
        <v>2500</v>
      </c>
      <c r="M108" s="61"/>
      <c r="N108" s="219"/>
      <c r="O108" s="218"/>
      <c r="P108" s="58" t="s">
        <v>405</v>
      </c>
      <c r="Q108" s="57">
        <f>Q109+Q111+Q113+Q115</f>
        <v>0</v>
      </c>
      <c r="R108" s="57">
        <f>R109+R111+R113+R115</f>
        <v>0</v>
      </c>
      <c r="S108" s="57">
        <f t="shared" si="6"/>
        <v>0</v>
      </c>
      <c r="T108" s="57">
        <f>T109+T111+T113+T115</f>
        <v>0</v>
      </c>
      <c r="U108" s="57">
        <f>U109+U111+U113+U115</f>
        <v>0</v>
      </c>
      <c r="V108" s="57">
        <f t="shared" si="7"/>
        <v>0</v>
      </c>
      <c r="W108" s="57">
        <f t="shared" si="8"/>
        <v>0</v>
      </c>
      <c r="X108" s="56"/>
      <c r="Y108" s="66"/>
      <c r="Z108" s="65"/>
      <c r="AA108" s="53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</row>
    <row r="109" spans="1:49" hidden="1">
      <c r="A109" s="31" t="e">
        <f t="shared" si="9"/>
        <v>#N/A</v>
      </c>
      <c r="B109" s="30" t="e">
        <f>VLOOKUP(F109,[3]!Tabla13[#All],2,FALSE)</f>
        <v>#N/A</v>
      </c>
      <c r="C109" s="40">
        <v>2026</v>
      </c>
      <c r="D109" s="40">
        <v>8330</v>
      </c>
      <c r="E109" s="40"/>
      <c r="F109" s="41"/>
      <c r="G109" s="40">
        <v>1</v>
      </c>
      <c r="H109" s="40">
        <v>1</v>
      </c>
      <c r="I109" s="40">
        <v>2</v>
      </c>
      <c r="J109" s="40"/>
      <c r="K109" s="40">
        <v>2000</v>
      </c>
      <c r="L109" s="40">
        <v>2500</v>
      </c>
      <c r="M109" s="40">
        <v>251</v>
      </c>
      <c r="N109" s="39" t="s">
        <v>23</v>
      </c>
      <c r="O109" s="38"/>
      <c r="P109" s="37" t="s">
        <v>1473</v>
      </c>
      <c r="Q109" s="36">
        <f>SUM(Q110:Q110)</f>
        <v>0</v>
      </c>
      <c r="R109" s="36">
        <f>SUM(R110:R110)</f>
        <v>0</v>
      </c>
      <c r="S109" s="36">
        <f t="shared" si="6"/>
        <v>0</v>
      </c>
      <c r="T109" s="36">
        <f>SUM(T110:T110)</f>
        <v>0</v>
      </c>
      <c r="U109" s="36">
        <f>SUM(U110:U110)</f>
        <v>0</v>
      </c>
      <c r="V109" s="36">
        <f t="shared" si="7"/>
        <v>0</v>
      </c>
      <c r="W109" s="36">
        <f t="shared" si="8"/>
        <v>0</v>
      </c>
      <c r="X109" s="35"/>
      <c r="Y109" s="64"/>
      <c r="Z109" s="63"/>
      <c r="AA109" s="3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</row>
    <row r="110" spans="1:49" hidden="1">
      <c r="A110" s="31" t="e">
        <f t="shared" si="9"/>
        <v>#N/A</v>
      </c>
      <c r="B110" s="30" t="e">
        <f>VLOOKUP(F110,[3]!Tabla13[#All],2,FALSE)</f>
        <v>#N/A</v>
      </c>
      <c r="C110" s="51">
        <v>2026</v>
      </c>
      <c r="D110" s="51">
        <v>8330</v>
      </c>
      <c r="E110" s="51"/>
      <c r="F110" s="52"/>
      <c r="G110" s="51">
        <v>1</v>
      </c>
      <c r="H110" s="51">
        <v>1</v>
      </c>
      <c r="I110" s="51">
        <v>2</v>
      </c>
      <c r="J110" s="51"/>
      <c r="K110" s="51">
        <v>2000</v>
      </c>
      <c r="L110" s="51">
        <v>2500</v>
      </c>
      <c r="M110" s="51">
        <v>251</v>
      </c>
      <c r="N110" s="50">
        <v>1158</v>
      </c>
      <c r="O110" s="49"/>
      <c r="P110" s="48" t="s">
        <v>1473</v>
      </c>
      <c r="Q110" s="47">
        <v>0</v>
      </c>
      <c r="R110" s="47">
        <v>0</v>
      </c>
      <c r="S110" s="46">
        <f t="shared" si="6"/>
        <v>0</v>
      </c>
      <c r="T110" s="47">
        <v>0</v>
      </c>
      <c r="U110" s="47">
        <v>0</v>
      </c>
      <c r="V110" s="46">
        <f t="shared" si="7"/>
        <v>0</v>
      </c>
      <c r="W110" s="46">
        <f t="shared" si="8"/>
        <v>0</v>
      </c>
      <c r="X110" s="45" t="s">
        <v>115</v>
      </c>
      <c r="Y110" s="44"/>
      <c r="Z110" s="43"/>
      <c r="AA110" s="42" t="s">
        <v>19</v>
      </c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</row>
    <row r="111" spans="1:49" hidden="1">
      <c r="A111" s="31" t="e">
        <f t="shared" si="9"/>
        <v>#N/A</v>
      </c>
      <c r="B111" s="30" t="e">
        <f>VLOOKUP(F111,[3]!Tabla13[#All],2,FALSE)</f>
        <v>#N/A</v>
      </c>
      <c r="C111" s="40">
        <v>2026</v>
      </c>
      <c r="D111" s="40">
        <v>8330</v>
      </c>
      <c r="E111" s="40"/>
      <c r="F111" s="41"/>
      <c r="G111" s="40">
        <v>1</v>
      </c>
      <c r="H111" s="40">
        <v>1</v>
      </c>
      <c r="I111" s="40">
        <v>2</v>
      </c>
      <c r="J111" s="40"/>
      <c r="K111" s="40">
        <v>2000</v>
      </c>
      <c r="L111" s="40">
        <v>2500</v>
      </c>
      <c r="M111" s="40">
        <v>253</v>
      </c>
      <c r="N111" s="39" t="s">
        <v>23</v>
      </c>
      <c r="O111" s="38"/>
      <c r="P111" s="37" t="s">
        <v>404</v>
      </c>
      <c r="Q111" s="36">
        <f>SUM(Q112:Q112)</f>
        <v>0</v>
      </c>
      <c r="R111" s="36">
        <f>SUM(R112:R112)</f>
        <v>0</v>
      </c>
      <c r="S111" s="36">
        <f t="shared" si="6"/>
        <v>0</v>
      </c>
      <c r="T111" s="36">
        <f>SUM(T112:T112)</f>
        <v>0</v>
      </c>
      <c r="U111" s="36">
        <f>SUM(U112:U112)</f>
        <v>0</v>
      </c>
      <c r="V111" s="36">
        <f t="shared" si="7"/>
        <v>0</v>
      </c>
      <c r="W111" s="36">
        <f t="shared" si="8"/>
        <v>0</v>
      </c>
      <c r="X111" s="35"/>
      <c r="Y111" s="64"/>
      <c r="Z111" s="63"/>
      <c r="AA111" s="3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</row>
    <row r="112" spans="1:49" hidden="1">
      <c r="A112" s="31" t="e">
        <f t="shared" si="9"/>
        <v>#N/A</v>
      </c>
      <c r="B112" s="30" t="e">
        <f>VLOOKUP(F112,[3]!Tabla13[#All],2,FALSE)</f>
        <v>#N/A</v>
      </c>
      <c r="C112" s="51">
        <v>2026</v>
      </c>
      <c r="D112" s="51">
        <v>8330</v>
      </c>
      <c r="E112" s="51"/>
      <c r="F112" s="52"/>
      <c r="G112" s="51">
        <v>1</v>
      </c>
      <c r="H112" s="51">
        <v>1</v>
      </c>
      <c r="I112" s="51">
        <v>2</v>
      </c>
      <c r="J112" s="51"/>
      <c r="K112" s="51">
        <v>2000</v>
      </c>
      <c r="L112" s="51">
        <v>2500</v>
      </c>
      <c r="M112" s="51">
        <v>253</v>
      </c>
      <c r="N112" s="50">
        <v>921</v>
      </c>
      <c r="O112" s="49"/>
      <c r="P112" s="48" t="s">
        <v>404</v>
      </c>
      <c r="Q112" s="47">
        <v>0</v>
      </c>
      <c r="R112" s="47">
        <v>0</v>
      </c>
      <c r="S112" s="46">
        <f t="shared" si="6"/>
        <v>0</v>
      </c>
      <c r="T112" s="47">
        <v>0</v>
      </c>
      <c r="U112" s="47">
        <v>0</v>
      </c>
      <c r="V112" s="46">
        <f t="shared" si="7"/>
        <v>0</v>
      </c>
      <c r="W112" s="46">
        <f t="shared" si="8"/>
        <v>0</v>
      </c>
      <c r="X112" s="45" t="s">
        <v>115</v>
      </c>
      <c r="Y112" s="44"/>
      <c r="Z112" s="43"/>
      <c r="AA112" s="42" t="s">
        <v>19</v>
      </c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</row>
    <row r="113" spans="1:49" hidden="1">
      <c r="A113" s="31" t="e">
        <f t="shared" si="9"/>
        <v>#N/A</v>
      </c>
      <c r="B113" s="30" t="e">
        <f>VLOOKUP(F113,[3]!Tabla13[#All],2,FALSE)</f>
        <v>#N/A</v>
      </c>
      <c r="C113" s="40">
        <v>2026</v>
      </c>
      <c r="D113" s="40">
        <v>8330</v>
      </c>
      <c r="E113" s="40"/>
      <c r="F113" s="41"/>
      <c r="G113" s="40">
        <v>1</v>
      </c>
      <c r="H113" s="40">
        <v>1</v>
      </c>
      <c r="I113" s="40">
        <v>2</v>
      </c>
      <c r="J113" s="40"/>
      <c r="K113" s="40">
        <v>2000</v>
      </c>
      <c r="L113" s="40">
        <v>2500</v>
      </c>
      <c r="M113" s="40">
        <v>254</v>
      </c>
      <c r="N113" s="39" t="s">
        <v>23</v>
      </c>
      <c r="O113" s="38"/>
      <c r="P113" s="37" t="s">
        <v>402</v>
      </c>
      <c r="Q113" s="36">
        <f>SUM(Q114:Q114)</f>
        <v>0</v>
      </c>
      <c r="R113" s="36">
        <f>SUM(R114:R114)</f>
        <v>0</v>
      </c>
      <c r="S113" s="36">
        <f t="shared" si="6"/>
        <v>0</v>
      </c>
      <c r="T113" s="36">
        <f>SUM(T114:T114)</f>
        <v>0</v>
      </c>
      <c r="U113" s="36">
        <f>SUM(U114:U114)</f>
        <v>0</v>
      </c>
      <c r="V113" s="36">
        <f t="shared" si="7"/>
        <v>0</v>
      </c>
      <c r="W113" s="36">
        <f t="shared" si="8"/>
        <v>0</v>
      </c>
      <c r="X113" s="35"/>
      <c r="Y113" s="64"/>
      <c r="Z113" s="63"/>
      <c r="AA113" s="3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</row>
    <row r="114" spans="1:49" hidden="1">
      <c r="A114" s="31" t="e">
        <f t="shared" si="9"/>
        <v>#N/A</v>
      </c>
      <c r="B114" s="30" t="e">
        <f>VLOOKUP(F114,[3]!Tabla13[#All],2,FALSE)</f>
        <v>#N/A</v>
      </c>
      <c r="C114" s="51">
        <v>2026</v>
      </c>
      <c r="D114" s="51">
        <v>8330</v>
      </c>
      <c r="E114" s="51"/>
      <c r="F114" s="52"/>
      <c r="G114" s="51">
        <v>1</v>
      </c>
      <c r="H114" s="51">
        <v>1</v>
      </c>
      <c r="I114" s="51">
        <v>2</v>
      </c>
      <c r="J114" s="51"/>
      <c r="K114" s="51">
        <v>2000</v>
      </c>
      <c r="L114" s="51">
        <v>2500</v>
      </c>
      <c r="M114" s="51">
        <v>254</v>
      </c>
      <c r="N114" s="50">
        <v>919</v>
      </c>
      <c r="O114" s="49"/>
      <c r="P114" s="48" t="s">
        <v>402</v>
      </c>
      <c r="Q114" s="47">
        <v>0</v>
      </c>
      <c r="R114" s="47">
        <v>0</v>
      </c>
      <c r="S114" s="46">
        <f t="shared" si="6"/>
        <v>0</v>
      </c>
      <c r="T114" s="47">
        <v>0</v>
      </c>
      <c r="U114" s="47">
        <v>0</v>
      </c>
      <c r="V114" s="46">
        <f t="shared" si="7"/>
        <v>0</v>
      </c>
      <c r="W114" s="46">
        <f t="shared" si="8"/>
        <v>0</v>
      </c>
      <c r="X114" s="45" t="s">
        <v>115</v>
      </c>
      <c r="Y114" s="44"/>
      <c r="Z114" s="43"/>
      <c r="AA114" s="42" t="s">
        <v>19</v>
      </c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</row>
    <row r="115" spans="1:49" hidden="1">
      <c r="A115" s="31" t="e">
        <f t="shared" si="9"/>
        <v>#N/A</v>
      </c>
      <c r="B115" s="30" t="e">
        <f>VLOOKUP(F115,[3]!Tabla13[#All],2,FALSE)</f>
        <v>#N/A</v>
      </c>
      <c r="C115" s="40">
        <v>2026</v>
      </c>
      <c r="D115" s="40">
        <v>8330</v>
      </c>
      <c r="E115" s="40"/>
      <c r="F115" s="41"/>
      <c r="G115" s="40">
        <v>1</v>
      </c>
      <c r="H115" s="40">
        <v>1</v>
      </c>
      <c r="I115" s="40">
        <v>2</v>
      </c>
      <c r="J115" s="40"/>
      <c r="K115" s="40">
        <v>2000</v>
      </c>
      <c r="L115" s="40">
        <v>2500</v>
      </c>
      <c r="M115" s="40">
        <v>255</v>
      </c>
      <c r="N115" s="39" t="s">
        <v>23</v>
      </c>
      <c r="O115" s="38"/>
      <c r="P115" s="37" t="s">
        <v>569</v>
      </c>
      <c r="Q115" s="36">
        <f>SUM(Q116:Q118)</f>
        <v>0</v>
      </c>
      <c r="R115" s="36">
        <f>SUM(R116:R118)</f>
        <v>0</v>
      </c>
      <c r="S115" s="36">
        <f t="shared" si="6"/>
        <v>0</v>
      </c>
      <c r="T115" s="36">
        <f>SUM(T116:T118)</f>
        <v>0</v>
      </c>
      <c r="U115" s="36">
        <f>SUM(U116:U118)</f>
        <v>0</v>
      </c>
      <c r="V115" s="36">
        <f t="shared" si="7"/>
        <v>0</v>
      </c>
      <c r="W115" s="36">
        <f t="shared" si="8"/>
        <v>0</v>
      </c>
      <c r="X115" s="35"/>
      <c r="Y115" s="64"/>
      <c r="Z115" s="63"/>
      <c r="AA115" s="3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</row>
    <row r="116" spans="1:49" hidden="1">
      <c r="A116" s="31" t="e">
        <f t="shared" si="9"/>
        <v>#N/A</v>
      </c>
      <c r="B116" s="30" t="e">
        <f>VLOOKUP(F116,[3]!Tabla13[#All],2,FALSE)</f>
        <v>#N/A</v>
      </c>
      <c r="C116" s="51">
        <v>2026</v>
      </c>
      <c r="D116" s="51">
        <v>8330</v>
      </c>
      <c r="E116" s="51"/>
      <c r="F116" s="52"/>
      <c r="G116" s="51">
        <v>1</v>
      </c>
      <c r="H116" s="51">
        <v>1</v>
      </c>
      <c r="I116" s="51">
        <v>2</v>
      </c>
      <c r="J116" s="51"/>
      <c r="K116" s="51">
        <v>2000</v>
      </c>
      <c r="L116" s="51">
        <v>2500</v>
      </c>
      <c r="M116" s="51">
        <v>255</v>
      </c>
      <c r="N116" s="50">
        <v>918</v>
      </c>
      <c r="O116" s="49"/>
      <c r="P116" s="48" t="s">
        <v>569</v>
      </c>
      <c r="Q116" s="47">
        <v>0</v>
      </c>
      <c r="R116" s="47">
        <v>0</v>
      </c>
      <c r="S116" s="46">
        <f t="shared" si="6"/>
        <v>0</v>
      </c>
      <c r="T116" s="47">
        <v>0</v>
      </c>
      <c r="U116" s="47">
        <v>0</v>
      </c>
      <c r="V116" s="46">
        <f t="shared" si="7"/>
        <v>0</v>
      </c>
      <c r="W116" s="46">
        <f t="shared" si="8"/>
        <v>0</v>
      </c>
      <c r="X116" s="45" t="s">
        <v>115</v>
      </c>
      <c r="Y116" s="44"/>
      <c r="Z116" s="43"/>
      <c r="AA116" s="42" t="s">
        <v>19</v>
      </c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</row>
    <row r="117" spans="1:49" hidden="1">
      <c r="A117" s="31" t="e">
        <f t="shared" si="9"/>
        <v>#N/A</v>
      </c>
      <c r="B117" s="30" t="e">
        <f>VLOOKUP(F117,[3]!Tabla13[#All],2,FALSE)</f>
        <v>#N/A</v>
      </c>
      <c r="C117" s="51">
        <v>2026</v>
      </c>
      <c r="D117" s="51">
        <v>8330</v>
      </c>
      <c r="E117" s="51"/>
      <c r="F117" s="52"/>
      <c r="G117" s="51">
        <v>1</v>
      </c>
      <c r="H117" s="51">
        <v>1</v>
      </c>
      <c r="I117" s="51">
        <v>2</v>
      </c>
      <c r="J117" s="51"/>
      <c r="K117" s="51">
        <v>2000</v>
      </c>
      <c r="L117" s="51">
        <v>2500</v>
      </c>
      <c r="M117" s="51">
        <v>255</v>
      </c>
      <c r="N117" s="50">
        <v>808</v>
      </c>
      <c r="O117" s="49"/>
      <c r="P117" s="48" t="s">
        <v>1712</v>
      </c>
      <c r="Q117" s="47">
        <v>0</v>
      </c>
      <c r="R117" s="47">
        <v>0</v>
      </c>
      <c r="S117" s="46">
        <f t="shared" si="6"/>
        <v>0</v>
      </c>
      <c r="T117" s="47">
        <v>0</v>
      </c>
      <c r="U117" s="47">
        <v>0</v>
      </c>
      <c r="V117" s="46">
        <f t="shared" si="7"/>
        <v>0</v>
      </c>
      <c r="W117" s="46">
        <f t="shared" si="8"/>
        <v>0</v>
      </c>
      <c r="X117" s="45" t="s">
        <v>180</v>
      </c>
      <c r="Y117" s="44"/>
      <c r="Z117" s="43"/>
      <c r="AA117" s="42" t="s">
        <v>19</v>
      </c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</row>
    <row r="118" spans="1:49" hidden="1">
      <c r="A118" s="31" t="e">
        <f t="shared" si="9"/>
        <v>#N/A</v>
      </c>
      <c r="B118" s="30" t="e">
        <f>VLOOKUP(F118,[3]!Tabla13[#All],2,FALSE)</f>
        <v>#N/A</v>
      </c>
      <c r="C118" s="51">
        <v>2026</v>
      </c>
      <c r="D118" s="51">
        <v>8330</v>
      </c>
      <c r="E118" s="51"/>
      <c r="F118" s="52"/>
      <c r="G118" s="51">
        <v>1</v>
      </c>
      <c r="H118" s="51">
        <v>1</v>
      </c>
      <c r="I118" s="51">
        <v>2</v>
      </c>
      <c r="J118" s="51"/>
      <c r="K118" s="51">
        <v>2000</v>
      </c>
      <c r="L118" s="51">
        <v>2500</v>
      </c>
      <c r="M118" s="51">
        <v>255</v>
      </c>
      <c r="N118" s="50">
        <v>800</v>
      </c>
      <c r="O118" s="49"/>
      <c r="P118" s="48" t="s">
        <v>1711</v>
      </c>
      <c r="Q118" s="47">
        <v>0</v>
      </c>
      <c r="R118" s="47">
        <v>0</v>
      </c>
      <c r="S118" s="46">
        <f t="shared" si="6"/>
        <v>0</v>
      </c>
      <c r="T118" s="47">
        <v>0</v>
      </c>
      <c r="U118" s="47">
        <v>0</v>
      </c>
      <c r="V118" s="46">
        <f t="shared" si="7"/>
        <v>0</v>
      </c>
      <c r="W118" s="46">
        <f t="shared" si="8"/>
        <v>0</v>
      </c>
      <c r="X118" s="45" t="s">
        <v>180</v>
      </c>
      <c r="Y118" s="44"/>
      <c r="Z118" s="43"/>
      <c r="AA118" s="42" t="s">
        <v>19</v>
      </c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</row>
    <row r="119" spans="1:49" hidden="1">
      <c r="A119" s="31" t="e">
        <f t="shared" si="9"/>
        <v>#N/A</v>
      </c>
      <c r="B119" s="30" t="e">
        <f>VLOOKUP(F119,[3]!Tabla13[#All],2,FALSE)</f>
        <v>#N/A</v>
      </c>
      <c r="C119" s="61">
        <v>2026</v>
      </c>
      <c r="D119" s="61">
        <v>8330</v>
      </c>
      <c r="E119" s="61"/>
      <c r="F119" s="62"/>
      <c r="G119" s="61">
        <v>1</v>
      </c>
      <c r="H119" s="61">
        <v>1</v>
      </c>
      <c r="I119" s="61">
        <v>2</v>
      </c>
      <c r="J119" s="61"/>
      <c r="K119" s="61">
        <v>2000</v>
      </c>
      <c r="L119" s="61">
        <v>2600</v>
      </c>
      <c r="M119" s="61"/>
      <c r="N119" s="60" t="s">
        <v>23</v>
      </c>
      <c r="O119" s="59"/>
      <c r="P119" s="58" t="s">
        <v>125</v>
      </c>
      <c r="Q119" s="57">
        <f>Q120</f>
        <v>0</v>
      </c>
      <c r="R119" s="57">
        <f>R120</f>
        <v>0</v>
      </c>
      <c r="S119" s="57">
        <f t="shared" si="6"/>
        <v>0</v>
      </c>
      <c r="T119" s="57">
        <f>T120</f>
        <v>0</v>
      </c>
      <c r="U119" s="57">
        <f>U120</f>
        <v>0</v>
      </c>
      <c r="V119" s="57">
        <f t="shared" si="7"/>
        <v>0</v>
      </c>
      <c r="W119" s="57">
        <f t="shared" si="8"/>
        <v>0</v>
      </c>
      <c r="X119" s="56"/>
      <c r="Y119" s="66"/>
      <c r="Z119" s="65"/>
      <c r="AA119" s="53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</row>
    <row r="120" spans="1:49" hidden="1">
      <c r="A120" s="31" t="e">
        <f t="shared" si="9"/>
        <v>#N/A</v>
      </c>
      <c r="B120" s="30" t="e">
        <f>VLOOKUP(F120,[3]!Tabla13[#All],2,FALSE)</f>
        <v>#N/A</v>
      </c>
      <c r="C120" s="40">
        <v>2026</v>
      </c>
      <c r="D120" s="40">
        <v>8330</v>
      </c>
      <c r="E120" s="40"/>
      <c r="F120" s="41"/>
      <c r="G120" s="40">
        <v>1</v>
      </c>
      <c r="H120" s="40">
        <v>1</v>
      </c>
      <c r="I120" s="40">
        <v>2</v>
      </c>
      <c r="J120" s="40"/>
      <c r="K120" s="40">
        <v>2000</v>
      </c>
      <c r="L120" s="40">
        <v>2600</v>
      </c>
      <c r="M120" s="40">
        <v>261</v>
      </c>
      <c r="N120" s="39" t="s">
        <v>23</v>
      </c>
      <c r="O120" s="38"/>
      <c r="P120" s="37" t="s">
        <v>125</v>
      </c>
      <c r="Q120" s="36">
        <f>Q121</f>
        <v>0</v>
      </c>
      <c r="R120" s="36">
        <f>R121</f>
        <v>0</v>
      </c>
      <c r="S120" s="36">
        <f t="shared" si="6"/>
        <v>0</v>
      </c>
      <c r="T120" s="36">
        <f>T121</f>
        <v>0</v>
      </c>
      <c r="U120" s="36">
        <f>U121</f>
        <v>0</v>
      </c>
      <c r="V120" s="36">
        <f t="shared" si="7"/>
        <v>0</v>
      </c>
      <c r="W120" s="36">
        <f t="shared" si="8"/>
        <v>0</v>
      </c>
      <c r="X120" s="35"/>
      <c r="Y120" s="64"/>
      <c r="Z120" s="63"/>
      <c r="AA120" s="3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</row>
    <row r="121" spans="1:49" hidden="1">
      <c r="A121" s="31" t="e">
        <f t="shared" si="9"/>
        <v>#N/A</v>
      </c>
      <c r="B121" s="30" t="e">
        <f>VLOOKUP(F121,[3]!Tabla13[#All],2,FALSE)</f>
        <v>#N/A</v>
      </c>
      <c r="C121" s="51">
        <v>2026</v>
      </c>
      <c r="D121" s="51">
        <v>8330</v>
      </c>
      <c r="E121" s="51"/>
      <c r="F121" s="52"/>
      <c r="G121" s="51">
        <v>1</v>
      </c>
      <c r="H121" s="51">
        <v>1</v>
      </c>
      <c r="I121" s="51">
        <v>2</v>
      </c>
      <c r="J121" s="51"/>
      <c r="K121" s="51">
        <v>2000</v>
      </c>
      <c r="L121" s="51">
        <v>2600</v>
      </c>
      <c r="M121" s="51">
        <v>261</v>
      </c>
      <c r="N121" s="50">
        <v>700</v>
      </c>
      <c r="O121" s="49"/>
      <c r="P121" s="48" t="s">
        <v>124</v>
      </c>
      <c r="Q121" s="47">
        <v>0</v>
      </c>
      <c r="R121" s="47">
        <v>0</v>
      </c>
      <c r="S121" s="46">
        <f t="shared" si="6"/>
        <v>0</v>
      </c>
      <c r="T121" s="47">
        <v>0</v>
      </c>
      <c r="U121" s="47">
        <v>0</v>
      </c>
      <c r="V121" s="46">
        <f t="shared" si="7"/>
        <v>0</v>
      </c>
      <c r="W121" s="46">
        <f t="shared" si="8"/>
        <v>0</v>
      </c>
      <c r="X121" s="45" t="s">
        <v>122</v>
      </c>
      <c r="Y121" s="44"/>
      <c r="Z121" s="43"/>
      <c r="AA121" s="42" t="s">
        <v>19</v>
      </c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</row>
    <row r="122" spans="1:49" ht="30" hidden="1">
      <c r="A122" s="31" t="e">
        <f t="shared" si="9"/>
        <v>#N/A</v>
      </c>
      <c r="B122" s="30" t="e">
        <f>VLOOKUP(F122,[3]!Tabla13[#All],2,FALSE)</f>
        <v>#N/A</v>
      </c>
      <c r="C122" s="61">
        <v>2026</v>
      </c>
      <c r="D122" s="61">
        <v>8330</v>
      </c>
      <c r="E122" s="61"/>
      <c r="F122" s="62"/>
      <c r="G122" s="61">
        <v>1</v>
      </c>
      <c r="H122" s="61">
        <v>1</v>
      </c>
      <c r="I122" s="61">
        <v>2</v>
      </c>
      <c r="J122" s="61"/>
      <c r="K122" s="61">
        <v>2000</v>
      </c>
      <c r="L122" s="61">
        <v>2700</v>
      </c>
      <c r="M122" s="61"/>
      <c r="N122" s="60" t="s">
        <v>23</v>
      </c>
      <c r="O122" s="59"/>
      <c r="P122" s="58" t="s">
        <v>121</v>
      </c>
      <c r="Q122" s="57">
        <f>Q123+Q149+Q151+Q159</f>
        <v>0</v>
      </c>
      <c r="R122" s="57">
        <f>R123+R149+R151+R159</f>
        <v>0</v>
      </c>
      <c r="S122" s="57">
        <f t="shared" si="6"/>
        <v>0</v>
      </c>
      <c r="T122" s="57">
        <f>T123+T149+T151+T159</f>
        <v>0</v>
      </c>
      <c r="U122" s="57">
        <f>U123+U149+U151+U159</f>
        <v>0</v>
      </c>
      <c r="V122" s="57">
        <f t="shared" si="7"/>
        <v>0</v>
      </c>
      <c r="W122" s="57">
        <f t="shared" si="8"/>
        <v>0</v>
      </c>
      <c r="X122" s="56"/>
      <c r="Y122" s="66"/>
      <c r="Z122" s="65"/>
      <c r="AA122" s="53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</row>
    <row r="123" spans="1:49" hidden="1">
      <c r="A123" s="31" t="e">
        <f t="shared" si="9"/>
        <v>#N/A</v>
      </c>
      <c r="B123" s="30" t="e">
        <f>VLOOKUP(F123,[3]!Tabla13[#All],2,FALSE)</f>
        <v>#N/A</v>
      </c>
      <c r="C123" s="40">
        <v>2026</v>
      </c>
      <c r="D123" s="40">
        <v>8330</v>
      </c>
      <c r="E123" s="40"/>
      <c r="F123" s="41"/>
      <c r="G123" s="40">
        <v>1</v>
      </c>
      <c r="H123" s="40">
        <v>1</v>
      </c>
      <c r="I123" s="40">
        <v>2</v>
      </c>
      <c r="J123" s="40"/>
      <c r="K123" s="40">
        <v>2000</v>
      </c>
      <c r="L123" s="40">
        <v>2700</v>
      </c>
      <c r="M123" s="40">
        <v>271</v>
      </c>
      <c r="N123" s="39" t="s">
        <v>23</v>
      </c>
      <c r="O123" s="38"/>
      <c r="P123" s="37" t="s">
        <v>120</v>
      </c>
      <c r="Q123" s="36">
        <f>SUM(Q124:Q148)</f>
        <v>0</v>
      </c>
      <c r="R123" s="36">
        <f>SUM(R124:R148)</f>
        <v>0</v>
      </c>
      <c r="S123" s="36">
        <f t="shared" si="6"/>
        <v>0</v>
      </c>
      <c r="T123" s="36">
        <f>SUM(T124:T148)</f>
        <v>0</v>
      </c>
      <c r="U123" s="36">
        <f>SUM(U124:U148)</f>
        <v>0</v>
      </c>
      <c r="V123" s="36">
        <f t="shared" si="7"/>
        <v>0</v>
      </c>
      <c r="W123" s="36">
        <f t="shared" si="8"/>
        <v>0</v>
      </c>
      <c r="X123" s="35"/>
      <c r="Y123" s="64"/>
      <c r="Z123" s="63"/>
      <c r="AA123" s="3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</row>
    <row r="124" spans="1:49" hidden="1">
      <c r="A124" s="31" t="e">
        <f t="shared" si="9"/>
        <v>#N/A</v>
      </c>
      <c r="B124" s="30" t="e">
        <f>VLOOKUP(F124,[3]!Tabla13[#All],2,FALSE)</f>
        <v>#N/A</v>
      </c>
      <c r="C124" s="51">
        <v>2026</v>
      </c>
      <c r="D124" s="51">
        <v>8330</v>
      </c>
      <c r="E124" s="51"/>
      <c r="F124" s="52"/>
      <c r="G124" s="51">
        <v>1</v>
      </c>
      <c r="H124" s="51">
        <v>1</v>
      </c>
      <c r="I124" s="51">
        <v>2</v>
      </c>
      <c r="J124" s="51"/>
      <c r="K124" s="51">
        <v>2000</v>
      </c>
      <c r="L124" s="51">
        <v>2700</v>
      </c>
      <c r="M124" s="51">
        <v>271</v>
      </c>
      <c r="N124" s="50">
        <v>154</v>
      </c>
      <c r="O124" s="49"/>
      <c r="P124" s="48" t="s">
        <v>1710</v>
      </c>
      <c r="Q124" s="47">
        <v>0</v>
      </c>
      <c r="R124" s="47">
        <v>0</v>
      </c>
      <c r="S124" s="46">
        <f t="shared" si="6"/>
        <v>0</v>
      </c>
      <c r="T124" s="47">
        <v>0</v>
      </c>
      <c r="U124" s="47">
        <v>0</v>
      </c>
      <c r="V124" s="46">
        <f t="shared" si="7"/>
        <v>0</v>
      </c>
      <c r="W124" s="46">
        <f t="shared" si="8"/>
        <v>0</v>
      </c>
      <c r="X124" s="45" t="s">
        <v>26</v>
      </c>
      <c r="Y124" s="44"/>
      <c r="Z124" s="43"/>
      <c r="AA124" s="78" t="s">
        <v>100</v>
      </c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</row>
    <row r="125" spans="1:49" hidden="1">
      <c r="A125" s="31" t="e">
        <f t="shared" si="9"/>
        <v>#N/A</v>
      </c>
      <c r="B125" s="30" t="e">
        <f>VLOOKUP(F125,[3]!Tabla13[#All],2,FALSE)</f>
        <v>#N/A</v>
      </c>
      <c r="C125" s="51">
        <v>2026</v>
      </c>
      <c r="D125" s="51">
        <v>8330</v>
      </c>
      <c r="E125" s="51"/>
      <c r="F125" s="52"/>
      <c r="G125" s="51">
        <v>1</v>
      </c>
      <c r="H125" s="51">
        <v>1</v>
      </c>
      <c r="I125" s="51">
        <v>2</v>
      </c>
      <c r="J125" s="51"/>
      <c r="K125" s="51">
        <v>2000</v>
      </c>
      <c r="L125" s="51">
        <v>2700</v>
      </c>
      <c r="M125" s="51">
        <v>271</v>
      </c>
      <c r="N125" s="50">
        <v>160</v>
      </c>
      <c r="O125" s="49"/>
      <c r="P125" s="48" t="s">
        <v>398</v>
      </c>
      <c r="Q125" s="47">
        <v>0</v>
      </c>
      <c r="R125" s="47">
        <v>0</v>
      </c>
      <c r="S125" s="46">
        <f t="shared" si="6"/>
        <v>0</v>
      </c>
      <c r="T125" s="47">
        <v>0</v>
      </c>
      <c r="U125" s="47">
        <v>0</v>
      </c>
      <c r="V125" s="46">
        <f t="shared" si="7"/>
        <v>0</v>
      </c>
      <c r="W125" s="46">
        <f t="shared" si="8"/>
        <v>0</v>
      </c>
      <c r="X125" s="45" t="s">
        <v>348</v>
      </c>
      <c r="Y125" s="44"/>
      <c r="Z125" s="43"/>
      <c r="AA125" s="78" t="s">
        <v>100</v>
      </c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</row>
    <row r="126" spans="1:49" hidden="1">
      <c r="A126" s="31" t="e">
        <f t="shared" si="9"/>
        <v>#N/A</v>
      </c>
      <c r="B126" s="30" t="e">
        <f>VLOOKUP(F126,[3]!Tabla13[#All],2,FALSE)</f>
        <v>#N/A</v>
      </c>
      <c r="C126" s="51">
        <v>2026</v>
      </c>
      <c r="D126" s="51">
        <v>8330</v>
      </c>
      <c r="E126" s="51"/>
      <c r="F126" s="52"/>
      <c r="G126" s="51">
        <v>1</v>
      </c>
      <c r="H126" s="51">
        <v>1</v>
      </c>
      <c r="I126" s="51">
        <v>2</v>
      </c>
      <c r="J126" s="51"/>
      <c r="K126" s="51">
        <v>2000</v>
      </c>
      <c r="L126" s="51">
        <v>2700</v>
      </c>
      <c r="M126" s="51">
        <v>271</v>
      </c>
      <c r="N126" s="50">
        <v>224</v>
      </c>
      <c r="O126" s="49"/>
      <c r="P126" s="48" t="s">
        <v>397</v>
      </c>
      <c r="Q126" s="47">
        <v>0</v>
      </c>
      <c r="R126" s="47">
        <v>0</v>
      </c>
      <c r="S126" s="46">
        <f t="shared" si="6"/>
        <v>0</v>
      </c>
      <c r="T126" s="47">
        <v>0</v>
      </c>
      <c r="U126" s="47">
        <v>0</v>
      </c>
      <c r="V126" s="46">
        <f t="shared" si="7"/>
        <v>0</v>
      </c>
      <c r="W126" s="46">
        <f t="shared" si="8"/>
        <v>0</v>
      </c>
      <c r="X126" s="45" t="s">
        <v>26</v>
      </c>
      <c r="Y126" s="44"/>
      <c r="Z126" s="43"/>
      <c r="AA126" s="78" t="s">
        <v>100</v>
      </c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</row>
    <row r="127" spans="1:49" hidden="1">
      <c r="A127" s="31" t="e">
        <f t="shared" si="9"/>
        <v>#N/A</v>
      </c>
      <c r="B127" s="30" t="e">
        <f>VLOOKUP(F127,[3]!Tabla13[#All],2,FALSE)</f>
        <v>#N/A</v>
      </c>
      <c r="C127" s="51">
        <v>2026</v>
      </c>
      <c r="D127" s="51">
        <v>8330</v>
      </c>
      <c r="E127" s="51"/>
      <c r="F127" s="52"/>
      <c r="G127" s="51">
        <v>1</v>
      </c>
      <c r="H127" s="51">
        <v>1</v>
      </c>
      <c r="I127" s="51">
        <v>2</v>
      </c>
      <c r="J127" s="51"/>
      <c r="K127" s="51">
        <v>2000</v>
      </c>
      <c r="L127" s="51">
        <v>2700</v>
      </c>
      <c r="M127" s="51">
        <v>271</v>
      </c>
      <c r="N127" s="50">
        <v>228</v>
      </c>
      <c r="O127" s="49"/>
      <c r="P127" s="48" t="s">
        <v>396</v>
      </c>
      <c r="Q127" s="47">
        <v>0</v>
      </c>
      <c r="R127" s="47">
        <v>0</v>
      </c>
      <c r="S127" s="46">
        <f t="shared" si="6"/>
        <v>0</v>
      </c>
      <c r="T127" s="47">
        <v>0</v>
      </c>
      <c r="U127" s="47">
        <v>0</v>
      </c>
      <c r="V127" s="46">
        <f t="shared" si="7"/>
        <v>0</v>
      </c>
      <c r="W127" s="46">
        <f t="shared" si="8"/>
        <v>0</v>
      </c>
      <c r="X127" s="45" t="s">
        <v>26</v>
      </c>
      <c r="Y127" s="44"/>
      <c r="Z127" s="43"/>
      <c r="AA127" s="78" t="s">
        <v>100</v>
      </c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</row>
    <row r="128" spans="1:49" hidden="1">
      <c r="A128" s="31" t="e">
        <f t="shared" si="9"/>
        <v>#N/A</v>
      </c>
      <c r="B128" s="30" t="e">
        <f>VLOOKUP(F128,[3]!Tabla13[#All],2,FALSE)</f>
        <v>#N/A</v>
      </c>
      <c r="C128" s="51">
        <v>2026</v>
      </c>
      <c r="D128" s="51">
        <v>8330</v>
      </c>
      <c r="E128" s="51"/>
      <c r="F128" s="52"/>
      <c r="G128" s="51">
        <v>1</v>
      </c>
      <c r="H128" s="51">
        <v>1</v>
      </c>
      <c r="I128" s="51">
        <v>2</v>
      </c>
      <c r="J128" s="51"/>
      <c r="K128" s="51">
        <v>2000</v>
      </c>
      <c r="L128" s="51">
        <v>2700</v>
      </c>
      <c r="M128" s="51">
        <v>271</v>
      </c>
      <c r="N128" s="50">
        <v>319</v>
      </c>
      <c r="O128" s="49"/>
      <c r="P128" s="48" t="s">
        <v>391</v>
      </c>
      <c r="Q128" s="47">
        <v>0</v>
      </c>
      <c r="R128" s="47">
        <v>0</v>
      </c>
      <c r="S128" s="46">
        <f t="shared" si="6"/>
        <v>0</v>
      </c>
      <c r="T128" s="47">
        <v>0</v>
      </c>
      <c r="U128" s="47">
        <v>0</v>
      </c>
      <c r="V128" s="46">
        <f t="shared" si="7"/>
        <v>0</v>
      </c>
      <c r="W128" s="46">
        <f t="shared" si="8"/>
        <v>0</v>
      </c>
      <c r="X128" s="45" t="s">
        <v>26</v>
      </c>
      <c r="Y128" s="44"/>
      <c r="Z128" s="43"/>
      <c r="AA128" s="78" t="s">
        <v>100</v>
      </c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</row>
    <row r="129" spans="1:49" hidden="1">
      <c r="A129" s="31" t="e">
        <f t="shared" si="9"/>
        <v>#N/A</v>
      </c>
      <c r="B129" s="30" t="e">
        <f>VLOOKUP(F129,[3]!Tabla13[#All],2,FALSE)</f>
        <v>#N/A</v>
      </c>
      <c r="C129" s="51">
        <v>2026</v>
      </c>
      <c r="D129" s="51">
        <v>8330</v>
      </c>
      <c r="E129" s="51"/>
      <c r="F129" s="52"/>
      <c r="G129" s="51">
        <v>1</v>
      </c>
      <c r="H129" s="51">
        <v>1</v>
      </c>
      <c r="I129" s="51">
        <v>2</v>
      </c>
      <c r="J129" s="51"/>
      <c r="K129" s="51">
        <v>2000</v>
      </c>
      <c r="L129" s="51">
        <v>2700</v>
      </c>
      <c r="M129" s="51">
        <v>271</v>
      </c>
      <c r="N129" s="50">
        <v>324</v>
      </c>
      <c r="O129" s="49"/>
      <c r="P129" s="48" t="s">
        <v>1709</v>
      </c>
      <c r="Q129" s="47">
        <v>0</v>
      </c>
      <c r="R129" s="47">
        <v>0</v>
      </c>
      <c r="S129" s="46">
        <f t="shared" si="6"/>
        <v>0</v>
      </c>
      <c r="T129" s="47">
        <v>0</v>
      </c>
      <c r="U129" s="47">
        <v>0</v>
      </c>
      <c r="V129" s="46">
        <f t="shared" si="7"/>
        <v>0</v>
      </c>
      <c r="W129" s="46">
        <f t="shared" si="8"/>
        <v>0</v>
      </c>
      <c r="X129" s="45" t="s">
        <v>26</v>
      </c>
      <c r="Y129" s="44"/>
      <c r="Z129" s="43"/>
      <c r="AA129" s="78" t="s">
        <v>100</v>
      </c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</row>
    <row r="130" spans="1:49" hidden="1">
      <c r="A130" s="31" t="e">
        <f t="shared" si="9"/>
        <v>#N/A</v>
      </c>
      <c r="B130" s="30" t="e">
        <f>VLOOKUP(F130,[3]!Tabla13[#All],2,FALSE)</f>
        <v>#N/A</v>
      </c>
      <c r="C130" s="51">
        <v>2026</v>
      </c>
      <c r="D130" s="51">
        <v>8330</v>
      </c>
      <c r="E130" s="51"/>
      <c r="F130" s="52"/>
      <c r="G130" s="51">
        <v>1</v>
      </c>
      <c r="H130" s="51">
        <v>1</v>
      </c>
      <c r="I130" s="51">
        <v>2</v>
      </c>
      <c r="J130" s="51"/>
      <c r="K130" s="51">
        <v>2000</v>
      </c>
      <c r="L130" s="51">
        <v>2700</v>
      </c>
      <c r="M130" s="51">
        <v>271</v>
      </c>
      <c r="N130" s="50">
        <v>333</v>
      </c>
      <c r="O130" s="49"/>
      <c r="P130" s="48" t="s">
        <v>1708</v>
      </c>
      <c r="Q130" s="47">
        <v>0</v>
      </c>
      <c r="R130" s="47">
        <v>0</v>
      </c>
      <c r="S130" s="46">
        <f t="shared" si="6"/>
        <v>0</v>
      </c>
      <c r="T130" s="47">
        <v>0</v>
      </c>
      <c r="U130" s="47">
        <v>0</v>
      </c>
      <c r="V130" s="46">
        <f t="shared" si="7"/>
        <v>0</v>
      </c>
      <c r="W130" s="46">
        <f t="shared" si="8"/>
        <v>0</v>
      </c>
      <c r="X130" s="45" t="s">
        <v>26</v>
      </c>
      <c r="Y130" s="44"/>
      <c r="Z130" s="43"/>
      <c r="AA130" s="78" t="s">
        <v>100</v>
      </c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</row>
    <row r="131" spans="1:49" hidden="1">
      <c r="A131" s="31" t="e">
        <f t="shared" si="9"/>
        <v>#N/A</v>
      </c>
      <c r="B131" s="30" t="e">
        <f>VLOOKUP(F131,[3]!Tabla13[#All],2,FALSE)</f>
        <v>#N/A</v>
      </c>
      <c r="C131" s="51">
        <v>2026</v>
      </c>
      <c r="D131" s="51">
        <v>8330</v>
      </c>
      <c r="E131" s="51"/>
      <c r="F131" s="52"/>
      <c r="G131" s="51">
        <v>1</v>
      </c>
      <c r="H131" s="51">
        <v>1</v>
      </c>
      <c r="I131" s="51">
        <v>2</v>
      </c>
      <c r="J131" s="51"/>
      <c r="K131" s="51">
        <v>2000</v>
      </c>
      <c r="L131" s="51">
        <v>2700</v>
      </c>
      <c r="M131" s="51">
        <v>271</v>
      </c>
      <c r="N131" s="50">
        <v>406</v>
      </c>
      <c r="O131" s="49"/>
      <c r="P131" s="48" t="s">
        <v>1707</v>
      </c>
      <c r="Q131" s="47">
        <v>0</v>
      </c>
      <c r="R131" s="47">
        <v>0</v>
      </c>
      <c r="S131" s="46">
        <f t="shared" si="6"/>
        <v>0</v>
      </c>
      <c r="T131" s="47">
        <v>0</v>
      </c>
      <c r="U131" s="47">
        <v>0</v>
      </c>
      <c r="V131" s="46">
        <f t="shared" si="7"/>
        <v>0</v>
      </c>
      <c r="W131" s="46">
        <f t="shared" si="8"/>
        <v>0</v>
      </c>
      <c r="X131" s="45" t="s">
        <v>26</v>
      </c>
      <c r="Y131" s="44"/>
      <c r="Z131" s="43"/>
      <c r="AA131" s="78" t="s">
        <v>100</v>
      </c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</row>
    <row r="132" spans="1:49" hidden="1">
      <c r="A132" s="31" t="e">
        <f t="shared" si="9"/>
        <v>#N/A</v>
      </c>
      <c r="B132" s="30" t="e">
        <f>VLOOKUP(F132,[3]!Tabla13[#All],2,FALSE)</f>
        <v>#N/A</v>
      </c>
      <c r="C132" s="51">
        <v>2026</v>
      </c>
      <c r="D132" s="51">
        <v>8330</v>
      </c>
      <c r="E132" s="51"/>
      <c r="F132" s="52"/>
      <c r="G132" s="51">
        <v>1</v>
      </c>
      <c r="H132" s="51">
        <v>1</v>
      </c>
      <c r="I132" s="51">
        <v>2</v>
      </c>
      <c r="J132" s="51"/>
      <c r="K132" s="51">
        <v>2000</v>
      </c>
      <c r="L132" s="51">
        <v>2700</v>
      </c>
      <c r="M132" s="51">
        <v>271</v>
      </c>
      <c r="N132" s="50">
        <v>716</v>
      </c>
      <c r="O132" s="49"/>
      <c r="P132" s="48" t="s">
        <v>395</v>
      </c>
      <c r="Q132" s="47">
        <v>0</v>
      </c>
      <c r="R132" s="47">
        <v>0</v>
      </c>
      <c r="S132" s="46">
        <f t="shared" si="6"/>
        <v>0</v>
      </c>
      <c r="T132" s="47">
        <v>0</v>
      </c>
      <c r="U132" s="47">
        <v>0</v>
      </c>
      <c r="V132" s="46">
        <f t="shared" si="7"/>
        <v>0</v>
      </c>
      <c r="W132" s="46">
        <f t="shared" si="8"/>
        <v>0</v>
      </c>
      <c r="X132" s="45" t="s">
        <v>26</v>
      </c>
      <c r="Y132" s="44"/>
      <c r="Z132" s="43"/>
      <c r="AA132" s="78" t="s">
        <v>100</v>
      </c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</row>
    <row r="133" spans="1:49" hidden="1">
      <c r="A133" s="31" t="e">
        <f t="shared" si="9"/>
        <v>#N/A</v>
      </c>
      <c r="B133" s="30" t="e">
        <f>VLOOKUP(F133,[3]!Tabla13[#All],2,FALSE)</f>
        <v>#N/A</v>
      </c>
      <c r="C133" s="51">
        <v>2026</v>
      </c>
      <c r="D133" s="51">
        <v>8330</v>
      </c>
      <c r="E133" s="51"/>
      <c r="F133" s="52"/>
      <c r="G133" s="51">
        <v>1</v>
      </c>
      <c r="H133" s="51">
        <v>1</v>
      </c>
      <c r="I133" s="51">
        <v>2</v>
      </c>
      <c r="J133" s="51"/>
      <c r="K133" s="51">
        <v>2000</v>
      </c>
      <c r="L133" s="51">
        <v>2700</v>
      </c>
      <c r="M133" s="51">
        <v>271</v>
      </c>
      <c r="N133" s="50">
        <v>775</v>
      </c>
      <c r="O133" s="49"/>
      <c r="P133" s="48" t="s">
        <v>1706</v>
      </c>
      <c r="Q133" s="47">
        <v>0</v>
      </c>
      <c r="R133" s="47">
        <v>0</v>
      </c>
      <c r="S133" s="46">
        <f t="shared" si="6"/>
        <v>0</v>
      </c>
      <c r="T133" s="47">
        <v>0</v>
      </c>
      <c r="U133" s="47">
        <v>0</v>
      </c>
      <c r="V133" s="46">
        <f t="shared" si="7"/>
        <v>0</v>
      </c>
      <c r="W133" s="46">
        <f t="shared" si="8"/>
        <v>0</v>
      </c>
      <c r="X133" s="45" t="s">
        <v>26</v>
      </c>
      <c r="Y133" s="44"/>
      <c r="Z133" s="43"/>
      <c r="AA133" s="78" t="s">
        <v>100</v>
      </c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</row>
    <row r="134" spans="1:49" hidden="1">
      <c r="A134" s="31" t="e">
        <f t="shared" si="9"/>
        <v>#N/A</v>
      </c>
      <c r="B134" s="30" t="e">
        <f>VLOOKUP(F134,[3]!Tabla13[#All],2,FALSE)</f>
        <v>#N/A</v>
      </c>
      <c r="C134" s="51">
        <v>2026</v>
      </c>
      <c r="D134" s="51">
        <v>8330</v>
      </c>
      <c r="E134" s="51"/>
      <c r="F134" s="52"/>
      <c r="G134" s="51">
        <v>1</v>
      </c>
      <c r="H134" s="51">
        <v>1</v>
      </c>
      <c r="I134" s="51">
        <v>2</v>
      </c>
      <c r="J134" s="51"/>
      <c r="K134" s="51">
        <v>2000</v>
      </c>
      <c r="L134" s="51">
        <v>2700</v>
      </c>
      <c r="M134" s="51">
        <v>271</v>
      </c>
      <c r="N134" s="50">
        <v>789</v>
      </c>
      <c r="O134" s="49"/>
      <c r="P134" s="48" t="s">
        <v>1705</v>
      </c>
      <c r="Q134" s="47">
        <v>0</v>
      </c>
      <c r="R134" s="47">
        <v>0</v>
      </c>
      <c r="S134" s="46">
        <f t="shared" si="6"/>
        <v>0</v>
      </c>
      <c r="T134" s="47">
        <v>0</v>
      </c>
      <c r="U134" s="47">
        <v>0</v>
      </c>
      <c r="V134" s="46">
        <f t="shared" si="7"/>
        <v>0</v>
      </c>
      <c r="W134" s="46">
        <f t="shared" si="8"/>
        <v>0</v>
      </c>
      <c r="X134" s="45" t="s">
        <v>26</v>
      </c>
      <c r="Y134" s="44"/>
      <c r="Z134" s="43"/>
      <c r="AA134" s="78" t="s">
        <v>100</v>
      </c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</row>
    <row r="135" spans="1:49" hidden="1">
      <c r="A135" s="31" t="e">
        <f t="shared" si="9"/>
        <v>#N/A</v>
      </c>
      <c r="B135" s="30" t="e">
        <f>VLOOKUP(F135,[3]!Tabla13[#All],2,FALSE)</f>
        <v>#N/A</v>
      </c>
      <c r="C135" s="51">
        <v>2026</v>
      </c>
      <c r="D135" s="51">
        <v>8330</v>
      </c>
      <c r="E135" s="51"/>
      <c r="F135" s="52"/>
      <c r="G135" s="51">
        <v>1</v>
      </c>
      <c r="H135" s="51">
        <v>1</v>
      </c>
      <c r="I135" s="51">
        <v>2</v>
      </c>
      <c r="J135" s="51"/>
      <c r="K135" s="51">
        <v>2000</v>
      </c>
      <c r="L135" s="51">
        <v>2700</v>
      </c>
      <c r="M135" s="51">
        <v>271</v>
      </c>
      <c r="N135" s="50">
        <v>1049</v>
      </c>
      <c r="O135" s="49"/>
      <c r="P135" s="48" t="s">
        <v>394</v>
      </c>
      <c r="Q135" s="47">
        <v>0</v>
      </c>
      <c r="R135" s="47">
        <v>0</v>
      </c>
      <c r="S135" s="46">
        <f t="shared" si="6"/>
        <v>0</v>
      </c>
      <c r="T135" s="47">
        <v>0</v>
      </c>
      <c r="U135" s="47">
        <v>0</v>
      </c>
      <c r="V135" s="46">
        <f t="shared" si="7"/>
        <v>0</v>
      </c>
      <c r="W135" s="46">
        <f t="shared" si="8"/>
        <v>0</v>
      </c>
      <c r="X135" s="45" t="s">
        <v>26</v>
      </c>
      <c r="Y135" s="44"/>
      <c r="Z135" s="43"/>
      <c r="AA135" s="78" t="s">
        <v>100</v>
      </c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</row>
    <row r="136" spans="1:49" hidden="1">
      <c r="A136" s="31" t="e">
        <f t="shared" si="9"/>
        <v>#N/A</v>
      </c>
      <c r="B136" s="30" t="e">
        <f>VLOOKUP(F136,[3]!Tabla13[#All],2,FALSE)</f>
        <v>#N/A</v>
      </c>
      <c r="C136" s="51">
        <v>2026</v>
      </c>
      <c r="D136" s="51">
        <v>8330</v>
      </c>
      <c r="E136" s="51"/>
      <c r="F136" s="52"/>
      <c r="G136" s="51">
        <v>1</v>
      </c>
      <c r="H136" s="51">
        <v>1</v>
      </c>
      <c r="I136" s="51">
        <v>2</v>
      </c>
      <c r="J136" s="51"/>
      <c r="K136" s="51">
        <v>2000</v>
      </c>
      <c r="L136" s="51">
        <v>2700</v>
      </c>
      <c r="M136" s="51">
        <v>271</v>
      </c>
      <c r="N136" s="50">
        <v>1053</v>
      </c>
      <c r="O136" s="49"/>
      <c r="P136" s="48" t="s">
        <v>1704</v>
      </c>
      <c r="Q136" s="47">
        <v>0</v>
      </c>
      <c r="R136" s="47">
        <v>0</v>
      </c>
      <c r="S136" s="46">
        <f t="shared" si="6"/>
        <v>0</v>
      </c>
      <c r="T136" s="47">
        <v>0</v>
      </c>
      <c r="U136" s="47">
        <v>0</v>
      </c>
      <c r="V136" s="46">
        <f t="shared" si="7"/>
        <v>0</v>
      </c>
      <c r="W136" s="46">
        <f t="shared" si="8"/>
        <v>0</v>
      </c>
      <c r="X136" s="45" t="s">
        <v>1032</v>
      </c>
      <c r="Y136" s="44"/>
      <c r="Z136" s="43"/>
      <c r="AA136" s="78" t="s">
        <v>100</v>
      </c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</row>
    <row r="137" spans="1:49" hidden="1">
      <c r="A137" s="31" t="e">
        <f t="shared" si="9"/>
        <v>#N/A</v>
      </c>
      <c r="B137" s="30" t="e">
        <f>VLOOKUP(F137,[3]!Tabla13[#All],2,FALSE)</f>
        <v>#N/A</v>
      </c>
      <c r="C137" s="51">
        <v>2026</v>
      </c>
      <c r="D137" s="51">
        <v>8330</v>
      </c>
      <c r="E137" s="51"/>
      <c r="F137" s="52"/>
      <c r="G137" s="51">
        <v>1</v>
      </c>
      <c r="H137" s="51">
        <v>1</v>
      </c>
      <c r="I137" s="51">
        <v>2</v>
      </c>
      <c r="J137" s="51"/>
      <c r="K137" s="51">
        <v>2000</v>
      </c>
      <c r="L137" s="51">
        <v>2700</v>
      </c>
      <c r="M137" s="51">
        <v>271</v>
      </c>
      <c r="N137" s="50">
        <v>1055</v>
      </c>
      <c r="O137" s="49"/>
      <c r="P137" s="48" t="s">
        <v>1703</v>
      </c>
      <c r="Q137" s="47">
        <v>0</v>
      </c>
      <c r="R137" s="47">
        <v>0</v>
      </c>
      <c r="S137" s="46">
        <f t="shared" si="6"/>
        <v>0</v>
      </c>
      <c r="T137" s="47">
        <v>0</v>
      </c>
      <c r="U137" s="47">
        <v>0</v>
      </c>
      <c r="V137" s="46">
        <f t="shared" si="7"/>
        <v>0</v>
      </c>
      <c r="W137" s="46">
        <f t="shared" si="8"/>
        <v>0</v>
      </c>
      <c r="X137" s="45" t="s">
        <v>26</v>
      </c>
      <c r="Y137" s="44"/>
      <c r="Z137" s="43"/>
      <c r="AA137" s="78" t="s">
        <v>100</v>
      </c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</row>
    <row r="138" spans="1:49" hidden="1">
      <c r="A138" s="31" t="e">
        <f t="shared" si="9"/>
        <v>#N/A</v>
      </c>
      <c r="B138" s="30" t="e">
        <f>VLOOKUP(F138,[3]!Tabla13[#All],2,FALSE)</f>
        <v>#N/A</v>
      </c>
      <c r="C138" s="51">
        <v>2026</v>
      </c>
      <c r="D138" s="51">
        <v>8330</v>
      </c>
      <c r="E138" s="51"/>
      <c r="F138" s="52"/>
      <c r="G138" s="51">
        <v>1</v>
      </c>
      <c r="H138" s="51">
        <v>1</v>
      </c>
      <c r="I138" s="51">
        <v>2</v>
      </c>
      <c r="J138" s="51"/>
      <c r="K138" s="51">
        <v>2000</v>
      </c>
      <c r="L138" s="51">
        <v>2700</v>
      </c>
      <c r="M138" s="51">
        <v>271</v>
      </c>
      <c r="N138" s="50">
        <v>1094</v>
      </c>
      <c r="O138" s="49"/>
      <c r="P138" s="48" t="s">
        <v>1702</v>
      </c>
      <c r="Q138" s="47">
        <v>0</v>
      </c>
      <c r="R138" s="47">
        <v>0</v>
      </c>
      <c r="S138" s="46">
        <f t="shared" ref="S138:S201" si="10">Q138+R138</f>
        <v>0</v>
      </c>
      <c r="T138" s="47">
        <v>0</v>
      </c>
      <c r="U138" s="47">
        <v>0</v>
      </c>
      <c r="V138" s="46">
        <f t="shared" ref="V138:V201" si="11">T138+U138</f>
        <v>0</v>
      </c>
      <c r="W138" s="46">
        <f t="shared" ref="W138:W201" si="12">S138+V138</f>
        <v>0</v>
      </c>
      <c r="X138" s="206" t="s">
        <v>26</v>
      </c>
      <c r="Y138" s="44"/>
      <c r="Z138" s="43"/>
      <c r="AA138" s="78" t="s">
        <v>100</v>
      </c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</row>
    <row r="139" spans="1:49" hidden="1">
      <c r="A139" s="31" t="e">
        <f t="shared" si="9"/>
        <v>#N/A</v>
      </c>
      <c r="B139" s="30" t="e">
        <f>VLOOKUP(F139,[3]!Tabla13[#All],2,FALSE)</f>
        <v>#N/A</v>
      </c>
      <c r="C139" s="51">
        <v>2026</v>
      </c>
      <c r="D139" s="51">
        <v>8330</v>
      </c>
      <c r="E139" s="51"/>
      <c r="F139" s="52"/>
      <c r="G139" s="51">
        <v>1</v>
      </c>
      <c r="H139" s="51">
        <v>1</v>
      </c>
      <c r="I139" s="51">
        <v>2</v>
      </c>
      <c r="J139" s="51"/>
      <c r="K139" s="51">
        <v>2000</v>
      </c>
      <c r="L139" s="51">
        <v>2700</v>
      </c>
      <c r="M139" s="51">
        <v>271</v>
      </c>
      <c r="N139" s="50">
        <v>1113</v>
      </c>
      <c r="O139" s="49"/>
      <c r="P139" s="48" t="s">
        <v>1701</v>
      </c>
      <c r="Q139" s="47">
        <v>0</v>
      </c>
      <c r="R139" s="47">
        <v>0</v>
      </c>
      <c r="S139" s="46">
        <f t="shared" si="10"/>
        <v>0</v>
      </c>
      <c r="T139" s="47">
        <v>0</v>
      </c>
      <c r="U139" s="47">
        <v>0</v>
      </c>
      <c r="V139" s="46">
        <f t="shared" si="11"/>
        <v>0</v>
      </c>
      <c r="W139" s="46">
        <f t="shared" si="12"/>
        <v>0</v>
      </c>
      <c r="X139" s="45" t="s">
        <v>26</v>
      </c>
      <c r="Y139" s="44"/>
      <c r="Z139" s="43"/>
      <c r="AA139" s="78" t="s">
        <v>100</v>
      </c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</row>
    <row r="140" spans="1:49" hidden="1">
      <c r="A140" s="31" t="e">
        <f t="shared" si="9"/>
        <v>#N/A</v>
      </c>
      <c r="B140" s="30" t="e">
        <f>VLOOKUP(F140,[3]!Tabla13[#All],2,FALSE)</f>
        <v>#N/A</v>
      </c>
      <c r="C140" s="51">
        <v>2026</v>
      </c>
      <c r="D140" s="51">
        <v>8330</v>
      </c>
      <c r="E140" s="51"/>
      <c r="F140" s="52"/>
      <c r="G140" s="51">
        <v>1</v>
      </c>
      <c r="H140" s="51">
        <v>1</v>
      </c>
      <c r="I140" s="51">
        <v>2</v>
      </c>
      <c r="J140" s="51"/>
      <c r="K140" s="51">
        <v>2000</v>
      </c>
      <c r="L140" s="51">
        <v>2700</v>
      </c>
      <c r="M140" s="51">
        <v>271</v>
      </c>
      <c r="N140" s="50">
        <v>1112</v>
      </c>
      <c r="O140" s="49"/>
      <c r="P140" s="48" t="s">
        <v>1700</v>
      </c>
      <c r="Q140" s="47">
        <v>0</v>
      </c>
      <c r="R140" s="47">
        <v>0</v>
      </c>
      <c r="S140" s="46">
        <f t="shared" si="10"/>
        <v>0</v>
      </c>
      <c r="T140" s="47">
        <v>0</v>
      </c>
      <c r="U140" s="47">
        <v>0</v>
      </c>
      <c r="V140" s="46">
        <f t="shared" si="11"/>
        <v>0</v>
      </c>
      <c r="W140" s="46">
        <f t="shared" si="12"/>
        <v>0</v>
      </c>
      <c r="X140" s="45" t="s">
        <v>26</v>
      </c>
      <c r="Y140" s="44"/>
      <c r="Z140" s="43"/>
      <c r="AA140" s="78" t="s">
        <v>100</v>
      </c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</row>
    <row r="141" spans="1:49" hidden="1">
      <c r="A141" s="31" t="e">
        <f t="shared" si="9"/>
        <v>#N/A</v>
      </c>
      <c r="B141" s="30" t="e">
        <f>VLOOKUP(F141,[3]!Tabla13[#All],2,FALSE)</f>
        <v>#N/A</v>
      </c>
      <c r="C141" s="51">
        <v>2026</v>
      </c>
      <c r="D141" s="51">
        <v>8330</v>
      </c>
      <c r="E141" s="51"/>
      <c r="F141" s="52"/>
      <c r="G141" s="51">
        <v>1</v>
      </c>
      <c r="H141" s="51">
        <v>1</v>
      </c>
      <c r="I141" s="51">
        <v>2</v>
      </c>
      <c r="J141" s="51"/>
      <c r="K141" s="51">
        <v>2000</v>
      </c>
      <c r="L141" s="51">
        <v>2700</v>
      </c>
      <c r="M141" s="51">
        <v>271</v>
      </c>
      <c r="N141" s="50">
        <v>1109</v>
      </c>
      <c r="O141" s="49"/>
      <c r="P141" s="48" t="s">
        <v>1699</v>
      </c>
      <c r="Q141" s="47">
        <v>0</v>
      </c>
      <c r="R141" s="47">
        <v>0</v>
      </c>
      <c r="S141" s="46">
        <f t="shared" si="10"/>
        <v>0</v>
      </c>
      <c r="T141" s="47">
        <v>0</v>
      </c>
      <c r="U141" s="47">
        <v>0</v>
      </c>
      <c r="V141" s="46">
        <f t="shared" si="11"/>
        <v>0</v>
      </c>
      <c r="W141" s="46">
        <f t="shared" si="12"/>
        <v>0</v>
      </c>
      <c r="X141" s="45" t="s">
        <v>26</v>
      </c>
      <c r="Y141" s="44"/>
      <c r="Z141" s="43"/>
      <c r="AA141" s="78" t="s">
        <v>100</v>
      </c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</row>
    <row r="142" spans="1:49" hidden="1">
      <c r="A142" s="31" t="e">
        <f t="shared" si="9"/>
        <v>#N/A</v>
      </c>
      <c r="B142" s="30" t="e">
        <f>VLOOKUP(F142,[3]!Tabla13[#All],2,FALSE)</f>
        <v>#N/A</v>
      </c>
      <c r="C142" s="51">
        <v>2026</v>
      </c>
      <c r="D142" s="51">
        <v>8330</v>
      </c>
      <c r="E142" s="51"/>
      <c r="F142" s="52"/>
      <c r="G142" s="51">
        <v>1</v>
      </c>
      <c r="H142" s="51">
        <v>1</v>
      </c>
      <c r="I142" s="51">
        <v>2</v>
      </c>
      <c r="J142" s="51"/>
      <c r="K142" s="51">
        <v>2000</v>
      </c>
      <c r="L142" s="51">
        <v>2700</v>
      </c>
      <c r="M142" s="51">
        <v>271</v>
      </c>
      <c r="N142" s="50">
        <v>1293</v>
      </c>
      <c r="O142" s="49"/>
      <c r="P142" s="48" t="s">
        <v>1698</v>
      </c>
      <c r="Q142" s="47">
        <v>0</v>
      </c>
      <c r="R142" s="47">
        <v>0</v>
      </c>
      <c r="S142" s="46">
        <f t="shared" si="10"/>
        <v>0</v>
      </c>
      <c r="T142" s="47">
        <v>0</v>
      </c>
      <c r="U142" s="47">
        <v>0</v>
      </c>
      <c r="V142" s="46">
        <f t="shared" si="11"/>
        <v>0</v>
      </c>
      <c r="W142" s="46">
        <f t="shared" si="12"/>
        <v>0</v>
      </c>
      <c r="X142" s="45" t="s">
        <v>26</v>
      </c>
      <c r="Y142" s="44"/>
      <c r="Z142" s="43"/>
      <c r="AA142" s="78" t="s">
        <v>100</v>
      </c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</row>
    <row r="143" spans="1:49" hidden="1">
      <c r="A143" s="31" t="e">
        <f t="shared" si="9"/>
        <v>#N/A</v>
      </c>
      <c r="B143" s="30" t="e">
        <f>VLOOKUP(F143,[3]!Tabla13[#All],2,FALSE)</f>
        <v>#N/A</v>
      </c>
      <c r="C143" s="51">
        <v>2026</v>
      </c>
      <c r="D143" s="51">
        <v>8330</v>
      </c>
      <c r="E143" s="51"/>
      <c r="F143" s="52"/>
      <c r="G143" s="51">
        <v>1</v>
      </c>
      <c r="H143" s="51">
        <v>1</v>
      </c>
      <c r="I143" s="51">
        <v>2</v>
      </c>
      <c r="J143" s="51"/>
      <c r="K143" s="51">
        <v>2000</v>
      </c>
      <c r="L143" s="51">
        <v>2700</v>
      </c>
      <c r="M143" s="51">
        <v>271</v>
      </c>
      <c r="N143" s="50">
        <v>1389</v>
      </c>
      <c r="O143" s="49"/>
      <c r="P143" s="48" t="s">
        <v>1697</v>
      </c>
      <c r="Q143" s="47">
        <v>0</v>
      </c>
      <c r="R143" s="47">
        <v>0</v>
      </c>
      <c r="S143" s="46">
        <f t="shared" si="10"/>
        <v>0</v>
      </c>
      <c r="T143" s="47">
        <v>0</v>
      </c>
      <c r="U143" s="47">
        <v>0</v>
      </c>
      <c r="V143" s="46">
        <f t="shared" si="11"/>
        <v>0</v>
      </c>
      <c r="W143" s="46">
        <f t="shared" si="12"/>
        <v>0</v>
      </c>
      <c r="X143" s="45" t="s">
        <v>26</v>
      </c>
      <c r="Y143" s="44"/>
      <c r="Z143" s="43"/>
      <c r="AA143" s="78" t="s">
        <v>100</v>
      </c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</row>
    <row r="144" spans="1:49" hidden="1">
      <c r="A144" s="31" t="e">
        <f t="shared" si="9"/>
        <v>#N/A</v>
      </c>
      <c r="B144" s="30" t="e">
        <f>VLOOKUP(F144,[3]!Tabla13[#All],2,FALSE)</f>
        <v>#N/A</v>
      </c>
      <c r="C144" s="51">
        <v>2026</v>
      </c>
      <c r="D144" s="51">
        <v>8330</v>
      </c>
      <c r="E144" s="51"/>
      <c r="F144" s="52"/>
      <c r="G144" s="51">
        <v>1</v>
      </c>
      <c r="H144" s="51">
        <v>1</v>
      </c>
      <c r="I144" s="51">
        <v>2</v>
      </c>
      <c r="J144" s="51"/>
      <c r="K144" s="51">
        <v>2000</v>
      </c>
      <c r="L144" s="51">
        <v>2700</v>
      </c>
      <c r="M144" s="51">
        <v>271</v>
      </c>
      <c r="N144" s="50">
        <v>1407</v>
      </c>
      <c r="O144" s="49"/>
      <c r="P144" s="48" t="s">
        <v>1696</v>
      </c>
      <c r="Q144" s="47">
        <v>0</v>
      </c>
      <c r="R144" s="47">
        <v>0</v>
      </c>
      <c r="S144" s="46">
        <f t="shared" si="10"/>
        <v>0</v>
      </c>
      <c r="T144" s="47">
        <v>0</v>
      </c>
      <c r="U144" s="47">
        <v>0</v>
      </c>
      <c r="V144" s="46">
        <f t="shared" si="11"/>
        <v>0</v>
      </c>
      <c r="W144" s="46">
        <f t="shared" si="12"/>
        <v>0</v>
      </c>
      <c r="X144" s="45" t="s">
        <v>26</v>
      </c>
      <c r="Y144" s="44"/>
      <c r="Z144" s="43"/>
      <c r="AA144" s="78" t="s">
        <v>100</v>
      </c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</row>
    <row r="145" spans="1:49" hidden="1">
      <c r="A145" s="31" t="e">
        <f t="shared" si="9"/>
        <v>#N/A</v>
      </c>
      <c r="B145" s="30" t="e">
        <f>VLOOKUP(F145,[3]!Tabla13[#All],2,FALSE)</f>
        <v>#N/A</v>
      </c>
      <c r="C145" s="51">
        <v>2026</v>
      </c>
      <c r="D145" s="51">
        <v>8330</v>
      </c>
      <c r="E145" s="51"/>
      <c r="F145" s="52"/>
      <c r="G145" s="51">
        <v>1</v>
      </c>
      <c r="H145" s="51">
        <v>1</v>
      </c>
      <c r="I145" s="51">
        <v>2</v>
      </c>
      <c r="J145" s="51"/>
      <c r="K145" s="51">
        <v>2000</v>
      </c>
      <c r="L145" s="51">
        <v>2700</v>
      </c>
      <c r="M145" s="51">
        <v>271</v>
      </c>
      <c r="N145" s="50">
        <v>1431</v>
      </c>
      <c r="O145" s="49"/>
      <c r="P145" s="48" t="s">
        <v>1695</v>
      </c>
      <c r="Q145" s="47">
        <v>0</v>
      </c>
      <c r="R145" s="47">
        <v>0</v>
      </c>
      <c r="S145" s="46">
        <f t="shared" si="10"/>
        <v>0</v>
      </c>
      <c r="T145" s="47">
        <v>0</v>
      </c>
      <c r="U145" s="47">
        <v>0</v>
      </c>
      <c r="V145" s="46">
        <f t="shared" si="11"/>
        <v>0</v>
      </c>
      <c r="W145" s="46">
        <f t="shared" si="12"/>
        <v>0</v>
      </c>
      <c r="X145" s="45" t="s">
        <v>348</v>
      </c>
      <c r="Y145" s="44"/>
      <c r="Z145" s="43"/>
      <c r="AA145" s="78" t="s">
        <v>100</v>
      </c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</row>
    <row r="146" spans="1:49" hidden="1">
      <c r="A146" s="31" t="e">
        <f t="shared" si="9"/>
        <v>#N/A</v>
      </c>
      <c r="B146" s="30" t="e">
        <f>VLOOKUP(F146,[3]!Tabla13[#All],2,FALSE)</f>
        <v>#N/A</v>
      </c>
      <c r="C146" s="51">
        <v>2026</v>
      </c>
      <c r="D146" s="51">
        <v>8330</v>
      </c>
      <c r="E146" s="51"/>
      <c r="F146" s="52"/>
      <c r="G146" s="51">
        <v>1</v>
      </c>
      <c r="H146" s="51">
        <v>1</v>
      </c>
      <c r="I146" s="51">
        <v>2</v>
      </c>
      <c r="J146" s="51"/>
      <c r="K146" s="51">
        <v>2000</v>
      </c>
      <c r="L146" s="51">
        <v>2700</v>
      </c>
      <c r="M146" s="51">
        <v>271</v>
      </c>
      <c r="N146" s="50">
        <v>1446</v>
      </c>
      <c r="O146" s="49"/>
      <c r="P146" s="48" t="s">
        <v>1694</v>
      </c>
      <c r="Q146" s="47">
        <v>0</v>
      </c>
      <c r="R146" s="47">
        <v>0</v>
      </c>
      <c r="S146" s="46">
        <f t="shared" si="10"/>
        <v>0</v>
      </c>
      <c r="T146" s="47">
        <v>0</v>
      </c>
      <c r="U146" s="47">
        <v>0</v>
      </c>
      <c r="V146" s="46">
        <f t="shared" si="11"/>
        <v>0</v>
      </c>
      <c r="W146" s="46">
        <f t="shared" si="12"/>
        <v>0</v>
      </c>
      <c r="X146" s="45" t="s">
        <v>26</v>
      </c>
      <c r="Y146" s="44"/>
      <c r="Z146" s="43"/>
      <c r="AA146" s="78" t="s">
        <v>100</v>
      </c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</row>
    <row r="147" spans="1:49" hidden="1">
      <c r="A147" s="31" t="e">
        <f t="shared" si="9"/>
        <v>#N/A</v>
      </c>
      <c r="B147" s="30" t="e">
        <f>VLOOKUP(F147,[3]!Tabla13[#All],2,FALSE)</f>
        <v>#N/A</v>
      </c>
      <c r="C147" s="51">
        <v>2026</v>
      </c>
      <c r="D147" s="51">
        <v>8330</v>
      </c>
      <c r="E147" s="51"/>
      <c r="F147" s="52"/>
      <c r="G147" s="51">
        <v>1</v>
      </c>
      <c r="H147" s="51">
        <v>1</v>
      </c>
      <c r="I147" s="51">
        <v>2</v>
      </c>
      <c r="J147" s="51"/>
      <c r="K147" s="51">
        <v>2000</v>
      </c>
      <c r="L147" s="51">
        <v>2700</v>
      </c>
      <c r="M147" s="51">
        <v>271</v>
      </c>
      <c r="N147" s="50">
        <v>1513</v>
      </c>
      <c r="O147" s="49"/>
      <c r="P147" s="48" t="s">
        <v>1693</v>
      </c>
      <c r="Q147" s="47">
        <v>0</v>
      </c>
      <c r="R147" s="47">
        <v>0</v>
      </c>
      <c r="S147" s="46">
        <f t="shared" si="10"/>
        <v>0</v>
      </c>
      <c r="T147" s="47">
        <v>0</v>
      </c>
      <c r="U147" s="47">
        <v>0</v>
      </c>
      <c r="V147" s="46">
        <f t="shared" si="11"/>
        <v>0</v>
      </c>
      <c r="W147" s="46">
        <f t="shared" si="12"/>
        <v>0</v>
      </c>
      <c r="X147" s="45" t="s">
        <v>348</v>
      </c>
      <c r="Y147" s="44"/>
      <c r="Z147" s="43"/>
      <c r="AA147" s="78" t="s">
        <v>100</v>
      </c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</row>
    <row r="148" spans="1:49" hidden="1">
      <c r="A148" s="31" t="e">
        <f t="shared" si="9"/>
        <v>#N/A</v>
      </c>
      <c r="B148" s="30" t="e">
        <f>VLOOKUP(F148,[3]!Tabla13[#All],2,FALSE)</f>
        <v>#N/A</v>
      </c>
      <c r="C148" s="51">
        <v>2026</v>
      </c>
      <c r="D148" s="51">
        <v>8330</v>
      </c>
      <c r="E148" s="51"/>
      <c r="F148" s="52"/>
      <c r="G148" s="51">
        <v>1</v>
      </c>
      <c r="H148" s="51">
        <v>1</v>
      </c>
      <c r="I148" s="51">
        <v>2</v>
      </c>
      <c r="J148" s="51"/>
      <c r="K148" s="51">
        <v>2000</v>
      </c>
      <c r="L148" s="51">
        <v>2700</v>
      </c>
      <c r="M148" s="51">
        <v>271</v>
      </c>
      <c r="N148" s="50">
        <v>1098</v>
      </c>
      <c r="O148" s="49"/>
      <c r="P148" s="48" t="s">
        <v>1692</v>
      </c>
      <c r="Q148" s="47">
        <v>0</v>
      </c>
      <c r="R148" s="47">
        <v>0</v>
      </c>
      <c r="S148" s="46">
        <f t="shared" si="10"/>
        <v>0</v>
      </c>
      <c r="T148" s="47">
        <v>0</v>
      </c>
      <c r="U148" s="47">
        <v>0</v>
      </c>
      <c r="V148" s="46">
        <f t="shared" si="11"/>
        <v>0</v>
      </c>
      <c r="W148" s="46">
        <f t="shared" si="12"/>
        <v>0</v>
      </c>
      <c r="X148" s="45" t="s">
        <v>26</v>
      </c>
      <c r="Y148" s="44"/>
      <c r="Z148" s="43"/>
      <c r="AA148" s="78" t="s">
        <v>100</v>
      </c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</row>
    <row r="149" spans="1:49" hidden="1">
      <c r="A149" s="31" t="e">
        <f t="shared" si="9"/>
        <v>#N/A</v>
      </c>
      <c r="B149" s="30" t="e">
        <f>VLOOKUP(F149,[3]!Tabla13[#All],2,FALSE)</f>
        <v>#N/A</v>
      </c>
      <c r="C149" s="40">
        <v>2026</v>
      </c>
      <c r="D149" s="40">
        <v>8330</v>
      </c>
      <c r="E149" s="40"/>
      <c r="F149" s="41"/>
      <c r="G149" s="40">
        <v>1</v>
      </c>
      <c r="H149" s="40">
        <v>1</v>
      </c>
      <c r="I149" s="40">
        <v>2</v>
      </c>
      <c r="J149" s="40"/>
      <c r="K149" s="40">
        <v>2000</v>
      </c>
      <c r="L149" s="40">
        <v>2700</v>
      </c>
      <c r="M149" s="40">
        <v>272</v>
      </c>
      <c r="N149" s="39" t="s">
        <v>23</v>
      </c>
      <c r="O149" s="38"/>
      <c r="P149" s="37" t="s">
        <v>390</v>
      </c>
      <c r="Q149" s="36">
        <f>SUM(Q150:Q150)</f>
        <v>0</v>
      </c>
      <c r="R149" s="36">
        <f>SUM(R150:R150)</f>
        <v>0</v>
      </c>
      <c r="S149" s="36">
        <f t="shared" si="10"/>
        <v>0</v>
      </c>
      <c r="T149" s="36">
        <f>SUM(T150:T150)</f>
        <v>0</v>
      </c>
      <c r="U149" s="36">
        <f>SUM(U150:U150)</f>
        <v>0</v>
      </c>
      <c r="V149" s="36">
        <f t="shared" si="11"/>
        <v>0</v>
      </c>
      <c r="W149" s="36">
        <f t="shared" si="12"/>
        <v>0</v>
      </c>
      <c r="X149" s="35"/>
      <c r="Y149" s="64"/>
      <c r="Z149" s="63"/>
      <c r="AA149" s="3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</row>
    <row r="150" spans="1:49" hidden="1">
      <c r="A150" s="31" t="e">
        <f t="shared" si="9"/>
        <v>#N/A</v>
      </c>
      <c r="B150" s="30" t="e">
        <f>VLOOKUP(F150,[3]!Tabla13[#All],2,FALSE)</f>
        <v>#N/A</v>
      </c>
      <c r="C150" s="51">
        <v>2026</v>
      </c>
      <c r="D150" s="51">
        <v>8330</v>
      </c>
      <c r="E150" s="51"/>
      <c r="F150" s="52"/>
      <c r="G150" s="51">
        <v>1</v>
      </c>
      <c r="H150" s="51">
        <v>1</v>
      </c>
      <c r="I150" s="51">
        <v>2</v>
      </c>
      <c r="J150" s="51"/>
      <c r="K150" s="51">
        <v>2000</v>
      </c>
      <c r="L150" s="51">
        <v>2700</v>
      </c>
      <c r="M150" s="51">
        <v>272</v>
      </c>
      <c r="N150" s="50">
        <v>672</v>
      </c>
      <c r="O150" s="49"/>
      <c r="P150" s="48" t="s">
        <v>389</v>
      </c>
      <c r="Q150" s="47">
        <v>0</v>
      </c>
      <c r="R150" s="47">
        <v>0</v>
      </c>
      <c r="S150" s="46">
        <f t="shared" si="10"/>
        <v>0</v>
      </c>
      <c r="T150" s="47">
        <v>0</v>
      </c>
      <c r="U150" s="47">
        <v>0</v>
      </c>
      <c r="V150" s="46">
        <f t="shared" si="11"/>
        <v>0</v>
      </c>
      <c r="W150" s="46">
        <f t="shared" si="12"/>
        <v>0</v>
      </c>
      <c r="X150" s="45" t="s">
        <v>26</v>
      </c>
      <c r="Y150" s="44"/>
      <c r="Z150" s="43"/>
      <c r="AA150" s="78" t="s">
        <v>100</v>
      </c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</row>
    <row r="151" spans="1:49" hidden="1">
      <c r="A151" s="31" t="e">
        <f t="shared" si="9"/>
        <v>#N/A</v>
      </c>
      <c r="B151" s="30" t="e">
        <f>VLOOKUP(F151,[3]!Tabla13[#All],2,FALSE)</f>
        <v>#N/A</v>
      </c>
      <c r="C151" s="40">
        <v>2026</v>
      </c>
      <c r="D151" s="40">
        <v>8330</v>
      </c>
      <c r="E151" s="40"/>
      <c r="F151" s="41"/>
      <c r="G151" s="40">
        <v>1</v>
      </c>
      <c r="H151" s="40">
        <v>1</v>
      </c>
      <c r="I151" s="40">
        <v>2</v>
      </c>
      <c r="J151" s="40"/>
      <c r="K151" s="40">
        <v>2000</v>
      </c>
      <c r="L151" s="40">
        <v>2700</v>
      </c>
      <c r="M151" s="40">
        <v>273</v>
      </c>
      <c r="N151" s="39" t="s">
        <v>23</v>
      </c>
      <c r="O151" s="38"/>
      <c r="P151" s="37" t="s">
        <v>388</v>
      </c>
      <c r="Q151" s="36">
        <f>SUM(Q152:Q158)</f>
        <v>0</v>
      </c>
      <c r="R151" s="36">
        <f>SUM(R152:R158)</f>
        <v>0</v>
      </c>
      <c r="S151" s="36">
        <f t="shared" si="10"/>
        <v>0</v>
      </c>
      <c r="T151" s="36">
        <f>SUM(T152:T158)</f>
        <v>0</v>
      </c>
      <c r="U151" s="36">
        <f>SUM(U152:U158)</f>
        <v>0</v>
      </c>
      <c r="V151" s="36">
        <f t="shared" si="11"/>
        <v>0</v>
      </c>
      <c r="W151" s="36">
        <f t="shared" si="12"/>
        <v>0</v>
      </c>
      <c r="X151" s="35"/>
      <c r="Y151" s="64"/>
      <c r="Z151" s="63"/>
      <c r="AA151" s="3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</row>
    <row r="152" spans="1:49" hidden="1">
      <c r="A152" s="31" t="e">
        <f t="shared" si="9"/>
        <v>#N/A</v>
      </c>
      <c r="B152" s="30" t="e">
        <f>VLOOKUP(F152,[3]!Tabla13[#All],2,FALSE)</f>
        <v>#N/A</v>
      </c>
      <c r="C152" s="51">
        <v>2026</v>
      </c>
      <c r="D152" s="51">
        <v>8330</v>
      </c>
      <c r="E152" s="51"/>
      <c r="F152" s="52"/>
      <c r="G152" s="51">
        <v>1</v>
      </c>
      <c r="H152" s="51">
        <v>1</v>
      </c>
      <c r="I152" s="51">
        <v>2</v>
      </c>
      <c r="J152" s="51"/>
      <c r="K152" s="51">
        <v>2000</v>
      </c>
      <c r="L152" s="51">
        <v>2700</v>
      </c>
      <c r="M152" s="51">
        <v>273</v>
      </c>
      <c r="N152" s="50">
        <v>379</v>
      </c>
      <c r="O152" s="49"/>
      <c r="P152" s="48" t="s">
        <v>1691</v>
      </c>
      <c r="Q152" s="47">
        <v>0</v>
      </c>
      <c r="R152" s="47">
        <v>0</v>
      </c>
      <c r="S152" s="46">
        <f t="shared" si="10"/>
        <v>0</v>
      </c>
      <c r="T152" s="47">
        <v>0</v>
      </c>
      <c r="U152" s="47">
        <v>0</v>
      </c>
      <c r="V152" s="46">
        <f t="shared" si="11"/>
        <v>0</v>
      </c>
      <c r="W152" s="46">
        <f t="shared" si="12"/>
        <v>0</v>
      </c>
      <c r="X152" s="45" t="s">
        <v>26</v>
      </c>
      <c r="Y152" s="44"/>
      <c r="Z152" s="43"/>
      <c r="AA152" s="42" t="s">
        <v>19</v>
      </c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</row>
    <row r="153" spans="1:49" hidden="1">
      <c r="A153" s="31" t="e">
        <f t="shared" si="9"/>
        <v>#N/A</v>
      </c>
      <c r="B153" s="30" t="e">
        <f>VLOOKUP(F153,[3]!Tabla13[#All],2,FALSE)</f>
        <v>#N/A</v>
      </c>
      <c r="C153" s="51">
        <v>2026</v>
      </c>
      <c r="D153" s="51">
        <v>8330</v>
      </c>
      <c r="E153" s="51"/>
      <c r="F153" s="52"/>
      <c r="G153" s="51">
        <v>1</v>
      </c>
      <c r="H153" s="51">
        <v>1</v>
      </c>
      <c r="I153" s="51">
        <v>2</v>
      </c>
      <c r="J153" s="51"/>
      <c r="K153" s="51">
        <v>2000</v>
      </c>
      <c r="L153" s="51">
        <v>2700</v>
      </c>
      <c r="M153" s="51">
        <v>273</v>
      </c>
      <c r="N153" s="50">
        <v>405</v>
      </c>
      <c r="O153" s="49"/>
      <c r="P153" s="48" t="s">
        <v>1690</v>
      </c>
      <c r="Q153" s="47">
        <v>0</v>
      </c>
      <c r="R153" s="47">
        <v>0</v>
      </c>
      <c r="S153" s="46">
        <f t="shared" si="10"/>
        <v>0</v>
      </c>
      <c r="T153" s="47">
        <v>0</v>
      </c>
      <c r="U153" s="47">
        <v>0</v>
      </c>
      <c r="V153" s="46">
        <f t="shared" si="11"/>
        <v>0</v>
      </c>
      <c r="W153" s="46">
        <f t="shared" si="12"/>
        <v>0</v>
      </c>
      <c r="X153" s="45" t="s">
        <v>26</v>
      </c>
      <c r="Y153" s="44"/>
      <c r="Z153" s="43"/>
      <c r="AA153" s="42" t="s">
        <v>19</v>
      </c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</row>
    <row r="154" spans="1:49" hidden="1">
      <c r="A154" s="31" t="e">
        <f t="shared" si="9"/>
        <v>#N/A</v>
      </c>
      <c r="B154" s="30" t="e">
        <f>VLOOKUP(F154,[3]!Tabla13[#All],2,FALSE)</f>
        <v>#N/A</v>
      </c>
      <c r="C154" s="51">
        <v>2026</v>
      </c>
      <c r="D154" s="51">
        <v>8330</v>
      </c>
      <c r="E154" s="51"/>
      <c r="F154" s="52"/>
      <c r="G154" s="51">
        <v>1</v>
      </c>
      <c r="H154" s="51">
        <v>1</v>
      </c>
      <c r="I154" s="51">
        <v>2</v>
      </c>
      <c r="J154" s="51"/>
      <c r="K154" s="51">
        <v>2000</v>
      </c>
      <c r="L154" s="51">
        <v>2700</v>
      </c>
      <c r="M154" s="51">
        <v>273</v>
      </c>
      <c r="N154" s="50">
        <v>356</v>
      </c>
      <c r="O154" s="49"/>
      <c r="P154" s="48" t="s">
        <v>1689</v>
      </c>
      <c r="Q154" s="47">
        <v>0</v>
      </c>
      <c r="R154" s="47">
        <v>0</v>
      </c>
      <c r="S154" s="46">
        <f t="shared" si="10"/>
        <v>0</v>
      </c>
      <c r="T154" s="47">
        <v>0</v>
      </c>
      <c r="U154" s="47">
        <v>0</v>
      </c>
      <c r="V154" s="46">
        <f t="shared" si="11"/>
        <v>0</v>
      </c>
      <c r="W154" s="46">
        <f t="shared" si="12"/>
        <v>0</v>
      </c>
      <c r="X154" s="45" t="s">
        <v>26</v>
      </c>
      <c r="Y154" s="44"/>
      <c r="Z154" s="43"/>
      <c r="AA154" s="42" t="s">
        <v>19</v>
      </c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</row>
    <row r="155" spans="1:49" hidden="1">
      <c r="A155" s="31" t="e">
        <f t="shared" ref="A155:A218" si="13">B155-E155</f>
        <v>#N/A</v>
      </c>
      <c r="B155" s="30" t="e">
        <f>VLOOKUP(F155,[3]!Tabla13[#All],2,FALSE)</f>
        <v>#N/A</v>
      </c>
      <c r="C155" s="51">
        <v>2026</v>
      </c>
      <c r="D155" s="51">
        <v>8330</v>
      </c>
      <c r="E155" s="51"/>
      <c r="F155" s="52"/>
      <c r="G155" s="51">
        <v>1</v>
      </c>
      <c r="H155" s="51">
        <v>1</v>
      </c>
      <c r="I155" s="51">
        <v>2</v>
      </c>
      <c r="J155" s="51"/>
      <c r="K155" s="51">
        <v>2000</v>
      </c>
      <c r="L155" s="51">
        <v>2700</v>
      </c>
      <c r="M155" s="51">
        <v>273</v>
      </c>
      <c r="N155" s="50">
        <v>414</v>
      </c>
      <c r="O155" s="49"/>
      <c r="P155" s="48" t="s">
        <v>1688</v>
      </c>
      <c r="Q155" s="47">
        <v>0</v>
      </c>
      <c r="R155" s="47">
        <v>0</v>
      </c>
      <c r="S155" s="46">
        <f t="shared" si="10"/>
        <v>0</v>
      </c>
      <c r="T155" s="47">
        <v>0</v>
      </c>
      <c r="U155" s="47">
        <v>0</v>
      </c>
      <c r="V155" s="46">
        <f t="shared" si="11"/>
        <v>0</v>
      </c>
      <c r="W155" s="46">
        <f t="shared" si="12"/>
        <v>0</v>
      </c>
      <c r="X155" s="45" t="s">
        <v>26</v>
      </c>
      <c r="Y155" s="44"/>
      <c r="Z155" s="43"/>
      <c r="AA155" s="42" t="s">
        <v>19</v>
      </c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</row>
    <row r="156" spans="1:49" hidden="1">
      <c r="A156" s="31" t="e">
        <f t="shared" si="13"/>
        <v>#N/A</v>
      </c>
      <c r="B156" s="30" t="e">
        <f>VLOOKUP(F156,[3]!Tabla13[#All],2,FALSE)</f>
        <v>#N/A</v>
      </c>
      <c r="C156" s="51">
        <v>2026</v>
      </c>
      <c r="D156" s="51">
        <v>8330</v>
      </c>
      <c r="E156" s="51"/>
      <c r="F156" s="52"/>
      <c r="G156" s="51">
        <v>1</v>
      </c>
      <c r="H156" s="51">
        <v>1</v>
      </c>
      <c r="I156" s="51">
        <v>2</v>
      </c>
      <c r="J156" s="51"/>
      <c r="K156" s="51">
        <v>2000</v>
      </c>
      <c r="L156" s="51">
        <v>2700</v>
      </c>
      <c r="M156" s="51">
        <v>273</v>
      </c>
      <c r="N156" s="50">
        <v>499</v>
      </c>
      <c r="O156" s="49"/>
      <c r="P156" s="48" t="s">
        <v>1687</v>
      </c>
      <c r="Q156" s="47">
        <v>0</v>
      </c>
      <c r="R156" s="47">
        <v>0</v>
      </c>
      <c r="S156" s="46">
        <f t="shared" si="10"/>
        <v>0</v>
      </c>
      <c r="T156" s="47">
        <v>0</v>
      </c>
      <c r="U156" s="47">
        <v>0</v>
      </c>
      <c r="V156" s="46">
        <f t="shared" si="11"/>
        <v>0</v>
      </c>
      <c r="W156" s="46">
        <f t="shared" si="12"/>
        <v>0</v>
      </c>
      <c r="X156" s="45" t="s">
        <v>26</v>
      </c>
      <c r="Y156" s="44"/>
      <c r="Z156" s="43"/>
      <c r="AA156" s="42" t="s">
        <v>19</v>
      </c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</row>
    <row r="157" spans="1:49" hidden="1">
      <c r="A157" s="31" t="e">
        <f t="shared" si="13"/>
        <v>#N/A</v>
      </c>
      <c r="B157" s="30" t="e">
        <f>VLOOKUP(F157,[3]!Tabla13[#All],2,FALSE)</f>
        <v>#N/A</v>
      </c>
      <c r="C157" s="51">
        <v>2026</v>
      </c>
      <c r="D157" s="51">
        <v>8330</v>
      </c>
      <c r="E157" s="51"/>
      <c r="F157" s="52"/>
      <c r="G157" s="51">
        <v>1</v>
      </c>
      <c r="H157" s="51">
        <v>1</v>
      </c>
      <c r="I157" s="51">
        <v>2</v>
      </c>
      <c r="J157" s="51"/>
      <c r="K157" s="51">
        <v>2000</v>
      </c>
      <c r="L157" s="51">
        <v>2700</v>
      </c>
      <c r="M157" s="51">
        <v>273</v>
      </c>
      <c r="N157" s="50">
        <v>1144</v>
      </c>
      <c r="O157" s="49"/>
      <c r="P157" s="48" t="s">
        <v>1686</v>
      </c>
      <c r="Q157" s="47">
        <v>0</v>
      </c>
      <c r="R157" s="47">
        <v>0</v>
      </c>
      <c r="S157" s="46">
        <f t="shared" si="10"/>
        <v>0</v>
      </c>
      <c r="T157" s="47">
        <v>0</v>
      </c>
      <c r="U157" s="47">
        <v>0</v>
      </c>
      <c r="V157" s="46">
        <f t="shared" si="11"/>
        <v>0</v>
      </c>
      <c r="W157" s="46">
        <f t="shared" si="12"/>
        <v>0</v>
      </c>
      <c r="X157" s="45" t="s">
        <v>26</v>
      </c>
      <c r="Y157" s="44"/>
      <c r="Z157" s="43"/>
      <c r="AA157" s="42" t="s">
        <v>19</v>
      </c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</row>
    <row r="158" spans="1:49" hidden="1">
      <c r="A158" s="31" t="e">
        <f t="shared" si="13"/>
        <v>#N/A</v>
      </c>
      <c r="B158" s="30" t="e">
        <f>VLOOKUP(F158,[3]!Tabla13[#All],2,FALSE)</f>
        <v>#N/A</v>
      </c>
      <c r="C158" s="51">
        <v>2026</v>
      </c>
      <c r="D158" s="51">
        <v>8330</v>
      </c>
      <c r="E158" s="51"/>
      <c r="F158" s="52"/>
      <c r="G158" s="51">
        <v>1</v>
      </c>
      <c r="H158" s="51">
        <v>1</v>
      </c>
      <c r="I158" s="51">
        <v>2</v>
      </c>
      <c r="J158" s="51"/>
      <c r="K158" s="51">
        <v>2000</v>
      </c>
      <c r="L158" s="51">
        <v>2700</v>
      </c>
      <c r="M158" s="51">
        <v>273</v>
      </c>
      <c r="N158" s="50">
        <v>1031</v>
      </c>
      <c r="O158" s="49"/>
      <c r="P158" s="48" t="s">
        <v>1685</v>
      </c>
      <c r="Q158" s="47">
        <v>0</v>
      </c>
      <c r="R158" s="47">
        <v>0</v>
      </c>
      <c r="S158" s="46">
        <f t="shared" si="10"/>
        <v>0</v>
      </c>
      <c r="T158" s="47">
        <v>0</v>
      </c>
      <c r="U158" s="47">
        <v>0</v>
      </c>
      <c r="V158" s="46">
        <f t="shared" si="11"/>
        <v>0</v>
      </c>
      <c r="W158" s="46">
        <f t="shared" si="12"/>
        <v>0</v>
      </c>
      <c r="X158" s="45" t="s">
        <v>26</v>
      </c>
      <c r="Y158" s="44"/>
      <c r="Z158" s="43"/>
      <c r="AA158" s="42" t="s">
        <v>19</v>
      </c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</row>
    <row r="159" spans="1:49" hidden="1">
      <c r="A159" s="31" t="e">
        <f t="shared" si="13"/>
        <v>#N/A</v>
      </c>
      <c r="B159" s="30" t="e">
        <f>VLOOKUP(F159,[3]!Tabla13[#All],2,FALSE)</f>
        <v>#N/A</v>
      </c>
      <c r="C159" s="40">
        <v>2026</v>
      </c>
      <c r="D159" s="40">
        <v>8330</v>
      </c>
      <c r="E159" s="40"/>
      <c r="F159" s="41"/>
      <c r="G159" s="40">
        <v>1</v>
      </c>
      <c r="H159" s="40">
        <v>1</v>
      </c>
      <c r="I159" s="40">
        <v>2</v>
      </c>
      <c r="J159" s="40"/>
      <c r="K159" s="40">
        <v>2000</v>
      </c>
      <c r="L159" s="40">
        <v>2700</v>
      </c>
      <c r="M159" s="40">
        <v>275</v>
      </c>
      <c r="N159" s="39" t="s">
        <v>23</v>
      </c>
      <c r="O159" s="38"/>
      <c r="P159" s="37" t="s">
        <v>387</v>
      </c>
      <c r="Q159" s="36">
        <f>SUM(Q160:Q161)</f>
        <v>0</v>
      </c>
      <c r="R159" s="36">
        <f>SUM(R160:R161)</f>
        <v>0</v>
      </c>
      <c r="S159" s="36">
        <f t="shared" si="10"/>
        <v>0</v>
      </c>
      <c r="T159" s="36">
        <f>SUM(T160:T161)</f>
        <v>0</v>
      </c>
      <c r="U159" s="36">
        <f>SUM(U160:U161)</f>
        <v>0</v>
      </c>
      <c r="V159" s="36">
        <f t="shared" si="11"/>
        <v>0</v>
      </c>
      <c r="W159" s="36">
        <f t="shared" si="12"/>
        <v>0</v>
      </c>
      <c r="X159" s="35"/>
      <c r="Y159" s="64"/>
      <c r="Z159" s="63"/>
      <c r="AA159" s="3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</row>
    <row r="160" spans="1:49" hidden="1">
      <c r="A160" s="31" t="e">
        <f t="shared" si="13"/>
        <v>#N/A</v>
      </c>
      <c r="B160" s="30" t="e">
        <f>VLOOKUP(F160,[3]!Tabla13[#All],2,FALSE)</f>
        <v>#N/A</v>
      </c>
      <c r="C160" s="51">
        <v>2026</v>
      </c>
      <c r="D160" s="51">
        <v>8330</v>
      </c>
      <c r="E160" s="51"/>
      <c r="F160" s="52"/>
      <c r="G160" s="51">
        <v>1</v>
      </c>
      <c r="H160" s="51">
        <v>1</v>
      </c>
      <c r="I160" s="51">
        <v>2</v>
      </c>
      <c r="J160" s="51"/>
      <c r="K160" s="51">
        <v>2000</v>
      </c>
      <c r="L160" s="51">
        <v>2700</v>
      </c>
      <c r="M160" s="51">
        <v>275</v>
      </c>
      <c r="N160" s="50">
        <v>150</v>
      </c>
      <c r="O160" s="49"/>
      <c r="P160" s="48" t="s">
        <v>386</v>
      </c>
      <c r="Q160" s="47">
        <v>0</v>
      </c>
      <c r="R160" s="47">
        <v>0</v>
      </c>
      <c r="S160" s="46">
        <f t="shared" si="10"/>
        <v>0</v>
      </c>
      <c r="T160" s="47">
        <v>0</v>
      </c>
      <c r="U160" s="47">
        <v>0</v>
      </c>
      <c r="V160" s="46">
        <f t="shared" si="11"/>
        <v>0</v>
      </c>
      <c r="W160" s="46">
        <f t="shared" si="12"/>
        <v>0</v>
      </c>
      <c r="X160" s="45" t="s">
        <v>359</v>
      </c>
      <c r="Y160" s="44"/>
      <c r="Z160" s="43"/>
      <c r="AA160" s="42" t="s">
        <v>19</v>
      </c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</row>
    <row r="161" spans="1:49" hidden="1">
      <c r="A161" s="31" t="e">
        <f t="shared" si="13"/>
        <v>#N/A</v>
      </c>
      <c r="B161" s="30" t="e">
        <f>VLOOKUP(F161,[3]!Tabla13[#All],2,FALSE)</f>
        <v>#N/A</v>
      </c>
      <c r="C161" s="51">
        <v>2026</v>
      </c>
      <c r="D161" s="51">
        <v>8330</v>
      </c>
      <c r="E161" s="51"/>
      <c r="F161" s="52"/>
      <c r="G161" s="51">
        <v>1</v>
      </c>
      <c r="H161" s="51">
        <v>1</v>
      </c>
      <c r="I161" s="51">
        <v>2</v>
      </c>
      <c r="J161" s="51"/>
      <c r="K161" s="51">
        <v>2000</v>
      </c>
      <c r="L161" s="51">
        <v>2700</v>
      </c>
      <c r="M161" s="51">
        <v>275</v>
      </c>
      <c r="N161" s="50">
        <v>354</v>
      </c>
      <c r="O161" s="49"/>
      <c r="P161" s="48" t="s">
        <v>385</v>
      </c>
      <c r="Q161" s="47">
        <v>0</v>
      </c>
      <c r="R161" s="47">
        <v>0</v>
      </c>
      <c r="S161" s="46">
        <f t="shared" si="10"/>
        <v>0</v>
      </c>
      <c r="T161" s="47">
        <v>0</v>
      </c>
      <c r="U161" s="47">
        <v>0</v>
      </c>
      <c r="V161" s="46">
        <f t="shared" si="11"/>
        <v>0</v>
      </c>
      <c r="W161" s="46">
        <f t="shared" si="12"/>
        <v>0</v>
      </c>
      <c r="X161" s="45" t="s">
        <v>26</v>
      </c>
      <c r="Y161" s="44"/>
      <c r="Z161" s="43"/>
      <c r="AA161" s="42" t="s">
        <v>19</v>
      </c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</row>
    <row r="162" spans="1:49" hidden="1">
      <c r="A162" s="31" t="e">
        <f t="shared" si="13"/>
        <v>#N/A</v>
      </c>
      <c r="B162" s="30" t="e">
        <f>VLOOKUP(F162,[3]!Tabla13[#All],2,FALSE)</f>
        <v>#N/A</v>
      </c>
      <c r="C162" s="61">
        <v>2026</v>
      </c>
      <c r="D162" s="61">
        <v>8330</v>
      </c>
      <c r="E162" s="61"/>
      <c r="F162" s="62"/>
      <c r="G162" s="61">
        <v>1</v>
      </c>
      <c r="H162" s="61">
        <v>1</v>
      </c>
      <c r="I162" s="61">
        <v>2</v>
      </c>
      <c r="J162" s="61"/>
      <c r="K162" s="61">
        <v>2000</v>
      </c>
      <c r="L162" s="61">
        <v>2800</v>
      </c>
      <c r="M162" s="61"/>
      <c r="N162" s="60" t="s">
        <v>23</v>
      </c>
      <c r="O162" s="59"/>
      <c r="P162" s="58" t="s">
        <v>384</v>
      </c>
      <c r="Q162" s="57">
        <f>Q163+Q172</f>
        <v>0</v>
      </c>
      <c r="R162" s="57">
        <f>R163+R172</f>
        <v>0</v>
      </c>
      <c r="S162" s="57">
        <f t="shared" si="10"/>
        <v>0</v>
      </c>
      <c r="T162" s="57">
        <f>T163+T172</f>
        <v>0</v>
      </c>
      <c r="U162" s="57">
        <f>U163+U172</f>
        <v>0</v>
      </c>
      <c r="V162" s="57">
        <f t="shared" si="11"/>
        <v>0</v>
      </c>
      <c r="W162" s="57">
        <f t="shared" si="12"/>
        <v>0</v>
      </c>
      <c r="X162" s="56"/>
      <c r="Y162" s="66"/>
      <c r="Z162" s="65"/>
      <c r="AA162" s="53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</row>
    <row r="163" spans="1:49" hidden="1">
      <c r="A163" s="31" t="e">
        <f t="shared" si="13"/>
        <v>#N/A</v>
      </c>
      <c r="B163" s="30" t="e">
        <f>VLOOKUP(F163,[3]!Tabla13[#All],2,FALSE)</f>
        <v>#N/A</v>
      </c>
      <c r="C163" s="40">
        <v>2026</v>
      </c>
      <c r="D163" s="40">
        <v>8330</v>
      </c>
      <c r="E163" s="40"/>
      <c r="F163" s="41"/>
      <c r="G163" s="40">
        <v>1</v>
      </c>
      <c r="H163" s="40">
        <v>1</v>
      </c>
      <c r="I163" s="40">
        <v>2</v>
      </c>
      <c r="J163" s="40"/>
      <c r="K163" s="40">
        <v>2000</v>
      </c>
      <c r="L163" s="40">
        <v>2800</v>
      </c>
      <c r="M163" s="40">
        <v>282</v>
      </c>
      <c r="N163" s="39" t="s">
        <v>23</v>
      </c>
      <c r="O163" s="38"/>
      <c r="P163" s="37" t="s">
        <v>383</v>
      </c>
      <c r="Q163" s="36">
        <f>SUM(Q164:Q171)</f>
        <v>0</v>
      </c>
      <c r="R163" s="36">
        <f>SUM(R164:R171)</f>
        <v>0</v>
      </c>
      <c r="S163" s="36">
        <f t="shared" si="10"/>
        <v>0</v>
      </c>
      <c r="T163" s="36">
        <f>SUM(T164:T171)</f>
        <v>0</v>
      </c>
      <c r="U163" s="36">
        <f>SUM(U164:U171)</f>
        <v>0</v>
      </c>
      <c r="V163" s="36">
        <f t="shared" si="11"/>
        <v>0</v>
      </c>
      <c r="W163" s="36">
        <f t="shared" si="12"/>
        <v>0</v>
      </c>
      <c r="X163" s="35"/>
      <c r="Y163" s="64"/>
      <c r="Z163" s="63"/>
      <c r="AA163" s="3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</row>
    <row r="164" spans="1:49" hidden="1">
      <c r="A164" s="31" t="e">
        <f t="shared" si="13"/>
        <v>#N/A</v>
      </c>
      <c r="B164" s="30" t="e">
        <f>VLOOKUP(F164,[3]!Tabla13[#All],2,FALSE)</f>
        <v>#N/A</v>
      </c>
      <c r="C164" s="51">
        <v>2026</v>
      </c>
      <c r="D164" s="51">
        <v>8330</v>
      </c>
      <c r="E164" s="51"/>
      <c r="F164" s="52"/>
      <c r="G164" s="51">
        <v>1</v>
      </c>
      <c r="H164" s="51">
        <v>1</v>
      </c>
      <c r="I164" s="51">
        <v>2</v>
      </c>
      <c r="J164" s="51"/>
      <c r="K164" s="51">
        <v>2000</v>
      </c>
      <c r="L164" s="51">
        <v>2800</v>
      </c>
      <c r="M164" s="51">
        <v>282</v>
      </c>
      <c r="N164" s="50">
        <v>139</v>
      </c>
      <c r="O164" s="49"/>
      <c r="P164" s="48" t="s">
        <v>1684</v>
      </c>
      <c r="Q164" s="47">
        <v>0</v>
      </c>
      <c r="R164" s="47">
        <v>0</v>
      </c>
      <c r="S164" s="46">
        <f t="shared" si="10"/>
        <v>0</v>
      </c>
      <c r="T164" s="47">
        <v>0</v>
      </c>
      <c r="U164" s="47">
        <v>0</v>
      </c>
      <c r="V164" s="46">
        <f t="shared" si="11"/>
        <v>0</v>
      </c>
      <c r="W164" s="46">
        <f t="shared" si="12"/>
        <v>0</v>
      </c>
      <c r="X164" s="45" t="s">
        <v>26</v>
      </c>
      <c r="Y164" s="44"/>
      <c r="Z164" s="43"/>
      <c r="AA164" s="114" t="s">
        <v>100</v>
      </c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</row>
    <row r="165" spans="1:49" hidden="1">
      <c r="A165" s="31" t="e">
        <f t="shared" si="13"/>
        <v>#N/A</v>
      </c>
      <c r="B165" s="30" t="e">
        <f>VLOOKUP(F165,[3]!Tabla13[#All],2,FALSE)</f>
        <v>#N/A</v>
      </c>
      <c r="C165" s="51">
        <v>2026</v>
      </c>
      <c r="D165" s="51">
        <v>8330</v>
      </c>
      <c r="E165" s="51"/>
      <c r="F165" s="52"/>
      <c r="G165" s="51">
        <v>1</v>
      </c>
      <c r="H165" s="51">
        <v>1</v>
      </c>
      <c r="I165" s="51">
        <v>2</v>
      </c>
      <c r="J165" s="51"/>
      <c r="K165" s="51">
        <v>2000</v>
      </c>
      <c r="L165" s="51">
        <v>2800</v>
      </c>
      <c r="M165" s="51">
        <v>282</v>
      </c>
      <c r="N165" s="50">
        <v>265</v>
      </c>
      <c r="O165" s="49"/>
      <c r="P165" s="48" t="s">
        <v>1683</v>
      </c>
      <c r="Q165" s="47">
        <v>0</v>
      </c>
      <c r="R165" s="47">
        <v>0</v>
      </c>
      <c r="S165" s="46">
        <f t="shared" si="10"/>
        <v>0</v>
      </c>
      <c r="T165" s="47">
        <v>0</v>
      </c>
      <c r="U165" s="47">
        <v>0</v>
      </c>
      <c r="V165" s="46">
        <f t="shared" si="11"/>
        <v>0</v>
      </c>
      <c r="W165" s="46">
        <f t="shared" si="12"/>
        <v>0</v>
      </c>
      <c r="X165" s="45" t="s">
        <v>26</v>
      </c>
      <c r="Y165" s="44"/>
      <c r="Z165" s="43"/>
      <c r="AA165" s="114" t="s">
        <v>100</v>
      </c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</row>
    <row r="166" spans="1:49" hidden="1">
      <c r="A166" s="31" t="e">
        <f t="shared" si="13"/>
        <v>#N/A</v>
      </c>
      <c r="B166" s="30" t="e">
        <f>VLOOKUP(F166,[3]!Tabla13[#All],2,FALSE)</f>
        <v>#N/A</v>
      </c>
      <c r="C166" s="51">
        <v>2026</v>
      </c>
      <c r="D166" s="51">
        <v>8330</v>
      </c>
      <c r="E166" s="51"/>
      <c r="F166" s="52"/>
      <c r="G166" s="51">
        <v>1</v>
      </c>
      <c r="H166" s="51">
        <v>1</v>
      </c>
      <c r="I166" s="51">
        <v>2</v>
      </c>
      <c r="J166" s="51"/>
      <c r="K166" s="51">
        <v>2000</v>
      </c>
      <c r="L166" s="51">
        <v>2800</v>
      </c>
      <c r="M166" s="51">
        <v>282</v>
      </c>
      <c r="N166" s="50">
        <v>266</v>
      </c>
      <c r="O166" s="49"/>
      <c r="P166" s="48" t="s">
        <v>1682</v>
      </c>
      <c r="Q166" s="47">
        <v>0</v>
      </c>
      <c r="R166" s="47">
        <v>0</v>
      </c>
      <c r="S166" s="46">
        <f t="shared" si="10"/>
        <v>0</v>
      </c>
      <c r="T166" s="47">
        <v>0</v>
      </c>
      <c r="U166" s="47">
        <v>0</v>
      </c>
      <c r="V166" s="46">
        <f t="shared" si="11"/>
        <v>0</v>
      </c>
      <c r="W166" s="46">
        <f t="shared" si="12"/>
        <v>0</v>
      </c>
      <c r="X166" s="45" t="s">
        <v>26</v>
      </c>
      <c r="Y166" s="44"/>
      <c r="Z166" s="43"/>
      <c r="AA166" s="114" t="s">
        <v>100</v>
      </c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</row>
    <row r="167" spans="1:49" hidden="1">
      <c r="A167" s="31" t="e">
        <f t="shared" si="13"/>
        <v>#N/A</v>
      </c>
      <c r="B167" s="30" t="e">
        <f>VLOOKUP(F167,[3]!Tabla13[#All],2,FALSE)</f>
        <v>#N/A</v>
      </c>
      <c r="C167" s="51">
        <v>2026</v>
      </c>
      <c r="D167" s="51">
        <v>8330</v>
      </c>
      <c r="E167" s="51"/>
      <c r="F167" s="52"/>
      <c r="G167" s="51">
        <v>1</v>
      </c>
      <c r="H167" s="51">
        <v>1</v>
      </c>
      <c r="I167" s="51">
        <v>2</v>
      </c>
      <c r="J167" s="51"/>
      <c r="K167" s="51">
        <v>2000</v>
      </c>
      <c r="L167" s="51">
        <v>2800</v>
      </c>
      <c r="M167" s="51">
        <v>282</v>
      </c>
      <c r="N167" s="50">
        <v>268</v>
      </c>
      <c r="O167" s="49"/>
      <c r="P167" s="48" t="s">
        <v>379</v>
      </c>
      <c r="Q167" s="47">
        <v>0</v>
      </c>
      <c r="R167" s="47">
        <v>0</v>
      </c>
      <c r="S167" s="46">
        <f t="shared" si="10"/>
        <v>0</v>
      </c>
      <c r="T167" s="47">
        <v>0</v>
      </c>
      <c r="U167" s="47">
        <v>0</v>
      </c>
      <c r="V167" s="46">
        <f t="shared" si="11"/>
        <v>0</v>
      </c>
      <c r="W167" s="46">
        <f t="shared" si="12"/>
        <v>0</v>
      </c>
      <c r="X167" s="45" t="s">
        <v>377</v>
      </c>
      <c r="Y167" s="44"/>
      <c r="Z167" s="43"/>
      <c r="AA167" s="114" t="s">
        <v>100</v>
      </c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</row>
    <row r="168" spans="1:49" hidden="1">
      <c r="A168" s="31" t="e">
        <f t="shared" si="13"/>
        <v>#N/A</v>
      </c>
      <c r="B168" s="30" t="e">
        <f>VLOOKUP(F168,[3]!Tabla13[#All],2,FALSE)</f>
        <v>#N/A</v>
      </c>
      <c r="C168" s="51">
        <v>2026</v>
      </c>
      <c r="D168" s="51">
        <v>8330</v>
      </c>
      <c r="E168" s="51"/>
      <c r="F168" s="52"/>
      <c r="G168" s="51">
        <v>1</v>
      </c>
      <c r="H168" s="51">
        <v>1</v>
      </c>
      <c r="I168" s="51">
        <v>2</v>
      </c>
      <c r="J168" s="51"/>
      <c r="K168" s="51">
        <v>2000</v>
      </c>
      <c r="L168" s="51">
        <v>2800</v>
      </c>
      <c r="M168" s="51">
        <v>282</v>
      </c>
      <c r="N168" s="50">
        <v>272</v>
      </c>
      <c r="O168" s="49"/>
      <c r="P168" s="48" t="s">
        <v>378</v>
      </c>
      <c r="Q168" s="47">
        <v>0</v>
      </c>
      <c r="R168" s="47">
        <v>0</v>
      </c>
      <c r="S168" s="46">
        <f t="shared" si="10"/>
        <v>0</v>
      </c>
      <c r="T168" s="47">
        <v>0</v>
      </c>
      <c r="U168" s="47">
        <v>0</v>
      </c>
      <c r="V168" s="46">
        <f t="shared" si="11"/>
        <v>0</v>
      </c>
      <c r="W168" s="46">
        <f t="shared" si="12"/>
        <v>0</v>
      </c>
      <c r="X168" s="45" t="s">
        <v>377</v>
      </c>
      <c r="Y168" s="44"/>
      <c r="Z168" s="43"/>
      <c r="AA168" s="114" t="s">
        <v>100</v>
      </c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</row>
    <row r="169" spans="1:49" hidden="1">
      <c r="A169" s="31" t="e">
        <f t="shared" si="13"/>
        <v>#N/A</v>
      </c>
      <c r="B169" s="30" t="e">
        <f>VLOOKUP(F169,[3]!Tabla13[#All],2,FALSE)</f>
        <v>#N/A</v>
      </c>
      <c r="C169" s="51">
        <v>2026</v>
      </c>
      <c r="D169" s="51">
        <v>8330</v>
      </c>
      <c r="E169" s="51"/>
      <c r="F169" s="52"/>
      <c r="G169" s="51">
        <v>1</v>
      </c>
      <c r="H169" s="51">
        <v>1</v>
      </c>
      <c r="I169" s="51">
        <v>2</v>
      </c>
      <c r="J169" s="51"/>
      <c r="K169" s="51">
        <v>2000</v>
      </c>
      <c r="L169" s="51">
        <v>2800</v>
      </c>
      <c r="M169" s="51">
        <v>282</v>
      </c>
      <c r="N169" s="50">
        <v>728</v>
      </c>
      <c r="O169" s="49"/>
      <c r="P169" s="48" t="s">
        <v>1681</v>
      </c>
      <c r="Q169" s="47">
        <v>0</v>
      </c>
      <c r="R169" s="47">
        <v>0</v>
      </c>
      <c r="S169" s="46">
        <f t="shared" si="10"/>
        <v>0</v>
      </c>
      <c r="T169" s="47">
        <v>0</v>
      </c>
      <c r="U169" s="47">
        <v>0</v>
      </c>
      <c r="V169" s="46">
        <f t="shared" si="11"/>
        <v>0</v>
      </c>
      <c r="W169" s="46">
        <f t="shared" si="12"/>
        <v>0</v>
      </c>
      <c r="X169" s="45" t="s">
        <v>26</v>
      </c>
      <c r="Y169" s="44"/>
      <c r="Z169" s="43"/>
      <c r="AA169" s="114" t="s">
        <v>100</v>
      </c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</row>
    <row r="170" spans="1:49" hidden="1">
      <c r="A170" s="31" t="e">
        <f t="shared" si="13"/>
        <v>#N/A</v>
      </c>
      <c r="B170" s="30" t="e">
        <f>VLOOKUP(F170,[3]!Tabla13[#All],2,FALSE)</f>
        <v>#N/A</v>
      </c>
      <c r="C170" s="51">
        <v>2026</v>
      </c>
      <c r="D170" s="51">
        <v>8330</v>
      </c>
      <c r="E170" s="51"/>
      <c r="F170" s="52"/>
      <c r="G170" s="51">
        <v>1</v>
      </c>
      <c r="H170" s="51">
        <v>1</v>
      </c>
      <c r="I170" s="51">
        <v>2</v>
      </c>
      <c r="J170" s="51"/>
      <c r="K170" s="51">
        <v>2000</v>
      </c>
      <c r="L170" s="51">
        <v>2800</v>
      </c>
      <c r="M170" s="51">
        <v>282</v>
      </c>
      <c r="N170" s="50">
        <v>1167</v>
      </c>
      <c r="O170" s="49"/>
      <c r="P170" s="48" t="s">
        <v>376</v>
      </c>
      <c r="Q170" s="47">
        <v>0</v>
      </c>
      <c r="R170" s="47">
        <v>0</v>
      </c>
      <c r="S170" s="46">
        <f t="shared" si="10"/>
        <v>0</v>
      </c>
      <c r="T170" s="47">
        <v>0</v>
      </c>
      <c r="U170" s="47">
        <v>0</v>
      </c>
      <c r="V170" s="46">
        <f t="shared" si="11"/>
        <v>0</v>
      </c>
      <c r="W170" s="46">
        <f t="shared" si="12"/>
        <v>0</v>
      </c>
      <c r="X170" s="45" t="s">
        <v>26</v>
      </c>
      <c r="Y170" s="44"/>
      <c r="Z170" s="43"/>
      <c r="AA170" s="114" t="s">
        <v>100</v>
      </c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</row>
    <row r="171" spans="1:49" hidden="1">
      <c r="A171" s="31" t="e">
        <f t="shared" si="13"/>
        <v>#N/A</v>
      </c>
      <c r="B171" s="30" t="e">
        <f>VLOOKUP(F171,[3]!Tabla13[#All],2,FALSE)</f>
        <v>#N/A</v>
      </c>
      <c r="C171" s="51">
        <v>2026</v>
      </c>
      <c r="D171" s="51">
        <v>8330</v>
      </c>
      <c r="E171" s="51"/>
      <c r="F171" s="52"/>
      <c r="G171" s="51">
        <v>1</v>
      </c>
      <c r="H171" s="51">
        <v>1</v>
      </c>
      <c r="I171" s="51">
        <v>2</v>
      </c>
      <c r="J171" s="51"/>
      <c r="K171" s="51">
        <v>2000</v>
      </c>
      <c r="L171" s="51">
        <v>2800</v>
      </c>
      <c r="M171" s="51">
        <v>282</v>
      </c>
      <c r="N171" s="50">
        <v>647</v>
      </c>
      <c r="O171" s="49"/>
      <c r="P171" s="48" t="s">
        <v>1680</v>
      </c>
      <c r="Q171" s="47">
        <v>0</v>
      </c>
      <c r="R171" s="47">
        <v>0</v>
      </c>
      <c r="S171" s="46">
        <f t="shared" si="10"/>
        <v>0</v>
      </c>
      <c r="T171" s="47">
        <v>0</v>
      </c>
      <c r="U171" s="47">
        <v>0</v>
      </c>
      <c r="V171" s="46">
        <f t="shared" si="11"/>
        <v>0</v>
      </c>
      <c r="W171" s="46">
        <f t="shared" si="12"/>
        <v>0</v>
      </c>
      <c r="X171" s="45" t="s">
        <v>26</v>
      </c>
      <c r="Y171" s="44"/>
      <c r="Z171" s="43"/>
      <c r="AA171" s="42" t="s">
        <v>19</v>
      </c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</row>
    <row r="172" spans="1:49" hidden="1">
      <c r="A172" s="31" t="e">
        <f t="shared" si="13"/>
        <v>#N/A</v>
      </c>
      <c r="B172" s="30" t="e">
        <f>VLOOKUP(F172,[3]!Tabla13[#All],2,FALSE)</f>
        <v>#N/A</v>
      </c>
      <c r="C172" s="40">
        <v>2026</v>
      </c>
      <c r="D172" s="40">
        <v>8330</v>
      </c>
      <c r="E172" s="40"/>
      <c r="F172" s="41"/>
      <c r="G172" s="40">
        <v>1</v>
      </c>
      <c r="H172" s="40">
        <v>1</v>
      </c>
      <c r="I172" s="40">
        <v>2</v>
      </c>
      <c r="J172" s="40"/>
      <c r="K172" s="40">
        <v>2000</v>
      </c>
      <c r="L172" s="40">
        <v>2800</v>
      </c>
      <c r="M172" s="40">
        <v>283</v>
      </c>
      <c r="N172" s="39" t="s">
        <v>23</v>
      </c>
      <c r="O172" s="38"/>
      <c r="P172" s="37" t="s">
        <v>374</v>
      </c>
      <c r="Q172" s="36">
        <f>SUM(Q173:Q214)</f>
        <v>0</v>
      </c>
      <c r="R172" s="36">
        <f>SUM(R173:R214)</f>
        <v>0</v>
      </c>
      <c r="S172" s="36">
        <f t="shared" si="10"/>
        <v>0</v>
      </c>
      <c r="T172" s="36">
        <f>SUM(T173:T214)</f>
        <v>0</v>
      </c>
      <c r="U172" s="36">
        <f>SUM(U173:U214)</f>
        <v>0</v>
      </c>
      <c r="V172" s="36">
        <f t="shared" si="11"/>
        <v>0</v>
      </c>
      <c r="W172" s="36">
        <f t="shared" si="12"/>
        <v>0</v>
      </c>
      <c r="X172" s="35"/>
      <c r="Y172" s="64"/>
      <c r="Z172" s="63"/>
      <c r="AA172" s="3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</row>
    <row r="173" spans="1:49" hidden="1">
      <c r="A173" s="31" t="e">
        <f t="shared" si="13"/>
        <v>#N/A</v>
      </c>
      <c r="B173" s="30" t="e">
        <f>VLOOKUP(F173,[3]!Tabla13[#All],2,FALSE)</f>
        <v>#N/A</v>
      </c>
      <c r="C173" s="51">
        <v>2026</v>
      </c>
      <c r="D173" s="51">
        <v>8330</v>
      </c>
      <c r="E173" s="51"/>
      <c r="F173" s="52"/>
      <c r="G173" s="51">
        <v>1</v>
      </c>
      <c r="H173" s="51">
        <v>1</v>
      </c>
      <c r="I173" s="51">
        <v>2</v>
      </c>
      <c r="J173" s="51"/>
      <c r="K173" s="51">
        <v>2000</v>
      </c>
      <c r="L173" s="51">
        <v>2800</v>
      </c>
      <c r="M173" s="51">
        <v>283</v>
      </c>
      <c r="N173" s="50">
        <v>113</v>
      </c>
      <c r="O173" s="49"/>
      <c r="P173" s="48" t="s">
        <v>1679</v>
      </c>
      <c r="Q173" s="47">
        <v>0</v>
      </c>
      <c r="R173" s="47">
        <v>0</v>
      </c>
      <c r="S173" s="46">
        <f t="shared" si="10"/>
        <v>0</v>
      </c>
      <c r="T173" s="47">
        <v>0</v>
      </c>
      <c r="U173" s="47">
        <v>0</v>
      </c>
      <c r="V173" s="46">
        <f t="shared" si="11"/>
        <v>0</v>
      </c>
      <c r="W173" s="46">
        <f t="shared" si="12"/>
        <v>0</v>
      </c>
      <c r="X173" s="45" t="s">
        <v>26</v>
      </c>
      <c r="Y173" s="44"/>
      <c r="Z173" s="43"/>
      <c r="AA173" s="114" t="s">
        <v>100</v>
      </c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</row>
    <row r="174" spans="1:49" hidden="1">
      <c r="A174" s="31" t="e">
        <f t="shared" si="13"/>
        <v>#N/A</v>
      </c>
      <c r="B174" s="30" t="e">
        <f>VLOOKUP(F174,[3]!Tabla13[#All],2,FALSE)</f>
        <v>#N/A</v>
      </c>
      <c r="C174" s="51">
        <v>2026</v>
      </c>
      <c r="D174" s="51">
        <v>8330</v>
      </c>
      <c r="E174" s="51"/>
      <c r="F174" s="52"/>
      <c r="G174" s="51">
        <v>1</v>
      </c>
      <c r="H174" s="51">
        <v>1</v>
      </c>
      <c r="I174" s="51">
        <v>2</v>
      </c>
      <c r="J174" s="51"/>
      <c r="K174" s="51">
        <v>2000</v>
      </c>
      <c r="L174" s="51">
        <v>2800</v>
      </c>
      <c r="M174" s="51">
        <v>283</v>
      </c>
      <c r="N174" s="50">
        <v>236</v>
      </c>
      <c r="O174" s="49"/>
      <c r="P174" s="48" t="s">
        <v>1678</v>
      </c>
      <c r="Q174" s="47">
        <v>0</v>
      </c>
      <c r="R174" s="47">
        <v>0</v>
      </c>
      <c r="S174" s="46">
        <f t="shared" si="10"/>
        <v>0</v>
      </c>
      <c r="T174" s="47">
        <v>0</v>
      </c>
      <c r="U174" s="47">
        <v>0</v>
      </c>
      <c r="V174" s="46">
        <f t="shared" si="11"/>
        <v>0</v>
      </c>
      <c r="W174" s="46">
        <f t="shared" si="12"/>
        <v>0</v>
      </c>
      <c r="X174" s="45" t="s">
        <v>26</v>
      </c>
      <c r="Y174" s="44"/>
      <c r="Z174" s="43"/>
      <c r="AA174" s="114" t="s">
        <v>100</v>
      </c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</row>
    <row r="175" spans="1:49" hidden="1">
      <c r="A175" s="31" t="e">
        <f t="shared" si="13"/>
        <v>#N/A</v>
      </c>
      <c r="B175" s="30" t="e">
        <f>VLOOKUP(F175,[3]!Tabla13[#All],2,FALSE)</f>
        <v>#N/A</v>
      </c>
      <c r="C175" s="51">
        <v>2026</v>
      </c>
      <c r="D175" s="51">
        <v>8330</v>
      </c>
      <c r="E175" s="51"/>
      <c r="F175" s="52"/>
      <c r="G175" s="51">
        <v>1</v>
      </c>
      <c r="H175" s="51">
        <v>1</v>
      </c>
      <c r="I175" s="51">
        <v>2</v>
      </c>
      <c r="J175" s="51"/>
      <c r="K175" s="51">
        <v>2000</v>
      </c>
      <c r="L175" s="51">
        <v>2800</v>
      </c>
      <c r="M175" s="51">
        <v>283</v>
      </c>
      <c r="N175" s="50">
        <v>240</v>
      </c>
      <c r="O175" s="49"/>
      <c r="P175" s="48" t="s">
        <v>1677</v>
      </c>
      <c r="Q175" s="47">
        <v>0</v>
      </c>
      <c r="R175" s="47">
        <v>0</v>
      </c>
      <c r="S175" s="46">
        <f t="shared" si="10"/>
        <v>0</v>
      </c>
      <c r="T175" s="47">
        <v>0</v>
      </c>
      <c r="U175" s="47">
        <v>0</v>
      </c>
      <c r="V175" s="46">
        <f t="shared" si="11"/>
        <v>0</v>
      </c>
      <c r="W175" s="46">
        <f t="shared" si="12"/>
        <v>0</v>
      </c>
      <c r="X175" s="45" t="s">
        <v>26</v>
      </c>
      <c r="Y175" s="44"/>
      <c r="Z175" s="43"/>
      <c r="AA175" s="114" t="s">
        <v>100</v>
      </c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</row>
    <row r="176" spans="1:49" hidden="1">
      <c r="A176" s="31" t="e">
        <f t="shared" si="13"/>
        <v>#N/A</v>
      </c>
      <c r="B176" s="30" t="e">
        <f>VLOOKUP(F176,[3]!Tabla13[#All],2,FALSE)</f>
        <v>#N/A</v>
      </c>
      <c r="C176" s="51">
        <v>2026</v>
      </c>
      <c r="D176" s="51">
        <v>8330</v>
      </c>
      <c r="E176" s="51"/>
      <c r="F176" s="52"/>
      <c r="G176" s="51">
        <v>1</v>
      </c>
      <c r="H176" s="51">
        <v>1</v>
      </c>
      <c r="I176" s="51">
        <v>2</v>
      </c>
      <c r="J176" s="51"/>
      <c r="K176" s="51">
        <v>2000</v>
      </c>
      <c r="L176" s="51">
        <v>2800</v>
      </c>
      <c r="M176" s="51">
        <v>283</v>
      </c>
      <c r="N176" s="50">
        <v>247</v>
      </c>
      <c r="O176" s="49"/>
      <c r="P176" s="48" t="s">
        <v>1676</v>
      </c>
      <c r="Q176" s="47">
        <v>0</v>
      </c>
      <c r="R176" s="47">
        <v>0</v>
      </c>
      <c r="S176" s="46">
        <f t="shared" si="10"/>
        <v>0</v>
      </c>
      <c r="T176" s="47">
        <v>0</v>
      </c>
      <c r="U176" s="47">
        <v>0</v>
      </c>
      <c r="V176" s="46">
        <f t="shared" si="11"/>
        <v>0</v>
      </c>
      <c r="W176" s="46">
        <f t="shared" si="12"/>
        <v>0</v>
      </c>
      <c r="X176" s="45" t="s">
        <v>26</v>
      </c>
      <c r="Y176" s="44"/>
      <c r="Z176" s="43"/>
      <c r="AA176" s="114" t="s">
        <v>100</v>
      </c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</row>
    <row r="177" spans="1:49" hidden="1">
      <c r="A177" s="31" t="e">
        <f t="shared" si="13"/>
        <v>#N/A</v>
      </c>
      <c r="B177" s="30" t="e">
        <f>VLOOKUP(F177,[3]!Tabla13[#All],2,FALSE)</f>
        <v>#N/A</v>
      </c>
      <c r="C177" s="51">
        <v>2026</v>
      </c>
      <c r="D177" s="51">
        <v>8330</v>
      </c>
      <c r="E177" s="51"/>
      <c r="F177" s="52"/>
      <c r="G177" s="51">
        <v>1</v>
      </c>
      <c r="H177" s="51">
        <v>1</v>
      </c>
      <c r="I177" s="51">
        <v>2</v>
      </c>
      <c r="J177" s="51"/>
      <c r="K177" s="51">
        <v>2000</v>
      </c>
      <c r="L177" s="51">
        <v>2800</v>
      </c>
      <c r="M177" s="51">
        <v>283</v>
      </c>
      <c r="N177" s="50">
        <v>278</v>
      </c>
      <c r="O177" s="49"/>
      <c r="P177" s="48" t="s">
        <v>1675</v>
      </c>
      <c r="Q177" s="47">
        <v>0</v>
      </c>
      <c r="R177" s="47">
        <v>0</v>
      </c>
      <c r="S177" s="46">
        <f t="shared" si="10"/>
        <v>0</v>
      </c>
      <c r="T177" s="47">
        <v>0</v>
      </c>
      <c r="U177" s="47">
        <v>0</v>
      </c>
      <c r="V177" s="46">
        <f t="shared" si="11"/>
        <v>0</v>
      </c>
      <c r="W177" s="46">
        <f t="shared" si="12"/>
        <v>0</v>
      </c>
      <c r="X177" s="45" t="s">
        <v>26</v>
      </c>
      <c r="Y177" s="44"/>
      <c r="Z177" s="43"/>
      <c r="AA177" s="114" t="s">
        <v>100</v>
      </c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</row>
    <row r="178" spans="1:49" hidden="1">
      <c r="A178" s="31" t="e">
        <f t="shared" si="13"/>
        <v>#N/A</v>
      </c>
      <c r="B178" s="30" t="e">
        <f>VLOOKUP(F178,[3]!Tabla13[#All],2,FALSE)</f>
        <v>#N/A</v>
      </c>
      <c r="C178" s="51">
        <v>2026</v>
      </c>
      <c r="D178" s="51">
        <v>8330</v>
      </c>
      <c r="E178" s="51"/>
      <c r="F178" s="52"/>
      <c r="G178" s="51">
        <v>1</v>
      </c>
      <c r="H178" s="51">
        <v>1</v>
      </c>
      <c r="I178" s="51">
        <v>2</v>
      </c>
      <c r="J178" s="51"/>
      <c r="K178" s="51">
        <v>2000</v>
      </c>
      <c r="L178" s="51">
        <v>2800</v>
      </c>
      <c r="M178" s="51">
        <v>283</v>
      </c>
      <c r="N178" s="50">
        <v>303</v>
      </c>
      <c r="O178" s="49"/>
      <c r="P178" s="48" t="s">
        <v>1674</v>
      </c>
      <c r="Q178" s="47">
        <v>0</v>
      </c>
      <c r="R178" s="47">
        <v>0</v>
      </c>
      <c r="S178" s="46">
        <f t="shared" si="10"/>
        <v>0</v>
      </c>
      <c r="T178" s="47">
        <v>0</v>
      </c>
      <c r="U178" s="47">
        <v>0</v>
      </c>
      <c r="V178" s="46">
        <f t="shared" si="11"/>
        <v>0</v>
      </c>
      <c r="W178" s="46">
        <f t="shared" si="12"/>
        <v>0</v>
      </c>
      <c r="X178" s="45" t="s">
        <v>26</v>
      </c>
      <c r="Y178" s="44"/>
      <c r="Z178" s="43"/>
      <c r="AA178" s="297" t="s">
        <v>100</v>
      </c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</row>
    <row r="179" spans="1:49" hidden="1">
      <c r="A179" s="31" t="e">
        <f t="shared" si="13"/>
        <v>#N/A</v>
      </c>
      <c r="B179" s="30" t="e">
        <f>VLOOKUP(F179,[3]!Tabla13[#All],2,FALSE)</f>
        <v>#N/A</v>
      </c>
      <c r="C179" s="51">
        <v>2026</v>
      </c>
      <c r="D179" s="51">
        <v>8330</v>
      </c>
      <c r="E179" s="51"/>
      <c r="F179" s="52"/>
      <c r="G179" s="51">
        <v>1</v>
      </c>
      <c r="H179" s="51">
        <v>1</v>
      </c>
      <c r="I179" s="51">
        <v>2</v>
      </c>
      <c r="J179" s="51"/>
      <c r="K179" s="51">
        <v>2000</v>
      </c>
      <c r="L179" s="51">
        <v>2800</v>
      </c>
      <c r="M179" s="51">
        <v>283</v>
      </c>
      <c r="N179" s="50">
        <v>313</v>
      </c>
      <c r="O179" s="49"/>
      <c r="P179" s="48" t="s">
        <v>1673</v>
      </c>
      <c r="Q179" s="47">
        <v>0</v>
      </c>
      <c r="R179" s="47">
        <v>0</v>
      </c>
      <c r="S179" s="46">
        <f t="shared" si="10"/>
        <v>0</v>
      </c>
      <c r="T179" s="47">
        <v>0</v>
      </c>
      <c r="U179" s="47">
        <v>0</v>
      </c>
      <c r="V179" s="46">
        <f t="shared" si="11"/>
        <v>0</v>
      </c>
      <c r="W179" s="46">
        <f t="shared" si="12"/>
        <v>0</v>
      </c>
      <c r="X179" s="45" t="s">
        <v>26</v>
      </c>
      <c r="Y179" s="44"/>
      <c r="Z179" s="43"/>
      <c r="AA179" s="114" t="s">
        <v>100</v>
      </c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</row>
    <row r="180" spans="1:49" hidden="1">
      <c r="A180" s="31" t="e">
        <f t="shared" si="13"/>
        <v>#N/A</v>
      </c>
      <c r="B180" s="30" t="e">
        <f>VLOOKUP(F180,[3]!Tabla13[#All],2,FALSE)</f>
        <v>#N/A</v>
      </c>
      <c r="C180" s="51">
        <v>2026</v>
      </c>
      <c r="D180" s="51">
        <v>8330</v>
      </c>
      <c r="E180" s="51"/>
      <c r="F180" s="52"/>
      <c r="G180" s="51">
        <v>1</v>
      </c>
      <c r="H180" s="51">
        <v>1</v>
      </c>
      <c r="I180" s="51">
        <v>2</v>
      </c>
      <c r="J180" s="51"/>
      <c r="K180" s="51">
        <v>2000</v>
      </c>
      <c r="L180" s="51">
        <v>2800</v>
      </c>
      <c r="M180" s="51">
        <v>283</v>
      </c>
      <c r="N180" s="50">
        <v>318</v>
      </c>
      <c r="O180" s="49"/>
      <c r="P180" s="48" t="s">
        <v>1672</v>
      </c>
      <c r="Q180" s="47">
        <v>0</v>
      </c>
      <c r="R180" s="47">
        <v>0</v>
      </c>
      <c r="S180" s="46">
        <f t="shared" si="10"/>
        <v>0</v>
      </c>
      <c r="T180" s="47">
        <v>0</v>
      </c>
      <c r="U180" s="47">
        <v>0</v>
      </c>
      <c r="V180" s="46">
        <f t="shared" si="11"/>
        <v>0</v>
      </c>
      <c r="W180" s="46">
        <f t="shared" si="12"/>
        <v>0</v>
      </c>
      <c r="X180" s="45" t="s">
        <v>26</v>
      </c>
      <c r="Y180" s="44"/>
      <c r="Z180" s="43"/>
      <c r="AA180" s="114" t="s">
        <v>100</v>
      </c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</row>
    <row r="181" spans="1:49" hidden="1">
      <c r="A181" s="31" t="e">
        <f t="shared" si="13"/>
        <v>#N/A</v>
      </c>
      <c r="B181" s="30" t="e">
        <f>VLOOKUP(F181,[3]!Tabla13[#All],2,FALSE)</f>
        <v>#N/A</v>
      </c>
      <c r="C181" s="51">
        <v>2026</v>
      </c>
      <c r="D181" s="51">
        <v>8330</v>
      </c>
      <c r="E181" s="51"/>
      <c r="F181" s="52"/>
      <c r="G181" s="51">
        <v>1</v>
      </c>
      <c r="H181" s="51">
        <v>1</v>
      </c>
      <c r="I181" s="51">
        <v>2</v>
      </c>
      <c r="J181" s="51"/>
      <c r="K181" s="51">
        <v>2000</v>
      </c>
      <c r="L181" s="51">
        <v>2800</v>
      </c>
      <c r="M181" s="51">
        <v>283</v>
      </c>
      <c r="N181" s="50">
        <v>330</v>
      </c>
      <c r="O181" s="49"/>
      <c r="P181" s="48" t="s">
        <v>401</v>
      </c>
      <c r="Q181" s="47">
        <v>0</v>
      </c>
      <c r="R181" s="47">
        <v>0</v>
      </c>
      <c r="S181" s="46">
        <f t="shared" si="10"/>
        <v>0</v>
      </c>
      <c r="T181" s="47">
        <v>0</v>
      </c>
      <c r="U181" s="47">
        <v>0</v>
      </c>
      <c r="V181" s="46">
        <f t="shared" si="11"/>
        <v>0</v>
      </c>
      <c r="W181" s="46">
        <f t="shared" si="12"/>
        <v>0</v>
      </c>
      <c r="X181" s="45" t="s">
        <v>26</v>
      </c>
      <c r="Y181" s="44"/>
      <c r="Z181" s="43"/>
      <c r="AA181" s="114" t="s">
        <v>100</v>
      </c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</row>
    <row r="182" spans="1:49" hidden="1">
      <c r="A182" s="31" t="e">
        <f t="shared" si="13"/>
        <v>#N/A</v>
      </c>
      <c r="B182" s="30" t="e">
        <f>VLOOKUP(F182,[3]!Tabla13[#All],2,FALSE)</f>
        <v>#N/A</v>
      </c>
      <c r="C182" s="51">
        <v>2026</v>
      </c>
      <c r="D182" s="51">
        <v>8330</v>
      </c>
      <c r="E182" s="51"/>
      <c r="F182" s="52"/>
      <c r="G182" s="51">
        <v>1</v>
      </c>
      <c r="H182" s="51">
        <v>1</v>
      </c>
      <c r="I182" s="51">
        <v>2</v>
      </c>
      <c r="J182" s="51"/>
      <c r="K182" s="51">
        <v>2000</v>
      </c>
      <c r="L182" s="51">
        <v>2800</v>
      </c>
      <c r="M182" s="51">
        <v>283</v>
      </c>
      <c r="N182" s="50">
        <v>346</v>
      </c>
      <c r="O182" s="49"/>
      <c r="P182" s="48" t="s">
        <v>1671</v>
      </c>
      <c r="Q182" s="47">
        <v>0</v>
      </c>
      <c r="R182" s="47">
        <v>0</v>
      </c>
      <c r="S182" s="46">
        <f t="shared" si="10"/>
        <v>0</v>
      </c>
      <c r="T182" s="47">
        <v>0</v>
      </c>
      <c r="U182" s="47">
        <v>0</v>
      </c>
      <c r="V182" s="46">
        <f t="shared" si="11"/>
        <v>0</v>
      </c>
      <c r="W182" s="46">
        <f t="shared" si="12"/>
        <v>0</v>
      </c>
      <c r="X182" s="45" t="s">
        <v>348</v>
      </c>
      <c r="Y182" s="44"/>
      <c r="Z182" s="43"/>
      <c r="AA182" s="114" t="s">
        <v>100</v>
      </c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</row>
    <row r="183" spans="1:49" hidden="1">
      <c r="A183" s="31" t="e">
        <f t="shared" si="13"/>
        <v>#N/A</v>
      </c>
      <c r="B183" s="30" t="e">
        <f>VLOOKUP(F183,[3]!Tabla13[#All],2,FALSE)</f>
        <v>#N/A</v>
      </c>
      <c r="C183" s="51">
        <v>2026</v>
      </c>
      <c r="D183" s="51">
        <v>8330</v>
      </c>
      <c r="E183" s="51"/>
      <c r="F183" s="52"/>
      <c r="G183" s="51">
        <v>1</v>
      </c>
      <c r="H183" s="51">
        <v>1</v>
      </c>
      <c r="I183" s="51">
        <v>2</v>
      </c>
      <c r="J183" s="51"/>
      <c r="K183" s="51">
        <v>2000</v>
      </c>
      <c r="L183" s="51">
        <v>2800</v>
      </c>
      <c r="M183" s="51">
        <v>283</v>
      </c>
      <c r="N183" s="50">
        <v>412</v>
      </c>
      <c r="O183" s="49"/>
      <c r="P183" s="48" t="s">
        <v>1670</v>
      </c>
      <c r="Q183" s="47">
        <v>0</v>
      </c>
      <c r="R183" s="47">
        <v>0</v>
      </c>
      <c r="S183" s="46">
        <f t="shared" si="10"/>
        <v>0</v>
      </c>
      <c r="T183" s="47">
        <v>0</v>
      </c>
      <c r="U183" s="47">
        <v>0</v>
      </c>
      <c r="V183" s="46">
        <f t="shared" si="11"/>
        <v>0</v>
      </c>
      <c r="W183" s="46">
        <f t="shared" si="12"/>
        <v>0</v>
      </c>
      <c r="X183" s="45" t="s">
        <v>26</v>
      </c>
      <c r="Y183" s="44"/>
      <c r="Z183" s="43"/>
      <c r="AA183" s="114" t="s">
        <v>100</v>
      </c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</row>
    <row r="184" spans="1:49" hidden="1">
      <c r="A184" s="31" t="e">
        <f t="shared" si="13"/>
        <v>#N/A</v>
      </c>
      <c r="B184" s="30" t="e">
        <f>VLOOKUP(F184,[3]!Tabla13[#All],2,FALSE)</f>
        <v>#N/A</v>
      </c>
      <c r="C184" s="51">
        <v>2026</v>
      </c>
      <c r="D184" s="51">
        <v>8330</v>
      </c>
      <c r="E184" s="51"/>
      <c r="F184" s="52"/>
      <c r="G184" s="51">
        <v>1</v>
      </c>
      <c r="H184" s="51">
        <v>1</v>
      </c>
      <c r="I184" s="51">
        <v>2</v>
      </c>
      <c r="J184" s="51"/>
      <c r="K184" s="51">
        <v>2000</v>
      </c>
      <c r="L184" s="51">
        <v>2800</v>
      </c>
      <c r="M184" s="51">
        <v>283</v>
      </c>
      <c r="N184" s="50">
        <v>418</v>
      </c>
      <c r="O184" s="49"/>
      <c r="P184" s="48" t="s">
        <v>1669</v>
      </c>
      <c r="Q184" s="47">
        <v>0</v>
      </c>
      <c r="R184" s="47">
        <v>0</v>
      </c>
      <c r="S184" s="46">
        <f t="shared" si="10"/>
        <v>0</v>
      </c>
      <c r="T184" s="47">
        <v>0</v>
      </c>
      <c r="U184" s="47">
        <v>0</v>
      </c>
      <c r="V184" s="46">
        <f t="shared" si="11"/>
        <v>0</v>
      </c>
      <c r="W184" s="46">
        <f t="shared" si="12"/>
        <v>0</v>
      </c>
      <c r="X184" s="45" t="s">
        <v>26</v>
      </c>
      <c r="Y184" s="44"/>
      <c r="Z184" s="43"/>
      <c r="AA184" s="114" t="s">
        <v>100</v>
      </c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</row>
    <row r="185" spans="1:49" hidden="1">
      <c r="A185" s="31" t="e">
        <f t="shared" si="13"/>
        <v>#N/A</v>
      </c>
      <c r="B185" s="30" t="e">
        <f>VLOOKUP(F185,[3]!Tabla13[#All],2,FALSE)</f>
        <v>#N/A</v>
      </c>
      <c r="C185" s="51">
        <v>2026</v>
      </c>
      <c r="D185" s="51">
        <v>8330</v>
      </c>
      <c r="E185" s="51"/>
      <c r="F185" s="52"/>
      <c r="G185" s="51">
        <v>1</v>
      </c>
      <c r="H185" s="51">
        <v>1</v>
      </c>
      <c r="I185" s="51">
        <v>2</v>
      </c>
      <c r="J185" s="51"/>
      <c r="K185" s="51">
        <v>2000</v>
      </c>
      <c r="L185" s="51">
        <v>2800</v>
      </c>
      <c r="M185" s="51">
        <v>283</v>
      </c>
      <c r="N185" s="50">
        <v>467</v>
      </c>
      <c r="O185" s="49"/>
      <c r="P185" s="48" t="s">
        <v>1668</v>
      </c>
      <c r="Q185" s="47">
        <v>0</v>
      </c>
      <c r="R185" s="47">
        <v>0</v>
      </c>
      <c r="S185" s="46">
        <f t="shared" si="10"/>
        <v>0</v>
      </c>
      <c r="T185" s="47">
        <v>0</v>
      </c>
      <c r="U185" s="47">
        <v>0</v>
      </c>
      <c r="V185" s="46">
        <f t="shared" si="11"/>
        <v>0</v>
      </c>
      <c r="W185" s="46">
        <f t="shared" si="12"/>
        <v>0</v>
      </c>
      <c r="X185" s="45" t="s">
        <v>26</v>
      </c>
      <c r="Y185" s="44"/>
      <c r="Z185" s="43"/>
      <c r="AA185" s="114" t="s">
        <v>100</v>
      </c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</row>
    <row r="186" spans="1:49" hidden="1">
      <c r="A186" s="31" t="e">
        <f t="shared" si="13"/>
        <v>#N/A</v>
      </c>
      <c r="B186" s="30" t="e">
        <f>VLOOKUP(F186,[3]!Tabla13[#All],2,FALSE)</f>
        <v>#N/A</v>
      </c>
      <c r="C186" s="51">
        <v>2026</v>
      </c>
      <c r="D186" s="51">
        <v>8330</v>
      </c>
      <c r="E186" s="51"/>
      <c r="F186" s="52"/>
      <c r="G186" s="51">
        <v>1</v>
      </c>
      <c r="H186" s="51">
        <v>1</v>
      </c>
      <c r="I186" s="51">
        <v>2</v>
      </c>
      <c r="J186" s="51"/>
      <c r="K186" s="51">
        <v>2000</v>
      </c>
      <c r="L186" s="51">
        <v>2800</v>
      </c>
      <c r="M186" s="51">
        <v>283</v>
      </c>
      <c r="N186" s="50">
        <v>520</v>
      </c>
      <c r="O186" s="49"/>
      <c r="P186" s="48" t="s">
        <v>1667</v>
      </c>
      <c r="Q186" s="47">
        <v>0</v>
      </c>
      <c r="R186" s="47">
        <v>0</v>
      </c>
      <c r="S186" s="46">
        <f t="shared" si="10"/>
        <v>0</v>
      </c>
      <c r="T186" s="47">
        <v>0</v>
      </c>
      <c r="U186" s="47">
        <v>0</v>
      </c>
      <c r="V186" s="46">
        <f t="shared" si="11"/>
        <v>0</v>
      </c>
      <c r="W186" s="46">
        <f t="shared" si="12"/>
        <v>0</v>
      </c>
      <c r="X186" s="45" t="s">
        <v>26</v>
      </c>
      <c r="Y186" s="44"/>
      <c r="Z186" s="43"/>
      <c r="AA186" s="114" t="s">
        <v>100</v>
      </c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</row>
    <row r="187" spans="1:49" hidden="1">
      <c r="A187" s="31" t="e">
        <f t="shared" si="13"/>
        <v>#N/A</v>
      </c>
      <c r="B187" s="30" t="e">
        <f>VLOOKUP(F187,[3]!Tabla13[#All],2,FALSE)</f>
        <v>#N/A</v>
      </c>
      <c r="C187" s="51">
        <v>2026</v>
      </c>
      <c r="D187" s="51">
        <v>8330</v>
      </c>
      <c r="E187" s="51"/>
      <c r="F187" s="52"/>
      <c r="G187" s="51">
        <v>1</v>
      </c>
      <c r="H187" s="51">
        <v>1</v>
      </c>
      <c r="I187" s="51">
        <v>2</v>
      </c>
      <c r="J187" s="51"/>
      <c r="K187" s="51">
        <v>2000</v>
      </c>
      <c r="L187" s="51">
        <v>2800</v>
      </c>
      <c r="M187" s="51">
        <v>283</v>
      </c>
      <c r="N187" s="50">
        <v>542</v>
      </c>
      <c r="O187" s="49"/>
      <c r="P187" s="48" t="s">
        <v>1666</v>
      </c>
      <c r="Q187" s="47">
        <v>0</v>
      </c>
      <c r="R187" s="47">
        <v>0</v>
      </c>
      <c r="S187" s="46">
        <f t="shared" si="10"/>
        <v>0</v>
      </c>
      <c r="T187" s="47">
        <v>0</v>
      </c>
      <c r="U187" s="47">
        <v>0</v>
      </c>
      <c r="V187" s="46">
        <f t="shared" si="11"/>
        <v>0</v>
      </c>
      <c r="W187" s="46">
        <f t="shared" si="12"/>
        <v>0</v>
      </c>
      <c r="X187" s="45" t="s">
        <v>26</v>
      </c>
      <c r="Y187" s="44"/>
      <c r="Z187" s="43"/>
      <c r="AA187" s="114" t="s">
        <v>100</v>
      </c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</row>
    <row r="188" spans="1:49" hidden="1">
      <c r="A188" s="31" t="e">
        <f t="shared" si="13"/>
        <v>#N/A</v>
      </c>
      <c r="B188" s="30" t="e">
        <f>VLOOKUP(F188,[3]!Tabla13[#All],2,FALSE)</f>
        <v>#N/A</v>
      </c>
      <c r="C188" s="51">
        <v>2026</v>
      </c>
      <c r="D188" s="51">
        <v>8330</v>
      </c>
      <c r="E188" s="51"/>
      <c r="F188" s="52"/>
      <c r="G188" s="51">
        <v>1</v>
      </c>
      <c r="H188" s="51">
        <v>1</v>
      </c>
      <c r="I188" s="51">
        <v>2</v>
      </c>
      <c r="J188" s="51"/>
      <c r="K188" s="51">
        <v>2000</v>
      </c>
      <c r="L188" s="51">
        <v>2800</v>
      </c>
      <c r="M188" s="51">
        <v>283</v>
      </c>
      <c r="N188" s="50">
        <v>605</v>
      </c>
      <c r="O188" s="49"/>
      <c r="P188" s="48" t="s">
        <v>1665</v>
      </c>
      <c r="Q188" s="47">
        <v>0</v>
      </c>
      <c r="R188" s="47">
        <v>0</v>
      </c>
      <c r="S188" s="46">
        <f t="shared" si="10"/>
        <v>0</v>
      </c>
      <c r="T188" s="47">
        <v>0</v>
      </c>
      <c r="U188" s="47">
        <v>0</v>
      </c>
      <c r="V188" s="46">
        <f t="shared" si="11"/>
        <v>0</v>
      </c>
      <c r="W188" s="46">
        <f t="shared" si="12"/>
        <v>0</v>
      </c>
      <c r="X188" s="206" t="s">
        <v>26</v>
      </c>
      <c r="Y188" s="44"/>
      <c r="Z188" s="43"/>
      <c r="AA188" s="297" t="s">
        <v>100</v>
      </c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</row>
    <row r="189" spans="1:49" hidden="1">
      <c r="A189" s="31" t="e">
        <f t="shared" si="13"/>
        <v>#N/A</v>
      </c>
      <c r="B189" s="30" t="e">
        <f>VLOOKUP(F189,[3]!Tabla13[#All],2,FALSE)</f>
        <v>#N/A</v>
      </c>
      <c r="C189" s="51">
        <v>2026</v>
      </c>
      <c r="D189" s="51">
        <v>8330</v>
      </c>
      <c r="E189" s="51"/>
      <c r="F189" s="52"/>
      <c r="G189" s="51">
        <v>1</v>
      </c>
      <c r="H189" s="51">
        <v>1</v>
      </c>
      <c r="I189" s="51">
        <v>2</v>
      </c>
      <c r="J189" s="51"/>
      <c r="K189" s="51">
        <v>2000</v>
      </c>
      <c r="L189" s="51">
        <v>2800</v>
      </c>
      <c r="M189" s="51">
        <v>283</v>
      </c>
      <c r="N189" s="50">
        <v>615</v>
      </c>
      <c r="O189" s="49"/>
      <c r="P189" s="48" t="s">
        <v>1664</v>
      </c>
      <c r="Q189" s="47">
        <v>0</v>
      </c>
      <c r="R189" s="47">
        <v>0</v>
      </c>
      <c r="S189" s="46">
        <f t="shared" si="10"/>
        <v>0</v>
      </c>
      <c r="T189" s="47">
        <v>0</v>
      </c>
      <c r="U189" s="47">
        <v>0</v>
      </c>
      <c r="V189" s="46">
        <f t="shared" si="11"/>
        <v>0</v>
      </c>
      <c r="W189" s="46">
        <f t="shared" si="12"/>
        <v>0</v>
      </c>
      <c r="X189" s="45" t="s">
        <v>26</v>
      </c>
      <c r="Y189" s="44"/>
      <c r="Z189" s="43"/>
      <c r="AA189" s="78" t="s">
        <v>100</v>
      </c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</row>
    <row r="190" spans="1:49" hidden="1">
      <c r="A190" s="31" t="e">
        <f t="shared" si="13"/>
        <v>#N/A</v>
      </c>
      <c r="B190" s="30" t="e">
        <f>VLOOKUP(F190,[3]!Tabla13[#All],2,FALSE)</f>
        <v>#N/A</v>
      </c>
      <c r="C190" s="51">
        <v>2026</v>
      </c>
      <c r="D190" s="51">
        <v>8330</v>
      </c>
      <c r="E190" s="51"/>
      <c r="F190" s="52"/>
      <c r="G190" s="51">
        <v>1</v>
      </c>
      <c r="H190" s="51">
        <v>1</v>
      </c>
      <c r="I190" s="51">
        <v>2</v>
      </c>
      <c r="J190" s="51"/>
      <c r="K190" s="51">
        <v>2000</v>
      </c>
      <c r="L190" s="51">
        <v>2800</v>
      </c>
      <c r="M190" s="51">
        <v>283</v>
      </c>
      <c r="N190" s="50">
        <v>620</v>
      </c>
      <c r="O190" s="49"/>
      <c r="P190" s="48" t="s">
        <v>1663</v>
      </c>
      <c r="Q190" s="47">
        <v>0</v>
      </c>
      <c r="R190" s="47">
        <v>0</v>
      </c>
      <c r="S190" s="46">
        <f t="shared" si="10"/>
        <v>0</v>
      </c>
      <c r="T190" s="47">
        <v>0</v>
      </c>
      <c r="U190" s="47">
        <v>0</v>
      </c>
      <c r="V190" s="46">
        <f t="shared" si="11"/>
        <v>0</v>
      </c>
      <c r="W190" s="46">
        <f t="shared" si="12"/>
        <v>0</v>
      </c>
      <c r="X190" s="206" t="s">
        <v>348</v>
      </c>
      <c r="Y190" s="44"/>
      <c r="Z190" s="43"/>
      <c r="AA190" s="78" t="s">
        <v>100</v>
      </c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</row>
    <row r="191" spans="1:49" hidden="1">
      <c r="A191" s="31" t="e">
        <f t="shared" si="13"/>
        <v>#N/A</v>
      </c>
      <c r="B191" s="30" t="e">
        <f>VLOOKUP(F191,[3]!Tabla13[#All],2,FALSE)</f>
        <v>#N/A</v>
      </c>
      <c r="C191" s="51">
        <v>2026</v>
      </c>
      <c r="D191" s="51">
        <v>8330</v>
      </c>
      <c r="E191" s="51"/>
      <c r="F191" s="52"/>
      <c r="G191" s="51">
        <v>1</v>
      </c>
      <c r="H191" s="51">
        <v>1</v>
      </c>
      <c r="I191" s="51">
        <v>2</v>
      </c>
      <c r="J191" s="51"/>
      <c r="K191" s="51">
        <v>2000</v>
      </c>
      <c r="L191" s="51">
        <v>2800</v>
      </c>
      <c r="M191" s="51">
        <v>283</v>
      </c>
      <c r="N191" s="50">
        <v>714</v>
      </c>
      <c r="O191" s="49"/>
      <c r="P191" s="48" t="s">
        <v>620</v>
      </c>
      <c r="Q191" s="47">
        <v>0</v>
      </c>
      <c r="R191" s="47">
        <v>0</v>
      </c>
      <c r="S191" s="46">
        <f t="shared" si="10"/>
        <v>0</v>
      </c>
      <c r="T191" s="47">
        <v>0</v>
      </c>
      <c r="U191" s="47">
        <v>0</v>
      </c>
      <c r="V191" s="46">
        <f t="shared" si="11"/>
        <v>0</v>
      </c>
      <c r="W191" s="46">
        <f t="shared" si="12"/>
        <v>0</v>
      </c>
      <c r="X191" s="45" t="s">
        <v>26</v>
      </c>
      <c r="Y191" s="44"/>
      <c r="Z191" s="43"/>
      <c r="AA191" s="78" t="s">
        <v>100</v>
      </c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</row>
    <row r="192" spans="1:49" hidden="1">
      <c r="A192" s="31" t="e">
        <f t="shared" si="13"/>
        <v>#N/A</v>
      </c>
      <c r="B192" s="30" t="e">
        <f>VLOOKUP(F192,[3]!Tabla13[#All],2,FALSE)</f>
        <v>#N/A</v>
      </c>
      <c r="C192" s="51">
        <v>2026</v>
      </c>
      <c r="D192" s="51">
        <v>8330</v>
      </c>
      <c r="E192" s="51"/>
      <c r="F192" s="52"/>
      <c r="G192" s="51">
        <v>1</v>
      </c>
      <c r="H192" s="51">
        <v>1</v>
      </c>
      <c r="I192" s="51">
        <v>2</v>
      </c>
      <c r="J192" s="51"/>
      <c r="K192" s="51">
        <v>2000</v>
      </c>
      <c r="L192" s="51">
        <v>2800</v>
      </c>
      <c r="M192" s="51">
        <v>283</v>
      </c>
      <c r="N192" s="50">
        <v>826</v>
      </c>
      <c r="O192" s="49"/>
      <c r="P192" s="48" t="s">
        <v>1662</v>
      </c>
      <c r="Q192" s="47">
        <v>0</v>
      </c>
      <c r="R192" s="47">
        <v>0</v>
      </c>
      <c r="S192" s="46">
        <f t="shared" si="10"/>
        <v>0</v>
      </c>
      <c r="T192" s="47">
        <v>0</v>
      </c>
      <c r="U192" s="47">
        <v>0</v>
      </c>
      <c r="V192" s="46">
        <f t="shared" si="11"/>
        <v>0</v>
      </c>
      <c r="W192" s="46">
        <f t="shared" si="12"/>
        <v>0</v>
      </c>
      <c r="X192" s="45" t="s">
        <v>26</v>
      </c>
      <c r="Y192" s="44"/>
      <c r="Z192" s="43"/>
      <c r="AA192" s="78" t="s">
        <v>100</v>
      </c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</row>
    <row r="193" spans="1:49" hidden="1">
      <c r="A193" s="31" t="e">
        <f t="shared" si="13"/>
        <v>#N/A</v>
      </c>
      <c r="B193" s="30" t="e">
        <f>VLOOKUP(F193,[3]!Tabla13[#All],2,FALSE)</f>
        <v>#N/A</v>
      </c>
      <c r="C193" s="51">
        <v>2026</v>
      </c>
      <c r="D193" s="51">
        <v>8330</v>
      </c>
      <c r="E193" s="51"/>
      <c r="F193" s="52"/>
      <c r="G193" s="51">
        <v>1</v>
      </c>
      <c r="H193" s="51">
        <v>1</v>
      </c>
      <c r="I193" s="51">
        <v>2</v>
      </c>
      <c r="J193" s="51"/>
      <c r="K193" s="51">
        <v>2000</v>
      </c>
      <c r="L193" s="51">
        <v>2800</v>
      </c>
      <c r="M193" s="51">
        <v>283</v>
      </c>
      <c r="N193" s="50">
        <v>870</v>
      </c>
      <c r="O193" s="49"/>
      <c r="P193" s="48" t="s">
        <v>1661</v>
      </c>
      <c r="Q193" s="47">
        <v>0</v>
      </c>
      <c r="R193" s="47">
        <v>0</v>
      </c>
      <c r="S193" s="46">
        <f t="shared" si="10"/>
        <v>0</v>
      </c>
      <c r="T193" s="47">
        <v>0</v>
      </c>
      <c r="U193" s="47">
        <v>0</v>
      </c>
      <c r="V193" s="46">
        <f t="shared" si="11"/>
        <v>0</v>
      </c>
      <c r="W193" s="46">
        <f t="shared" si="12"/>
        <v>0</v>
      </c>
      <c r="X193" s="45" t="s">
        <v>26</v>
      </c>
      <c r="Y193" s="44"/>
      <c r="Z193" s="43"/>
      <c r="AA193" s="78" t="s">
        <v>100</v>
      </c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</row>
    <row r="194" spans="1:49" hidden="1">
      <c r="A194" s="31" t="e">
        <f t="shared" si="13"/>
        <v>#N/A</v>
      </c>
      <c r="B194" s="30" t="e">
        <f>VLOOKUP(F194,[3]!Tabla13[#All],2,FALSE)</f>
        <v>#N/A</v>
      </c>
      <c r="C194" s="51">
        <v>2026</v>
      </c>
      <c r="D194" s="51">
        <v>8330</v>
      </c>
      <c r="E194" s="51"/>
      <c r="F194" s="52"/>
      <c r="G194" s="51">
        <v>1</v>
      </c>
      <c r="H194" s="51">
        <v>1</v>
      </c>
      <c r="I194" s="51">
        <v>2</v>
      </c>
      <c r="J194" s="51"/>
      <c r="K194" s="51">
        <v>2000</v>
      </c>
      <c r="L194" s="51">
        <v>2800</v>
      </c>
      <c r="M194" s="51">
        <v>283</v>
      </c>
      <c r="N194" s="50">
        <v>904</v>
      </c>
      <c r="O194" s="49"/>
      <c r="P194" s="48" t="s">
        <v>1660</v>
      </c>
      <c r="Q194" s="47">
        <v>0</v>
      </c>
      <c r="R194" s="47">
        <v>0</v>
      </c>
      <c r="S194" s="46">
        <f t="shared" si="10"/>
        <v>0</v>
      </c>
      <c r="T194" s="47">
        <v>0</v>
      </c>
      <c r="U194" s="47">
        <v>0</v>
      </c>
      <c r="V194" s="46">
        <f t="shared" si="11"/>
        <v>0</v>
      </c>
      <c r="W194" s="46">
        <f t="shared" si="12"/>
        <v>0</v>
      </c>
      <c r="X194" s="45" t="s">
        <v>26</v>
      </c>
      <c r="Y194" s="44"/>
      <c r="Z194" s="43"/>
      <c r="AA194" s="78" t="s">
        <v>100</v>
      </c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</row>
    <row r="195" spans="1:49" hidden="1">
      <c r="A195" s="31" t="e">
        <f t="shared" si="13"/>
        <v>#N/A</v>
      </c>
      <c r="B195" s="30" t="e">
        <f>VLOOKUP(F195,[3]!Tabla13[#All],2,FALSE)</f>
        <v>#N/A</v>
      </c>
      <c r="C195" s="51">
        <v>2026</v>
      </c>
      <c r="D195" s="51">
        <v>8330</v>
      </c>
      <c r="E195" s="51"/>
      <c r="F195" s="52"/>
      <c r="G195" s="51">
        <v>1</v>
      </c>
      <c r="H195" s="51">
        <v>1</v>
      </c>
      <c r="I195" s="51">
        <v>2</v>
      </c>
      <c r="J195" s="51"/>
      <c r="K195" s="51">
        <v>2000</v>
      </c>
      <c r="L195" s="51">
        <v>2800</v>
      </c>
      <c r="M195" s="51">
        <v>283</v>
      </c>
      <c r="N195" s="50">
        <v>970</v>
      </c>
      <c r="O195" s="49"/>
      <c r="P195" s="48" t="s">
        <v>1659</v>
      </c>
      <c r="Q195" s="47">
        <v>0</v>
      </c>
      <c r="R195" s="47">
        <v>0</v>
      </c>
      <c r="S195" s="46">
        <f t="shared" si="10"/>
        <v>0</v>
      </c>
      <c r="T195" s="47">
        <v>0</v>
      </c>
      <c r="U195" s="47">
        <v>0</v>
      </c>
      <c r="V195" s="46">
        <f t="shared" si="11"/>
        <v>0</v>
      </c>
      <c r="W195" s="46">
        <f t="shared" si="12"/>
        <v>0</v>
      </c>
      <c r="X195" s="206" t="s">
        <v>26</v>
      </c>
      <c r="Y195" s="44"/>
      <c r="Z195" s="43"/>
      <c r="AA195" s="78" t="s">
        <v>100</v>
      </c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</row>
    <row r="196" spans="1:49" hidden="1">
      <c r="A196" s="31" t="e">
        <f t="shared" si="13"/>
        <v>#N/A</v>
      </c>
      <c r="B196" s="30" t="e">
        <f>VLOOKUP(F196,[3]!Tabla13[#All],2,FALSE)</f>
        <v>#N/A</v>
      </c>
      <c r="C196" s="51">
        <v>2026</v>
      </c>
      <c r="D196" s="51">
        <v>8330</v>
      </c>
      <c r="E196" s="51"/>
      <c r="F196" s="52"/>
      <c r="G196" s="51">
        <v>1</v>
      </c>
      <c r="H196" s="51">
        <v>1</v>
      </c>
      <c r="I196" s="51">
        <v>2</v>
      </c>
      <c r="J196" s="51"/>
      <c r="K196" s="51">
        <v>2000</v>
      </c>
      <c r="L196" s="51">
        <v>2800</v>
      </c>
      <c r="M196" s="51">
        <v>283</v>
      </c>
      <c r="N196" s="50">
        <v>988</v>
      </c>
      <c r="O196" s="49"/>
      <c r="P196" s="48" t="s">
        <v>1658</v>
      </c>
      <c r="Q196" s="47">
        <v>0</v>
      </c>
      <c r="R196" s="47">
        <v>0</v>
      </c>
      <c r="S196" s="46">
        <f t="shared" si="10"/>
        <v>0</v>
      </c>
      <c r="T196" s="47">
        <v>0</v>
      </c>
      <c r="U196" s="47">
        <v>0</v>
      </c>
      <c r="V196" s="46">
        <f t="shared" si="11"/>
        <v>0</v>
      </c>
      <c r="W196" s="46">
        <f t="shared" si="12"/>
        <v>0</v>
      </c>
      <c r="X196" s="206" t="s">
        <v>26</v>
      </c>
      <c r="Y196" s="44"/>
      <c r="Z196" s="43"/>
      <c r="AA196" s="78" t="s">
        <v>100</v>
      </c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</row>
    <row r="197" spans="1:49" hidden="1">
      <c r="A197" s="31" t="e">
        <f t="shared" si="13"/>
        <v>#N/A</v>
      </c>
      <c r="B197" s="30" t="e">
        <f>VLOOKUP(F197,[3]!Tabla13[#All],2,FALSE)</f>
        <v>#N/A</v>
      </c>
      <c r="C197" s="51">
        <v>2026</v>
      </c>
      <c r="D197" s="51">
        <v>8330</v>
      </c>
      <c r="E197" s="51"/>
      <c r="F197" s="52"/>
      <c r="G197" s="51">
        <v>1</v>
      </c>
      <c r="H197" s="51">
        <v>1</v>
      </c>
      <c r="I197" s="51">
        <v>2</v>
      </c>
      <c r="J197" s="51"/>
      <c r="K197" s="51">
        <v>2000</v>
      </c>
      <c r="L197" s="51">
        <v>2800</v>
      </c>
      <c r="M197" s="51">
        <v>283</v>
      </c>
      <c r="N197" s="50">
        <v>1018</v>
      </c>
      <c r="O197" s="49"/>
      <c r="P197" s="48" t="s">
        <v>1657</v>
      </c>
      <c r="Q197" s="47">
        <v>0</v>
      </c>
      <c r="R197" s="47">
        <v>0</v>
      </c>
      <c r="S197" s="46">
        <f t="shared" si="10"/>
        <v>0</v>
      </c>
      <c r="T197" s="47">
        <v>0</v>
      </c>
      <c r="U197" s="47">
        <v>0</v>
      </c>
      <c r="V197" s="46">
        <f t="shared" si="11"/>
        <v>0</v>
      </c>
      <c r="W197" s="46">
        <f t="shared" si="12"/>
        <v>0</v>
      </c>
      <c r="X197" s="45" t="s">
        <v>26</v>
      </c>
      <c r="Y197" s="44"/>
      <c r="Z197" s="43"/>
      <c r="AA197" s="78" t="s">
        <v>100</v>
      </c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</row>
    <row r="198" spans="1:49" hidden="1">
      <c r="A198" s="31" t="e">
        <f t="shared" si="13"/>
        <v>#N/A</v>
      </c>
      <c r="B198" s="30" t="e">
        <f>VLOOKUP(F198,[3]!Tabla13[#All],2,FALSE)</f>
        <v>#N/A</v>
      </c>
      <c r="C198" s="51">
        <v>2026</v>
      </c>
      <c r="D198" s="51">
        <v>8330</v>
      </c>
      <c r="E198" s="51"/>
      <c r="F198" s="52"/>
      <c r="G198" s="51">
        <v>1</v>
      </c>
      <c r="H198" s="51">
        <v>1</v>
      </c>
      <c r="I198" s="51">
        <v>2</v>
      </c>
      <c r="J198" s="51"/>
      <c r="K198" s="51">
        <v>2000</v>
      </c>
      <c r="L198" s="51">
        <v>2800</v>
      </c>
      <c r="M198" s="51">
        <v>283</v>
      </c>
      <c r="N198" s="50">
        <v>1065</v>
      </c>
      <c r="O198" s="49"/>
      <c r="P198" s="48" t="s">
        <v>1656</v>
      </c>
      <c r="Q198" s="47">
        <v>0</v>
      </c>
      <c r="R198" s="47">
        <v>0</v>
      </c>
      <c r="S198" s="46">
        <f t="shared" si="10"/>
        <v>0</v>
      </c>
      <c r="T198" s="47">
        <v>0</v>
      </c>
      <c r="U198" s="47">
        <v>0</v>
      </c>
      <c r="V198" s="46">
        <f t="shared" si="11"/>
        <v>0</v>
      </c>
      <c r="W198" s="46">
        <f t="shared" si="12"/>
        <v>0</v>
      </c>
      <c r="X198" s="45" t="s">
        <v>26</v>
      </c>
      <c r="Y198" s="44"/>
      <c r="Z198" s="43"/>
      <c r="AA198" s="78" t="s">
        <v>100</v>
      </c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</row>
    <row r="199" spans="1:49" hidden="1">
      <c r="A199" s="31" t="e">
        <f t="shared" si="13"/>
        <v>#N/A</v>
      </c>
      <c r="B199" s="30" t="e">
        <f>VLOOKUP(F199,[3]!Tabla13[#All],2,FALSE)</f>
        <v>#N/A</v>
      </c>
      <c r="C199" s="51">
        <v>2026</v>
      </c>
      <c r="D199" s="51">
        <v>8330</v>
      </c>
      <c r="E199" s="51"/>
      <c r="F199" s="52"/>
      <c r="G199" s="51">
        <v>1</v>
      </c>
      <c r="H199" s="51">
        <v>1</v>
      </c>
      <c r="I199" s="51">
        <v>2</v>
      </c>
      <c r="J199" s="51"/>
      <c r="K199" s="51">
        <v>2000</v>
      </c>
      <c r="L199" s="51">
        <v>2800</v>
      </c>
      <c r="M199" s="51">
        <v>283</v>
      </c>
      <c r="N199" s="50">
        <v>1082</v>
      </c>
      <c r="O199" s="49"/>
      <c r="P199" s="48" t="s">
        <v>1655</v>
      </c>
      <c r="Q199" s="47">
        <v>0</v>
      </c>
      <c r="R199" s="47">
        <v>0</v>
      </c>
      <c r="S199" s="46">
        <f t="shared" si="10"/>
        <v>0</v>
      </c>
      <c r="T199" s="47">
        <v>0</v>
      </c>
      <c r="U199" s="47">
        <v>0</v>
      </c>
      <c r="V199" s="46">
        <f t="shared" si="11"/>
        <v>0</v>
      </c>
      <c r="W199" s="46">
        <f t="shared" si="12"/>
        <v>0</v>
      </c>
      <c r="X199" s="45" t="s">
        <v>348</v>
      </c>
      <c r="Y199" s="44"/>
      <c r="Z199" s="43"/>
      <c r="AA199" s="78" t="s">
        <v>100</v>
      </c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</row>
    <row r="200" spans="1:49" hidden="1">
      <c r="A200" s="31" t="e">
        <f t="shared" si="13"/>
        <v>#N/A</v>
      </c>
      <c r="B200" s="30" t="e">
        <f>VLOOKUP(F200,[3]!Tabla13[#All],2,FALSE)</f>
        <v>#N/A</v>
      </c>
      <c r="C200" s="51">
        <v>2026</v>
      </c>
      <c r="D200" s="51">
        <v>8330</v>
      </c>
      <c r="E200" s="51"/>
      <c r="F200" s="52"/>
      <c r="G200" s="51">
        <v>1</v>
      </c>
      <c r="H200" s="51">
        <v>1</v>
      </c>
      <c r="I200" s="51">
        <v>2</v>
      </c>
      <c r="J200" s="51"/>
      <c r="K200" s="51">
        <v>2000</v>
      </c>
      <c r="L200" s="51">
        <v>2800</v>
      </c>
      <c r="M200" s="51">
        <v>283</v>
      </c>
      <c r="N200" s="50">
        <v>1159</v>
      </c>
      <c r="O200" s="49"/>
      <c r="P200" s="48" t="s">
        <v>1654</v>
      </c>
      <c r="Q200" s="47">
        <v>0</v>
      </c>
      <c r="R200" s="47">
        <v>0</v>
      </c>
      <c r="S200" s="46">
        <f t="shared" si="10"/>
        <v>0</v>
      </c>
      <c r="T200" s="47">
        <v>0</v>
      </c>
      <c r="U200" s="47">
        <v>0</v>
      </c>
      <c r="V200" s="46">
        <f t="shared" si="11"/>
        <v>0</v>
      </c>
      <c r="W200" s="46">
        <f t="shared" si="12"/>
        <v>0</v>
      </c>
      <c r="X200" s="45" t="s">
        <v>26</v>
      </c>
      <c r="Y200" s="44"/>
      <c r="Z200" s="43"/>
      <c r="AA200" s="78" t="s">
        <v>100</v>
      </c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</row>
    <row r="201" spans="1:49" hidden="1">
      <c r="A201" s="31" t="e">
        <f t="shared" si="13"/>
        <v>#N/A</v>
      </c>
      <c r="B201" s="30" t="e">
        <f>VLOOKUP(F201,[3]!Tabla13[#All],2,FALSE)</f>
        <v>#N/A</v>
      </c>
      <c r="C201" s="51">
        <v>2026</v>
      </c>
      <c r="D201" s="51">
        <v>8330</v>
      </c>
      <c r="E201" s="51"/>
      <c r="F201" s="52"/>
      <c r="G201" s="51">
        <v>1</v>
      </c>
      <c r="H201" s="51">
        <v>1</v>
      </c>
      <c r="I201" s="51">
        <v>2</v>
      </c>
      <c r="J201" s="51"/>
      <c r="K201" s="51">
        <v>2000</v>
      </c>
      <c r="L201" s="51">
        <v>2800</v>
      </c>
      <c r="M201" s="51">
        <v>283</v>
      </c>
      <c r="N201" s="50">
        <v>1160</v>
      </c>
      <c r="O201" s="49"/>
      <c r="P201" s="48" t="s">
        <v>1653</v>
      </c>
      <c r="Q201" s="47">
        <v>0</v>
      </c>
      <c r="R201" s="47">
        <v>0</v>
      </c>
      <c r="S201" s="46">
        <f t="shared" si="10"/>
        <v>0</v>
      </c>
      <c r="T201" s="47">
        <v>0</v>
      </c>
      <c r="U201" s="47">
        <v>0</v>
      </c>
      <c r="V201" s="46">
        <f t="shared" si="11"/>
        <v>0</v>
      </c>
      <c r="W201" s="46">
        <f t="shared" si="12"/>
        <v>0</v>
      </c>
      <c r="X201" s="206" t="s">
        <v>26</v>
      </c>
      <c r="Y201" s="44"/>
      <c r="Z201" s="43"/>
      <c r="AA201" s="78" t="s">
        <v>100</v>
      </c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</row>
    <row r="202" spans="1:49" hidden="1">
      <c r="A202" s="31" t="e">
        <f t="shared" si="13"/>
        <v>#N/A</v>
      </c>
      <c r="B202" s="30" t="e">
        <f>VLOOKUP(F202,[3]!Tabla13[#All],2,FALSE)</f>
        <v>#N/A</v>
      </c>
      <c r="C202" s="51">
        <v>2026</v>
      </c>
      <c r="D202" s="51">
        <v>8330</v>
      </c>
      <c r="E202" s="51"/>
      <c r="F202" s="52"/>
      <c r="G202" s="51">
        <v>1</v>
      </c>
      <c r="H202" s="51">
        <v>1</v>
      </c>
      <c r="I202" s="51">
        <v>2</v>
      </c>
      <c r="J202" s="51"/>
      <c r="K202" s="51">
        <v>2000</v>
      </c>
      <c r="L202" s="51">
        <v>2800</v>
      </c>
      <c r="M202" s="51">
        <v>283</v>
      </c>
      <c r="N202" s="50">
        <v>1161</v>
      </c>
      <c r="O202" s="49"/>
      <c r="P202" s="48" t="s">
        <v>1652</v>
      </c>
      <c r="Q202" s="47">
        <v>0</v>
      </c>
      <c r="R202" s="47">
        <v>0</v>
      </c>
      <c r="S202" s="46">
        <f t="shared" ref="S202:S265" si="14">Q202+R202</f>
        <v>0</v>
      </c>
      <c r="T202" s="47">
        <v>0</v>
      </c>
      <c r="U202" s="47">
        <v>0</v>
      </c>
      <c r="V202" s="46">
        <f t="shared" ref="V202:V265" si="15">T202+U202</f>
        <v>0</v>
      </c>
      <c r="W202" s="46">
        <f t="shared" ref="W202:W265" si="16">S202+V202</f>
        <v>0</v>
      </c>
      <c r="X202" s="45" t="s">
        <v>26</v>
      </c>
      <c r="Y202" s="44"/>
      <c r="Z202" s="43"/>
      <c r="AA202" s="78" t="s">
        <v>100</v>
      </c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</row>
    <row r="203" spans="1:49" hidden="1">
      <c r="A203" s="31" t="e">
        <f t="shared" si="13"/>
        <v>#N/A</v>
      </c>
      <c r="B203" s="30" t="e">
        <f>VLOOKUP(F203,[3]!Tabla13[#All],2,FALSE)</f>
        <v>#N/A</v>
      </c>
      <c r="C203" s="51">
        <v>2026</v>
      </c>
      <c r="D203" s="51">
        <v>8330</v>
      </c>
      <c r="E203" s="51"/>
      <c r="F203" s="52"/>
      <c r="G203" s="51">
        <v>1</v>
      </c>
      <c r="H203" s="51">
        <v>1</v>
      </c>
      <c r="I203" s="51">
        <v>2</v>
      </c>
      <c r="J203" s="51"/>
      <c r="K203" s="51">
        <v>2000</v>
      </c>
      <c r="L203" s="51">
        <v>2800</v>
      </c>
      <c r="M203" s="51">
        <v>283</v>
      </c>
      <c r="N203" s="50">
        <v>1162</v>
      </c>
      <c r="O203" s="49"/>
      <c r="P203" s="48" t="s">
        <v>1651</v>
      </c>
      <c r="Q203" s="47">
        <v>0</v>
      </c>
      <c r="R203" s="47">
        <v>0</v>
      </c>
      <c r="S203" s="46">
        <f t="shared" si="14"/>
        <v>0</v>
      </c>
      <c r="T203" s="47">
        <v>0</v>
      </c>
      <c r="U203" s="47">
        <v>0</v>
      </c>
      <c r="V203" s="46">
        <f t="shared" si="15"/>
        <v>0</v>
      </c>
      <c r="W203" s="46">
        <f t="shared" si="16"/>
        <v>0</v>
      </c>
      <c r="X203" s="45" t="s">
        <v>348</v>
      </c>
      <c r="Y203" s="44"/>
      <c r="Z203" s="43"/>
      <c r="AA203" s="78" t="s">
        <v>100</v>
      </c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</row>
    <row r="204" spans="1:49" hidden="1">
      <c r="A204" s="31" t="e">
        <f t="shared" si="13"/>
        <v>#N/A</v>
      </c>
      <c r="B204" s="30" t="e">
        <f>VLOOKUP(F204,[3]!Tabla13[#All],2,FALSE)</f>
        <v>#N/A</v>
      </c>
      <c r="C204" s="51">
        <v>2026</v>
      </c>
      <c r="D204" s="51">
        <v>8330</v>
      </c>
      <c r="E204" s="51"/>
      <c r="F204" s="52"/>
      <c r="G204" s="51">
        <v>1</v>
      </c>
      <c r="H204" s="51">
        <v>1</v>
      </c>
      <c r="I204" s="51">
        <v>2</v>
      </c>
      <c r="J204" s="51"/>
      <c r="K204" s="51">
        <v>2000</v>
      </c>
      <c r="L204" s="51">
        <v>2800</v>
      </c>
      <c r="M204" s="51">
        <v>283</v>
      </c>
      <c r="N204" s="50">
        <v>1163</v>
      </c>
      <c r="O204" s="49"/>
      <c r="P204" s="48" t="s">
        <v>1650</v>
      </c>
      <c r="Q204" s="47">
        <v>0</v>
      </c>
      <c r="R204" s="47">
        <v>0</v>
      </c>
      <c r="S204" s="46">
        <f t="shared" si="14"/>
        <v>0</v>
      </c>
      <c r="T204" s="47">
        <v>0</v>
      </c>
      <c r="U204" s="47">
        <v>0</v>
      </c>
      <c r="V204" s="46">
        <f t="shared" si="15"/>
        <v>0</v>
      </c>
      <c r="W204" s="46">
        <f t="shared" si="16"/>
        <v>0</v>
      </c>
      <c r="X204" s="45" t="s">
        <v>26</v>
      </c>
      <c r="Y204" s="44"/>
      <c r="Z204" s="43"/>
      <c r="AA204" s="78" t="s">
        <v>100</v>
      </c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</row>
    <row r="205" spans="1:49" hidden="1">
      <c r="A205" s="31" t="e">
        <f t="shared" si="13"/>
        <v>#N/A</v>
      </c>
      <c r="B205" s="30" t="e">
        <f>VLOOKUP(F205,[3]!Tabla13[#All],2,FALSE)</f>
        <v>#N/A</v>
      </c>
      <c r="C205" s="51">
        <v>2026</v>
      </c>
      <c r="D205" s="51">
        <v>8330</v>
      </c>
      <c r="E205" s="51"/>
      <c r="F205" s="52"/>
      <c r="G205" s="51">
        <v>1</v>
      </c>
      <c r="H205" s="51">
        <v>1</v>
      </c>
      <c r="I205" s="51">
        <v>2</v>
      </c>
      <c r="J205" s="51"/>
      <c r="K205" s="51">
        <v>2000</v>
      </c>
      <c r="L205" s="51">
        <v>2800</v>
      </c>
      <c r="M205" s="51">
        <v>283</v>
      </c>
      <c r="N205" s="50">
        <v>1164</v>
      </c>
      <c r="O205" s="49"/>
      <c r="P205" s="48" t="s">
        <v>1649</v>
      </c>
      <c r="Q205" s="47">
        <v>0</v>
      </c>
      <c r="R205" s="47">
        <v>0</v>
      </c>
      <c r="S205" s="46">
        <f t="shared" si="14"/>
        <v>0</v>
      </c>
      <c r="T205" s="47">
        <v>0</v>
      </c>
      <c r="U205" s="47">
        <v>0</v>
      </c>
      <c r="V205" s="46">
        <f t="shared" si="15"/>
        <v>0</v>
      </c>
      <c r="W205" s="46">
        <f t="shared" si="16"/>
        <v>0</v>
      </c>
      <c r="X205" s="45" t="s">
        <v>348</v>
      </c>
      <c r="Y205" s="44"/>
      <c r="Z205" s="43"/>
      <c r="AA205" s="78" t="s">
        <v>100</v>
      </c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</row>
    <row r="206" spans="1:49" hidden="1">
      <c r="A206" s="31" t="e">
        <f t="shared" si="13"/>
        <v>#N/A</v>
      </c>
      <c r="B206" s="30" t="e">
        <f>VLOOKUP(F206,[3]!Tabla13[#All],2,FALSE)</f>
        <v>#N/A</v>
      </c>
      <c r="C206" s="51">
        <v>2026</v>
      </c>
      <c r="D206" s="51">
        <v>8330</v>
      </c>
      <c r="E206" s="51"/>
      <c r="F206" s="52"/>
      <c r="G206" s="51">
        <v>1</v>
      </c>
      <c r="H206" s="51">
        <v>1</v>
      </c>
      <c r="I206" s="51">
        <v>2</v>
      </c>
      <c r="J206" s="51"/>
      <c r="K206" s="51">
        <v>2000</v>
      </c>
      <c r="L206" s="51">
        <v>2800</v>
      </c>
      <c r="M206" s="51">
        <v>283</v>
      </c>
      <c r="N206" s="50">
        <v>1165</v>
      </c>
      <c r="O206" s="49"/>
      <c r="P206" s="48" t="s">
        <v>1648</v>
      </c>
      <c r="Q206" s="47">
        <v>0</v>
      </c>
      <c r="R206" s="47">
        <v>0</v>
      </c>
      <c r="S206" s="46">
        <f t="shared" si="14"/>
        <v>0</v>
      </c>
      <c r="T206" s="47">
        <v>0</v>
      </c>
      <c r="U206" s="47">
        <v>0</v>
      </c>
      <c r="V206" s="46">
        <f t="shared" si="15"/>
        <v>0</v>
      </c>
      <c r="W206" s="46">
        <f t="shared" si="16"/>
        <v>0</v>
      </c>
      <c r="X206" s="45" t="s">
        <v>26</v>
      </c>
      <c r="Y206" s="44"/>
      <c r="Z206" s="43"/>
      <c r="AA206" s="78" t="s">
        <v>100</v>
      </c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</row>
    <row r="207" spans="1:49" hidden="1">
      <c r="A207" s="31" t="e">
        <f t="shared" si="13"/>
        <v>#N/A</v>
      </c>
      <c r="B207" s="30" t="e">
        <f>VLOOKUP(F207,[3]!Tabla13[#All],2,FALSE)</f>
        <v>#N/A</v>
      </c>
      <c r="C207" s="51">
        <v>2026</v>
      </c>
      <c r="D207" s="51">
        <v>8330</v>
      </c>
      <c r="E207" s="51"/>
      <c r="F207" s="52"/>
      <c r="G207" s="51">
        <v>1</v>
      </c>
      <c r="H207" s="51">
        <v>1</v>
      </c>
      <c r="I207" s="51">
        <v>2</v>
      </c>
      <c r="J207" s="51"/>
      <c r="K207" s="51">
        <v>2000</v>
      </c>
      <c r="L207" s="51">
        <v>2800</v>
      </c>
      <c r="M207" s="51">
        <v>283</v>
      </c>
      <c r="N207" s="50">
        <v>1229</v>
      </c>
      <c r="O207" s="49"/>
      <c r="P207" s="48" t="s">
        <v>1647</v>
      </c>
      <c r="Q207" s="47">
        <v>0</v>
      </c>
      <c r="R207" s="47">
        <v>0</v>
      </c>
      <c r="S207" s="46">
        <f t="shared" si="14"/>
        <v>0</v>
      </c>
      <c r="T207" s="47">
        <v>0</v>
      </c>
      <c r="U207" s="47">
        <v>0</v>
      </c>
      <c r="V207" s="46">
        <f t="shared" si="15"/>
        <v>0</v>
      </c>
      <c r="W207" s="46">
        <f t="shared" si="16"/>
        <v>0</v>
      </c>
      <c r="X207" s="45" t="s">
        <v>348</v>
      </c>
      <c r="Y207" s="44"/>
      <c r="Z207" s="43"/>
      <c r="AA207" s="78" t="s">
        <v>100</v>
      </c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</row>
    <row r="208" spans="1:49" hidden="1">
      <c r="A208" s="31" t="e">
        <f t="shared" si="13"/>
        <v>#N/A</v>
      </c>
      <c r="B208" s="30" t="e">
        <f>VLOOKUP(F208,[3]!Tabla13[#All],2,FALSE)</f>
        <v>#N/A</v>
      </c>
      <c r="C208" s="51">
        <v>2026</v>
      </c>
      <c r="D208" s="51">
        <v>8330</v>
      </c>
      <c r="E208" s="51"/>
      <c r="F208" s="52"/>
      <c r="G208" s="51">
        <v>1</v>
      </c>
      <c r="H208" s="51">
        <v>1</v>
      </c>
      <c r="I208" s="51">
        <v>2</v>
      </c>
      <c r="J208" s="51"/>
      <c r="K208" s="51">
        <v>2000</v>
      </c>
      <c r="L208" s="51">
        <v>2800</v>
      </c>
      <c r="M208" s="51">
        <v>283</v>
      </c>
      <c r="N208" s="50">
        <v>1322</v>
      </c>
      <c r="O208" s="49"/>
      <c r="P208" s="48" t="s">
        <v>1646</v>
      </c>
      <c r="Q208" s="47">
        <v>0</v>
      </c>
      <c r="R208" s="47">
        <v>0</v>
      </c>
      <c r="S208" s="46">
        <f t="shared" si="14"/>
        <v>0</v>
      </c>
      <c r="T208" s="47">
        <v>0</v>
      </c>
      <c r="U208" s="47">
        <v>0</v>
      </c>
      <c r="V208" s="46">
        <f t="shared" si="15"/>
        <v>0</v>
      </c>
      <c r="W208" s="46">
        <f t="shared" si="16"/>
        <v>0</v>
      </c>
      <c r="X208" s="45" t="s">
        <v>26</v>
      </c>
      <c r="Y208" s="44"/>
      <c r="Z208" s="43"/>
      <c r="AA208" s="42" t="s">
        <v>19</v>
      </c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</row>
    <row r="209" spans="1:49" hidden="1">
      <c r="A209" s="31" t="e">
        <f t="shared" si="13"/>
        <v>#N/A</v>
      </c>
      <c r="B209" s="30" t="e">
        <f>VLOOKUP(F209,[3]!Tabla13[#All],2,FALSE)</f>
        <v>#N/A</v>
      </c>
      <c r="C209" s="51">
        <v>2026</v>
      </c>
      <c r="D209" s="51">
        <v>8330</v>
      </c>
      <c r="E209" s="51"/>
      <c r="F209" s="52"/>
      <c r="G209" s="51">
        <v>1</v>
      </c>
      <c r="H209" s="51">
        <v>1</v>
      </c>
      <c r="I209" s="51">
        <v>2</v>
      </c>
      <c r="J209" s="51"/>
      <c r="K209" s="51">
        <v>2000</v>
      </c>
      <c r="L209" s="51">
        <v>2800</v>
      </c>
      <c r="M209" s="51">
        <v>283</v>
      </c>
      <c r="N209" s="50">
        <v>1450</v>
      </c>
      <c r="O209" s="49"/>
      <c r="P209" s="48" t="s">
        <v>1645</v>
      </c>
      <c r="Q209" s="47">
        <v>0</v>
      </c>
      <c r="R209" s="47">
        <v>0</v>
      </c>
      <c r="S209" s="46">
        <f t="shared" si="14"/>
        <v>0</v>
      </c>
      <c r="T209" s="47">
        <v>0</v>
      </c>
      <c r="U209" s="47">
        <v>0</v>
      </c>
      <c r="V209" s="46">
        <f t="shared" si="15"/>
        <v>0</v>
      </c>
      <c r="W209" s="46">
        <f t="shared" si="16"/>
        <v>0</v>
      </c>
      <c r="X209" s="45" t="s">
        <v>26</v>
      </c>
      <c r="Y209" s="44"/>
      <c r="Z209" s="43"/>
      <c r="AA209" s="78" t="s">
        <v>100</v>
      </c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</row>
    <row r="210" spans="1:49" hidden="1">
      <c r="A210" s="31" t="e">
        <f t="shared" si="13"/>
        <v>#N/A</v>
      </c>
      <c r="B210" s="30" t="e">
        <f>VLOOKUP(F210,[3]!Tabla13[#All],2,FALSE)</f>
        <v>#N/A</v>
      </c>
      <c r="C210" s="51">
        <v>2026</v>
      </c>
      <c r="D210" s="51">
        <v>8330</v>
      </c>
      <c r="E210" s="51"/>
      <c r="F210" s="52"/>
      <c r="G210" s="51">
        <v>1</v>
      </c>
      <c r="H210" s="51">
        <v>1</v>
      </c>
      <c r="I210" s="51">
        <v>2</v>
      </c>
      <c r="J210" s="51"/>
      <c r="K210" s="51">
        <v>2000</v>
      </c>
      <c r="L210" s="51">
        <v>2800</v>
      </c>
      <c r="M210" s="51">
        <v>283</v>
      </c>
      <c r="N210" s="50">
        <v>1451</v>
      </c>
      <c r="O210" s="49"/>
      <c r="P210" s="48" t="s">
        <v>1644</v>
      </c>
      <c r="Q210" s="47">
        <v>0</v>
      </c>
      <c r="R210" s="47">
        <v>0</v>
      </c>
      <c r="S210" s="46">
        <f t="shared" si="14"/>
        <v>0</v>
      </c>
      <c r="T210" s="47">
        <v>0</v>
      </c>
      <c r="U210" s="47">
        <v>0</v>
      </c>
      <c r="V210" s="46">
        <f t="shared" si="15"/>
        <v>0</v>
      </c>
      <c r="W210" s="46">
        <f t="shared" si="16"/>
        <v>0</v>
      </c>
      <c r="X210" s="45" t="s">
        <v>26</v>
      </c>
      <c r="Y210" s="44"/>
      <c r="Z210" s="43"/>
      <c r="AA210" s="78" t="s">
        <v>100</v>
      </c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</row>
    <row r="211" spans="1:49" hidden="1">
      <c r="A211" s="31" t="e">
        <f t="shared" si="13"/>
        <v>#N/A</v>
      </c>
      <c r="B211" s="30" t="e">
        <f>VLOOKUP(F211,[3]!Tabla13[#All],2,FALSE)</f>
        <v>#N/A</v>
      </c>
      <c r="C211" s="51">
        <v>2026</v>
      </c>
      <c r="D211" s="51">
        <v>8330</v>
      </c>
      <c r="E211" s="51"/>
      <c r="F211" s="52"/>
      <c r="G211" s="51">
        <v>1</v>
      </c>
      <c r="H211" s="51">
        <v>1</v>
      </c>
      <c r="I211" s="51">
        <v>2</v>
      </c>
      <c r="J211" s="51"/>
      <c r="K211" s="51">
        <v>2000</v>
      </c>
      <c r="L211" s="51">
        <v>2800</v>
      </c>
      <c r="M211" s="51">
        <v>283</v>
      </c>
      <c r="N211" s="50">
        <v>84</v>
      </c>
      <c r="O211" s="49"/>
      <c r="P211" s="48" t="s">
        <v>1643</v>
      </c>
      <c r="Q211" s="47">
        <v>0</v>
      </c>
      <c r="R211" s="47">
        <v>0</v>
      </c>
      <c r="S211" s="46">
        <f t="shared" si="14"/>
        <v>0</v>
      </c>
      <c r="T211" s="47">
        <v>0</v>
      </c>
      <c r="U211" s="47">
        <v>0</v>
      </c>
      <c r="V211" s="46">
        <f t="shared" si="15"/>
        <v>0</v>
      </c>
      <c r="W211" s="46">
        <f t="shared" si="16"/>
        <v>0</v>
      </c>
      <c r="X211" s="45" t="s">
        <v>26</v>
      </c>
      <c r="Y211" s="44"/>
      <c r="Z211" s="43"/>
      <c r="AA211" s="78" t="s">
        <v>100</v>
      </c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</row>
    <row r="212" spans="1:49" hidden="1">
      <c r="A212" s="31" t="e">
        <f t="shared" si="13"/>
        <v>#N/A</v>
      </c>
      <c r="B212" s="30" t="e">
        <f>VLOOKUP(F212,[3]!Tabla13[#All],2,FALSE)</f>
        <v>#N/A</v>
      </c>
      <c r="C212" s="51">
        <v>2026</v>
      </c>
      <c r="D212" s="51">
        <v>8330</v>
      </c>
      <c r="E212" s="51"/>
      <c r="F212" s="52"/>
      <c r="G212" s="51">
        <v>1</v>
      </c>
      <c r="H212" s="51">
        <v>1</v>
      </c>
      <c r="I212" s="51">
        <v>2</v>
      </c>
      <c r="J212" s="51"/>
      <c r="K212" s="51">
        <v>2000</v>
      </c>
      <c r="L212" s="51">
        <v>2800</v>
      </c>
      <c r="M212" s="51">
        <v>283</v>
      </c>
      <c r="N212" s="50">
        <v>1106</v>
      </c>
      <c r="O212" s="49"/>
      <c r="P212" s="48" t="s">
        <v>1642</v>
      </c>
      <c r="Q212" s="47">
        <v>0</v>
      </c>
      <c r="R212" s="47">
        <v>0</v>
      </c>
      <c r="S212" s="46">
        <f t="shared" si="14"/>
        <v>0</v>
      </c>
      <c r="T212" s="47">
        <v>0</v>
      </c>
      <c r="U212" s="47">
        <v>0</v>
      </c>
      <c r="V212" s="46">
        <f t="shared" si="15"/>
        <v>0</v>
      </c>
      <c r="W212" s="46">
        <f t="shared" si="16"/>
        <v>0</v>
      </c>
      <c r="X212" s="45" t="s">
        <v>26</v>
      </c>
      <c r="Y212" s="44"/>
      <c r="Z212" s="43"/>
      <c r="AA212" s="78" t="s">
        <v>100</v>
      </c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</row>
    <row r="213" spans="1:49" hidden="1">
      <c r="A213" s="31" t="e">
        <f t="shared" si="13"/>
        <v>#N/A</v>
      </c>
      <c r="B213" s="30" t="e">
        <f>VLOOKUP(F213,[3]!Tabla13[#All],2,FALSE)</f>
        <v>#N/A</v>
      </c>
      <c r="C213" s="51">
        <v>2026</v>
      </c>
      <c r="D213" s="51">
        <v>8330</v>
      </c>
      <c r="E213" s="51"/>
      <c r="F213" s="52"/>
      <c r="G213" s="51">
        <v>1</v>
      </c>
      <c r="H213" s="51">
        <v>1</v>
      </c>
      <c r="I213" s="51">
        <v>2</v>
      </c>
      <c r="J213" s="51"/>
      <c r="K213" s="51">
        <v>2000</v>
      </c>
      <c r="L213" s="51">
        <v>2800</v>
      </c>
      <c r="M213" s="51">
        <v>283</v>
      </c>
      <c r="N213" s="50">
        <v>1459</v>
      </c>
      <c r="O213" s="49"/>
      <c r="P213" s="48" t="s">
        <v>1641</v>
      </c>
      <c r="Q213" s="47">
        <v>0</v>
      </c>
      <c r="R213" s="47">
        <v>0</v>
      </c>
      <c r="S213" s="46">
        <f t="shared" si="14"/>
        <v>0</v>
      </c>
      <c r="T213" s="47">
        <v>0</v>
      </c>
      <c r="U213" s="47">
        <v>0</v>
      </c>
      <c r="V213" s="46">
        <f t="shared" si="15"/>
        <v>0</v>
      </c>
      <c r="W213" s="46">
        <f t="shared" si="16"/>
        <v>0</v>
      </c>
      <c r="X213" s="45" t="s">
        <v>26</v>
      </c>
      <c r="Y213" s="44"/>
      <c r="Z213" s="43"/>
      <c r="AA213" s="78" t="s">
        <v>100</v>
      </c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</row>
    <row r="214" spans="1:49" hidden="1">
      <c r="A214" s="31" t="e">
        <f t="shared" si="13"/>
        <v>#N/A</v>
      </c>
      <c r="B214" s="30" t="e">
        <f>VLOOKUP(F214,[3]!Tabla13[#All],2,FALSE)</f>
        <v>#N/A</v>
      </c>
      <c r="C214" s="51">
        <v>2026</v>
      </c>
      <c r="D214" s="51">
        <v>8330</v>
      </c>
      <c r="E214" s="51"/>
      <c r="F214" s="52"/>
      <c r="G214" s="51">
        <v>1</v>
      </c>
      <c r="H214" s="51">
        <v>1</v>
      </c>
      <c r="I214" s="51">
        <v>2</v>
      </c>
      <c r="J214" s="51"/>
      <c r="K214" s="51">
        <v>2000</v>
      </c>
      <c r="L214" s="51">
        <v>2800</v>
      </c>
      <c r="M214" s="51">
        <v>283</v>
      </c>
      <c r="N214" s="50">
        <v>70</v>
      </c>
      <c r="O214" s="49"/>
      <c r="P214" s="48" t="s">
        <v>1640</v>
      </c>
      <c r="Q214" s="47">
        <v>0</v>
      </c>
      <c r="R214" s="47">
        <v>0</v>
      </c>
      <c r="S214" s="46">
        <f t="shared" si="14"/>
        <v>0</v>
      </c>
      <c r="T214" s="47">
        <v>0</v>
      </c>
      <c r="U214" s="47">
        <v>0</v>
      </c>
      <c r="V214" s="46">
        <f t="shared" si="15"/>
        <v>0</v>
      </c>
      <c r="W214" s="46">
        <f t="shared" si="16"/>
        <v>0</v>
      </c>
      <c r="X214" s="45" t="s">
        <v>26</v>
      </c>
      <c r="Y214" s="44"/>
      <c r="Z214" s="43"/>
      <c r="AA214" s="78" t="s">
        <v>100</v>
      </c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</row>
    <row r="215" spans="1:49" hidden="1">
      <c r="A215" s="31" t="e">
        <f t="shared" si="13"/>
        <v>#N/A</v>
      </c>
      <c r="B215" s="30" t="e">
        <f>VLOOKUP(F215,[3]!Tabla13[#All],2,FALSE)</f>
        <v>#N/A</v>
      </c>
      <c r="C215" s="61">
        <v>2026</v>
      </c>
      <c r="D215" s="61">
        <v>8330</v>
      </c>
      <c r="E215" s="61"/>
      <c r="F215" s="62"/>
      <c r="G215" s="61">
        <v>1</v>
      </c>
      <c r="H215" s="61">
        <v>1</v>
      </c>
      <c r="I215" s="61">
        <v>2</v>
      </c>
      <c r="J215" s="61"/>
      <c r="K215" s="61">
        <v>2000</v>
      </c>
      <c r="L215" s="61">
        <v>2900</v>
      </c>
      <c r="M215" s="61"/>
      <c r="N215" s="60" t="s">
        <v>23</v>
      </c>
      <c r="O215" s="59"/>
      <c r="P215" s="58" t="s">
        <v>119</v>
      </c>
      <c r="Q215" s="57">
        <f>+Q216+Q219+Q221</f>
        <v>0</v>
      </c>
      <c r="R215" s="57">
        <f>+R216+R219+R221</f>
        <v>0</v>
      </c>
      <c r="S215" s="57">
        <f t="shared" si="14"/>
        <v>0</v>
      </c>
      <c r="T215" s="57">
        <f>+T216+T219+T221</f>
        <v>0</v>
      </c>
      <c r="U215" s="57">
        <f>+U216+U219+U221</f>
        <v>0</v>
      </c>
      <c r="V215" s="57">
        <f t="shared" si="15"/>
        <v>0</v>
      </c>
      <c r="W215" s="57">
        <f t="shared" si="16"/>
        <v>0</v>
      </c>
      <c r="X215" s="56"/>
      <c r="Y215" s="66"/>
      <c r="Z215" s="65"/>
      <c r="AA215" s="53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</row>
    <row r="216" spans="1:49" hidden="1">
      <c r="A216" s="31" t="e">
        <f t="shared" si="13"/>
        <v>#N/A</v>
      </c>
      <c r="B216" s="30" t="e">
        <f>VLOOKUP(F216,[3]!Tabla13[#All],2,FALSE)</f>
        <v>#N/A</v>
      </c>
      <c r="C216" s="40">
        <v>2026</v>
      </c>
      <c r="D216" s="40">
        <v>8330</v>
      </c>
      <c r="E216" s="40"/>
      <c r="F216" s="41"/>
      <c r="G216" s="40">
        <v>1</v>
      </c>
      <c r="H216" s="40">
        <v>1</v>
      </c>
      <c r="I216" s="40">
        <v>2</v>
      </c>
      <c r="J216" s="40"/>
      <c r="K216" s="40">
        <v>2000</v>
      </c>
      <c r="L216" s="40">
        <v>2900</v>
      </c>
      <c r="M216" s="40">
        <v>291</v>
      </c>
      <c r="N216" s="39"/>
      <c r="O216" s="38"/>
      <c r="P216" s="37" t="s">
        <v>346</v>
      </c>
      <c r="Q216" s="36">
        <f>SUM(Q217:Q218)</f>
        <v>0</v>
      </c>
      <c r="R216" s="36">
        <f>SUM(R217:R218)</f>
        <v>0</v>
      </c>
      <c r="S216" s="36">
        <f t="shared" si="14"/>
        <v>0</v>
      </c>
      <c r="T216" s="36">
        <f>SUM(T217:T218)</f>
        <v>0</v>
      </c>
      <c r="U216" s="36">
        <f>SUM(U217:U218)</f>
        <v>0</v>
      </c>
      <c r="V216" s="36">
        <f t="shared" si="15"/>
        <v>0</v>
      </c>
      <c r="W216" s="36">
        <f t="shared" si="16"/>
        <v>0</v>
      </c>
      <c r="X216" s="35"/>
      <c r="Y216" s="64"/>
      <c r="Z216" s="63"/>
      <c r="AA216" s="3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</row>
    <row r="217" spans="1:49" hidden="1">
      <c r="A217" s="31" t="e">
        <f t="shared" si="13"/>
        <v>#N/A</v>
      </c>
      <c r="B217" s="30" t="e">
        <f>VLOOKUP(F217,[3]!Tabla13[#All],2,FALSE)</f>
        <v>#N/A</v>
      </c>
      <c r="C217" s="51">
        <v>2026</v>
      </c>
      <c r="D217" s="51">
        <v>8330</v>
      </c>
      <c r="E217" s="51"/>
      <c r="F217" s="52"/>
      <c r="G217" s="51">
        <v>1</v>
      </c>
      <c r="H217" s="51">
        <v>1</v>
      </c>
      <c r="I217" s="51">
        <v>2</v>
      </c>
      <c r="J217" s="51"/>
      <c r="K217" s="51">
        <v>2000</v>
      </c>
      <c r="L217" s="51">
        <v>2900</v>
      </c>
      <c r="M217" s="51">
        <v>291</v>
      </c>
      <c r="N217" s="50">
        <v>751</v>
      </c>
      <c r="O217" s="49"/>
      <c r="P217" s="48" t="s">
        <v>346</v>
      </c>
      <c r="Q217" s="47">
        <v>0</v>
      </c>
      <c r="R217" s="47">
        <v>0</v>
      </c>
      <c r="S217" s="46">
        <f t="shared" si="14"/>
        <v>0</v>
      </c>
      <c r="T217" s="47">
        <v>0</v>
      </c>
      <c r="U217" s="47">
        <v>0</v>
      </c>
      <c r="V217" s="46">
        <f t="shared" si="15"/>
        <v>0</v>
      </c>
      <c r="W217" s="46">
        <f t="shared" si="16"/>
        <v>0</v>
      </c>
      <c r="X217" s="45" t="s">
        <v>26</v>
      </c>
      <c r="Y217" s="44"/>
      <c r="Z217" s="43"/>
      <c r="AA217" s="42" t="s">
        <v>19</v>
      </c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</row>
    <row r="218" spans="1:49" hidden="1">
      <c r="A218" s="31" t="e">
        <f t="shared" si="13"/>
        <v>#N/A</v>
      </c>
      <c r="B218" s="30" t="e">
        <f>VLOOKUP(F218,[3]!Tabla13[#All],2,FALSE)</f>
        <v>#N/A</v>
      </c>
      <c r="C218" s="51">
        <v>2026</v>
      </c>
      <c r="D218" s="51">
        <v>8330</v>
      </c>
      <c r="E218" s="51"/>
      <c r="F218" s="52"/>
      <c r="G218" s="51">
        <v>1</v>
      </c>
      <c r="H218" s="51">
        <v>1</v>
      </c>
      <c r="I218" s="51">
        <v>2</v>
      </c>
      <c r="J218" s="51"/>
      <c r="K218" s="51">
        <v>2000</v>
      </c>
      <c r="L218" s="51">
        <v>2900</v>
      </c>
      <c r="M218" s="51">
        <v>291</v>
      </c>
      <c r="N218" s="50">
        <v>259</v>
      </c>
      <c r="O218" s="49"/>
      <c r="P218" s="48" t="s">
        <v>776</v>
      </c>
      <c r="Q218" s="47">
        <v>0</v>
      </c>
      <c r="R218" s="47">
        <v>0</v>
      </c>
      <c r="S218" s="46">
        <f t="shared" si="14"/>
        <v>0</v>
      </c>
      <c r="T218" s="47">
        <v>0</v>
      </c>
      <c r="U218" s="47">
        <v>0</v>
      </c>
      <c r="V218" s="46">
        <f t="shared" si="15"/>
        <v>0</v>
      </c>
      <c r="W218" s="46">
        <f t="shared" si="16"/>
        <v>0</v>
      </c>
      <c r="X218" s="45" t="s">
        <v>26</v>
      </c>
      <c r="Y218" s="44"/>
      <c r="Z218" s="43"/>
      <c r="AA218" s="42" t="s">
        <v>19</v>
      </c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</row>
    <row r="219" spans="1:49" ht="30" hidden="1">
      <c r="A219" s="31" t="e">
        <f t="shared" ref="A219:A282" si="17">B219-E219</f>
        <v>#N/A</v>
      </c>
      <c r="B219" s="30" t="e">
        <f>VLOOKUP(F219,[3]!Tabla13[#All],2,FALSE)</f>
        <v>#N/A</v>
      </c>
      <c r="C219" s="40">
        <v>2026</v>
      </c>
      <c r="D219" s="40">
        <v>8330</v>
      </c>
      <c r="E219" s="40"/>
      <c r="F219" s="41"/>
      <c r="G219" s="40">
        <v>1</v>
      </c>
      <c r="H219" s="40">
        <v>1</v>
      </c>
      <c r="I219" s="40">
        <v>2</v>
      </c>
      <c r="J219" s="40"/>
      <c r="K219" s="40">
        <v>2000</v>
      </c>
      <c r="L219" s="40">
        <v>2900</v>
      </c>
      <c r="M219" s="40">
        <v>294</v>
      </c>
      <c r="N219" s="39"/>
      <c r="O219" s="38"/>
      <c r="P219" s="37" t="s">
        <v>118</v>
      </c>
      <c r="Q219" s="36">
        <f>SUM(Q220:Q220)</f>
        <v>0</v>
      </c>
      <c r="R219" s="36">
        <f>SUM(R220:R220)</f>
        <v>0</v>
      </c>
      <c r="S219" s="36">
        <f t="shared" si="14"/>
        <v>0</v>
      </c>
      <c r="T219" s="36">
        <f>SUM(T220:T220)</f>
        <v>0</v>
      </c>
      <c r="U219" s="36">
        <f>SUM(U220:U220)</f>
        <v>0</v>
      </c>
      <c r="V219" s="36">
        <f t="shared" si="15"/>
        <v>0</v>
      </c>
      <c r="W219" s="36">
        <f t="shared" si="16"/>
        <v>0</v>
      </c>
      <c r="X219" s="35"/>
      <c r="Y219" s="64"/>
      <c r="Z219" s="63"/>
      <c r="AA219" s="3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</row>
    <row r="220" spans="1:49" hidden="1">
      <c r="A220" s="31" t="e">
        <f t="shared" si="17"/>
        <v>#N/A</v>
      </c>
      <c r="B220" s="30" t="e">
        <f>VLOOKUP(F220,[3]!Tabla13[#All],2,FALSE)</f>
        <v>#N/A</v>
      </c>
      <c r="C220" s="51">
        <v>2026</v>
      </c>
      <c r="D220" s="51">
        <v>8330</v>
      </c>
      <c r="E220" s="51"/>
      <c r="F220" s="52"/>
      <c r="G220" s="51">
        <v>1</v>
      </c>
      <c r="H220" s="51">
        <v>1</v>
      </c>
      <c r="I220" s="51">
        <v>2</v>
      </c>
      <c r="J220" s="51"/>
      <c r="K220" s="51">
        <v>2000</v>
      </c>
      <c r="L220" s="51">
        <v>2900</v>
      </c>
      <c r="M220" s="51">
        <v>294</v>
      </c>
      <c r="N220" s="50">
        <v>1196</v>
      </c>
      <c r="O220" s="49"/>
      <c r="P220" s="48" t="s">
        <v>1057</v>
      </c>
      <c r="Q220" s="47">
        <v>0</v>
      </c>
      <c r="R220" s="47">
        <v>0</v>
      </c>
      <c r="S220" s="46">
        <f t="shared" si="14"/>
        <v>0</v>
      </c>
      <c r="T220" s="47">
        <v>0</v>
      </c>
      <c r="U220" s="47">
        <v>0</v>
      </c>
      <c r="V220" s="46">
        <f t="shared" si="15"/>
        <v>0</v>
      </c>
      <c r="W220" s="46">
        <f t="shared" si="16"/>
        <v>0</v>
      </c>
      <c r="X220" s="45" t="s">
        <v>26</v>
      </c>
      <c r="Y220" s="44"/>
      <c r="Z220" s="43"/>
      <c r="AA220" s="42" t="s">
        <v>19</v>
      </c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</row>
    <row r="221" spans="1:49" ht="30" hidden="1">
      <c r="A221" s="31" t="e">
        <f t="shared" si="17"/>
        <v>#N/A</v>
      </c>
      <c r="B221" s="30" t="e">
        <f>VLOOKUP(F221,[3]!Tabla13[#All],2,FALSE)</f>
        <v>#N/A</v>
      </c>
      <c r="C221" s="40">
        <v>2026</v>
      </c>
      <c r="D221" s="40">
        <v>8330</v>
      </c>
      <c r="E221" s="40"/>
      <c r="F221" s="41"/>
      <c r="G221" s="40">
        <v>1</v>
      </c>
      <c r="H221" s="40">
        <v>1</v>
      </c>
      <c r="I221" s="40">
        <v>2</v>
      </c>
      <c r="J221" s="40"/>
      <c r="K221" s="40">
        <v>2000</v>
      </c>
      <c r="L221" s="40">
        <v>2900</v>
      </c>
      <c r="M221" s="40">
        <v>297</v>
      </c>
      <c r="N221" s="39"/>
      <c r="O221" s="38"/>
      <c r="P221" s="37" t="s">
        <v>1053</v>
      </c>
      <c r="Q221" s="36">
        <f>SUM(Q222:Q223)</f>
        <v>0</v>
      </c>
      <c r="R221" s="36">
        <f>SUM(R222:R223)</f>
        <v>0</v>
      </c>
      <c r="S221" s="36">
        <f t="shared" si="14"/>
        <v>0</v>
      </c>
      <c r="T221" s="36">
        <f>SUM(T222:T223)</f>
        <v>0</v>
      </c>
      <c r="U221" s="36">
        <f>SUM(U222:U223)</f>
        <v>0</v>
      </c>
      <c r="V221" s="36">
        <f t="shared" si="15"/>
        <v>0</v>
      </c>
      <c r="W221" s="36">
        <f t="shared" si="16"/>
        <v>0</v>
      </c>
      <c r="X221" s="35"/>
      <c r="Y221" s="64"/>
      <c r="Z221" s="63"/>
      <c r="AA221" s="3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</row>
    <row r="222" spans="1:49" hidden="1">
      <c r="A222" s="31" t="e">
        <f t="shared" si="17"/>
        <v>#N/A</v>
      </c>
      <c r="B222" s="30" t="e">
        <f>VLOOKUP(F222,[3]!Tabla13[#All],2,FALSE)</f>
        <v>#N/A</v>
      </c>
      <c r="C222" s="51">
        <v>2026</v>
      </c>
      <c r="D222" s="51">
        <v>8330</v>
      </c>
      <c r="E222" s="51"/>
      <c r="F222" s="52"/>
      <c r="G222" s="51">
        <v>1</v>
      </c>
      <c r="H222" s="51">
        <v>1</v>
      </c>
      <c r="I222" s="51">
        <v>2</v>
      </c>
      <c r="J222" s="51"/>
      <c r="K222" s="51">
        <v>2000</v>
      </c>
      <c r="L222" s="51">
        <v>2900</v>
      </c>
      <c r="M222" s="51">
        <v>297</v>
      </c>
      <c r="N222" s="50">
        <v>803</v>
      </c>
      <c r="O222" s="49"/>
      <c r="P222" s="48" t="s">
        <v>1639</v>
      </c>
      <c r="Q222" s="47">
        <v>0</v>
      </c>
      <c r="R222" s="47">
        <v>0</v>
      </c>
      <c r="S222" s="46">
        <f t="shared" si="14"/>
        <v>0</v>
      </c>
      <c r="T222" s="47">
        <v>0</v>
      </c>
      <c r="U222" s="47">
        <v>0</v>
      </c>
      <c r="V222" s="46">
        <f t="shared" si="15"/>
        <v>0</v>
      </c>
      <c r="W222" s="46">
        <f t="shared" si="16"/>
        <v>0</v>
      </c>
      <c r="X222" s="45" t="s">
        <v>180</v>
      </c>
      <c r="Y222" s="44"/>
      <c r="Z222" s="43"/>
      <c r="AA222" s="42" t="s">
        <v>19</v>
      </c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</row>
    <row r="223" spans="1:49" hidden="1">
      <c r="A223" s="31" t="e">
        <f t="shared" si="17"/>
        <v>#N/A</v>
      </c>
      <c r="B223" s="30" t="e">
        <f>VLOOKUP(F223,[3]!Tabla13[#All],2,FALSE)</f>
        <v>#N/A</v>
      </c>
      <c r="C223" s="51">
        <v>2026</v>
      </c>
      <c r="D223" s="51">
        <v>8330</v>
      </c>
      <c r="E223" s="51"/>
      <c r="F223" s="52"/>
      <c r="G223" s="51">
        <v>1</v>
      </c>
      <c r="H223" s="51">
        <v>1</v>
      </c>
      <c r="I223" s="51">
        <v>2</v>
      </c>
      <c r="J223" s="51"/>
      <c r="K223" s="51">
        <v>2000</v>
      </c>
      <c r="L223" s="51">
        <v>2900</v>
      </c>
      <c r="M223" s="51">
        <v>297</v>
      </c>
      <c r="N223" s="50">
        <v>390</v>
      </c>
      <c r="O223" s="49"/>
      <c r="P223" s="48" t="s">
        <v>1638</v>
      </c>
      <c r="Q223" s="47">
        <v>0</v>
      </c>
      <c r="R223" s="47">
        <v>0</v>
      </c>
      <c r="S223" s="46">
        <f t="shared" si="14"/>
        <v>0</v>
      </c>
      <c r="T223" s="47">
        <v>0</v>
      </c>
      <c r="U223" s="47">
        <v>0</v>
      </c>
      <c r="V223" s="46">
        <f t="shared" si="15"/>
        <v>0</v>
      </c>
      <c r="W223" s="46">
        <f t="shared" si="16"/>
        <v>0</v>
      </c>
      <c r="X223" s="45" t="s">
        <v>26</v>
      </c>
      <c r="Y223" s="44"/>
      <c r="Z223" s="43"/>
      <c r="AA223" s="42" t="s">
        <v>19</v>
      </c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</row>
    <row r="224" spans="1:49" hidden="1">
      <c r="A224" s="31" t="e">
        <f t="shared" si="17"/>
        <v>#N/A</v>
      </c>
      <c r="B224" s="30" t="e">
        <f>VLOOKUP(F224,[3]!Tabla13[#All],2,FALSE)</f>
        <v>#N/A</v>
      </c>
      <c r="C224" s="75">
        <v>2026</v>
      </c>
      <c r="D224" s="75">
        <v>8330</v>
      </c>
      <c r="E224" s="75"/>
      <c r="F224" s="76"/>
      <c r="G224" s="75">
        <v>1</v>
      </c>
      <c r="H224" s="75">
        <v>1</v>
      </c>
      <c r="I224" s="75">
        <v>2</v>
      </c>
      <c r="J224" s="75"/>
      <c r="K224" s="75">
        <v>3000</v>
      </c>
      <c r="L224" s="75"/>
      <c r="M224" s="75"/>
      <c r="N224" s="232"/>
      <c r="O224" s="231"/>
      <c r="P224" s="72" t="s">
        <v>114</v>
      </c>
      <c r="Q224" s="71">
        <f>+Q225+Q232+Q235</f>
        <v>0</v>
      </c>
      <c r="R224" s="71">
        <f>+R225+R232+R235</f>
        <v>0</v>
      </c>
      <c r="S224" s="71">
        <f t="shared" si="14"/>
        <v>0</v>
      </c>
      <c r="T224" s="71">
        <f>+T225+T232+T235</f>
        <v>0</v>
      </c>
      <c r="U224" s="71">
        <f>+U225+U232+U235</f>
        <v>0</v>
      </c>
      <c r="V224" s="71">
        <f t="shared" si="15"/>
        <v>0</v>
      </c>
      <c r="W224" s="71">
        <f t="shared" si="16"/>
        <v>0</v>
      </c>
      <c r="X224" s="70"/>
      <c r="Y224" s="79"/>
      <c r="Z224" s="68"/>
      <c r="AA224" s="67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</row>
    <row r="225" spans="1:49" hidden="1">
      <c r="A225" s="31" t="e">
        <f t="shared" si="17"/>
        <v>#N/A</v>
      </c>
      <c r="B225" s="30" t="e">
        <f>VLOOKUP(F225,[3]!Tabla13[#All],2,FALSE)</f>
        <v>#N/A</v>
      </c>
      <c r="C225" s="61">
        <v>2026</v>
      </c>
      <c r="D225" s="61">
        <v>8330</v>
      </c>
      <c r="E225" s="61"/>
      <c r="F225" s="62"/>
      <c r="G225" s="61">
        <v>1</v>
      </c>
      <c r="H225" s="61">
        <v>1</v>
      </c>
      <c r="I225" s="61">
        <v>2</v>
      </c>
      <c r="J225" s="61"/>
      <c r="K225" s="61">
        <v>3000</v>
      </c>
      <c r="L225" s="61">
        <v>3100</v>
      </c>
      <c r="M225" s="61"/>
      <c r="N225" s="60" t="s">
        <v>23</v>
      </c>
      <c r="O225" s="59"/>
      <c r="P225" s="58" t="s">
        <v>113</v>
      </c>
      <c r="Q225" s="57">
        <f>Q226++Q228+Q230</f>
        <v>0</v>
      </c>
      <c r="R225" s="57">
        <f>R226++R228+R230</f>
        <v>0</v>
      </c>
      <c r="S225" s="57">
        <f t="shared" si="14"/>
        <v>0</v>
      </c>
      <c r="T225" s="57">
        <f>T226++T228+T230</f>
        <v>0</v>
      </c>
      <c r="U225" s="57">
        <f>U226++U228+U230</f>
        <v>0</v>
      </c>
      <c r="V225" s="57">
        <f t="shared" si="15"/>
        <v>0</v>
      </c>
      <c r="W225" s="57">
        <f t="shared" si="16"/>
        <v>0</v>
      </c>
      <c r="X225" s="56"/>
      <c r="Y225" s="66"/>
      <c r="Z225" s="65"/>
      <c r="AA225" s="53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</row>
    <row r="226" spans="1:49" hidden="1">
      <c r="A226" s="31" t="e">
        <f t="shared" si="17"/>
        <v>#N/A</v>
      </c>
      <c r="B226" s="30" t="e">
        <f>VLOOKUP(F226,[3]!Tabla13[#All],2,FALSE)</f>
        <v>#N/A</v>
      </c>
      <c r="C226" s="40">
        <v>2026</v>
      </c>
      <c r="D226" s="40">
        <v>8330</v>
      </c>
      <c r="E226" s="40"/>
      <c r="F226" s="41"/>
      <c r="G226" s="40">
        <v>1</v>
      </c>
      <c r="H226" s="40">
        <v>1</v>
      </c>
      <c r="I226" s="40">
        <v>2</v>
      </c>
      <c r="J226" s="40"/>
      <c r="K226" s="40">
        <v>3000</v>
      </c>
      <c r="L226" s="40">
        <v>3100</v>
      </c>
      <c r="M226" s="40">
        <v>311</v>
      </c>
      <c r="N226" s="39" t="s">
        <v>23</v>
      </c>
      <c r="O226" s="38"/>
      <c r="P226" s="37" t="s">
        <v>112</v>
      </c>
      <c r="Q226" s="36">
        <f>SUM(Q227)</f>
        <v>0</v>
      </c>
      <c r="R226" s="36">
        <f>SUM(R227)</f>
        <v>0</v>
      </c>
      <c r="S226" s="36">
        <f t="shared" si="14"/>
        <v>0</v>
      </c>
      <c r="T226" s="36">
        <f>SUM(T227)</f>
        <v>0</v>
      </c>
      <c r="U226" s="36">
        <f>SUM(U227)</f>
        <v>0</v>
      </c>
      <c r="V226" s="36">
        <f t="shared" si="15"/>
        <v>0</v>
      </c>
      <c r="W226" s="36">
        <f t="shared" si="16"/>
        <v>0</v>
      </c>
      <c r="X226" s="35"/>
      <c r="Y226" s="64"/>
      <c r="Z226" s="63"/>
      <c r="AA226" s="3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</row>
    <row r="227" spans="1:49" s="92" customFormat="1" ht="24" hidden="1">
      <c r="A227" s="31" t="e">
        <f t="shared" si="17"/>
        <v>#N/A</v>
      </c>
      <c r="B227" s="30" t="e">
        <f>VLOOKUP(F227,[3]!Tabla13[#All],2,FALSE)</f>
        <v>#N/A</v>
      </c>
      <c r="C227" s="51">
        <v>2026</v>
      </c>
      <c r="D227" s="51">
        <v>8330</v>
      </c>
      <c r="E227" s="51"/>
      <c r="F227" s="52"/>
      <c r="G227" s="51">
        <v>1</v>
      </c>
      <c r="H227" s="51">
        <v>1</v>
      </c>
      <c r="I227" s="51">
        <v>2</v>
      </c>
      <c r="J227" s="51"/>
      <c r="K227" s="51">
        <v>3000</v>
      </c>
      <c r="L227" s="51">
        <v>3100</v>
      </c>
      <c r="M227" s="51">
        <v>311</v>
      </c>
      <c r="N227" s="50">
        <v>1264</v>
      </c>
      <c r="O227" s="49"/>
      <c r="P227" s="204" t="s">
        <v>111</v>
      </c>
      <c r="Q227" s="47">
        <v>0</v>
      </c>
      <c r="R227" s="47">
        <v>0</v>
      </c>
      <c r="S227" s="46">
        <f t="shared" si="14"/>
        <v>0</v>
      </c>
      <c r="T227" s="47">
        <v>0</v>
      </c>
      <c r="U227" s="47">
        <v>0</v>
      </c>
      <c r="V227" s="46">
        <f t="shared" si="15"/>
        <v>0</v>
      </c>
      <c r="W227" s="46">
        <f t="shared" si="16"/>
        <v>0</v>
      </c>
      <c r="X227" s="45" t="s">
        <v>88</v>
      </c>
      <c r="Y227" s="44"/>
      <c r="Z227" s="43"/>
      <c r="AA227" s="42" t="s">
        <v>19</v>
      </c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</row>
    <row r="228" spans="1:49" hidden="1">
      <c r="A228" s="31" t="e">
        <f t="shared" si="17"/>
        <v>#N/A</v>
      </c>
      <c r="B228" s="30" t="e">
        <f>VLOOKUP(F228,[3]!Tabla13[#All],2,FALSE)</f>
        <v>#N/A</v>
      </c>
      <c r="C228" s="40">
        <v>2026</v>
      </c>
      <c r="D228" s="40">
        <v>8330</v>
      </c>
      <c r="E228" s="40"/>
      <c r="F228" s="41"/>
      <c r="G228" s="40">
        <v>1</v>
      </c>
      <c r="H228" s="40">
        <v>1</v>
      </c>
      <c r="I228" s="40">
        <v>2</v>
      </c>
      <c r="J228" s="40"/>
      <c r="K228" s="40">
        <v>3000</v>
      </c>
      <c r="L228" s="40">
        <v>3100</v>
      </c>
      <c r="M228" s="40">
        <v>312</v>
      </c>
      <c r="N228" s="39" t="s">
        <v>23</v>
      </c>
      <c r="O228" s="38"/>
      <c r="P228" s="37" t="s">
        <v>1637</v>
      </c>
      <c r="Q228" s="36">
        <f>SUM(Q229)</f>
        <v>0</v>
      </c>
      <c r="R228" s="36">
        <f>SUM(R229)</f>
        <v>0</v>
      </c>
      <c r="S228" s="36">
        <f t="shared" si="14"/>
        <v>0</v>
      </c>
      <c r="T228" s="36">
        <f>SUM(T229)</f>
        <v>0</v>
      </c>
      <c r="U228" s="36">
        <f>SUM(U229)</f>
        <v>0</v>
      </c>
      <c r="V228" s="36">
        <f t="shared" si="15"/>
        <v>0</v>
      </c>
      <c r="W228" s="36">
        <f t="shared" si="16"/>
        <v>0</v>
      </c>
      <c r="X228" s="35"/>
      <c r="Y228" s="64"/>
      <c r="Z228" s="63"/>
      <c r="AA228" s="3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</row>
    <row r="229" spans="1:49" s="92" customFormat="1" ht="24" hidden="1">
      <c r="A229" s="31" t="e">
        <f t="shared" si="17"/>
        <v>#N/A</v>
      </c>
      <c r="B229" s="30" t="e">
        <f>VLOOKUP(F229,[3]!Tabla13[#All],2,FALSE)</f>
        <v>#N/A</v>
      </c>
      <c r="C229" s="51">
        <v>2026</v>
      </c>
      <c r="D229" s="51">
        <v>8330</v>
      </c>
      <c r="E229" s="51"/>
      <c r="F229" s="52"/>
      <c r="G229" s="51">
        <v>1</v>
      </c>
      <c r="H229" s="51">
        <v>1</v>
      </c>
      <c r="I229" s="51">
        <v>2</v>
      </c>
      <c r="J229" s="51"/>
      <c r="K229" s="51">
        <v>3000</v>
      </c>
      <c r="L229" s="51">
        <v>3100</v>
      </c>
      <c r="M229" s="51">
        <v>312</v>
      </c>
      <c r="N229" s="50">
        <v>1265</v>
      </c>
      <c r="O229" s="49"/>
      <c r="P229" s="204" t="s">
        <v>1636</v>
      </c>
      <c r="Q229" s="47">
        <v>0</v>
      </c>
      <c r="R229" s="47">
        <v>0</v>
      </c>
      <c r="S229" s="46">
        <f t="shared" si="14"/>
        <v>0</v>
      </c>
      <c r="T229" s="47">
        <v>0</v>
      </c>
      <c r="U229" s="47">
        <v>0</v>
      </c>
      <c r="V229" s="46">
        <f t="shared" si="15"/>
        <v>0</v>
      </c>
      <c r="W229" s="46">
        <f t="shared" si="16"/>
        <v>0</v>
      </c>
      <c r="X229" s="45" t="s">
        <v>88</v>
      </c>
      <c r="Y229" s="44"/>
      <c r="Z229" s="43"/>
      <c r="AA229" s="42" t="s">
        <v>19</v>
      </c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</row>
    <row r="230" spans="1:49" s="92" customFormat="1" ht="30" hidden="1">
      <c r="A230" s="31" t="e">
        <f t="shared" si="17"/>
        <v>#N/A</v>
      </c>
      <c r="B230" s="30" t="e">
        <f>VLOOKUP(F230,[3]!Tabla13[#All],2,FALSE)</f>
        <v>#N/A</v>
      </c>
      <c r="C230" s="40">
        <v>2026</v>
      </c>
      <c r="D230" s="40">
        <v>8330</v>
      </c>
      <c r="E230" s="40"/>
      <c r="F230" s="41"/>
      <c r="G230" s="40">
        <v>1</v>
      </c>
      <c r="H230" s="40">
        <v>1</v>
      </c>
      <c r="I230" s="40">
        <v>2</v>
      </c>
      <c r="J230" s="40"/>
      <c r="K230" s="40">
        <v>3000</v>
      </c>
      <c r="L230" s="40">
        <v>3100</v>
      </c>
      <c r="M230" s="40">
        <v>317</v>
      </c>
      <c r="N230" s="39" t="s">
        <v>23</v>
      </c>
      <c r="O230" s="38"/>
      <c r="P230" s="37" t="s">
        <v>1635</v>
      </c>
      <c r="Q230" s="36">
        <f>SUM(Q231:Q231)</f>
        <v>0</v>
      </c>
      <c r="R230" s="36">
        <f>SUM(R231:R231)</f>
        <v>0</v>
      </c>
      <c r="S230" s="36">
        <f t="shared" si="14"/>
        <v>0</v>
      </c>
      <c r="T230" s="36">
        <f>SUM(T231:T231)</f>
        <v>0</v>
      </c>
      <c r="U230" s="36">
        <f>SUM(U231:U231)</f>
        <v>0</v>
      </c>
      <c r="V230" s="36">
        <f t="shared" si="15"/>
        <v>0</v>
      </c>
      <c r="W230" s="36">
        <f t="shared" si="16"/>
        <v>0</v>
      </c>
      <c r="X230" s="35"/>
      <c r="Y230" s="64"/>
      <c r="Z230" s="63"/>
      <c r="AA230" s="3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</row>
    <row r="231" spans="1:49" s="92" customFormat="1" ht="24" hidden="1">
      <c r="A231" s="31" t="e">
        <f t="shared" si="17"/>
        <v>#N/A</v>
      </c>
      <c r="B231" s="30" t="e">
        <f>VLOOKUP(F231,[3]!Tabla13[#All],2,FALSE)</f>
        <v>#N/A</v>
      </c>
      <c r="C231" s="51">
        <v>2026</v>
      </c>
      <c r="D231" s="51">
        <v>8330</v>
      </c>
      <c r="E231" s="51"/>
      <c r="F231" s="52"/>
      <c r="G231" s="51">
        <v>1</v>
      </c>
      <c r="H231" s="51">
        <v>1</v>
      </c>
      <c r="I231" s="51">
        <v>2</v>
      </c>
      <c r="J231" s="51"/>
      <c r="K231" s="51">
        <v>3000</v>
      </c>
      <c r="L231" s="51">
        <v>3100</v>
      </c>
      <c r="M231" s="51">
        <v>317</v>
      </c>
      <c r="N231" s="50">
        <v>1271</v>
      </c>
      <c r="O231" s="49"/>
      <c r="P231" s="204" t="s">
        <v>337</v>
      </c>
      <c r="Q231" s="47">
        <v>0</v>
      </c>
      <c r="R231" s="47">
        <v>0</v>
      </c>
      <c r="S231" s="46">
        <f t="shared" si="14"/>
        <v>0</v>
      </c>
      <c r="T231" s="47">
        <v>0</v>
      </c>
      <c r="U231" s="47">
        <v>0</v>
      </c>
      <c r="V231" s="46">
        <f t="shared" si="15"/>
        <v>0</v>
      </c>
      <c r="W231" s="46">
        <f t="shared" si="16"/>
        <v>0</v>
      </c>
      <c r="X231" s="45" t="s">
        <v>88</v>
      </c>
      <c r="Y231" s="44"/>
      <c r="Z231" s="43"/>
      <c r="AA231" s="42" t="s">
        <v>19</v>
      </c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</row>
    <row r="232" spans="1:49" s="92" customFormat="1" ht="24" hidden="1">
      <c r="A232" s="31" t="e">
        <f t="shared" si="17"/>
        <v>#N/A</v>
      </c>
      <c r="B232" s="30" t="e">
        <f>VLOOKUP(F232,[3]!Tabla13[#All],2,FALSE)</f>
        <v>#N/A</v>
      </c>
      <c r="C232" s="61">
        <v>2026</v>
      </c>
      <c r="D232" s="61">
        <v>8330</v>
      </c>
      <c r="E232" s="61"/>
      <c r="F232" s="62"/>
      <c r="G232" s="61">
        <v>1</v>
      </c>
      <c r="H232" s="61">
        <v>1</v>
      </c>
      <c r="I232" s="61">
        <v>2</v>
      </c>
      <c r="J232" s="61"/>
      <c r="K232" s="61">
        <v>3000</v>
      </c>
      <c r="L232" s="61">
        <v>3200</v>
      </c>
      <c r="M232" s="61"/>
      <c r="N232" s="60" t="s">
        <v>23</v>
      </c>
      <c r="O232" s="59"/>
      <c r="P232" s="58" t="s">
        <v>106</v>
      </c>
      <c r="Q232" s="57">
        <f>+Q233</f>
        <v>0</v>
      </c>
      <c r="R232" s="57">
        <f>+R233</f>
        <v>0</v>
      </c>
      <c r="S232" s="57">
        <f t="shared" si="14"/>
        <v>0</v>
      </c>
      <c r="T232" s="57">
        <f>+T233</f>
        <v>0</v>
      </c>
      <c r="U232" s="57">
        <f>+U233</f>
        <v>0</v>
      </c>
      <c r="V232" s="57">
        <f t="shared" si="15"/>
        <v>0</v>
      </c>
      <c r="W232" s="57">
        <f t="shared" si="16"/>
        <v>0</v>
      </c>
      <c r="X232" s="62"/>
      <c r="Y232" s="66"/>
      <c r="Z232" s="65"/>
      <c r="AA232" s="53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</row>
    <row r="233" spans="1:49" s="92" customFormat="1" ht="30" hidden="1">
      <c r="A233" s="31" t="e">
        <f t="shared" si="17"/>
        <v>#N/A</v>
      </c>
      <c r="B233" s="30" t="e">
        <f>VLOOKUP(F233,[3]!Tabla13[#All],2,FALSE)</f>
        <v>#N/A</v>
      </c>
      <c r="C233" s="40">
        <v>2026</v>
      </c>
      <c r="D233" s="40">
        <v>8330</v>
      </c>
      <c r="E233" s="40"/>
      <c r="F233" s="41"/>
      <c r="G233" s="40">
        <v>1</v>
      </c>
      <c r="H233" s="40">
        <v>1</v>
      </c>
      <c r="I233" s="40">
        <v>2</v>
      </c>
      <c r="J233" s="40"/>
      <c r="K233" s="40">
        <v>3000</v>
      </c>
      <c r="L233" s="40">
        <v>3200</v>
      </c>
      <c r="M233" s="40">
        <v>323</v>
      </c>
      <c r="N233" s="39" t="s">
        <v>23</v>
      </c>
      <c r="O233" s="38"/>
      <c r="P233" s="37" t="s">
        <v>105</v>
      </c>
      <c r="Q233" s="36">
        <f>SUM(Q234)</f>
        <v>0</v>
      </c>
      <c r="R233" s="36">
        <f>SUM(R234)</f>
        <v>0</v>
      </c>
      <c r="S233" s="36">
        <f t="shared" si="14"/>
        <v>0</v>
      </c>
      <c r="T233" s="36">
        <f>SUM(T234)</f>
        <v>0</v>
      </c>
      <c r="U233" s="36">
        <f>SUM(U234)</f>
        <v>0</v>
      </c>
      <c r="V233" s="36">
        <f t="shared" si="15"/>
        <v>0</v>
      </c>
      <c r="W233" s="36">
        <f t="shared" si="16"/>
        <v>0</v>
      </c>
      <c r="X233" s="35"/>
      <c r="Y233" s="64"/>
      <c r="Z233" s="63"/>
      <c r="AA233" s="3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</row>
    <row r="234" spans="1:49" s="92" customFormat="1" ht="28.5" hidden="1">
      <c r="A234" s="31" t="e">
        <f t="shared" si="17"/>
        <v>#N/A</v>
      </c>
      <c r="B234" s="30" t="e">
        <f>VLOOKUP(F234,[3]!Tabla13[#All],2,FALSE)</f>
        <v>#N/A</v>
      </c>
      <c r="C234" s="51">
        <v>2026</v>
      </c>
      <c r="D234" s="51">
        <v>8330</v>
      </c>
      <c r="E234" s="51"/>
      <c r="F234" s="52"/>
      <c r="G234" s="51">
        <v>1</v>
      </c>
      <c r="H234" s="51">
        <v>1</v>
      </c>
      <c r="I234" s="51">
        <v>2</v>
      </c>
      <c r="J234" s="51"/>
      <c r="K234" s="51">
        <v>3000</v>
      </c>
      <c r="L234" s="51">
        <v>3200</v>
      </c>
      <c r="M234" s="51">
        <v>323</v>
      </c>
      <c r="N234" s="50">
        <v>77</v>
      </c>
      <c r="O234" s="49"/>
      <c r="P234" s="48" t="s">
        <v>105</v>
      </c>
      <c r="Q234" s="47">
        <v>0</v>
      </c>
      <c r="R234" s="47">
        <v>0</v>
      </c>
      <c r="S234" s="46">
        <f t="shared" si="14"/>
        <v>0</v>
      </c>
      <c r="T234" s="47">
        <v>0</v>
      </c>
      <c r="U234" s="47">
        <v>0</v>
      </c>
      <c r="V234" s="46">
        <f t="shared" si="15"/>
        <v>0</v>
      </c>
      <c r="W234" s="46">
        <f t="shared" si="16"/>
        <v>0</v>
      </c>
      <c r="X234" s="45" t="s">
        <v>88</v>
      </c>
      <c r="Y234" s="44"/>
      <c r="Z234" s="43"/>
      <c r="AA234" s="42" t="s">
        <v>19</v>
      </c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</row>
    <row r="235" spans="1:49" s="92" customFormat="1" ht="30" hidden="1">
      <c r="A235" s="31" t="e">
        <f t="shared" si="17"/>
        <v>#N/A</v>
      </c>
      <c r="B235" s="30" t="e">
        <f>VLOOKUP(F235,[3]!Tabla13[#All],2,FALSE)</f>
        <v>#N/A</v>
      </c>
      <c r="C235" s="61">
        <v>2026</v>
      </c>
      <c r="D235" s="61">
        <v>8330</v>
      </c>
      <c r="E235" s="61"/>
      <c r="F235" s="62"/>
      <c r="G235" s="61">
        <v>1</v>
      </c>
      <c r="H235" s="61">
        <v>1</v>
      </c>
      <c r="I235" s="61">
        <v>2</v>
      </c>
      <c r="J235" s="61"/>
      <c r="K235" s="61">
        <v>3000</v>
      </c>
      <c r="L235" s="61">
        <v>3500</v>
      </c>
      <c r="M235" s="61"/>
      <c r="N235" s="60" t="s">
        <v>23</v>
      </c>
      <c r="O235" s="59"/>
      <c r="P235" s="58" t="s">
        <v>95</v>
      </c>
      <c r="Q235" s="57">
        <f>Q236+Q238</f>
        <v>0</v>
      </c>
      <c r="R235" s="57">
        <f>R236+R238</f>
        <v>0</v>
      </c>
      <c r="S235" s="57">
        <f t="shared" si="14"/>
        <v>0</v>
      </c>
      <c r="T235" s="57">
        <f>T236+T238</f>
        <v>0</v>
      </c>
      <c r="U235" s="57">
        <f>U236+U238</f>
        <v>0</v>
      </c>
      <c r="V235" s="57">
        <f t="shared" si="15"/>
        <v>0</v>
      </c>
      <c r="W235" s="57">
        <f t="shared" si="16"/>
        <v>0</v>
      </c>
      <c r="X235" s="56"/>
      <c r="Y235" s="66"/>
      <c r="Z235" s="65"/>
      <c r="AA235" s="53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</row>
    <row r="236" spans="1:49" s="92" customFormat="1" ht="24" hidden="1">
      <c r="A236" s="31" t="e">
        <f t="shared" si="17"/>
        <v>#N/A</v>
      </c>
      <c r="B236" s="30" t="e">
        <f>VLOOKUP(F236,[3]!Tabla13[#All],2,FALSE)</f>
        <v>#N/A</v>
      </c>
      <c r="C236" s="40">
        <v>2026</v>
      </c>
      <c r="D236" s="40">
        <v>8330</v>
      </c>
      <c r="E236" s="40"/>
      <c r="F236" s="41"/>
      <c r="G236" s="40">
        <v>1</v>
      </c>
      <c r="H236" s="40">
        <v>1</v>
      </c>
      <c r="I236" s="40">
        <v>2</v>
      </c>
      <c r="J236" s="40"/>
      <c r="K236" s="40">
        <v>3000</v>
      </c>
      <c r="L236" s="40">
        <v>3500</v>
      </c>
      <c r="M236" s="40">
        <v>356</v>
      </c>
      <c r="N236" s="39"/>
      <c r="O236" s="38"/>
      <c r="P236" s="37" t="s">
        <v>1634</v>
      </c>
      <c r="Q236" s="36">
        <f>Q237</f>
        <v>0</v>
      </c>
      <c r="R236" s="36">
        <f>R237</f>
        <v>0</v>
      </c>
      <c r="S236" s="36">
        <f t="shared" si="14"/>
        <v>0</v>
      </c>
      <c r="T236" s="36">
        <f>T237</f>
        <v>0</v>
      </c>
      <c r="U236" s="36">
        <f>U237</f>
        <v>0</v>
      </c>
      <c r="V236" s="36">
        <f t="shared" si="15"/>
        <v>0</v>
      </c>
      <c r="W236" s="36">
        <f t="shared" si="16"/>
        <v>0</v>
      </c>
      <c r="X236" s="35"/>
      <c r="Y236" s="230"/>
      <c r="Z236" s="33"/>
      <c r="AA236" s="3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</row>
    <row r="237" spans="1:49" s="92" customFormat="1" ht="24" hidden="1">
      <c r="A237" s="31" t="e">
        <f t="shared" si="17"/>
        <v>#N/A</v>
      </c>
      <c r="B237" s="30" t="e">
        <f>VLOOKUP(F237,[3]!Tabla13[#All],2,FALSE)</f>
        <v>#N/A</v>
      </c>
      <c r="C237" s="51">
        <v>2026</v>
      </c>
      <c r="D237" s="51">
        <v>8330</v>
      </c>
      <c r="E237" s="51"/>
      <c r="F237" s="52"/>
      <c r="G237" s="51">
        <v>1</v>
      </c>
      <c r="H237" s="51">
        <v>1</v>
      </c>
      <c r="I237" s="51">
        <v>2</v>
      </c>
      <c r="J237" s="51"/>
      <c r="K237" s="51">
        <v>3000</v>
      </c>
      <c r="L237" s="51">
        <v>3500</v>
      </c>
      <c r="M237" s="51">
        <v>356</v>
      </c>
      <c r="N237" s="50">
        <v>1217</v>
      </c>
      <c r="O237" s="49"/>
      <c r="P237" s="204" t="s">
        <v>1634</v>
      </c>
      <c r="Q237" s="47">
        <v>0</v>
      </c>
      <c r="R237" s="47">
        <v>0</v>
      </c>
      <c r="S237" s="46">
        <f t="shared" si="14"/>
        <v>0</v>
      </c>
      <c r="T237" s="47">
        <v>0</v>
      </c>
      <c r="U237" s="47">
        <v>0</v>
      </c>
      <c r="V237" s="46">
        <f t="shared" si="15"/>
        <v>0</v>
      </c>
      <c r="W237" s="46">
        <f t="shared" si="16"/>
        <v>0</v>
      </c>
      <c r="X237" s="45" t="s">
        <v>88</v>
      </c>
      <c r="Y237" s="44"/>
      <c r="Z237" s="43"/>
      <c r="AA237" s="42" t="s">
        <v>19</v>
      </c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</row>
    <row r="238" spans="1:49" s="92" customFormat="1" ht="30" hidden="1">
      <c r="A238" s="31" t="e">
        <f t="shared" si="17"/>
        <v>#N/A</v>
      </c>
      <c r="B238" s="30" t="e">
        <f>VLOOKUP(F238,[3]!Tabla13[#All],2,FALSE)</f>
        <v>#N/A</v>
      </c>
      <c r="C238" s="40">
        <v>2026</v>
      </c>
      <c r="D238" s="40">
        <v>8330</v>
      </c>
      <c r="E238" s="40"/>
      <c r="F238" s="41"/>
      <c r="G238" s="40">
        <v>1</v>
      </c>
      <c r="H238" s="40">
        <v>1</v>
      </c>
      <c r="I238" s="40">
        <v>2</v>
      </c>
      <c r="J238" s="40"/>
      <c r="K238" s="40">
        <v>3000</v>
      </c>
      <c r="L238" s="40">
        <v>3500</v>
      </c>
      <c r="M238" s="40">
        <v>357</v>
      </c>
      <c r="N238" s="39"/>
      <c r="O238" s="38"/>
      <c r="P238" s="37" t="s">
        <v>327</v>
      </c>
      <c r="Q238" s="36">
        <f>Q239</f>
        <v>0</v>
      </c>
      <c r="R238" s="36">
        <f>R239</f>
        <v>0</v>
      </c>
      <c r="S238" s="36">
        <f t="shared" si="14"/>
        <v>0</v>
      </c>
      <c r="T238" s="36">
        <f>T239</f>
        <v>0</v>
      </c>
      <c r="U238" s="36">
        <f>U239</f>
        <v>0</v>
      </c>
      <c r="V238" s="36">
        <f t="shared" si="15"/>
        <v>0</v>
      </c>
      <c r="W238" s="36">
        <f t="shared" si="16"/>
        <v>0</v>
      </c>
      <c r="X238" s="35"/>
      <c r="Y238" s="230"/>
      <c r="Z238" s="33"/>
      <c r="AA238" s="3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</row>
    <row r="239" spans="1:49" s="92" customFormat="1" ht="24" hidden="1">
      <c r="A239" s="31" t="e">
        <f t="shared" si="17"/>
        <v>#N/A</v>
      </c>
      <c r="B239" s="30" t="e">
        <f>VLOOKUP(F239,[3]!Tabla13[#All],2,FALSE)</f>
        <v>#N/A</v>
      </c>
      <c r="C239" s="51">
        <v>2026</v>
      </c>
      <c r="D239" s="51">
        <v>8330</v>
      </c>
      <c r="E239" s="51"/>
      <c r="F239" s="52"/>
      <c r="G239" s="51">
        <v>1</v>
      </c>
      <c r="H239" s="51">
        <v>1</v>
      </c>
      <c r="I239" s="51">
        <v>2</v>
      </c>
      <c r="J239" s="51"/>
      <c r="K239" s="51">
        <v>3000</v>
      </c>
      <c r="L239" s="51">
        <v>3500</v>
      </c>
      <c r="M239" s="51">
        <v>357</v>
      </c>
      <c r="N239" s="50">
        <v>895</v>
      </c>
      <c r="O239" s="49"/>
      <c r="P239" s="204" t="s">
        <v>326</v>
      </c>
      <c r="Q239" s="47">
        <v>0</v>
      </c>
      <c r="R239" s="47">
        <v>0</v>
      </c>
      <c r="S239" s="46">
        <f t="shared" si="14"/>
        <v>0</v>
      </c>
      <c r="T239" s="47">
        <v>0</v>
      </c>
      <c r="U239" s="47">
        <v>0</v>
      </c>
      <c r="V239" s="46">
        <f t="shared" si="15"/>
        <v>0</v>
      </c>
      <c r="W239" s="46">
        <f t="shared" si="16"/>
        <v>0</v>
      </c>
      <c r="X239" s="45" t="s">
        <v>88</v>
      </c>
      <c r="Y239" s="44"/>
      <c r="Z239" s="43"/>
      <c r="AA239" s="42" t="s">
        <v>19</v>
      </c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</row>
    <row r="240" spans="1:49" hidden="1">
      <c r="A240" s="31" t="e">
        <f t="shared" si="17"/>
        <v>#N/A</v>
      </c>
      <c r="B240" s="30" t="e">
        <f>VLOOKUP(F240,[3]!Tabla13[#All],2,FALSE)</f>
        <v>#N/A</v>
      </c>
      <c r="C240" s="75">
        <v>2026</v>
      </c>
      <c r="D240" s="75">
        <v>8330</v>
      </c>
      <c r="E240" s="75"/>
      <c r="F240" s="76"/>
      <c r="G240" s="75">
        <v>1</v>
      </c>
      <c r="H240" s="75">
        <v>1</v>
      </c>
      <c r="I240" s="75">
        <v>2</v>
      </c>
      <c r="J240" s="75"/>
      <c r="K240" s="75">
        <v>5000</v>
      </c>
      <c r="L240" s="75"/>
      <c r="M240" s="75"/>
      <c r="N240" s="74" t="s">
        <v>23</v>
      </c>
      <c r="O240" s="73"/>
      <c r="P240" s="72" t="s">
        <v>76</v>
      </c>
      <c r="Q240" s="71">
        <f>Q241+Q303+Q357+Q413+Q421+Q439+Q471</f>
        <v>0</v>
      </c>
      <c r="R240" s="71">
        <f>R241+R303+R357+R413+R421+R439+R471</f>
        <v>0</v>
      </c>
      <c r="S240" s="71">
        <f t="shared" si="14"/>
        <v>0</v>
      </c>
      <c r="T240" s="71">
        <f>T241+T303+T357+T413+T421+T439+T471</f>
        <v>0</v>
      </c>
      <c r="U240" s="71">
        <f>U241+U303+U357+U413+U421+U439+U471</f>
        <v>0</v>
      </c>
      <c r="V240" s="71">
        <f t="shared" si="15"/>
        <v>0</v>
      </c>
      <c r="W240" s="71">
        <f t="shared" si="16"/>
        <v>0</v>
      </c>
      <c r="X240" s="70"/>
      <c r="Y240" s="202"/>
      <c r="Z240" s="201"/>
      <c r="AA240" s="67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</row>
    <row r="241" spans="1:49" hidden="1">
      <c r="A241" s="31" t="e">
        <f t="shared" si="17"/>
        <v>#N/A</v>
      </c>
      <c r="B241" s="30" t="e">
        <f>VLOOKUP(F241,[3]!Tabla13[#All],2,FALSE)</f>
        <v>#N/A</v>
      </c>
      <c r="C241" s="61">
        <v>2026</v>
      </c>
      <c r="D241" s="61">
        <v>8330</v>
      </c>
      <c r="E241" s="61"/>
      <c r="F241" s="62"/>
      <c r="G241" s="61">
        <v>1</v>
      </c>
      <c r="H241" s="61">
        <v>1</v>
      </c>
      <c r="I241" s="61">
        <v>2</v>
      </c>
      <c r="J241" s="61"/>
      <c r="K241" s="61">
        <v>5000</v>
      </c>
      <c r="L241" s="61">
        <v>5100</v>
      </c>
      <c r="M241" s="60"/>
      <c r="N241" s="228" t="s">
        <v>23</v>
      </c>
      <c r="O241" s="227"/>
      <c r="P241" s="58" t="s">
        <v>75</v>
      </c>
      <c r="Q241" s="57">
        <f>Q242+Q266+Q273+Q289</f>
        <v>0</v>
      </c>
      <c r="R241" s="57">
        <f>R242+R266+R273+R289</f>
        <v>0</v>
      </c>
      <c r="S241" s="57">
        <f t="shared" si="14"/>
        <v>0</v>
      </c>
      <c r="T241" s="57">
        <f>T242+T266+T273+T289</f>
        <v>0</v>
      </c>
      <c r="U241" s="57">
        <f>U242+U266+U273+U289</f>
        <v>0</v>
      </c>
      <c r="V241" s="57">
        <f t="shared" si="15"/>
        <v>0</v>
      </c>
      <c r="W241" s="57">
        <f t="shared" si="16"/>
        <v>0</v>
      </c>
      <c r="X241" s="56"/>
      <c r="Y241" s="66"/>
      <c r="Z241" s="65"/>
      <c r="AA241" s="53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</row>
    <row r="242" spans="1:49" hidden="1">
      <c r="A242" s="31" t="e">
        <f t="shared" si="17"/>
        <v>#N/A</v>
      </c>
      <c r="B242" s="30" t="e">
        <f>VLOOKUP(F242,[3]!Tabla13[#All],2,FALSE)</f>
        <v>#N/A</v>
      </c>
      <c r="C242" s="40">
        <v>2026</v>
      </c>
      <c r="D242" s="40">
        <v>8330</v>
      </c>
      <c r="E242" s="40"/>
      <c r="F242" s="41"/>
      <c r="G242" s="40">
        <v>1</v>
      </c>
      <c r="H242" s="40">
        <v>1</v>
      </c>
      <c r="I242" s="40">
        <v>2</v>
      </c>
      <c r="J242" s="40"/>
      <c r="K242" s="40">
        <v>5000</v>
      </c>
      <c r="L242" s="40">
        <v>5100</v>
      </c>
      <c r="M242" s="40">
        <v>511</v>
      </c>
      <c r="N242" s="221" t="s">
        <v>23</v>
      </c>
      <c r="O242" s="220"/>
      <c r="P242" s="37" t="s">
        <v>74</v>
      </c>
      <c r="Q242" s="36">
        <f>SUM(Q243:Q265)</f>
        <v>0</v>
      </c>
      <c r="R242" s="36">
        <f>SUM(R243:R265)</f>
        <v>0</v>
      </c>
      <c r="S242" s="36">
        <f t="shared" si="14"/>
        <v>0</v>
      </c>
      <c r="T242" s="36">
        <f>SUM(T243:T265)</f>
        <v>0</v>
      </c>
      <c r="U242" s="36">
        <f>SUM(U243:U265)</f>
        <v>0</v>
      </c>
      <c r="V242" s="36">
        <f t="shared" si="15"/>
        <v>0</v>
      </c>
      <c r="W242" s="36">
        <f t="shared" si="16"/>
        <v>0</v>
      </c>
      <c r="X242" s="35"/>
      <c r="Y242" s="64"/>
      <c r="Z242" s="63"/>
      <c r="AA242" s="3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</row>
    <row r="243" spans="1:49" hidden="1">
      <c r="A243" s="31" t="e">
        <f t="shared" si="17"/>
        <v>#N/A</v>
      </c>
      <c r="B243" s="30" t="e">
        <f>VLOOKUP(F243,[3]!Tabla13[#All],2,FALSE)</f>
        <v>#N/A</v>
      </c>
      <c r="C243" s="51">
        <v>2026</v>
      </c>
      <c r="D243" s="51">
        <v>8330</v>
      </c>
      <c r="E243" s="51"/>
      <c r="F243" s="52"/>
      <c r="G243" s="51">
        <v>1</v>
      </c>
      <c r="H243" s="51">
        <v>1</v>
      </c>
      <c r="I243" s="51">
        <v>2</v>
      </c>
      <c r="J243" s="51"/>
      <c r="K243" s="51">
        <v>5000</v>
      </c>
      <c r="L243" s="51">
        <v>5100</v>
      </c>
      <c r="M243" s="51">
        <v>511</v>
      </c>
      <c r="N243" s="50">
        <v>33</v>
      </c>
      <c r="O243" s="113"/>
      <c r="P243" s="48" t="s">
        <v>73</v>
      </c>
      <c r="Q243" s="47">
        <v>0</v>
      </c>
      <c r="R243" s="47">
        <v>0</v>
      </c>
      <c r="S243" s="46">
        <f t="shared" si="14"/>
        <v>0</v>
      </c>
      <c r="T243" s="47">
        <v>0</v>
      </c>
      <c r="U243" s="47">
        <v>0</v>
      </c>
      <c r="V243" s="46">
        <f t="shared" si="15"/>
        <v>0</v>
      </c>
      <c r="W243" s="46">
        <f t="shared" si="16"/>
        <v>0</v>
      </c>
      <c r="X243" s="45" t="s">
        <v>26</v>
      </c>
      <c r="Y243" s="44"/>
      <c r="Z243" s="43"/>
      <c r="AA243" s="42" t="s">
        <v>19</v>
      </c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</row>
    <row r="244" spans="1:49" hidden="1">
      <c r="A244" s="31" t="e">
        <f t="shared" si="17"/>
        <v>#N/A</v>
      </c>
      <c r="B244" s="30" t="e">
        <f>VLOOKUP(F244,[3]!Tabla13[#All],2,FALSE)</f>
        <v>#N/A</v>
      </c>
      <c r="C244" s="51">
        <v>2026</v>
      </c>
      <c r="D244" s="51">
        <v>8330</v>
      </c>
      <c r="E244" s="51"/>
      <c r="F244" s="52"/>
      <c r="G244" s="51">
        <v>1</v>
      </c>
      <c r="H244" s="51">
        <v>1</v>
      </c>
      <c r="I244" s="51">
        <v>2</v>
      </c>
      <c r="J244" s="51"/>
      <c r="K244" s="51">
        <v>5000</v>
      </c>
      <c r="L244" s="51">
        <v>5100</v>
      </c>
      <c r="M244" s="51">
        <v>511</v>
      </c>
      <c r="N244" s="50">
        <v>55</v>
      </c>
      <c r="O244" s="113"/>
      <c r="P244" s="48" t="s">
        <v>72</v>
      </c>
      <c r="Q244" s="47">
        <v>0</v>
      </c>
      <c r="R244" s="47">
        <v>0</v>
      </c>
      <c r="S244" s="46">
        <f t="shared" si="14"/>
        <v>0</v>
      </c>
      <c r="T244" s="47">
        <v>0</v>
      </c>
      <c r="U244" s="47">
        <v>0</v>
      </c>
      <c r="V244" s="46">
        <f t="shared" si="15"/>
        <v>0</v>
      </c>
      <c r="W244" s="46">
        <f t="shared" si="16"/>
        <v>0</v>
      </c>
      <c r="X244" s="45" t="s">
        <v>26</v>
      </c>
      <c r="Y244" s="44"/>
      <c r="Z244" s="43"/>
      <c r="AA244" s="42" t="s">
        <v>19</v>
      </c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</row>
    <row r="245" spans="1:49" hidden="1">
      <c r="A245" s="31" t="e">
        <f t="shared" si="17"/>
        <v>#N/A</v>
      </c>
      <c r="B245" s="30" t="e">
        <f>VLOOKUP(F245,[3]!Tabla13[#All],2,FALSE)</f>
        <v>#N/A</v>
      </c>
      <c r="C245" s="51">
        <v>2026</v>
      </c>
      <c r="D245" s="51">
        <v>8330</v>
      </c>
      <c r="E245" s="51"/>
      <c r="F245" s="52"/>
      <c r="G245" s="51">
        <v>1</v>
      </c>
      <c r="H245" s="51">
        <v>1</v>
      </c>
      <c r="I245" s="51">
        <v>2</v>
      </c>
      <c r="J245" s="51"/>
      <c r="K245" s="51">
        <v>5000</v>
      </c>
      <c r="L245" s="51">
        <v>5100</v>
      </c>
      <c r="M245" s="51">
        <v>511</v>
      </c>
      <c r="N245" s="50">
        <v>97</v>
      </c>
      <c r="O245" s="113"/>
      <c r="P245" s="48" t="s">
        <v>323</v>
      </c>
      <c r="Q245" s="47">
        <v>0</v>
      </c>
      <c r="R245" s="47">
        <v>0</v>
      </c>
      <c r="S245" s="46">
        <f t="shared" si="14"/>
        <v>0</v>
      </c>
      <c r="T245" s="47">
        <v>0</v>
      </c>
      <c r="U245" s="47">
        <v>0</v>
      </c>
      <c r="V245" s="46">
        <f t="shared" si="15"/>
        <v>0</v>
      </c>
      <c r="W245" s="46">
        <f t="shared" si="16"/>
        <v>0</v>
      </c>
      <c r="X245" s="45" t="s">
        <v>26</v>
      </c>
      <c r="Y245" s="44"/>
      <c r="Z245" s="43"/>
      <c r="AA245" s="42" t="s">
        <v>19</v>
      </c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</row>
    <row r="246" spans="1:49" hidden="1">
      <c r="A246" s="31" t="e">
        <f t="shared" si="17"/>
        <v>#N/A</v>
      </c>
      <c r="B246" s="30" t="e">
        <f>VLOOKUP(F246,[3]!Tabla13[#All],2,FALSE)</f>
        <v>#N/A</v>
      </c>
      <c r="C246" s="51">
        <v>2026</v>
      </c>
      <c r="D246" s="51">
        <v>8330</v>
      </c>
      <c r="E246" s="51"/>
      <c r="F246" s="52"/>
      <c r="G246" s="51">
        <v>1</v>
      </c>
      <c r="H246" s="51">
        <v>1</v>
      </c>
      <c r="I246" s="51">
        <v>2</v>
      </c>
      <c r="J246" s="51"/>
      <c r="K246" s="51">
        <v>5000</v>
      </c>
      <c r="L246" s="51">
        <v>5100</v>
      </c>
      <c r="M246" s="51">
        <v>511</v>
      </c>
      <c r="N246" s="50">
        <v>170</v>
      </c>
      <c r="O246" s="113"/>
      <c r="P246" s="48" t="s">
        <v>923</v>
      </c>
      <c r="Q246" s="47">
        <v>0</v>
      </c>
      <c r="R246" s="47">
        <v>0</v>
      </c>
      <c r="S246" s="46">
        <f t="shared" si="14"/>
        <v>0</v>
      </c>
      <c r="T246" s="47">
        <v>0</v>
      </c>
      <c r="U246" s="47">
        <v>0</v>
      </c>
      <c r="V246" s="46">
        <f t="shared" si="15"/>
        <v>0</v>
      </c>
      <c r="W246" s="46">
        <f t="shared" si="16"/>
        <v>0</v>
      </c>
      <c r="X246" s="45" t="s">
        <v>26</v>
      </c>
      <c r="Y246" s="44"/>
      <c r="Z246" s="43"/>
      <c r="AA246" s="42" t="s">
        <v>19</v>
      </c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</row>
    <row r="247" spans="1:49" hidden="1">
      <c r="A247" s="31" t="e">
        <f t="shared" si="17"/>
        <v>#N/A</v>
      </c>
      <c r="B247" s="30" t="e">
        <f>VLOOKUP(F247,[3]!Tabla13[#All],2,FALSE)</f>
        <v>#N/A</v>
      </c>
      <c r="C247" s="51">
        <v>2026</v>
      </c>
      <c r="D247" s="51">
        <v>8330</v>
      </c>
      <c r="E247" s="51"/>
      <c r="F247" s="52"/>
      <c r="G247" s="51">
        <v>1</v>
      </c>
      <c r="H247" s="51">
        <v>1</v>
      </c>
      <c r="I247" s="51">
        <v>2</v>
      </c>
      <c r="J247" s="51"/>
      <c r="K247" s="51">
        <v>5000</v>
      </c>
      <c r="L247" s="51">
        <v>5100</v>
      </c>
      <c r="M247" s="51">
        <v>511</v>
      </c>
      <c r="N247" s="50">
        <v>400</v>
      </c>
      <c r="O247" s="113"/>
      <c r="P247" s="48" t="s">
        <v>922</v>
      </c>
      <c r="Q247" s="47">
        <v>0</v>
      </c>
      <c r="R247" s="47">
        <v>0</v>
      </c>
      <c r="S247" s="46">
        <f t="shared" si="14"/>
        <v>0</v>
      </c>
      <c r="T247" s="47">
        <v>0</v>
      </c>
      <c r="U247" s="47">
        <v>0</v>
      </c>
      <c r="V247" s="46">
        <f t="shared" si="15"/>
        <v>0</v>
      </c>
      <c r="W247" s="46">
        <f t="shared" si="16"/>
        <v>0</v>
      </c>
      <c r="X247" s="45" t="s">
        <v>26</v>
      </c>
      <c r="Y247" s="44"/>
      <c r="Z247" s="43"/>
      <c r="AA247" s="42" t="s">
        <v>19</v>
      </c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</row>
    <row r="248" spans="1:49" hidden="1">
      <c r="A248" s="31" t="e">
        <f t="shared" si="17"/>
        <v>#N/A</v>
      </c>
      <c r="B248" s="30" t="e">
        <f>VLOOKUP(F248,[3]!Tabla13[#All],2,FALSE)</f>
        <v>#N/A</v>
      </c>
      <c r="C248" s="51">
        <v>2026</v>
      </c>
      <c r="D248" s="51">
        <v>8330</v>
      </c>
      <c r="E248" s="51"/>
      <c r="F248" s="52"/>
      <c r="G248" s="51">
        <v>1</v>
      </c>
      <c r="H248" s="51">
        <v>1</v>
      </c>
      <c r="I248" s="51">
        <v>2</v>
      </c>
      <c r="J248" s="51"/>
      <c r="K248" s="51">
        <v>5000</v>
      </c>
      <c r="L248" s="51">
        <v>5100</v>
      </c>
      <c r="M248" s="51">
        <v>511</v>
      </c>
      <c r="N248" s="50">
        <v>599</v>
      </c>
      <c r="O248" s="113"/>
      <c r="P248" s="48" t="s">
        <v>71</v>
      </c>
      <c r="Q248" s="47">
        <v>0</v>
      </c>
      <c r="R248" s="47">
        <v>0</v>
      </c>
      <c r="S248" s="46">
        <f t="shared" si="14"/>
        <v>0</v>
      </c>
      <c r="T248" s="47">
        <v>0</v>
      </c>
      <c r="U248" s="47">
        <v>0</v>
      </c>
      <c r="V248" s="46">
        <f t="shared" si="15"/>
        <v>0</v>
      </c>
      <c r="W248" s="46">
        <f t="shared" si="16"/>
        <v>0</v>
      </c>
      <c r="X248" s="45" t="s">
        <v>26</v>
      </c>
      <c r="Y248" s="44"/>
      <c r="Z248" s="43"/>
      <c r="AA248" s="42" t="s">
        <v>19</v>
      </c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</row>
    <row r="249" spans="1:49" hidden="1">
      <c r="A249" s="31" t="e">
        <f t="shared" si="17"/>
        <v>#N/A</v>
      </c>
      <c r="B249" s="30" t="e">
        <f>VLOOKUP(F249,[3]!Tabla13[#All],2,FALSE)</f>
        <v>#N/A</v>
      </c>
      <c r="C249" s="51">
        <v>2026</v>
      </c>
      <c r="D249" s="51">
        <v>8330</v>
      </c>
      <c r="E249" s="51"/>
      <c r="F249" s="52"/>
      <c r="G249" s="51">
        <v>1</v>
      </c>
      <c r="H249" s="51">
        <v>1</v>
      </c>
      <c r="I249" s="51">
        <v>2</v>
      </c>
      <c r="J249" s="51"/>
      <c r="K249" s="51">
        <v>5000</v>
      </c>
      <c r="L249" s="51">
        <v>5100</v>
      </c>
      <c r="M249" s="51">
        <v>511</v>
      </c>
      <c r="N249" s="50">
        <v>639</v>
      </c>
      <c r="O249" s="113"/>
      <c r="P249" s="48" t="s">
        <v>320</v>
      </c>
      <c r="Q249" s="47">
        <v>0</v>
      </c>
      <c r="R249" s="47">
        <v>0</v>
      </c>
      <c r="S249" s="46">
        <f t="shared" si="14"/>
        <v>0</v>
      </c>
      <c r="T249" s="47">
        <v>0</v>
      </c>
      <c r="U249" s="47">
        <v>0</v>
      </c>
      <c r="V249" s="46">
        <f t="shared" si="15"/>
        <v>0</v>
      </c>
      <c r="W249" s="46">
        <f t="shared" si="16"/>
        <v>0</v>
      </c>
      <c r="X249" s="45" t="s">
        <v>26</v>
      </c>
      <c r="Y249" s="44"/>
      <c r="Z249" s="43"/>
      <c r="AA249" s="42" t="s">
        <v>19</v>
      </c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</row>
    <row r="250" spans="1:49" hidden="1">
      <c r="A250" s="31" t="e">
        <f t="shared" si="17"/>
        <v>#N/A</v>
      </c>
      <c r="B250" s="30" t="e">
        <f>VLOOKUP(F250,[3]!Tabla13[#All],2,FALSE)</f>
        <v>#N/A</v>
      </c>
      <c r="C250" s="51">
        <v>2026</v>
      </c>
      <c r="D250" s="51">
        <v>8330</v>
      </c>
      <c r="E250" s="51"/>
      <c r="F250" s="52"/>
      <c r="G250" s="51">
        <v>1</v>
      </c>
      <c r="H250" s="51">
        <v>1</v>
      </c>
      <c r="I250" s="51">
        <v>2</v>
      </c>
      <c r="J250" s="51"/>
      <c r="K250" s="51">
        <v>5000</v>
      </c>
      <c r="L250" s="51">
        <v>5100</v>
      </c>
      <c r="M250" s="51">
        <v>511</v>
      </c>
      <c r="N250" s="50">
        <v>687</v>
      </c>
      <c r="O250" s="113"/>
      <c r="P250" s="48" t="s">
        <v>319</v>
      </c>
      <c r="Q250" s="47">
        <v>0</v>
      </c>
      <c r="R250" s="47">
        <v>0</v>
      </c>
      <c r="S250" s="46">
        <f t="shared" si="14"/>
        <v>0</v>
      </c>
      <c r="T250" s="47">
        <v>0</v>
      </c>
      <c r="U250" s="47">
        <v>0</v>
      </c>
      <c r="V250" s="46">
        <f t="shared" si="15"/>
        <v>0</v>
      </c>
      <c r="W250" s="46">
        <f t="shared" si="16"/>
        <v>0</v>
      </c>
      <c r="X250" s="45" t="s">
        <v>26</v>
      </c>
      <c r="Y250" s="44"/>
      <c r="Z250" s="43"/>
      <c r="AA250" s="42" t="s">
        <v>19</v>
      </c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</row>
    <row r="251" spans="1:49" hidden="1">
      <c r="A251" s="31" t="e">
        <f t="shared" si="17"/>
        <v>#N/A</v>
      </c>
      <c r="B251" s="30" t="e">
        <f>VLOOKUP(F251,[3]!Tabla13[#All],2,FALSE)</f>
        <v>#N/A</v>
      </c>
      <c r="C251" s="51">
        <v>2026</v>
      </c>
      <c r="D251" s="51">
        <v>8330</v>
      </c>
      <c r="E251" s="51"/>
      <c r="F251" s="52"/>
      <c r="G251" s="51">
        <v>1</v>
      </c>
      <c r="H251" s="51">
        <v>1</v>
      </c>
      <c r="I251" s="51">
        <v>2</v>
      </c>
      <c r="J251" s="51"/>
      <c r="K251" s="51">
        <v>5000</v>
      </c>
      <c r="L251" s="51">
        <v>5100</v>
      </c>
      <c r="M251" s="51">
        <v>511</v>
      </c>
      <c r="N251" s="50">
        <v>705</v>
      </c>
      <c r="O251" s="113"/>
      <c r="P251" s="48" t="s">
        <v>1633</v>
      </c>
      <c r="Q251" s="47">
        <v>0</v>
      </c>
      <c r="R251" s="47">
        <v>0</v>
      </c>
      <c r="S251" s="46">
        <f t="shared" si="14"/>
        <v>0</v>
      </c>
      <c r="T251" s="47">
        <v>0</v>
      </c>
      <c r="U251" s="47">
        <v>0</v>
      </c>
      <c r="V251" s="46">
        <f t="shared" si="15"/>
        <v>0</v>
      </c>
      <c r="W251" s="46">
        <f t="shared" si="16"/>
        <v>0</v>
      </c>
      <c r="X251" s="45" t="s">
        <v>26</v>
      </c>
      <c r="Y251" s="44"/>
      <c r="Z251" s="43"/>
      <c r="AA251" s="42" t="s">
        <v>19</v>
      </c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</row>
    <row r="252" spans="1:49" hidden="1">
      <c r="A252" s="31" t="e">
        <f t="shared" si="17"/>
        <v>#N/A</v>
      </c>
      <c r="B252" s="30" t="e">
        <f>VLOOKUP(F252,[3]!Tabla13[#All],2,FALSE)</f>
        <v>#N/A</v>
      </c>
      <c r="C252" s="51">
        <v>2026</v>
      </c>
      <c r="D252" s="51">
        <v>8330</v>
      </c>
      <c r="E252" s="51"/>
      <c r="F252" s="52"/>
      <c r="G252" s="51">
        <v>1</v>
      </c>
      <c r="H252" s="51">
        <v>1</v>
      </c>
      <c r="I252" s="51">
        <v>2</v>
      </c>
      <c r="J252" s="51"/>
      <c r="K252" s="51">
        <v>5000</v>
      </c>
      <c r="L252" s="51">
        <v>5100</v>
      </c>
      <c r="M252" s="51">
        <v>511</v>
      </c>
      <c r="N252" s="50">
        <v>848</v>
      </c>
      <c r="O252" s="113"/>
      <c r="P252" s="48" t="s">
        <v>70</v>
      </c>
      <c r="Q252" s="47">
        <v>0</v>
      </c>
      <c r="R252" s="47">
        <v>0</v>
      </c>
      <c r="S252" s="46">
        <f t="shared" si="14"/>
        <v>0</v>
      </c>
      <c r="T252" s="47">
        <v>0</v>
      </c>
      <c r="U252" s="47">
        <v>0</v>
      </c>
      <c r="V252" s="46">
        <f t="shared" si="15"/>
        <v>0</v>
      </c>
      <c r="W252" s="46">
        <f t="shared" si="16"/>
        <v>0</v>
      </c>
      <c r="X252" s="45" t="s">
        <v>26</v>
      </c>
      <c r="Y252" s="44"/>
      <c r="Z252" s="43"/>
      <c r="AA252" s="42" t="s">
        <v>19</v>
      </c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</row>
    <row r="253" spans="1:49" hidden="1">
      <c r="A253" s="31" t="e">
        <f t="shared" si="17"/>
        <v>#N/A</v>
      </c>
      <c r="B253" s="30" t="e">
        <f>VLOOKUP(F253,[3]!Tabla13[#All],2,FALSE)</f>
        <v>#N/A</v>
      </c>
      <c r="C253" s="51">
        <v>2026</v>
      </c>
      <c r="D253" s="51">
        <v>8330</v>
      </c>
      <c r="E253" s="51"/>
      <c r="F253" s="52"/>
      <c r="G253" s="51">
        <v>1</v>
      </c>
      <c r="H253" s="51">
        <v>1</v>
      </c>
      <c r="I253" s="51">
        <v>2</v>
      </c>
      <c r="J253" s="51"/>
      <c r="K253" s="51">
        <v>5000</v>
      </c>
      <c r="L253" s="51">
        <v>5100</v>
      </c>
      <c r="M253" s="51">
        <v>511</v>
      </c>
      <c r="N253" s="50">
        <v>863</v>
      </c>
      <c r="O253" s="113"/>
      <c r="P253" s="48" t="s">
        <v>317</v>
      </c>
      <c r="Q253" s="47">
        <v>0</v>
      </c>
      <c r="R253" s="47">
        <v>0</v>
      </c>
      <c r="S253" s="46">
        <f t="shared" si="14"/>
        <v>0</v>
      </c>
      <c r="T253" s="47">
        <v>0</v>
      </c>
      <c r="U253" s="47">
        <v>0</v>
      </c>
      <c r="V253" s="46">
        <f t="shared" si="15"/>
        <v>0</v>
      </c>
      <c r="W253" s="46">
        <f t="shared" si="16"/>
        <v>0</v>
      </c>
      <c r="X253" s="45" t="s">
        <v>26</v>
      </c>
      <c r="Y253" s="44"/>
      <c r="Z253" s="43"/>
      <c r="AA253" s="42" t="s">
        <v>19</v>
      </c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</row>
    <row r="254" spans="1:49" hidden="1">
      <c r="A254" s="31" t="e">
        <f t="shared" si="17"/>
        <v>#N/A</v>
      </c>
      <c r="B254" s="30" t="e">
        <f>VLOOKUP(F254,[3]!Tabla13[#All],2,FALSE)</f>
        <v>#N/A</v>
      </c>
      <c r="C254" s="51">
        <v>2026</v>
      </c>
      <c r="D254" s="51">
        <v>8330</v>
      </c>
      <c r="E254" s="51"/>
      <c r="F254" s="52"/>
      <c r="G254" s="51">
        <v>1</v>
      </c>
      <c r="H254" s="51">
        <v>1</v>
      </c>
      <c r="I254" s="51">
        <v>2</v>
      </c>
      <c r="J254" s="51"/>
      <c r="K254" s="51">
        <v>5000</v>
      </c>
      <c r="L254" s="51">
        <v>5100</v>
      </c>
      <c r="M254" s="51">
        <v>511</v>
      </c>
      <c r="N254" s="50">
        <v>929</v>
      </c>
      <c r="O254" s="113"/>
      <c r="P254" s="48" t="s">
        <v>195</v>
      </c>
      <c r="Q254" s="47">
        <v>0</v>
      </c>
      <c r="R254" s="47">
        <v>0</v>
      </c>
      <c r="S254" s="46">
        <f t="shared" si="14"/>
        <v>0</v>
      </c>
      <c r="T254" s="47">
        <v>0</v>
      </c>
      <c r="U254" s="47">
        <v>0</v>
      </c>
      <c r="V254" s="46">
        <f t="shared" si="15"/>
        <v>0</v>
      </c>
      <c r="W254" s="46">
        <f t="shared" si="16"/>
        <v>0</v>
      </c>
      <c r="X254" s="45" t="s">
        <v>26</v>
      </c>
      <c r="Y254" s="44"/>
      <c r="Z254" s="43"/>
      <c r="AA254" s="42" t="s">
        <v>19</v>
      </c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</row>
    <row r="255" spans="1:49" hidden="1">
      <c r="A255" s="31" t="e">
        <f t="shared" si="17"/>
        <v>#N/A</v>
      </c>
      <c r="B255" s="30" t="e">
        <f>VLOOKUP(F255,[3]!Tabla13[#All],2,FALSE)</f>
        <v>#N/A</v>
      </c>
      <c r="C255" s="51">
        <v>2026</v>
      </c>
      <c r="D255" s="51">
        <v>8330</v>
      </c>
      <c r="E255" s="51"/>
      <c r="F255" s="52"/>
      <c r="G255" s="51">
        <v>1</v>
      </c>
      <c r="H255" s="51">
        <v>1</v>
      </c>
      <c r="I255" s="51">
        <v>2</v>
      </c>
      <c r="J255" s="51"/>
      <c r="K255" s="51">
        <v>5000</v>
      </c>
      <c r="L255" s="51">
        <v>5100</v>
      </c>
      <c r="M255" s="51">
        <v>511</v>
      </c>
      <c r="N255" s="50">
        <v>975</v>
      </c>
      <c r="O255" s="113"/>
      <c r="P255" s="48" t="s">
        <v>1632</v>
      </c>
      <c r="Q255" s="47">
        <v>0</v>
      </c>
      <c r="R255" s="47">
        <v>0</v>
      </c>
      <c r="S255" s="46">
        <f t="shared" si="14"/>
        <v>0</v>
      </c>
      <c r="T255" s="47">
        <v>0</v>
      </c>
      <c r="U255" s="47">
        <v>0</v>
      </c>
      <c r="V255" s="46">
        <f t="shared" si="15"/>
        <v>0</v>
      </c>
      <c r="W255" s="46">
        <f t="shared" si="16"/>
        <v>0</v>
      </c>
      <c r="X255" s="45" t="s">
        <v>26</v>
      </c>
      <c r="Y255" s="44"/>
      <c r="Z255" s="43"/>
      <c r="AA255" s="42" t="s">
        <v>19</v>
      </c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</row>
    <row r="256" spans="1:49" hidden="1">
      <c r="A256" s="31" t="e">
        <f t="shared" si="17"/>
        <v>#N/A</v>
      </c>
      <c r="B256" s="30" t="e">
        <f>VLOOKUP(F256,[3]!Tabla13[#All],2,FALSE)</f>
        <v>#N/A</v>
      </c>
      <c r="C256" s="51">
        <v>2026</v>
      </c>
      <c r="D256" s="51">
        <v>8330</v>
      </c>
      <c r="E256" s="51"/>
      <c r="F256" s="52"/>
      <c r="G256" s="51">
        <v>1</v>
      </c>
      <c r="H256" s="51">
        <v>1</v>
      </c>
      <c r="I256" s="51">
        <v>2</v>
      </c>
      <c r="J256" s="51"/>
      <c r="K256" s="51">
        <v>5000</v>
      </c>
      <c r="L256" s="51">
        <v>5100</v>
      </c>
      <c r="M256" s="51">
        <v>511</v>
      </c>
      <c r="N256" s="50">
        <v>992</v>
      </c>
      <c r="O256" s="113"/>
      <c r="P256" s="48" t="s">
        <v>917</v>
      </c>
      <c r="Q256" s="47">
        <v>0</v>
      </c>
      <c r="R256" s="47">
        <v>0</v>
      </c>
      <c r="S256" s="46">
        <f t="shared" si="14"/>
        <v>0</v>
      </c>
      <c r="T256" s="47">
        <v>0</v>
      </c>
      <c r="U256" s="47">
        <v>0</v>
      </c>
      <c r="V256" s="46">
        <f t="shared" si="15"/>
        <v>0</v>
      </c>
      <c r="W256" s="46">
        <f t="shared" si="16"/>
        <v>0</v>
      </c>
      <c r="X256" s="45" t="s">
        <v>26</v>
      </c>
      <c r="Y256" s="44"/>
      <c r="Z256" s="43"/>
      <c r="AA256" s="42" t="s">
        <v>19</v>
      </c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</row>
    <row r="257" spans="1:49" hidden="1">
      <c r="A257" s="31" t="e">
        <f t="shared" si="17"/>
        <v>#N/A</v>
      </c>
      <c r="B257" s="30" t="e">
        <f>VLOOKUP(F257,[3]!Tabla13[#All],2,FALSE)</f>
        <v>#N/A</v>
      </c>
      <c r="C257" s="51">
        <v>2026</v>
      </c>
      <c r="D257" s="51">
        <v>8330</v>
      </c>
      <c r="E257" s="51"/>
      <c r="F257" s="52"/>
      <c r="G257" s="51">
        <v>1</v>
      </c>
      <c r="H257" s="51">
        <v>1</v>
      </c>
      <c r="I257" s="51">
        <v>2</v>
      </c>
      <c r="J257" s="51"/>
      <c r="K257" s="51">
        <v>5000</v>
      </c>
      <c r="L257" s="51">
        <v>5100</v>
      </c>
      <c r="M257" s="51">
        <v>511</v>
      </c>
      <c r="N257" s="50">
        <v>1002</v>
      </c>
      <c r="O257" s="113"/>
      <c r="P257" s="48" t="s">
        <v>316</v>
      </c>
      <c r="Q257" s="47">
        <v>0</v>
      </c>
      <c r="R257" s="47">
        <v>0</v>
      </c>
      <c r="S257" s="46">
        <f t="shared" si="14"/>
        <v>0</v>
      </c>
      <c r="T257" s="47">
        <v>0</v>
      </c>
      <c r="U257" s="47">
        <v>0</v>
      </c>
      <c r="V257" s="46">
        <f t="shared" si="15"/>
        <v>0</v>
      </c>
      <c r="W257" s="46">
        <f t="shared" si="16"/>
        <v>0</v>
      </c>
      <c r="X257" s="45" t="s">
        <v>26</v>
      </c>
      <c r="Y257" s="44"/>
      <c r="Z257" s="43"/>
      <c r="AA257" s="42" t="s">
        <v>19</v>
      </c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</row>
    <row r="258" spans="1:49" hidden="1">
      <c r="A258" s="31" t="e">
        <f t="shared" si="17"/>
        <v>#N/A</v>
      </c>
      <c r="B258" s="30" t="e">
        <f>VLOOKUP(F258,[3]!Tabla13[#All],2,FALSE)</f>
        <v>#N/A</v>
      </c>
      <c r="C258" s="51">
        <v>2026</v>
      </c>
      <c r="D258" s="51">
        <v>8330</v>
      </c>
      <c r="E258" s="51"/>
      <c r="F258" s="52"/>
      <c r="G258" s="51">
        <v>1</v>
      </c>
      <c r="H258" s="51">
        <v>1</v>
      </c>
      <c r="I258" s="51">
        <v>2</v>
      </c>
      <c r="J258" s="51"/>
      <c r="K258" s="51">
        <v>5000</v>
      </c>
      <c r="L258" s="51">
        <v>5100</v>
      </c>
      <c r="M258" s="51">
        <v>511</v>
      </c>
      <c r="N258" s="50">
        <v>1173</v>
      </c>
      <c r="O258" s="113"/>
      <c r="P258" s="48" t="s">
        <v>1631</v>
      </c>
      <c r="Q258" s="47">
        <v>0</v>
      </c>
      <c r="R258" s="47">
        <v>0</v>
      </c>
      <c r="S258" s="46">
        <f t="shared" si="14"/>
        <v>0</v>
      </c>
      <c r="T258" s="47">
        <v>0</v>
      </c>
      <c r="U258" s="47">
        <v>0</v>
      </c>
      <c r="V258" s="46">
        <f t="shared" si="15"/>
        <v>0</v>
      </c>
      <c r="W258" s="46">
        <f t="shared" si="16"/>
        <v>0</v>
      </c>
      <c r="X258" s="45" t="s">
        <v>26</v>
      </c>
      <c r="Y258" s="44"/>
      <c r="Z258" s="43"/>
      <c r="AA258" s="42" t="s">
        <v>19</v>
      </c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</row>
    <row r="259" spans="1:49" hidden="1">
      <c r="A259" s="31" t="e">
        <f t="shared" si="17"/>
        <v>#N/A</v>
      </c>
      <c r="B259" s="30" t="e">
        <f>VLOOKUP(F259,[3]!Tabla13[#All],2,FALSE)</f>
        <v>#N/A</v>
      </c>
      <c r="C259" s="51">
        <v>2026</v>
      </c>
      <c r="D259" s="51">
        <v>8330</v>
      </c>
      <c r="E259" s="51"/>
      <c r="F259" s="52"/>
      <c r="G259" s="51">
        <v>1</v>
      </c>
      <c r="H259" s="51">
        <v>1</v>
      </c>
      <c r="I259" s="51">
        <v>2</v>
      </c>
      <c r="J259" s="51"/>
      <c r="K259" s="51">
        <v>5000</v>
      </c>
      <c r="L259" s="51">
        <v>5100</v>
      </c>
      <c r="M259" s="51">
        <v>511</v>
      </c>
      <c r="N259" s="50">
        <v>1247</v>
      </c>
      <c r="O259" s="113"/>
      <c r="P259" s="48" t="s">
        <v>1630</v>
      </c>
      <c r="Q259" s="47">
        <v>0</v>
      </c>
      <c r="R259" s="47">
        <v>0</v>
      </c>
      <c r="S259" s="46">
        <f t="shared" si="14"/>
        <v>0</v>
      </c>
      <c r="T259" s="47">
        <v>0</v>
      </c>
      <c r="U259" s="47">
        <v>0</v>
      </c>
      <c r="V259" s="46">
        <f t="shared" si="15"/>
        <v>0</v>
      </c>
      <c r="W259" s="46">
        <f t="shared" si="16"/>
        <v>0</v>
      </c>
      <c r="X259" s="45" t="s">
        <v>26</v>
      </c>
      <c r="Y259" s="44"/>
      <c r="Z259" s="43"/>
      <c r="AA259" s="42" t="s">
        <v>19</v>
      </c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</row>
    <row r="260" spans="1:49" hidden="1">
      <c r="A260" s="31" t="e">
        <f t="shared" si="17"/>
        <v>#N/A</v>
      </c>
      <c r="B260" s="30" t="e">
        <f>VLOOKUP(F260,[3]!Tabla13[#All],2,FALSE)</f>
        <v>#N/A</v>
      </c>
      <c r="C260" s="51">
        <v>2026</v>
      </c>
      <c r="D260" s="51">
        <v>8330</v>
      </c>
      <c r="E260" s="51"/>
      <c r="F260" s="52"/>
      <c r="G260" s="51">
        <v>1</v>
      </c>
      <c r="H260" s="51">
        <v>1</v>
      </c>
      <c r="I260" s="51">
        <v>2</v>
      </c>
      <c r="J260" s="51"/>
      <c r="K260" s="51">
        <v>5000</v>
      </c>
      <c r="L260" s="51">
        <v>5100</v>
      </c>
      <c r="M260" s="51">
        <v>511</v>
      </c>
      <c r="N260" s="50">
        <v>1248</v>
      </c>
      <c r="O260" s="113"/>
      <c r="P260" s="48" t="s">
        <v>1629</v>
      </c>
      <c r="Q260" s="47">
        <v>0</v>
      </c>
      <c r="R260" s="47">
        <v>0</v>
      </c>
      <c r="S260" s="46">
        <f t="shared" si="14"/>
        <v>0</v>
      </c>
      <c r="T260" s="47">
        <v>0</v>
      </c>
      <c r="U260" s="47">
        <v>0</v>
      </c>
      <c r="V260" s="46">
        <f t="shared" si="15"/>
        <v>0</v>
      </c>
      <c r="W260" s="46">
        <f t="shared" si="16"/>
        <v>0</v>
      </c>
      <c r="X260" s="45" t="s">
        <v>26</v>
      </c>
      <c r="Y260" s="44"/>
      <c r="Z260" s="43"/>
      <c r="AA260" s="42" t="s">
        <v>19</v>
      </c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</row>
    <row r="261" spans="1:49" hidden="1">
      <c r="A261" s="31" t="e">
        <f t="shared" si="17"/>
        <v>#N/A</v>
      </c>
      <c r="B261" s="30" t="e">
        <f>VLOOKUP(F261,[3]!Tabla13[#All],2,FALSE)</f>
        <v>#N/A</v>
      </c>
      <c r="C261" s="51">
        <v>2026</v>
      </c>
      <c r="D261" s="51">
        <v>8330</v>
      </c>
      <c r="E261" s="51"/>
      <c r="F261" s="52"/>
      <c r="G261" s="51">
        <v>1</v>
      </c>
      <c r="H261" s="51">
        <v>1</v>
      </c>
      <c r="I261" s="51">
        <v>2</v>
      </c>
      <c r="J261" s="51"/>
      <c r="K261" s="51">
        <v>5000</v>
      </c>
      <c r="L261" s="51">
        <v>5100</v>
      </c>
      <c r="M261" s="51">
        <v>511</v>
      </c>
      <c r="N261" s="50">
        <v>1301</v>
      </c>
      <c r="O261" s="113"/>
      <c r="P261" s="48" t="s">
        <v>68</v>
      </c>
      <c r="Q261" s="47">
        <v>0</v>
      </c>
      <c r="R261" s="47">
        <v>0</v>
      </c>
      <c r="S261" s="46">
        <f t="shared" si="14"/>
        <v>0</v>
      </c>
      <c r="T261" s="47">
        <v>0</v>
      </c>
      <c r="U261" s="47">
        <v>0</v>
      </c>
      <c r="V261" s="46">
        <f t="shared" si="15"/>
        <v>0</v>
      </c>
      <c r="W261" s="46">
        <f t="shared" si="16"/>
        <v>0</v>
      </c>
      <c r="X261" s="45" t="s">
        <v>26</v>
      </c>
      <c r="Y261" s="44"/>
      <c r="Z261" s="43"/>
      <c r="AA261" s="42" t="s">
        <v>19</v>
      </c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</row>
    <row r="262" spans="1:49" hidden="1">
      <c r="A262" s="31" t="e">
        <f t="shared" si="17"/>
        <v>#N/A</v>
      </c>
      <c r="B262" s="30" t="e">
        <f>VLOOKUP(F262,[3]!Tabla13[#All],2,FALSE)</f>
        <v>#N/A</v>
      </c>
      <c r="C262" s="51">
        <v>2026</v>
      </c>
      <c r="D262" s="51">
        <v>8330</v>
      </c>
      <c r="E262" s="51"/>
      <c r="F262" s="52"/>
      <c r="G262" s="51">
        <v>1</v>
      </c>
      <c r="H262" s="51">
        <v>1</v>
      </c>
      <c r="I262" s="51">
        <v>2</v>
      </c>
      <c r="J262" s="51"/>
      <c r="K262" s="51">
        <v>5000</v>
      </c>
      <c r="L262" s="51">
        <v>5100</v>
      </c>
      <c r="M262" s="51">
        <v>511</v>
      </c>
      <c r="N262" s="50">
        <v>1316</v>
      </c>
      <c r="O262" s="113"/>
      <c r="P262" s="48" t="s">
        <v>605</v>
      </c>
      <c r="Q262" s="47">
        <v>0</v>
      </c>
      <c r="R262" s="47">
        <v>0</v>
      </c>
      <c r="S262" s="46">
        <f t="shared" si="14"/>
        <v>0</v>
      </c>
      <c r="T262" s="47">
        <v>0</v>
      </c>
      <c r="U262" s="47">
        <v>0</v>
      </c>
      <c r="V262" s="46">
        <f t="shared" si="15"/>
        <v>0</v>
      </c>
      <c r="W262" s="46">
        <f t="shared" si="16"/>
        <v>0</v>
      </c>
      <c r="X262" s="45" t="s">
        <v>26</v>
      </c>
      <c r="Y262" s="44"/>
      <c r="Z262" s="43"/>
      <c r="AA262" s="42" t="s">
        <v>19</v>
      </c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</row>
    <row r="263" spans="1:49" hidden="1">
      <c r="A263" s="31" t="e">
        <f t="shared" si="17"/>
        <v>#N/A</v>
      </c>
      <c r="B263" s="30" t="e">
        <f>VLOOKUP(F263,[3]!Tabla13[#All],2,FALSE)</f>
        <v>#N/A</v>
      </c>
      <c r="C263" s="51">
        <v>2026</v>
      </c>
      <c r="D263" s="51">
        <v>8330</v>
      </c>
      <c r="E263" s="51"/>
      <c r="F263" s="52"/>
      <c r="G263" s="51">
        <v>1</v>
      </c>
      <c r="H263" s="51">
        <v>1</v>
      </c>
      <c r="I263" s="51">
        <v>2</v>
      </c>
      <c r="J263" s="51"/>
      <c r="K263" s="51">
        <v>5000</v>
      </c>
      <c r="L263" s="51">
        <v>5100</v>
      </c>
      <c r="M263" s="51">
        <v>511</v>
      </c>
      <c r="N263" s="50">
        <v>934</v>
      </c>
      <c r="O263" s="113"/>
      <c r="P263" s="48" t="s">
        <v>470</v>
      </c>
      <c r="Q263" s="47">
        <v>0</v>
      </c>
      <c r="R263" s="47">
        <v>0</v>
      </c>
      <c r="S263" s="46">
        <f t="shared" si="14"/>
        <v>0</v>
      </c>
      <c r="T263" s="47">
        <v>0</v>
      </c>
      <c r="U263" s="47">
        <v>0</v>
      </c>
      <c r="V263" s="46">
        <f t="shared" si="15"/>
        <v>0</v>
      </c>
      <c r="W263" s="46">
        <f t="shared" si="16"/>
        <v>0</v>
      </c>
      <c r="X263" s="45" t="s">
        <v>26</v>
      </c>
      <c r="Y263" s="44"/>
      <c r="Z263" s="43"/>
      <c r="AA263" s="42" t="s">
        <v>19</v>
      </c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</row>
    <row r="264" spans="1:49" hidden="1">
      <c r="A264" s="31" t="e">
        <f t="shared" si="17"/>
        <v>#N/A</v>
      </c>
      <c r="B264" s="30" t="e">
        <f>VLOOKUP(F264,[3]!Tabla13[#All],2,FALSE)</f>
        <v>#N/A</v>
      </c>
      <c r="C264" s="51">
        <v>2026</v>
      </c>
      <c r="D264" s="51">
        <v>8330</v>
      </c>
      <c r="E264" s="51"/>
      <c r="F264" s="52"/>
      <c r="G264" s="51">
        <v>1</v>
      </c>
      <c r="H264" s="51">
        <v>1</v>
      </c>
      <c r="I264" s="51">
        <v>2</v>
      </c>
      <c r="J264" s="51"/>
      <c r="K264" s="51">
        <v>5000</v>
      </c>
      <c r="L264" s="51">
        <v>5100</v>
      </c>
      <c r="M264" s="51">
        <v>511</v>
      </c>
      <c r="N264" s="50">
        <v>92</v>
      </c>
      <c r="O264" s="113"/>
      <c r="P264" s="48" t="s">
        <v>324</v>
      </c>
      <c r="Q264" s="47">
        <v>0</v>
      </c>
      <c r="R264" s="47">
        <v>0</v>
      </c>
      <c r="S264" s="46">
        <f t="shared" si="14"/>
        <v>0</v>
      </c>
      <c r="T264" s="47">
        <v>0</v>
      </c>
      <c r="U264" s="47">
        <v>0</v>
      </c>
      <c r="V264" s="46">
        <f t="shared" si="15"/>
        <v>0</v>
      </c>
      <c r="W264" s="46">
        <f t="shared" si="16"/>
        <v>0</v>
      </c>
      <c r="X264" s="45" t="s">
        <v>26</v>
      </c>
      <c r="Y264" s="44"/>
      <c r="Z264" s="43"/>
      <c r="AA264" s="42" t="s">
        <v>19</v>
      </c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</row>
    <row r="265" spans="1:49" hidden="1">
      <c r="A265" s="31" t="e">
        <f t="shared" si="17"/>
        <v>#N/A</v>
      </c>
      <c r="B265" s="30" t="e">
        <f>VLOOKUP(F265,[3]!Tabla13[#All],2,FALSE)</f>
        <v>#N/A</v>
      </c>
      <c r="C265" s="51">
        <v>2026</v>
      </c>
      <c r="D265" s="51">
        <v>8330</v>
      </c>
      <c r="E265" s="51"/>
      <c r="F265" s="52"/>
      <c r="G265" s="51">
        <v>1</v>
      </c>
      <c r="H265" s="51">
        <v>1</v>
      </c>
      <c r="I265" s="51">
        <v>2</v>
      </c>
      <c r="J265" s="51"/>
      <c r="K265" s="51">
        <v>5000</v>
      </c>
      <c r="L265" s="51">
        <v>5100</v>
      </c>
      <c r="M265" s="51">
        <v>511</v>
      </c>
      <c r="N265" s="50">
        <v>646</v>
      </c>
      <c r="O265" s="113"/>
      <c r="P265" s="48" t="s">
        <v>1628</v>
      </c>
      <c r="Q265" s="47">
        <v>0</v>
      </c>
      <c r="R265" s="47">
        <v>0</v>
      </c>
      <c r="S265" s="46">
        <f t="shared" si="14"/>
        <v>0</v>
      </c>
      <c r="T265" s="47">
        <v>0</v>
      </c>
      <c r="U265" s="47">
        <v>0</v>
      </c>
      <c r="V265" s="46">
        <f t="shared" si="15"/>
        <v>0</v>
      </c>
      <c r="W265" s="46">
        <f t="shared" si="16"/>
        <v>0</v>
      </c>
      <c r="X265" s="45" t="s">
        <v>26</v>
      </c>
      <c r="Y265" s="44"/>
      <c r="Z265" s="43"/>
      <c r="AA265" s="42" t="s">
        <v>19</v>
      </c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</row>
    <row r="266" spans="1:49" hidden="1">
      <c r="A266" s="31" t="e">
        <f t="shared" si="17"/>
        <v>#N/A</v>
      </c>
      <c r="B266" s="30" t="e">
        <f>VLOOKUP(F266,[3]!Tabla13[#All],2,FALSE)</f>
        <v>#N/A</v>
      </c>
      <c r="C266" s="40">
        <v>2026</v>
      </c>
      <c r="D266" s="40">
        <v>8330</v>
      </c>
      <c r="E266" s="40"/>
      <c r="F266" s="41"/>
      <c r="G266" s="40">
        <v>1</v>
      </c>
      <c r="H266" s="40">
        <v>1</v>
      </c>
      <c r="I266" s="40">
        <v>2</v>
      </c>
      <c r="J266" s="40"/>
      <c r="K266" s="40">
        <v>5000</v>
      </c>
      <c r="L266" s="40">
        <v>5100</v>
      </c>
      <c r="M266" s="40">
        <v>512</v>
      </c>
      <c r="N266" s="221"/>
      <c r="O266" s="220"/>
      <c r="P266" s="37" t="s">
        <v>311</v>
      </c>
      <c r="Q266" s="36">
        <f>SUM(Q267:Q272)</f>
        <v>0</v>
      </c>
      <c r="R266" s="36">
        <f>SUM(R267:R272)</f>
        <v>0</v>
      </c>
      <c r="S266" s="36">
        <f t="shared" ref="S266:S329" si="18">Q266+R266</f>
        <v>0</v>
      </c>
      <c r="T266" s="36">
        <f>SUM(T267:T272)</f>
        <v>0</v>
      </c>
      <c r="U266" s="36">
        <f>SUM(U267:U272)</f>
        <v>0</v>
      </c>
      <c r="V266" s="36">
        <f t="shared" ref="V266:V329" si="19">T266+U266</f>
        <v>0</v>
      </c>
      <c r="W266" s="36">
        <f t="shared" ref="W266:W329" si="20">S266+V266</f>
        <v>0</v>
      </c>
      <c r="X266" s="41"/>
      <c r="Y266" s="40"/>
      <c r="Z266" s="77"/>
      <c r="AA266" s="221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</row>
    <row r="267" spans="1:49" hidden="1">
      <c r="A267" s="31" t="e">
        <f t="shared" si="17"/>
        <v>#N/A</v>
      </c>
      <c r="B267" s="30" t="e">
        <f>VLOOKUP(F267,[3]!Tabla13[#All],2,FALSE)</f>
        <v>#N/A</v>
      </c>
      <c r="C267" s="51">
        <v>2026</v>
      </c>
      <c r="D267" s="51">
        <v>8330</v>
      </c>
      <c r="E267" s="51"/>
      <c r="F267" s="52"/>
      <c r="G267" s="51">
        <v>1</v>
      </c>
      <c r="H267" s="51">
        <v>1</v>
      </c>
      <c r="I267" s="51">
        <v>2</v>
      </c>
      <c r="J267" s="51"/>
      <c r="K267" s="51">
        <v>5000</v>
      </c>
      <c r="L267" s="51">
        <v>5100</v>
      </c>
      <c r="M267" s="51">
        <v>512</v>
      </c>
      <c r="N267" s="50">
        <v>344</v>
      </c>
      <c r="O267" s="113"/>
      <c r="P267" s="48" t="s">
        <v>909</v>
      </c>
      <c r="Q267" s="47">
        <v>0</v>
      </c>
      <c r="R267" s="47">
        <v>0</v>
      </c>
      <c r="S267" s="46">
        <f t="shared" si="18"/>
        <v>0</v>
      </c>
      <c r="T267" s="47">
        <v>0</v>
      </c>
      <c r="U267" s="47">
        <v>0</v>
      </c>
      <c r="V267" s="46">
        <f t="shared" si="19"/>
        <v>0</v>
      </c>
      <c r="W267" s="46">
        <f t="shared" si="20"/>
        <v>0</v>
      </c>
      <c r="X267" s="45" t="s">
        <v>26</v>
      </c>
      <c r="Y267" s="44"/>
      <c r="Z267" s="43"/>
      <c r="AA267" s="42" t="s">
        <v>19</v>
      </c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</row>
    <row r="268" spans="1:49" hidden="1">
      <c r="A268" s="31" t="e">
        <f t="shared" si="17"/>
        <v>#N/A</v>
      </c>
      <c r="B268" s="30" t="e">
        <f>VLOOKUP(F268,[3]!Tabla13[#All],2,FALSE)</f>
        <v>#N/A</v>
      </c>
      <c r="C268" s="51">
        <v>2026</v>
      </c>
      <c r="D268" s="51">
        <v>8330</v>
      </c>
      <c r="E268" s="51"/>
      <c r="F268" s="52"/>
      <c r="G268" s="51">
        <v>1</v>
      </c>
      <c r="H268" s="51">
        <v>1</v>
      </c>
      <c r="I268" s="51">
        <v>2</v>
      </c>
      <c r="J268" s="51"/>
      <c r="K268" s="51">
        <v>5000</v>
      </c>
      <c r="L268" s="51">
        <v>5100</v>
      </c>
      <c r="M268" s="51">
        <v>512</v>
      </c>
      <c r="N268" s="50">
        <v>858</v>
      </c>
      <c r="O268" s="113"/>
      <c r="P268" s="48" t="s">
        <v>309</v>
      </c>
      <c r="Q268" s="47">
        <v>0</v>
      </c>
      <c r="R268" s="47">
        <v>0</v>
      </c>
      <c r="S268" s="46">
        <f t="shared" si="18"/>
        <v>0</v>
      </c>
      <c r="T268" s="47">
        <v>0</v>
      </c>
      <c r="U268" s="47">
        <v>0</v>
      </c>
      <c r="V268" s="46">
        <f t="shared" si="19"/>
        <v>0</v>
      </c>
      <c r="W268" s="46">
        <f t="shared" si="20"/>
        <v>0</v>
      </c>
      <c r="X268" s="45" t="s">
        <v>26</v>
      </c>
      <c r="Y268" s="44"/>
      <c r="Z268" s="43"/>
      <c r="AA268" s="42" t="s">
        <v>19</v>
      </c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</row>
    <row r="269" spans="1:49" hidden="1">
      <c r="A269" s="31" t="e">
        <f t="shared" si="17"/>
        <v>#N/A</v>
      </c>
      <c r="B269" s="30" t="e">
        <f>VLOOKUP(F269,[3]!Tabla13[#All],2,FALSE)</f>
        <v>#N/A</v>
      </c>
      <c r="C269" s="51">
        <v>2026</v>
      </c>
      <c r="D269" s="51">
        <v>8330</v>
      </c>
      <c r="E269" s="51"/>
      <c r="F269" s="52"/>
      <c r="G269" s="51">
        <v>1</v>
      </c>
      <c r="H269" s="51">
        <v>1</v>
      </c>
      <c r="I269" s="51">
        <v>2</v>
      </c>
      <c r="J269" s="51"/>
      <c r="K269" s="51">
        <v>5000</v>
      </c>
      <c r="L269" s="51">
        <v>5100</v>
      </c>
      <c r="M269" s="51">
        <v>512</v>
      </c>
      <c r="N269" s="50">
        <v>1086</v>
      </c>
      <c r="O269" s="113"/>
      <c r="P269" s="48" t="s">
        <v>1627</v>
      </c>
      <c r="Q269" s="47">
        <v>0</v>
      </c>
      <c r="R269" s="47">
        <v>0</v>
      </c>
      <c r="S269" s="46">
        <f t="shared" si="18"/>
        <v>0</v>
      </c>
      <c r="T269" s="47">
        <v>0</v>
      </c>
      <c r="U269" s="47">
        <v>0</v>
      </c>
      <c r="V269" s="46">
        <f t="shared" si="19"/>
        <v>0</v>
      </c>
      <c r="W269" s="46">
        <f t="shared" si="20"/>
        <v>0</v>
      </c>
      <c r="X269" s="45" t="s">
        <v>26</v>
      </c>
      <c r="Y269" s="44"/>
      <c r="Z269" s="43"/>
      <c r="AA269" s="42" t="s">
        <v>19</v>
      </c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</row>
    <row r="270" spans="1:49" hidden="1">
      <c r="A270" s="31" t="e">
        <f t="shared" si="17"/>
        <v>#N/A</v>
      </c>
      <c r="B270" s="30" t="e">
        <f>VLOOKUP(F270,[3]!Tabla13[#All],2,FALSE)</f>
        <v>#N/A</v>
      </c>
      <c r="C270" s="51">
        <v>2026</v>
      </c>
      <c r="D270" s="51">
        <v>8330</v>
      </c>
      <c r="E270" s="51"/>
      <c r="F270" s="52"/>
      <c r="G270" s="51">
        <v>1</v>
      </c>
      <c r="H270" s="51">
        <v>1</v>
      </c>
      <c r="I270" s="51">
        <v>2</v>
      </c>
      <c r="J270" s="51"/>
      <c r="K270" s="51">
        <v>5000</v>
      </c>
      <c r="L270" s="51">
        <v>5100</v>
      </c>
      <c r="M270" s="51">
        <v>512</v>
      </c>
      <c r="N270" s="50">
        <v>1315</v>
      </c>
      <c r="O270" s="113"/>
      <c r="P270" s="48" t="s">
        <v>1626</v>
      </c>
      <c r="Q270" s="47">
        <v>0</v>
      </c>
      <c r="R270" s="47">
        <v>0</v>
      </c>
      <c r="S270" s="46">
        <f t="shared" si="18"/>
        <v>0</v>
      </c>
      <c r="T270" s="47">
        <v>0</v>
      </c>
      <c r="U270" s="47">
        <v>0</v>
      </c>
      <c r="V270" s="46">
        <f t="shared" si="19"/>
        <v>0</v>
      </c>
      <c r="W270" s="46">
        <f t="shared" si="20"/>
        <v>0</v>
      </c>
      <c r="X270" s="45" t="s">
        <v>26</v>
      </c>
      <c r="Y270" s="44"/>
      <c r="Z270" s="43"/>
      <c r="AA270" s="42" t="s">
        <v>19</v>
      </c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</row>
    <row r="271" spans="1:49" hidden="1">
      <c r="A271" s="31" t="e">
        <f t="shared" si="17"/>
        <v>#N/A</v>
      </c>
      <c r="B271" s="30" t="e">
        <f>VLOOKUP(F271,[3]!Tabla13[#All],2,FALSE)</f>
        <v>#N/A</v>
      </c>
      <c r="C271" s="51">
        <v>2026</v>
      </c>
      <c r="D271" s="51">
        <v>8330</v>
      </c>
      <c r="E271" s="51"/>
      <c r="F271" s="52"/>
      <c r="G271" s="51">
        <v>1</v>
      </c>
      <c r="H271" s="51">
        <v>1</v>
      </c>
      <c r="I271" s="51">
        <v>2</v>
      </c>
      <c r="J271" s="51"/>
      <c r="K271" s="51">
        <v>5000</v>
      </c>
      <c r="L271" s="51">
        <v>5100</v>
      </c>
      <c r="M271" s="51">
        <v>512</v>
      </c>
      <c r="N271" s="50">
        <v>1174</v>
      </c>
      <c r="O271" s="113"/>
      <c r="P271" s="48" t="s">
        <v>1625</v>
      </c>
      <c r="Q271" s="47">
        <v>0</v>
      </c>
      <c r="R271" s="47">
        <v>0</v>
      </c>
      <c r="S271" s="46">
        <f t="shared" si="18"/>
        <v>0</v>
      </c>
      <c r="T271" s="47">
        <v>0</v>
      </c>
      <c r="U271" s="47">
        <v>0</v>
      </c>
      <c r="V271" s="46">
        <f t="shared" si="19"/>
        <v>0</v>
      </c>
      <c r="W271" s="46">
        <f t="shared" si="20"/>
        <v>0</v>
      </c>
      <c r="X271" s="45" t="s">
        <v>26</v>
      </c>
      <c r="Y271" s="44"/>
      <c r="Z271" s="43"/>
      <c r="AA271" s="42" t="s">
        <v>19</v>
      </c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</row>
    <row r="272" spans="1:49" hidden="1">
      <c r="A272" s="31" t="e">
        <f t="shared" si="17"/>
        <v>#N/A</v>
      </c>
      <c r="B272" s="30" t="e">
        <f>VLOOKUP(F272,[3]!Tabla13[#All],2,FALSE)</f>
        <v>#N/A</v>
      </c>
      <c r="C272" s="51">
        <v>2026</v>
      </c>
      <c r="D272" s="51">
        <v>8330</v>
      </c>
      <c r="E272" s="51"/>
      <c r="F272" s="52"/>
      <c r="G272" s="51">
        <v>1</v>
      </c>
      <c r="H272" s="51">
        <v>1</v>
      </c>
      <c r="I272" s="51">
        <v>2</v>
      </c>
      <c r="J272" s="51"/>
      <c r="K272" s="51">
        <v>5000</v>
      </c>
      <c r="L272" s="51">
        <v>5100</v>
      </c>
      <c r="M272" s="51">
        <v>512</v>
      </c>
      <c r="N272" s="50">
        <v>261</v>
      </c>
      <c r="O272" s="113"/>
      <c r="P272" s="48" t="s">
        <v>1624</v>
      </c>
      <c r="Q272" s="47">
        <v>0</v>
      </c>
      <c r="R272" s="47">
        <v>0</v>
      </c>
      <c r="S272" s="46">
        <f t="shared" si="18"/>
        <v>0</v>
      </c>
      <c r="T272" s="47">
        <v>0</v>
      </c>
      <c r="U272" s="47">
        <v>0</v>
      </c>
      <c r="V272" s="46">
        <f t="shared" si="19"/>
        <v>0</v>
      </c>
      <c r="W272" s="46">
        <f t="shared" si="20"/>
        <v>0</v>
      </c>
      <c r="X272" s="45" t="s">
        <v>26</v>
      </c>
      <c r="Y272" s="44"/>
      <c r="Z272" s="43"/>
      <c r="AA272" s="42" t="s">
        <v>19</v>
      </c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</row>
    <row r="273" spans="1:49" hidden="1">
      <c r="A273" s="31" t="e">
        <f t="shared" si="17"/>
        <v>#N/A</v>
      </c>
      <c r="B273" s="30" t="e">
        <f>VLOOKUP(F273,[3]!Tabla13[#All],2,FALSE)</f>
        <v>#N/A</v>
      </c>
      <c r="C273" s="40">
        <v>2026</v>
      </c>
      <c r="D273" s="40">
        <v>8330</v>
      </c>
      <c r="E273" s="40"/>
      <c r="F273" s="41"/>
      <c r="G273" s="40">
        <v>1</v>
      </c>
      <c r="H273" s="40">
        <v>1</v>
      </c>
      <c r="I273" s="40">
        <v>2</v>
      </c>
      <c r="J273" s="40"/>
      <c r="K273" s="40">
        <v>5000</v>
      </c>
      <c r="L273" s="40">
        <v>5100</v>
      </c>
      <c r="M273" s="40">
        <v>515</v>
      </c>
      <c r="N273" s="221" t="s">
        <v>23</v>
      </c>
      <c r="O273" s="220"/>
      <c r="P273" s="37" t="s">
        <v>63</v>
      </c>
      <c r="Q273" s="36">
        <f>SUM(Q274:Q288)</f>
        <v>0</v>
      </c>
      <c r="R273" s="36">
        <f>SUM(R274:R288)</f>
        <v>0</v>
      </c>
      <c r="S273" s="36">
        <f t="shared" si="18"/>
        <v>0</v>
      </c>
      <c r="T273" s="36">
        <f>SUM(T274:T288)</f>
        <v>0</v>
      </c>
      <c r="U273" s="36">
        <f>SUM(U274:U288)</f>
        <v>0</v>
      </c>
      <c r="V273" s="36">
        <f t="shared" si="19"/>
        <v>0</v>
      </c>
      <c r="W273" s="36">
        <f t="shared" si="20"/>
        <v>0</v>
      </c>
      <c r="X273" s="41"/>
      <c r="Y273" s="40"/>
      <c r="Z273" s="77"/>
      <c r="AA273" s="221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</row>
    <row r="274" spans="1:49" hidden="1">
      <c r="A274" s="31" t="e">
        <f t="shared" si="17"/>
        <v>#N/A</v>
      </c>
      <c r="B274" s="30" t="e">
        <f>VLOOKUP(F274,[3]!Tabla13[#All],2,FALSE)</f>
        <v>#N/A</v>
      </c>
      <c r="C274" s="51">
        <v>2026</v>
      </c>
      <c r="D274" s="51">
        <v>8330</v>
      </c>
      <c r="E274" s="51"/>
      <c r="F274" s="52"/>
      <c r="G274" s="51">
        <v>1</v>
      </c>
      <c r="H274" s="51">
        <v>1</v>
      </c>
      <c r="I274" s="51">
        <v>2</v>
      </c>
      <c r="J274" s="51"/>
      <c r="K274" s="51">
        <v>5000</v>
      </c>
      <c r="L274" s="51">
        <v>5100</v>
      </c>
      <c r="M274" s="51">
        <v>515</v>
      </c>
      <c r="N274" s="50">
        <v>6</v>
      </c>
      <c r="O274" s="113"/>
      <c r="P274" s="48" t="s">
        <v>62</v>
      </c>
      <c r="Q274" s="47">
        <v>0</v>
      </c>
      <c r="R274" s="47">
        <v>0</v>
      </c>
      <c r="S274" s="46">
        <f t="shared" si="18"/>
        <v>0</v>
      </c>
      <c r="T274" s="47">
        <v>0</v>
      </c>
      <c r="U274" s="47">
        <v>0</v>
      </c>
      <c r="V274" s="46">
        <f t="shared" si="19"/>
        <v>0</v>
      </c>
      <c r="W274" s="46">
        <f t="shared" si="20"/>
        <v>0</v>
      </c>
      <c r="X274" s="45" t="s">
        <v>26</v>
      </c>
      <c r="Y274" s="44"/>
      <c r="Z274" s="43"/>
      <c r="AA274" s="78" t="s">
        <v>100</v>
      </c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</row>
    <row r="275" spans="1:49" ht="28.5" hidden="1">
      <c r="A275" s="31" t="e">
        <f t="shared" si="17"/>
        <v>#N/A</v>
      </c>
      <c r="B275" s="30" t="e">
        <f>VLOOKUP(F275,[3]!Tabla13[#All],2,FALSE)</f>
        <v>#N/A</v>
      </c>
      <c r="C275" s="51">
        <v>2026</v>
      </c>
      <c r="D275" s="51">
        <v>8330</v>
      </c>
      <c r="E275" s="51"/>
      <c r="F275" s="52"/>
      <c r="G275" s="51">
        <v>1</v>
      </c>
      <c r="H275" s="51">
        <v>1</v>
      </c>
      <c r="I275" s="51">
        <v>2</v>
      </c>
      <c r="J275" s="51"/>
      <c r="K275" s="51">
        <v>5000</v>
      </c>
      <c r="L275" s="51">
        <v>5100</v>
      </c>
      <c r="M275" s="51">
        <v>515</v>
      </c>
      <c r="N275" s="50">
        <v>362</v>
      </c>
      <c r="O275" s="113"/>
      <c r="P275" s="48" t="s">
        <v>1623</v>
      </c>
      <c r="Q275" s="47">
        <v>0</v>
      </c>
      <c r="R275" s="47">
        <v>0</v>
      </c>
      <c r="S275" s="46">
        <f t="shared" si="18"/>
        <v>0</v>
      </c>
      <c r="T275" s="47">
        <v>0</v>
      </c>
      <c r="U275" s="47">
        <v>0</v>
      </c>
      <c r="V275" s="46">
        <f t="shared" si="19"/>
        <v>0</v>
      </c>
      <c r="W275" s="46">
        <f t="shared" si="20"/>
        <v>0</v>
      </c>
      <c r="X275" s="45" t="s">
        <v>26</v>
      </c>
      <c r="Y275" s="44"/>
      <c r="Z275" s="43"/>
      <c r="AA275" s="114" t="s">
        <v>100</v>
      </c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</row>
    <row r="276" spans="1:49" ht="28.5" hidden="1">
      <c r="A276" s="31" t="e">
        <f t="shared" si="17"/>
        <v>#N/A</v>
      </c>
      <c r="B276" s="30" t="e">
        <f>VLOOKUP(F276,[3]!Tabla13[#All],2,FALSE)</f>
        <v>#N/A</v>
      </c>
      <c r="C276" s="51">
        <v>2026</v>
      </c>
      <c r="D276" s="51">
        <v>8330</v>
      </c>
      <c r="E276" s="51"/>
      <c r="F276" s="52"/>
      <c r="G276" s="51">
        <v>1</v>
      </c>
      <c r="H276" s="51">
        <v>1</v>
      </c>
      <c r="I276" s="51">
        <v>2</v>
      </c>
      <c r="J276" s="51"/>
      <c r="K276" s="51">
        <v>5000</v>
      </c>
      <c r="L276" s="51">
        <v>5100</v>
      </c>
      <c r="M276" s="51">
        <v>515</v>
      </c>
      <c r="N276" s="50">
        <v>365</v>
      </c>
      <c r="O276" s="113"/>
      <c r="P276" s="48" t="s">
        <v>1622</v>
      </c>
      <c r="Q276" s="47">
        <v>0</v>
      </c>
      <c r="R276" s="47">
        <v>0</v>
      </c>
      <c r="S276" s="46">
        <f t="shared" si="18"/>
        <v>0</v>
      </c>
      <c r="T276" s="47">
        <v>0</v>
      </c>
      <c r="U276" s="47">
        <v>0</v>
      </c>
      <c r="V276" s="46">
        <f t="shared" si="19"/>
        <v>0</v>
      </c>
      <c r="W276" s="46">
        <f t="shared" si="20"/>
        <v>0</v>
      </c>
      <c r="X276" s="45" t="s">
        <v>26</v>
      </c>
      <c r="Y276" s="44"/>
      <c r="Z276" s="43"/>
      <c r="AA276" s="114" t="s">
        <v>100</v>
      </c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</row>
    <row r="277" spans="1:49" hidden="1">
      <c r="A277" s="31" t="e">
        <f t="shared" si="17"/>
        <v>#N/A</v>
      </c>
      <c r="B277" s="30" t="e">
        <f>VLOOKUP(F277,[3]!Tabla13[#All],2,FALSE)</f>
        <v>#N/A</v>
      </c>
      <c r="C277" s="51">
        <v>2026</v>
      </c>
      <c r="D277" s="51">
        <v>8330</v>
      </c>
      <c r="E277" s="51"/>
      <c r="F277" s="52"/>
      <c r="G277" s="51">
        <v>1</v>
      </c>
      <c r="H277" s="51">
        <v>1</v>
      </c>
      <c r="I277" s="51">
        <v>2</v>
      </c>
      <c r="J277" s="51"/>
      <c r="K277" s="51">
        <v>5000</v>
      </c>
      <c r="L277" s="51">
        <v>5100</v>
      </c>
      <c r="M277" s="51">
        <v>515</v>
      </c>
      <c r="N277" s="50">
        <v>374</v>
      </c>
      <c r="O277" s="113"/>
      <c r="P277" s="48" t="s">
        <v>307</v>
      </c>
      <c r="Q277" s="47">
        <v>0</v>
      </c>
      <c r="R277" s="47">
        <v>0</v>
      </c>
      <c r="S277" s="46">
        <f t="shared" si="18"/>
        <v>0</v>
      </c>
      <c r="T277" s="47">
        <v>0</v>
      </c>
      <c r="U277" s="47">
        <v>0</v>
      </c>
      <c r="V277" s="46">
        <f t="shared" si="19"/>
        <v>0</v>
      </c>
      <c r="W277" s="46">
        <f t="shared" si="20"/>
        <v>0</v>
      </c>
      <c r="X277" s="45" t="s">
        <v>26</v>
      </c>
      <c r="Y277" s="44"/>
      <c r="Z277" s="43"/>
      <c r="AA277" s="114" t="s">
        <v>100</v>
      </c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</row>
    <row r="278" spans="1:49" hidden="1">
      <c r="A278" s="31" t="e">
        <f t="shared" si="17"/>
        <v>#N/A</v>
      </c>
      <c r="B278" s="30" t="e">
        <f>VLOOKUP(F278,[3]!Tabla13[#All],2,FALSE)</f>
        <v>#N/A</v>
      </c>
      <c r="C278" s="51">
        <v>2026</v>
      </c>
      <c r="D278" s="51">
        <v>8330</v>
      </c>
      <c r="E278" s="51"/>
      <c r="F278" s="52"/>
      <c r="G278" s="51">
        <v>1</v>
      </c>
      <c r="H278" s="51">
        <v>1</v>
      </c>
      <c r="I278" s="51">
        <v>2</v>
      </c>
      <c r="J278" s="51"/>
      <c r="K278" s="51">
        <v>5000</v>
      </c>
      <c r="L278" s="51">
        <v>5100</v>
      </c>
      <c r="M278" s="51">
        <v>515</v>
      </c>
      <c r="N278" s="50">
        <v>377</v>
      </c>
      <c r="O278" s="113"/>
      <c r="P278" s="48" t="s">
        <v>306</v>
      </c>
      <c r="Q278" s="47">
        <v>0</v>
      </c>
      <c r="R278" s="47">
        <v>0</v>
      </c>
      <c r="S278" s="46">
        <f t="shared" si="18"/>
        <v>0</v>
      </c>
      <c r="T278" s="47">
        <v>0</v>
      </c>
      <c r="U278" s="47">
        <v>0</v>
      </c>
      <c r="V278" s="46">
        <f t="shared" si="19"/>
        <v>0</v>
      </c>
      <c r="W278" s="46">
        <f t="shared" si="20"/>
        <v>0</v>
      </c>
      <c r="X278" s="45" t="s">
        <v>26</v>
      </c>
      <c r="Y278" s="44"/>
      <c r="Z278" s="43"/>
      <c r="AA278" s="114" t="s">
        <v>100</v>
      </c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</row>
    <row r="279" spans="1:49" hidden="1">
      <c r="A279" s="31" t="e">
        <f t="shared" si="17"/>
        <v>#N/A</v>
      </c>
      <c r="B279" s="30" t="e">
        <f>VLOOKUP(F279,[3]!Tabla13[#All],2,FALSE)</f>
        <v>#N/A</v>
      </c>
      <c r="C279" s="51">
        <v>2026</v>
      </c>
      <c r="D279" s="51">
        <v>8330</v>
      </c>
      <c r="E279" s="51"/>
      <c r="F279" s="52"/>
      <c r="G279" s="51">
        <v>1</v>
      </c>
      <c r="H279" s="51">
        <v>1</v>
      </c>
      <c r="I279" s="51">
        <v>2</v>
      </c>
      <c r="J279" s="51"/>
      <c r="K279" s="51">
        <v>5000</v>
      </c>
      <c r="L279" s="51">
        <v>5100</v>
      </c>
      <c r="M279" s="51">
        <v>515</v>
      </c>
      <c r="N279" s="50">
        <v>594</v>
      </c>
      <c r="O279" s="113"/>
      <c r="P279" s="48" t="s">
        <v>1621</v>
      </c>
      <c r="Q279" s="47">
        <v>0</v>
      </c>
      <c r="R279" s="47">
        <v>0</v>
      </c>
      <c r="S279" s="46">
        <f t="shared" si="18"/>
        <v>0</v>
      </c>
      <c r="T279" s="47">
        <v>0</v>
      </c>
      <c r="U279" s="47">
        <v>0</v>
      </c>
      <c r="V279" s="46">
        <f t="shared" si="19"/>
        <v>0</v>
      </c>
      <c r="W279" s="46">
        <f t="shared" si="20"/>
        <v>0</v>
      </c>
      <c r="X279" s="45" t="s">
        <v>26</v>
      </c>
      <c r="Y279" s="44"/>
      <c r="Z279" s="43"/>
      <c r="AA279" s="114" t="s">
        <v>100</v>
      </c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</row>
    <row r="280" spans="1:49" hidden="1">
      <c r="A280" s="31" t="e">
        <f t="shared" si="17"/>
        <v>#N/A</v>
      </c>
      <c r="B280" s="30" t="e">
        <f>VLOOKUP(F280,[3]!Tabla13[#All],2,FALSE)</f>
        <v>#N/A</v>
      </c>
      <c r="C280" s="51">
        <v>2026</v>
      </c>
      <c r="D280" s="51">
        <v>8330</v>
      </c>
      <c r="E280" s="51"/>
      <c r="F280" s="52"/>
      <c r="G280" s="51">
        <v>1</v>
      </c>
      <c r="H280" s="51">
        <v>1</v>
      </c>
      <c r="I280" s="51">
        <v>2</v>
      </c>
      <c r="J280" s="51"/>
      <c r="K280" s="51">
        <v>5000</v>
      </c>
      <c r="L280" s="51">
        <v>5100</v>
      </c>
      <c r="M280" s="51">
        <v>515</v>
      </c>
      <c r="N280" s="50">
        <v>631</v>
      </c>
      <c r="O280" s="113"/>
      <c r="P280" s="48" t="s">
        <v>566</v>
      </c>
      <c r="Q280" s="47">
        <v>0</v>
      </c>
      <c r="R280" s="47">
        <v>0</v>
      </c>
      <c r="S280" s="46">
        <f t="shared" si="18"/>
        <v>0</v>
      </c>
      <c r="T280" s="47">
        <v>0</v>
      </c>
      <c r="U280" s="47">
        <v>0</v>
      </c>
      <c r="V280" s="46">
        <f t="shared" si="19"/>
        <v>0</v>
      </c>
      <c r="W280" s="46">
        <f t="shared" si="20"/>
        <v>0</v>
      </c>
      <c r="X280" s="45" t="s">
        <v>26</v>
      </c>
      <c r="Y280" s="44"/>
      <c r="Z280" s="43"/>
      <c r="AA280" s="114" t="s">
        <v>100</v>
      </c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</row>
    <row r="281" spans="1:49" hidden="1">
      <c r="A281" s="31" t="e">
        <f t="shared" si="17"/>
        <v>#N/A</v>
      </c>
      <c r="B281" s="30" t="e">
        <f>VLOOKUP(F281,[3]!Tabla13[#All],2,FALSE)</f>
        <v>#N/A</v>
      </c>
      <c r="C281" s="51">
        <v>2026</v>
      </c>
      <c r="D281" s="51">
        <v>8330</v>
      </c>
      <c r="E281" s="51"/>
      <c r="F281" s="52"/>
      <c r="G281" s="51">
        <v>1</v>
      </c>
      <c r="H281" s="51">
        <v>1</v>
      </c>
      <c r="I281" s="51">
        <v>2</v>
      </c>
      <c r="J281" s="51"/>
      <c r="K281" s="51">
        <v>5000</v>
      </c>
      <c r="L281" s="51">
        <v>5100</v>
      </c>
      <c r="M281" s="51">
        <v>515</v>
      </c>
      <c r="N281" s="50">
        <v>1005</v>
      </c>
      <c r="O281" s="113"/>
      <c r="P281" s="48" t="s">
        <v>1620</v>
      </c>
      <c r="Q281" s="47">
        <v>0</v>
      </c>
      <c r="R281" s="47">
        <v>0</v>
      </c>
      <c r="S281" s="46">
        <f t="shared" si="18"/>
        <v>0</v>
      </c>
      <c r="T281" s="47">
        <v>0</v>
      </c>
      <c r="U281" s="47">
        <v>0</v>
      </c>
      <c r="V281" s="46">
        <f t="shared" si="19"/>
        <v>0</v>
      </c>
      <c r="W281" s="46">
        <f t="shared" si="20"/>
        <v>0</v>
      </c>
      <c r="X281" s="45" t="s">
        <v>26</v>
      </c>
      <c r="Y281" s="44"/>
      <c r="Z281" s="43"/>
      <c r="AA281" s="114" t="s">
        <v>100</v>
      </c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</row>
    <row r="282" spans="1:49" hidden="1">
      <c r="A282" s="31" t="e">
        <f t="shared" si="17"/>
        <v>#N/A</v>
      </c>
      <c r="B282" s="30" t="e">
        <f>VLOOKUP(F282,[3]!Tabla13[#All],2,FALSE)</f>
        <v>#N/A</v>
      </c>
      <c r="C282" s="51">
        <v>2026</v>
      </c>
      <c r="D282" s="51">
        <v>8330</v>
      </c>
      <c r="E282" s="51"/>
      <c r="F282" s="52"/>
      <c r="G282" s="51">
        <v>1</v>
      </c>
      <c r="H282" s="51">
        <v>1</v>
      </c>
      <c r="I282" s="51">
        <v>2</v>
      </c>
      <c r="J282" s="51"/>
      <c r="K282" s="51">
        <v>5000</v>
      </c>
      <c r="L282" s="51">
        <v>5100</v>
      </c>
      <c r="M282" s="51">
        <v>515</v>
      </c>
      <c r="N282" s="50">
        <v>1241</v>
      </c>
      <c r="O282" s="113"/>
      <c r="P282" s="48" t="s">
        <v>437</v>
      </c>
      <c r="Q282" s="47">
        <v>0</v>
      </c>
      <c r="R282" s="47">
        <v>0</v>
      </c>
      <c r="S282" s="46">
        <f t="shared" si="18"/>
        <v>0</v>
      </c>
      <c r="T282" s="47">
        <v>0</v>
      </c>
      <c r="U282" s="47">
        <v>0</v>
      </c>
      <c r="V282" s="46">
        <f t="shared" si="19"/>
        <v>0</v>
      </c>
      <c r="W282" s="46">
        <f t="shared" si="20"/>
        <v>0</v>
      </c>
      <c r="X282" s="45" t="s">
        <v>26</v>
      </c>
      <c r="Y282" s="44"/>
      <c r="Z282" s="43"/>
      <c r="AA282" s="114" t="s">
        <v>100</v>
      </c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</row>
    <row r="283" spans="1:49" hidden="1">
      <c r="A283" s="31" t="e">
        <f t="shared" ref="A283:A346" si="21">B283-E283</f>
        <v>#N/A</v>
      </c>
      <c r="B283" s="30" t="e">
        <f>VLOOKUP(F283,[3]!Tabla13[#All],2,FALSE)</f>
        <v>#N/A</v>
      </c>
      <c r="C283" s="51">
        <v>2026</v>
      </c>
      <c r="D283" s="51">
        <v>8330</v>
      </c>
      <c r="E283" s="51"/>
      <c r="F283" s="52"/>
      <c r="G283" s="51">
        <v>1</v>
      </c>
      <c r="H283" s="51">
        <v>1</v>
      </c>
      <c r="I283" s="51">
        <v>2</v>
      </c>
      <c r="J283" s="51"/>
      <c r="K283" s="51">
        <v>5000</v>
      </c>
      <c r="L283" s="51">
        <v>5100</v>
      </c>
      <c r="M283" s="51">
        <v>515</v>
      </c>
      <c r="N283" s="50">
        <v>1288</v>
      </c>
      <c r="O283" s="113"/>
      <c r="P283" s="48" t="s">
        <v>297</v>
      </c>
      <c r="Q283" s="47">
        <v>0</v>
      </c>
      <c r="R283" s="47">
        <v>0</v>
      </c>
      <c r="S283" s="46">
        <f t="shared" si="18"/>
        <v>0</v>
      </c>
      <c r="T283" s="47">
        <v>0</v>
      </c>
      <c r="U283" s="47">
        <v>0</v>
      </c>
      <c r="V283" s="46">
        <f t="shared" si="19"/>
        <v>0</v>
      </c>
      <c r="W283" s="46">
        <f t="shared" si="20"/>
        <v>0</v>
      </c>
      <c r="X283" s="45" t="s">
        <v>26</v>
      </c>
      <c r="Y283" s="44"/>
      <c r="Z283" s="43"/>
      <c r="AA283" s="114" t="s">
        <v>100</v>
      </c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</row>
    <row r="284" spans="1:49" hidden="1">
      <c r="A284" s="31" t="e">
        <f t="shared" si="21"/>
        <v>#N/A</v>
      </c>
      <c r="B284" s="30" t="e">
        <f>VLOOKUP(F284,[3]!Tabla13[#All],2,FALSE)</f>
        <v>#N/A</v>
      </c>
      <c r="C284" s="51">
        <v>2026</v>
      </c>
      <c r="D284" s="51">
        <v>8330</v>
      </c>
      <c r="E284" s="51"/>
      <c r="F284" s="52"/>
      <c r="G284" s="51">
        <v>1</v>
      </c>
      <c r="H284" s="51">
        <v>1</v>
      </c>
      <c r="I284" s="51">
        <v>2</v>
      </c>
      <c r="J284" s="51"/>
      <c r="K284" s="51">
        <v>5000</v>
      </c>
      <c r="L284" s="51">
        <v>5100</v>
      </c>
      <c r="M284" s="51">
        <v>515</v>
      </c>
      <c r="N284" s="50">
        <v>1330</v>
      </c>
      <c r="O284" s="113"/>
      <c r="P284" s="48" t="s">
        <v>561</v>
      </c>
      <c r="Q284" s="47">
        <v>0</v>
      </c>
      <c r="R284" s="47">
        <v>0</v>
      </c>
      <c r="S284" s="46">
        <f t="shared" si="18"/>
        <v>0</v>
      </c>
      <c r="T284" s="47">
        <v>0</v>
      </c>
      <c r="U284" s="47">
        <v>0</v>
      </c>
      <c r="V284" s="46">
        <f t="shared" si="19"/>
        <v>0</v>
      </c>
      <c r="W284" s="46">
        <f t="shared" si="20"/>
        <v>0</v>
      </c>
      <c r="X284" s="45" t="s">
        <v>26</v>
      </c>
      <c r="Y284" s="44"/>
      <c r="Z284" s="43"/>
      <c r="AA284" s="42" t="s">
        <v>19</v>
      </c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</row>
    <row r="285" spans="1:49" hidden="1">
      <c r="A285" s="31" t="e">
        <f t="shared" si="21"/>
        <v>#N/A</v>
      </c>
      <c r="B285" s="30" t="e">
        <f>VLOOKUP(F285,[3]!Tabla13[#All],2,FALSE)</f>
        <v>#N/A</v>
      </c>
      <c r="C285" s="51">
        <v>2026</v>
      </c>
      <c r="D285" s="51">
        <v>8330</v>
      </c>
      <c r="E285" s="51"/>
      <c r="F285" s="52"/>
      <c r="G285" s="51">
        <v>1</v>
      </c>
      <c r="H285" s="51">
        <v>1</v>
      </c>
      <c r="I285" s="51">
        <v>2</v>
      </c>
      <c r="J285" s="51"/>
      <c r="K285" s="51">
        <v>5000</v>
      </c>
      <c r="L285" s="51">
        <v>5100</v>
      </c>
      <c r="M285" s="51">
        <v>515</v>
      </c>
      <c r="N285" s="50">
        <v>1421</v>
      </c>
      <c r="O285" s="113"/>
      <c r="P285" s="48" t="s">
        <v>1619</v>
      </c>
      <c r="Q285" s="47">
        <v>0</v>
      </c>
      <c r="R285" s="47">
        <v>0</v>
      </c>
      <c r="S285" s="46">
        <f t="shared" si="18"/>
        <v>0</v>
      </c>
      <c r="T285" s="47">
        <v>0</v>
      </c>
      <c r="U285" s="47">
        <v>0</v>
      </c>
      <c r="V285" s="46">
        <f t="shared" si="19"/>
        <v>0</v>
      </c>
      <c r="W285" s="46">
        <f t="shared" si="20"/>
        <v>0</v>
      </c>
      <c r="X285" s="45" t="s">
        <v>26</v>
      </c>
      <c r="Y285" s="44"/>
      <c r="Z285" s="43"/>
      <c r="AA285" s="42" t="s">
        <v>19</v>
      </c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</row>
    <row r="286" spans="1:49" hidden="1">
      <c r="A286" s="31" t="e">
        <f t="shared" si="21"/>
        <v>#N/A</v>
      </c>
      <c r="B286" s="30" t="e">
        <f>VLOOKUP(F286,[3]!Tabla13[#All],2,FALSE)</f>
        <v>#N/A</v>
      </c>
      <c r="C286" s="51">
        <v>2026</v>
      </c>
      <c r="D286" s="51">
        <v>8330</v>
      </c>
      <c r="E286" s="51"/>
      <c r="F286" s="52"/>
      <c r="G286" s="51">
        <v>1</v>
      </c>
      <c r="H286" s="51">
        <v>1</v>
      </c>
      <c r="I286" s="51">
        <v>2</v>
      </c>
      <c r="J286" s="51"/>
      <c r="K286" s="51">
        <v>5000</v>
      </c>
      <c r="L286" s="51">
        <v>5100</v>
      </c>
      <c r="M286" s="51">
        <v>515</v>
      </c>
      <c r="N286" s="50">
        <v>1426</v>
      </c>
      <c r="O286" s="113"/>
      <c r="P286" s="48" t="s">
        <v>294</v>
      </c>
      <c r="Q286" s="47">
        <v>0</v>
      </c>
      <c r="R286" s="47">
        <v>0</v>
      </c>
      <c r="S286" s="46">
        <f t="shared" si="18"/>
        <v>0</v>
      </c>
      <c r="T286" s="47">
        <v>0</v>
      </c>
      <c r="U286" s="47">
        <v>0</v>
      </c>
      <c r="V286" s="46">
        <f t="shared" si="19"/>
        <v>0</v>
      </c>
      <c r="W286" s="46">
        <f t="shared" si="20"/>
        <v>0</v>
      </c>
      <c r="X286" s="45" t="s">
        <v>26</v>
      </c>
      <c r="Y286" s="44"/>
      <c r="Z286" s="43"/>
      <c r="AA286" s="42" t="s">
        <v>19</v>
      </c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</row>
    <row r="287" spans="1:49" ht="28.5" hidden="1">
      <c r="A287" s="31" t="e">
        <f t="shared" si="21"/>
        <v>#N/A</v>
      </c>
      <c r="B287" s="30" t="e">
        <f>VLOOKUP(F287,[3]!Tabla13[#All],2,FALSE)</f>
        <v>#N/A</v>
      </c>
      <c r="C287" s="51">
        <v>2026</v>
      </c>
      <c r="D287" s="51">
        <v>8330</v>
      </c>
      <c r="E287" s="51"/>
      <c r="F287" s="52"/>
      <c r="G287" s="51">
        <v>1</v>
      </c>
      <c r="H287" s="51">
        <v>1</v>
      </c>
      <c r="I287" s="51">
        <v>2</v>
      </c>
      <c r="J287" s="51"/>
      <c r="K287" s="51">
        <v>5000</v>
      </c>
      <c r="L287" s="51">
        <v>5100</v>
      </c>
      <c r="M287" s="51">
        <v>515</v>
      </c>
      <c r="N287" s="50">
        <v>1477</v>
      </c>
      <c r="O287" s="113"/>
      <c r="P287" s="48" t="s">
        <v>1618</v>
      </c>
      <c r="Q287" s="47">
        <v>0</v>
      </c>
      <c r="R287" s="47">
        <v>0</v>
      </c>
      <c r="S287" s="46">
        <f t="shared" si="18"/>
        <v>0</v>
      </c>
      <c r="T287" s="47">
        <v>0</v>
      </c>
      <c r="U287" s="47">
        <v>0</v>
      </c>
      <c r="V287" s="46">
        <f t="shared" si="19"/>
        <v>0</v>
      </c>
      <c r="W287" s="46">
        <f t="shared" si="20"/>
        <v>0</v>
      </c>
      <c r="X287" s="45" t="s">
        <v>26</v>
      </c>
      <c r="Y287" s="44"/>
      <c r="Z287" s="43"/>
      <c r="AA287" s="114" t="s">
        <v>100</v>
      </c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</row>
    <row r="288" spans="1:49" hidden="1">
      <c r="A288" s="31" t="e">
        <f t="shared" si="21"/>
        <v>#N/A</v>
      </c>
      <c r="B288" s="30" t="e">
        <f>VLOOKUP(F288,[3]!Tabla13[#All],2,FALSE)</f>
        <v>#N/A</v>
      </c>
      <c r="C288" s="51">
        <v>2026</v>
      </c>
      <c r="D288" s="51">
        <v>8330</v>
      </c>
      <c r="E288" s="51"/>
      <c r="F288" s="52"/>
      <c r="G288" s="51">
        <v>1</v>
      </c>
      <c r="H288" s="51">
        <v>1</v>
      </c>
      <c r="I288" s="51">
        <v>2</v>
      </c>
      <c r="J288" s="51"/>
      <c r="K288" s="51">
        <v>5000</v>
      </c>
      <c r="L288" s="51">
        <v>5100</v>
      </c>
      <c r="M288" s="51">
        <v>515</v>
      </c>
      <c r="N288" s="50">
        <v>1080</v>
      </c>
      <c r="O288" s="113"/>
      <c r="P288" s="48" t="s">
        <v>903</v>
      </c>
      <c r="Q288" s="47">
        <v>0</v>
      </c>
      <c r="R288" s="47">
        <v>0</v>
      </c>
      <c r="S288" s="46">
        <f t="shared" si="18"/>
        <v>0</v>
      </c>
      <c r="T288" s="47">
        <v>0</v>
      </c>
      <c r="U288" s="47">
        <v>0</v>
      </c>
      <c r="V288" s="46">
        <f t="shared" si="19"/>
        <v>0</v>
      </c>
      <c r="W288" s="46">
        <f t="shared" si="20"/>
        <v>0</v>
      </c>
      <c r="X288" s="258" t="s">
        <v>26</v>
      </c>
      <c r="Y288" s="44"/>
      <c r="Z288" s="43"/>
      <c r="AA288" s="114" t="s">
        <v>100</v>
      </c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</row>
    <row r="289" spans="1:49" hidden="1">
      <c r="A289" s="31" t="e">
        <f t="shared" si="21"/>
        <v>#N/A</v>
      </c>
      <c r="B289" s="30" t="e">
        <f>VLOOKUP(F289,[3]!Tabla13[#All],2,FALSE)</f>
        <v>#N/A</v>
      </c>
      <c r="C289" s="40">
        <v>2026</v>
      </c>
      <c r="D289" s="40">
        <v>8330</v>
      </c>
      <c r="E289" s="40"/>
      <c r="F289" s="41"/>
      <c r="G289" s="40">
        <v>1</v>
      </c>
      <c r="H289" s="40">
        <v>1</v>
      </c>
      <c r="I289" s="40">
        <v>2</v>
      </c>
      <c r="J289" s="40"/>
      <c r="K289" s="40">
        <v>5000</v>
      </c>
      <c r="L289" s="40">
        <v>5100</v>
      </c>
      <c r="M289" s="40">
        <v>519</v>
      </c>
      <c r="N289" s="221" t="s">
        <v>23</v>
      </c>
      <c r="O289" s="220"/>
      <c r="P289" s="37" t="s">
        <v>47</v>
      </c>
      <c r="Q289" s="36">
        <f>SUM(Q290:Q302)</f>
        <v>0</v>
      </c>
      <c r="R289" s="36">
        <f>SUM(R290:R302)</f>
        <v>0</v>
      </c>
      <c r="S289" s="36">
        <f t="shared" si="18"/>
        <v>0</v>
      </c>
      <c r="T289" s="36">
        <f>SUM(T290:T302)</f>
        <v>0</v>
      </c>
      <c r="U289" s="36">
        <f>SUM(U290:U302)</f>
        <v>0</v>
      </c>
      <c r="V289" s="36">
        <f t="shared" si="19"/>
        <v>0</v>
      </c>
      <c r="W289" s="36">
        <f t="shared" si="20"/>
        <v>0</v>
      </c>
      <c r="X289" s="41"/>
      <c r="Y289" s="40"/>
      <c r="Z289" s="77"/>
      <c r="AA289" s="77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</row>
    <row r="290" spans="1:49" hidden="1">
      <c r="A290" s="31" t="e">
        <f t="shared" si="21"/>
        <v>#N/A</v>
      </c>
      <c r="B290" s="30" t="e">
        <f>VLOOKUP(F290,[3]!Tabla13[#All],2,FALSE)</f>
        <v>#N/A</v>
      </c>
      <c r="C290" s="51">
        <v>2026</v>
      </c>
      <c r="D290" s="51">
        <v>8330</v>
      </c>
      <c r="E290" s="51"/>
      <c r="F290" s="52"/>
      <c r="G290" s="51">
        <v>1</v>
      </c>
      <c r="H290" s="51">
        <v>1</v>
      </c>
      <c r="I290" s="51">
        <v>2</v>
      </c>
      <c r="J290" s="51"/>
      <c r="K290" s="51">
        <v>5000</v>
      </c>
      <c r="L290" s="51">
        <v>5100</v>
      </c>
      <c r="M290" s="51">
        <v>519</v>
      </c>
      <c r="N290" s="50">
        <v>17</v>
      </c>
      <c r="O290" s="113"/>
      <c r="P290" s="48" t="s">
        <v>46</v>
      </c>
      <c r="Q290" s="47">
        <v>0</v>
      </c>
      <c r="R290" s="47">
        <v>0</v>
      </c>
      <c r="S290" s="46">
        <f t="shared" si="18"/>
        <v>0</v>
      </c>
      <c r="T290" s="47">
        <v>0</v>
      </c>
      <c r="U290" s="47">
        <v>0</v>
      </c>
      <c r="V290" s="46">
        <f t="shared" si="19"/>
        <v>0</v>
      </c>
      <c r="W290" s="46">
        <f t="shared" si="20"/>
        <v>0</v>
      </c>
      <c r="X290" s="45" t="s">
        <v>26</v>
      </c>
      <c r="Y290" s="44"/>
      <c r="Z290" s="43"/>
      <c r="AA290" s="42" t="s">
        <v>19</v>
      </c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</row>
    <row r="291" spans="1:49" hidden="1">
      <c r="A291" s="31" t="e">
        <f t="shared" si="21"/>
        <v>#N/A</v>
      </c>
      <c r="B291" s="30" t="e">
        <f>VLOOKUP(F291,[3]!Tabla13[#All],2,FALSE)</f>
        <v>#N/A</v>
      </c>
      <c r="C291" s="51">
        <v>2026</v>
      </c>
      <c r="D291" s="51">
        <v>8330</v>
      </c>
      <c r="E291" s="51"/>
      <c r="F291" s="52"/>
      <c r="G291" s="51">
        <v>1</v>
      </c>
      <c r="H291" s="51">
        <v>1</v>
      </c>
      <c r="I291" s="51">
        <v>2</v>
      </c>
      <c r="J291" s="51"/>
      <c r="K291" s="51">
        <v>5000</v>
      </c>
      <c r="L291" s="51">
        <v>5100</v>
      </c>
      <c r="M291" s="51">
        <v>519</v>
      </c>
      <c r="N291" s="50">
        <v>110</v>
      </c>
      <c r="O291" s="113"/>
      <c r="P291" s="48" t="s">
        <v>1617</v>
      </c>
      <c r="Q291" s="47">
        <v>0</v>
      </c>
      <c r="R291" s="47">
        <v>0</v>
      </c>
      <c r="S291" s="46">
        <f t="shared" si="18"/>
        <v>0</v>
      </c>
      <c r="T291" s="47">
        <v>0</v>
      </c>
      <c r="U291" s="47">
        <v>0</v>
      </c>
      <c r="V291" s="46">
        <f t="shared" si="19"/>
        <v>0</v>
      </c>
      <c r="W291" s="46">
        <f t="shared" si="20"/>
        <v>0</v>
      </c>
      <c r="X291" s="45" t="s">
        <v>26</v>
      </c>
      <c r="Y291" s="44"/>
      <c r="Z291" s="43"/>
      <c r="AA291" s="114" t="s">
        <v>100</v>
      </c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</row>
    <row r="292" spans="1:49" hidden="1">
      <c r="A292" s="31" t="e">
        <f t="shared" si="21"/>
        <v>#N/A</v>
      </c>
      <c r="B292" s="30" t="e">
        <f>VLOOKUP(F292,[3]!Tabla13[#All],2,FALSE)</f>
        <v>#N/A</v>
      </c>
      <c r="C292" s="51">
        <v>2026</v>
      </c>
      <c r="D292" s="51">
        <v>8330</v>
      </c>
      <c r="E292" s="51"/>
      <c r="F292" s="52"/>
      <c r="G292" s="51">
        <v>1</v>
      </c>
      <c r="H292" s="51">
        <v>1</v>
      </c>
      <c r="I292" s="51">
        <v>2</v>
      </c>
      <c r="J292" s="51"/>
      <c r="K292" s="51">
        <v>5000</v>
      </c>
      <c r="L292" s="51">
        <v>5100</v>
      </c>
      <c r="M292" s="51">
        <v>519</v>
      </c>
      <c r="N292" s="50">
        <v>112</v>
      </c>
      <c r="O292" s="113"/>
      <c r="P292" s="48" t="s">
        <v>1616</v>
      </c>
      <c r="Q292" s="47">
        <v>0</v>
      </c>
      <c r="R292" s="47">
        <v>0</v>
      </c>
      <c r="S292" s="46">
        <f t="shared" si="18"/>
        <v>0</v>
      </c>
      <c r="T292" s="47">
        <v>0</v>
      </c>
      <c r="U292" s="47">
        <v>0</v>
      </c>
      <c r="V292" s="46">
        <f t="shared" si="19"/>
        <v>0</v>
      </c>
      <c r="W292" s="46">
        <f t="shared" si="20"/>
        <v>0</v>
      </c>
      <c r="X292" s="45" t="s">
        <v>26</v>
      </c>
      <c r="Y292" s="44"/>
      <c r="Z292" s="43"/>
      <c r="AA292" s="114" t="s">
        <v>100</v>
      </c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</row>
    <row r="293" spans="1:49" hidden="1">
      <c r="A293" s="31" t="e">
        <f t="shared" si="21"/>
        <v>#N/A</v>
      </c>
      <c r="B293" s="30" t="e">
        <f>VLOOKUP(F293,[3]!Tabla13[#All],2,FALSE)</f>
        <v>#N/A</v>
      </c>
      <c r="C293" s="51">
        <v>2026</v>
      </c>
      <c r="D293" s="51">
        <v>8330</v>
      </c>
      <c r="E293" s="51"/>
      <c r="F293" s="52"/>
      <c r="G293" s="51">
        <v>1</v>
      </c>
      <c r="H293" s="51">
        <v>1</v>
      </c>
      <c r="I293" s="51">
        <v>2</v>
      </c>
      <c r="J293" s="51"/>
      <c r="K293" s="51">
        <v>5000</v>
      </c>
      <c r="L293" s="51">
        <v>5100</v>
      </c>
      <c r="M293" s="51">
        <v>519</v>
      </c>
      <c r="N293" s="50">
        <v>337</v>
      </c>
      <c r="O293" s="113"/>
      <c r="P293" s="48" t="s">
        <v>41</v>
      </c>
      <c r="Q293" s="47">
        <v>0</v>
      </c>
      <c r="R293" s="47">
        <v>0</v>
      </c>
      <c r="S293" s="46">
        <f t="shared" si="18"/>
        <v>0</v>
      </c>
      <c r="T293" s="47">
        <v>0</v>
      </c>
      <c r="U293" s="47">
        <v>0</v>
      </c>
      <c r="V293" s="46">
        <f t="shared" si="19"/>
        <v>0</v>
      </c>
      <c r="W293" s="46">
        <f t="shared" si="20"/>
        <v>0</v>
      </c>
      <c r="X293" s="45" t="s">
        <v>26</v>
      </c>
      <c r="Y293" s="44"/>
      <c r="Z293" s="43"/>
      <c r="AA293" s="42" t="s">
        <v>19</v>
      </c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</row>
    <row r="294" spans="1:49" hidden="1">
      <c r="A294" s="31" t="e">
        <f t="shared" si="21"/>
        <v>#N/A</v>
      </c>
      <c r="B294" s="30" t="e">
        <f>VLOOKUP(F294,[3]!Tabla13[#All],2,FALSE)</f>
        <v>#N/A</v>
      </c>
      <c r="C294" s="51">
        <v>2026</v>
      </c>
      <c r="D294" s="51">
        <v>8330</v>
      </c>
      <c r="E294" s="51"/>
      <c r="F294" s="52"/>
      <c r="G294" s="51">
        <v>1</v>
      </c>
      <c r="H294" s="51">
        <v>1</v>
      </c>
      <c r="I294" s="51">
        <v>2</v>
      </c>
      <c r="J294" s="51"/>
      <c r="K294" s="51">
        <v>5000</v>
      </c>
      <c r="L294" s="51">
        <v>5100</v>
      </c>
      <c r="M294" s="51">
        <v>519</v>
      </c>
      <c r="N294" s="50">
        <v>510</v>
      </c>
      <c r="O294" s="113"/>
      <c r="P294" s="48" t="s">
        <v>901</v>
      </c>
      <c r="Q294" s="47">
        <v>0</v>
      </c>
      <c r="R294" s="47">
        <v>0</v>
      </c>
      <c r="S294" s="46">
        <f t="shared" si="18"/>
        <v>0</v>
      </c>
      <c r="T294" s="47">
        <v>0</v>
      </c>
      <c r="U294" s="47">
        <v>0</v>
      </c>
      <c r="V294" s="46">
        <f t="shared" si="19"/>
        <v>0</v>
      </c>
      <c r="W294" s="46">
        <f t="shared" si="20"/>
        <v>0</v>
      </c>
      <c r="X294" s="45" t="s">
        <v>26</v>
      </c>
      <c r="Y294" s="44"/>
      <c r="Z294" s="43"/>
      <c r="AA294" s="42" t="s">
        <v>19</v>
      </c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</row>
    <row r="295" spans="1:49" ht="28.5" hidden="1">
      <c r="A295" s="31" t="e">
        <f t="shared" si="21"/>
        <v>#N/A</v>
      </c>
      <c r="B295" s="30" t="e">
        <f>VLOOKUP(F295,[3]!Tabla13[#All],2,FALSE)</f>
        <v>#N/A</v>
      </c>
      <c r="C295" s="51">
        <v>2026</v>
      </c>
      <c r="D295" s="51">
        <v>8330</v>
      </c>
      <c r="E295" s="51"/>
      <c r="F295" s="52"/>
      <c r="G295" s="51">
        <v>1</v>
      </c>
      <c r="H295" s="51">
        <v>1</v>
      </c>
      <c r="I295" s="51">
        <v>2</v>
      </c>
      <c r="J295" s="51"/>
      <c r="K295" s="51">
        <v>5000</v>
      </c>
      <c r="L295" s="51">
        <v>5100</v>
      </c>
      <c r="M295" s="51">
        <v>519</v>
      </c>
      <c r="N295" s="50">
        <v>1042</v>
      </c>
      <c r="O295" s="113"/>
      <c r="P295" s="48" t="s">
        <v>1615</v>
      </c>
      <c r="Q295" s="47">
        <v>0</v>
      </c>
      <c r="R295" s="47">
        <v>0</v>
      </c>
      <c r="S295" s="46">
        <f t="shared" si="18"/>
        <v>0</v>
      </c>
      <c r="T295" s="47">
        <v>0</v>
      </c>
      <c r="U295" s="47">
        <v>0</v>
      </c>
      <c r="V295" s="46">
        <f t="shared" si="19"/>
        <v>0</v>
      </c>
      <c r="W295" s="46">
        <f t="shared" si="20"/>
        <v>0</v>
      </c>
      <c r="X295" s="45" t="s">
        <v>26</v>
      </c>
      <c r="Y295" s="44"/>
      <c r="Z295" s="43"/>
      <c r="AA295" s="78" t="s">
        <v>100</v>
      </c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</row>
    <row r="296" spans="1:49" hidden="1">
      <c r="A296" s="31" t="e">
        <f t="shared" si="21"/>
        <v>#N/A</v>
      </c>
      <c r="B296" s="30" t="e">
        <f>VLOOKUP(F296,[3]!Tabla13[#All],2,FALSE)</f>
        <v>#N/A</v>
      </c>
      <c r="C296" s="51">
        <v>2026</v>
      </c>
      <c r="D296" s="51">
        <v>8330</v>
      </c>
      <c r="E296" s="51"/>
      <c r="F296" s="52"/>
      <c r="G296" s="51">
        <v>1</v>
      </c>
      <c r="H296" s="51">
        <v>1</v>
      </c>
      <c r="I296" s="51">
        <v>2</v>
      </c>
      <c r="J296" s="51"/>
      <c r="K296" s="51">
        <v>5000</v>
      </c>
      <c r="L296" s="51">
        <v>5100</v>
      </c>
      <c r="M296" s="51">
        <v>519</v>
      </c>
      <c r="N296" s="50">
        <v>1425</v>
      </c>
      <c r="O296" s="113"/>
      <c r="P296" s="48" t="s">
        <v>1614</v>
      </c>
      <c r="Q296" s="47">
        <v>0</v>
      </c>
      <c r="R296" s="47">
        <v>0</v>
      </c>
      <c r="S296" s="46">
        <f t="shared" si="18"/>
        <v>0</v>
      </c>
      <c r="T296" s="47">
        <v>0</v>
      </c>
      <c r="U296" s="47">
        <v>0</v>
      </c>
      <c r="V296" s="46">
        <f t="shared" si="19"/>
        <v>0</v>
      </c>
      <c r="W296" s="46">
        <f t="shared" si="20"/>
        <v>0</v>
      </c>
      <c r="X296" s="45" t="s">
        <v>26</v>
      </c>
      <c r="Y296" s="44"/>
      <c r="Z296" s="43"/>
      <c r="AA296" s="42" t="s">
        <v>19</v>
      </c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</row>
    <row r="297" spans="1:49" hidden="1">
      <c r="A297" s="31" t="e">
        <f t="shared" si="21"/>
        <v>#N/A</v>
      </c>
      <c r="B297" s="30" t="e">
        <f>VLOOKUP(F297,[3]!Tabla13[#All],2,FALSE)</f>
        <v>#N/A</v>
      </c>
      <c r="C297" s="51">
        <v>2026</v>
      </c>
      <c r="D297" s="51">
        <v>8330</v>
      </c>
      <c r="E297" s="51"/>
      <c r="F297" s="52"/>
      <c r="G297" s="51">
        <v>1</v>
      </c>
      <c r="H297" s="51">
        <v>1</v>
      </c>
      <c r="I297" s="51">
        <v>2</v>
      </c>
      <c r="J297" s="51"/>
      <c r="K297" s="51">
        <v>5000</v>
      </c>
      <c r="L297" s="51">
        <v>5100</v>
      </c>
      <c r="M297" s="51">
        <v>519</v>
      </c>
      <c r="N297" s="50">
        <v>1469</v>
      </c>
      <c r="O297" s="113"/>
      <c r="P297" s="48" t="s">
        <v>285</v>
      </c>
      <c r="Q297" s="47">
        <v>0</v>
      </c>
      <c r="R297" s="47">
        <v>0</v>
      </c>
      <c r="S297" s="46">
        <f t="shared" si="18"/>
        <v>0</v>
      </c>
      <c r="T297" s="47">
        <v>0</v>
      </c>
      <c r="U297" s="47">
        <v>0</v>
      </c>
      <c r="V297" s="46">
        <f t="shared" si="19"/>
        <v>0</v>
      </c>
      <c r="W297" s="46">
        <f t="shared" si="20"/>
        <v>0</v>
      </c>
      <c r="X297" s="45" t="s">
        <v>26</v>
      </c>
      <c r="Y297" s="44"/>
      <c r="Z297" s="43"/>
      <c r="AA297" s="42" t="s">
        <v>19</v>
      </c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</row>
    <row r="298" spans="1:49" hidden="1">
      <c r="A298" s="31" t="e">
        <f t="shared" si="21"/>
        <v>#N/A</v>
      </c>
      <c r="B298" s="30" t="e">
        <f>VLOOKUP(F298,[3]!Tabla13[#All],2,FALSE)</f>
        <v>#N/A</v>
      </c>
      <c r="C298" s="51">
        <v>2026</v>
      </c>
      <c r="D298" s="51">
        <v>8330</v>
      </c>
      <c r="E298" s="51"/>
      <c r="F298" s="52"/>
      <c r="G298" s="51">
        <v>1</v>
      </c>
      <c r="H298" s="51">
        <v>1</v>
      </c>
      <c r="I298" s="51">
        <v>2</v>
      </c>
      <c r="J298" s="51"/>
      <c r="K298" s="51">
        <v>5000</v>
      </c>
      <c r="L298" s="51">
        <v>5100</v>
      </c>
      <c r="M298" s="51">
        <v>519</v>
      </c>
      <c r="N298" s="50">
        <v>1499</v>
      </c>
      <c r="O298" s="113"/>
      <c r="P298" s="48" t="s">
        <v>185</v>
      </c>
      <c r="Q298" s="47">
        <v>0</v>
      </c>
      <c r="R298" s="47">
        <v>0</v>
      </c>
      <c r="S298" s="46">
        <f t="shared" si="18"/>
        <v>0</v>
      </c>
      <c r="T298" s="47">
        <v>0</v>
      </c>
      <c r="U298" s="47">
        <v>0</v>
      </c>
      <c r="V298" s="46">
        <f t="shared" si="19"/>
        <v>0</v>
      </c>
      <c r="W298" s="46">
        <f t="shared" si="20"/>
        <v>0</v>
      </c>
      <c r="X298" s="45" t="s">
        <v>26</v>
      </c>
      <c r="Y298" s="44"/>
      <c r="Z298" s="43"/>
      <c r="AA298" s="42" t="s">
        <v>19</v>
      </c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</row>
    <row r="299" spans="1:49" hidden="1">
      <c r="A299" s="31" t="e">
        <f t="shared" si="21"/>
        <v>#N/A</v>
      </c>
      <c r="B299" s="30" t="e">
        <f>VLOOKUP(F299,[3]!Tabla13[#All],2,FALSE)</f>
        <v>#N/A</v>
      </c>
      <c r="C299" s="51">
        <v>2026</v>
      </c>
      <c r="D299" s="51">
        <v>8330</v>
      </c>
      <c r="E299" s="51"/>
      <c r="F299" s="52"/>
      <c r="G299" s="51">
        <v>1</v>
      </c>
      <c r="H299" s="51">
        <v>1</v>
      </c>
      <c r="I299" s="51">
        <v>2</v>
      </c>
      <c r="J299" s="51"/>
      <c r="K299" s="51">
        <v>5000</v>
      </c>
      <c r="L299" s="51">
        <v>5100</v>
      </c>
      <c r="M299" s="51">
        <v>519</v>
      </c>
      <c r="N299" s="50">
        <v>85</v>
      </c>
      <c r="O299" s="113"/>
      <c r="P299" s="48" t="s">
        <v>293</v>
      </c>
      <c r="Q299" s="47">
        <v>0</v>
      </c>
      <c r="R299" s="47">
        <v>0</v>
      </c>
      <c r="S299" s="46">
        <f t="shared" si="18"/>
        <v>0</v>
      </c>
      <c r="T299" s="47">
        <v>0</v>
      </c>
      <c r="U299" s="47">
        <v>0</v>
      </c>
      <c r="V299" s="46">
        <f t="shared" si="19"/>
        <v>0</v>
      </c>
      <c r="W299" s="46">
        <f t="shared" si="20"/>
        <v>0</v>
      </c>
      <c r="X299" s="45" t="s">
        <v>26</v>
      </c>
      <c r="Y299" s="44"/>
      <c r="Z299" s="43"/>
      <c r="AA299" s="42" t="s">
        <v>19</v>
      </c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</row>
    <row r="300" spans="1:49" hidden="1">
      <c r="A300" s="31" t="e">
        <f t="shared" si="21"/>
        <v>#N/A</v>
      </c>
      <c r="B300" s="30" t="e">
        <f>VLOOKUP(F300,[3]!Tabla13[#All],2,FALSE)</f>
        <v>#N/A</v>
      </c>
      <c r="C300" s="51">
        <v>2026</v>
      </c>
      <c r="D300" s="51">
        <v>8330</v>
      </c>
      <c r="E300" s="51"/>
      <c r="F300" s="52"/>
      <c r="G300" s="51">
        <v>1</v>
      </c>
      <c r="H300" s="51">
        <v>1</v>
      </c>
      <c r="I300" s="51">
        <v>2</v>
      </c>
      <c r="J300" s="51"/>
      <c r="K300" s="51">
        <v>5000</v>
      </c>
      <c r="L300" s="51">
        <v>5100</v>
      </c>
      <c r="M300" s="51">
        <v>519</v>
      </c>
      <c r="N300" s="50">
        <v>1391</v>
      </c>
      <c r="O300" s="113"/>
      <c r="P300" s="48" t="s">
        <v>1613</v>
      </c>
      <c r="Q300" s="47">
        <v>0</v>
      </c>
      <c r="R300" s="47">
        <v>0</v>
      </c>
      <c r="S300" s="46">
        <f t="shared" si="18"/>
        <v>0</v>
      </c>
      <c r="T300" s="47">
        <v>0</v>
      </c>
      <c r="U300" s="47">
        <v>0</v>
      </c>
      <c r="V300" s="46">
        <f t="shared" si="19"/>
        <v>0</v>
      </c>
      <c r="W300" s="46">
        <f t="shared" si="20"/>
        <v>0</v>
      </c>
      <c r="X300" s="45" t="s">
        <v>26</v>
      </c>
      <c r="Y300" s="44"/>
      <c r="Z300" s="43"/>
      <c r="AA300" s="42" t="s">
        <v>19</v>
      </c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</row>
    <row r="301" spans="1:49" hidden="1">
      <c r="A301" s="31" t="e">
        <f t="shared" si="21"/>
        <v>#N/A</v>
      </c>
      <c r="B301" s="30" t="e">
        <f>VLOOKUP(F301,[3]!Tabla13[#All],2,FALSE)</f>
        <v>#N/A</v>
      </c>
      <c r="C301" s="51">
        <v>2026</v>
      </c>
      <c r="D301" s="51">
        <v>8330</v>
      </c>
      <c r="E301" s="51"/>
      <c r="F301" s="52"/>
      <c r="G301" s="51">
        <v>1</v>
      </c>
      <c r="H301" s="51">
        <v>1</v>
      </c>
      <c r="I301" s="51">
        <v>2</v>
      </c>
      <c r="J301" s="51"/>
      <c r="K301" s="51">
        <v>5000</v>
      </c>
      <c r="L301" s="51">
        <v>5100</v>
      </c>
      <c r="M301" s="51">
        <v>519</v>
      </c>
      <c r="N301" s="50">
        <v>174</v>
      </c>
      <c r="O301" s="113"/>
      <c r="P301" s="48" t="s">
        <v>1612</v>
      </c>
      <c r="Q301" s="47">
        <v>0</v>
      </c>
      <c r="R301" s="47">
        <v>0</v>
      </c>
      <c r="S301" s="46">
        <f t="shared" si="18"/>
        <v>0</v>
      </c>
      <c r="T301" s="47">
        <v>0</v>
      </c>
      <c r="U301" s="47">
        <v>0</v>
      </c>
      <c r="V301" s="46">
        <f t="shared" si="19"/>
        <v>0</v>
      </c>
      <c r="W301" s="46">
        <f t="shared" si="20"/>
        <v>0</v>
      </c>
      <c r="X301" s="45" t="s">
        <v>26</v>
      </c>
      <c r="Y301" s="44"/>
      <c r="Z301" s="43"/>
      <c r="AA301" s="42" t="s">
        <v>19</v>
      </c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</row>
    <row r="302" spans="1:49" hidden="1">
      <c r="A302" s="31" t="e">
        <f t="shared" si="21"/>
        <v>#N/A</v>
      </c>
      <c r="B302" s="30" t="e">
        <f>VLOOKUP(F302,[3]!Tabla13[#All],2,FALSE)</f>
        <v>#N/A</v>
      </c>
      <c r="C302" s="51">
        <v>2026</v>
      </c>
      <c r="D302" s="51">
        <v>8330</v>
      </c>
      <c r="E302" s="51"/>
      <c r="F302" s="52"/>
      <c r="G302" s="51">
        <v>1</v>
      </c>
      <c r="H302" s="51">
        <v>1</v>
      </c>
      <c r="I302" s="51">
        <v>2</v>
      </c>
      <c r="J302" s="51"/>
      <c r="K302" s="51">
        <v>5000</v>
      </c>
      <c r="L302" s="51">
        <v>5100</v>
      </c>
      <c r="M302" s="51">
        <v>519</v>
      </c>
      <c r="N302" s="50">
        <v>756</v>
      </c>
      <c r="O302" s="113"/>
      <c r="P302" s="48" t="s">
        <v>44</v>
      </c>
      <c r="Q302" s="47">
        <v>0</v>
      </c>
      <c r="R302" s="47">
        <v>0</v>
      </c>
      <c r="S302" s="46">
        <f t="shared" si="18"/>
        <v>0</v>
      </c>
      <c r="T302" s="47">
        <v>0</v>
      </c>
      <c r="U302" s="47">
        <v>0</v>
      </c>
      <c r="V302" s="46">
        <f t="shared" si="19"/>
        <v>0</v>
      </c>
      <c r="W302" s="46">
        <f t="shared" si="20"/>
        <v>0</v>
      </c>
      <c r="X302" s="45" t="s">
        <v>26</v>
      </c>
      <c r="Y302" s="44"/>
      <c r="Z302" s="43"/>
      <c r="AA302" s="42" t="s">
        <v>19</v>
      </c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</row>
    <row r="303" spans="1:49" hidden="1">
      <c r="A303" s="31" t="e">
        <f t="shared" si="21"/>
        <v>#N/A</v>
      </c>
      <c r="B303" s="30" t="e">
        <f>VLOOKUP(F303,[3]!Tabla13[#All],2,FALSE)</f>
        <v>#N/A</v>
      </c>
      <c r="C303" s="61">
        <v>2026</v>
      </c>
      <c r="D303" s="61">
        <v>8330</v>
      </c>
      <c r="E303" s="61"/>
      <c r="F303" s="62"/>
      <c r="G303" s="61">
        <v>1</v>
      </c>
      <c r="H303" s="61">
        <v>1</v>
      </c>
      <c r="I303" s="61">
        <v>2</v>
      </c>
      <c r="J303" s="61"/>
      <c r="K303" s="61">
        <v>5000</v>
      </c>
      <c r="L303" s="61">
        <v>5200</v>
      </c>
      <c r="M303" s="61"/>
      <c r="N303" s="60" t="s">
        <v>23</v>
      </c>
      <c r="O303" s="59"/>
      <c r="P303" s="58" t="s">
        <v>40</v>
      </c>
      <c r="Q303" s="57">
        <f>Q304+Q313+Q352</f>
        <v>0</v>
      </c>
      <c r="R303" s="57">
        <f>R304+R313+R352</f>
        <v>0</v>
      </c>
      <c r="S303" s="57">
        <f t="shared" si="18"/>
        <v>0</v>
      </c>
      <c r="T303" s="57">
        <f>T304+T313+T352</f>
        <v>0</v>
      </c>
      <c r="U303" s="57">
        <f>U304+U313+U352</f>
        <v>0</v>
      </c>
      <c r="V303" s="57">
        <f t="shared" si="19"/>
        <v>0</v>
      </c>
      <c r="W303" s="57">
        <f t="shared" si="20"/>
        <v>0</v>
      </c>
      <c r="X303" s="56"/>
      <c r="Y303" s="66"/>
      <c r="Z303" s="65"/>
      <c r="AA303" s="53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</row>
    <row r="304" spans="1:49" hidden="1">
      <c r="A304" s="31" t="e">
        <f t="shared" si="21"/>
        <v>#N/A</v>
      </c>
      <c r="B304" s="30" t="e">
        <f>VLOOKUP(F304,[3]!Tabla13[#All],2,FALSE)</f>
        <v>#N/A</v>
      </c>
      <c r="C304" s="40">
        <v>2026</v>
      </c>
      <c r="D304" s="40">
        <v>8330</v>
      </c>
      <c r="E304" s="40"/>
      <c r="F304" s="41"/>
      <c r="G304" s="40">
        <v>1</v>
      </c>
      <c r="H304" s="40">
        <v>1</v>
      </c>
      <c r="I304" s="40">
        <v>2</v>
      </c>
      <c r="J304" s="40"/>
      <c r="K304" s="40">
        <v>5000</v>
      </c>
      <c r="L304" s="40">
        <v>5200</v>
      </c>
      <c r="M304" s="40">
        <v>521</v>
      </c>
      <c r="N304" s="221" t="s">
        <v>23</v>
      </c>
      <c r="O304" s="220"/>
      <c r="P304" s="37" t="s">
        <v>39</v>
      </c>
      <c r="Q304" s="36">
        <f>SUM(Q305:Q312)</f>
        <v>0</v>
      </c>
      <c r="R304" s="36">
        <f>SUM(R305:R312)</f>
        <v>0</v>
      </c>
      <c r="S304" s="36">
        <f t="shared" si="18"/>
        <v>0</v>
      </c>
      <c r="T304" s="36">
        <f>SUM(T305:T312)</f>
        <v>0</v>
      </c>
      <c r="U304" s="36">
        <f>SUM(U305:U312)</f>
        <v>0</v>
      </c>
      <c r="V304" s="36">
        <f t="shared" si="19"/>
        <v>0</v>
      </c>
      <c r="W304" s="36">
        <f t="shared" si="20"/>
        <v>0</v>
      </c>
      <c r="X304" s="35"/>
      <c r="Y304" s="64"/>
      <c r="Z304" s="63"/>
      <c r="AA304" s="3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</row>
    <row r="305" spans="1:49" hidden="1">
      <c r="A305" s="31" t="e">
        <f t="shared" si="21"/>
        <v>#N/A</v>
      </c>
      <c r="B305" s="30" t="e">
        <f>VLOOKUP(F305,[3]!Tabla13[#All],2,FALSE)</f>
        <v>#N/A</v>
      </c>
      <c r="C305" s="51">
        <v>2026</v>
      </c>
      <c r="D305" s="51">
        <v>8330</v>
      </c>
      <c r="E305" s="51"/>
      <c r="F305" s="52"/>
      <c r="G305" s="51">
        <v>1</v>
      </c>
      <c r="H305" s="51">
        <v>1</v>
      </c>
      <c r="I305" s="51">
        <v>2</v>
      </c>
      <c r="J305" s="51"/>
      <c r="K305" s="51">
        <v>5000</v>
      </c>
      <c r="L305" s="51">
        <v>5200</v>
      </c>
      <c r="M305" s="51">
        <v>521</v>
      </c>
      <c r="N305" s="50">
        <v>30</v>
      </c>
      <c r="O305" s="113"/>
      <c r="P305" s="48" t="s">
        <v>1611</v>
      </c>
      <c r="Q305" s="47">
        <v>0</v>
      </c>
      <c r="R305" s="47">
        <v>0</v>
      </c>
      <c r="S305" s="46">
        <f t="shared" si="18"/>
        <v>0</v>
      </c>
      <c r="T305" s="47">
        <v>0</v>
      </c>
      <c r="U305" s="47">
        <v>0</v>
      </c>
      <c r="V305" s="46">
        <f t="shared" si="19"/>
        <v>0</v>
      </c>
      <c r="W305" s="46">
        <f t="shared" si="20"/>
        <v>0</v>
      </c>
      <c r="X305" s="45" t="s">
        <v>26</v>
      </c>
      <c r="Y305" s="44"/>
      <c r="Z305" s="43"/>
      <c r="AA305" s="42" t="s">
        <v>19</v>
      </c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</row>
    <row r="306" spans="1:49" hidden="1">
      <c r="A306" s="31" t="e">
        <f t="shared" si="21"/>
        <v>#N/A</v>
      </c>
      <c r="B306" s="30" t="e">
        <f>VLOOKUP(F306,[3]!Tabla13[#All],2,FALSE)</f>
        <v>#N/A</v>
      </c>
      <c r="C306" s="51">
        <v>2026</v>
      </c>
      <c r="D306" s="51">
        <v>8330</v>
      </c>
      <c r="E306" s="51"/>
      <c r="F306" s="52"/>
      <c r="G306" s="51">
        <v>1</v>
      </c>
      <c r="H306" s="51">
        <v>1</v>
      </c>
      <c r="I306" s="51">
        <v>2</v>
      </c>
      <c r="J306" s="51"/>
      <c r="K306" s="51">
        <v>5000</v>
      </c>
      <c r="L306" s="51">
        <v>5200</v>
      </c>
      <c r="M306" s="51">
        <v>521</v>
      </c>
      <c r="N306" s="50">
        <v>553</v>
      </c>
      <c r="O306" s="113"/>
      <c r="P306" s="48" t="s">
        <v>1610</v>
      </c>
      <c r="Q306" s="47">
        <v>0</v>
      </c>
      <c r="R306" s="47">
        <v>0</v>
      </c>
      <c r="S306" s="46">
        <f t="shared" si="18"/>
        <v>0</v>
      </c>
      <c r="T306" s="47">
        <v>0</v>
      </c>
      <c r="U306" s="47">
        <v>0</v>
      </c>
      <c r="V306" s="46">
        <f t="shared" si="19"/>
        <v>0</v>
      </c>
      <c r="W306" s="46">
        <f t="shared" si="20"/>
        <v>0</v>
      </c>
      <c r="X306" s="45" t="s">
        <v>26</v>
      </c>
      <c r="Y306" s="44"/>
      <c r="Z306" s="43"/>
      <c r="AA306" s="42" t="s">
        <v>19</v>
      </c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</row>
    <row r="307" spans="1:49" hidden="1">
      <c r="A307" s="31" t="e">
        <f t="shared" si="21"/>
        <v>#N/A</v>
      </c>
      <c r="B307" s="30" t="e">
        <f>VLOOKUP(F307,[3]!Tabla13[#All],2,FALSE)</f>
        <v>#N/A</v>
      </c>
      <c r="C307" s="51">
        <v>2026</v>
      </c>
      <c r="D307" s="51">
        <v>8330</v>
      </c>
      <c r="E307" s="51"/>
      <c r="F307" s="52"/>
      <c r="G307" s="51">
        <v>1</v>
      </c>
      <c r="H307" s="51">
        <v>1</v>
      </c>
      <c r="I307" s="51">
        <v>2</v>
      </c>
      <c r="J307" s="51"/>
      <c r="K307" s="51">
        <v>5000</v>
      </c>
      <c r="L307" s="51">
        <v>5200</v>
      </c>
      <c r="M307" s="51">
        <v>521</v>
      </c>
      <c r="N307" s="50">
        <v>948</v>
      </c>
      <c r="O307" s="113"/>
      <c r="P307" s="48" t="s">
        <v>1609</v>
      </c>
      <c r="Q307" s="47">
        <v>0</v>
      </c>
      <c r="R307" s="47">
        <v>0</v>
      </c>
      <c r="S307" s="46">
        <f t="shared" si="18"/>
        <v>0</v>
      </c>
      <c r="T307" s="47">
        <v>0</v>
      </c>
      <c r="U307" s="47">
        <v>0</v>
      </c>
      <c r="V307" s="46">
        <f t="shared" si="19"/>
        <v>0</v>
      </c>
      <c r="W307" s="46">
        <f t="shared" si="20"/>
        <v>0</v>
      </c>
      <c r="X307" s="45" t="s">
        <v>26</v>
      </c>
      <c r="Y307" s="44"/>
      <c r="Z307" s="43"/>
      <c r="AA307" s="42" t="s">
        <v>19</v>
      </c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</row>
    <row r="308" spans="1:49" hidden="1">
      <c r="A308" s="31" t="e">
        <f t="shared" si="21"/>
        <v>#N/A</v>
      </c>
      <c r="B308" s="30" t="e">
        <f>VLOOKUP(F308,[3]!Tabla13[#All],2,FALSE)</f>
        <v>#N/A</v>
      </c>
      <c r="C308" s="51">
        <v>2026</v>
      </c>
      <c r="D308" s="51">
        <v>8330</v>
      </c>
      <c r="E308" s="51"/>
      <c r="F308" s="52"/>
      <c r="G308" s="51">
        <v>1</v>
      </c>
      <c r="H308" s="51">
        <v>1</v>
      </c>
      <c r="I308" s="51">
        <v>2</v>
      </c>
      <c r="J308" s="51"/>
      <c r="K308" s="51">
        <v>5000</v>
      </c>
      <c r="L308" s="51">
        <v>5200</v>
      </c>
      <c r="M308" s="51">
        <v>521</v>
      </c>
      <c r="N308" s="50">
        <v>951</v>
      </c>
      <c r="O308" s="113"/>
      <c r="P308" s="48" t="s">
        <v>278</v>
      </c>
      <c r="Q308" s="47">
        <v>0</v>
      </c>
      <c r="R308" s="47">
        <v>0</v>
      </c>
      <c r="S308" s="46">
        <f t="shared" si="18"/>
        <v>0</v>
      </c>
      <c r="T308" s="47">
        <v>0</v>
      </c>
      <c r="U308" s="47">
        <v>0</v>
      </c>
      <c r="V308" s="46">
        <f t="shared" si="19"/>
        <v>0</v>
      </c>
      <c r="W308" s="46">
        <f t="shared" si="20"/>
        <v>0</v>
      </c>
      <c r="X308" s="45" t="s">
        <v>26</v>
      </c>
      <c r="Y308" s="44"/>
      <c r="Z308" s="43"/>
      <c r="AA308" s="42" t="s">
        <v>19</v>
      </c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</row>
    <row r="309" spans="1:49" hidden="1">
      <c r="A309" s="31" t="e">
        <f t="shared" si="21"/>
        <v>#N/A</v>
      </c>
      <c r="B309" s="30" t="e">
        <f>VLOOKUP(F309,[3]!Tabla13[#All],2,FALSE)</f>
        <v>#N/A</v>
      </c>
      <c r="C309" s="51">
        <v>2026</v>
      </c>
      <c r="D309" s="51">
        <v>8330</v>
      </c>
      <c r="E309" s="51"/>
      <c r="F309" s="52"/>
      <c r="G309" s="51">
        <v>1</v>
      </c>
      <c r="H309" s="51">
        <v>1</v>
      </c>
      <c r="I309" s="51">
        <v>2</v>
      </c>
      <c r="J309" s="51"/>
      <c r="K309" s="51">
        <v>5000</v>
      </c>
      <c r="L309" s="51">
        <v>5200</v>
      </c>
      <c r="M309" s="51">
        <v>521</v>
      </c>
      <c r="N309" s="50">
        <v>1035</v>
      </c>
      <c r="O309" s="113"/>
      <c r="P309" s="48" t="s">
        <v>37</v>
      </c>
      <c r="Q309" s="47">
        <v>0</v>
      </c>
      <c r="R309" s="47">
        <v>0</v>
      </c>
      <c r="S309" s="46">
        <f t="shared" si="18"/>
        <v>0</v>
      </c>
      <c r="T309" s="47">
        <v>0</v>
      </c>
      <c r="U309" s="47">
        <v>0</v>
      </c>
      <c r="V309" s="46">
        <f t="shared" si="19"/>
        <v>0</v>
      </c>
      <c r="W309" s="46">
        <f t="shared" si="20"/>
        <v>0</v>
      </c>
      <c r="X309" s="45" t="s">
        <v>26</v>
      </c>
      <c r="Y309" s="44"/>
      <c r="Z309" s="43"/>
      <c r="AA309" s="78" t="s">
        <v>100</v>
      </c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</row>
    <row r="310" spans="1:49" hidden="1">
      <c r="A310" s="31" t="e">
        <f t="shared" si="21"/>
        <v>#N/A</v>
      </c>
      <c r="B310" s="30" t="e">
        <f>VLOOKUP(F310,[3]!Tabla13[#All],2,FALSE)</f>
        <v>#N/A</v>
      </c>
      <c r="C310" s="51">
        <v>2026</v>
      </c>
      <c r="D310" s="51">
        <v>8330</v>
      </c>
      <c r="E310" s="51"/>
      <c r="F310" s="52"/>
      <c r="G310" s="51">
        <v>1</v>
      </c>
      <c r="H310" s="51">
        <v>1</v>
      </c>
      <c r="I310" s="51">
        <v>2</v>
      </c>
      <c r="J310" s="51"/>
      <c r="K310" s="51">
        <v>5000</v>
      </c>
      <c r="L310" s="51">
        <v>5200</v>
      </c>
      <c r="M310" s="51">
        <v>521</v>
      </c>
      <c r="N310" s="50">
        <v>86</v>
      </c>
      <c r="O310" s="113"/>
      <c r="P310" s="48" t="s">
        <v>283</v>
      </c>
      <c r="Q310" s="47">
        <v>0</v>
      </c>
      <c r="R310" s="47">
        <v>0</v>
      </c>
      <c r="S310" s="46">
        <f t="shared" si="18"/>
        <v>0</v>
      </c>
      <c r="T310" s="47">
        <v>0</v>
      </c>
      <c r="U310" s="47">
        <v>0</v>
      </c>
      <c r="V310" s="46">
        <f t="shared" si="19"/>
        <v>0</v>
      </c>
      <c r="W310" s="46">
        <f t="shared" si="20"/>
        <v>0</v>
      </c>
      <c r="X310" s="45" t="s">
        <v>26</v>
      </c>
      <c r="Y310" s="44"/>
      <c r="Z310" s="43"/>
      <c r="AA310" s="42" t="s">
        <v>19</v>
      </c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</row>
    <row r="311" spans="1:49" hidden="1">
      <c r="A311" s="31" t="e">
        <f t="shared" si="21"/>
        <v>#N/A</v>
      </c>
      <c r="B311" s="30" t="e">
        <f>VLOOKUP(F311,[3]!Tabla13[#All],2,FALSE)</f>
        <v>#N/A</v>
      </c>
      <c r="C311" s="51">
        <v>2026</v>
      </c>
      <c r="D311" s="51">
        <v>8330</v>
      </c>
      <c r="E311" s="51"/>
      <c r="F311" s="52"/>
      <c r="G311" s="51">
        <v>1</v>
      </c>
      <c r="H311" s="51">
        <v>1</v>
      </c>
      <c r="I311" s="51">
        <v>2</v>
      </c>
      <c r="J311" s="51"/>
      <c r="K311" s="51">
        <v>5000</v>
      </c>
      <c r="L311" s="51">
        <v>5200</v>
      </c>
      <c r="M311" s="51">
        <v>521</v>
      </c>
      <c r="N311" s="50">
        <v>1046</v>
      </c>
      <c r="O311" s="113"/>
      <c r="P311" s="48" t="s">
        <v>1608</v>
      </c>
      <c r="Q311" s="47">
        <v>0</v>
      </c>
      <c r="R311" s="47">
        <v>0</v>
      </c>
      <c r="S311" s="46">
        <f t="shared" si="18"/>
        <v>0</v>
      </c>
      <c r="T311" s="47">
        <v>0</v>
      </c>
      <c r="U311" s="47">
        <v>0</v>
      </c>
      <c r="V311" s="46">
        <f t="shared" si="19"/>
        <v>0</v>
      </c>
      <c r="W311" s="46">
        <f t="shared" si="20"/>
        <v>0</v>
      </c>
      <c r="X311" s="45" t="s">
        <v>26</v>
      </c>
      <c r="Y311" s="44"/>
      <c r="Z311" s="43"/>
      <c r="AA311" s="114" t="s">
        <v>100</v>
      </c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</row>
    <row r="312" spans="1:49" hidden="1">
      <c r="A312" s="31" t="e">
        <f t="shared" si="21"/>
        <v>#N/A</v>
      </c>
      <c r="B312" s="30" t="e">
        <f>VLOOKUP(F312,[3]!Tabla13[#All],2,FALSE)</f>
        <v>#N/A</v>
      </c>
      <c r="C312" s="51">
        <v>2026</v>
      </c>
      <c r="D312" s="51">
        <v>8330</v>
      </c>
      <c r="E312" s="51"/>
      <c r="F312" s="52"/>
      <c r="G312" s="51">
        <v>1</v>
      </c>
      <c r="H312" s="51">
        <v>1</v>
      </c>
      <c r="I312" s="51">
        <v>2</v>
      </c>
      <c r="J312" s="51"/>
      <c r="K312" s="51">
        <v>5000</v>
      </c>
      <c r="L312" s="51">
        <v>5200</v>
      </c>
      <c r="M312" s="51">
        <v>521</v>
      </c>
      <c r="N312" s="50">
        <v>524</v>
      </c>
      <c r="O312" s="113"/>
      <c r="P312" s="48" t="s">
        <v>1607</v>
      </c>
      <c r="Q312" s="47">
        <v>0</v>
      </c>
      <c r="R312" s="47">
        <v>0</v>
      </c>
      <c r="S312" s="46">
        <f t="shared" si="18"/>
        <v>0</v>
      </c>
      <c r="T312" s="47">
        <v>0</v>
      </c>
      <c r="U312" s="47">
        <v>0</v>
      </c>
      <c r="V312" s="46">
        <f t="shared" si="19"/>
        <v>0</v>
      </c>
      <c r="W312" s="46">
        <f t="shared" si="20"/>
        <v>0</v>
      </c>
      <c r="X312" s="45" t="s">
        <v>26</v>
      </c>
      <c r="Y312" s="44"/>
      <c r="Z312" s="43"/>
      <c r="AA312" s="42" t="s">
        <v>19</v>
      </c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</row>
    <row r="313" spans="1:49" hidden="1">
      <c r="A313" s="31" t="e">
        <f t="shared" si="21"/>
        <v>#N/A</v>
      </c>
      <c r="B313" s="30" t="e">
        <f>VLOOKUP(F313,[3]!Tabla13[#All],2,FALSE)</f>
        <v>#N/A</v>
      </c>
      <c r="C313" s="40">
        <v>2026</v>
      </c>
      <c r="D313" s="40">
        <v>8330</v>
      </c>
      <c r="E313" s="40"/>
      <c r="F313" s="41"/>
      <c r="G313" s="40">
        <v>1</v>
      </c>
      <c r="H313" s="40">
        <v>1</v>
      </c>
      <c r="I313" s="40">
        <v>2</v>
      </c>
      <c r="J313" s="40"/>
      <c r="K313" s="40">
        <v>5000</v>
      </c>
      <c r="L313" s="40">
        <v>5200</v>
      </c>
      <c r="M313" s="40">
        <v>522</v>
      </c>
      <c r="N313" s="221" t="s">
        <v>23</v>
      </c>
      <c r="O313" s="220"/>
      <c r="P313" s="37" t="s">
        <v>1606</v>
      </c>
      <c r="Q313" s="36">
        <f>SUM(Q314:Q351)</f>
        <v>0</v>
      </c>
      <c r="R313" s="36">
        <f>SUM(R314:R351)</f>
        <v>0</v>
      </c>
      <c r="S313" s="36">
        <f t="shared" si="18"/>
        <v>0</v>
      </c>
      <c r="T313" s="36">
        <f>SUM(T314:T351)</f>
        <v>0</v>
      </c>
      <c r="U313" s="36">
        <f>SUM(U314:U351)</f>
        <v>0</v>
      </c>
      <c r="V313" s="36">
        <f t="shared" si="19"/>
        <v>0</v>
      </c>
      <c r="W313" s="36">
        <f t="shared" si="20"/>
        <v>0</v>
      </c>
      <c r="X313" s="41"/>
      <c r="Y313" s="40"/>
      <c r="Z313" s="77"/>
      <c r="AA313" s="221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</row>
    <row r="314" spans="1:49" hidden="1">
      <c r="A314" s="31" t="e">
        <f t="shared" si="21"/>
        <v>#N/A</v>
      </c>
      <c r="B314" s="30" t="e">
        <f>VLOOKUP(F314,[3]!Tabla13[#All],2,FALSE)</f>
        <v>#N/A</v>
      </c>
      <c r="C314" s="51">
        <v>2026</v>
      </c>
      <c r="D314" s="51">
        <v>8330</v>
      </c>
      <c r="E314" s="51"/>
      <c r="F314" s="52"/>
      <c r="G314" s="51">
        <v>1</v>
      </c>
      <c r="H314" s="51">
        <v>1</v>
      </c>
      <c r="I314" s="51">
        <v>2</v>
      </c>
      <c r="J314" s="51"/>
      <c r="K314" s="51">
        <v>5000</v>
      </c>
      <c r="L314" s="51">
        <v>5200</v>
      </c>
      <c r="M314" s="51">
        <v>522</v>
      </c>
      <c r="N314" s="50">
        <v>45</v>
      </c>
      <c r="O314" s="113"/>
      <c r="P314" s="48" t="s">
        <v>1605</v>
      </c>
      <c r="Q314" s="47">
        <v>0</v>
      </c>
      <c r="R314" s="47">
        <v>0</v>
      </c>
      <c r="S314" s="46">
        <f t="shared" si="18"/>
        <v>0</v>
      </c>
      <c r="T314" s="47">
        <v>0</v>
      </c>
      <c r="U314" s="47">
        <v>0</v>
      </c>
      <c r="V314" s="46">
        <f t="shared" si="19"/>
        <v>0</v>
      </c>
      <c r="W314" s="46">
        <f t="shared" si="20"/>
        <v>0</v>
      </c>
      <c r="X314" s="45" t="s">
        <v>26</v>
      </c>
      <c r="Y314" s="44"/>
      <c r="Z314" s="43"/>
      <c r="AA314" s="42" t="s">
        <v>19</v>
      </c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</row>
    <row r="315" spans="1:49" hidden="1">
      <c r="A315" s="31" t="e">
        <f t="shared" si="21"/>
        <v>#N/A</v>
      </c>
      <c r="B315" s="30" t="e">
        <f>VLOOKUP(F315,[3]!Tabla13[#All],2,FALSE)</f>
        <v>#N/A</v>
      </c>
      <c r="C315" s="51">
        <v>2026</v>
      </c>
      <c r="D315" s="51">
        <v>8330</v>
      </c>
      <c r="E315" s="51"/>
      <c r="F315" s="52"/>
      <c r="G315" s="51">
        <v>1</v>
      </c>
      <c r="H315" s="51">
        <v>1</v>
      </c>
      <c r="I315" s="51">
        <v>2</v>
      </c>
      <c r="J315" s="51"/>
      <c r="K315" s="51">
        <v>5000</v>
      </c>
      <c r="L315" s="51">
        <v>5200</v>
      </c>
      <c r="M315" s="51">
        <v>522</v>
      </c>
      <c r="N315" s="50">
        <v>97</v>
      </c>
      <c r="O315" s="113"/>
      <c r="P315" s="48" t="s">
        <v>323</v>
      </c>
      <c r="Q315" s="47">
        <v>0</v>
      </c>
      <c r="R315" s="47">
        <v>0</v>
      </c>
      <c r="S315" s="46">
        <f t="shared" si="18"/>
        <v>0</v>
      </c>
      <c r="T315" s="47">
        <v>0</v>
      </c>
      <c r="U315" s="47">
        <v>0</v>
      </c>
      <c r="V315" s="46">
        <f t="shared" si="19"/>
        <v>0</v>
      </c>
      <c r="W315" s="46">
        <f t="shared" si="20"/>
        <v>0</v>
      </c>
      <c r="X315" s="45" t="s">
        <v>26</v>
      </c>
      <c r="Y315" s="44"/>
      <c r="Z315" s="43"/>
      <c r="AA315" s="42" t="s">
        <v>19</v>
      </c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</row>
    <row r="316" spans="1:49" hidden="1">
      <c r="A316" s="31" t="e">
        <f t="shared" si="21"/>
        <v>#N/A</v>
      </c>
      <c r="B316" s="30" t="e">
        <f>VLOOKUP(F316,[3]!Tabla13[#All],2,FALSE)</f>
        <v>#N/A</v>
      </c>
      <c r="C316" s="51">
        <v>2026</v>
      </c>
      <c r="D316" s="51">
        <v>8330</v>
      </c>
      <c r="E316" s="51"/>
      <c r="F316" s="52"/>
      <c r="G316" s="51">
        <v>1</v>
      </c>
      <c r="H316" s="51">
        <v>1</v>
      </c>
      <c r="I316" s="51">
        <v>2</v>
      </c>
      <c r="J316" s="51"/>
      <c r="K316" s="51">
        <v>5000</v>
      </c>
      <c r="L316" s="51">
        <v>5200</v>
      </c>
      <c r="M316" s="51">
        <v>522</v>
      </c>
      <c r="N316" s="50">
        <v>104</v>
      </c>
      <c r="O316" s="113"/>
      <c r="P316" s="48" t="s">
        <v>1604</v>
      </c>
      <c r="Q316" s="47">
        <v>0</v>
      </c>
      <c r="R316" s="47">
        <v>0</v>
      </c>
      <c r="S316" s="46">
        <f t="shared" si="18"/>
        <v>0</v>
      </c>
      <c r="T316" s="47">
        <v>0</v>
      </c>
      <c r="U316" s="47">
        <v>0</v>
      </c>
      <c r="V316" s="46">
        <f t="shared" si="19"/>
        <v>0</v>
      </c>
      <c r="W316" s="46">
        <f t="shared" si="20"/>
        <v>0</v>
      </c>
      <c r="X316" s="45" t="s">
        <v>26</v>
      </c>
      <c r="Y316" s="44"/>
      <c r="Z316" s="43"/>
      <c r="AA316" s="42" t="s">
        <v>19</v>
      </c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</row>
    <row r="317" spans="1:49" hidden="1">
      <c r="A317" s="31" t="e">
        <f t="shared" si="21"/>
        <v>#N/A</v>
      </c>
      <c r="B317" s="30" t="e">
        <f>VLOOKUP(F317,[3]!Tabla13[#All],2,FALSE)</f>
        <v>#N/A</v>
      </c>
      <c r="C317" s="51">
        <v>2026</v>
      </c>
      <c r="D317" s="51">
        <v>8330</v>
      </c>
      <c r="E317" s="51"/>
      <c r="F317" s="52"/>
      <c r="G317" s="51">
        <v>1</v>
      </c>
      <c r="H317" s="51">
        <v>1</v>
      </c>
      <c r="I317" s="51">
        <v>2</v>
      </c>
      <c r="J317" s="51"/>
      <c r="K317" s="51">
        <v>5000</v>
      </c>
      <c r="L317" s="51">
        <v>5200</v>
      </c>
      <c r="M317" s="51">
        <v>522</v>
      </c>
      <c r="N317" s="50">
        <v>143</v>
      </c>
      <c r="O317" s="113"/>
      <c r="P317" s="48" t="s">
        <v>1603</v>
      </c>
      <c r="Q317" s="47">
        <v>0</v>
      </c>
      <c r="R317" s="47">
        <v>0</v>
      </c>
      <c r="S317" s="46">
        <f t="shared" si="18"/>
        <v>0</v>
      </c>
      <c r="T317" s="47">
        <v>0</v>
      </c>
      <c r="U317" s="47">
        <v>0</v>
      </c>
      <c r="V317" s="46">
        <f t="shared" si="19"/>
        <v>0</v>
      </c>
      <c r="W317" s="46">
        <f t="shared" si="20"/>
        <v>0</v>
      </c>
      <c r="X317" s="45" t="s">
        <v>26</v>
      </c>
      <c r="Y317" s="44"/>
      <c r="Z317" s="43"/>
      <c r="AA317" s="42" t="s">
        <v>19</v>
      </c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</row>
    <row r="318" spans="1:49" hidden="1">
      <c r="A318" s="31" t="e">
        <f t="shared" si="21"/>
        <v>#N/A</v>
      </c>
      <c r="B318" s="30" t="e">
        <f>VLOOKUP(F318,[3]!Tabla13[#All],2,FALSE)</f>
        <v>#N/A</v>
      </c>
      <c r="C318" s="51">
        <v>2026</v>
      </c>
      <c r="D318" s="51">
        <v>8330</v>
      </c>
      <c r="E318" s="51"/>
      <c r="F318" s="52"/>
      <c r="G318" s="51">
        <v>1</v>
      </c>
      <c r="H318" s="51">
        <v>1</v>
      </c>
      <c r="I318" s="51">
        <v>2</v>
      </c>
      <c r="J318" s="51"/>
      <c r="K318" s="51">
        <v>5000</v>
      </c>
      <c r="L318" s="51">
        <v>5200</v>
      </c>
      <c r="M318" s="51">
        <v>522</v>
      </c>
      <c r="N318" s="50">
        <v>215</v>
      </c>
      <c r="O318" s="113"/>
      <c r="P318" s="48" t="s">
        <v>1602</v>
      </c>
      <c r="Q318" s="47">
        <v>0</v>
      </c>
      <c r="R318" s="47">
        <v>0</v>
      </c>
      <c r="S318" s="46">
        <f t="shared" si="18"/>
        <v>0</v>
      </c>
      <c r="T318" s="47">
        <v>0</v>
      </c>
      <c r="U318" s="47">
        <v>0</v>
      </c>
      <c r="V318" s="46">
        <f t="shared" si="19"/>
        <v>0</v>
      </c>
      <c r="W318" s="46">
        <f t="shared" si="20"/>
        <v>0</v>
      </c>
      <c r="X318" s="45" t="s">
        <v>26</v>
      </c>
      <c r="Y318" s="44"/>
      <c r="Z318" s="43"/>
      <c r="AA318" s="42" t="s">
        <v>19</v>
      </c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</row>
    <row r="319" spans="1:49" hidden="1">
      <c r="A319" s="31" t="e">
        <f t="shared" si="21"/>
        <v>#N/A</v>
      </c>
      <c r="B319" s="30" t="e">
        <f>VLOOKUP(F319,[3]!Tabla13[#All],2,FALSE)</f>
        <v>#N/A</v>
      </c>
      <c r="C319" s="51">
        <v>2026</v>
      </c>
      <c r="D319" s="51">
        <v>8330</v>
      </c>
      <c r="E319" s="51"/>
      <c r="F319" s="52"/>
      <c r="G319" s="51">
        <v>1</v>
      </c>
      <c r="H319" s="51">
        <v>1</v>
      </c>
      <c r="I319" s="51">
        <v>2</v>
      </c>
      <c r="J319" s="51"/>
      <c r="K319" s="51">
        <v>5000</v>
      </c>
      <c r="L319" s="51">
        <v>5200</v>
      </c>
      <c r="M319" s="51">
        <v>522</v>
      </c>
      <c r="N319" s="50">
        <v>248</v>
      </c>
      <c r="O319" s="113"/>
      <c r="P319" s="48" t="s">
        <v>1601</v>
      </c>
      <c r="Q319" s="47">
        <v>0</v>
      </c>
      <c r="R319" s="47">
        <v>0</v>
      </c>
      <c r="S319" s="46">
        <f t="shared" si="18"/>
        <v>0</v>
      </c>
      <c r="T319" s="47">
        <v>0</v>
      </c>
      <c r="U319" s="47">
        <v>0</v>
      </c>
      <c r="V319" s="46">
        <f t="shared" si="19"/>
        <v>0</v>
      </c>
      <c r="W319" s="46">
        <f t="shared" si="20"/>
        <v>0</v>
      </c>
      <c r="X319" s="45" t="s">
        <v>26</v>
      </c>
      <c r="Y319" s="44"/>
      <c r="Z319" s="43"/>
      <c r="AA319" s="42" t="s">
        <v>19</v>
      </c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</row>
    <row r="320" spans="1:49" hidden="1">
      <c r="A320" s="31" t="e">
        <f t="shared" si="21"/>
        <v>#N/A</v>
      </c>
      <c r="B320" s="30" t="e">
        <f>VLOOKUP(F320,[3]!Tabla13[#All],2,FALSE)</f>
        <v>#N/A</v>
      </c>
      <c r="C320" s="51">
        <v>2026</v>
      </c>
      <c r="D320" s="51">
        <v>8330</v>
      </c>
      <c r="E320" s="51"/>
      <c r="F320" s="52"/>
      <c r="G320" s="51">
        <v>1</v>
      </c>
      <c r="H320" s="51">
        <v>1</v>
      </c>
      <c r="I320" s="51">
        <v>2</v>
      </c>
      <c r="J320" s="51"/>
      <c r="K320" s="51">
        <v>5000</v>
      </c>
      <c r="L320" s="51">
        <v>5200</v>
      </c>
      <c r="M320" s="51">
        <v>522</v>
      </c>
      <c r="N320" s="50">
        <v>399</v>
      </c>
      <c r="O320" s="113"/>
      <c r="P320" s="48" t="s">
        <v>1600</v>
      </c>
      <c r="Q320" s="47">
        <v>0</v>
      </c>
      <c r="R320" s="47">
        <v>0</v>
      </c>
      <c r="S320" s="46">
        <f t="shared" si="18"/>
        <v>0</v>
      </c>
      <c r="T320" s="47">
        <v>0</v>
      </c>
      <c r="U320" s="47">
        <v>0</v>
      </c>
      <c r="V320" s="46">
        <f t="shared" si="19"/>
        <v>0</v>
      </c>
      <c r="W320" s="46">
        <f t="shared" si="20"/>
        <v>0</v>
      </c>
      <c r="X320" s="45" t="s">
        <v>26</v>
      </c>
      <c r="Y320" s="44"/>
      <c r="Z320" s="43"/>
      <c r="AA320" s="42" t="s">
        <v>19</v>
      </c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</row>
    <row r="321" spans="1:49" hidden="1">
      <c r="A321" s="31" t="e">
        <f t="shared" si="21"/>
        <v>#N/A</v>
      </c>
      <c r="B321" s="30" t="e">
        <f>VLOOKUP(F321,[3]!Tabla13[#All],2,FALSE)</f>
        <v>#N/A</v>
      </c>
      <c r="C321" s="51">
        <v>2026</v>
      </c>
      <c r="D321" s="51">
        <v>8330</v>
      </c>
      <c r="E321" s="51"/>
      <c r="F321" s="52"/>
      <c r="G321" s="51">
        <v>1</v>
      </c>
      <c r="H321" s="51">
        <v>1</v>
      </c>
      <c r="I321" s="51">
        <v>2</v>
      </c>
      <c r="J321" s="51"/>
      <c r="K321" s="51">
        <v>5000</v>
      </c>
      <c r="L321" s="51">
        <v>5200</v>
      </c>
      <c r="M321" s="51">
        <v>522</v>
      </c>
      <c r="N321" s="50">
        <v>490</v>
      </c>
      <c r="O321" s="113"/>
      <c r="P321" s="48" t="s">
        <v>1599</v>
      </c>
      <c r="Q321" s="47">
        <v>0</v>
      </c>
      <c r="R321" s="47">
        <v>0</v>
      </c>
      <c r="S321" s="46">
        <f t="shared" si="18"/>
        <v>0</v>
      </c>
      <c r="T321" s="47">
        <v>0</v>
      </c>
      <c r="U321" s="47">
        <v>0</v>
      </c>
      <c r="V321" s="46">
        <f t="shared" si="19"/>
        <v>0</v>
      </c>
      <c r="W321" s="46">
        <f t="shared" si="20"/>
        <v>0</v>
      </c>
      <c r="X321" s="296" t="s">
        <v>26</v>
      </c>
      <c r="Y321" s="44"/>
      <c r="Z321" s="43"/>
      <c r="AA321" s="42" t="s">
        <v>19</v>
      </c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</row>
    <row r="322" spans="1:49" hidden="1">
      <c r="A322" s="31" t="e">
        <f t="shared" si="21"/>
        <v>#N/A</v>
      </c>
      <c r="B322" s="30" t="e">
        <f>VLOOKUP(F322,[3]!Tabla13[#All],2,FALSE)</f>
        <v>#N/A</v>
      </c>
      <c r="C322" s="51">
        <v>2026</v>
      </c>
      <c r="D322" s="51">
        <v>8330</v>
      </c>
      <c r="E322" s="51"/>
      <c r="F322" s="52"/>
      <c r="G322" s="51">
        <v>1</v>
      </c>
      <c r="H322" s="51">
        <v>1</v>
      </c>
      <c r="I322" s="51">
        <v>2</v>
      </c>
      <c r="J322" s="51"/>
      <c r="K322" s="51">
        <v>5000</v>
      </c>
      <c r="L322" s="51">
        <v>5200</v>
      </c>
      <c r="M322" s="51">
        <v>522</v>
      </c>
      <c r="N322" s="50">
        <v>508</v>
      </c>
      <c r="O322" s="113"/>
      <c r="P322" s="48" t="s">
        <v>1598</v>
      </c>
      <c r="Q322" s="47">
        <v>0</v>
      </c>
      <c r="R322" s="47">
        <v>0</v>
      </c>
      <c r="S322" s="46">
        <f t="shared" si="18"/>
        <v>0</v>
      </c>
      <c r="T322" s="47">
        <v>0</v>
      </c>
      <c r="U322" s="47">
        <v>0</v>
      </c>
      <c r="V322" s="46">
        <f t="shared" si="19"/>
        <v>0</v>
      </c>
      <c r="W322" s="46">
        <f t="shared" si="20"/>
        <v>0</v>
      </c>
      <c r="X322" s="45" t="s">
        <v>26</v>
      </c>
      <c r="Y322" s="44"/>
      <c r="Z322" s="43"/>
      <c r="AA322" s="42" t="s">
        <v>19</v>
      </c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</row>
    <row r="323" spans="1:49" hidden="1">
      <c r="A323" s="31" t="e">
        <f t="shared" si="21"/>
        <v>#N/A</v>
      </c>
      <c r="B323" s="30" t="e">
        <f>VLOOKUP(F323,[3]!Tabla13[#All],2,FALSE)</f>
        <v>#N/A</v>
      </c>
      <c r="C323" s="51">
        <v>2026</v>
      </c>
      <c r="D323" s="51">
        <v>8330</v>
      </c>
      <c r="E323" s="51"/>
      <c r="F323" s="52"/>
      <c r="G323" s="51">
        <v>1</v>
      </c>
      <c r="H323" s="51">
        <v>1</v>
      </c>
      <c r="I323" s="51">
        <v>2</v>
      </c>
      <c r="J323" s="51"/>
      <c r="K323" s="51">
        <v>5000</v>
      </c>
      <c r="L323" s="51">
        <v>5200</v>
      </c>
      <c r="M323" s="51">
        <v>522</v>
      </c>
      <c r="N323" s="50">
        <v>558</v>
      </c>
      <c r="O323" s="113"/>
      <c r="P323" s="48" t="s">
        <v>1597</v>
      </c>
      <c r="Q323" s="47">
        <v>0</v>
      </c>
      <c r="R323" s="47">
        <v>0</v>
      </c>
      <c r="S323" s="46">
        <f t="shared" si="18"/>
        <v>0</v>
      </c>
      <c r="T323" s="47">
        <v>0</v>
      </c>
      <c r="U323" s="47">
        <v>0</v>
      </c>
      <c r="V323" s="46">
        <f t="shared" si="19"/>
        <v>0</v>
      </c>
      <c r="W323" s="46">
        <f t="shared" si="20"/>
        <v>0</v>
      </c>
      <c r="X323" s="45" t="s">
        <v>26</v>
      </c>
      <c r="Y323" s="44"/>
      <c r="Z323" s="43"/>
      <c r="AA323" s="42" t="s">
        <v>19</v>
      </c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</row>
    <row r="324" spans="1:49" hidden="1">
      <c r="A324" s="31" t="e">
        <f t="shared" si="21"/>
        <v>#N/A</v>
      </c>
      <c r="B324" s="30" t="e">
        <f>VLOOKUP(F324,[3]!Tabla13[#All],2,FALSE)</f>
        <v>#N/A</v>
      </c>
      <c r="C324" s="51">
        <v>2026</v>
      </c>
      <c r="D324" s="51">
        <v>8330</v>
      </c>
      <c r="E324" s="51"/>
      <c r="F324" s="52"/>
      <c r="G324" s="51">
        <v>1</v>
      </c>
      <c r="H324" s="51">
        <v>1</v>
      </c>
      <c r="I324" s="51">
        <v>2</v>
      </c>
      <c r="J324" s="51"/>
      <c r="K324" s="51">
        <v>5000</v>
      </c>
      <c r="L324" s="51">
        <v>5200</v>
      </c>
      <c r="M324" s="51">
        <v>522</v>
      </c>
      <c r="N324" s="50">
        <v>570</v>
      </c>
      <c r="O324" s="113"/>
      <c r="P324" s="48" t="s">
        <v>1596</v>
      </c>
      <c r="Q324" s="47">
        <v>0</v>
      </c>
      <c r="R324" s="47">
        <v>0</v>
      </c>
      <c r="S324" s="46">
        <f t="shared" si="18"/>
        <v>0</v>
      </c>
      <c r="T324" s="47">
        <v>0</v>
      </c>
      <c r="U324" s="47">
        <v>0</v>
      </c>
      <c r="V324" s="46">
        <f t="shared" si="19"/>
        <v>0</v>
      </c>
      <c r="W324" s="46">
        <f t="shared" si="20"/>
        <v>0</v>
      </c>
      <c r="X324" s="45" t="s">
        <v>26</v>
      </c>
      <c r="Y324" s="44"/>
      <c r="Z324" s="43"/>
      <c r="AA324" s="42" t="s">
        <v>19</v>
      </c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</row>
    <row r="325" spans="1:49" hidden="1">
      <c r="A325" s="31" t="e">
        <f t="shared" si="21"/>
        <v>#N/A</v>
      </c>
      <c r="B325" s="30" t="e">
        <f>VLOOKUP(F325,[3]!Tabla13[#All],2,FALSE)</f>
        <v>#N/A</v>
      </c>
      <c r="C325" s="51">
        <v>2026</v>
      </c>
      <c r="D325" s="51">
        <v>8330</v>
      </c>
      <c r="E325" s="51"/>
      <c r="F325" s="52"/>
      <c r="G325" s="51">
        <v>1</v>
      </c>
      <c r="H325" s="51">
        <v>1</v>
      </c>
      <c r="I325" s="51">
        <v>2</v>
      </c>
      <c r="J325" s="51"/>
      <c r="K325" s="51">
        <v>5000</v>
      </c>
      <c r="L325" s="51">
        <v>5200</v>
      </c>
      <c r="M325" s="51">
        <v>522</v>
      </c>
      <c r="N325" s="50">
        <v>572</v>
      </c>
      <c r="O325" s="113"/>
      <c r="P325" s="48" t="s">
        <v>1595</v>
      </c>
      <c r="Q325" s="47">
        <v>0</v>
      </c>
      <c r="R325" s="47">
        <v>0</v>
      </c>
      <c r="S325" s="46">
        <f t="shared" si="18"/>
        <v>0</v>
      </c>
      <c r="T325" s="47">
        <v>0</v>
      </c>
      <c r="U325" s="47">
        <v>0</v>
      </c>
      <c r="V325" s="46">
        <f t="shared" si="19"/>
        <v>0</v>
      </c>
      <c r="W325" s="46">
        <f t="shared" si="20"/>
        <v>0</v>
      </c>
      <c r="X325" s="45" t="s">
        <v>26</v>
      </c>
      <c r="Y325" s="44"/>
      <c r="Z325" s="43"/>
      <c r="AA325" s="42" t="s">
        <v>19</v>
      </c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</row>
    <row r="326" spans="1:49" hidden="1">
      <c r="A326" s="31" t="e">
        <f t="shared" si="21"/>
        <v>#N/A</v>
      </c>
      <c r="B326" s="30" t="e">
        <f>VLOOKUP(F326,[3]!Tabla13[#All],2,FALSE)</f>
        <v>#N/A</v>
      </c>
      <c r="C326" s="51">
        <v>2026</v>
      </c>
      <c r="D326" s="51">
        <v>8330</v>
      </c>
      <c r="E326" s="51"/>
      <c r="F326" s="52"/>
      <c r="G326" s="51">
        <v>1</v>
      </c>
      <c r="H326" s="51">
        <v>1</v>
      </c>
      <c r="I326" s="51">
        <v>2</v>
      </c>
      <c r="J326" s="51"/>
      <c r="K326" s="51">
        <v>5000</v>
      </c>
      <c r="L326" s="51">
        <v>5200</v>
      </c>
      <c r="M326" s="51">
        <v>522</v>
      </c>
      <c r="N326" s="50">
        <v>573</v>
      </c>
      <c r="O326" s="113"/>
      <c r="P326" s="48" t="s">
        <v>1594</v>
      </c>
      <c r="Q326" s="47">
        <v>0</v>
      </c>
      <c r="R326" s="47">
        <v>0</v>
      </c>
      <c r="S326" s="46">
        <f t="shared" si="18"/>
        <v>0</v>
      </c>
      <c r="T326" s="47">
        <v>0</v>
      </c>
      <c r="U326" s="47">
        <v>0</v>
      </c>
      <c r="V326" s="46">
        <f t="shared" si="19"/>
        <v>0</v>
      </c>
      <c r="W326" s="46">
        <f t="shared" si="20"/>
        <v>0</v>
      </c>
      <c r="X326" s="45" t="s">
        <v>26</v>
      </c>
      <c r="Y326" s="44"/>
      <c r="Z326" s="43"/>
      <c r="AA326" s="42" t="s">
        <v>19</v>
      </c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</row>
    <row r="327" spans="1:49" hidden="1">
      <c r="A327" s="31" t="e">
        <f t="shared" si="21"/>
        <v>#N/A</v>
      </c>
      <c r="B327" s="30" t="e">
        <f>VLOOKUP(F327,[3]!Tabla13[#All],2,FALSE)</f>
        <v>#N/A</v>
      </c>
      <c r="C327" s="51">
        <v>2026</v>
      </c>
      <c r="D327" s="51">
        <v>8330</v>
      </c>
      <c r="E327" s="51"/>
      <c r="F327" s="52"/>
      <c r="G327" s="51">
        <v>1</v>
      </c>
      <c r="H327" s="51">
        <v>1</v>
      </c>
      <c r="I327" s="51">
        <v>2</v>
      </c>
      <c r="J327" s="51"/>
      <c r="K327" s="51">
        <v>5000</v>
      </c>
      <c r="L327" s="51">
        <v>5200</v>
      </c>
      <c r="M327" s="51">
        <v>522</v>
      </c>
      <c r="N327" s="50">
        <v>574</v>
      </c>
      <c r="O327" s="113"/>
      <c r="P327" s="48" t="s">
        <v>1593</v>
      </c>
      <c r="Q327" s="47">
        <v>0</v>
      </c>
      <c r="R327" s="47">
        <v>0</v>
      </c>
      <c r="S327" s="46">
        <f t="shared" si="18"/>
        <v>0</v>
      </c>
      <c r="T327" s="47">
        <v>0</v>
      </c>
      <c r="U327" s="47">
        <v>0</v>
      </c>
      <c r="V327" s="46">
        <f t="shared" si="19"/>
        <v>0</v>
      </c>
      <c r="W327" s="46">
        <f t="shared" si="20"/>
        <v>0</v>
      </c>
      <c r="X327" s="45" t="s">
        <v>26</v>
      </c>
      <c r="Y327" s="44"/>
      <c r="Z327" s="43"/>
      <c r="AA327" s="42" t="s">
        <v>19</v>
      </c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</row>
    <row r="328" spans="1:49" hidden="1">
      <c r="A328" s="31" t="e">
        <f t="shared" si="21"/>
        <v>#N/A</v>
      </c>
      <c r="B328" s="30" t="e">
        <f>VLOOKUP(F328,[3]!Tabla13[#All],2,FALSE)</f>
        <v>#N/A</v>
      </c>
      <c r="C328" s="51">
        <v>2026</v>
      </c>
      <c r="D328" s="51">
        <v>8330</v>
      </c>
      <c r="E328" s="51"/>
      <c r="F328" s="52"/>
      <c r="G328" s="51">
        <v>1</v>
      </c>
      <c r="H328" s="51">
        <v>1</v>
      </c>
      <c r="I328" s="51">
        <v>2</v>
      </c>
      <c r="J328" s="51"/>
      <c r="K328" s="51">
        <v>5000</v>
      </c>
      <c r="L328" s="51">
        <v>5200</v>
      </c>
      <c r="M328" s="51">
        <v>522</v>
      </c>
      <c r="N328" s="50">
        <v>575</v>
      </c>
      <c r="O328" s="113"/>
      <c r="P328" s="48" t="s">
        <v>1592</v>
      </c>
      <c r="Q328" s="47">
        <v>0</v>
      </c>
      <c r="R328" s="47">
        <v>0</v>
      </c>
      <c r="S328" s="46">
        <f t="shared" si="18"/>
        <v>0</v>
      </c>
      <c r="T328" s="47">
        <v>0</v>
      </c>
      <c r="U328" s="47">
        <v>0</v>
      </c>
      <c r="V328" s="46">
        <f t="shared" si="19"/>
        <v>0</v>
      </c>
      <c r="W328" s="46">
        <f t="shared" si="20"/>
        <v>0</v>
      </c>
      <c r="X328" s="45" t="s">
        <v>26</v>
      </c>
      <c r="Y328" s="44"/>
      <c r="Z328" s="43"/>
      <c r="AA328" s="42" t="s">
        <v>19</v>
      </c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</row>
    <row r="329" spans="1:49" hidden="1">
      <c r="A329" s="31" t="e">
        <f t="shared" si="21"/>
        <v>#N/A</v>
      </c>
      <c r="B329" s="30" t="e">
        <f>VLOOKUP(F329,[3]!Tabla13[#All],2,FALSE)</f>
        <v>#N/A</v>
      </c>
      <c r="C329" s="51">
        <v>2026</v>
      </c>
      <c r="D329" s="51">
        <v>8330</v>
      </c>
      <c r="E329" s="51"/>
      <c r="F329" s="52"/>
      <c r="G329" s="51">
        <v>1</v>
      </c>
      <c r="H329" s="51">
        <v>1</v>
      </c>
      <c r="I329" s="51">
        <v>2</v>
      </c>
      <c r="J329" s="51"/>
      <c r="K329" s="51">
        <v>5000</v>
      </c>
      <c r="L329" s="51">
        <v>5200</v>
      </c>
      <c r="M329" s="51">
        <v>522</v>
      </c>
      <c r="N329" s="50">
        <v>576</v>
      </c>
      <c r="O329" s="113"/>
      <c r="P329" s="48" t="s">
        <v>1591</v>
      </c>
      <c r="Q329" s="47">
        <v>0</v>
      </c>
      <c r="R329" s="47">
        <v>0</v>
      </c>
      <c r="S329" s="46">
        <f t="shared" si="18"/>
        <v>0</v>
      </c>
      <c r="T329" s="47">
        <v>0</v>
      </c>
      <c r="U329" s="47">
        <v>0</v>
      </c>
      <c r="V329" s="46">
        <f t="shared" si="19"/>
        <v>0</v>
      </c>
      <c r="W329" s="46">
        <f t="shared" si="20"/>
        <v>0</v>
      </c>
      <c r="X329" s="45" t="s">
        <v>26</v>
      </c>
      <c r="Y329" s="44"/>
      <c r="Z329" s="43"/>
      <c r="AA329" s="42" t="s">
        <v>19</v>
      </c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</row>
    <row r="330" spans="1:49" hidden="1">
      <c r="A330" s="31" t="e">
        <f t="shared" si="21"/>
        <v>#N/A</v>
      </c>
      <c r="B330" s="30" t="e">
        <f>VLOOKUP(F330,[3]!Tabla13[#All],2,FALSE)</f>
        <v>#N/A</v>
      </c>
      <c r="C330" s="51">
        <v>2026</v>
      </c>
      <c r="D330" s="51">
        <v>8330</v>
      </c>
      <c r="E330" s="51"/>
      <c r="F330" s="52"/>
      <c r="G330" s="51">
        <v>1</v>
      </c>
      <c r="H330" s="51">
        <v>1</v>
      </c>
      <c r="I330" s="51">
        <v>2</v>
      </c>
      <c r="J330" s="51"/>
      <c r="K330" s="51">
        <v>5000</v>
      </c>
      <c r="L330" s="51">
        <v>5200</v>
      </c>
      <c r="M330" s="51">
        <v>522</v>
      </c>
      <c r="N330" s="50">
        <v>621</v>
      </c>
      <c r="O330" s="113"/>
      <c r="P330" s="48" t="s">
        <v>1590</v>
      </c>
      <c r="Q330" s="47">
        <v>0</v>
      </c>
      <c r="R330" s="47">
        <v>0</v>
      </c>
      <c r="S330" s="46">
        <f t="shared" ref="S330:S393" si="22">Q330+R330</f>
        <v>0</v>
      </c>
      <c r="T330" s="47">
        <v>0</v>
      </c>
      <c r="U330" s="47">
        <v>0</v>
      </c>
      <c r="V330" s="46">
        <f t="shared" ref="V330:V393" si="23">T330+U330</f>
        <v>0</v>
      </c>
      <c r="W330" s="46">
        <f t="shared" ref="W330:W393" si="24">S330+V330</f>
        <v>0</v>
      </c>
      <c r="X330" s="45" t="s">
        <v>348</v>
      </c>
      <c r="Y330" s="44"/>
      <c r="Z330" s="43"/>
      <c r="AA330" s="42" t="s">
        <v>19</v>
      </c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</row>
    <row r="331" spans="1:49" hidden="1">
      <c r="A331" s="31" t="e">
        <f t="shared" si="21"/>
        <v>#N/A</v>
      </c>
      <c r="B331" s="30" t="e">
        <f>VLOOKUP(F331,[3]!Tabla13[#All],2,FALSE)</f>
        <v>#N/A</v>
      </c>
      <c r="C331" s="51">
        <v>2026</v>
      </c>
      <c r="D331" s="51">
        <v>8330</v>
      </c>
      <c r="E331" s="51"/>
      <c r="F331" s="52"/>
      <c r="G331" s="51">
        <v>1</v>
      </c>
      <c r="H331" s="51">
        <v>1</v>
      </c>
      <c r="I331" s="51">
        <v>2</v>
      </c>
      <c r="J331" s="51"/>
      <c r="K331" s="51">
        <v>5000</v>
      </c>
      <c r="L331" s="51">
        <v>5200</v>
      </c>
      <c r="M331" s="51">
        <v>522</v>
      </c>
      <c r="N331" s="50">
        <v>662</v>
      </c>
      <c r="O331" s="113"/>
      <c r="P331" s="48" t="s">
        <v>1589</v>
      </c>
      <c r="Q331" s="47">
        <v>0</v>
      </c>
      <c r="R331" s="47">
        <v>0</v>
      </c>
      <c r="S331" s="46">
        <f t="shared" si="22"/>
        <v>0</v>
      </c>
      <c r="T331" s="47">
        <v>0</v>
      </c>
      <c r="U331" s="47">
        <v>0</v>
      </c>
      <c r="V331" s="46">
        <f t="shared" si="23"/>
        <v>0</v>
      </c>
      <c r="W331" s="46">
        <f t="shared" si="24"/>
        <v>0</v>
      </c>
      <c r="X331" s="45" t="s">
        <v>26</v>
      </c>
      <c r="Y331" s="44"/>
      <c r="Z331" s="43"/>
      <c r="AA331" s="42" t="s">
        <v>19</v>
      </c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</row>
    <row r="332" spans="1:49" hidden="1">
      <c r="A332" s="31" t="e">
        <f t="shared" si="21"/>
        <v>#N/A</v>
      </c>
      <c r="B332" s="30" t="e">
        <f>VLOOKUP(F332,[3]!Tabla13[#All],2,FALSE)</f>
        <v>#N/A</v>
      </c>
      <c r="C332" s="51">
        <v>2026</v>
      </c>
      <c r="D332" s="51">
        <v>8330</v>
      </c>
      <c r="E332" s="51"/>
      <c r="F332" s="52"/>
      <c r="G332" s="51">
        <v>1</v>
      </c>
      <c r="H332" s="51">
        <v>1</v>
      </c>
      <c r="I332" s="51">
        <v>2</v>
      </c>
      <c r="J332" s="51"/>
      <c r="K332" s="51">
        <v>5000</v>
      </c>
      <c r="L332" s="51">
        <v>5200</v>
      </c>
      <c r="M332" s="51">
        <v>522</v>
      </c>
      <c r="N332" s="50">
        <v>733</v>
      </c>
      <c r="O332" s="113"/>
      <c r="P332" s="48" t="s">
        <v>1588</v>
      </c>
      <c r="Q332" s="47">
        <v>0</v>
      </c>
      <c r="R332" s="47">
        <v>0</v>
      </c>
      <c r="S332" s="46">
        <f t="shared" si="22"/>
        <v>0</v>
      </c>
      <c r="T332" s="47">
        <v>0</v>
      </c>
      <c r="U332" s="47">
        <v>0</v>
      </c>
      <c r="V332" s="46">
        <f t="shared" si="23"/>
        <v>0</v>
      </c>
      <c r="W332" s="46">
        <f t="shared" si="24"/>
        <v>0</v>
      </c>
      <c r="X332" s="45" t="s">
        <v>348</v>
      </c>
      <c r="Y332" s="44"/>
      <c r="Z332" s="43"/>
      <c r="AA332" s="42" t="s">
        <v>19</v>
      </c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</row>
    <row r="333" spans="1:49" hidden="1">
      <c r="A333" s="31" t="e">
        <f t="shared" si="21"/>
        <v>#N/A</v>
      </c>
      <c r="B333" s="30" t="e">
        <f>VLOOKUP(F333,[3]!Tabla13[#All],2,FALSE)</f>
        <v>#N/A</v>
      </c>
      <c r="C333" s="51">
        <v>2026</v>
      </c>
      <c r="D333" s="51">
        <v>8330</v>
      </c>
      <c r="E333" s="51"/>
      <c r="F333" s="52"/>
      <c r="G333" s="51">
        <v>1</v>
      </c>
      <c r="H333" s="51">
        <v>1</v>
      </c>
      <c r="I333" s="51">
        <v>2</v>
      </c>
      <c r="J333" s="51"/>
      <c r="K333" s="51">
        <v>5000</v>
      </c>
      <c r="L333" s="51">
        <v>5200</v>
      </c>
      <c r="M333" s="51">
        <v>522</v>
      </c>
      <c r="N333" s="50">
        <v>741</v>
      </c>
      <c r="O333" s="113"/>
      <c r="P333" s="48" t="s">
        <v>1587</v>
      </c>
      <c r="Q333" s="47">
        <v>0</v>
      </c>
      <c r="R333" s="47">
        <v>0</v>
      </c>
      <c r="S333" s="46">
        <f t="shared" si="22"/>
        <v>0</v>
      </c>
      <c r="T333" s="47">
        <v>0</v>
      </c>
      <c r="U333" s="47">
        <v>0</v>
      </c>
      <c r="V333" s="46">
        <f t="shared" si="23"/>
        <v>0</v>
      </c>
      <c r="W333" s="46">
        <f t="shared" si="24"/>
        <v>0</v>
      </c>
      <c r="X333" s="45" t="s">
        <v>348</v>
      </c>
      <c r="Y333" s="44"/>
      <c r="Z333" s="43"/>
      <c r="AA333" s="42" t="s">
        <v>19</v>
      </c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</row>
    <row r="334" spans="1:49" hidden="1">
      <c r="A334" s="31" t="e">
        <f t="shared" si="21"/>
        <v>#N/A</v>
      </c>
      <c r="B334" s="30" t="e">
        <f>VLOOKUP(F334,[3]!Tabla13[#All],2,FALSE)</f>
        <v>#N/A</v>
      </c>
      <c r="C334" s="51">
        <v>2026</v>
      </c>
      <c r="D334" s="51">
        <v>8330</v>
      </c>
      <c r="E334" s="51"/>
      <c r="F334" s="52"/>
      <c r="G334" s="51">
        <v>1</v>
      </c>
      <c r="H334" s="51">
        <v>1</v>
      </c>
      <c r="I334" s="51">
        <v>2</v>
      </c>
      <c r="J334" s="51"/>
      <c r="K334" s="51">
        <v>5000</v>
      </c>
      <c r="L334" s="51">
        <v>5200</v>
      </c>
      <c r="M334" s="51">
        <v>522</v>
      </c>
      <c r="N334" s="50">
        <v>784</v>
      </c>
      <c r="O334" s="113"/>
      <c r="P334" s="48" t="s">
        <v>1586</v>
      </c>
      <c r="Q334" s="47">
        <v>0</v>
      </c>
      <c r="R334" s="47">
        <v>0</v>
      </c>
      <c r="S334" s="46">
        <f t="shared" si="22"/>
        <v>0</v>
      </c>
      <c r="T334" s="47">
        <v>0</v>
      </c>
      <c r="U334" s="47">
        <v>0</v>
      </c>
      <c r="V334" s="46">
        <f t="shared" si="23"/>
        <v>0</v>
      </c>
      <c r="W334" s="46">
        <f t="shared" si="24"/>
        <v>0</v>
      </c>
      <c r="X334" s="45" t="s">
        <v>1585</v>
      </c>
      <c r="Y334" s="44"/>
      <c r="Z334" s="43"/>
      <c r="AA334" s="42" t="s">
        <v>19</v>
      </c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</row>
    <row r="335" spans="1:49" hidden="1">
      <c r="A335" s="31" t="e">
        <f t="shared" si="21"/>
        <v>#N/A</v>
      </c>
      <c r="B335" s="30" t="e">
        <f>VLOOKUP(F335,[3]!Tabla13[#All],2,FALSE)</f>
        <v>#N/A</v>
      </c>
      <c r="C335" s="51">
        <v>2026</v>
      </c>
      <c r="D335" s="51">
        <v>8330</v>
      </c>
      <c r="E335" s="51"/>
      <c r="F335" s="52"/>
      <c r="G335" s="51">
        <v>1</v>
      </c>
      <c r="H335" s="51">
        <v>1</v>
      </c>
      <c r="I335" s="51">
        <v>2</v>
      </c>
      <c r="J335" s="51"/>
      <c r="K335" s="51">
        <v>5000</v>
      </c>
      <c r="L335" s="51">
        <v>5200</v>
      </c>
      <c r="M335" s="51">
        <v>522</v>
      </c>
      <c r="N335" s="50">
        <v>874</v>
      </c>
      <c r="O335" s="113"/>
      <c r="P335" s="48" t="s">
        <v>1584</v>
      </c>
      <c r="Q335" s="47">
        <v>0</v>
      </c>
      <c r="R335" s="47">
        <v>0</v>
      </c>
      <c r="S335" s="46">
        <f t="shared" si="22"/>
        <v>0</v>
      </c>
      <c r="T335" s="47">
        <v>0</v>
      </c>
      <c r="U335" s="47">
        <v>0</v>
      </c>
      <c r="V335" s="46">
        <f t="shared" si="23"/>
        <v>0</v>
      </c>
      <c r="W335" s="46">
        <f t="shared" si="24"/>
        <v>0</v>
      </c>
      <c r="X335" s="45" t="s">
        <v>26</v>
      </c>
      <c r="Y335" s="44"/>
      <c r="Z335" s="43"/>
      <c r="AA335" s="42" t="s">
        <v>19</v>
      </c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</row>
    <row r="336" spans="1:49" hidden="1">
      <c r="A336" s="31" t="e">
        <f t="shared" si="21"/>
        <v>#N/A</v>
      </c>
      <c r="B336" s="30" t="e">
        <f>VLOOKUP(F336,[3]!Tabla13[#All],2,FALSE)</f>
        <v>#N/A</v>
      </c>
      <c r="C336" s="51">
        <v>2026</v>
      </c>
      <c r="D336" s="51">
        <v>8330</v>
      </c>
      <c r="E336" s="51"/>
      <c r="F336" s="52"/>
      <c r="G336" s="51">
        <v>1</v>
      </c>
      <c r="H336" s="51">
        <v>1</v>
      </c>
      <c r="I336" s="51">
        <v>2</v>
      </c>
      <c r="J336" s="51"/>
      <c r="K336" s="51">
        <v>5000</v>
      </c>
      <c r="L336" s="51">
        <v>5200</v>
      </c>
      <c r="M336" s="51">
        <v>522</v>
      </c>
      <c r="N336" s="50">
        <v>899</v>
      </c>
      <c r="O336" s="113"/>
      <c r="P336" s="48" t="s">
        <v>1583</v>
      </c>
      <c r="Q336" s="47">
        <v>0</v>
      </c>
      <c r="R336" s="47">
        <v>0</v>
      </c>
      <c r="S336" s="46">
        <f t="shared" si="22"/>
        <v>0</v>
      </c>
      <c r="T336" s="47">
        <v>0</v>
      </c>
      <c r="U336" s="47">
        <v>0</v>
      </c>
      <c r="V336" s="46">
        <f t="shared" si="23"/>
        <v>0</v>
      </c>
      <c r="W336" s="46">
        <f t="shared" si="24"/>
        <v>0</v>
      </c>
      <c r="X336" s="45" t="s">
        <v>26</v>
      </c>
      <c r="Y336" s="44"/>
      <c r="Z336" s="43"/>
      <c r="AA336" s="42" t="s">
        <v>19</v>
      </c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</row>
    <row r="337" spans="1:49" hidden="1">
      <c r="A337" s="31" t="e">
        <f t="shared" si="21"/>
        <v>#N/A</v>
      </c>
      <c r="B337" s="30" t="e">
        <f>VLOOKUP(F337,[3]!Tabla13[#All],2,FALSE)</f>
        <v>#N/A</v>
      </c>
      <c r="C337" s="51">
        <v>2026</v>
      </c>
      <c r="D337" s="51">
        <v>8330</v>
      </c>
      <c r="E337" s="51"/>
      <c r="F337" s="52"/>
      <c r="G337" s="51">
        <v>1</v>
      </c>
      <c r="H337" s="51">
        <v>1</v>
      </c>
      <c r="I337" s="51">
        <v>2</v>
      </c>
      <c r="J337" s="51"/>
      <c r="K337" s="51">
        <v>5000</v>
      </c>
      <c r="L337" s="51">
        <v>5200</v>
      </c>
      <c r="M337" s="51">
        <v>522</v>
      </c>
      <c r="N337" s="50">
        <v>980</v>
      </c>
      <c r="O337" s="113"/>
      <c r="P337" s="48" t="s">
        <v>1582</v>
      </c>
      <c r="Q337" s="47">
        <v>0</v>
      </c>
      <c r="R337" s="47">
        <v>0</v>
      </c>
      <c r="S337" s="46">
        <f t="shared" si="22"/>
        <v>0</v>
      </c>
      <c r="T337" s="47">
        <v>0</v>
      </c>
      <c r="U337" s="47">
        <v>0</v>
      </c>
      <c r="V337" s="46">
        <f t="shared" si="23"/>
        <v>0</v>
      </c>
      <c r="W337" s="46">
        <f t="shared" si="24"/>
        <v>0</v>
      </c>
      <c r="X337" s="45" t="s">
        <v>26</v>
      </c>
      <c r="Y337" s="44"/>
      <c r="Z337" s="43"/>
      <c r="AA337" s="42" t="s">
        <v>19</v>
      </c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</row>
    <row r="338" spans="1:49" hidden="1">
      <c r="A338" s="31" t="e">
        <f t="shared" si="21"/>
        <v>#N/A</v>
      </c>
      <c r="B338" s="30" t="e">
        <f>VLOOKUP(F338,[3]!Tabla13[#All],2,FALSE)</f>
        <v>#N/A</v>
      </c>
      <c r="C338" s="51">
        <v>2026</v>
      </c>
      <c r="D338" s="51">
        <v>8330</v>
      </c>
      <c r="E338" s="51"/>
      <c r="F338" s="52"/>
      <c r="G338" s="51">
        <v>1</v>
      </c>
      <c r="H338" s="51">
        <v>1</v>
      </c>
      <c r="I338" s="51">
        <v>2</v>
      </c>
      <c r="J338" s="51"/>
      <c r="K338" s="51">
        <v>5000</v>
      </c>
      <c r="L338" s="51">
        <v>5200</v>
      </c>
      <c r="M338" s="51">
        <v>522</v>
      </c>
      <c r="N338" s="50">
        <v>1009</v>
      </c>
      <c r="O338" s="113"/>
      <c r="P338" s="48" t="s">
        <v>1581</v>
      </c>
      <c r="Q338" s="47">
        <v>0</v>
      </c>
      <c r="R338" s="47">
        <v>0</v>
      </c>
      <c r="S338" s="46">
        <f t="shared" si="22"/>
        <v>0</v>
      </c>
      <c r="T338" s="47">
        <v>0</v>
      </c>
      <c r="U338" s="47">
        <v>0</v>
      </c>
      <c r="V338" s="46">
        <f t="shared" si="23"/>
        <v>0</v>
      </c>
      <c r="W338" s="46">
        <f t="shared" si="24"/>
        <v>0</v>
      </c>
      <c r="X338" s="45" t="s">
        <v>26</v>
      </c>
      <c r="Y338" s="44"/>
      <c r="Z338" s="43"/>
      <c r="AA338" s="42" t="s">
        <v>19</v>
      </c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</row>
    <row r="339" spans="1:49" hidden="1">
      <c r="A339" s="31" t="e">
        <f t="shared" si="21"/>
        <v>#N/A</v>
      </c>
      <c r="B339" s="30" t="e">
        <f>VLOOKUP(F339,[3]!Tabla13[#All],2,FALSE)</f>
        <v>#N/A</v>
      </c>
      <c r="C339" s="51">
        <v>2026</v>
      </c>
      <c r="D339" s="51">
        <v>8330</v>
      </c>
      <c r="E339" s="51"/>
      <c r="F339" s="52"/>
      <c r="G339" s="51">
        <v>1</v>
      </c>
      <c r="H339" s="51">
        <v>1</v>
      </c>
      <c r="I339" s="51">
        <v>2</v>
      </c>
      <c r="J339" s="51"/>
      <c r="K339" s="51">
        <v>5000</v>
      </c>
      <c r="L339" s="51">
        <v>5200</v>
      </c>
      <c r="M339" s="51">
        <v>522</v>
      </c>
      <c r="N339" s="50">
        <v>1010</v>
      </c>
      <c r="O339" s="113"/>
      <c r="P339" s="48" t="s">
        <v>1580</v>
      </c>
      <c r="Q339" s="47">
        <v>0</v>
      </c>
      <c r="R339" s="47">
        <v>0</v>
      </c>
      <c r="S339" s="46">
        <f t="shared" si="22"/>
        <v>0</v>
      </c>
      <c r="T339" s="47">
        <v>0</v>
      </c>
      <c r="U339" s="47">
        <v>0</v>
      </c>
      <c r="V339" s="46">
        <f t="shared" si="23"/>
        <v>0</v>
      </c>
      <c r="W339" s="46">
        <f t="shared" si="24"/>
        <v>0</v>
      </c>
      <c r="X339" s="45" t="s">
        <v>26</v>
      </c>
      <c r="Y339" s="44"/>
      <c r="Z339" s="43"/>
      <c r="AA339" s="42" t="s">
        <v>19</v>
      </c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</row>
    <row r="340" spans="1:49" hidden="1">
      <c r="A340" s="31" t="e">
        <f t="shared" si="21"/>
        <v>#N/A</v>
      </c>
      <c r="B340" s="30" t="e">
        <f>VLOOKUP(F340,[3]!Tabla13[#All],2,FALSE)</f>
        <v>#N/A</v>
      </c>
      <c r="C340" s="51">
        <v>2026</v>
      </c>
      <c r="D340" s="51">
        <v>8330</v>
      </c>
      <c r="E340" s="51"/>
      <c r="F340" s="52"/>
      <c r="G340" s="51">
        <v>1</v>
      </c>
      <c r="H340" s="51">
        <v>1</v>
      </c>
      <c r="I340" s="51">
        <v>2</v>
      </c>
      <c r="J340" s="51"/>
      <c r="K340" s="51">
        <v>5000</v>
      </c>
      <c r="L340" s="51">
        <v>5200</v>
      </c>
      <c r="M340" s="51">
        <v>522</v>
      </c>
      <c r="N340" s="50">
        <v>1062</v>
      </c>
      <c r="O340" s="113"/>
      <c r="P340" s="48" t="s">
        <v>1579</v>
      </c>
      <c r="Q340" s="47">
        <v>0</v>
      </c>
      <c r="R340" s="47">
        <v>0</v>
      </c>
      <c r="S340" s="46">
        <f t="shared" si="22"/>
        <v>0</v>
      </c>
      <c r="T340" s="47">
        <v>0</v>
      </c>
      <c r="U340" s="47">
        <v>0</v>
      </c>
      <c r="V340" s="46">
        <f t="shared" si="23"/>
        <v>0</v>
      </c>
      <c r="W340" s="46">
        <f t="shared" si="24"/>
        <v>0</v>
      </c>
      <c r="X340" s="45" t="s">
        <v>26</v>
      </c>
      <c r="Y340" s="44"/>
      <c r="Z340" s="43"/>
      <c r="AA340" s="42" t="s">
        <v>19</v>
      </c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</row>
    <row r="341" spans="1:49" hidden="1">
      <c r="A341" s="31" t="e">
        <f t="shared" si="21"/>
        <v>#N/A</v>
      </c>
      <c r="B341" s="30" t="e">
        <f>VLOOKUP(F341,[3]!Tabla13[#All],2,FALSE)</f>
        <v>#N/A</v>
      </c>
      <c r="C341" s="51">
        <v>2026</v>
      </c>
      <c r="D341" s="51">
        <v>8330</v>
      </c>
      <c r="E341" s="51"/>
      <c r="F341" s="52"/>
      <c r="G341" s="51">
        <v>1</v>
      </c>
      <c r="H341" s="51">
        <v>1</v>
      </c>
      <c r="I341" s="51">
        <v>2</v>
      </c>
      <c r="J341" s="51"/>
      <c r="K341" s="51">
        <v>5000</v>
      </c>
      <c r="L341" s="51">
        <v>5200</v>
      </c>
      <c r="M341" s="51">
        <v>522</v>
      </c>
      <c r="N341" s="50">
        <v>1066</v>
      </c>
      <c r="O341" s="113"/>
      <c r="P341" s="48" t="s">
        <v>1578</v>
      </c>
      <c r="Q341" s="47">
        <v>0</v>
      </c>
      <c r="R341" s="47">
        <v>0</v>
      </c>
      <c r="S341" s="46">
        <f t="shared" si="22"/>
        <v>0</v>
      </c>
      <c r="T341" s="47">
        <v>0</v>
      </c>
      <c r="U341" s="47">
        <v>0</v>
      </c>
      <c r="V341" s="46">
        <f t="shared" si="23"/>
        <v>0</v>
      </c>
      <c r="W341" s="46">
        <f t="shared" si="24"/>
        <v>0</v>
      </c>
      <c r="X341" s="45" t="s">
        <v>26</v>
      </c>
      <c r="Y341" s="44"/>
      <c r="Z341" s="43"/>
      <c r="AA341" s="42" t="s">
        <v>19</v>
      </c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</row>
    <row r="342" spans="1:49" hidden="1">
      <c r="A342" s="31" t="e">
        <f t="shared" si="21"/>
        <v>#N/A</v>
      </c>
      <c r="B342" s="30" t="e">
        <f>VLOOKUP(F342,[3]!Tabla13[#All],2,FALSE)</f>
        <v>#N/A</v>
      </c>
      <c r="C342" s="51">
        <v>2026</v>
      </c>
      <c r="D342" s="51">
        <v>8330</v>
      </c>
      <c r="E342" s="51"/>
      <c r="F342" s="52"/>
      <c r="G342" s="51">
        <v>1</v>
      </c>
      <c r="H342" s="51">
        <v>1</v>
      </c>
      <c r="I342" s="51">
        <v>2</v>
      </c>
      <c r="J342" s="51"/>
      <c r="K342" s="51">
        <v>5000</v>
      </c>
      <c r="L342" s="51">
        <v>5200</v>
      </c>
      <c r="M342" s="51">
        <v>522</v>
      </c>
      <c r="N342" s="50">
        <v>1105</v>
      </c>
      <c r="O342" s="113"/>
      <c r="P342" s="48" t="s">
        <v>1577</v>
      </c>
      <c r="Q342" s="47">
        <v>0</v>
      </c>
      <c r="R342" s="47">
        <v>0</v>
      </c>
      <c r="S342" s="46">
        <f t="shared" si="22"/>
        <v>0</v>
      </c>
      <c r="T342" s="47">
        <v>0</v>
      </c>
      <c r="U342" s="47">
        <v>0</v>
      </c>
      <c r="V342" s="46">
        <f t="shared" si="23"/>
        <v>0</v>
      </c>
      <c r="W342" s="46">
        <f t="shared" si="24"/>
        <v>0</v>
      </c>
      <c r="X342" s="45" t="s">
        <v>26</v>
      </c>
      <c r="Y342" s="44"/>
      <c r="Z342" s="43"/>
      <c r="AA342" s="42" t="s">
        <v>19</v>
      </c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</row>
    <row r="343" spans="1:49" hidden="1">
      <c r="A343" s="31" t="e">
        <f t="shared" si="21"/>
        <v>#N/A</v>
      </c>
      <c r="B343" s="30" t="e">
        <f>VLOOKUP(F343,[3]!Tabla13[#All],2,FALSE)</f>
        <v>#N/A</v>
      </c>
      <c r="C343" s="51">
        <v>2026</v>
      </c>
      <c r="D343" s="51">
        <v>8330</v>
      </c>
      <c r="E343" s="51"/>
      <c r="F343" s="52"/>
      <c r="G343" s="51">
        <v>1</v>
      </c>
      <c r="H343" s="51">
        <v>1</v>
      </c>
      <c r="I343" s="51">
        <v>2</v>
      </c>
      <c r="J343" s="51"/>
      <c r="K343" s="51">
        <v>5000</v>
      </c>
      <c r="L343" s="51">
        <v>5200</v>
      </c>
      <c r="M343" s="51">
        <v>522</v>
      </c>
      <c r="N343" s="50">
        <v>1129</v>
      </c>
      <c r="O343" s="113"/>
      <c r="P343" s="48" t="s">
        <v>1576</v>
      </c>
      <c r="Q343" s="47">
        <v>0</v>
      </c>
      <c r="R343" s="47">
        <v>0</v>
      </c>
      <c r="S343" s="46">
        <f t="shared" si="22"/>
        <v>0</v>
      </c>
      <c r="T343" s="47">
        <v>0</v>
      </c>
      <c r="U343" s="47">
        <v>0</v>
      </c>
      <c r="V343" s="46">
        <f t="shared" si="23"/>
        <v>0</v>
      </c>
      <c r="W343" s="46">
        <f t="shared" si="24"/>
        <v>0</v>
      </c>
      <c r="X343" s="45" t="s">
        <v>26</v>
      </c>
      <c r="Y343" s="44"/>
      <c r="Z343" s="43"/>
      <c r="AA343" s="42" t="s">
        <v>19</v>
      </c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</row>
    <row r="344" spans="1:49" hidden="1">
      <c r="A344" s="31" t="e">
        <f t="shared" si="21"/>
        <v>#N/A</v>
      </c>
      <c r="B344" s="30" t="e">
        <f>VLOOKUP(F344,[3]!Tabla13[#All],2,FALSE)</f>
        <v>#N/A</v>
      </c>
      <c r="C344" s="51">
        <v>2026</v>
      </c>
      <c r="D344" s="51">
        <v>8330</v>
      </c>
      <c r="E344" s="51"/>
      <c r="F344" s="52"/>
      <c r="G344" s="51">
        <v>1</v>
      </c>
      <c r="H344" s="51">
        <v>1</v>
      </c>
      <c r="I344" s="51">
        <v>2</v>
      </c>
      <c r="J344" s="51"/>
      <c r="K344" s="51">
        <v>5000</v>
      </c>
      <c r="L344" s="51">
        <v>5200</v>
      </c>
      <c r="M344" s="51">
        <v>522</v>
      </c>
      <c r="N344" s="50">
        <v>1138</v>
      </c>
      <c r="O344" s="113"/>
      <c r="P344" s="48" t="s">
        <v>1575</v>
      </c>
      <c r="Q344" s="47">
        <v>0</v>
      </c>
      <c r="R344" s="47">
        <v>0</v>
      </c>
      <c r="S344" s="46">
        <f t="shared" si="22"/>
        <v>0</v>
      </c>
      <c r="T344" s="47">
        <v>0</v>
      </c>
      <c r="U344" s="47">
        <v>0</v>
      </c>
      <c r="V344" s="46">
        <f t="shared" si="23"/>
        <v>0</v>
      </c>
      <c r="W344" s="46">
        <f t="shared" si="24"/>
        <v>0</v>
      </c>
      <c r="X344" s="45" t="s">
        <v>26</v>
      </c>
      <c r="Y344" s="44"/>
      <c r="Z344" s="43"/>
      <c r="AA344" s="42" t="s">
        <v>19</v>
      </c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</row>
    <row r="345" spans="1:49" hidden="1">
      <c r="A345" s="31" t="e">
        <f t="shared" si="21"/>
        <v>#N/A</v>
      </c>
      <c r="B345" s="30" t="e">
        <f>VLOOKUP(F345,[3]!Tabla13[#All],2,FALSE)</f>
        <v>#N/A</v>
      </c>
      <c r="C345" s="51">
        <v>2026</v>
      </c>
      <c r="D345" s="51">
        <v>8330</v>
      </c>
      <c r="E345" s="51"/>
      <c r="F345" s="52"/>
      <c r="G345" s="51">
        <v>1</v>
      </c>
      <c r="H345" s="51">
        <v>1</v>
      </c>
      <c r="I345" s="51">
        <v>2</v>
      </c>
      <c r="J345" s="51"/>
      <c r="K345" s="51">
        <v>5000</v>
      </c>
      <c r="L345" s="51">
        <v>5200</v>
      </c>
      <c r="M345" s="51">
        <v>522</v>
      </c>
      <c r="N345" s="50">
        <v>1149</v>
      </c>
      <c r="O345" s="113"/>
      <c r="P345" s="48" t="s">
        <v>1574</v>
      </c>
      <c r="Q345" s="47">
        <v>0</v>
      </c>
      <c r="R345" s="47">
        <v>0</v>
      </c>
      <c r="S345" s="46">
        <f t="shared" si="22"/>
        <v>0</v>
      </c>
      <c r="T345" s="47">
        <v>0</v>
      </c>
      <c r="U345" s="47">
        <v>0</v>
      </c>
      <c r="V345" s="46">
        <f t="shared" si="23"/>
        <v>0</v>
      </c>
      <c r="W345" s="46">
        <f t="shared" si="24"/>
        <v>0</v>
      </c>
      <c r="X345" s="45" t="s">
        <v>26</v>
      </c>
      <c r="Y345" s="44"/>
      <c r="Z345" s="43"/>
      <c r="AA345" s="42" t="s">
        <v>19</v>
      </c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</row>
    <row r="346" spans="1:49" hidden="1">
      <c r="A346" s="31" t="e">
        <f t="shared" si="21"/>
        <v>#N/A</v>
      </c>
      <c r="B346" s="30" t="e">
        <f>VLOOKUP(F346,[3]!Tabla13[#All],2,FALSE)</f>
        <v>#N/A</v>
      </c>
      <c r="C346" s="51">
        <v>2026</v>
      </c>
      <c r="D346" s="51">
        <v>8330</v>
      </c>
      <c r="E346" s="51"/>
      <c r="F346" s="52"/>
      <c r="G346" s="51">
        <v>1</v>
      </c>
      <c r="H346" s="51">
        <v>1</v>
      </c>
      <c r="I346" s="51">
        <v>2</v>
      </c>
      <c r="J346" s="51"/>
      <c r="K346" s="51">
        <v>5000</v>
      </c>
      <c r="L346" s="51">
        <v>5200</v>
      </c>
      <c r="M346" s="51">
        <v>522</v>
      </c>
      <c r="N346" s="50">
        <v>1172</v>
      </c>
      <c r="O346" s="113"/>
      <c r="P346" s="48" t="s">
        <v>308</v>
      </c>
      <c r="Q346" s="47">
        <v>0</v>
      </c>
      <c r="R346" s="47">
        <v>0</v>
      </c>
      <c r="S346" s="46">
        <f t="shared" si="22"/>
        <v>0</v>
      </c>
      <c r="T346" s="47">
        <v>0</v>
      </c>
      <c r="U346" s="47">
        <v>0</v>
      </c>
      <c r="V346" s="46">
        <f t="shared" si="23"/>
        <v>0</v>
      </c>
      <c r="W346" s="46">
        <f t="shared" si="24"/>
        <v>0</v>
      </c>
      <c r="X346" s="45" t="s">
        <v>26</v>
      </c>
      <c r="Y346" s="44"/>
      <c r="Z346" s="43"/>
      <c r="AA346" s="42" t="s">
        <v>19</v>
      </c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</row>
    <row r="347" spans="1:49" hidden="1">
      <c r="A347" s="31" t="e">
        <f t="shared" ref="A347:A410" si="25">B347-E347</f>
        <v>#N/A</v>
      </c>
      <c r="B347" s="30" t="e">
        <f>VLOOKUP(F347,[3]!Tabla13[#All],2,FALSE)</f>
        <v>#N/A</v>
      </c>
      <c r="C347" s="51">
        <v>2026</v>
      </c>
      <c r="D347" s="51">
        <v>8330</v>
      </c>
      <c r="E347" s="51"/>
      <c r="F347" s="52"/>
      <c r="G347" s="51">
        <v>1</v>
      </c>
      <c r="H347" s="51">
        <v>1</v>
      </c>
      <c r="I347" s="51">
        <v>2</v>
      </c>
      <c r="J347" s="51"/>
      <c r="K347" s="51">
        <v>5000</v>
      </c>
      <c r="L347" s="51">
        <v>5200</v>
      </c>
      <c r="M347" s="51">
        <v>522</v>
      </c>
      <c r="N347" s="50">
        <v>1212</v>
      </c>
      <c r="O347" s="113"/>
      <c r="P347" s="48" t="s">
        <v>1573</v>
      </c>
      <c r="Q347" s="47">
        <v>0</v>
      </c>
      <c r="R347" s="47">
        <v>0</v>
      </c>
      <c r="S347" s="46">
        <f t="shared" si="22"/>
        <v>0</v>
      </c>
      <c r="T347" s="47">
        <v>0</v>
      </c>
      <c r="U347" s="47">
        <v>0</v>
      </c>
      <c r="V347" s="46">
        <f t="shared" si="23"/>
        <v>0</v>
      </c>
      <c r="W347" s="46">
        <f t="shared" si="24"/>
        <v>0</v>
      </c>
      <c r="X347" s="45" t="s">
        <v>26</v>
      </c>
      <c r="Y347" s="44"/>
      <c r="Z347" s="43"/>
      <c r="AA347" s="42" t="s">
        <v>19</v>
      </c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</row>
    <row r="348" spans="1:49" hidden="1">
      <c r="A348" s="31" t="e">
        <f t="shared" si="25"/>
        <v>#N/A</v>
      </c>
      <c r="B348" s="30" t="e">
        <f>VLOOKUP(F348,[3]!Tabla13[#All],2,FALSE)</f>
        <v>#N/A</v>
      </c>
      <c r="C348" s="51">
        <v>2026</v>
      </c>
      <c r="D348" s="51">
        <v>8330</v>
      </c>
      <c r="E348" s="51"/>
      <c r="F348" s="52"/>
      <c r="G348" s="51">
        <v>1</v>
      </c>
      <c r="H348" s="51">
        <v>1</v>
      </c>
      <c r="I348" s="51">
        <v>2</v>
      </c>
      <c r="J348" s="51"/>
      <c r="K348" s="51">
        <v>5000</v>
      </c>
      <c r="L348" s="51">
        <v>5200</v>
      </c>
      <c r="M348" s="51">
        <v>522</v>
      </c>
      <c r="N348" s="50">
        <v>1292</v>
      </c>
      <c r="O348" s="113"/>
      <c r="P348" s="48" t="s">
        <v>1572</v>
      </c>
      <c r="Q348" s="47">
        <v>0</v>
      </c>
      <c r="R348" s="47">
        <v>0</v>
      </c>
      <c r="S348" s="46">
        <f t="shared" si="22"/>
        <v>0</v>
      </c>
      <c r="T348" s="47">
        <v>0</v>
      </c>
      <c r="U348" s="47">
        <v>0</v>
      </c>
      <c r="V348" s="46">
        <f t="shared" si="23"/>
        <v>0</v>
      </c>
      <c r="W348" s="46">
        <f t="shared" si="24"/>
        <v>0</v>
      </c>
      <c r="X348" s="45" t="s">
        <v>26</v>
      </c>
      <c r="Y348" s="44"/>
      <c r="Z348" s="43"/>
      <c r="AA348" s="42" t="s">
        <v>19</v>
      </c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</row>
    <row r="349" spans="1:49" hidden="1">
      <c r="A349" s="31" t="e">
        <f t="shared" si="25"/>
        <v>#N/A</v>
      </c>
      <c r="B349" s="30" t="e">
        <f>VLOOKUP(F349,[3]!Tabla13[#All],2,FALSE)</f>
        <v>#N/A</v>
      </c>
      <c r="C349" s="51">
        <v>2026</v>
      </c>
      <c r="D349" s="51">
        <v>8330</v>
      </c>
      <c r="E349" s="51"/>
      <c r="F349" s="52"/>
      <c r="G349" s="51">
        <v>1</v>
      </c>
      <c r="H349" s="51">
        <v>1</v>
      </c>
      <c r="I349" s="51">
        <v>2</v>
      </c>
      <c r="J349" s="51"/>
      <c r="K349" s="51">
        <v>5000</v>
      </c>
      <c r="L349" s="51">
        <v>5200</v>
      </c>
      <c r="M349" s="51">
        <v>522</v>
      </c>
      <c r="N349" s="50">
        <v>1365</v>
      </c>
      <c r="O349" s="113"/>
      <c r="P349" s="48" t="s">
        <v>1571</v>
      </c>
      <c r="Q349" s="47">
        <v>0</v>
      </c>
      <c r="R349" s="47">
        <v>0</v>
      </c>
      <c r="S349" s="46">
        <f t="shared" si="22"/>
        <v>0</v>
      </c>
      <c r="T349" s="47">
        <v>0</v>
      </c>
      <c r="U349" s="47">
        <v>0</v>
      </c>
      <c r="V349" s="46">
        <f t="shared" si="23"/>
        <v>0</v>
      </c>
      <c r="W349" s="46">
        <f t="shared" si="24"/>
        <v>0</v>
      </c>
      <c r="X349" s="45" t="s">
        <v>26</v>
      </c>
      <c r="Y349" s="44"/>
      <c r="Z349" s="43"/>
      <c r="AA349" s="42" t="s">
        <v>19</v>
      </c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</row>
    <row r="350" spans="1:49" hidden="1">
      <c r="A350" s="31" t="e">
        <f t="shared" si="25"/>
        <v>#N/A</v>
      </c>
      <c r="B350" s="30" t="e">
        <f>VLOOKUP(F350,[3]!Tabla13[#All],2,FALSE)</f>
        <v>#N/A</v>
      </c>
      <c r="C350" s="51">
        <v>2026</v>
      </c>
      <c r="D350" s="51">
        <v>8330</v>
      </c>
      <c r="E350" s="51"/>
      <c r="F350" s="52"/>
      <c r="G350" s="51">
        <v>1</v>
      </c>
      <c r="H350" s="51">
        <v>1</v>
      </c>
      <c r="I350" s="51">
        <v>2</v>
      </c>
      <c r="J350" s="51"/>
      <c r="K350" s="51">
        <v>5000</v>
      </c>
      <c r="L350" s="51">
        <v>5200</v>
      </c>
      <c r="M350" s="51">
        <v>522</v>
      </c>
      <c r="N350" s="50">
        <v>1417</v>
      </c>
      <c r="O350" s="113"/>
      <c r="P350" s="48" t="s">
        <v>1570</v>
      </c>
      <c r="Q350" s="47">
        <v>0</v>
      </c>
      <c r="R350" s="47">
        <v>0</v>
      </c>
      <c r="S350" s="46">
        <f t="shared" si="22"/>
        <v>0</v>
      </c>
      <c r="T350" s="47">
        <v>0</v>
      </c>
      <c r="U350" s="47">
        <v>0</v>
      </c>
      <c r="V350" s="46">
        <f t="shared" si="23"/>
        <v>0</v>
      </c>
      <c r="W350" s="46">
        <f t="shared" si="24"/>
        <v>0</v>
      </c>
      <c r="X350" s="45" t="s">
        <v>26</v>
      </c>
      <c r="Y350" s="44"/>
      <c r="Z350" s="43"/>
      <c r="AA350" s="42" t="s">
        <v>19</v>
      </c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</row>
    <row r="351" spans="1:49" hidden="1">
      <c r="A351" s="31" t="e">
        <f t="shared" si="25"/>
        <v>#N/A</v>
      </c>
      <c r="B351" s="30" t="e">
        <f>VLOOKUP(F351,[3]!Tabla13[#All],2,FALSE)</f>
        <v>#N/A</v>
      </c>
      <c r="C351" s="51">
        <v>2026</v>
      </c>
      <c r="D351" s="51">
        <v>8330</v>
      </c>
      <c r="E351" s="51"/>
      <c r="F351" s="52"/>
      <c r="G351" s="51">
        <v>1</v>
      </c>
      <c r="H351" s="51">
        <v>1</v>
      </c>
      <c r="I351" s="51">
        <v>2</v>
      </c>
      <c r="J351" s="51"/>
      <c r="K351" s="51">
        <v>5000</v>
      </c>
      <c r="L351" s="51">
        <v>5200</v>
      </c>
      <c r="M351" s="51">
        <v>522</v>
      </c>
      <c r="N351" s="50">
        <v>1455</v>
      </c>
      <c r="O351" s="113"/>
      <c r="P351" s="48" t="s">
        <v>1569</v>
      </c>
      <c r="Q351" s="47">
        <v>0</v>
      </c>
      <c r="R351" s="47">
        <v>0</v>
      </c>
      <c r="S351" s="46">
        <f t="shared" si="22"/>
        <v>0</v>
      </c>
      <c r="T351" s="47">
        <v>0</v>
      </c>
      <c r="U351" s="47">
        <v>0</v>
      </c>
      <c r="V351" s="46">
        <f t="shared" si="23"/>
        <v>0</v>
      </c>
      <c r="W351" s="46">
        <f t="shared" si="24"/>
        <v>0</v>
      </c>
      <c r="X351" s="45" t="s">
        <v>26</v>
      </c>
      <c r="Y351" s="44"/>
      <c r="Z351" s="43"/>
      <c r="AA351" s="42" t="s">
        <v>19</v>
      </c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</row>
    <row r="352" spans="1:49" hidden="1">
      <c r="A352" s="31" t="e">
        <f t="shared" si="25"/>
        <v>#N/A</v>
      </c>
      <c r="B352" s="30" t="e">
        <f>VLOOKUP(F352,[3]!Tabla13[#All],2,FALSE)</f>
        <v>#N/A</v>
      </c>
      <c r="C352" s="40">
        <v>2026</v>
      </c>
      <c r="D352" s="40">
        <v>8330</v>
      </c>
      <c r="E352" s="40"/>
      <c r="F352" s="41"/>
      <c r="G352" s="40">
        <v>1</v>
      </c>
      <c r="H352" s="40">
        <v>1</v>
      </c>
      <c r="I352" s="40">
        <v>2</v>
      </c>
      <c r="J352" s="40"/>
      <c r="K352" s="40">
        <v>5000</v>
      </c>
      <c r="L352" s="40">
        <v>5200</v>
      </c>
      <c r="M352" s="40">
        <v>523</v>
      </c>
      <c r="N352" s="221" t="s">
        <v>23</v>
      </c>
      <c r="O352" s="220"/>
      <c r="P352" s="37" t="s">
        <v>36</v>
      </c>
      <c r="Q352" s="36">
        <f>SUM(Q353:Q356)</f>
        <v>0</v>
      </c>
      <c r="R352" s="36">
        <f>SUM(R353:R356)</f>
        <v>0</v>
      </c>
      <c r="S352" s="36">
        <f t="shared" si="22"/>
        <v>0</v>
      </c>
      <c r="T352" s="36">
        <f>SUM(T353:T356)</f>
        <v>0</v>
      </c>
      <c r="U352" s="36">
        <f>SUM(U353:U356)</f>
        <v>0</v>
      </c>
      <c r="V352" s="36">
        <f t="shared" si="23"/>
        <v>0</v>
      </c>
      <c r="W352" s="36">
        <f t="shared" si="24"/>
        <v>0</v>
      </c>
      <c r="X352" s="41"/>
      <c r="Y352" s="40"/>
      <c r="Z352" s="77"/>
      <c r="AA352" s="221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</row>
    <row r="353" spans="1:49" hidden="1">
      <c r="A353" s="31" t="e">
        <f t="shared" si="25"/>
        <v>#N/A</v>
      </c>
      <c r="B353" s="30" t="e">
        <f>VLOOKUP(F353,[3]!Tabla13[#All],2,FALSE)</f>
        <v>#N/A</v>
      </c>
      <c r="C353" s="51">
        <v>2026</v>
      </c>
      <c r="D353" s="51">
        <v>8330</v>
      </c>
      <c r="E353" s="51"/>
      <c r="F353" s="52"/>
      <c r="G353" s="51">
        <v>1</v>
      </c>
      <c r="H353" s="51">
        <v>1</v>
      </c>
      <c r="I353" s="51">
        <v>2</v>
      </c>
      <c r="J353" s="51"/>
      <c r="K353" s="51">
        <v>5000</v>
      </c>
      <c r="L353" s="51">
        <v>5200</v>
      </c>
      <c r="M353" s="51">
        <v>523</v>
      </c>
      <c r="N353" s="50">
        <v>202</v>
      </c>
      <c r="O353" s="113"/>
      <c r="P353" s="48" t="s">
        <v>557</v>
      </c>
      <c r="Q353" s="47">
        <v>0</v>
      </c>
      <c r="R353" s="47">
        <v>0</v>
      </c>
      <c r="S353" s="46">
        <f t="shared" si="22"/>
        <v>0</v>
      </c>
      <c r="T353" s="47">
        <v>0</v>
      </c>
      <c r="U353" s="47">
        <v>0</v>
      </c>
      <c r="V353" s="46">
        <f t="shared" si="23"/>
        <v>0</v>
      </c>
      <c r="W353" s="46">
        <f t="shared" si="24"/>
        <v>0</v>
      </c>
      <c r="X353" s="45" t="s">
        <v>26</v>
      </c>
      <c r="Y353" s="44"/>
      <c r="Z353" s="43"/>
      <c r="AA353" s="78" t="s">
        <v>100</v>
      </c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</row>
    <row r="354" spans="1:49" hidden="1">
      <c r="A354" s="31" t="e">
        <f t="shared" si="25"/>
        <v>#N/A</v>
      </c>
      <c r="B354" s="30" t="e">
        <f>VLOOKUP(F354,[3]!Tabla13[#All],2,FALSE)</f>
        <v>#N/A</v>
      </c>
      <c r="C354" s="51">
        <v>2026</v>
      </c>
      <c r="D354" s="51">
        <v>8330</v>
      </c>
      <c r="E354" s="51"/>
      <c r="F354" s="52"/>
      <c r="G354" s="51">
        <v>1</v>
      </c>
      <c r="H354" s="51">
        <v>1</v>
      </c>
      <c r="I354" s="51">
        <v>2</v>
      </c>
      <c r="J354" s="51"/>
      <c r="K354" s="51">
        <v>5000</v>
      </c>
      <c r="L354" s="51">
        <v>5200</v>
      </c>
      <c r="M354" s="51">
        <v>523</v>
      </c>
      <c r="N354" s="50">
        <v>1468</v>
      </c>
      <c r="O354" s="113"/>
      <c r="P354" s="48" t="s">
        <v>556</v>
      </c>
      <c r="Q354" s="47">
        <v>0</v>
      </c>
      <c r="R354" s="47">
        <v>0</v>
      </c>
      <c r="S354" s="46">
        <f t="shared" si="22"/>
        <v>0</v>
      </c>
      <c r="T354" s="47">
        <v>0</v>
      </c>
      <c r="U354" s="47">
        <v>0</v>
      </c>
      <c r="V354" s="46">
        <f t="shared" si="23"/>
        <v>0</v>
      </c>
      <c r="W354" s="46">
        <f t="shared" si="24"/>
        <v>0</v>
      </c>
      <c r="X354" s="45" t="s">
        <v>26</v>
      </c>
      <c r="Y354" s="44"/>
      <c r="Z354" s="43"/>
      <c r="AA354" s="42" t="s">
        <v>19</v>
      </c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</row>
    <row r="355" spans="1:49" hidden="1">
      <c r="A355" s="31" t="e">
        <f t="shared" si="25"/>
        <v>#N/A</v>
      </c>
      <c r="B355" s="30" t="e">
        <f>VLOOKUP(F355,[3]!Tabla13[#All],2,FALSE)</f>
        <v>#N/A</v>
      </c>
      <c r="C355" s="51">
        <v>2026</v>
      </c>
      <c r="D355" s="51">
        <v>8330</v>
      </c>
      <c r="E355" s="51"/>
      <c r="F355" s="52"/>
      <c r="G355" s="51">
        <v>1</v>
      </c>
      <c r="H355" s="51">
        <v>1</v>
      </c>
      <c r="I355" s="51">
        <v>2</v>
      </c>
      <c r="J355" s="51"/>
      <c r="K355" s="51">
        <v>5000</v>
      </c>
      <c r="L355" s="51">
        <v>5200</v>
      </c>
      <c r="M355" s="51">
        <v>523</v>
      </c>
      <c r="N355" s="50">
        <v>1508</v>
      </c>
      <c r="O355" s="113"/>
      <c r="P355" s="204" t="s">
        <v>34</v>
      </c>
      <c r="Q355" s="47">
        <v>0</v>
      </c>
      <c r="R355" s="47">
        <v>0</v>
      </c>
      <c r="S355" s="46">
        <f t="shared" si="22"/>
        <v>0</v>
      </c>
      <c r="T355" s="47">
        <v>0</v>
      </c>
      <c r="U355" s="47">
        <v>0</v>
      </c>
      <c r="V355" s="46">
        <f t="shared" si="23"/>
        <v>0</v>
      </c>
      <c r="W355" s="46">
        <f t="shared" si="24"/>
        <v>0</v>
      </c>
      <c r="X355" s="45" t="s">
        <v>26</v>
      </c>
      <c r="Y355" s="44"/>
      <c r="Z355" s="43"/>
      <c r="AA355" s="78" t="s">
        <v>100</v>
      </c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</row>
    <row r="356" spans="1:49" hidden="1">
      <c r="A356" s="31" t="e">
        <f t="shared" si="25"/>
        <v>#N/A</v>
      </c>
      <c r="B356" s="30" t="e">
        <f>VLOOKUP(F356,[3]!Tabla13[#All],2,FALSE)</f>
        <v>#N/A</v>
      </c>
      <c r="C356" s="51">
        <v>2026</v>
      </c>
      <c r="D356" s="51">
        <v>8330</v>
      </c>
      <c r="E356" s="51"/>
      <c r="F356" s="52"/>
      <c r="G356" s="51">
        <v>1</v>
      </c>
      <c r="H356" s="51">
        <v>1</v>
      </c>
      <c r="I356" s="51">
        <v>2</v>
      </c>
      <c r="J356" s="51"/>
      <c r="K356" s="51">
        <v>5000</v>
      </c>
      <c r="L356" s="51">
        <v>5200</v>
      </c>
      <c r="M356" s="51">
        <v>523</v>
      </c>
      <c r="N356" s="50">
        <v>1506</v>
      </c>
      <c r="O356" s="113"/>
      <c r="P356" s="48" t="s">
        <v>758</v>
      </c>
      <c r="Q356" s="47">
        <v>0</v>
      </c>
      <c r="R356" s="47">
        <v>0</v>
      </c>
      <c r="S356" s="46">
        <f t="shared" si="22"/>
        <v>0</v>
      </c>
      <c r="T356" s="47">
        <v>0</v>
      </c>
      <c r="U356" s="47">
        <v>0</v>
      </c>
      <c r="V356" s="46">
        <f t="shared" si="23"/>
        <v>0</v>
      </c>
      <c r="W356" s="46">
        <f t="shared" si="24"/>
        <v>0</v>
      </c>
      <c r="X356" s="45" t="s">
        <v>26</v>
      </c>
      <c r="Y356" s="44"/>
      <c r="Z356" s="43"/>
      <c r="AA356" s="114" t="s">
        <v>100</v>
      </c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</row>
    <row r="357" spans="1:49" hidden="1">
      <c r="A357" s="31" t="e">
        <f t="shared" si="25"/>
        <v>#N/A</v>
      </c>
      <c r="B357" s="30" t="e">
        <f>VLOOKUP(F357,[3]!Tabla13[#All],2,FALSE)</f>
        <v>#N/A</v>
      </c>
      <c r="C357" s="61">
        <v>2026</v>
      </c>
      <c r="D357" s="61">
        <v>8330</v>
      </c>
      <c r="E357" s="61"/>
      <c r="F357" s="62"/>
      <c r="G357" s="61">
        <v>1</v>
      </c>
      <c r="H357" s="61">
        <v>1</v>
      </c>
      <c r="I357" s="61">
        <v>2</v>
      </c>
      <c r="J357" s="61"/>
      <c r="K357" s="61">
        <v>5000</v>
      </c>
      <c r="L357" s="61">
        <v>5300</v>
      </c>
      <c r="M357" s="60"/>
      <c r="N357" s="228" t="s">
        <v>23</v>
      </c>
      <c r="O357" s="227"/>
      <c r="P357" s="58" t="s">
        <v>272</v>
      </c>
      <c r="Q357" s="57">
        <f>Q358+Q391</f>
        <v>0</v>
      </c>
      <c r="R357" s="57">
        <f>R358+R391</f>
        <v>0</v>
      </c>
      <c r="S357" s="57">
        <f t="shared" si="22"/>
        <v>0</v>
      </c>
      <c r="T357" s="57">
        <f>T358+T391</f>
        <v>0</v>
      </c>
      <c r="U357" s="57">
        <f>U358+U391</f>
        <v>0</v>
      </c>
      <c r="V357" s="57">
        <f t="shared" si="23"/>
        <v>0</v>
      </c>
      <c r="W357" s="57">
        <f t="shared" si="24"/>
        <v>0</v>
      </c>
      <c r="X357" s="62"/>
      <c r="Y357" s="61"/>
      <c r="Z357" s="229"/>
      <c r="AA357" s="228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</row>
    <row r="358" spans="1:49" hidden="1">
      <c r="A358" s="31" t="e">
        <f t="shared" si="25"/>
        <v>#N/A</v>
      </c>
      <c r="B358" s="30" t="e">
        <f>VLOOKUP(F358,[3]!Tabla13[#All],2,FALSE)</f>
        <v>#N/A</v>
      </c>
      <c r="C358" s="40">
        <v>2026</v>
      </c>
      <c r="D358" s="40">
        <v>8330</v>
      </c>
      <c r="E358" s="40"/>
      <c r="F358" s="41"/>
      <c r="G358" s="40">
        <v>1</v>
      </c>
      <c r="H358" s="40">
        <v>1</v>
      </c>
      <c r="I358" s="40">
        <v>2</v>
      </c>
      <c r="J358" s="40"/>
      <c r="K358" s="40">
        <v>5000</v>
      </c>
      <c r="L358" s="40">
        <v>5300</v>
      </c>
      <c r="M358" s="40">
        <v>531</v>
      </c>
      <c r="N358" s="221" t="s">
        <v>23</v>
      </c>
      <c r="O358" s="220"/>
      <c r="P358" s="37" t="s">
        <v>271</v>
      </c>
      <c r="Q358" s="36">
        <f>SUM(Q359:Q390)</f>
        <v>0</v>
      </c>
      <c r="R358" s="36">
        <f>SUM(R359:R390)</f>
        <v>0</v>
      </c>
      <c r="S358" s="36">
        <f t="shared" si="22"/>
        <v>0</v>
      </c>
      <c r="T358" s="36">
        <f>SUM(T359:T390)</f>
        <v>0</v>
      </c>
      <c r="U358" s="36">
        <f>SUM(U359:U390)</f>
        <v>0</v>
      </c>
      <c r="V358" s="36">
        <f t="shared" si="23"/>
        <v>0</v>
      </c>
      <c r="W358" s="36">
        <f t="shared" si="24"/>
        <v>0</v>
      </c>
      <c r="X358" s="224"/>
      <c r="Y358" s="223"/>
      <c r="Z358" s="63"/>
      <c r="AA358" s="3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</row>
    <row r="359" spans="1:49" ht="28.5" hidden="1">
      <c r="A359" s="31" t="e">
        <f t="shared" si="25"/>
        <v>#N/A</v>
      </c>
      <c r="B359" s="30" t="e">
        <f>VLOOKUP(F359,[3]!Tabla13[#All],2,FALSE)</f>
        <v>#N/A</v>
      </c>
      <c r="C359" s="51">
        <v>2026</v>
      </c>
      <c r="D359" s="51">
        <v>8330</v>
      </c>
      <c r="E359" s="51"/>
      <c r="F359" s="52"/>
      <c r="G359" s="51">
        <v>1</v>
      </c>
      <c r="H359" s="51">
        <v>1</v>
      </c>
      <c r="I359" s="51">
        <v>2</v>
      </c>
      <c r="J359" s="51"/>
      <c r="K359" s="51">
        <v>5000</v>
      </c>
      <c r="L359" s="51">
        <v>5300</v>
      </c>
      <c r="M359" s="51">
        <v>531</v>
      </c>
      <c r="N359" s="50">
        <v>108</v>
      </c>
      <c r="O359" s="113"/>
      <c r="P359" s="48" t="s">
        <v>1568</v>
      </c>
      <c r="Q359" s="47">
        <v>0</v>
      </c>
      <c r="R359" s="47">
        <v>0</v>
      </c>
      <c r="S359" s="46">
        <f t="shared" si="22"/>
        <v>0</v>
      </c>
      <c r="T359" s="47">
        <v>0</v>
      </c>
      <c r="U359" s="47">
        <v>0</v>
      </c>
      <c r="V359" s="46">
        <f t="shared" si="23"/>
        <v>0</v>
      </c>
      <c r="W359" s="46">
        <f t="shared" si="24"/>
        <v>0</v>
      </c>
      <c r="X359" s="45" t="s">
        <v>26</v>
      </c>
      <c r="Y359" s="44"/>
      <c r="Z359" s="43"/>
      <c r="AA359" s="42" t="s">
        <v>19</v>
      </c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</row>
    <row r="360" spans="1:49" hidden="1">
      <c r="A360" s="31" t="e">
        <f t="shared" si="25"/>
        <v>#N/A</v>
      </c>
      <c r="B360" s="30" t="e">
        <f>VLOOKUP(F360,[3]!Tabla13[#All],2,FALSE)</f>
        <v>#N/A</v>
      </c>
      <c r="C360" s="51">
        <v>2026</v>
      </c>
      <c r="D360" s="51">
        <v>8330</v>
      </c>
      <c r="E360" s="51"/>
      <c r="F360" s="52"/>
      <c r="G360" s="51">
        <v>1</v>
      </c>
      <c r="H360" s="51">
        <v>1</v>
      </c>
      <c r="I360" s="51">
        <v>2</v>
      </c>
      <c r="J360" s="51"/>
      <c r="K360" s="51">
        <v>5000</v>
      </c>
      <c r="L360" s="51">
        <v>5300</v>
      </c>
      <c r="M360" s="51">
        <v>531</v>
      </c>
      <c r="N360" s="50">
        <v>190</v>
      </c>
      <c r="O360" s="49"/>
      <c r="P360" s="48" t="s">
        <v>1567</v>
      </c>
      <c r="Q360" s="47">
        <v>0</v>
      </c>
      <c r="R360" s="47">
        <v>0</v>
      </c>
      <c r="S360" s="46">
        <f t="shared" si="22"/>
        <v>0</v>
      </c>
      <c r="T360" s="47">
        <v>0</v>
      </c>
      <c r="U360" s="47">
        <v>0</v>
      </c>
      <c r="V360" s="46">
        <f t="shared" si="23"/>
        <v>0</v>
      </c>
      <c r="W360" s="46">
        <f t="shared" si="24"/>
        <v>0</v>
      </c>
      <c r="X360" s="45" t="s">
        <v>26</v>
      </c>
      <c r="Y360" s="44"/>
      <c r="Z360" s="43"/>
      <c r="AA360" s="78" t="s">
        <v>100</v>
      </c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</row>
    <row r="361" spans="1:49" hidden="1">
      <c r="A361" s="31" t="e">
        <f t="shared" si="25"/>
        <v>#N/A</v>
      </c>
      <c r="B361" s="30" t="e">
        <f>VLOOKUP(F361,[3]!Tabla13[#All],2,FALSE)</f>
        <v>#N/A</v>
      </c>
      <c r="C361" s="51">
        <v>2026</v>
      </c>
      <c r="D361" s="51">
        <v>8330</v>
      </c>
      <c r="E361" s="51"/>
      <c r="F361" s="52"/>
      <c r="G361" s="51">
        <v>1</v>
      </c>
      <c r="H361" s="51">
        <v>1</v>
      </c>
      <c r="I361" s="51">
        <v>2</v>
      </c>
      <c r="J361" s="51"/>
      <c r="K361" s="51">
        <v>5000</v>
      </c>
      <c r="L361" s="51">
        <v>5300</v>
      </c>
      <c r="M361" s="51">
        <v>531</v>
      </c>
      <c r="N361" s="50">
        <v>198</v>
      </c>
      <c r="O361" s="49"/>
      <c r="P361" s="48" t="s">
        <v>1566</v>
      </c>
      <c r="Q361" s="47">
        <v>0</v>
      </c>
      <c r="R361" s="47">
        <v>0</v>
      </c>
      <c r="S361" s="46">
        <f t="shared" si="22"/>
        <v>0</v>
      </c>
      <c r="T361" s="47">
        <v>0</v>
      </c>
      <c r="U361" s="47">
        <v>0</v>
      </c>
      <c r="V361" s="46">
        <f t="shared" si="23"/>
        <v>0</v>
      </c>
      <c r="W361" s="46">
        <f t="shared" si="24"/>
        <v>0</v>
      </c>
      <c r="X361" s="45" t="s">
        <v>26</v>
      </c>
      <c r="Y361" s="44"/>
      <c r="Z361" s="43"/>
      <c r="AA361" s="78" t="s">
        <v>100</v>
      </c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</row>
    <row r="362" spans="1:49" hidden="1">
      <c r="A362" s="31" t="e">
        <f t="shared" si="25"/>
        <v>#N/A</v>
      </c>
      <c r="B362" s="30" t="e">
        <f>VLOOKUP(F362,[3]!Tabla13[#All],2,FALSE)</f>
        <v>#N/A</v>
      </c>
      <c r="C362" s="51">
        <v>2026</v>
      </c>
      <c r="D362" s="51">
        <v>8330</v>
      </c>
      <c r="E362" s="51"/>
      <c r="F362" s="52"/>
      <c r="G362" s="51">
        <v>1</v>
      </c>
      <c r="H362" s="51">
        <v>1</v>
      </c>
      <c r="I362" s="51">
        <v>2</v>
      </c>
      <c r="J362" s="51"/>
      <c r="K362" s="51">
        <v>5000</v>
      </c>
      <c r="L362" s="51">
        <v>5300</v>
      </c>
      <c r="M362" s="51">
        <v>531</v>
      </c>
      <c r="N362" s="50">
        <v>199</v>
      </c>
      <c r="O362" s="49"/>
      <c r="P362" s="48" t="s">
        <v>1565</v>
      </c>
      <c r="Q362" s="47">
        <v>0</v>
      </c>
      <c r="R362" s="47">
        <v>0</v>
      </c>
      <c r="S362" s="46">
        <f t="shared" si="22"/>
        <v>0</v>
      </c>
      <c r="T362" s="47">
        <v>0</v>
      </c>
      <c r="U362" s="47">
        <v>0</v>
      </c>
      <c r="V362" s="46">
        <f t="shared" si="23"/>
        <v>0</v>
      </c>
      <c r="W362" s="46">
        <f t="shared" si="24"/>
        <v>0</v>
      </c>
      <c r="X362" s="45" t="s">
        <v>26</v>
      </c>
      <c r="Y362" s="44"/>
      <c r="Z362" s="43"/>
      <c r="AA362" s="78" t="s">
        <v>100</v>
      </c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</row>
    <row r="363" spans="1:49" hidden="1">
      <c r="A363" s="31" t="e">
        <f t="shared" si="25"/>
        <v>#N/A</v>
      </c>
      <c r="B363" s="30" t="e">
        <f>VLOOKUP(F363,[3]!Tabla13[#All],2,FALSE)</f>
        <v>#N/A</v>
      </c>
      <c r="C363" s="51">
        <v>2026</v>
      </c>
      <c r="D363" s="51">
        <v>8330</v>
      </c>
      <c r="E363" s="51"/>
      <c r="F363" s="52"/>
      <c r="G363" s="51">
        <v>1</v>
      </c>
      <c r="H363" s="51">
        <v>1</v>
      </c>
      <c r="I363" s="51">
        <v>2</v>
      </c>
      <c r="J363" s="51"/>
      <c r="K363" s="51">
        <v>5000</v>
      </c>
      <c r="L363" s="51">
        <v>5300</v>
      </c>
      <c r="M363" s="51">
        <v>531</v>
      </c>
      <c r="N363" s="50">
        <v>212</v>
      </c>
      <c r="O363" s="49"/>
      <c r="P363" s="48" t="s">
        <v>264</v>
      </c>
      <c r="Q363" s="47">
        <v>0</v>
      </c>
      <c r="R363" s="47">
        <v>0</v>
      </c>
      <c r="S363" s="46">
        <f t="shared" si="22"/>
        <v>0</v>
      </c>
      <c r="T363" s="47">
        <v>0</v>
      </c>
      <c r="U363" s="47">
        <v>0</v>
      </c>
      <c r="V363" s="46">
        <f t="shared" si="23"/>
        <v>0</v>
      </c>
      <c r="W363" s="46">
        <f t="shared" si="24"/>
        <v>0</v>
      </c>
      <c r="X363" s="45" t="s">
        <v>26</v>
      </c>
      <c r="Y363" s="44"/>
      <c r="Z363" s="43"/>
      <c r="AA363" s="42" t="s">
        <v>19</v>
      </c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</row>
    <row r="364" spans="1:49" hidden="1">
      <c r="A364" s="31" t="e">
        <f t="shared" si="25"/>
        <v>#N/A</v>
      </c>
      <c r="B364" s="30" t="e">
        <f>VLOOKUP(F364,[3]!Tabla13[#All],2,FALSE)</f>
        <v>#N/A</v>
      </c>
      <c r="C364" s="51">
        <v>2026</v>
      </c>
      <c r="D364" s="51">
        <v>8330</v>
      </c>
      <c r="E364" s="51"/>
      <c r="F364" s="52"/>
      <c r="G364" s="51">
        <v>1</v>
      </c>
      <c r="H364" s="51">
        <v>1</v>
      </c>
      <c r="I364" s="51">
        <v>2</v>
      </c>
      <c r="J364" s="51"/>
      <c r="K364" s="51">
        <v>5000</v>
      </c>
      <c r="L364" s="51">
        <v>5300</v>
      </c>
      <c r="M364" s="51">
        <v>531</v>
      </c>
      <c r="N364" s="50">
        <v>233</v>
      </c>
      <c r="O364" s="49"/>
      <c r="P364" s="48" t="s">
        <v>657</v>
      </c>
      <c r="Q364" s="47">
        <v>0</v>
      </c>
      <c r="R364" s="47">
        <v>0</v>
      </c>
      <c r="S364" s="46">
        <f t="shared" si="22"/>
        <v>0</v>
      </c>
      <c r="T364" s="47">
        <v>0</v>
      </c>
      <c r="U364" s="47">
        <v>0</v>
      </c>
      <c r="V364" s="46">
        <f t="shared" si="23"/>
        <v>0</v>
      </c>
      <c r="W364" s="46">
        <f t="shared" si="24"/>
        <v>0</v>
      </c>
      <c r="X364" s="45" t="s">
        <v>26</v>
      </c>
      <c r="Y364" s="44"/>
      <c r="Z364" s="43"/>
      <c r="AA364" s="78" t="s">
        <v>100</v>
      </c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</row>
    <row r="365" spans="1:49" hidden="1">
      <c r="A365" s="31" t="e">
        <f t="shared" si="25"/>
        <v>#N/A</v>
      </c>
      <c r="B365" s="30" t="e">
        <f>VLOOKUP(F365,[3]!Tabla13[#All],2,FALSE)</f>
        <v>#N/A</v>
      </c>
      <c r="C365" s="51">
        <v>2026</v>
      </c>
      <c r="D365" s="51">
        <v>8330</v>
      </c>
      <c r="E365" s="51"/>
      <c r="F365" s="52"/>
      <c r="G365" s="51">
        <v>1</v>
      </c>
      <c r="H365" s="51">
        <v>1</v>
      </c>
      <c r="I365" s="51">
        <v>2</v>
      </c>
      <c r="J365" s="51"/>
      <c r="K365" s="51">
        <v>5000</v>
      </c>
      <c r="L365" s="51">
        <v>5300</v>
      </c>
      <c r="M365" s="51">
        <v>531</v>
      </c>
      <c r="N365" s="50">
        <v>360</v>
      </c>
      <c r="O365" s="49"/>
      <c r="P365" s="48" t="s">
        <v>1564</v>
      </c>
      <c r="Q365" s="47">
        <v>0</v>
      </c>
      <c r="R365" s="47">
        <v>0</v>
      </c>
      <c r="S365" s="46">
        <f t="shared" si="22"/>
        <v>0</v>
      </c>
      <c r="T365" s="47">
        <v>0</v>
      </c>
      <c r="U365" s="47">
        <v>0</v>
      </c>
      <c r="V365" s="46">
        <f t="shared" si="23"/>
        <v>0</v>
      </c>
      <c r="W365" s="46">
        <f t="shared" si="24"/>
        <v>0</v>
      </c>
      <c r="X365" s="45" t="s">
        <v>26</v>
      </c>
      <c r="Y365" s="44"/>
      <c r="Z365" s="43"/>
      <c r="AA365" s="42" t="s">
        <v>19</v>
      </c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</row>
    <row r="366" spans="1:49" hidden="1">
      <c r="A366" s="31" t="e">
        <f t="shared" si="25"/>
        <v>#N/A</v>
      </c>
      <c r="B366" s="30" t="e">
        <f>VLOOKUP(F366,[3]!Tabla13[#All],2,FALSE)</f>
        <v>#N/A</v>
      </c>
      <c r="C366" s="51">
        <v>2026</v>
      </c>
      <c r="D366" s="51">
        <v>8330</v>
      </c>
      <c r="E366" s="51"/>
      <c r="F366" s="52"/>
      <c r="G366" s="51">
        <v>1</v>
      </c>
      <c r="H366" s="51">
        <v>1</v>
      </c>
      <c r="I366" s="51">
        <v>2</v>
      </c>
      <c r="J366" s="51"/>
      <c r="K366" s="51">
        <v>5000</v>
      </c>
      <c r="L366" s="51">
        <v>5300</v>
      </c>
      <c r="M366" s="51">
        <v>531</v>
      </c>
      <c r="N366" s="50">
        <v>367</v>
      </c>
      <c r="O366" s="49"/>
      <c r="P366" s="48" t="s">
        <v>202</v>
      </c>
      <c r="Q366" s="47">
        <v>0</v>
      </c>
      <c r="R366" s="47">
        <v>0</v>
      </c>
      <c r="S366" s="46">
        <f t="shared" si="22"/>
        <v>0</v>
      </c>
      <c r="T366" s="47">
        <v>0</v>
      </c>
      <c r="U366" s="47">
        <v>0</v>
      </c>
      <c r="V366" s="46">
        <f t="shared" si="23"/>
        <v>0</v>
      </c>
      <c r="W366" s="46">
        <f t="shared" si="24"/>
        <v>0</v>
      </c>
      <c r="X366" s="45" t="s">
        <v>26</v>
      </c>
      <c r="Y366" s="44"/>
      <c r="Z366" s="43"/>
      <c r="AA366" s="42" t="s">
        <v>19</v>
      </c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</row>
    <row r="367" spans="1:49" hidden="1">
      <c r="A367" s="31" t="e">
        <f t="shared" si="25"/>
        <v>#N/A</v>
      </c>
      <c r="B367" s="30" t="e">
        <f>VLOOKUP(F367,[3]!Tabla13[#All],2,FALSE)</f>
        <v>#N/A</v>
      </c>
      <c r="C367" s="51">
        <v>2026</v>
      </c>
      <c r="D367" s="51">
        <v>8330</v>
      </c>
      <c r="E367" s="51"/>
      <c r="F367" s="52"/>
      <c r="G367" s="51">
        <v>1</v>
      </c>
      <c r="H367" s="51">
        <v>1</v>
      </c>
      <c r="I367" s="51">
        <v>2</v>
      </c>
      <c r="J367" s="51"/>
      <c r="K367" s="51">
        <v>5000</v>
      </c>
      <c r="L367" s="51">
        <v>5300</v>
      </c>
      <c r="M367" s="51">
        <v>531</v>
      </c>
      <c r="N367" s="50">
        <v>404</v>
      </c>
      <c r="O367" s="49"/>
      <c r="P367" s="48" t="s">
        <v>1563</v>
      </c>
      <c r="Q367" s="47">
        <v>0</v>
      </c>
      <c r="R367" s="47">
        <v>0</v>
      </c>
      <c r="S367" s="46">
        <f t="shared" si="22"/>
        <v>0</v>
      </c>
      <c r="T367" s="47">
        <v>0</v>
      </c>
      <c r="U367" s="47">
        <v>0</v>
      </c>
      <c r="V367" s="46">
        <f t="shared" si="23"/>
        <v>0</v>
      </c>
      <c r="W367" s="46">
        <f t="shared" si="24"/>
        <v>0</v>
      </c>
      <c r="X367" s="45" t="s">
        <v>26</v>
      </c>
      <c r="Y367" s="44"/>
      <c r="Z367" s="43"/>
      <c r="AA367" s="78" t="s">
        <v>100</v>
      </c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</row>
    <row r="368" spans="1:49" hidden="1">
      <c r="A368" s="31" t="e">
        <f t="shared" si="25"/>
        <v>#N/A</v>
      </c>
      <c r="B368" s="30" t="e">
        <f>VLOOKUP(F368,[3]!Tabla13[#All],2,FALSE)</f>
        <v>#N/A</v>
      </c>
      <c r="C368" s="51">
        <v>2026</v>
      </c>
      <c r="D368" s="51">
        <v>8330</v>
      </c>
      <c r="E368" s="51"/>
      <c r="F368" s="52"/>
      <c r="G368" s="51">
        <v>1</v>
      </c>
      <c r="H368" s="51">
        <v>1</v>
      </c>
      <c r="I368" s="51">
        <v>2</v>
      </c>
      <c r="J368" s="51"/>
      <c r="K368" s="51">
        <v>5000</v>
      </c>
      <c r="L368" s="51">
        <v>5300</v>
      </c>
      <c r="M368" s="51">
        <v>531</v>
      </c>
      <c r="N368" s="50">
        <v>486</v>
      </c>
      <c r="O368" s="49"/>
      <c r="P368" s="48" t="s">
        <v>1562</v>
      </c>
      <c r="Q368" s="47">
        <v>0</v>
      </c>
      <c r="R368" s="47">
        <v>0</v>
      </c>
      <c r="S368" s="46">
        <f t="shared" si="22"/>
        <v>0</v>
      </c>
      <c r="T368" s="47">
        <v>0</v>
      </c>
      <c r="U368" s="47">
        <v>0</v>
      </c>
      <c r="V368" s="46">
        <f t="shared" si="23"/>
        <v>0</v>
      </c>
      <c r="W368" s="46">
        <f t="shared" si="24"/>
        <v>0</v>
      </c>
      <c r="X368" s="45" t="s">
        <v>26</v>
      </c>
      <c r="Y368" s="44"/>
      <c r="Z368" s="43"/>
      <c r="AA368" s="42" t="s">
        <v>19</v>
      </c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</row>
    <row r="369" spans="1:49" hidden="1">
      <c r="A369" s="31" t="e">
        <f t="shared" si="25"/>
        <v>#N/A</v>
      </c>
      <c r="B369" s="30" t="e">
        <f>VLOOKUP(F369,[3]!Tabla13[#All],2,FALSE)</f>
        <v>#N/A</v>
      </c>
      <c r="C369" s="51">
        <v>2026</v>
      </c>
      <c r="D369" s="51">
        <v>8330</v>
      </c>
      <c r="E369" s="51"/>
      <c r="F369" s="52"/>
      <c r="G369" s="51">
        <v>1</v>
      </c>
      <c r="H369" s="51">
        <v>1</v>
      </c>
      <c r="I369" s="51">
        <v>2</v>
      </c>
      <c r="J369" s="51"/>
      <c r="K369" s="51">
        <v>5000</v>
      </c>
      <c r="L369" s="51">
        <v>5300</v>
      </c>
      <c r="M369" s="51">
        <v>531</v>
      </c>
      <c r="N369" s="50">
        <v>504</v>
      </c>
      <c r="O369" s="49"/>
      <c r="P369" s="48" t="s">
        <v>1437</v>
      </c>
      <c r="Q369" s="47">
        <v>0</v>
      </c>
      <c r="R369" s="47">
        <v>0</v>
      </c>
      <c r="S369" s="46">
        <f t="shared" si="22"/>
        <v>0</v>
      </c>
      <c r="T369" s="47">
        <v>0</v>
      </c>
      <c r="U369" s="47">
        <v>0</v>
      </c>
      <c r="V369" s="46">
        <f t="shared" si="23"/>
        <v>0</v>
      </c>
      <c r="W369" s="46">
        <f t="shared" si="24"/>
        <v>0</v>
      </c>
      <c r="X369" s="45" t="s">
        <v>26</v>
      </c>
      <c r="Y369" s="44"/>
      <c r="Z369" s="43"/>
      <c r="AA369" s="42" t="s">
        <v>19</v>
      </c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</row>
    <row r="370" spans="1:49" hidden="1">
      <c r="A370" s="31" t="e">
        <f t="shared" si="25"/>
        <v>#N/A</v>
      </c>
      <c r="B370" s="30" t="e">
        <f>VLOOKUP(F370,[3]!Tabla13[#All],2,FALSE)</f>
        <v>#N/A</v>
      </c>
      <c r="C370" s="51">
        <v>2026</v>
      </c>
      <c r="D370" s="51">
        <v>8330</v>
      </c>
      <c r="E370" s="51"/>
      <c r="F370" s="52"/>
      <c r="G370" s="51">
        <v>1</v>
      </c>
      <c r="H370" s="51">
        <v>1</v>
      </c>
      <c r="I370" s="51">
        <v>2</v>
      </c>
      <c r="J370" s="51"/>
      <c r="K370" s="51">
        <v>5000</v>
      </c>
      <c r="L370" s="51">
        <v>5300</v>
      </c>
      <c r="M370" s="51">
        <v>531</v>
      </c>
      <c r="N370" s="50">
        <v>612</v>
      </c>
      <c r="O370" s="49"/>
      <c r="P370" s="48" t="s">
        <v>1561</v>
      </c>
      <c r="Q370" s="47">
        <v>0</v>
      </c>
      <c r="R370" s="47">
        <v>0</v>
      </c>
      <c r="S370" s="46">
        <f t="shared" si="22"/>
        <v>0</v>
      </c>
      <c r="T370" s="47">
        <v>0</v>
      </c>
      <c r="U370" s="47">
        <v>0</v>
      </c>
      <c r="V370" s="46">
        <f t="shared" si="23"/>
        <v>0</v>
      </c>
      <c r="W370" s="46">
        <f t="shared" si="24"/>
        <v>0</v>
      </c>
      <c r="X370" s="45" t="s">
        <v>26</v>
      </c>
      <c r="Y370" s="44"/>
      <c r="Z370" s="43"/>
      <c r="AA370" s="42" t="s">
        <v>19</v>
      </c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</row>
    <row r="371" spans="1:49" hidden="1">
      <c r="A371" s="31" t="e">
        <f t="shared" si="25"/>
        <v>#N/A</v>
      </c>
      <c r="B371" s="30" t="e">
        <f>VLOOKUP(F371,[3]!Tabla13[#All],2,FALSE)</f>
        <v>#N/A</v>
      </c>
      <c r="C371" s="51">
        <v>2026</v>
      </c>
      <c r="D371" s="51">
        <v>8330</v>
      </c>
      <c r="E371" s="51"/>
      <c r="F371" s="52"/>
      <c r="G371" s="51">
        <v>1</v>
      </c>
      <c r="H371" s="51">
        <v>1</v>
      </c>
      <c r="I371" s="51">
        <v>2</v>
      </c>
      <c r="J371" s="51"/>
      <c r="K371" s="51">
        <v>5000</v>
      </c>
      <c r="L371" s="51">
        <v>5300</v>
      </c>
      <c r="M371" s="51">
        <v>531</v>
      </c>
      <c r="N371" s="50">
        <v>636</v>
      </c>
      <c r="O371" s="49"/>
      <c r="P371" s="48" t="s">
        <v>1560</v>
      </c>
      <c r="Q371" s="47">
        <v>0</v>
      </c>
      <c r="R371" s="47">
        <v>0</v>
      </c>
      <c r="S371" s="46">
        <f t="shared" si="22"/>
        <v>0</v>
      </c>
      <c r="T371" s="47">
        <v>0</v>
      </c>
      <c r="U371" s="47">
        <v>0</v>
      </c>
      <c r="V371" s="46">
        <f t="shared" si="23"/>
        <v>0</v>
      </c>
      <c r="W371" s="46">
        <f t="shared" si="24"/>
        <v>0</v>
      </c>
      <c r="X371" s="45" t="s">
        <v>26</v>
      </c>
      <c r="Y371" s="44"/>
      <c r="Z371" s="43"/>
      <c r="AA371" s="78" t="s">
        <v>100</v>
      </c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</row>
    <row r="372" spans="1:49" hidden="1">
      <c r="A372" s="31" t="e">
        <f t="shared" si="25"/>
        <v>#N/A</v>
      </c>
      <c r="B372" s="30" t="e">
        <f>VLOOKUP(F372,[3]!Tabla13[#All],2,FALSE)</f>
        <v>#N/A</v>
      </c>
      <c r="C372" s="51">
        <v>2026</v>
      </c>
      <c r="D372" s="51">
        <v>8330</v>
      </c>
      <c r="E372" s="51"/>
      <c r="F372" s="52"/>
      <c r="G372" s="51">
        <v>1</v>
      </c>
      <c r="H372" s="51">
        <v>1</v>
      </c>
      <c r="I372" s="51">
        <v>2</v>
      </c>
      <c r="J372" s="51"/>
      <c r="K372" s="51">
        <v>5000</v>
      </c>
      <c r="L372" s="51">
        <v>5300</v>
      </c>
      <c r="M372" s="51">
        <v>531</v>
      </c>
      <c r="N372" s="50">
        <v>793</v>
      </c>
      <c r="O372" s="49"/>
      <c r="P372" s="48" t="s">
        <v>1559</v>
      </c>
      <c r="Q372" s="47">
        <v>0</v>
      </c>
      <c r="R372" s="47">
        <v>0</v>
      </c>
      <c r="S372" s="46">
        <f t="shared" si="22"/>
        <v>0</v>
      </c>
      <c r="T372" s="47">
        <v>0</v>
      </c>
      <c r="U372" s="47">
        <v>0</v>
      </c>
      <c r="V372" s="46">
        <f t="shared" si="23"/>
        <v>0</v>
      </c>
      <c r="W372" s="46">
        <f t="shared" si="24"/>
        <v>0</v>
      </c>
      <c r="X372" s="45" t="s">
        <v>180</v>
      </c>
      <c r="Y372" s="44"/>
      <c r="Z372" s="43"/>
      <c r="AA372" s="78" t="s">
        <v>100</v>
      </c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</row>
    <row r="373" spans="1:49" hidden="1">
      <c r="A373" s="31" t="e">
        <f t="shared" si="25"/>
        <v>#N/A</v>
      </c>
      <c r="B373" s="30" t="e">
        <f>VLOOKUP(F373,[3]!Tabla13[#All],2,FALSE)</f>
        <v>#N/A</v>
      </c>
      <c r="C373" s="51">
        <v>2026</v>
      </c>
      <c r="D373" s="51">
        <v>8330</v>
      </c>
      <c r="E373" s="51"/>
      <c r="F373" s="52"/>
      <c r="G373" s="51">
        <v>1</v>
      </c>
      <c r="H373" s="51">
        <v>1</v>
      </c>
      <c r="I373" s="51">
        <v>2</v>
      </c>
      <c r="J373" s="51"/>
      <c r="K373" s="51">
        <v>5000</v>
      </c>
      <c r="L373" s="51">
        <v>5300</v>
      </c>
      <c r="M373" s="51">
        <v>531</v>
      </c>
      <c r="N373" s="50">
        <v>862</v>
      </c>
      <c r="O373" s="49"/>
      <c r="P373" s="48" t="s">
        <v>1558</v>
      </c>
      <c r="Q373" s="47">
        <v>0</v>
      </c>
      <c r="R373" s="47">
        <v>0</v>
      </c>
      <c r="S373" s="46">
        <f t="shared" si="22"/>
        <v>0</v>
      </c>
      <c r="T373" s="47">
        <v>0</v>
      </c>
      <c r="U373" s="47">
        <v>0</v>
      </c>
      <c r="V373" s="46">
        <f t="shared" si="23"/>
        <v>0</v>
      </c>
      <c r="W373" s="46">
        <f t="shared" si="24"/>
        <v>0</v>
      </c>
      <c r="X373" s="45" t="s">
        <v>26</v>
      </c>
      <c r="Y373" s="44"/>
      <c r="Z373" s="43"/>
      <c r="AA373" s="78" t="s">
        <v>100</v>
      </c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</row>
    <row r="374" spans="1:49" hidden="1">
      <c r="A374" s="31" t="e">
        <f t="shared" si="25"/>
        <v>#N/A</v>
      </c>
      <c r="B374" s="30" t="e">
        <f>VLOOKUP(F374,[3]!Tabla13[#All],2,FALSE)</f>
        <v>#N/A</v>
      </c>
      <c r="C374" s="51">
        <v>2026</v>
      </c>
      <c r="D374" s="51">
        <v>8330</v>
      </c>
      <c r="E374" s="51"/>
      <c r="F374" s="52"/>
      <c r="G374" s="51">
        <v>1</v>
      </c>
      <c r="H374" s="51">
        <v>1</v>
      </c>
      <c r="I374" s="51">
        <v>2</v>
      </c>
      <c r="J374" s="51"/>
      <c r="K374" s="51">
        <v>5000</v>
      </c>
      <c r="L374" s="51">
        <v>5300</v>
      </c>
      <c r="M374" s="51">
        <v>531</v>
      </c>
      <c r="N374" s="50">
        <v>873</v>
      </c>
      <c r="O374" s="49"/>
      <c r="P374" s="48" t="s">
        <v>1557</v>
      </c>
      <c r="Q374" s="47">
        <v>0</v>
      </c>
      <c r="R374" s="47">
        <v>0</v>
      </c>
      <c r="S374" s="46">
        <f t="shared" si="22"/>
        <v>0</v>
      </c>
      <c r="T374" s="47">
        <v>0</v>
      </c>
      <c r="U374" s="47">
        <v>0</v>
      </c>
      <c r="V374" s="46">
        <f t="shared" si="23"/>
        <v>0</v>
      </c>
      <c r="W374" s="46">
        <f t="shared" si="24"/>
        <v>0</v>
      </c>
      <c r="X374" s="45" t="s">
        <v>1556</v>
      </c>
      <c r="Y374" s="44"/>
      <c r="Z374" s="43"/>
      <c r="AA374" s="78" t="s">
        <v>100</v>
      </c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</row>
    <row r="375" spans="1:49" hidden="1">
      <c r="A375" s="31" t="e">
        <f t="shared" si="25"/>
        <v>#N/A</v>
      </c>
      <c r="B375" s="30" t="e">
        <f>VLOOKUP(F375,[3]!Tabla13[#All],2,FALSE)</f>
        <v>#N/A</v>
      </c>
      <c r="C375" s="51">
        <v>2026</v>
      </c>
      <c r="D375" s="51">
        <v>8330</v>
      </c>
      <c r="E375" s="51"/>
      <c r="F375" s="52"/>
      <c r="G375" s="51">
        <v>1</v>
      </c>
      <c r="H375" s="51">
        <v>1</v>
      </c>
      <c r="I375" s="51">
        <v>2</v>
      </c>
      <c r="J375" s="51"/>
      <c r="K375" s="51">
        <v>5000</v>
      </c>
      <c r="L375" s="51">
        <v>5300</v>
      </c>
      <c r="M375" s="51">
        <v>531</v>
      </c>
      <c r="N375" s="50">
        <v>931</v>
      </c>
      <c r="O375" s="49"/>
      <c r="P375" s="48" t="s">
        <v>253</v>
      </c>
      <c r="Q375" s="47">
        <v>0</v>
      </c>
      <c r="R375" s="47">
        <v>0</v>
      </c>
      <c r="S375" s="46">
        <f t="shared" si="22"/>
        <v>0</v>
      </c>
      <c r="T375" s="47">
        <v>0</v>
      </c>
      <c r="U375" s="47">
        <v>0</v>
      </c>
      <c r="V375" s="46">
        <f t="shared" si="23"/>
        <v>0</v>
      </c>
      <c r="W375" s="46">
        <f t="shared" si="24"/>
        <v>0</v>
      </c>
      <c r="X375" s="45" t="s">
        <v>26</v>
      </c>
      <c r="Y375" s="44"/>
      <c r="Z375" s="43"/>
      <c r="AA375" s="42" t="s">
        <v>19</v>
      </c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</row>
    <row r="376" spans="1:49" hidden="1">
      <c r="A376" s="31" t="e">
        <f t="shared" si="25"/>
        <v>#N/A</v>
      </c>
      <c r="B376" s="30" t="e">
        <f>VLOOKUP(F376,[3]!Tabla13[#All],2,FALSE)</f>
        <v>#N/A</v>
      </c>
      <c r="C376" s="51">
        <v>2026</v>
      </c>
      <c r="D376" s="51">
        <v>8330</v>
      </c>
      <c r="E376" s="51"/>
      <c r="F376" s="52"/>
      <c r="G376" s="51">
        <v>1</v>
      </c>
      <c r="H376" s="51">
        <v>1</v>
      </c>
      <c r="I376" s="51">
        <v>2</v>
      </c>
      <c r="J376" s="51"/>
      <c r="K376" s="51">
        <v>5000</v>
      </c>
      <c r="L376" s="51">
        <v>5300</v>
      </c>
      <c r="M376" s="51">
        <v>531</v>
      </c>
      <c r="N376" s="50">
        <v>956</v>
      </c>
      <c r="O376" s="49"/>
      <c r="P376" s="48" t="s">
        <v>1555</v>
      </c>
      <c r="Q376" s="47">
        <v>0</v>
      </c>
      <c r="R376" s="47">
        <v>0</v>
      </c>
      <c r="S376" s="46">
        <f t="shared" si="22"/>
        <v>0</v>
      </c>
      <c r="T376" s="47">
        <v>0</v>
      </c>
      <c r="U376" s="47">
        <v>0</v>
      </c>
      <c r="V376" s="46">
        <f t="shared" si="23"/>
        <v>0</v>
      </c>
      <c r="W376" s="46">
        <f t="shared" si="24"/>
        <v>0</v>
      </c>
      <c r="X376" s="45" t="s">
        <v>26</v>
      </c>
      <c r="Y376" s="44"/>
      <c r="Z376" s="43"/>
      <c r="AA376" s="78" t="s">
        <v>100</v>
      </c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</row>
    <row r="377" spans="1:49" hidden="1">
      <c r="A377" s="31" t="e">
        <f t="shared" si="25"/>
        <v>#N/A</v>
      </c>
      <c r="B377" s="30" t="e">
        <f>VLOOKUP(F377,[3]!Tabla13[#All],2,FALSE)</f>
        <v>#N/A</v>
      </c>
      <c r="C377" s="51">
        <v>2026</v>
      </c>
      <c r="D377" s="51">
        <v>8330</v>
      </c>
      <c r="E377" s="51"/>
      <c r="F377" s="52"/>
      <c r="G377" s="51">
        <v>1</v>
      </c>
      <c r="H377" s="51">
        <v>1</v>
      </c>
      <c r="I377" s="51">
        <v>2</v>
      </c>
      <c r="J377" s="51"/>
      <c r="K377" s="51">
        <v>5000</v>
      </c>
      <c r="L377" s="51">
        <v>5300</v>
      </c>
      <c r="M377" s="51">
        <v>531</v>
      </c>
      <c r="N377" s="50">
        <v>969</v>
      </c>
      <c r="O377" s="49"/>
      <c r="P377" s="48" t="s">
        <v>1554</v>
      </c>
      <c r="Q377" s="47">
        <v>0</v>
      </c>
      <c r="R377" s="47">
        <v>0</v>
      </c>
      <c r="S377" s="46">
        <f t="shared" si="22"/>
        <v>0</v>
      </c>
      <c r="T377" s="47">
        <v>0</v>
      </c>
      <c r="U377" s="47">
        <v>0</v>
      </c>
      <c r="V377" s="46">
        <f t="shared" si="23"/>
        <v>0</v>
      </c>
      <c r="W377" s="46">
        <f t="shared" si="24"/>
        <v>0</v>
      </c>
      <c r="X377" s="45" t="s">
        <v>26</v>
      </c>
      <c r="Y377" s="44"/>
      <c r="Z377" s="43"/>
      <c r="AA377" s="42" t="s">
        <v>19</v>
      </c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</row>
    <row r="378" spans="1:49" hidden="1">
      <c r="A378" s="31" t="e">
        <f t="shared" si="25"/>
        <v>#N/A</v>
      </c>
      <c r="B378" s="30" t="e">
        <f>VLOOKUP(F378,[3]!Tabla13[#All],2,FALSE)</f>
        <v>#N/A</v>
      </c>
      <c r="C378" s="51">
        <v>2026</v>
      </c>
      <c r="D378" s="51">
        <v>8330</v>
      </c>
      <c r="E378" s="51"/>
      <c r="F378" s="52"/>
      <c r="G378" s="51">
        <v>1</v>
      </c>
      <c r="H378" s="51">
        <v>1</v>
      </c>
      <c r="I378" s="51">
        <v>2</v>
      </c>
      <c r="J378" s="51"/>
      <c r="K378" s="51">
        <v>5000</v>
      </c>
      <c r="L378" s="51">
        <v>5300</v>
      </c>
      <c r="M378" s="51">
        <v>531</v>
      </c>
      <c r="N378" s="50">
        <v>909</v>
      </c>
      <c r="O378" s="49"/>
      <c r="P378" s="48" t="s">
        <v>1553</v>
      </c>
      <c r="Q378" s="47">
        <v>0</v>
      </c>
      <c r="R378" s="47">
        <v>0</v>
      </c>
      <c r="S378" s="46">
        <f t="shared" si="22"/>
        <v>0</v>
      </c>
      <c r="T378" s="47">
        <v>0</v>
      </c>
      <c r="U378" s="47">
        <v>0</v>
      </c>
      <c r="V378" s="46">
        <f t="shared" si="23"/>
        <v>0</v>
      </c>
      <c r="W378" s="46">
        <f t="shared" si="24"/>
        <v>0</v>
      </c>
      <c r="X378" s="45" t="s">
        <v>26</v>
      </c>
      <c r="Y378" s="44"/>
      <c r="Z378" s="43"/>
      <c r="AA378" s="78" t="s">
        <v>100</v>
      </c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</row>
    <row r="379" spans="1:49" hidden="1">
      <c r="A379" s="31" t="e">
        <f t="shared" si="25"/>
        <v>#N/A</v>
      </c>
      <c r="B379" s="30" t="e">
        <f>VLOOKUP(F379,[3]!Tabla13[#All],2,FALSE)</f>
        <v>#N/A</v>
      </c>
      <c r="C379" s="51">
        <v>2026</v>
      </c>
      <c r="D379" s="51">
        <v>8330</v>
      </c>
      <c r="E379" s="51"/>
      <c r="F379" s="52"/>
      <c r="G379" s="51">
        <v>1</v>
      </c>
      <c r="H379" s="51">
        <v>1</v>
      </c>
      <c r="I379" s="51">
        <v>2</v>
      </c>
      <c r="J379" s="51"/>
      <c r="K379" s="51">
        <v>5000</v>
      </c>
      <c r="L379" s="51">
        <v>5300</v>
      </c>
      <c r="M379" s="51">
        <v>531</v>
      </c>
      <c r="N379" s="50">
        <v>1014</v>
      </c>
      <c r="O379" s="49"/>
      <c r="P379" s="48" t="s">
        <v>251</v>
      </c>
      <c r="Q379" s="47">
        <v>0</v>
      </c>
      <c r="R379" s="47">
        <v>0</v>
      </c>
      <c r="S379" s="46">
        <f t="shared" si="22"/>
        <v>0</v>
      </c>
      <c r="T379" s="47">
        <v>0</v>
      </c>
      <c r="U379" s="47">
        <v>0</v>
      </c>
      <c r="V379" s="46">
        <f t="shared" si="23"/>
        <v>0</v>
      </c>
      <c r="W379" s="46">
        <f t="shared" si="24"/>
        <v>0</v>
      </c>
      <c r="X379" s="45" t="s">
        <v>26</v>
      </c>
      <c r="Y379" s="44"/>
      <c r="Z379" s="43"/>
      <c r="AA379" s="42" t="s">
        <v>19</v>
      </c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</row>
    <row r="380" spans="1:49" hidden="1">
      <c r="A380" s="31" t="e">
        <f t="shared" si="25"/>
        <v>#N/A</v>
      </c>
      <c r="B380" s="30" t="e">
        <f>VLOOKUP(F380,[3]!Tabla13[#All],2,FALSE)</f>
        <v>#N/A</v>
      </c>
      <c r="C380" s="51">
        <v>2026</v>
      </c>
      <c r="D380" s="51">
        <v>8330</v>
      </c>
      <c r="E380" s="51"/>
      <c r="F380" s="52"/>
      <c r="G380" s="51">
        <v>1</v>
      </c>
      <c r="H380" s="51">
        <v>1</v>
      </c>
      <c r="I380" s="51">
        <v>2</v>
      </c>
      <c r="J380" s="51"/>
      <c r="K380" s="51">
        <v>5000</v>
      </c>
      <c r="L380" s="51">
        <v>5300</v>
      </c>
      <c r="M380" s="51">
        <v>531</v>
      </c>
      <c r="N380" s="50">
        <v>1029</v>
      </c>
      <c r="O380" s="49"/>
      <c r="P380" s="48" t="s">
        <v>234</v>
      </c>
      <c r="Q380" s="47">
        <v>0</v>
      </c>
      <c r="R380" s="47">
        <v>0</v>
      </c>
      <c r="S380" s="46">
        <f t="shared" si="22"/>
        <v>0</v>
      </c>
      <c r="T380" s="47">
        <v>0</v>
      </c>
      <c r="U380" s="47">
        <v>0</v>
      </c>
      <c r="V380" s="46">
        <f t="shared" si="23"/>
        <v>0</v>
      </c>
      <c r="W380" s="46">
        <f t="shared" si="24"/>
        <v>0</v>
      </c>
      <c r="X380" s="45" t="s">
        <v>26</v>
      </c>
      <c r="Y380" s="44"/>
      <c r="Z380" s="43"/>
      <c r="AA380" s="42" t="s">
        <v>19</v>
      </c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</row>
    <row r="381" spans="1:49" hidden="1">
      <c r="A381" s="31" t="e">
        <f t="shared" si="25"/>
        <v>#N/A</v>
      </c>
      <c r="B381" s="30" t="e">
        <f>VLOOKUP(F381,[3]!Tabla13[#All],2,FALSE)</f>
        <v>#N/A</v>
      </c>
      <c r="C381" s="51">
        <v>2026</v>
      </c>
      <c r="D381" s="51">
        <v>8330</v>
      </c>
      <c r="E381" s="51"/>
      <c r="F381" s="52"/>
      <c r="G381" s="51">
        <v>1</v>
      </c>
      <c r="H381" s="51">
        <v>1</v>
      </c>
      <c r="I381" s="51">
        <v>2</v>
      </c>
      <c r="J381" s="51"/>
      <c r="K381" s="51">
        <v>5000</v>
      </c>
      <c r="L381" s="51">
        <v>5300</v>
      </c>
      <c r="M381" s="51">
        <v>531</v>
      </c>
      <c r="N381" s="50">
        <v>1137</v>
      </c>
      <c r="O381" s="49"/>
      <c r="P381" s="48" t="s">
        <v>250</v>
      </c>
      <c r="Q381" s="47">
        <v>0</v>
      </c>
      <c r="R381" s="47">
        <v>0</v>
      </c>
      <c r="S381" s="46">
        <f t="shared" si="22"/>
        <v>0</v>
      </c>
      <c r="T381" s="47">
        <v>0</v>
      </c>
      <c r="U381" s="47">
        <v>0</v>
      </c>
      <c r="V381" s="46">
        <f t="shared" si="23"/>
        <v>0</v>
      </c>
      <c r="W381" s="46">
        <f t="shared" si="24"/>
        <v>0</v>
      </c>
      <c r="X381" s="45" t="s">
        <v>26</v>
      </c>
      <c r="Y381" s="44"/>
      <c r="Z381" s="43"/>
      <c r="AA381" s="42" t="s">
        <v>19</v>
      </c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</row>
    <row r="382" spans="1:49" hidden="1">
      <c r="A382" s="31" t="e">
        <f t="shared" si="25"/>
        <v>#N/A</v>
      </c>
      <c r="B382" s="30" t="e">
        <f>VLOOKUP(F382,[3]!Tabla13[#All],2,FALSE)</f>
        <v>#N/A</v>
      </c>
      <c r="C382" s="51">
        <v>2026</v>
      </c>
      <c r="D382" s="51">
        <v>8330</v>
      </c>
      <c r="E382" s="51"/>
      <c r="F382" s="52"/>
      <c r="G382" s="51">
        <v>1</v>
      </c>
      <c r="H382" s="51">
        <v>1</v>
      </c>
      <c r="I382" s="51">
        <v>2</v>
      </c>
      <c r="J382" s="51"/>
      <c r="K382" s="51">
        <v>5000</v>
      </c>
      <c r="L382" s="51">
        <v>5300</v>
      </c>
      <c r="M382" s="51">
        <v>531</v>
      </c>
      <c r="N382" s="50">
        <v>1226</v>
      </c>
      <c r="O382" s="49"/>
      <c r="P382" s="48" t="s">
        <v>1552</v>
      </c>
      <c r="Q382" s="47">
        <v>0</v>
      </c>
      <c r="R382" s="47">
        <v>0</v>
      </c>
      <c r="S382" s="46">
        <f t="shared" si="22"/>
        <v>0</v>
      </c>
      <c r="T382" s="47">
        <v>0</v>
      </c>
      <c r="U382" s="47">
        <v>0</v>
      </c>
      <c r="V382" s="46">
        <f t="shared" si="23"/>
        <v>0</v>
      </c>
      <c r="W382" s="46">
        <f t="shared" si="24"/>
        <v>0</v>
      </c>
      <c r="X382" s="45" t="s">
        <v>26</v>
      </c>
      <c r="Y382" s="44"/>
      <c r="Z382" s="43"/>
      <c r="AA382" s="42" t="s">
        <v>19</v>
      </c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</row>
    <row r="383" spans="1:49" hidden="1">
      <c r="A383" s="31" t="e">
        <f t="shared" si="25"/>
        <v>#N/A</v>
      </c>
      <c r="B383" s="30" t="e">
        <f>VLOOKUP(F383,[3]!Tabla13[#All],2,FALSE)</f>
        <v>#N/A</v>
      </c>
      <c r="C383" s="51">
        <v>2026</v>
      </c>
      <c r="D383" s="51">
        <v>8330</v>
      </c>
      <c r="E383" s="51"/>
      <c r="F383" s="52"/>
      <c r="G383" s="51">
        <v>1</v>
      </c>
      <c r="H383" s="51">
        <v>1</v>
      </c>
      <c r="I383" s="51">
        <v>2</v>
      </c>
      <c r="J383" s="51"/>
      <c r="K383" s="51">
        <v>5000</v>
      </c>
      <c r="L383" s="51">
        <v>5300</v>
      </c>
      <c r="M383" s="51">
        <v>531</v>
      </c>
      <c r="N383" s="50">
        <v>1304</v>
      </c>
      <c r="O383" s="49"/>
      <c r="P383" s="48" t="s">
        <v>249</v>
      </c>
      <c r="Q383" s="47">
        <v>0</v>
      </c>
      <c r="R383" s="47">
        <v>0</v>
      </c>
      <c r="S383" s="46">
        <f t="shared" si="22"/>
        <v>0</v>
      </c>
      <c r="T383" s="47">
        <v>0</v>
      </c>
      <c r="U383" s="47">
        <v>0</v>
      </c>
      <c r="V383" s="46">
        <f t="shared" si="23"/>
        <v>0</v>
      </c>
      <c r="W383" s="46">
        <f t="shared" si="24"/>
        <v>0</v>
      </c>
      <c r="X383" s="45" t="s">
        <v>26</v>
      </c>
      <c r="Y383" s="44"/>
      <c r="Z383" s="43"/>
      <c r="AA383" s="42" t="s">
        <v>19</v>
      </c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</row>
    <row r="384" spans="1:49" hidden="1">
      <c r="A384" s="31" t="e">
        <f t="shared" si="25"/>
        <v>#N/A</v>
      </c>
      <c r="B384" s="30" t="e">
        <f>VLOOKUP(F384,[3]!Tabla13[#All],2,FALSE)</f>
        <v>#N/A</v>
      </c>
      <c r="C384" s="51">
        <v>2026</v>
      </c>
      <c r="D384" s="51">
        <v>8330</v>
      </c>
      <c r="E384" s="51"/>
      <c r="F384" s="52"/>
      <c r="G384" s="51">
        <v>1</v>
      </c>
      <c r="H384" s="51">
        <v>1</v>
      </c>
      <c r="I384" s="51">
        <v>2</v>
      </c>
      <c r="J384" s="51"/>
      <c r="K384" s="51">
        <v>5000</v>
      </c>
      <c r="L384" s="51">
        <v>5300</v>
      </c>
      <c r="M384" s="51">
        <v>531</v>
      </c>
      <c r="N384" s="50">
        <v>1351</v>
      </c>
      <c r="O384" s="49"/>
      <c r="P384" s="48" t="s">
        <v>1551</v>
      </c>
      <c r="Q384" s="47">
        <v>0</v>
      </c>
      <c r="R384" s="47">
        <v>0</v>
      </c>
      <c r="S384" s="46">
        <f t="shared" si="22"/>
        <v>0</v>
      </c>
      <c r="T384" s="47">
        <v>0</v>
      </c>
      <c r="U384" s="47">
        <v>0</v>
      </c>
      <c r="V384" s="46">
        <f t="shared" si="23"/>
        <v>0</v>
      </c>
      <c r="W384" s="46">
        <f t="shared" si="24"/>
        <v>0</v>
      </c>
      <c r="X384" s="45" t="s">
        <v>26</v>
      </c>
      <c r="Y384" s="44"/>
      <c r="Z384" s="43"/>
      <c r="AA384" s="78" t="s">
        <v>100</v>
      </c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</row>
    <row r="385" spans="1:49" hidden="1">
      <c r="A385" s="31" t="e">
        <f t="shared" si="25"/>
        <v>#N/A</v>
      </c>
      <c r="B385" s="30" t="e">
        <f>VLOOKUP(F385,[3]!Tabla13[#All],2,FALSE)</f>
        <v>#N/A</v>
      </c>
      <c r="C385" s="51">
        <v>2026</v>
      </c>
      <c r="D385" s="51">
        <v>8330</v>
      </c>
      <c r="E385" s="51"/>
      <c r="F385" s="52"/>
      <c r="G385" s="51">
        <v>1</v>
      </c>
      <c r="H385" s="51">
        <v>1</v>
      </c>
      <c r="I385" s="51">
        <v>2</v>
      </c>
      <c r="J385" s="51"/>
      <c r="K385" s="51">
        <v>5000</v>
      </c>
      <c r="L385" s="51">
        <v>5300</v>
      </c>
      <c r="M385" s="51">
        <v>531</v>
      </c>
      <c r="N385" s="50">
        <v>1356</v>
      </c>
      <c r="O385" s="49"/>
      <c r="P385" s="48" t="s">
        <v>1550</v>
      </c>
      <c r="Q385" s="47">
        <v>0</v>
      </c>
      <c r="R385" s="47">
        <v>0</v>
      </c>
      <c r="S385" s="46">
        <f t="shared" si="22"/>
        <v>0</v>
      </c>
      <c r="T385" s="47">
        <v>0</v>
      </c>
      <c r="U385" s="47">
        <v>0</v>
      </c>
      <c r="V385" s="46">
        <f t="shared" si="23"/>
        <v>0</v>
      </c>
      <c r="W385" s="46">
        <f t="shared" si="24"/>
        <v>0</v>
      </c>
      <c r="X385" s="45" t="s">
        <v>26</v>
      </c>
      <c r="Y385" s="44"/>
      <c r="Z385" s="43"/>
      <c r="AA385" s="78" t="s">
        <v>100</v>
      </c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</row>
    <row r="386" spans="1:49" hidden="1">
      <c r="A386" s="31" t="e">
        <f t="shared" si="25"/>
        <v>#N/A</v>
      </c>
      <c r="B386" s="30" t="e">
        <f>VLOOKUP(F386,[3]!Tabla13[#All],2,FALSE)</f>
        <v>#N/A</v>
      </c>
      <c r="C386" s="51">
        <v>2026</v>
      </c>
      <c r="D386" s="51">
        <v>8330</v>
      </c>
      <c r="E386" s="51"/>
      <c r="F386" s="52"/>
      <c r="G386" s="51">
        <v>1</v>
      </c>
      <c r="H386" s="51">
        <v>1</v>
      </c>
      <c r="I386" s="51">
        <v>2</v>
      </c>
      <c r="J386" s="51"/>
      <c r="K386" s="51">
        <v>5000</v>
      </c>
      <c r="L386" s="51">
        <v>5300</v>
      </c>
      <c r="M386" s="51">
        <v>531</v>
      </c>
      <c r="N386" s="50">
        <v>1424</v>
      </c>
      <c r="O386" s="49"/>
      <c r="P386" s="48" t="s">
        <v>247</v>
      </c>
      <c r="Q386" s="47">
        <v>0</v>
      </c>
      <c r="R386" s="47">
        <v>0</v>
      </c>
      <c r="S386" s="46">
        <f t="shared" si="22"/>
        <v>0</v>
      </c>
      <c r="T386" s="47">
        <v>0</v>
      </c>
      <c r="U386" s="47">
        <v>0</v>
      </c>
      <c r="V386" s="46">
        <f t="shared" si="23"/>
        <v>0</v>
      </c>
      <c r="W386" s="46">
        <f t="shared" si="24"/>
        <v>0</v>
      </c>
      <c r="X386" s="45" t="s">
        <v>26</v>
      </c>
      <c r="Y386" s="44"/>
      <c r="Z386" s="43"/>
      <c r="AA386" s="42" t="s">
        <v>19</v>
      </c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</row>
    <row r="387" spans="1:49" hidden="1">
      <c r="A387" s="31" t="e">
        <f t="shared" si="25"/>
        <v>#N/A</v>
      </c>
      <c r="B387" s="30" t="e">
        <f>VLOOKUP(F387,[3]!Tabla13[#All],2,FALSE)</f>
        <v>#N/A</v>
      </c>
      <c r="C387" s="51">
        <v>2026</v>
      </c>
      <c r="D387" s="51">
        <v>8330</v>
      </c>
      <c r="E387" s="51"/>
      <c r="F387" s="52"/>
      <c r="G387" s="51">
        <v>1</v>
      </c>
      <c r="H387" s="51">
        <v>1</v>
      </c>
      <c r="I387" s="51">
        <v>2</v>
      </c>
      <c r="J387" s="51"/>
      <c r="K387" s="51">
        <v>5000</v>
      </c>
      <c r="L387" s="51">
        <v>5300</v>
      </c>
      <c r="M387" s="51">
        <v>531</v>
      </c>
      <c r="N387" s="50">
        <v>1441</v>
      </c>
      <c r="O387" s="49"/>
      <c r="P387" s="48" t="s">
        <v>1549</v>
      </c>
      <c r="Q387" s="47">
        <v>0</v>
      </c>
      <c r="R387" s="47">
        <v>0</v>
      </c>
      <c r="S387" s="46">
        <f t="shared" si="22"/>
        <v>0</v>
      </c>
      <c r="T387" s="47">
        <v>0</v>
      </c>
      <c r="U387" s="47">
        <v>0</v>
      </c>
      <c r="V387" s="46">
        <f t="shared" si="23"/>
        <v>0</v>
      </c>
      <c r="W387" s="46">
        <f t="shared" si="24"/>
        <v>0</v>
      </c>
      <c r="X387" s="45" t="s">
        <v>26</v>
      </c>
      <c r="Y387" s="44"/>
      <c r="Z387" s="43"/>
      <c r="AA387" s="42" t="s">
        <v>19</v>
      </c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</row>
    <row r="388" spans="1:49" hidden="1">
      <c r="A388" s="31" t="e">
        <f t="shared" si="25"/>
        <v>#N/A</v>
      </c>
      <c r="B388" s="30" t="e">
        <f>VLOOKUP(F388,[3]!Tabla13[#All],2,FALSE)</f>
        <v>#N/A</v>
      </c>
      <c r="C388" s="51">
        <v>2026</v>
      </c>
      <c r="D388" s="51">
        <v>8330</v>
      </c>
      <c r="E388" s="51"/>
      <c r="F388" s="52"/>
      <c r="G388" s="51">
        <v>1</v>
      </c>
      <c r="H388" s="51">
        <v>1</v>
      </c>
      <c r="I388" s="51">
        <v>2</v>
      </c>
      <c r="J388" s="51"/>
      <c r="K388" s="51">
        <v>5000</v>
      </c>
      <c r="L388" s="51">
        <v>5300</v>
      </c>
      <c r="M388" s="51">
        <v>531</v>
      </c>
      <c r="N388" s="50">
        <v>1444</v>
      </c>
      <c r="O388" s="49"/>
      <c r="P388" s="48" t="s">
        <v>1548</v>
      </c>
      <c r="Q388" s="47">
        <v>0</v>
      </c>
      <c r="R388" s="47">
        <v>0</v>
      </c>
      <c r="S388" s="46">
        <f t="shared" si="22"/>
        <v>0</v>
      </c>
      <c r="T388" s="47">
        <v>0</v>
      </c>
      <c r="U388" s="47">
        <v>0</v>
      </c>
      <c r="V388" s="46">
        <f t="shared" si="23"/>
        <v>0</v>
      </c>
      <c r="W388" s="46">
        <f t="shared" si="24"/>
        <v>0</v>
      </c>
      <c r="X388" s="45" t="s">
        <v>26</v>
      </c>
      <c r="Y388" s="44"/>
      <c r="Z388" s="43"/>
      <c r="AA388" s="78" t="s">
        <v>100</v>
      </c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</row>
    <row r="389" spans="1:49" hidden="1">
      <c r="A389" s="31" t="e">
        <f t="shared" si="25"/>
        <v>#N/A</v>
      </c>
      <c r="B389" s="30" t="e">
        <f>VLOOKUP(F389,[3]!Tabla13[#All],2,FALSE)</f>
        <v>#N/A</v>
      </c>
      <c r="C389" s="51">
        <v>2026</v>
      </c>
      <c r="D389" s="51">
        <v>8330</v>
      </c>
      <c r="E389" s="51"/>
      <c r="F389" s="52"/>
      <c r="G389" s="51">
        <v>1</v>
      </c>
      <c r="H389" s="51">
        <v>1</v>
      </c>
      <c r="I389" s="51">
        <v>2</v>
      </c>
      <c r="J389" s="51"/>
      <c r="K389" s="51">
        <v>5000</v>
      </c>
      <c r="L389" s="51">
        <v>5300</v>
      </c>
      <c r="M389" s="51">
        <v>531</v>
      </c>
      <c r="N389" s="50">
        <v>1480</v>
      </c>
      <c r="O389" s="49"/>
      <c r="P389" s="48" t="s">
        <v>246</v>
      </c>
      <c r="Q389" s="47">
        <v>0</v>
      </c>
      <c r="R389" s="47">
        <v>0</v>
      </c>
      <c r="S389" s="46">
        <f t="shared" si="22"/>
        <v>0</v>
      </c>
      <c r="T389" s="47">
        <v>0</v>
      </c>
      <c r="U389" s="47">
        <v>0</v>
      </c>
      <c r="V389" s="46">
        <f t="shared" si="23"/>
        <v>0</v>
      </c>
      <c r="W389" s="46">
        <f t="shared" si="24"/>
        <v>0</v>
      </c>
      <c r="X389" s="45" t="s">
        <v>26</v>
      </c>
      <c r="Y389" s="44"/>
      <c r="Z389" s="43"/>
      <c r="AA389" s="42" t="s">
        <v>19</v>
      </c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</row>
    <row r="390" spans="1:49" hidden="1">
      <c r="A390" s="31" t="e">
        <f t="shared" si="25"/>
        <v>#N/A</v>
      </c>
      <c r="B390" s="30" t="e">
        <f>VLOOKUP(F390,[3]!Tabla13[#All],2,FALSE)</f>
        <v>#N/A</v>
      </c>
      <c r="C390" s="51">
        <v>2026</v>
      </c>
      <c r="D390" s="51">
        <v>8330</v>
      </c>
      <c r="E390" s="51"/>
      <c r="F390" s="52"/>
      <c r="G390" s="51">
        <v>1</v>
      </c>
      <c r="H390" s="51">
        <v>1</v>
      </c>
      <c r="I390" s="51">
        <v>2</v>
      </c>
      <c r="J390" s="51"/>
      <c r="K390" s="51">
        <v>5000</v>
      </c>
      <c r="L390" s="51">
        <v>5300</v>
      </c>
      <c r="M390" s="51">
        <v>531</v>
      </c>
      <c r="N390" s="50">
        <v>1511</v>
      </c>
      <c r="O390" s="49"/>
      <c r="P390" s="48" t="s">
        <v>227</v>
      </c>
      <c r="Q390" s="47">
        <v>0</v>
      </c>
      <c r="R390" s="47">
        <v>0</v>
      </c>
      <c r="S390" s="46">
        <f t="shared" si="22"/>
        <v>0</v>
      </c>
      <c r="T390" s="47">
        <v>0</v>
      </c>
      <c r="U390" s="47">
        <v>0</v>
      </c>
      <c r="V390" s="46">
        <f t="shared" si="23"/>
        <v>0</v>
      </c>
      <c r="W390" s="46">
        <f t="shared" si="24"/>
        <v>0</v>
      </c>
      <c r="X390" s="45" t="s">
        <v>26</v>
      </c>
      <c r="Y390" s="44"/>
      <c r="Z390" s="43"/>
      <c r="AA390" s="42" t="s">
        <v>19</v>
      </c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</row>
    <row r="391" spans="1:49" hidden="1">
      <c r="A391" s="31" t="e">
        <f t="shared" si="25"/>
        <v>#N/A</v>
      </c>
      <c r="B391" s="30" t="e">
        <f>VLOOKUP(F391,[3]!Tabla13[#All],2,FALSE)</f>
        <v>#N/A</v>
      </c>
      <c r="C391" s="40">
        <v>2026</v>
      </c>
      <c r="D391" s="40">
        <v>8330</v>
      </c>
      <c r="E391" s="40"/>
      <c r="F391" s="41"/>
      <c r="G391" s="40">
        <v>1</v>
      </c>
      <c r="H391" s="40">
        <v>1</v>
      </c>
      <c r="I391" s="40">
        <v>2</v>
      </c>
      <c r="J391" s="40"/>
      <c r="K391" s="40">
        <v>5000</v>
      </c>
      <c r="L391" s="40">
        <v>5300</v>
      </c>
      <c r="M391" s="40">
        <v>532</v>
      </c>
      <c r="N391" s="221" t="s">
        <v>23</v>
      </c>
      <c r="O391" s="220"/>
      <c r="P391" s="37" t="s">
        <v>242</v>
      </c>
      <c r="Q391" s="36">
        <f>SUM(Q392:Q412)</f>
        <v>0</v>
      </c>
      <c r="R391" s="36">
        <f>SUM(R392:R412)</f>
        <v>0</v>
      </c>
      <c r="S391" s="36">
        <f t="shared" si="22"/>
        <v>0</v>
      </c>
      <c r="T391" s="36">
        <f>SUM(T392:T412)</f>
        <v>0</v>
      </c>
      <c r="U391" s="36">
        <f>SUM(U392:U412)</f>
        <v>0</v>
      </c>
      <c r="V391" s="36">
        <f t="shared" si="23"/>
        <v>0</v>
      </c>
      <c r="W391" s="36">
        <f t="shared" si="24"/>
        <v>0</v>
      </c>
      <c r="X391" s="224"/>
      <c r="Y391" s="223"/>
      <c r="Z391" s="63"/>
      <c r="AA391" s="3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</row>
    <row r="392" spans="1:49" hidden="1">
      <c r="A392" s="31" t="e">
        <f t="shared" si="25"/>
        <v>#N/A</v>
      </c>
      <c r="B392" s="30" t="e">
        <f>VLOOKUP(F392,[3]!Tabla13[#All],2,FALSE)</f>
        <v>#N/A</v>
      </c>
      <c r="C392" s="51">
        <v>2026</v>
      </c>
      <c r="D392" s="51">
        <v>8330</v>
      </c>
      <c r="E392" s="51"/>
      <c r="F392" s="52"/>
      <c r="G392" s="51">
        <v>1</v>
      </c>
      <c r="H392" s="51">
        <v>1</v>
      </c>
      <c r="I392" s="51">
        <v>2</v>
      </c>
      <c r="J392" s="51"/>
      <c r="K392" s="51">
        <v>5000</v>
      </c>
      <c r="L392" s="51">
        <v>5300</v>
      </c>
      <c r="M392" s="51">
        <v>532</v>
      </c>
      <c r="N392" s="50">
        <v>105</v>
      </c>
      <c r="O392" s="49"/>
      <c r="P392" s="48" t="s">
        <v>868</v>
      </c>
      <c r="Q392" s="47">
        <v>0</v>
      </c>
      <c r="R392" s="47">
        <v>0</v>
      </c>
      <c r="S392" s="46">
        <f t="shared" si="22"/>
        <v>0</v>
      </c>
      <c r="T392" s="47">
        <v>0</v>
      </c>
      <c r="U392" s="47">
        <v>0</v>
      </c>
      <c r="V392" s="46">
        <f t="shared" si="23"/>
        <v>0</v>
      </c>
      <c r="W392" s="46">
        <f t="shared" si="24"/>
        <v>0</v>
      </c>
      <c r="X392" s="45" t="s">
        <v>26</v>
      </c>
      <c r="Y392" s="44"/>
      <c r="Z392" s="43"/>
      <c r="AA392" s="42" t="s">
        <v>19</v>
      </c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</row>
    <row r="393" spans="1:49" hidden="1">
      <c r="A393" s="31" t="e">
        <f t="shared" si="25"/>
        <v>#N/A</v>
      </c>
      <c r="B393" s="30" t="e">
        <f>VLOOKUP(F393,[3]!Tabla13[#All],2,FALSE)</f>
        <v>#N/A</v>
      </c>
      <c r="C393" s="51">
        <v>2026</v>
      </c>
      <c r="D393" s="51">
        <v>8330</v>
      </c>
      <c r="E393" s="51"/>
      <c r="F393" s="52"/>
      <c r="G393" s="51">
        <v>1</v>
      </c>
      <c r="H393" s="51">
        <v>1</v>
      </c>
      <c r="I393" s="51">
        <v>2</v>
      </c>
      <c r="J393" s="51"/>
      <c r="K393" s="51">
        <v>5000</v>
      </c>
      <c r="L393" s="51">
        <v>5300</v>
      </c>
      <c r="M393" s="51">
        <v>532</v>
      </c>
      <c r="N393" s="50">
        <v>128</v>
      </c>
      <c r="O393" s="49"/>
      <c r="P393" s="48" t="s">
        <v>241</v>
      </c>
      <c r="Q393" s="47">
        <v>0</v>
      </c>
      <c r="R393" s="47">
        <v>0</v>
      </c>
      <c r="S393" s="46">
        <f t="shared" si="22"/>
        <v>0</v>
      </c>
      <c r="T393" s="47">
        <v>0</v>
      </c>
      <c r="U393" s="47">
        <v>0</v>
      </c>
      <c r="V393" s="46">
        <f t="shared" si="23"/>
        <v>0</v>
      </c>
      <c r="W393" s="46">
        <f t="shared" si="24"/>
        <v>0</v>
      </c>
      <c r="X393" s="45" t="s">
        <v>26</v>
      </c>
      <c r="Y393" s="44"/>
      <c r="Z393" s="43"/>
      <c r="AA393" s="42" t="s">
        <v>19</v>
      </c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</row>
    <row r="394" spans="1:49" hidden="1">
      <c r="A394" s="31" t="e">
        <f t="shared" si="25"/>
        <v>#N/A</v>
      </c>
      <c r="B394" s="30" t="e">
        <f>VLOOKUP(F394,[3]!Tabla13[#All],2,FALSE)</f>
        <v>#N/A</v>
      </c>
      <c r="C394" s="51">
        <v>2026</v>
      </c>
      <c r="D394" s="51">
        <v>8330</v>
      </c>
      <c r="E394" s="51"/>
      <c r="F394" s="52"/>
      <c r="G394" s="51">
        <v>1</v>
      </c>
      <c r="H394" s="51">
        <v>1</v>
      </c>
      <c r="I394" s="51">
        <v>2</v>
      </c>
      <c r="J394" s="51"/>
      <c r="K394" s="51">
        <v>5000</v>
      </c>
      <c r="L394" s="51">
        <v>5300</v>
      </c>
      <c r="M394" s="51">
        <v>532</v>
      </c>
      <c r="N394" s="50">
        <v>538</v>
      </c>
      <c r="O394" s="49"/>
      <c r="P394" s="48" t="s">
        <v>1547</v>
      </c>
      <c r="Q394" s="47">
        <v>0</v>
      </c>
      <c r="R394" s="47">
        <v>0</v>
      </c>
      <c r="S394" s="46">
        <f t="shared" ref="S394:S457" si="26">Q394+R394</f>
        <v>0</v>
      </c>
      <c r="T394" s="47">
        <v>0</v>
      </c>
      <c r="U394" s="47">
        <v>0</v>
      </c>
      <c r="V394" s="46">
        <f t="shared" ref="V394:V457" si="27">T394+U394</f>
        <v>0</v>
      </c>
      <c r="W394" s="46">
        <f t="shared" ref="W394:W457" si="28">S394+V394</f>
        <v>0</v>
      </c>
      <c r="X394" s="45" t="s">
        <v>26</v>
      </c>
      <c r="Y394" s="44"/>
      <c r="Z394" s="43"/>
      <c r="AA394" s="42" t="s">
        <v>19</v>
      </c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</row>
    <row r="395" spans="1:49" hidden="1">
      <c r="A395" s="31" t="e">
        <f t="shared" si="25"/>
        <v>#N/A</v>
      </c>
      <c r="B395" s="30" t="e">
        <f>VLOOKUP(F395,[3]!Tabla13[#All],2,FALSE)</f>
        <v>#N/A</v>
      </c>
      <c r="C395" s="51">
        <v>2026</v>
      </c>
      <c r="D395" s="51">
        <v>8330</v>
      </c>
      <c r="E395" s="51"/>
      <c r="F395" s="52"/>
      <c r="G395" s="51">
        <v>1</v>
      </c>
      <c r="H395" s="51">
        <v>1</v>
      </c>
      <c r="I395" s="51">
        <v>2</v>
      </c>
      <c r="J395" s="51"/>
      <c r="K395" s="51">
        <v>5000</v>
      </c>
      <c r="L395" s="51">
        <v>5300</v>
      </c>
      <c r="M395" s="51">
        <v>532</v>
      </c>
      <c r="N395" s="50">
        <v>643</v>
      </c>
      <c r="O395" s="49"/>
      <c r="P395" s="48" t="s">
        <v>257</v>
      </c>
      <c r="Q395" s="47">
        <v>0</v>
      </c>
      <c r="R395" s="47">
        <v>0</v>
      </c>
      <c r="S395" s="46">
        <f t="shared" si="26"/>
        <v>0</v>
      </c>
      <c r="T395" s="47">
        <v>0</v>
      </c>
      <c r="U395" s="47">
        <v>0</v>
      </c>
      <c r="V395" s="46">
        <f t="shared" si="27"/>
        <v>0</v>
      </c>
      <c r="W395" s="46">
        <f t="shared" si="28"/>
        <v>0</v>
      </c>
      <c r="X395" s="45" t="s">
        <v>26</v>
      </c>
      <c r="Y395" s="44"/>
      <c r="Z395" s="43"/>
      <c r="AA395" s="42" t="s">
        <v>19</v>
      </c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</row>
    <row r="396" spans="1:49" hidden="1">
      <c r="A396" s="31" t="e">
        <f t="shared" si="25"/>
        <v>#N/A</v>
      </c>
      <c r="B396" s="30" t="e">
        <f>VLOOKUP(F396,[3]!Tabla13[#All],2,FALSE)</f>
        <v>#N/A</v>
      </c>
      <c r="C396" s="51">
        <v>2026</v>
      </c>
      <c r="D396" s="51">
        <v>8330</v>
      </c>
      <c r="E396" s="51"/>
      <c r="F396" s="52"/>
      <c r="G396" s="51">
        <v>1</v>
      </c>
      <c r="H396" s="51">
        <v>1</v>
      </c>
      <c r="I396" s="51">
        <v>2</v>
      </c>
      <c r="J396" s="51"/>
      <c r="K396" s="51">
        <v>5000</v>
      </c>
      <c r="L396" s="51">
        <v>5300</v>
      </c>
      <c r="M396" s="51">
        <v>532</v>
      </c>
      <c r="N396" s="50">
        <v>649</v>
      </c>
      <c r="O396" s="49"/>
      <c r="P396" s="48" t="s">
        <v>256</v>
      </c>
      <c r="Q396" s="47">
        <v>0</v>
      </c>
      <c r="R396" s="47">
        <v>0</v>
      </c>
      <c r="S396" s="46">
        <f t="shared" si="26"/>
        <v>0</v>
      </c>
      <c r="T396" s="47">
        <v>0</v>
      </c>
      <c r="U396" s="47">
        <v>0</v>
      </c>
      <c r="V396" s="46">
        <f t="shared" si="27"/>
        <v>0</v>
      </c>
      <c r="W396" s="46">
        <f t="shared" si="28"/>
        <v>0</v>
      </c>
      <c r="X396" s="45" t="s">
        <v>26</v>
      </c>
      <c r="Y396" s="44"/>
      <c r="Z396" s="43"/>
      <c r="AA396" s="42" t="s">
        <v>19</v>
      </c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</row>
    <row r="397" spans="1:49" hidden="1">
      <c r="A397" s="31" t="e">
        <f t="shared" si="25"/>
        <v>#N/A</v>
      </c>
      <c r="B397" s="30" t="e">
        <f>VLOOKUP(F397,[3]!Tabla13[#All],2,FALSE)</f>
        <v>#N/A</v>
      </c>
      <c r="C397" s="51">
        <v>2026</v>
      </c>
      <c r="D397" s="51">
        <v>8330</v>
      </c>
      <c r="E397" s="51"/>
      <c r="F397" s="52"/>
      <c r="G397" s="51">
        <v>1</v>
      </c>
      <c r="H397" s="51">
        <v>1</v>
      </c>
      <c r="I397" s="51">
        <v>2</v>
      </c>
      <c r="J397" s="51"/>
      <c r="K397" s="51">
        <v>5000</v>
      </c>
      <c r="L397" s="51">
        <v>5300</v>
      </c>
      <c r="M397" s="51">
        <v>532</v>
      </c>
      <c r="N397" s="50">
        <v>652</v>
      </c>
      <c r="O397" s="49"/>
      <c r="P397" s="48" t="s">
        <v>1546</v>
      </c>
      <c r="Q397" s="47">
        <v>0</v>
      </c>
      <c r="R397" s="47">
        <v>0</v>
      </c>
      <c r="S397" s="46">
        <f t="shared" si="26"/>
        <v>0</v>
      </c>
      <c r="T397" s="47">
        <v>0</v>
      </c>
      <c r="U397" s="47">
        <v>0</v>
      </c>
      <c r="V397" s="46">
        <f t="shared" si="27"/>
        <v>0</v>
      </c>
      <c r="W397" s="46">
        <f t="shared" si="28"/>
        <v>0</v>
      </c>
      <c r="X397" s="45" t="s">
        <v>26</v>
      </c>
      <c r="Y397" s="44"/>
      <c r="Z397" s="43"/>
      <c r="AA397" s="42" t="s">
        <v>19</v>
      </c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</row>
    <row r="398" spans="1:49" hidden="1">
      <c r="A398" s="31" t="e">
        <f t="shared" si="25"/>
        <v>#N/A</v>
      </c>
      <c r="B398" s="30" t="e">
        <f>VLOOKUP(F398,[3]!Tabla13[#All],2,FALSE)</f>
        <v>#N/A</v>
      </c>
      <c r="C398" s="51">
        <v>2026</v>
      </c>
      <c r="D398" s="51">
        <v>8330</v>
      </c>
      <c r="E398" s="51"/>
      <c r="F398" s="52"/>
      <c r="G398" s="51">
        <v>1</v>
      </c>
      <c r="H398" s="51">
        <v>1</v>
      </c>
      <c r="I398" s="51">
        <v>2</v>
      </c>
      <c r="J398" s="51"/>
      <c r="K398" s="51">
        <v>5000</v>
      </c>
      <c r="L398" s="51">
        <v>5300</v>
      </c>
      <c r="M398" s="51">
        <v>532</v>
      </c>
      <c r="N398" s="50">
        <v>797</v>
      </c>
      <c r="O398" s="49"/>
      <c r="P398" s="48" t="s">
        <v>809</v>
      </c>
      <c r="Q398" s="47">
        <v>0</v>
      </c>
      <c r="R398" s="47">
        <v>0</v>
      </c>
      <c r="S398" s="46">
        <f t="shared" si="26"/>
        <v>0</v>
      </c>
      <c r="T398" s="47">
        <v>0</v>
      </c>
      <c r="U398" s="47">
        <v>0</v>
      </c>
      <c r="V398" s="46">
        <f t="shared" si="27"/>
        <v>0</v>
      </c>
      <c r="W398" s="46">
        <f t="shared" si="28"/>
        <v>0</v>
      </c>
      <c r="X398" s="45" t="s">
        <v>180</v>
      </c>
      <c r="Y398" s="44"/>
      <c r="Z398" s="43"/>
      <c r="AA398" s="78" t="s">
        <v>100</v>
      </c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</row>
    <row r="399" spans="1:49" hidden="1">
      <c r="A399" s="31" t="e">
        <f t="shared" si="25"/>
        <v>#N/A</v>
      </c>
      <c r="B399" s="30" t="e">
        <f>VLOOKUP(F399,[3]!Tabla13[#All],2,FALSE)</f>
        <v>#N/A</v>
      </c>
      <c r="C399" s="51">
        <v>2026</v>
      </c>
      <c r="D399" s="51">
        <v>8330</v>
      </c>
      <c r="E399" s="51"/>
      <c r="F399" s="52"/>
      <c r="G399" s="51">
        <v>1</v>
      </c>
      <c r="H399" s="51">
        <v>1</v>
      </c>
      <c r="I399" s="51">
        <v>2</v>
      </c>
      <c r="J399" s="51"/>
      <c r="K399" s="51">
        <v>5000</v>
      </c>
      <c r="L399" s="51">
        <v>5300</v>
      </c>
      <c r="M399" s="51">
        <v>532</v>
      </c>
      <c r="N399" s="50">
        <v>802</v>
      </c>
      <c r="O399" s="49"/>
      <c r="P399" s="48" t="s">
        <v>1545</v>
      </c>
      <c r="Q399" s="47">
        <v>0</v>
      </c>
      <c r="R399" s="47">
        <v>0</v>
      </c>
      <c r="S399" s="46">
        <f t="shared" si="26"/>
        <v>0</v>
      </c>
      <c r="T399" s="47">
        <v>0</v>
      </c>
      <c r="U399" s="47">
        <v>0</v>
      </c>
      <c r="V399" s="46">
        <f t="shared" si="27"/>
        <v>0</v>
      </c>
      <c r="W399" s="46">
        <f t="shared" si="28"/>
        <v>0</v>
      </c>
      <c r="X399" s="45" t="s">
        <v>180</v>
      </c>
      <c r="Y399" s="44"/>
      <c r="Z399" s="43"/>
      <c r="AA399" s="78" t="s">
        <v>100</v>
      </c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</row>
    <row r="400" spans="1:49" hidden="1">
      <c r="A400" s="31" t="e">
        <f t="shared" si="25"/>
        <v>#N/A</v>
      </c>
      <c r="B400" s="30" t="e">
        <f>VLOOKUP(F400,[3]!Tabla13[#All],2,FALSE)</f>
        <v>#N/A</v>
      </c>
      <c r="C400" s="51">
        <v>2026</v>
      </c>
      <c r="D400" s="51">
        <v>8330</v>
      </c>
      <c r="E400" s="51"/>
      <c r="F400" s="52"/>
      <c r="G400" s="51">
        <v>1</v>
      </c>
      <c r="H400" s="51">
        <v>1</v>
      </c>
      <c r="I400" s="51">
        <v>2</v>
      </c>
      <c r="J400" s="51"/>
      <c r="K400" s="51">
        <v>5000</v>
      </c>
      <c r="L400" s="51">
        <v>5300</v>
      </c>
      <c r="M400" s="51">
        <v>532</v>
      </c>
      <c r="N400" s="50">
        <v>804</v>
      </c>
      <c r="O400" s="49"/>
      <c r="P400" s="48" t="s">
        <v>1544</v>
      </c>
      <c r="Q400" s="47">
        <v>0</v>
      </c>
      <c r="R400" s="47">
        <v>0</v>
      </c>
      <c r="S400" s="46">
        <f t="shared" si="26"/>
        <v>0</v>
      </c>
      <c r="T400" s="47">
        <v>0</v>
      </c>
      <c r="U400" s="47">
        <v>0</v>
      </c>
      <c r="V400" s="46">
        <f t="shared" si="27"/>
        <v>0</v>
      </c>
      <c r="W400" s="46">
        <f t="shared" si="28"/>
        <v>0</v>
      </c>
      <c r="X400" s="45" t="s">
        <v>180</v>
      </c>
      <c r="Y400" s="44"/>
      <c r="Z400" s="43"/>
      <c r="AA400" s="78" t="s">
        <v>100</v>
      </c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</row>
    <row r="401" spans="1:49" hidden="1">
      <c r="A401" s="31" t="e">
        <f t="shared" si="25"/>
        <v>#N/A</v>
      </c>
      <c r="B401" s="30" t="e">
        <f>VLOOKUP(F401,[3]!Tabla13[#All],2,FALSE)</f>
        <v>#N/A</v>
      </c>
      <c r="C401" s="51">
        <v>2026</v>
      </c>
      <c r="D401" s="51">
        <v>8330</v>
      </c>
      <c r="E401" s="51"/>
      <c r="F401" s="52"/>
      <c r="G401" s="51">
        <v>1</v>
      </c>
      <c r="H401" s="51">
        <v>1</v>
      </c>
      <c r="I401" s="51">
        <v>2</v>
      </c>
      <c r="J401" s="51"/>
      <c r="K401" s="51">
        <v>5000</v>
      </c>
      <c r="L401" s="51">
        <v>5300</v>
      </c>
      <c r="M401" s="51">
        <v>532</v>
      </c>
      <c r="N401" s="50">
        <v>809</v>
      </c>
      <c r="O401" s="49"/>
      <c r="P401" s="48" t="s">
        <v>1543</v>
      </c>
      <c r="Q401" s="47">
        <v>0</v>
      </c>
      <c r="R401" s="47">
        <v>0</v>
      </c>
      <c r="S401" s="46">
        <f t="shared" si="26"/>
        <v>0</v>
      </c>
      <c r="T401" s="47">
        <v>0</v>
      </c>
      <c r="U401" s="47">
        <v>0</v>
      </c>
      <c r="V401" s="46">
        <f t="shared" si="27"/>
        <v>0</v>
      </c>
      <c r="W401" s="46">
        <f t="shared" si="28"/>
        <v>0</v>
      </c>
      <c r="X401" s="45" t="s">
        <v>180</v>
      </c>
      <c r="Y401" s="44"/>
      <c r="Z401" s="43"/>
      <c r="AA401" s="78" t="s">
        <v>100</v>
      </c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</row>
    <row r="402" spans="1:49" hidden="1">
      <c r="A402" s="31" t="e">
        <f t="shared" si="25"/>
        <v>#N/A</v>
      </c>
      <c r="B402" s="30" t="e">
        <f>VLOOKUP(F402,[3]!Tabla13[#All],2,FALSE)</f>
        <v>#N/A</v>
      </c>
      <c r="C402" s="51">
        <v>2026</v>
      </c>
      <c r="D402" s="51">
        <v>8330</v>
      </c>
      <c r="E402" s="51"/>
      <c r="F402" s="52"/>
      <c r="G402" s="51">
        <v>1</v>
      </c>
      <c r="H402" s="51">
        <v>1</v>
      </c>
      <c r="I402" s="51">
        <v>2</v>
      </c>
      <c r="J402" s="51"/>
      <c r="K402" s="51">
        <v>5000</v>
      </c>
      <c r="L402" s="51">
        <v>5300</v>
      </c>
      <c r="M402" s="51">
        <v>532</v>
      </c>
      <c r="N402" s="50">
        <v>811</v>
      </c>
      <c r="O402" s="49"/>
      <c r="P402" s="48" t="s">
        <v>1542</v>
      </c>
      <c r="Q402" s="47">
        <v>0</v>
      </c>
      <c r="R402" s="47">
        <v>0</v>
      </c>
      <c r="S402" s="46">
        <f t="shared" si="26"/>
        <v>0</v>
      </c>
      <c r="T402" s="47">
        <v>0</v>
      </c>
      <c r="U402" s="47">
        <v>0</v>
      </c>
      <c r="V402" s="46">
        <f t="shared" si="27"/>
        <v>0</v>
      </c>
      <c r="W402" s="46">
        <f t="shared" si="28"/>
        <v>0</v>
      </c>
      <c r="X402" s="45" t="s">
        <v>180</v>
      </c>
      <c r="Y402" s="44"/>
      <c r="Z402" s="43"/>
      <c r="AA402" s="78" t="s">
        <v>100</v>
      </c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</row>
    <row r="403" spans="1:49" hidden="1">
      <c r="A403" s="31" t="e">
        <f t="shared" si="25"/>
        <v>#N/A</v>
      </c>
      <c r="B403" s="30" t="e">
        <f>VLOOKUP(F403,[3]!Tabla13[#All],2,FALSE)</f>
        <v>#N/A</v>
      </c>
      <c r="C403" s="51">
        <v>2026</v>
      </c>
      <c r="D403" s="51">
        <v>8330</v>
      </c>
      <c r="E403" s="51"/>
      <c r="F403" s="52"/>
      <c r="G403" s="51">
        <v>1</v>
      </c>
      <c r="H403" s="51">
        <v>1</v>
      </c>
      <c r="I403" s="51">
        <v>2</v>
      </c>
      <c r="J403" s="51"/>
      <c r="K403" s="51">
        <v>5000</v>
      </c>
      <c r="L403" s="51">
        <v>5300</v>
      </c>
      <c r="M403" s="51">
        <v>532</v>
      </c>
      <c r="N403" s="50">
        <v>813</v>
      </c>
      <c r="O403" s="49"/>
      <c r="P403" s="48" t="s">
        <v>1541</v>
      </c>
      <c r="Q403" s="47">
        <v>0</v>
      </c>
      <c r="R403" s="47">
        <v>0</v>
      </c>
      <c r="S403" s="46">
        <f t="shared" si="26"/>
        <v>0</v>
      </c>
      <c r="T403" s="47">
        <v>0</v>
      </c>
      <c r="U403" s="47">
        <v>0</v>
      </c>
      <c r="V403" s="46">
        <f t="shared" si="27"/>
        <v>0</v>
      </c>
      <c r="W403" s="46">
        <f t="shared" si="28"/>
        <v>0</v>
      </c>
      <c r="X403" s="45" t="s">
        <v>180</v>
      </c>
      <c r="Y403" s="44"/>
      <c r="Z403" s="43"/>
      <c r="AA403" s="78" t="s">
        <v>100</v>
      </c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</row>
    <row r="404" spans="1:49" hidden="1">
      <c r="A404" s="31" t="e">
        <f t="shared" si="25"/>
        <v>#N/A</v>
      </c>
      <c r="B404" s="30" t="e">
        <f>VLOOKUP(F404,[3]!Tabla13[#All],2,FALSE)</f>
        <v>#N/A</v>
      </c>
      <c r="C404" s="51">
        <v>2026</v>
      </c>
      <c r="D404" s="51">
        <v>8330</v>
      </c>
      <c r="E404" s="51"/>
      <c r="F404" s="52"/>
      <c r="G404" s="51">
        <v>1</v>
      </c>
      <c r="H404" s="51">
        <v>1</v>
      </c>
      <c r="I404" s="51">
        <v>2</v>
      </c>
      <c r="J404" s="51"/>
      <c r="K404" s="51">
        <v>5000</v>
      </c>
      <c r="L404" s="51">
        <v>5300</v>
      </c>
      <c r="M404" s="51">
        <v>532</v>
      </c>
      <c r="N404" s="50">
        <v>814</v>
      </c>
      <c r="O404" s="49"/>
      <c r="P404" s="48" t="s">
        <v>1540</v>
      </c>
      <c r="Q404" s="47">
        <v>0</v>
      </c>
      <c r="R404" s="47">
        <v>0</v>
      </c>
      <c r="S404" s="46">
        <f t="shared" si="26"/>
        <v>0</v>
      </c>
      <c r="T404" s="47">
        <v>0</v>
      </c>
      <c r="U404" s="47">
        <v>0</v>
      </c>
      <c r="V404" s="46">
        <f t="shared" si="27"/>
        <v>0</v>
      </c>
      <c r="W404" s="46">
        <f t="shared" si="28"/>
        <v>0</v>
      </c>
      <c r="X404" s="45" t="s">
        <v>180</v>
      </c>
      <c r="Y404" s="44"/>
      <c r="Z404" s="43"/>
      <c r="AA404" s="78" t="s">
        <v>100</v>
      </c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</row>
    <row r="405" spans="1:49" hidden="1">
      <c r="A405" s="31" t="e">
        <f t="shared" si="25"/>
        <v>#N/A</v>
      </c>
      <c r="B405" s="30" t="e">
        <f>VLOOKUP(F405,[3]!Tabla13[#All],2,FALSE)</f>
        <v>#N/A</v>
      </c>
      <c r="C405" s="51">
        <v>2026</v>
      </c>
      <c r="D405" s="51">
        <v>8330</v>
      </c>
      <c r="E405" s="51"/>
      <c r="F405" s="52"/>
      <c r="G405" s="51">
        <v>1</v>
      </c>
      <c r="H405" s="51">
        <v>1</v>
      </c>
      <c r="I405" s="51">
        <v>2</v>
      </c>
      <c r="J405" s="51"/>
      <c r="K405" s="51">
        <v>5000</v>
      </c>
      <c r="L405" s="51">
        <v>5300</v>
      </c>
      <c r="M405" s="51">
        <v>532</v>
      </c>
      <c r="N405" s="50">
        <v>815</v>
      </c>
      <c r="O405" s="49"/>
      <c r="P405" s="48" t="s">
        <v>1539</v>
      </c>
      <c r="Q405" s="47">
        <v>0</v>
      </c>
      <c r="R405" s="47">
        <v>0</v>
      </c>
      <c r="S405" s="46">
        <f t="shared" si="26"/>
        <v>0</v>
      </c>
      <c r="T405" s="47">
        <v>0</v>
      </c>
      <c r="U405" s="47">
        <v>0</v>
      </c>
      <c r="V405" s="46">
        <f t="shared" si="27"/>
        <v>0</v>
      </c>
      <c r="W405" s="46">
        <f t="shared" si="28"/>
        <v>0</v>
      </c>
      <c r="X405" s="45" t="s">
        <v>180</v>
      </c>
      <c r="Y405" s="44"/>
      <c r="Z405" s="43"/>
      <c r="AA405" s="78" t="s">
        <v>100</v>
      </c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</row>
    <row r="406" spans="1:49" hidden="1">
      <c r="A406" s="31" t="e">
        <f t="shared" si="25"/>
        <v>#N/A</v>
      </c>
      <c r="B406" s="30" t="e">
        <f>VLOOKUP(F406,[3]!Tabla13[#All],2,FALSE)</f>
        <v>#N/A</v>
      </c>
      <c r="C406" s="51">
        <v>2026</v>
      </c>
      <c r="D406" s="51">
        <v>8330</v>
      </c>
      <c r="E406" s="51"/>
      <c r="F406" s="52"/>
      <c r="G406" s="51">
        <v>1</v>
      </c>
      <c r="H406" s="51">
        <v>1</v>
      </c>
      <c r="I406" s="51">
        <v>2</v>
      </c>
      <c r="J406" s="51"/>
      <c r="K406" s="51">
        <v>5000</v>
      </c>
      <c r="L406" s="51">
        <v>5300</v>
      </c>
      <c r="M406" s="51">
        <v>532</v>
      </c>
      <c r="N406" s="50">
        <v>816</v>
      </c>
      <c r="O406" s="49"/>
      <c r="P406" s="48" t="s">
        <v>1538</v>
      </c>
      <c r="Q406" s="47">
        <v>0</v>
      </c>
      <c r="R406" s="47">
        <v>0</v>
      </c>
      <c r="S406" s="46">
        <f t="shared" si="26"/>
        <v>0</v>
      </c>
      <c r="T406" s="47">
        <v>0</v>
      </c>
      <c r="U406" s="47">
        <v>0</v>
      </c>
      <c r="V406" s="46">
        <f t="shared" si="27"/>
        <v>0</v>
      </c>
      <c r="W406" s="46">
        <f t="shared" si="28"/>
        <v>0</v>
      </c>
      <c r="X406" s="45" t="s">
        <v>180</v>
      </c>
      <c r="Y406" s="44"/>
      <c r="Z406" s="43"/>
      <c r="AA406" s="78" t="s">
        <v>100</v>
      </c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</row>
    <row r="407" spans="1:49" hidden="1">
      <c r="A407" s="31" t="e">
        <f t="shared" si="25"/>
        <v>#N/A</v>
      </c>
      <c r="B407" s="30" t="e">
        <f>VLOOKUP(F407,[3]!Tabla13[#All],2,FALSE)</f>
        <v>#N/A</v>
      </c>
      <c r="C407" s="51">
        <v>2026</v>
      </c>
      <c r="D407" s="51">
        <v>8330</v>
      </c>
      <c r="E407" s="51"/>
      <c r="F407" s="52"/>
      <c r="G407" s="51">
        <v>1</v>
      </c>
      <c r="H407" s="51">
        <v>1</v>
      </c>
      <c r="I407" s="51">
        <v>2</v>
      </c>
      <c r="J407" s="51"/>
      <c r="K407" s="51">
        <v>5000</v>
      </c>
      <c r="L407" s="51">
        <v>5300</v>
      </c>
      <c r="M407" s="51">
        <v>532</v>
      </c>
      <c r="N407" s="50">
        <v>817</v>
      </c>
      <c r="O407" s="49"/>
      <c r="P407" s="48" t="s">
        <v>1537</v>
      </c>
      <c r="Q407" s="47">
        <v>0</v>
      </c>
      <c r="R407" s="47">
        <v>0</v>
      </c>
      <c r="S407" s="46">
        <f t="shared" si="26"/>
        <v>0</v>
      </c>
      <c r="T407" s="47">
        <v>0</v>
      </c>
      <c r="U407" s="47">
        <v>0</v>
      </c>
      <c r="V407" s="46">
        <f t="shared" si="27"/>
        <v>0</v>
      </c>
      <c r="W407" s="46">
        <f t="shared" si="28"/>
        <v>0</v>
      </c>
      <c r="X407" s="45" t="s">
        <v>180</v>
      </c>
      <c r="Y407" s="44"/>
      <c r="Z407" s="43"/>
      <c r="AA407" s="78" t="s">
        <v>100</v>
      </c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</row>
    <row r="408" spans="1:49" hidden="1">
      <c r="A408" s="31" t="e">
        <f t="shared" si="25"/>
        <v>#N/A</v>
      </c>
      <c r="B408" s="30" t="e">
        <f>VLOOKUP(F408,[3]!Tabla13[#All],2,FALSE)</f>
        <v>#N/A</v>
      </c>
      <c r="C408" s="51">
        <v>2026</v>
      </c>
      <c r="D408" s="51">
        <v>8330</v>
      </c>
      <c r="E408" s="51"/>
      <c r="F408" s="52"/>
      <c r="G408" s="51">
        <v>1</v>
      </c>
      <c r="H408" s="51">
        <v>1</v>
      </c>
      <c r="I408" s="51">
        <v>2</v>
      </c>
      <c r="J408" s="51"/>
      <c r="K408" s="51">
        <v>5000</v>
      </c>
      <c r="L408" s="51">
        <v>5300</v>
      </c>
      <c r="M408" s="51">
        <v>532</v>
      </c>
      <c r="N408" s="50">
        <v>847</v>
      </c>
      <c r="O408" s="49"/>
      <c r="P408" s="48" t="s">
        <v>1536</v>
      </c>
      <c r="Q408" s="47">
        <v>0</v>
      </c>
      <c r="R408" s="47">
        <v>0</v>
      </c>
      <c r="S408" s="46">
        <f t="shared" si="26"/>
        <v>0</v>
      </c>
      <c r="T408" s="47">
        <v>0</v>
      </c>
      <c r="U408" s="47">
        <v>0</v>
      </c>
      <c r="V408" s="46">
        <f t="shared" si="27"/>
        <v>0</v>
      </c>
      <c r="W408" s="46">
        <f t="shared" si="28"/>
        <v>0</v>
      </c>
      <c r="X408" s="45" t="s">
        <v>26</v>
      </c>
      <c r="Y408" s="44"/>
      <c r="Z408" s="43"/>
      <c r="AA408" s="78" t="s">
        <v>100</v>
      </c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</row>
    <row r="409" spans="1:49" hidden="1">
      <c r="A409" s="31" t="e">
        <f t="shared" si="25"/>
        <v>#N/A</v>
      </c>
      <c r="B409" s="30" t="e">
        <f>VLOOKUP(F409,[3]!Tabla13[#All],2,FALSE)</f>
        <v>#N/A</v>
      </c>
      <c r="C409" s="51">
        <v>2026</v>
      </c>
      <c r="D409" s="51">
        <v>8330</v>
      </c>
      <c r="E409" s="51"/>
      <c r="F409" s="52"/>
      <c r="G409" s="51">
        <v>1</v>
      </c>
      <c r="H409" s="51">
        <v>1</v>
      </c>
      <c r="I409" s="51">
        <v>2</v>
      </c>
      <c r="J409" s="51"/>
      <c r="K409" s="51">
        <v>5000</v>
      </c>
      <c r="L409" s="51">
        <v>5300</v>
      </c>
      <c r="M409" s="51">
        <v>532</v>
      </c>
      <c r="N409" s="50">
        <v>866</v>
      </c>
      <c r="O409" s="49"/>
      <c r="P409" s="48" t="s">
        <v>1535</v>
      </c>
      <c r="Q409" s="47">
        <v>0</v>
      </c>
      <c r="R409" s="47">
        <v>0</v>
      </c>
      <c r="S409" s="46">
        <f t="shared" si="26"/>
        <v>0</v>
      </c>
      <c r="T409" s="47">
        <v>0</v>
      </c>
      <c r="U409" s="47">
        <v>0</v>
      </c>
      <c r="V409" s="46">
        <f t="shared" si="27"/>
        <v>0</v>
      </c>
      <c r="W409" s="46">
        <f t="shared" si="28"/>
        <v>0</v>
      </c>
      <c r="X409" s="45" t="s">
        <v>26</v>
      </c>
      <c r="Y409" s="44"/>
      <c r="Z409" s="43"/>
      <c r="AA409" s="42" t="s">
        <v>19</v>
      </c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</row>
    <row r="410" spans="1:49" hidden="1">
      <c r="A410" s="31" t="e">
        <f t="shared" si="25"/>
        <v>#N/A</v>
      </c>
      <c r="B410" s="30" t="e">
        <f>VLOOKUP(F410,[3]!Tabla13[#All],2,FALSE)</f>
        <v>#N/A</v>
      </c>
      <c r="C410" s="51">
        <v>2026</v>
      </c>
      <c r="D410" s="51">
        <v>8330</v>
      </c>
      <c r="E410" s="51"/>
      <c r="F410" s="52"/>
      <c r="G410" s="51">
        <v>1</v>
      </c>
      <c r="H410" s="51">
        <v>1</v>
      </c>
      <c r="I410" s="51">
        <v>2</v>
      </c>
      <c r="J410" s="51"/>
      <c r="K410" s="51">
        <v>5000</v>
      </c>
      <c r="L410" s="51">
        <v>5300</v>
      </c>
      <c r="M410" s="51">
        <v>532</v>
      </c>
      <c r="N410" s="50">
        <v>922</v>
      </c>
      <c r="O410" s="49"/>
      <c r="P410" s="48" t="s">
        <v>1534</v>
      </c>
      <c r="Q410" s="47">
        <v>0</v>
      </c>
      <c r="R410" s="47">
        <v>0</v>
      </c>
      <c r="S410" s="46">
        <f t="shared" si="26"/>
        <v>0</v>
      </c>
      <c r="T410" s="47">
        <v>0</v>
      </c>
      <c r="U410" s="47">
        <v>0</v>
      </c>
      <c r="V410" s="46">
        <f t="shared" si="27"/>
        <v>0</v>
      </c>
      <c r="W410" s="46">
        <f t="shared" si="28"/>
        <v>0</v>
      </c>
      <c r="X410" s="45" t="s">
        <v>26</v>
      </c>
      <c r="Y410" s="44"/>
      <c r="Z410" s="43"/>
      <c r="AA410" s="42" t="s">
        <v>19</v>
      </c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</row>
    <row r="411" spans="1:49" hidden="1">
      <c r="A411" s="31" t="e">
        <f t="shared" ref="A411:A474" si="29">B411-E411</f>
        <v>#N/A</v>
      </c>
      <c r="B411" s="30" t="e">
        <f>VLOOKUP(F411,[3]!Tabla13[#All],2,FALSE)</f>
        <v>#N/A</v>
      </c>
      <c r="C411" s="51">
        <v>2026</v>
      </c>
      <c r="D411" s="51">
        <v>8330</v>
      </c>
      <c r="E411" s="51"/>
      <c r="F411" s="52"/>
      <c r="G411" s="51">
        <v>1</v>
      </c>
      <c r="H411" s="51">
        <v>1</v>
      </c>
      <c r="I411" s="51">
        <v>2</v>
      </c>
      <c r="J411" s="51"/>
      <c r="K411" s="51">
        <v>5000</v>
      </c>
      <c r="L411" s="51">
        <v>5300</v>
      </c>
      <c r="M411" s="51">
        <v>532</v>
      </c>
      <c r="N411" s="50">
        <v>985</v>
      </c>
      <c r="O411" s="49"/>
      <c r="P411" s="48" t="s">
        <v>1533</v>
      </c>
      <c r="Q411" s="47">
        <v>0</v>
      </c>
      <c r="R411" s="47">
        <v>0</v>
      </c>
      <c r="S411" s="46">
        <f t="shared" si="26"/>
        <v>0</v>
      </c>
      <c r="T411" s="47">
        <v>0</v>
      </c>
      <c r="U411" s="47">
        <v>0</v>
      </c>
      <c r="V411" s="46">
        <f t="shared" si="27"/>
        <v>0</v>
      </c>
      <c r="W411" s="46">
        <f t="shared" si="28"/>
        <v>0</v>
      </c>
      <c r="X411" s="45" t="s">
        <v>26</v>
      </c>
      <c r="Y411" s="44"/>
      <c r="Z411" s="43"/>
      <c r="AA411" s="42" t="s">
        <v>19</v>
      </c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</row>
    <row r="412" spans="1:49" hidden="1">
      <c r="A412" s="31" t="e">
        <f t="shared" si="29"/>
        <v>#N/A</v>
      </c>
      <c r="B412" s="30" t="e">
        <f>VLOOKUP(F412,[3]!Tabla13[#All],2,FALSE)</f>
        <v>#N/A</v>
      </c>
      <c r="C412" s="51">
        <v>2026</v>
      </c>
      <c r="D412" s="51">
        <v>8330</v>
      </c>
      <c r="E412" s="51"/>
      <c r="F412" s="52"/>
      <c r="G412" s="51">
        <v>1</v>
      </c>
      <c r="H412" s="51">
        <v>1</v>
      </c>
      <c r="I412" s="51">
        <v>2</v>
      </c>
      <c r="J412" s="51"/>
      <c r="K412" s="51">
        <v>5000</v>
      </c>
      <c r="L412" s="51">
        <v>5300</v>
      </c>
      <c r="M412" s="51">
        <v>532</v>
      </c>
      <c r="N412" s="50">
        <v>1224</v>
      </c>
      <c r="O412" s="49"/>
      <c r="P412" s="48" t="s">
        <v>230</v>
      </c>
      <c r="Q412" s="47">
        <v>0</v>
      </c>
      <c r="R412" s="47">
        <v>0</v>
      </c>
      <c r="S412" s="46">
        <f t="shared" si="26"/>
        <v>0</v>
      </c>
      <c r="T412" s="47">
        <v>0</v>
      </c>
      <c r="U412" s="47">
        <v>0</v>
      </c>
      <c r="V412" s="46">
        <f t="shared" si="27"/>
        <v>0</v>
      </c>
      <c r="W412" s="46">
        <f t="shared" si="28"/>
        <v>0</v>
      </c>
      <c r="X412" s="45" t="s">
        <v>26</v>
      </c>
      <c r="Y412" s="44"/>
      <c r="Z412" s="43"/>
      <c r="AA412" s="42" t="s">
        <v>19</v>
      </c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</row>
    <row r="413" spans="1:49" hidden="1">
      <c r="A413" s="31" t="e">
        <f t="shared" si="29"/>
        <v>#N/A</v>
      </c>
      <c r="B413" s="30" t="e">
        <f>VLOOKUP(F413,[3]!Tabla13[#All],2,FALSE)</f>
        <v>#N/A</v>
      </c>
      <c r="C413" s="61">
        <v>2026</v>
      </c>
      <c r="D413" s="61">
        <v>8330</v>
      </c>
      <c r="E413" s="61"/>
      <c r="F413" s="62"/>
      <c r="G413" s="61">
        <v>1</v>
      </c>
      <c r="H413" s="61">
        <v>1</v>
      </c>
      <c r="I413" s="61">
        <v>2</v>
      </c>
      <c r="J413" s="61"/>
      <c r="K413" s="61">
        <v>5000</v>
      </c>
      <c r="L413" s="61">
        <v>5400</v>
      </c>
      <c r="M413" s="60"/>
      <c r="N413" s="228" t="s">
        <v>23</v>
      </c>
      <c r="O413" s="227"/>
      <c r="P413" s="58" t="s">
        <v>33</v>
      </c>
      <c r="Q413" s="57">
        <f>Q414</f>
        <v>0</v>
      </c>
      <c r="R413" s="57">
        <f>R414</f>
        <v>0</v>
      </c>
      <c r="S413" s="57">
        <f t="shared" si="26"/>
        <v>0</v>
      </c>
      <c r="T413" s="57">
        <f>T414</f>
        <v>0</v>
      </c>
      <c r="U413" s="57">
        <f>U414</f>
        <v>0</v>
      </c>
      <c r="V413" s="57">
        <f t="shared" si="27"/>
        <v>0</v>
      </c>
      <c r="W413" s="57">
        <f t="shared" si="28"/>
        <v>0</v>
      </c>
      <c r="X413" s="62"/>
      <c r="Y413" s="61"/>
      <c r="Z413" s="229"/>
      <c r="AA413" s="228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</row>
    <row r="414" spans="1:49" hidden="1">
      <c r="A414" s="31" t="e">
        <f t="shared" si="29"/>
        <v>#N/A</v>
      </c>
      <c r="B414" s="30" t="e">
        <f>VLOOKUP(F414,[3]!Tabla13[#All],2,FALSE)</f>
        <v>#N/A</v>
      </c>
      <c r="C414" s="40">
        <v>2026</v>
      </c>
      <c r="D414" s="40">
        <v>8330</v>
      </c>
      <c r="E414" s="40"/>
      <c r="F414" s="41"/>
      <c r="G414" s="40">
        <v>1</v>
      </c>
      <c r="H414" s="40">
        <v>1</v>
      </c>
      <c r="I414" s="40">
        <v>2</v>
      </c>
      <c r="J414" s="40"/>
      <c r="K414" s="40">
        <v>5000</v>
      </c>
      <c r="L414" s="40">
        <v>5400</v>
      </c>
      <c r="M414" s="40">
        <v>541</v>
      </c>
      <c r="N414" s="221" t="s">
        <v>23</v>
      </c>
      <c r="O414" s="220"/>
      <c r="P414" s="37" t="s">
        <v>32</v>
      </c>
      <c r="Q414" s="36">
        <f>SUM(Q415:Q420)</f>
        <v>0</v>
      </c>
      <c r="R414" s="36">
        <f>SUM(R415:R420)</f>
        <v>0</v>
      </c>
      <c r="S414" s="36">
        <f t="shared" si="26"/>
        <v>0</v>
      </c>
      <c r="T414" s="36">
        <f>SUM(T415:T420)</f>
        <v>0</v>
      </c>
      <c r="U414" s="36">
        <f>SUM(U415:U420)</f>
        <v>0</v>
      </c>
      <c r="V414" s="36">
        <f t="shared" si="27"/>
        <v>0</v>
      </c>
      <c r="W414" s="36">
        <f t="shared" si="28"/>
        <v>0</v>
      </c>
      <c r="X414" s="224"/>
      <c r="Y414" s="223"/>
      <c r="Z414" s="63"/>
      <c r="AA414" s="3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</row>
    <row r="415" spans="1:49" hidden="1">
      <c r="A415" s="31" t="e">
        <f t="shared" si="29"/>
        <v>#N/A</v>
      </c>
      <c r="B415" s="30" t="e">
        <f>VLOOKUP(F415,[3]!Tabla13[#All],2,FALSE)</f>
        <v>#N/A</v>
      </c>
      <c r="C415" s="51">
        <v>2026</v>
      </c>
      <c r="D415" s="51">
        <v>8330</v>
      </c>
      <c r="E415" s="51"/>
      <c r="F415" s="52"/>
      <c r="G415" s="51">
        <v>1</v>
      </c>
      <c r="H415" s="51">
        <v>1</v>
      </c>
      <c r="I415" s="51">
        <v>2</v>
      </c>
      <c r="J415" s="51"/>
      <c r="K415" s="51">
        <v>5000</v>
      </c>
      <c r="L415" s="51">
        <v>5400</v>
      </c>
      <c r="M415" s="51">
        <v>541</v>
      </c>
      <c r="N415" s="50">
        <v>89</v>
      </c>
      <c r="O415" s="113"/>
      <c r="P415" s="48" t="s">
        <v>1532</v>
      </c>
      <c r="Q415" s="47">
        <v>0</v>
      </c>
      <c r="R415" s="47">
        <v>0</v>
      </c>
      <c r="S415" s="46">
        <f t="shared" si="26"/>
        <v>0</v>
      </c>
      <c r="T415" s="47">
        <v>0</v>
      </c>
      <c r="U415" s="47">
        <v>0</v>
      </c>
      <c r="V415" s="46">
        <f t="shared" si="27"/>
        <v>0</v>
      </c>
      <c r="W415" s="46">
        <f t="shared" si="28"/>
        <v>0</v>
      </c>
      <c r="X415" s="45" t="s">
        <v>26</v>
      </c>
      <c r="Y415" s="44"/>
      <c r="Z415" s="43"/>
      <c r="AA415" s="42" t="s">
        <v>19</v>
      </c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</row>
    <row r="416" spans="1:49" hidden="1">
      <c r="A416" s="31" t="e">
        <f t="shared" si="29"/>
        <v>#N/A</v>
      </c>
      <c r="B416" s="30" t="e">
        <f>VLOOKUP(F416,[3]!Tabla13[#All],2,FALSE)</f>
        <v>#N/A</v>
      </c>
      <c r="C416" s="51">
        <v>2026</v>
      </c>
      <c r="D416" s="51">
        <v>8330</v>
      </c>
      <c r="E416" s="51"/>
      <c r="F416" s="52"/>
      <c r="G416" s="51">
        <v>1</v>
      </c>
      <c r="H416" s="51">
        <v>1</v>
      </c>
      <c r="I416" s="51">
        <v>2</v>
      </c>
      <c r="J416" s="51"/>
      <c r="K416" s="51">
        <v>5000</v>
      </c>
      <c r="L416" s="51">
        <v>5400</v>
      </c>
      <c r="M416" s="51">
        <v>541</v>
      </c>
      <c r="N416" s="50">
        <v>218</v>
      </c>
      <c r="O416" s="113"/>
      <c r="P416" s="204" t="s">
        <v>223</v>
      </c>
      <c r="Q416" s="47">
        <v>0</v>
      </c>
      <c r="R416" s="47">
        <v>0</v>
      </c>
      <c r="S416" s="46">
        <f t="shared" si="26"/>
        <v>0</v>
      </c>
      <c r="T416" s="47">
        <v>0</v>
      </c>
      <c r="U416" s="47">
        <v>0</v>
      </c>
      <c r="V416" s="46">
        <f t="shared" si="27"/>
        <v>0</v>
      </c>
      <c r="W416" s="46">
        <f t="shared" si="28"/>
        <v>0</v>
      </c>
      <c r="X416" s="45" t="s">
        <v>26</v>
      </c>
      <c r="Y416" s="44"/>
      <c r="Z416" s="43"/>
      <c r="AA416" s="42" t="s">
        <v>19</v>
      </c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</row>
    <row r="417" spans="1:49" ht="28.5" hidden="1">
      <c r="A417" s="31" t="e">
        <f t="shared" si="29"/>
        <v>#N/A</v>
      </c>
      <c r="B417" s="30" t="e">
        <f>VLOOKUP(F417,[3]!Tabla13[#All],2,FALSE)</f>
        <v>#N/A</v>
      </c>
      <c r="C417" s="51">
        <v>2026</v>
      </c>
      <c r="D417" s="51">
        <v>8330</v>
      </c>
      <c r="E417" s="51"/>
      <c r="F417" s="52"/>
      <c r="G417" s="51">
        <v>1</v>
      </c>
      <c r="H417" s="51">
        <v>1</v>
      </c>
      <c r="I417" s="51">
        <v>2</v>
      </c>
      <c r="J417" s="51"/>
      <c r="K417" s="51">
        <v>5000</v>
      </c>
      <c r="L417" s="51">
        <v>5400</v>
      </c>
      <c r="M417" s="51">
        <v>541</v>
      </c>
      <c r="N417" s="50">
        <v>408</v>
      </c>
      <c r="O417" s="113"/>
      <c r="P417" s="204" t="s">
        <v>1531</v>
      </c>
      <c r="Q417" s="47">
        <v>0</v>
      </c>
      <c r="R417" s="47">
        <v>0</v>
      </c>
      <c r="S417" s="46">
        <f t="shared" si="26"/>
        <v>0</v>
      </c>
      <c r="T417" s="47">
        <v>0</v>
      </c>
      <c r="U417" s="47">
        <v>0</v>
      </c>
      <c r="V417" s="46">
        <f t="shared" si="27"/>
        <v>0</v>
      </c>
      <c r="W417" s="46">
        <f t="shared" si="28"/>
        <v>0</v>
      </c>
      <c r="X417" s="45" t="s">
        <v>26</v>
      </c>
      <c r="Y417" s="44"/>
      <c r="Z417" s="43"/>
      <c r="AA417" s="114" t="s">
        <v>100</v>
      </c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</row>
    <row r="418" spans="1:49" ht="28.5" hidden="1">
      <c r="A418" s="31" t="e">
        <f t="shared" si="29"/>
        <v>#N/A</v>
      </c>
      <c r="B418" s="30" t="e">
        <f>VLOOKUP(F418,[3]!Tabla13[#All],2,FALSE)</f>
        <v>#N/A</v>
      </c>
      <c r="C418" s="51">
        <v>2026</v>
      </c>
      <c r="D418" s="51">
        <v>8330</v>
      </c>
      <c r="E418" s="51"/>
      <c r="F418" s="52"/>
      <c r="G418" s="51">
        <v>1</v>
      </c>
      <c r="H418" s="51">
        <v>1</v>
      </c>
      <c r="I418" s="51">
        <v>2</v>
      </c>
      <c r="J418" s="51"/>
      <c r="K418" s="51">
        <v>5000</v>
      </c>
      <c r="L418" s="51">
        <v>5400</v>
      </c>
      <c r="M418" s="51">
        <v>541</v>
      </c>
      <c r="N418" s="50">
        <v>998</v>
      </c>
      <c r="O418" s="113"/>
      <c r="P418" s="204" t="s">
        <v>1530</v>
      </c>
      <c r="Q418" s="47">
        <v>0</v>
      </c>
      <c r="R418" s="47">
        <v>0</v>
      </c>
      <c r="S418" s="46">
        <f t="shared" si="26"/>
        <v>0</v>
      </c>
      <c r="T418" s="47">
        <v>0</v>
      </c>
      <c r="U418" s="47">
        <v>0</v>
      </c>
      <c r="V418" s="46">
        <f t="shared" si="27"/>
        <v>0</v>
      </c>
      <c r="W418" s="46">
        <f t="shared" si="28"/>
        <v>0</v>
      </c>
      <c r="X418" s="45" t="s">
        <v>26</v>
      </c>
      <c r="Y418" s="44"/>
      <c r="Z418" s="43"/>
      <c r="AA418" s="114" t="s">
        <v>100</v>
      </c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</row>
    <row r="419" spans="1:49" ht="28.5" hidden="1">
      <c r="A419" s="31" t="e">
        <f t="shared" si="29"/>
        <v>#N/A</v>
      </c>
      <c r="B419" s="30" t="e">
        <f>VLOOKUP(F419,[3]!Tabla13[#All],2,FALSE)</f>
        <v>#N/A</v>
      </c>
      <c r="C419" s="51">
        <v>2026</v>
      </c>
      <c r="D419" s="51">
        <v>8330</v>
      </c>
      <c r="E419" s="51"/>
      <c r="F419" s="52"/>
      <c r="G419" s="51">
        <v>1</v>
      </c>
      <c r="H419" s="51">
        <v>1</v>
      </c>
      <c r="I419" s="51">
        <v>2</v>
      </c>
      <c r="J419" s="51"/>
      <c r="K419" s="51">
        <v>5000</v>
      </c>
      <c r="L419" s="51">
        <v>5400</v>
      </c>
      <c r="M419" s="51">
        <v>541</v>
      </c>
      <c r="N419" s="50">
        <v>1488</v>
      </c>
      <c r="O419" s="113"/>
      <c r="P419" s="204" t="s">
        <v>1529</v>
      </c>
      <c r="Q419" s="47">
        <v>0</v>
      </c>
      <c r="R419" s="47">
        <v>0</v>
      </c>
      <c r="S419" s="46">
        <f t="shared" si="26"/>
        <v>0</v>
      </c>
      <c r="T419" s="47">
        <v>0</v>
      </c>
      <c r="U419" s="47">
        <v>0</v>
      </c>
      <c r="V419" s="46">
        <f t="shared" si="27"/>
        <v>0</v>
      </c>
      <c r="W419" s="46">
        <f t="shared" si="28"/>
        <v>0</v>
      </c>
      <c r="X419" s="45" t="s">
        <v>26</v>
      </c>
      <c r="Y419" s="44"/>
      <c r="Z419" s="43"/>
      <c r="AA419" s="114" t="s">
        <v>100</v>
      </c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</row>
    <row r="420" spans="1:49" ht="28.5" hidden="1">
      <c r="A420" s="31" t="e">
        <f t="shared" si="29"/>
        <v>#N/A</v>
      </c>
      <c r="B420" s="30" t="e">
        <f>VLOOKUP(F420,[3]!Tabla13[#All],2,FALSE)</f>
        <v>#N/A</v>
      </c>
      <c r="C420" s="51">
        <v>2026</v>
      </c>
      <c r="D420" s="51">
        <v>8330</v>
      </c>
      <c r="E420" s="51"/>
      <c r="F420" s="52"/>
      <c r="G420" s="51">
        <v>1</v>
      </c>
      <c r="H420" s="51">
        <v>1</v>
      </c>
      <c r="I420" s="51">
        <v>2</v>
      </c>
      <c r="J420" s="51"/>
      <c r="K420" s="51">
        <v>5000</v>
      </c>
      <c r="L420" s="51">
        <v>5400</v>
      </c>
      <c r="M420" s="51">
        <v>541</v>
      </c>
      <c r="N420" s="50">
        <v>1487</v>
      </c>
      <c r="O420" s="113"/>
      <c r="P420" s="204" t="s">
        <v>1528</v>
      </c>
      <c r="Q420" s="47">
        <v>0</v>
      </c>
      <c r="R420" s="47">
        <v>0</v>
      </c>
      <c r="S420" s="46">
        <f t="shared" si="26"/>
        <v>0</v>
      </c>
      <c r="T420" s="47">
        <v>0</v>
      </c>
      <c r="U420" s="47">
        <v>0</v>
      </c>
      <c r="V420" s="46">
        <f t="shared" si="27"/>
        <v>0</v>
      </c>
      <c r="W420" s="46">
        <f t="shared" si="28"/>
        <v>0</v>
      </c>
      <c r="X420" s="45" t="s">
        <v>26</v>
      </c>
      <c r="Y420" s="44"/>
      <c r="Z420" s="43"/>
      <c r="AA420" s="114" t="s">
        <v>100</v>
      </c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</row>
    <row r="421" spans="1:49" hidden="1">
      <c r="A421" s="31" t="e">
        <f t="shared" si="29"/>
        <v>#N/A</v>
      </c>
      <c r="B421" s="30" t="e">
        <f>VLOOKUP(F421,[3]!Tabla13[#All],2,FALSE)</f>
        <v>#N/A</v>
      </c>
      <c r="C421" s="61">
        <v>2026</v>
      </c>
      <c r="D421" s="61">
        <v>8330</v>
      </c>
      <c r="E421" s="61"/>
      <c r="F421" s="62"/>
      <c r="G421" s="61">
        <v>1</v>
      </c>
      <c r="H421" s="61">
        <v>1</v>
      </c>
      <c r="I421" s="61">
        <v>2</v>
      </c>
      <c r="J421" s="61"/>
      <c r="K421" s="61">
        <v>5000</v>
      </c>
      <c r="L421" s="61">
        <v>5500</v>
      </c>
      <c r="M421" s="60"/>
      <c r="N421" s="228" t="s">
        <v>23</v>
      </c>
      <c r="O421" s="227"/>
      <c r="P421" s="58" t="s">
        <v>218</v>
      </c>
      <c r="Q421" s="57">
        <f>Q422</f>
        <v>0</v>
      </c>
      <c r="R421" s="57">
        <f>R422</f>
        <v>0</v>
      </c>
      <c r="S421" s="57">
        <f t="shared" si="26"/>
        <v>0</v>
      </c>
      <c r="T421" s="57">
        <f>T422</f>
        <v>0</v>
      </c>
      <c r="U421" s="57">
        <f>U422</f>
        <v>0</v>
      </c>
      <c r="V421" s="57">
        <f t="shared" si="27"/>
        <v>0</v>
      </c>
      <c r="W421" s="57">
        <f t="shared" si="28"/>
        <v>0</v>
      </c>
      <c r="X421" s="226"/>
      <c r="Y421" s="225"/>
      <c r="Z421" s="65"/>
      <c r="AA421" s="53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</row>
    <row r="422" spans="1:49" hidden="1">
      <c r="A422" s="31" t="e">
        <f t="shared" si="29"/>
        <v>#N/A</v>
      </c>
      <c r="B422" s="30" t="e">
        <f>VLOOKUP(F422,[3]!Tabla13[#All],2,FALSE)</f>
        <v>#N/A</v>
      </c>
      <c r="C422" s="40">
        <v>2026</v>
      </c>
      <c r="D422" s="40">
        <v>8330</v>
      </c>
      <c r="E422" s="40"/>
      <c r="F422" s="41"/>
      <c r="G422" s="40">
        <v>1</v>
      </c>
      <c r="H422" s="40">
        <v>1</v>
      </c>
      <c r="I422" s="40">
        <v>2</v>
      </c>
      <c r="J422" s="40"/>
      <c r="K422" s="40">
        <v>5000</v>
      </c>
      <c r="L422" s="40">
        <v>5500</v>
      </c>
      <c r="M422" s="40">
        <v>551</v>
      </c>
      <c r="N422" s="221" t="s">
        <v>23</v>
      </c>
      <c r="O422" s="220"/>
      <c r="P422" s="37" t="s">
        <v>217</v>
      </c>
      <c r="Q422" s="36">
        <f>SUM(Q423:Q438)</f>
        <v>0</v>
      </c>
      <c r="R422" s="36">
        <f>SUM(R423:R438)</f>
        <v>0</v>
      </c>
      <c r="S422" s="36">
        <f t="shared" si="26"/>
        <v>0</v>
      </c>
      <c r="T422" s="36">
        <f>SUM(T423:T438)</f>
        <v>0</v>
      </c>
      <c r="U422" s="36">
        <f>SUM(U423:U438)</f>
        <v>0</v>
      </c>
      <c r="V422" s="36">
        <f t="shared" si="27"/>
        <v>0</v>
      </c>
      <c r="W422" s="36">
        <f t="shared" si="28"/>
        <v>0</v>
      </c>
      <c r="X422" s="35"/>
      <c r="Y422" s="64"/>
      <c r="Z422" s="63"/>
      <c r="AA422" s="3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</row>
    <row r="423" spans="1:49" hidden="1">
      <c r="A423" s="31" t="e">
        <f t="shared" si="29"/>
        <v>#N/A</v>
      </c>
      <c r="B423" s="30" t="e">
        <f>VLOOKUP(F423,[3]!Tabla13[#All],2,FALSE)</f>
        <v>#N/A</v>
      </c>
      <c r="C423" s="51">
        <v>2026</v>
      </c>
      <c r="D423" s="51">
        <v>8330</v>
      </c>
      <c r="E423" s="51"/>
      <c r="F423" s="52"/>
      <c r="G423" s="51">
        <v>1</v>
      </c>
      <c r="H423" s="51">
        <v>1</v>
      </c>
      <c r="I423" s="51">
        <v>2</v>
      </c>
      <c r="J423" s="51"/>
      <c r="K423" s="51">
        <v>5000</v>
      </c>
      <c r="L423" s="51">
        <v>5500</v>
      </c>
      <c r="M423" s="51">
        <v>551</v>
      </c>
      <c r="N423" s="50">
        <v>59</v>
      </c>
      <c r="O423" s="113"/>
      <c r="P423" s="48" t="s">
        <v>1527</v>
      </c>
      <c r="Q423" s="47">
        <v>0</v>
      </c>
      <c r="R423" s="47">
        <v>0</v>
      </c>
      <c r="S423" s="46">
        <f t="shared" si="26"/>
        <v>0</v>
      </c>
      <c r="T423" s="47">
        <v>0</v>
      </c>
      <c r="U423" s="47">
        <v>0</v>
      </c>
      <c r="V423" s="46">
        <f t="shared" si="27"/>
        <v>0</v>
      </c>
      <c r="W423" s="46">
        <f t="shared" si="28"/>
        <v>0</v>
      </c>
      <c r="X423" s="45" t="s">
        <v>26</v>
      </c>
      <c r="Y423" s="44"/>
      <c r="Z423" s="43"/>
      <c r="AA423" s="78" t="s">
        <v>100</v>
      </c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</row>
    <row r="424" spans="1:49" hidden="1">
      <c r="A424" s="31" t="e">
        <f t="shared" si="29"/>
        <v>#N/A</v>
      </c>
      <c r="B424" s="30" t="e">
        <f>VLOOKUP(F424,[3]!Tabla13[#All],2,FALSE)</f>
        <v>#N/A</v>
      </c>
      <c r="C424" s="51">
        <v>2026</v>
      </c>
      <c r="D424" s="51">
        <v>8330</v>
      </c>
      <c r="E424" s="51"/>
      <c r="F424" s="52"/>
      <c r="G424" s="51">
        <v>1</v>
      </c>
      <c r="H424" s="51">
        <v>1</v>
      </c>
      <c r="I424" s="51">
        <v>2</v>
      </c>
      <c r="J424" s="51"/>
      <c r="K424" s="51">
        <v>5000</v>
      </c>
      <c r="L424" s="51">
        <v>5500</v>
      </c>
      <c r="M424" s="51">
        <v>551</v>
      </c>
      <c r="N424" s="50">
        <v>62</v>
      </c>
      <c r="O424" s="113"/>
      <c r="P424" s="48" t="s">
        <v>216</v>
      </c>
      <c r="Q424" s="47">
        <v>0</v>
      </c>
      <c r="R424" s="47">
        <v>0</v>
      </c>
      <c r="S424" s="46">
        <f t="shared" si="26"/>
        <v>0</v>
      </c>
      <c r="T424" s="47">
        <v>0</v>
      </c>
      <c r="U424" s="47">
        <v>0</v>
      </c>
      <c r="V424" s="46">
        <f t="shared" si="27"/>
        <v>0</v>
      </c>
      <c r="W424" s="46">
        <f t="shared" si="28"/>
        <v>0</v>
      </c>
      <c r="X424" s="45" t="s">
        <v>26</v>
      </c>
      <c r="Y424" s="44"/>
      <c r="Z424" s="43"/>
      <c r="AA424" s="78" t="s">
        <v>100</v>
      </c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</row>
    <row r="425" spans="1:49" hidden="1">
      <c r="A425" s="31" t="e">
        <f t="shared" si="29"/>
        <v>#N/A</v>
      </c>
      <c r="B425" s="30" t="e">
        <f>VLOOKUP(F425,[3]!Tabla13[#All],2,FALSE)</f>
        <v>#N/A</v>
      </c>
      <c r="C425" s="51">
        <v>2026</v>
      </c>
      <c r="D425" s="51">
        <v>8330</v>
      </c>
      <c r="E425" s="51"/>
      <c r="F425" s="52"/>
      <c r="G425" s="51">
        <v>1</v>
      </c>
      <c r="H425" s="51">
        <v>1</v>
      </c>
      <c r="I425" s="51">
        <v>2</v>
      </c>
      <c r="J425" s="51"/>
      <c r="K425" s="51">
        <v>5000</v>
      </c>
      <c r="L425" s="51">
        <v>5500</v>
      </c>
      <c r="M425" s="51">
        <v>551</v>
      </c>
      <c r="N425" s="50">
        <v>66</v>
      </c>
      <c r="O425" s="113"/>
      <c r="P425" s="48" t="s">
        <v>215</v>
      </c>
      <c r="Q425" s="47">
        <v>0</v>
      </c>
      <c r="R425" s="47">
        <v>0</v>
      </c>
      <c r="S425" s="46">
        <f t="shared" si="26"/>
        <v>0</v>
      </c>
      <c r="T425" s="47">
        <v>0</v>
      </c>
      <c r="U425" s="47">
        <v>0</v>
      </c>
      <c r="V425" s="46">
        <f t="shared" si="27"/>
        <v>0</v>
      </c>
      <c r="W425" s="46">
        <f t="shared" si="28"/>
        <v>0</v>
      </c>
      <c r="X425" s="45" t="s">
        <v>26</v>
      </c>
      <c r="Y425" s="44"/>
      <c r="Z425" s="43"/>
      <c r="AA425" s="78" t="s">
        <v>100</v>
      </c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</row>
    <row r="426" spans="1:49" hidden="1">
      <c r="A426" s="31" t="e">
        <f t="shared" si="29"/>
        <v>#N/A</v>
      </c>
      <c r="B426" s="30" t="e">
        <f>VLOOKUP(F426,[3]!Tabla13[#All],2,FALSE)</f>
        <v>#N/A</v>
      </c>
      <c r="C426" s="51">
        <v>2026</v>
      </c>
      <c r="D426" s="51">
        <v>8330</v>
      </c>
      <c r="E426" s="51"/>
      <c r="F426" s="52"/>
      <c r="G426" s="51">
        <v>1</v>
      </c>
      <c r="H426" s="51">
        <v>1</v>
      </c>
      <c r="I426" s="51">
        <v>2</v>
      </c>
      <c r="J426" s="51"/>
      <c r="K426" s="51">
        <v>5000</v>
      </c>
      <c r="L426" s="51">
        <v>5500</v>
      </c>
      <c r="M426" s="51">
        <v>551</v>
      </c>
      <c r="N426" s="50">
        <v>146</v>
      </c>
      <c r="O426" s="113"/>
      <c r="P426" s="48" t="s">
        <v>372</v>
      </c>
      <c r="Q426" s="47">
        <v>0</v>
      </c>
      <c r="R426" s="47">
        <v>0</v>
      </c>
      <c r="S426" s="46">
        <f t="shared" si="26"/>
        <v>0</v>
      </c>
      <c r="T426" s="47">
        <v>0</v>
      </c>
      <c r="U426" s="47">
        <v>0</v>
      </c>
      <c r="V426" s="46">
        <f t="shared" si="27"/>
        <v>0</v>
      </c>
      <c r="W426" s="46">
        <f t="shared" si="28"/>
        <v>0</v>
      </c>
      <c r="X426" s="45" t="s">
        <v>26</v>
      </c>
      <c r="Y426" s="44"/>
      <c r="Z426" s="43"/>
      <c r="AA426" s="78" t="s">
        <v>100</v>
      </c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</row>
    <row r="427" spans="1:49" hidden="1">
      <c r="A427" s="31" t="e">
        <f t="shared" si="29"/>
        <v>#N/A</v>
      </c>
      <c r="B427" s="30" t="e">
        <f>VLOOKUP(F427,[3]!Tabla13[#All],2,FALSE)</f>
        <v>#N/A</v>
      </c>
      <c r="C427" s="51">
        <v>2026</v>
      </c>
      <c r="D427" s="51">
        <v>8330</v>
      </c>
      <c r="E427" s="51"/>
      <c r="F427" s="52"/>
      <c r="G427" s="51">
        <v>1</v>
      </c>
      <c r="H427" s="51">
        <v>1</v>
      </c>
      <c r="I427" s="51">
        <v>2</v>
      </c>
      <c r="J427" s="51"/>
      <c r="K427" s="51">
        <v>5000</v>
      </c>
      <c r="L427" s="51">
        <v>5500</v>
      </c>
      <c r="M427" s="51">
        <v>551</v>
      </c>
      <c r="N427" s="50">
        <v>341</v>
      </c>
      <c r="O427" s="113"/>
      <c r="P427" s="48" t="s">
        <v>1526</v>
      </c>
      <c r="Q427" s="47">
        <v>0</v>
      </c>
      <c r="R427" s="47">
        <v>0</v>
      </c>
      <c r="S427" s="46">
        <f t="shared" si="26"/>
        <v>0</v>
      </c>
      <c r="T427" s="47">
        <v>0</v>
      </c>
      <c r="U427" s="47">
        <v>0</v>
      </c>
      <c r="V427" s="46">
        <f t="shared" si="27"/>
        <v>0</v>
      </c>
      <c r="W427" s="46">
        <f t="shared" si="28"/>
        <v>0</v>
      </c>
      <c r="X427" s="45" t="s">
        <v>26</v>
      </c>
      <c r="Y427" s="44"/>
      <c r="Z427" s="43"/>
      <c r="AA427" s="78" t="s">
        <v>100</v>
      </c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</row>
    <row r="428" spans="1:49" hidden="1">
      <c r="A428" s="31" t="e">
        <f t="shared" si="29"/>
        <v>#N/A</v>
      </c>
      <c r="B428" s="30" t="e">
        <f>VLOOKUP(F428,[3]!Tabla13[#All],2,FALSE)</f>
        <v>#N/A</v>
      </c>
      <c r="C428" s="51">
        <v>2026</v>
      </c>
      <c r="D428" s="51">
        <v>8330</v>
      </c>
      <c r="E428" s="51"/>
      <c r="F428" s="52"/>
      <c r="G428" s="51">
        <v>1</v>
      </c>
      <c r="H428" s="51">
        <v>1</v>
      </c>
      <c r="I428" s="51">
        <v>2</v>
      </c>
      <c r="J428" s="51"/>
      <c r="K428" s="51">
        <v>5000</v>
      </c>
      <c r="L428" s="51">
        <v>5500</v>
      </c>
      <c r="M428" s="51">
        <v>551</v>
      </c>
      <c r="N428" s="50">
        <v>762</v>
      </c>
      <c r="O428" s="113"/>
      <c r="P428" s="48" t="s">
        <v>1525</v>
      </c>
      <c r="Q428" s="47">
        <v>0</v>
      </c>
      <c r="R428" s="47">
        <v>0</v>
      </c>
      <c r="S428" s="46">
        <f t="shared" si="26"/>
        <v>0</v>
      </c>
      <c r="T428" s="47">
        <v>0</v>
      </c>
      <c r="U428" s="47">
        <v>0</v>
      </c>
      <c r="V428" s="46">
        <f t="shared" si="27"/>
        <v>0</v>
      </c>
      <c r="W428" s="46">
        <f t="shared" si="28"/>
        <v>0</v>
      </c>
      <c r="X428" s="45" t="s">
        <v>26</v>
      </c>
      <c r="Y428" s="44"/>
      <c r="Z428" s="43"/>
      <c r="AA428" s="78" t="s">
        <v>100</v>
      </c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</row>
    <row r="429" spans="1:49" hidden="1">
      <c r="A429" s="31" t="e">
        <f t="shared" si="29"/>
        <v>#N/A</v>
      </c>
      <c r="B429" s="30" t="e">
        <f>VLOOKUP(F429,[3]!Tabla13[#All],2,FALSE)</f>
        <v>#N/A</v>
      </c>
      <c r="C429" s="51">
        <v>2026</v>
      </c>
      <c r="D429" s="51">
        <v>8330</v>
      </c>
      <c r="E429" s="51"/>
      <c r="F429" s="52"/>
      <c r="G429" s="51">
        <v>1</v>
      </c>
      <c r="H429" s="51">
        <v>1</v>
      </c>
      <c r="I429" s="51">
        <v>2</v>
      </c>
      <c r="J429" s="51"/>
      <c r="K429" s="51">
        <v>5000</v>
      </c>
      <c r="L429" s="51">
        <v>5500</v>
      </c>
      <c r="M429" s="51">
        <v>551</v>
      </c>
      <c r="N429" s="50">
        <v>765</v>
      </c>
      <c r="O429" s="113"/>
      <c r="P429" s="48" t="s">
        <v>1524</v>
      </c>
      <c r="Q429" s="47">
        <v>0</v>
      </c>
      <c r="R429" s="47">
        <v>0</v>
      </c>
      <c r="S429" s="46">
        <f t="shared" si="26"/>
        <v>0</v>
      </c>
      <c r="T429" s="47">
        <v>0</v>
      </c>
      <c r="U429" s="47">
        <v>0</v>
      </c>
      <c r="V429" s="46">
        <f t="shared" si="27"/>
        <v>0</v>
      </c>
      <c r="W429" s="46">
        <f t="shared" si="28"/>
        <v>0</v>
      </c>
      <c r="X429" s="45" t="s">
        <v>26</v>
      </c>
      <c r="Y429" s="44"/>
      <c r="Z429" s="43"/>
      <c r="AA429" s="78" t="s">
        <v>100</v>
      </c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</row>
    <row r="430" spans="1:49" hidden="1">
      <c r="A430" s="31" t="e">
        <f t="shared" si="29"/>
        <v>#N/A</v>
      </c>
      <c r="B430" s="30" t="e">
        <f>VLOOKUP(F430,[3]!Tabla13[#All],2,FALSE)</f>
        <v>#N/A</v>
      </c>
      <c r="C430" s="51">
        <v>2026</v>
      </c>
      <c r="D430" s="51">
        <v>8330</v>
      </c>
      <c r="E430" s="51"/>
      <c r="F430" s="52"/>
      <c r="G430" s="51">
        <v>1</v>
      </c>
      <c r="H430" s="51">
        <v>1</v>
      </c>
      <c r="I430" s="51">
        <v>2</v>
      </c>
      <c r="J430" s="51"/>
      <c r="K430" s="51">
        <v>5000</v>
      </c>
      <c r="L430" s="51">
        <v>5500</v>
      </c>
      <c r="M430" s="51">
        <v>551</v>
      </c>
      <c r="N430" s="50">
        <v>965</v>
      </c>
      <c r="O430" s="113"/>
      <c r="P430" s="204" t="s">
        <v>1523</v>
      </c>
      <c r="Q430" s="47">
        <v>0</v>
      </c>
      <c r="R430" s="47">
        <v>0</v>
      </c>
      <c r="S430" s="46">
        <f t="shared" si="26"/>
        <v>0</v>
      </c>
      <c r="T430" s="47">
        <v>0</v>
      </c>
      <c r="U430" s="47">
        <v>0</v>
      </c>
      <c r="V430" s="46">
        <f t="shared" si="27"/>
        <v>0</v>
      </c>
      <c r="W430" s="46">
        <f t="shared" si="28"/>
        <v>0</v>
      </c>
      <c r="X430" s="45" t="s">
        <v>26</v>
      </c>
      <c r="Y430" s="44"/>
      <c r="Z430" s="43"/>
      <c r="AA430" s="78" t="s">
        <v>100</v>
      </c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</row>
    <row r="431" spans="1:49" hidden="1">
      <c r="A431" s="31" t="e">
        <f t="shared" si="29"/>
        <v>#N/A</v>
      </c>
      <c r="B431" s="30" t="e">
        <f>VLOOKUP(F431,[3]!Tabla13[#All],2,FALSE)</f>
        <v>#N/A</v>
      </c>
      <c r="C431" s="51">
        <v>2026</v>
      </c>
      <c r="D431" s="51">
        <v>8330</v>
      </c>
      <c r="E431" s="51"/>
      <c r="F431" s="52"/>
      <c r="G431" s="51">
        <v>1</v>
      </c>
      <c r="H431" s="51">
        <v>1</v>
      </c>
      <c r="I431" s="51">
        <v>2</v>
      </c>
      <c r="J431" s="51"/>
      <c r="K431" s="51">
        <v>5000</v>
      </c>
      <c r="L431" s="51">
        <v>5500</v>
      </c>
      <c r="M431" s="51">
        <v>551</v>
      </c>
      <c r="N431" s="50">
        <v>1171</v>
      </c>
      <c r="O431" s="113"/>
      <c r="P431" s="204" t="s">
        <v>1522</v>
      </c>
      <c r="Q431" s="47">
        <v>0</v>
      </c>
      <c r="R431" s="47">
        <v>0</v>
      </c>
      <c r="S431" s="46">
        <f t="shared" si="26"/>
        <v>0</v>
      </c>
      <c r="T431" s="47">
        <v>0</v>
      </c>
      <c r="U431" s="47">
        <v>0</v>
      </c>
      <c r="V431" s="46">
        <f t="shared" si="27"/>
        <v>0</v>
      </c>
      <c r="W431" s="46">
        <f t="shared" si="28"/>
        <v>0</v>
      </c>
      <c r="X431" s="45" t="s">
        <v>26</v>
      </c>
      <c r="Y431" s="44"/>
      <c r="Z431" s="43"/>
      <c r="AA431" s="78" t="s">
        <v>100</v>
      </c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</row>
    <row r="432" spans="1:49" hidden="1">
      <c r="A432" s="31" t="e">
        <f t="shared" si="29"/>
        <v>#N/A</v>
      </c>
      <c r="B432" s="30" t="e">
        <f>VLOOKUP(F432,[3]!Tabla13[#All],2,FALSE)</f>
        <v>#N/A</v>
      </c>
      <c r="C432" s="51">
        <v>2026</v>
      </c>
      <c r="D432" s="51">
        <v>8330</v>
      </c>
      <c r="E432" s="51"/>
      <c r="F432" s="52"/>
      <c r="G432" s="51">
        <v>1</v>
      </c>
      <c r="H432" s="51">
        <v>1</v>
      </c>
      <c r="I432" s="51">
        <v>2</v>
      </c>
      <c r="J432" s="51"/>
      <c r="K432" s="51">
        <v>5000</v>
      </c>
      <c r="L432" s="51">
        <v>5500</v>
      </c>
      <c r="M432" s="51">
        <v>551</v>
      </c>
      <c r="N432" s="50">
        <v>1220</v>
      </c>
      <c r="O432" s="113"/>
      <c r="P432" s="48" t="s">
        <v>1521</v>
      </c>
      <c r="Q432" s="47">
        <v>0</v>
      </c>
      <c r="R432" s="47">
        <v>0</v>
      </c>
      <c r="S432" s="46">
        <f t="shared" si="26"/>
        <v>0</v>
      </c>
      <c r="T432" s="47">
        <v>0</v>
      </c>
      <c r="U432" s="47">
        <v>0</v>
      </c>
      <c r="V432" s="46">
        <f t="shared" si="27"/>
        <v>0</v>
      </c>
      <c r="W432" s="46">
        <f t="shared" si="28"/>
        <v>0</v>
      </c>
      <c r="X432" s="45" t="s">
        <v>26</v>
      </c>
      <c r="Y432" s="44"/>
      <c r="Z432" s="43"/>
      <c r="AA432" s="78" t="s">
        <v>100</v>
      </c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</row>
    <row r="433" spans="1:49" hidden="1">
      <c r="A433" s="31" t="e">
        <f t="shared" si="29"/>
        <v>#N/A</v>
      </c>
      <c r="B433" s="30" t="e">
        <f>VLOOKUP(F433,[3]!Tabla13[#All],2,FALSE)</f>
        <v>#N/A</v>
      </c>
      <c r="C433" s="51">
        <v>2026</v>
      </c>
      <c r="D433" s="51">
        <v>8330</v>
      </c>
      <c r="E433" s="51"/>
      <c r="F433" s="52"/>
      <c r="G433" s="51">
        <v>1</v>
      </c>
      <c r="H433" s="51">
        <v>1</v>
      </c>
      <c r="I433" s="51">
        <v>2</v>
      </c>
      <c r="J433" s="51"/>
      <c r="K433" s="51">
        <v>5000</v>
      </c>
      <c r="L433" s="51">
        <v>5500</v>
      </c>
      <c r="M433" s="51">
        <v>551</v>
      </c>
      <c r="N433" s="50">
        <v>1221</v>
      </c>
      <c r="O433" s="113"/>
      <c r="P433" s="48" t="s">
        <v>1520</v>
      </c>
      <c r="Q433" s="47">
        <v>0</v>
      </c>
      <c r="R433" s="47">
        <v>0</v>
      </c>
      <c r="S433" s="46">
        <f t="shared" si="26"/>
        <v>0</v>
      </c>
      <c r="T433" s="47">
        <v>0</v>
      </c>
      <c r="U433" s="47">
        <v>0</v>
      </c>
      <c r="V433" s="46">
        <f t="shared" si="27"/>
        <v>0</v>
      </c>
      <c r="W433" s="46">
        <f t="shared" si="28"/>
        <v>0</v>
      </c>
      <c r="X433" s="45" t="s">
        <v>26</v>
      </c>
      <c r="Y433" s="44"/>
      <c r="Z433" s="43"/>
      <c r="AA433" s="78" t="s">
        <v>100</v>
      </c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</row>
    <row r="434" spans="1:49" hidden="1">
      <c r="A434" s="31" t="e">
        <f t="shared" si="29"/>
        <v>#N/A</v>
      </c>
      <c r="B434" s="30" t="e">
        <f>VLOOKUP(F434,[3]!Tabla13[#All],2,FALSE)</f>
        <v>#N/A</v>
      </c>
      <c r="C434" s="51">
        <v>2026</v>
      </c>
      <c r="D434" s="51">
        <v>8330</v>
      </c>
      <c r="E434" s="51"/>
      <c r="F434" s="52"/>
      <c r="G434" s="51">
        <v>1</v>
      </c>
      <c r="H434" s="51">
        <v>1</v>
      </c>
      <c r="I434" s="51">
        <v>2</v>
      </c>
      <c r="J434" s="51"/>
      <c r="K434" s="51">
        <v>5000</v>
      </c>
      <c r="L434" s="51">
        <v>5500</v>
      </c>
      <c r="M434" s="51">
        <v>551</v>
      </c>
      <c r="N434" s="50">
        <v>1222</v>
      </c>
      <c r="O434" s="113"/>
      <c r="P434" s="48" t="s">
        <v>1519</v>
      </c>
      <c r="Q434" s="47">
        <v>0</v>
      </c>
      <c r="R434" s="47">
        <v>0</v>
      </c>
      <c r="S434" s="46">
        <f t="shared" si="26"/>
        <v>0</v>
      </c>
      <c r="T434" s="47">
        <v>0</v>
      </c>
      <c r="U434" s="47">
        <v>0</v>
      </c>
      <c r="V434" s="46">
        <f t="shared" si="27"/>
        <v>0</v>
      </c>
      <c r="W434" s="46">
        <f t="shared" si="28"/>
        <v>0</v>
      </c>
      <c r="X434" s="45" t="s">
        <v>26</v>
      </c>
      <c r="Y434" s="44"/>
      <c r="Z434" s="43"/>
      <c r="AA434" s="78" t="s">
        <v>100</v>
      </c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</row>
    <row r="435" spans="1:49" hidden="1">
      <c r="A435" s="31" t="e">
        <f t="shared" si="29"/>
        <v>#N/A</v>
      </c>
      <c r="B435" s="30" t="e">
        <f>VLOOKUP(F435,[3]!Tabla13[#All],2,FALSE)</f>
        <v>#N/A</v>
      </c>
      <c r="C435" s="51">
        <v>2026</v>
      </c>
      <c r="D435" s="51">
        <v>8330</v>
      </c>
      <c r="E435" s="51"/>
      <c r="F435" s="52"/>
      <c r="G435" s="51">
        <v>1</v>
      </c>
      <c r="H435" s="51">
        <v>1</v>
      </c>
      <c r="I435" s="51">
        <v>2</v>
      </c>
      <c r="J435" s="51"/>
      <c r="K435" s="51">
        <v>5000</v>
      </c>
      <c r="L435" s="51">
        <v>5500</v>
      </c>
      <c r="M435" s="51">
        <v>551</v>
      </c>
      <c r="N435" s="50">
        <v>1078</v>
      </c>
      <c r="O435" s="113"/>
      <c r="P435" s="48" t="s">
        <v>1518</v>
      </c>
      <c r="Q435" s="47">
        <v>0</v>
      </c>
      <c r="R435" s="47">
        <v>0</v>
      </c>
      <c r="S435" s="46">
        <f t="shared" si="26"/>
        <v>0</v>
      </c>
      <c r="T435" s="47">
        <v>0</v>
      </c>
      <c r="U435" s="47">
        <v>0</v>
      </c>
      <c r="V435" s="46">
        <f t="shared" si="27"/>
        <v>0</v>
      </c>
      <c r="W435" s="46">
        <f t="shared" si="28"/>
        <v>0</v>
      </c>
      <c r="X435" s="45" t="s">
        <v>26</v>
      </c>
      <c r="Y435" s="44"/>
      <c r="Z435" s="43"/>
      <c r="AA435" s="78" t="s">
        <v>100</v>
      </c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</row>
    <row r="436" spans="1:49" hidden="1">
      <c r="A436" s="31" t="e">
        <f t="shared" si="29"/>
        <v>#N/A</v>
      </c>
      <c r="B436" s="30" t="e">
        <f>VLOOKUP(F436,[3]!Tabla13[#All],2,FALSE)</f>
        <v>#N/A</v>
      </c>
      <c r="C436" s="51">
        <v>2026</v>
      </c>
      <c r="D436" s="51">
        <v>8330</v>
      </c>
      <c r="E436" s="51"/>
      <c r="F436" s="52"/>
      <c r="G436" s="51">
        <v>1</v>
      </c>
      <c r="H436" s="51">
        <v>1</v>
      </c>
      <c r="I436" s="51">
        <v>2</v>
      </c>
      <c r="J436" s="51"/>
      <c r="K436" s="51">
        <v>5000</v>
      </c>
      <c r="L436" s="51">
        <v>5500</v>
      </c>
      <c r="M436" s="51">
        <v>551</v>
      </c>
      <c r="N436" s="50">
        <v>493</v>
      </c>
      <c r="O436" s="113"/>
      <c r="P436" s="48" t="s">
        <v>1517</v>
      </c>
      <c r="Q436" s="47">
        <v>0</v>
      </c>
      <c r="R436" s="47">
        <v>0</v>
      </c>
      <c r="S436" s="46">
        <f t="shared" si="26"/>
        <v>0</v>
      </c>
      <c r="T436" s="47">
        <v>0</v>
      </c>
      <c r="U436" s="47">
        <v>0</v>
      </c>
      <c r="V436" s="46">
        <f t="shared" si="27"/>
        <v>0</v>
      </c>
      <c r="W436" s="46">
        <f t="shared" si="28"/>
        <v>0</v>
      </c>
      <c r="X436" s="45" t="s">
        <v>26</v>
      </c>
      <c r="Y436" s="44"/>
      <c r="Z436" s="43"/>
      <c r="AA436" s="78" t="s">
        <v>100</v>
      </c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</row>
    <row r="437" spans="1:49" hidden="1">
      <c r="A437" s="31" t="e">
        <f t="shared" si="29"/>
        <v>#N/A</v>
      </c>
      <c r="B437" s="30" t="e">
        <f>VLOOKUP(F437,[3]!Tabla13[#All],2,FALSE)</f>
        <v>#N/A</v>
      </c>
      <c r="C437" s="51">
        <v>2026</v>
      </c>
      <c r="D437" s="51">
        <v>8330</v>
      </c>
      <c r="E437" s="51"/>
      <c r="F437" s="52"/>
      <c r="G437" s="51">
        <v>1</v>
      </c>
      <c r="H437" s="51">
        <v>1</v>
      </c>
      <c r="I437" s="51">
        <v>2</v>
      </c>
      <c r="J437" s="51"/>
      <c r="K437" s="51">
        <v>5000</v>
      </c>
      <c r="L437" s="51">
        <v>5500</v>
      </c>
      <c r="M437" s="51">
        <v>551</v>
      </c>
      <c r="N437" s="50">
        <v>686</v>
      </c>
      <c r="O437" s="113"/>
      <c r="P437" s="48" t="s">
        <v>1516</v>
      </c>
      <c r="Q437" s="47">
        <v>0</v>
      </c>
      <c r="R437" s="47">
        <v>0</v>
      </c>
      <c r="S437" s="46">
        <f t="shared" si="26"/>
        <v>0</v>
      </c>
      <c r="T437" s="47">
        <v>0</v>
      </c>
      <c r="U437" s="47">
        <v>0</v>
      </c>
      <c r="V437" s="46">
        <f t="shared" si="27"/>
        <v>0</v>
      </c>
      <c r="W437" s="46">
        <f t="shared" si="28"/>
        <v>0</v>
      </c>
      <c r="X437" s="45" t="s">
        <v>26</v>
      </c>
      <c r="Y437" s="44"/>
      <c r="Z437" s="43"/>
      <c r="AA437" s="78" t="s">
        <v>100</v>
      </c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</row>
    <row r="438" spans="1:49" hidden="1">
      <c r="A438" s="31" t="e">
        <f t="shared" si="29"/>
        <v>#N/A</v>
      </c>
      <c r="B438" s="30" t="e">
        <f>VLOOKUP(F438,[3]!Tabla13[#All],2,FALSE)</f>
        <v>#N/A</v>
      </c>
      <c r="C438" s="51">
        <v>2026</v>
      </c>
      <c r="D438" s="51">
        <v>8330</v>
      </c>
      <c r="E438" s="51"/>
      <c r="F438" s="52"/>
      <c r="G438" s="51">
        <v>1</v>
      </c>
      <c r="H438" s="51">
        <v>1</v>
      </c>
      <c r="I438" s="51">
        <v>2</v>
      </c>
      <c r="J438" s="51"/>
      <c r="K438" s="51">
        <v>5000</v>
      </c>
      <c r="L438" s="51">
        <v>5500</v>
      </c>
      <c r="M438" s="51">
        <v>551</v>
      </c>
      <c r="N438" s="50">
        <v>1079</v>
      </c>
      <c r="O438" s="113"/>
      <c r="P438" s="48" t="s">
        <v>1515</v>
      </c>
      <c r="Q438" s="47">
        <v>0</v>
      </c>
      <c r="R438" s="47">
        <v>0</v>
      </c>
      <c r="S438" s="46">
        <f t="shared" si="26"/>
        <v>0</v>
      </c>
      <c r="T438" s="47">
        <v>0</v>
      </c>
      <c r="U438" s="47">
        <v>0</v>
      </c>
      <c r="V438" s="46">
        <f t="shared" si="27"/>
        <v>0</v>
      </c>
      <c r="W438" s="46">
        <f t="shared" si="28"/>
        <v>0</v>
      </c>
      <c r="X438" s="45" t="s">
        <v>26</v>
      </c>
      <c r="Y438" s="44"/>
      <c r="Z438" s="43"/>
      <c r="AA438" s="78" t="s">
        <v>100</v>
      </c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</row>
    <row r="439" spans="1:49" hidden="1">
      <c r="A439" s="31" t="e">
        <f t="shared" si="29"/>
        <v>#N/A</v>
      </c>
      <c r="B439" s="30" t="e">
        <f>VLOOKUP(F439,[3]!Tabla13[#All],2,FALSE)</f>
        <v>#N/A</v>
      </c>
      <c r="C439" s="61">
        <v>2026</v>
      </c>
      <c r="D439" s="61">
        <v>8330</v>
      </c>
      <c r="E439" s="61"/>
      <c r="F439" s="62"/>
      <c r="G439" s="61">
        <v>1</v>
      </c>
      <c r="H439" s="61">
        <v>1</v>
      </c>
      <c r="I439" s="61">
        <v>2</v>
      </c>
      <c r="J439" s="61"/>
      <c r="K439" s="61">
        <v>5000</v>
      </c>
      <c r="L439" s="61">
        <v>5600</v>
      </c>
      <c r="M439" s="60"/>
      <c r="N439" s="228" t="s">
        <v>23</v>
      </c>
      <c r="O439" s="227"/>
      <c r="P439" s="58" t="s">
        <v>29</v>
      </c>
      <c r="Q439" s="57">
        <f>Q440+Q457+Q459+Q463+Q465</f>
        <v>0</v>
      </c>
      <c r="R439" s="57">
        <f>R440+R457+R459+R463+R465</f>
        <v>0</v>
      </c>
      <c r="S439" s="57">
        <f t="shared" si="26"/>
        <v>0</v>
      </c>
      <c r="T439" s="57">
        <f>T440+T457+T459+T463+T465</f>
        <v>0</v>
      </c>
      <c r="U439" s="57">
        <f>U440+U457+U459+U463+U465</f>
        <v>0</v>
      </c>
      <c r="V439" s="57">
        <f t="shared" si="27"/>
        <v>0</v>
      </c>
      <c r="W439" s="57">
        <f t="shared" si="28"/>
        <v>0</v>
      </c>
      <c r="X439" s="226"/>
      <c r="Y439" s="225"/>
      <c r="Z439" s="65"/>
      <c r="AA439" s="53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</row>
    <row r="440" spans="1:49" hidden="1">
      <c r="A440" s="31" t="e">
        <f t="shared" si="29"/>
        <v>#N/A</v>
      </c>
      <c r="B440" s="30" t="e">
        <f>VLOOKUP(F440,[3]!Tabla13[#All],2,FALSE)</f>
        <v>#N/A</v>
      </c>
      <c r="C440" s="40">
        <v>2026</v>
      </c>
      <c r="D440" s="40">
        <v>8330</v>
      </c>
      <c r="E440" s="40"/>
      <c r="F440" s="41"/>
      <c r="G440" s="40">
        <v>1</v>
      </c>
      <c r="H440" s="40">
        <v>1</v>
      </c>
      <c r="I440" s="40">
        <v>2</v>
      </c>
      <c r="J440" s="40"/>
      <c r="K440" s="40">
        <v>5000</v>
      </c>
      <c r="L440" s="40">
        <v>5600</v>
      </c>
      <c r="M440" s="40">
        <v>562</v>
      </c>
      <c r="N440" s="221" t="s">
        <v>23</v>
      </c>
      <c r="O440" s="220"/>
      <c r="P440" s="37" t="s">
        <v>207</v>
      </c>
      <c r="Q440" s="36">
        <f>SUM(Q441:Q456)</f>
        <v>0</v>
      </c>
      <c r="R440" s="36">
        <f>SUM(R441:R456)</f>
        <v>0</v>
      </c>
      <c r="S440" s="36">
        <f t="shared" si="26"/>
        <v>0</v>
      </c>
      <c r="T440" s="36">
        <f>SUM(T441:T456)</f>
        <v>0</v>
      </c>
      <c r="U440" s="36">
        <f>SUM(U441:U456)</f>
        <v>0</v>
      </c>
      <c r="V440" s="36">
        <f t="shared" si="27"/>
        <v>0</v>
      </c>
      <c r="W440" s="36">
        <f t="shared" si="28"/>
        <v>0</v>
      </c>
      <c r="X440" s="224"/>
      <c r="Y440" s="223"/>
      <c r="Z440" s="63"/>
      <c r="AA440" s="3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</row>
    <row r="441" spans="1:49" hidden="1">
      <c r="A441" s="31" t="e">
        <f t="shared" si="29"/>
        <v>#N/A</v>
      </c>
      <c r="B441" s="30" t="e">
        <f>VLOOKUP(F441,[3]!Tabla13[#All],2,FALSE)</f>
        <v>#N/A</v>
      </c>
      <c r="C441" s="51">
        <v>2026</v>
      </c>
      <c r="D441" s="51">
        <v>8330</v>
      </c>
      <c r="E441" s="51"/>
      <c r="F441" s="52"/>
      <c r="G441" s="51">
        <v>1</v>
      </c>
      <c r="H441" s="51">
        <v>1</v>
      </c>
      <c r="I441" s="51">
        <v>2</v>
      </c>
      <c r="J441" s="51"/>
      <c r="K441" s="51">
        <v>5000</v>
      </c>
      <c r="L441" s="51">
        <v>5600</v>
      </c>
      <c r="M441" s="51">
        <v>562</v>
      </c>
      <c r="N441" s="50">
        <v>25</v>
      </c>
      <c r="O441" s="49"/>
      <c r="P441" s="48" t="s">
        <v>1514</v>
      </c>
      <c r="Q441" s="47">
        <v>0</v>
      </c>
      <c r="R441" s="47">
        <v>0</v>
      </c>
      <c r="S441" s="46">
        <f t="shared" si="26"/>
        <v>0</v>
      </c>
      <c r="T441" s="47">
        <v>0</v>
      </c>
      <c r="U441" s="47">
        <v>0</v>
      </c>
      <c r="V441" s="46">
        <f t="shared" si="27"/>
        <v>0</v>
      </c>
      <c r="W441" s="46">
        <f t="shared" si="28"/>
        <v>0</v>
      </c>
      <c r="X441" s="45" t="s">
        <v>26</v>
      </c>
      <c r="Y441" s="130"/>
      <c r="Z441" s="43"/>
      <c r="AA441" s="42" t="s">
        <v>19</v>
      </c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</row>
    <row r="442" spans="1:49" hidden="1">
      <c r="A442" s="31" t="e">
        <f t="shared" si="29"/>
        <v>#N/A</v>
      </c>
      <c r="B442" s="30" t="e">
        <f>VLOOKUP(F442,[3]!Tabla13[#All],2,FALSE)</f>
        <v>#N/A</v>
      </c>
      <c r="C442" s="51">
        <v>2026</v>
      </c>
      <c r="D442" s="51">
        <v>8330</v>
      </c>
      <c r="E442" s="51"/>
      <c r="F442" s="52"/>
      <c r="G442" s="51">
        <v>1</v>
      </c>
      <c r="H442" s="51">
        <v>1</v>
      </c>
      <c r="I442" s="51">
        <v>2</v>
      </c>
      <c r="J442" s="51"/>
      <c r="K442" s="51">
        <v>5000</v>
      </c>
      <c r="L442" s="51">
        <v>5600</v>
      </c>
      <c r="M442" s="51">
        <v>562</v>
      </c>
      <c r="N442" s="50">
        <v>127</v>
      </c>
      <c r="O442" s="49"/>
      <c r="P442" s="48" t="s">
        <v>203</v>
      </c>
      <c r="Q442" s="47">
        <v>0</v>
      </c>
      <c r="R442" s="47">
        <v>0</v>
      </c>
      <c r="S442" s="46">
        <f t="shared" si="26"/>
        <v>0</v>
      </c>
      <c r="T442" s="47">
        <v>0</v>
      </c>
      <c r="U442" s="47">
        <v>0</v>
      </c>
      <c r="V442" s="46">
        <f t="shared" si="27"/>
        <v>0</v>
      </c>
      <c r="W442" s="46">
        <f t="shared" si="28"/>
        <v>0</v>
      </c>
      <c r="X442" s="45" t="s">
        <v>26</v>
      </c>
      <c r="Y442" s="130"/>
      <c r="Z442" s="43"/>
      <c r="AA442" s="42" t="s">
        <v>19</v>
      </c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</row>
    <row r="443" spans="1:49" hidden="1">
      <c r="A443" s="31" t="e">
        <f t="shared" si="29"/>
        <v>#N/A</v>
      </c>
      <c r="B443" s="30" t="e">
        <f>VLOOKUP(F443,[3]!Tabla13[#All],2,FALSE)</f>
        <v>#N/A</v>
      </c>
      <c r="C443" s="51">
        <v>2026</v>
      </c>
      <c r="D443" s="51">
        <v>8330</v>
      </c>
      <c r="E443" s="51"/>
      <c r="F443" s="52"/>
      <c r="G443" s="51">
        <v>1</v>
      </c>
      <c r="H443" s="51">
        <v>1</v>
      </c>
      <c r="I443" s="51">
        <v>2</v>
      </c>
      <c r="J443" s="51"/>
      <c r="K443" s="51">
        <v>5000</v>
      </c>
      <c r="L443" s="51">
        <v>5600</v>
      </c>
      <c r="M443" s="51">
        <v>562</v>
      </c>
      <c r="N443" s="50">
        <v>178</v>
      </c>
      <c r="O443" s="49"/>
      <c r="P443" s="48" t="s">
        <v>1513</v>
      </c>
      <c r="Q443" s="47">
        <v>0</v>
      </c>
      <c r="R443" s="47">
        <v>0</v>
      </c>
      <c r="S443" s="46">
        <f t="shared" si="26"/>
        <v>0</v>
      </c>
      <c r="T443" s="47">
        <v>0</v>
      </c>
      <c r="U443" s="47">
        <v>0</v>
      </c>
      <c r="V443" s="46">
        <f t="shared" si="27"/>
        <v>0</v>
      </c>
      <c r="W443" s="46">
        <f t="shared" si="28"/>
        <v>0</v>
      </c>
      <c r="X443" s="45" t="s">
        <v>26</v>
      </c>
      <c r="Y443" s="130"/>
      <c r="Z443" s="43"/>
      <c r="AA443" s="42" t="s">
        <v>19</v>
      </c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</row>
    <row r="444" spans="1:49" hidden="1">
      <c r="A444" s="31" t="e">
        <f t="shared" si="29"/>
        <v>#N/A</v>
      </c>
      <c r="B444" s="30" t="e">
        <f>VLOOKUP(F444,[3]!Tabla13[#All],2,FALSE)</f>
        <v>#N/A</v>
      </c>
      <c r="C444" s="51">
        <v>2026</v>
      </c>
      <c r="D444" s="51">
        <v>8330</v>
      </c>
      <c r="E444" s="51"/>
      <c r="F444" s="52"/>
      <c r="G444" s="51">
        <v>1</v>
      </c>
      <c r="H444" s="51">
        <v>1</v>
      </c>
      <c r="I444" s="51">
        <v>2</v>
      </c>
      <c r="J444" s="51"/>
      <c r="K444" s="51">
        <v>5000</v>
      </c>
      <c r="L444" s="51">
        <v>5600</v>
      </c>
      <c r="M444" s="51">
        <v>562</v>
      </c>
      <c r="N444" s="50">
        <v>234</v>
      </c>
      <c r="O444" s="49"/>
      <c r="P444" s="48" t="s">
        <v>1512</v>
      </c>
      <c r="Q444" s="47">
        <v>0</v>
      </c>
      <c r="R444" s="47">
        <v>0</v>
      </c>
      <c r="S444" s="46">
        <f t="shared" si="26"/>
        <v>0</v>
      </c>
      <c r="T444" s="47">
        <v>0</v>
      </c>
      <c r="U444" s="47">
        <v>0</v>
      </c>
      <c r="V444" s="46">
        <f t="shared" si="27"/>
        <v>0</v>
      </c>
      <c r="W444" s="46">
        <f t="shared" si="28"/>
        <v>0</v>
      </c>
      <c r="X444" s="45" t="s">
        <v>26</v>
      </c>
      <c r="Y444" s="130"/>
      <c r="Z444" s="43"/>
      <c r="AA444" s="42" t="s">
        <v>19</v>
      </c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</row>
    <row r="445" spans="1:49" hidden="1">
      <c r="A445" s="31" t="e">
        <f t="shared" si="29"/>
        <v>#N/A</v>
      </c>
      <c r="B445" s="30" t="e">
        <f>VLOOKUP(F445,[3]!Tabla13[#All],2,FALSE)</f>
        <v>#N/A</v>
      </c>
      <c r="C445" s="51">
        <v>2026</v>
      </c>
      <c r="D445" s="51">
        <v>8330</v>
      </c>
      <c r="E445" s="51"/>
      <c r="F445" s="52"/>
      <c r="G445" s="51">
        <v>1</v>
      </c>
      <c r="H445" s="51">
        <v>1</v>
      </c>
      <c r="I445" s="51">
        <v>2</v>
      </c>
      <c r="J445" s="51"/>
      <c r="K445" s="51">
        <v>5000</v>
      </c>
      <c r="L445" s="51">
        <v>5600</v>
      </c>
      <c r="M445" s="51">
        <v>562</v>
      </c>
      <c r="N445" s="50">
        <v>476</v>
      </c>
      <c r="O445" s="49"/>
      <c r="P445" s="48" t="s">
        <v>200</v>
      </c>
      <c r="Q445" s="47">
        <v>0</v>
      </c>
      <c r="R445" s="47">
        <v>0</v>
      </c>
      <c r="S445" s="46">
        <f t="shared" si="26"/>
        <v>0</v>
      </c>
      <c r="T445" s="47">
        <v>0</v>
      </c>
      <c r="U445" s="47">
        <v>0</v>
      </c>
      <c r="V445" s="46">
        <f t="shared" si="27"/>
        <v>0</v>
      </c>
      <c r="W445" s="46">
        <f t="shared" si="28"/>
        <v>0</v>
      </c>
      <c r="X445" s="45" t="s">
        <v>26</v>
      </c>
      <c r="Y445" s="130"/>
      <c r="Z445" s="43"/>
      <c r="AA445" s="42" t="s">
        <v>19</v>
      </c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</row>
    <row r="446" spans="1:49" hidden="1">
      <c r="A446" s="31" t="e">
        <f t="shared" si="29"/>
        <v>#N/A</v>
      </c>
      <c r="B446" s="30" t="e">
        <f>VLOOKUP(F446,[3]!Tabla13[#All],2,FALSE)</f>
        <v>#N/A</v>
      </c>
      <c r="C446" s="51">
        <v>2026</v>
      </c>
      <c r="D446" s="51">
        <v>8330</v>
      </c>
      <c r="E446" s="51"/>
      <c r="F446" s="52"/>
      <c r="G446" s="51">
        <v>1</v>
      </c>
      <c r="H446" s="51">
        <v>1</v>
      </c>
      <c r="I446" s="51">
        <v>2</v>
      </c>
      <c r="J446" s="51"/>
      <c r="K446" s="51">
        <v>5000</v>
      </c>
      <c r="L446" s="51">
        <v>5600</v>
      </c>
      <c r="M446" s="51">
        <v>562</v>
      </c>
      <c r="N446" s="50">
        <v>655</v>
      </c>
      <c r="O446" s="49"/>
      <c r="P446" s="48" t="s">
        <v>1511</v>
      </c>
      <c r="Q446" s="47">
        <v>0</v>
      </c>
      <c r="R446" s="47">
        <v>0</v>
      </c>
      <c r="S446" s="46">
        <f t="shared" si="26"/>
        <v>0</v>
      </c>
      <c r="T446" s="47">
        <v>0</v>
      </c>
      <c r="U446" s="47">
        <v>0</v>
      </c>
      <c r="V446" s="46">
        <f t="shared" si="27"/>
        <v>0</v>
      </c>
      <c r="W446" s="46">
        <f t="shared" si="28"/>
        <v>0</v>
      </c>
      <c r="X446" s="45" t="s">
        <v>26</v>
      </c>
      <c r="Y446" s="130"/>
      <c r="Z446" s="43"/>
      <c r="AA446" s="42" t="s">
        <v>19</v>
      </c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</row>
    <row r="447" spans="1:49" hidden="1">
      <c r="A447" s="31" t="e">
        <f t="shared" si="29"/>
        <v>#N/A</v>
      </c>
      <c r="B447" s="30" t="e">
        <f>VLOOKUP(F447,[3]!Tabla13[#All],2,FALSE)</f>
        <v>#N/A</v>
      </c>
      <c r="C447" s="51">
        <v>2026</v>
      </c>
      <c r="D447" s="51">
        <v>8330</v>
      </c>
      <c r="E447" s="51"/>
      <c r="F447" s="52"/>
      <c r="G447" s="51">
        <v>1</v>
      </c>
      <c r="H447" s="51">
        <v>1</v>
      </c>
      <c r="I447" s="51">
        <v>2</v>
      </c>
      <c r="J447" s="51"/>
      <c r="K447" s="51">
        <v>5000</v>
      </c>
      <c r="L447" s="51">
        <v>5600</v>
      </c>
      <c r="M447" s="51">
        <v>562</v>
      </c>
      <c r="N447" s="50">
        <v>676</v>
      </c>
      <c r="O447" s="49"/>
      <c r="P447" s="48" t="s">
        <v>1510</v>
      </c>
      <c r="Q447" s="47">
        <v>0</v>
      </c>
      <c r="R447" s="47">
        <v>0</v>
      </c>
      <c r="S447" s="46">
        <f t="shared" si="26"/>
        <v>0</v>
      </c>
      <c r="T447" s="47">
        <v>0</v>
      </c>
      <c r="U447" s="47">
        <v>0</v>
      </c>
      <c r="V447" s="46">
        <f t="shared" si="27"/>
        <v>0</v>
      </c>
      <c r="W447" s="46">
        <f t="shared" si="28"/>
        <v>0</v>
      </c>
      <c r="X447" s="45" t="s">
        <v>26</v>
      </c>
      <c r="Y447" s="130"/>
      <c r="Z447" s="43"/>
      <c r="AA447" s="42" t="s">
        <v>19</v>
      </c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</row>
    <row r="448" spans="1:49" hidden="1">
      <c r="A448" s="31" t="e">
        <f t="shared" si="29"/>
        <v>#N/A</v>
      </c>
      <c r="B448" s="30" t="e">
        <f>VLOOKUP(F448,[3]!Tabla13[#All],2,FALSE)</f>
        <v>#N/A</v>
      </c>
      <c r="C448" s="51">
        <v>2026</v>
      </c>
      <c r="D448" s="51">
        <v>8330</v>
      </c>
      <c r="E448" s="51"/>
      <c r="F448" s="52"/>
      <c r="G448" s="51">
        <v>1</v>
      </c>
      <c r="H448" s="51">
        <v>1</v>
      </c>
      <c r="I448" s="51">
        <v>2</v>
      </c>
      <c r="J448" s="51"/>
      <c r="K448" s="51">
        <v>5000</v>
      </c>
      <c r="L448" s="51">
        <v>5600</v>
      </c>
      <c r="M448" s="51">
        <v>562</v>
      </c>
      <c r="N448" s="50">
        <v>757</v>
      </c>
      <c r="O448" s="49"/>
      <c r="P448" s="48" t="s">
        <v>1509</v>
      </c>
      <c r="Q448" s="47">
        <v>0</v>
      </c>
      <c r="R448" s="47">
        <v>0</v>
      </c>
      <c r="S448" s="46">
        <f t="shared" si="26"/>
        <v>0</v>
      </c>
      <c r="T448" s="47">
        <v>0</v>
      </c>
      <c r="U448" s="47">
        <v>0</v>
      </c>
      <c r="V448" s="46">
        <f t="shared" si="27"/>
        <v>0</v>
      </c>
      <c r="W448" s="46">
        <f t="shared" si="28"/>
        <v>0</v>
      </c>
      <c r="X448" s="45" t="s">
        <v>26</v>
      </c>
      <c r="Y448" s="130"/>
      <c r="Z448" s="43"/>
      <c r="AA448" s="42" t="s">
        <v>19</v>
      </c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</row>
    <row r="449" spans="1:49" hidden="1">
      <c r="A449" s="31" t="e">
        <f t="shared" si="29"/>
        <v>#N/A</v>
      </c>
      <c r="B449" s="30" t="e">
        <f>VLOOKUP(F449,[3]!Tabla13[#All],2,FALSE)</f>
        <v>#N/A</v>
      </c>
      <c r="C449" s="51">
        <v>2026</v>
      </c>
      <c r="D449" s="51">
        <v>8330</v>
      </c>
      <c r="E449" s="51"/>
      <c r="F449" s="52"/>
      <c r="G449" s="51">
        <v>1</v>
      </c>
      <c r="H449" s="51">
        <v>1</v>
      </c>
      <c r="I449" s="51">
        <v>2</v>
      </c>
      <c r="J449" s="51"/>
      <c r="K449" s="51">
        <v>5000</v>
      </c>
      <c r="L449" s="51">
        <v>5600</v>
      </c>
      <c r="M449" s="51">
        <v>562</v>
      </c>
      <c r="N449" s="50">
        <v>856</v>
      </c>
      <c r="O449" s="49"/>
      <c r="P449" s="48" t="s">
        <v>1508</v>
      </c>
      <c r="Q449" s="47">
        <v>0</v>
      </c>
      <c r="R449" s="47">
        <v>0</v>
      </c>
      <c r="S449" s="46">
        <f t="shared" si="26"/>
        <v>0</v>
      </c>
      <c r="T449" s="47">
        <v>0</v>
      </c>
      <c r="U449" s="47">
        <v>0</v>
      </c>
      <c r="V449" s="46">
        <f t="shared" si="27"/>
        <v>0</v>
      </c>
      <c r="W449" s="46">
        <f t="shared" si="28"/>
        <v>0</v>
      </c>
      <c r="X449" s="45" t="s">
        <v>26</v>
      </c>
      <c r="Y449" s="130"/>
      <c r="Z449" s="43"/>
      <c r="AA449" s="42" t="s">
        <v>19</v>
      </c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</row>
    <row r="450" spans="1:49" hidden="1">
      <c r="A450" s="31" t="e">
        <f t="shared" si="29"/>
        <v>#N/A</v>
      </c>
      <c r="B450" s="30" t="e">
        <f>VLOOKUP(F450,[3]!Tabla13[#All],2,FALSE)</f>
        <v>#N/A</v>
      </c>
      <c r="C450" s="51">
        <v>2026</v>
      </c>
      <c r="D450" s="51">
        <v>8330</v>
      </c>
      <c r="E450" s="51"/>
      <c r="F450" s="52"/>
      <c r="G450" s="51">
        <v>1</v>
      </c>
      <c r="H450" s="51">
        <v>1</v>
      </c>
      <c r="I450" s="51">
        <v>2</v>
      </c>
      <c r="J450" s="51"/>
      <c r="K450" s="51">
        <v>5000</v>
      </c>
      <c r="L450" s="51">
        <v>5600</v>
      </c>
      <c r="M450" s="51">
        <v>562</v>
      </c>
      <c r="N450" s="50">
        <v>1064</v>
      </c>
      <c r="O450" s="49"/>
      <c r="P450" s="48" t="s">
        <v>1507</v>
      </c>
      <c r="Q450" s="47">
        <v>0</v>
      </c>
      <c r="R450" s="47">
        <v>0</v>
      </c>
      <c r="S450" s="46">
        <f t="shared" si="26"/>
        <v>0</v>
      </c>
      <c r="T450" s="47">
        <v>0</v>
      </c>
      <c r="U450" s="47">
        <v>0</v>
      </c>
      <c r="V450" s="46">
        <f t="shared" si="27"/>
        <v>0</v>
      </c>
      <c r="W450" s="46">
        <f t="shared" si="28"/>
        <v>0</v>
      </c>
      <c r="X450" s="45" t="s">
        <v>26</v>
      </c>
      <c r="Y450" s="130"/>
      <c r="Z450" s="43"/>
      <c r="AA450" s="42" t="s">
        <v>19</v>
      </c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</row>
    <row r="451" spans="1:49" hidden="1">
      <c r="A451" s="31" t="e">
        <f t="shared" si="29"/>
        <v>#N/A</v>
      </c>
      <c r="B451" s="30" t="e">
        <f>VLOOKUP(F451,[3]!Tabla13[#All],2,FALSE)</f>
        <v>#N/A</v>
      </c>
      <c r="C451" s="51">
        <v>2026</v>
      </c>
      <c r="D451" s="51">
        <v>8330</v>
      </c>
      <c r="E451" s="51"/>
      <c r="F451" s="52"/>
      <c r="G451" s="51">
        <v>1</v>
      </c>
      <c r="H451" s="51">
        <v>1</v>
      </c>
      <c r="I451" s="51">
        <v>2</v>
      </c>
      <c r="J451" s="51"/>
      <c r="K451" s="51">
        <v>5000</v>
      </c>
      <c r="L451" s="51">
        <v>5600</v>
      </c>
      <c r="M451" s="51">
        <v>562</v>
      </c>
      <c r="N451" s="50">
        <v>1087</v>
      </c>
      <c r="O451" s="49"/>
      <c r="P451" s="48" t="s">
        <v>193</v>
      </c>
      <c r="Q451" s="47">
        <v>0</v>
      </c>
      <c r="R451" s="47">
        <v>0</v>
      </c>
      <c r="S451" s="46">
        <f t="shared" si="26"/>
        <v>0</v>
      </c>
      <c r="T451" s="47">
        <v>0</v>
      </c>
      <c r="U451" s="47">
        <v>0</v>
      </c>
      <c r="V451" s="46">
        <f t="shared" si="27"/>
        <v>0</v>
      </c>
      <c r="W451" s="46">
        <f t="shared" si="28"/>
        <v>0</v>
      </c>
      <c r="X451" s="45" t="s">
        <v>26</v>
      </c>
      <c r="Y451" s="130"/>
      <c r="Z451" s="43"/>
      <c r="AA451" s="42" t="s">
        <v>19</v>
      </c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</row>
    <row r="452" spans="1:49" hidden="1">
      <c r="A452" s="31" t="e">
        <f t="shared" si="29"/>
        <v>#N/A</v>
      </c>
      <c r="B452" s="30" t="e">
        <f>VLOOKUP(F452,[3]!Tabla13[#All],2,FALSE)</f>
        <v>#N/A</v>
      </c>
      <c r="C452" s="51">
        <v>2026</v>
      </c>
      <c r="D452" s="51">
        <v>8330</v>
      </c>
      <c r="E452" s="51"/>
      <c r="F452" s="52"/>
      <c r="G452" s="51">
        <v>1</v>
      </c>
      <c r="H452" s="51">
        <v>1</v>
      </c>
      <c r="I452" s="51">
        <v>2</v>
      </c>
      <c r="J452" s="51"/>
      <c r="K452" s="51">
        <v>5000</v>
      </c>
      <c r="L452" s="51">
        <v>5600</v>
      </c>
      <c r="M452" s="51">
        <v>562</v>
      </c>
      <c r="N452" s="50">
        <v>1152</v>
      </c>
      <c r="O452" s="49"/>
      <c r="P452" s="48" t="s">
        <v>1506</v>
      </c>
      <c r="Q452" s="47">
        <v>0</v>
      </c>
      <c r="R452" s="47">
        <v>0</v>
      </c>
      <c r="S452" s="46">
        <f t="shared" si="26"/>
        <v>0</v>
      </c>
      <c r="T452" s="47">
        <v>0</v>
      </c>
      <c r="U452" s="47">
        <v>0</v>
      </c>
      <c r="V452" s="46">
        <f t="shared" si="27"/>
        <v>0</v>
      </c>
      <c r="W452" s="46">
        <f t="shared" si="28"/>
        <v>0</v>
      </c>
      <c r="X452" s="45" t="s">
        <v>26</v>
      </c>
      <c r="Y452" s="130"/>
      <c r="Z452" s="43"/>
      <c r="AA452" s="42" t="s">
        <v>19</v>
      </c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</row>
    <row r="453" spans="1:49" hidden="1">
      <c r="A453" s="31" t="e">
        <f t="shared" si="29"/>
        <v>#N/A</v>
      </c>
      <c r="B453" s="30" t="e">
        <f>VLOOKUP(F453,[3]!Tabla13[#All],2,FALSE)</f>
        <v>#N/A</v>
      </c>
      <c r="C453" s="51">
        <v>2026</v>
      </c>
      <c r="D453" s="51">
        <v>8330</v>
      </c>
      <c r="E453" s="51"/>
      <c r="F453" s="52"/>
      <c r="G453" s="51">
        <v>1</v>
      </c>
      <c r="H453" s="51">
        <v>1</v>
      </c>
      <c r="I453" s="51">
        <v>2</v>
      </c>
      <c r="J453" s="51"/>
      <c r="K453" s="51">
        <v>5000</v>
      </c>
      <c r="L453" s="51">
        <v>5600</v>
      </c>
      <c r="M453" s="51">
        <v>562</v>
      </c>
      <c r="N453" s="50">
        <v>153</v>
      </c>
      <c r="O453" s="49"/>
      <c r="P453" s="48" t="s">
        <v>1505</v>
      </c>
      <c r="Q453" s="47">
        <v>0</v>
      </c>
      <c r="R453" s="47">
        <v>0</v>
      </c>
      <c r="S453" s="46">
        <f t="shared" si="26"/>
        <v>0</v>
      </c>
      <c r="T453" s="47">
        <v>0</v>
      </c>
      <c r="U453" s="47">
        <v>0</v>
      </c>
      <c r="V453" s="46">
        <f t="shared" si="27"/>
        <v>0</v>
      </c>
      <c r="W453" s="46">
        <f t="shared" si="28"/>
        <v>0</v>
      </c>
      <c r="X453" s="45" t="s">
        <v>26</v>
      </c>
      <c r="Y453" s="130"/>
      <c r="Z453" s="43"/>
      <c r="AA453" s="42" t="s">
        <v>19</v>
      </c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</row>
    <row r="454" spans="1:49" hidden="1">
      <c r="A454" s="31" t="e">
        <f t="shared" si="29"/>
        <v>#N/A</v>
      </c>
      <c r="B454" s="30" t="e">
        <f>VLOOKUP(F454,[3]!Tabla13[#All],2,FALSE)</f>
        <v>#N/A</v>
      </c>
      <c r="C454" s="51">
        <v>2026</v>
      </c>
      <c r="D454" s="51">
        <v>8330</v>
      </c>
      <c r="E454" s="51"/>
      <c r="F454" s="52"/>
      <c r="G454" s="51">
        <v>1</v>
      </c>
      <c r="H454" s="51">
        <v>1</v>
      </c>
      <c r="I454" s="51">
        <v>2</v>
      </c>
      <c r="J454" s="51"/>
      <c r="K454" s="51">
        <v>5000</v>
      </c>
      <c r="L454" s="51">
        <v>5600</v>
      </c>
      <c r="M454" s="51">
        <v>562</v>
      </c>
      <c r="N454" s="50">
        <v>834</v>
      </c>
      <c r="O454" s="49"/>
      <c r="P454" s="48" t="s">
        <v>1504</v>
      </c>
      <c r="Q454" s="47">
        <v>0</v>
      </c>
      <c r="R454" s="47">
        <v>0</v>
      </c>
      <c r="S454" s="46">
        <f t="shared" si="26"/>
        <v>0</v>
      </c>
      <c r="T454" s="47">
        <v>0</v>
      </c>
      <c r="U454" s="47">
        <v>0</v>
      </c>
      <c r="V454" s="46">
        <f t="shared" si="27"/>
        <v>0</v>
      </c>
      <c r="W454" s="46">
        <f t="shared" si="28"/>
        <v>0</v>
      </c>
      <c r="X454" s="45" t="s">
        <v>26</v>
      </c>
      <c r="Y454" s="130"/>
      <c r="Z454" s="43"/>
      <c r="AA454" s="42" t="s">
        <v>19</v>
      </c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</row>
    <row r="455" spans="1:49" hidden="1">
      <c r="A455" s="31" t="e">
        <f t="shared" si="29"/>
        <v>#N/A</v>
      </c>
      <c r="B455" s="30" t="e">
        <f>VLOOKUP(F455,[3]!Tabla13[#All],2,FALSE)</f>
        <v>#N/A</v>
      </c>
      <c r="C455" s="51">
        <v>2026</v>
      </c>
      <c r="D455" s="51">
        <v>8330</v>
      </c>
      <c r="E455" s="51"/>
      <c r="F455" s="52"/>
      <c r="G455" s="51">
        <v>1</v>
      </c>
      <c r="H455" s="51">
        <v>1</v>
      </c>
      <c r="I455" s="51">
        <v>2</v>
      </c>
      <c r="J455" s="51"/>
      <c r="K455" s="51">
        <v>5000</v>
      </c>
      <c r="L455" s="51">
        <v>5600</v>
      </c>
      <c r="M455" s="51">
        <v>562</v>
      </c>
      <c r="N455" s="50">
        <v>930</v>
      </c>
      <c r="O455" s="49"/>
      <c r="P455" s="48" t="s">
        <v>1503</v>
      </c>
      <c r="Q455" s="47">
        <v>0</v>
      </c>
      <c r="R455" s="47">
        <v>0</v>
      </c>
      <c r="S455" s="46">
        <f t="shared" si="26"/>
        <v>0</v>
      </c>
      <c r="T455" s="47">
        <v>0</v>
      </c>
      <c r="U455" s="47">
        <v>0</v>
      </c>
      <c r="V455" s="46">
        <f t="shared" si="27"/>
        <v>0</v>
      </c>
      <c r="W455" s="46">
        <f t="shared" si="28"/>
        <v>0</v>
      </c>
      <c r="X455" s="45" t="s">
        <v>26</v>
      </c>
      <c r="Y455" s="130"/>
      <c r="Z455" s="43"/>
      <c r="AA455" s="42" t="s">
        <v>19</v>
      </c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</row>
    <row r="456" spans="1:49" hidden="1">
      <c r="A456" s="31" t="e">
        <f t="shared" si="29"/>
        <v>#N/A</v>
      </c>
      <c r="B456" s="30" t="e">
        <f>VLOOKUP(F456,[3]!Tabla13[#All],2,FALSE)</f>
        <v>#N/A</v>
      </c>
      <c r="C456" s="51">
        <v>2026</v>
      </c>
      <c r="D456" s="51">
        <v>8330</v>
      </c>
      <c r="E456" s="51"/>
      <c r="F456" s="52"/>
      <c r="G456" s="51">
        <v>1</v>
      </c>
      <c r="H456" s="51">
        <v>1</v>
      </c>
      <c r="I456" s="51">
        <v>2</v>
      </c>
      <c r="J456" s="51"/>
      <c r="K456" s="51">
        <v>5000</v>
      </c>
      <c r="L456" s="51">
        <v>5600</v>
      </c>
      <c r="M456" s="51">
        <v>562</v>
      </c>
      <c r="N456" s="50">
        <v>1253</v>
      </c>
      <c r="O456" s="49"/>
      <c r="P456" s="48" t="s">
        <v>1502</v>
      </c>
      <c r="Q456" s="47">
        <v>0</v>
      </c>
      <c r="R456" s="47">
        <v>0</v>
      </c>
      <c r="S456" s="46">
        <f t="shared" si="26"/>
        <v>0</v>
      </c>
      <c r="T456" s="47">
        <v>0</v>
      </c>
      <c r="U456" s="47">
        <v>0</v>
      </c>
      <c r="V456" s="46">
        <f t="shared" si="27"/>
        <v>0</v>
      </c>
      <c r="W456" s="46">
        <f t="shared" si="28"/>
        <v>0</v>
      </c>
      <c r="X456" s="45" t="s">
        <v>26</v>
      </c>
      <c r="Y456" s="130"/>
      <c r="Z456" s="43"/>
      <c r="AA456" s="42" t="s">
        <v>19</v>
      </c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</row>
    <row r="457" spans="1:49" ht="30" hidden="1">
      <c r="A457" s="31" t="e">
        <f t="shared" si="29"/>
        <v>#N/A</v>
      </c>
      <c r="B457" s="30" t="e">
        <f>VLOOKUP(F457,[3]!Tabla13[#All],2,FALSE)</f>
        <v>#N/A</v>
      </c>
      <c r="C457" s="40">
        <v>2026</v>
      </c>
      <c r="D457" s="40">
        <v>8330</v>
      </c>
      <c r="E457" s="40"/>
      <c r="F457" s="41"/>
      <c r="G457" s="40">
        <v>1</v>
      </c>
      <c r="H457" s="40">
        <v>1</v>
      </c>
      <c r="I457" s="40">
        <v>2</v>
      </c>
      <c r="J457" s="40"/>
      <c r="K457" s="40">
        <v>5000</v>
      </c>
      <c r="L457" s="40">
        <v>5600</v>
      </c>
      <c r="M457" s="40">
        <v>564</v>
      </c>
      <c r="N457" s="221"/>
      <c r="O457" s="220"/>
      <c r="P457" s="37" t="s">
        <v>186</v>
      </c>
      <c r="Q457" s="36">
        <f>SUM(Q458)</f>
        <v>0</v>
      </c>
      <c r="R457" s="36">
        <f>SUM(R458)</f>
        <v>0</v>
      </c>
      <c r="S457" s="36">
        <f t="shared" si="26"/>
        <v>0</v>
      </c>
      <c r="T457" s="36">
        <f>SUM(T458)</f>
        <v>0</v>
      </c>
      <c r="U457" s="36">
        <f>SUM(U458)</f>
        <v>0</v>
      </c>
      <c r="V457" s="36">
        <f t="shared" si="27"/>
        <v>0</v>
      </c>
      <c r="W457" s="36">
        <f t="shared" si="28"/>
        <v>0</v>
      </c>
      <c r="X457" s="224"/>
      <c r="Y457" s="223"/>
      <c r="Z457" s="63"/>
      <c r="AA457" s="3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</row>
    <row r="458" spans="1:49" hidden="1">
      <c r="A458" s="31" t="e">
        <f t="shared" si="29"/>
        <v>#N/A</v>
      </c>
      <c r="B458" s="30" t="e">
        <f>VLOOKUP(F458,[3]!Tabla13[#All],2,FALSE)</f>
        <v>#N/A</v>
      </c>
      <c r="C458" s="51">
        <v>2026</v>
      </c>
      <c r="D458" s="51">
        <v>8330</v>
      </c>
      <c r="E458" s="51"/>
      <c r="F458" s="52"/>
      <c r="G458" s="51">
        <v>1</v>
      </c>
      <c r="H458" s="51">
        <v>1</v>
      </c>
      <c r="I458" s="51">
        <v>2</v>
      </c>
      <c r="J458" s="51"/>
      <c r="K458" s="51">
        <v>5000</v>
      </c>
      <c r="L458" s="51">
        <v>5600</v>
      </c>
      <c r="M458" s="51">
        <v>564</v>
      </c>
      <c r="N458" s="50">
        <v>1203</v>
      </c>
      <c r="O458" s="113"/>
      <c r="P458" s="48" t="s">
        <v>1501</v>
      </c>
      <c r="Q458" s="47">
        <v>0</v>
      </c>
      <c r="R458" s="47">
        <v>0</v>
      </c>
      <c r="S458" s="46">
        <f t="shared" ref="S458:S521" si="30">Q458+R458</f>
        <v>0</v>
      </c>
      <c r="T458" s="47">
        <v>0</v>
      </c>
      <c r="U458" s="47">
        <v>0</v>
      </c>
      <c r="V458" s="46">
        <f t="shared" ref="V458:V521" si="31">T458+U458</f>
        <v>0</v>
      </c>
      <c r="W458" s="46">
        <f t="shared" ref="W458:W521" si="32">S458+V458</f>
        <v>0</v>
      </c>
      <c r="X458" s="45" t="s">
        <v>26</v>
      </c>
      <c r="Y458" s="44"/>
      <c r="Z458" s="43"/>
      <c r="AA458" s="42" t="s">
        <v>19</v>
      </c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</row>
    <row r="459" spans="1:49" hidden="1">
      <c r="A459" s="31" t="e">
        <f t="shared" si="29"/>
        <v>#N/A</v>
      </c>
      <c r="B459" s="30" t="e">
        <f>VLOOKUP(F459,[3]!Tabla13[#All],2,FALSE)</f>
        <v>#N/A</v>
      </c>
      <c r="C459" s="40">
        <v>2026</v>
      </c>
      <c r="D459" s="40">
        <v>8330</v>
      </c>
      <c r="E459" s="40"/>
      <c r="F459" s="41"/>
      <c r="G459" s="40">
        <v>1</v>
      </c>
      <c r="H459" s="40">
        <v>1</v>
      </c>
      <c r="I459" s="40">
        <v>2</v>
      </c>
      <c r="J459" s="40"/>
      <c r="K459" s="40">
        <v>5000</v>
      </c>
      <c r="L459" s="40">
        <v>5600</v>
      </c>
      <c r="M459" s="40">
        <v>565</v>
      </c>
      <c r="N459" s="221"/>
      <c r="O459" s="220"/>
      <c r="P459" s="37" t="s">
        <v>184</v>
      </c>
      <c r="Q459" s="36">
        <f>SUM(Q460:Q462)</f>
        <v>0</v>
      </c>
      <c r="R459" s="36">
        <f>SUM(R460:R462)</f>
        <v>0</v>
      </c>
      <c r="S459" s="36">
        <f t="shared" si="30"/>
        <v>0</v>
      </c>
      <c r="T459" s="36">
        <f>SUM(T460:T462)</f>
        <v>0</v>
      </c>
      <c r="U459" s="36">
        <f>SUM(U460:U462)</f>
        <v>0</v>
      </c>
      <c r="V459" s="36">
        <f t="shared" si="31"/>
        <v>0</v>
      </c>
      <c r="W459" s="36">
        <f t="shared" si="32"/>
        <v>0</v>
      </c>
      <c r="X459" s="224"/>
      <c r="Y459" s="223"/>
      <c r="Z459" s="63"/>
      <c r="AA459" s="3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</row>
    <row r="460" spans="1:49" hidden="1">
      <c r="A460" s="31" t="e">
        <f t="shared" si="29"/>
        <v>#N/A</v>
      </c>
      <c r="B460" s="30" t="e">
        <f>VLOOKUP(F460,[3]!Tabla13[#All],2,FALSE)</f>
        <v>#N/A</v>
      </c>
      <c r="C460" s="51">
        <v>2026</v>
      </c>
      <c r="D460" s="51">
        <v>8330</v>
      </c>
      <c r="E460" s="51"/>
      <c r="F460" s="52"/>
      <c r="G460" s="51">
        <v>1</v>
      </c>
      <c r="H460" s="51">
        <v>1</v>
      </c>
      <c r="I460" s="51">
        <v>2</v>
      </c>
      <c r="J460" s="51"/>
      <c r="K460" s="51">
        <v>5000</v>
      </c>
      <c r="L460" s="51">
        <v>5600</v>
      </c>
      <c r="M460" s="51">
        <v>565</v>
      </c>
      <c r="N460" s="50">
        <v>531</v>
      </c>
      <c r="O460" s="113"/>
      <c r="P460" s="48" t="s">
        <v>1500</v>
      </c>
      <c r="Q460" s="47">
        <v>0</v>
      </c>
      <c r="R460" s="47">
        <v>0</v>
      </c>
      <c r="S460" s="46">
        <f t="shared" si="30"/>
        <v>0</v>
      </c>
      <c r="T460" s="47">
        <v>0</v>
      </c>
      <c r="U460" s="47">
        <v>0</v>
      </c>
      <c r="V460" s="46">
        <f t="shared" si="31"/>
        <v>0</v>
      </c>
      <c r="W460" s="46">
        <f t="shared" si="32"/>
        <v>0</v>
      </c>
      <c r="X460" s="45" t="s">
        <v>26</v>
      </c>
      <c r="Y460" s="44"/>
      <c r="Z460" s="43"/>
      <c r="AA460" s="42" t="s">
        <v>19</v>
      </c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</row>
    <row r="461" spans="1:49" hidden="1">
      <c r="A461" s="31" t="e">
        <f t="shared" si="29"/>
        <v>#N/A</v>
      </c>
      <c r="B461" s="30" t="e">
        <f>VLOOKUP(F461,[3]!Tabla13[#All],2,FALSE)</f>
        <v>#N/A</v>
      </c>
      <c r="C461" s="51">
        <v>2026</v>
      </c>
      <c r="D461" s="51">
        <v>8330</v>
      </c>
      <c r="E461" s="51"/>
      <c r="F461" s="52"/>
      <c r="G461" s="51">
        <v>1</v>
      </c>
      <c r="H461" s="51">
        <v>1</v>
      </c>
      <c r="I461" s="51">
        <v>2</v>
      </c>
      <c r="J461" s="51"/>
      <c r="K461" s="51">
        <v>5000</v>
      </c>
      <c r="L461" s="51">
        <v>5600</v>
      </c>
      <c r="M461" s="51">
        <v>565</v>
      </c>
      <c r="N461" s="50">
        <v>577</v>
      </c>
      <c r="O461" s="113"/>
      <c r="P461" s="48" t="s">
        <v>423</v>
      </c>
      <c r="Q461" s="47">
        <v>0</v>
      </c>
      <c r="R461" s="47">
        <v>0</v>
      </c>
      <c r="S461" s="46">
        <f t="shared" si="30"/>
        <v>0</v>
      </c>
      <c r="T461" s="47">
        <v>0</v>
      </c>
      <c r="U461" s="47">
        <v>0</v>
      </c>
      <c r="V461" s="46">
        <f t="shared" si="31"/>
        <v>0</v>
      </c>
      <c r="W461" s="46">
        <f t="shared" si="32"/>
        <v>0</v>
      </c>
      <c r="X461" s="45" t="s">
        <v>26</v>
      </c>
      <c r="Y461" s="44"/>
      <c r="Z461" s="43"/>
      <c r="AA461" s="42" t="s">
        <v>19</v>
      </c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</row>
    <row r="462" spans="1:49" hidden="1">
      <c r="A462" s="31" t="e">
        <f t="shared" si="29"/>
        <v>#N/A</v>
      </c>
      <c r="B462" s="30" t="e">
        <f>VLOOKUP(F462,[3]!Tabla13[#All],2,FALSE)</f>
        <v>#N/A</v>
      </c>
      <c r="C462" s="51">
        <v>2026</v>
      </c>
      <c r="D462" s="51">
        <v>8330</v>
      </c>
      <c r="E462" s="51"/>
      <c r="F462" s="52"/>
      <c r="G462" s="51">
        <v>1</v>
      </c>
      <c r="H462" s="51">
        <v>1</v>
      </c>
      <c r="I462" s="51">
        <v>2</v>
      </c>
      <c r="J462" s="51"/>
      <c r="K462" s="51">
        <v>5000</v>
      </c>
      <c r="L462" s="51">
        <v>5600</v>
      </c>
      <c r="M462" s="51">
        <v>565</v>
      </c>
      <c r="N462" s="50">
        <v>1180</v>
      </c>
      <c r="O462" s="113"/>
      <c r="P462" s="48" t="s">
        <v>179</v>
      </c>
      <c r="Q462" s="47">
        <v>0</v>
      </c>
      <c r="R462" s="47">
        <v>0</v>
      </c>
      <c r="S462" s="46">
        <f t="shared" si="30"/>
        <v>0</v>
      </c>
      <c r="T462" s="47">
        <v>0</v>
      </c>
      <c r="U462" s="47">
        <v>0</v>
      </c>
      <c r="V462" s="46">
        <f t="shared" si="31"/>
        <v>0</v>
      </c>
      <c r="W462" s="46">
        <f t="shared" si="32"/>
        <v>0</v>
      </c>
      <c r="X462" s="45" t="s">
        <v>26</v>
      </c>
      <c r="Y462" s="44"/>
      <c r="Z462" s="43"/>
      <c r="AA462" s="42" t="s">
        <v>19</v>
      </c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</row>
    <row r="463" spans="1:49" ht="30" hidden="1">
      <c r="A463" s="31" t="e">
        <f t="shared" si="29"/>
        <v>#N/A</v>
      </c>
      <c r="B463" s="30" t="e">
        <f>VLOOKUP(F463,[3]!Tabla13[#All],2,FALSE)</f>
        <v>#N/A</v>
      </c>
      <c r="C463" s="40">
        <v>2026</v>
      </c>
      <c r="D463" s="40">
        <v>8330</v>
      </c>
      <c r="E463" s="40"/>
      <c r="F463" s="41"/>
      <c r="G463" s="40">
        <v>1</v>
      </c>
      <c r="H463" s="40">
        <v>1</v>
      </c>
      <c r="I463" s="40">
        <v>2</v>
      </c>
      <c r="J463" s="40"/>
      <c r="K463" s="40">
        <v>5000</v>
      </c>
      <c r="L463" s="40">
        <v>5600</v>
      </c>
      <c r="M463" s="40">
        <v>566</v>
      </c>
      <c r="N463" s="221"/>
      <c r="O463" s="220"/>
      <c r="P463" s="37" t="s">
        <v>1499</v>
      </c>
      <c r="Q463" s="36">
        <f>SUM(Q464)</f>
        <v>0</v>
      </c>
      <c r="R463" s="36">
        <f>SUM(R464)</f>
        <v>0</v>
      </c>
      <c r="S463" s="36">
        <f t="shared" si="30"/>
        <v>0</v>
      </c>
      <c r="T463" s="36">
        <f>SUM(T464)</f>
        <v>0</v>
      </c>
      <c r="U463" s="36">
        <f>SUM(U464)</f>
        <v>0</v>
      </c>
      <c r="V463" s="36">
        <f t="shared" si="31"/>
        <v>0</v>
      </c>
      <c r="W463" s="36">
        <f t="shared" si="32"/>
        <v>0</v>
      </c>
      <c r="X463" s="224"/>
      <c r="Y463" s="223"/>
      <c r="Z463" s="63"/>
      <c r="AA463" s="295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</row>
    <row r="464" spans="1:49" hidden="1">
      <c r="A464" s="31" t="e">
        <f t="shared" si="29"/>
        <v>#N/A</v>
      </c>
      <c r="B464" s="30" t="e">
        <f>VLOOKUP(F464,[3]!Tabla13[#All],2,FALSE)</f>
        <v>#N/A</v>
      </c>
      <c r="C464" s="51">
        <v>2026</v>
      </c>
      <c r="D464" s="51">
        <v>8330</v>
      </c>
      <c r="E464" s="51"/>
      <c r="F464" s="52"/>
      <c r="G464" s="51">
        <v>1</v>
      </c>
      <c r="H464" s="51">
        <v>1</v>
      </c>
      <c r="I464" s="51">
        <v>2</v>
      </c>
      <c r="J464" s="51"/>
      <c r="K464" s="51">
        <v>5000</v>
      </c>
      <c r="L464" s="51">
        <v>5600</v>
      </c>
      <c r="M464" s="51">
        <v>566</v>
      </c>
      <c r="N464" s="50">
        <v>1208</v>
      </c>
      <c r="O464" s="113"/>
      <c r="P464" s="48" t="s">
        <v>1498</v>
      </c>
      <c r="Q464" s="47">
        <v>0</v>
      </c>
      <c r="R464" s="47">
        <v>0</v>
      </c>
      <c r="S464" s="46">
        <f t="shared" si="30"/>
        <v>0</v>
      </c>
      <c r="T464" s="47">
        <v>0</v>
      </c>
      <c r="U464" s="47">
        <v>0</v>
      </c>
      <c r="V464" s="46">
        <f t="shared" si="31"/>
        <v>0</v>
      </c>
      <c r="W464" s="46">
        <f t="shared" si="32"/>
        <v>0</v>
      </c>
      <c r="X464" s="45" t="s">
        <v>26</v>
      </c>
      <c r="Y464" s="44"/>
      <c r="Z464" s="43"/>
      <c r="AA464" s="42" t="s">
        <v>19</v>
      </c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</row>
    <row r="465" spans="1:49" hidden="1">
      <c r="A465" s="31" t="e">
        <f t="shared" si="29"/>
        <v>#N/A</v>
      </c>
      <c r="B465" s="30" t="e">
        <f>VLOOKUP(F465,[3]!Tabla13[#All],2,FALSE)</f>
        <v>#N/A</v>
      </c>
      <c r="C465" s="40">
        <v>2026</v>
      </c>
      <c r="D465" s="40">
        <v>8330</v>
      </c>
      <c r="E465" s="40"/>
      <c r="F465" s="41"/>
      <c r="G465" s="40">
        <v>1</v>
      </c>
      <c r="H465" s="40">
        <v>1</v>
      </c>
      <c r="I465" s="40">
        <v>2</v>
      </c>
      <c r="J465" s="40"/>
      <c r="K465" s="40">
        <v>5000</v>
      </c>
      <c r="L465" s="40">
        <v>5600</v>
      </c>
      <c r="M465" s="40">
        <v>569</v>
      </c>
      <c r="N465" s="221"/>
      <c r="O465" s="220"/>
      <c r="P465" s="37" t="s">
        <v>28</v>
      </c>
      <c r="Q465" s="36">
        <f>SUM(Q466:Q470)</f>
        <v>0</v>
      </c>
      <c r="R465" s="36">
        <f>SUM(R466:R470)</f>
        <v>0</v>
      </c>
      <c r="S465" s="36">
        <f t="shared" si="30"/>
        <v>0</v>
      </c>
      <c r="T465" s="36">
        <f>SUM(T466:T470)</f>
        <v>0</v>
      </c>
      <c r="U465" s="36">
        <f>SUM(U466:U470)</f>
        <v>0</v>
      </c>
      <c r="V465" s="36">
        <f t="shared" si="31"/>
        <v>0</v>
      </c>
      <c r="W465" s="36">
        <f t="shared" si="32"/>
        <v>0</v>
      </c>
      <c r="X465" s="224"/>
      <c r="Y465" s="223"/>
      <c r="Z465" s="63"/>
      <c r="AA465" s="3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</row>
    <row r="466" spans="1:49" hidden="1">
      <c r="A466" s="31" t="e">
        <f t="shared" si="29"/>
        <v>#N/A</v>
      </c>
      <c r="B466" s="30" t="e">
        <f>VLOOKUP(F466,[3]!Tabla13[#All],2,FALSE)</f>
        <v>#N/A</v>
      </c>
      <c r="C466" s="51">
        <v>2026</v>
      </c>
      <c r="D466" s="51">
        <v>8330</v>
      </c>
      <c r="E466" s="51"/>
      <c r="F466" s="52"/>
      <c r="G466" s="51">
        <v>1</v>
      </c>
      <c r="H466" s="51">
        <v>1</v>
      </c>
      <c r="I466" s="51">
        <v>2</v>
      </c>
      <c r="J466" s="51"/>
      <c r="K466" s="51">
        <v>5000</v>
      </c>
      <c r="L466" s="51">
        <v>5600</v>
      </c>
      <c r="M466" s="51">
        <v>569</v>
      </c>
      <c r="N466" s="50">
        <v>579</v>
      </c>
      <c r="O466" s="113"/>
      <c r="P466" s="48" t="s">
        <v>1497</v>
      </c>
      <c r="Q466" s="47">
        <v>0</v>
      </c>
      <c r="R466" s="47">
        <v>0</v>
      </c>
      <c r="S466" s="46">
        <f t="shared" si="30"/>
        <v>0</v>
      </c>
      <c r="T466" s="47">
        <v>0</v>
      </c>
      <c r="U466" s="47">
        <v>0</v>
      </c>
      <c r="V466" s="46">
        <f t="shared" si="31"/>
        <v>0</v>
      </c>
      <c r="W466" s="46">
        <f t="shared" si="32"/>
        <v>0</v>
      </c>
      <c r="X466" s="45" t="s">
        <v>26</v>
      </c>
      <c r="Y466" s="44"/>
      <c r="Z466" s="43"/>
      <c r="AA466" s="78" t="s">
        <v>100</v>
      </c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</row>
    <row r="467" spans="1:49" hidden="1">
      <c r="A467" s="31" t="e">
        <f t="shared" si="29"/>
        <v>#N/A</v>
      </c>
      <c r="B467" s="30" t="e">
        <f>VLOOKUP(F467,[3]!Tabla13[#All],2,FALSE)</f>
        <v>#N/A</v>
      </c>
      <c r="C467" s="51">
        <v>2026</v>
      </c>
      <c r="D467" s="51">
        <v>8330</v>
      </c>
      <c r="E467" s="51"/>
      <c r="F467" s="52"/>
      <c r="G467" s="51">
        <v>1</v>
      </c>
      <c r="H467" s="51">
        <v>1</v>
      </c>
      <c r="I467" s="51">
        <v>2</v>
      </c>
      <c r="J467" s="51"/>
      <c r="K467" s="51">
        <v>5000</v>
      </c>
      <c r="L467" s="51">
        <v>5600</v>
      </c>
      <c r="M467" s="51">
        <v>569</v>
      </c>
      <c r="N467" s="50">
        <v>663</v>
      </c>
      <c r="O467" s="49"/>
      <c r="P467" s="48" t="s">
        <v>27</v>
      </c>
      <c r="Q467" s="47">
        <v>0</v>
      </c>
      <c r="R467" s="47">
        <v>0</v>
      </c>
      <c r="S467" s="46">
        <f t="shared" si="30"/>
        <v>0</v>
      </c>
      <c r="T467" s="47">
        <v>0</v>
      </c>
      <c r="U467" s="47">
        <v>0</v>
      </c>
      <c r="V467" s="46">
        <f t="shared" si="31"/>
        <v>0</v>
      </c>
      <c r="W467" s="46">
        <f t="shared" si="32"/>
        <v>0</v>
      </c>
      <c r="X467" s="45" t="s">
        <v>26</v>
      </c>
      <c r="Y467" s="130"/>
      <c r="Z467" s="43"/>
      <c r="AA467" s="42" t="s">
        <v>19</v>
      </c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</row>
    <row r="468" spans="1:49" hidden="1">
      <c r="A468" s="31" t="e">
        <f t="shared" si="29"/>
        <v>#N/A</v>
      </c>
      <c r="B468" s="30" t="e">
        <f>VLOOKUP(F468,[3]!Tabla13[#All],2,FALSE)</f>
        <v>#N/A</v>
      </c>
      <c r="C468" s="51">
        <v>2026</v>
      </c>
      <c r="D468" s="51">
        <v>8330</v>
      </c>
      <c r="E468" s="51"/>
      <c r="F468" s="52"/>
      <c r="G468" s="51">
        <v>1</v>
      </c>
      <c r="H468" s="51">
        <v>1</v>
      </c>
      <c r="I468" s="51">
        <v>2</v>
      </c>
      <c r="J468" s="51"/>
      <c r="K468" s="51">
        <v>5000</v>
      </c>
      <c r="L468" s="51">
        <v>5600</v>
      </c>
      <c r="M468" s="51">
        <v>569</v>
      </c>
      <c r="N468" s="50">
        <v>1323</v>
      </c>
      <c r="O468" s="49"/>
      <c r="P468" s="48" t="s">
        <v>1496</v>
      </c>
      <c r="Q468" s="47">
        <v>0</v>
      </c>
      <c r="R468" s="47">
        <v>0</v>
      </c>
      <c r="S468" s="46">
        <f t="shared" si="30"/>
        <v>0</v>
      </c>
      <c r="T468" s="47">
        <v>0</v>
      </c>
      <c r="U468" s="47">
        <v>0</v>
      </c>
      <c r="V468" s="46">
        <f t="shared" si="31"/>
        <v>0</v>
      </c>
      <c r="W468" s="46">
        <f t="shared" si="32"/>
        <v>0</v>
      </c>
      <c r="X468" s="45" t="s">
        <v>26</v>
      </c>
      <c r="Y468" s="130"/>
      <c r="Z468" s="43"/>
      <c r="AA468" s="78" t="s">
        <v>100</v>
      </c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</row>
    <row r="469" spans="1:49" hidden="1">
      <c r="A469" s="31" t="e">
        <f t="shared" si="29"/>
        <v>#N/A</v>
      </c>
      <c r="B469" s="30" t="e">
        <f>VLOOKUP(F469,[3]!Tabla13[#All],2,FALSE)</f>
        <v>#N/A</v>
      </c>
      <c r="C469" s="51">
        <v>2026</v>
      </c>
      <c r="D469" s="51">
        <v>8330</v>
      </c>
      <c r="E469" s="51"/>
      <c r="F469" s="52"/>
      <c r="G469" s="51">
        <v>1</v>
      </c>
      <c r="H469" s="51">
        <v>1</v>
      </c>
      <c r="I469" s="51">
        <v>2</v>
      </c>
      <c r="J469" s="51"/>
      <c r="K469" s="51">
        <v>5000</v>
      </c>
      <c r="L469" s="51">
        <v>5600</v>
      </c>
      <c r="M469" s="51">
        <v>569</v>
      </c>
      <c r="N469" s="50">
        <v>1423</v>
      </c>
      <c r="O469" s="49"/>
      <c r="P469" s="48" t="s">
        <v>1495</v>
      </c>
      <c r="Q469" s="47">
        <v>0</v>
      </c>
      <c r="R469" s="47">
        <v>0</v>
      </c>
      <c r="S469" s="46">
        <f t="shared" si="30"/>
        <v>0</v>
      </c>
      <c r="T469" s="47">
        <v>0</v>
      </c>
      <c r="U469" s="47">
        <v>0</v>
      </c>
      <c r="V469" s="46">
        <f t="shared" si="31"/>
        <v>0</v>
      </c>
      <c r="W469" s="46">
        <f t="shared" si="32"/>
        <v>0</v>
      </c>
      <c r="X469" s="45" t="s">
        <v>26</v>
      </c>
      <c r="Y469" s="130"/>
      <c r="Z469" s="43"/>
      <c r="AA469" s="78" t="s">
        <v>100</v>
      </c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</row>
    <row r="470" spans="1:49" hidden="1">
      <c r="A470" s="31" t="e">
        <f t="shared" si="29"/>
        <v>#N/A</v>
      </c>
      <c r="B470" s="30" t="e">
        <f>VLOOKUP(F470,[3]!Tabla13[#All],2,FALSE)</f>
        <v>#N/A</v>
      </c>
      <c r="C470" s="51">
        <v>2026</v>
      </c>
      <c r="D470" s="51">
        <v>8330</v>
      </c>
      <c r="E470" s="51"/>
      <c r="F470" s="52"/>
      <c r="G470" s="51">
        <v>1</v>
      </c>
      <c r="H470" s="51">
        <v>1</v>
      </c>
      <c r="I470" s="51">
        <v>2</v>
      </c>
      <c r="J470" s="51"/>
      <c r="K470" s="51">
        <v>5000</v>
      </c>
      <c r="L470" s="51">
        <v>5600</v>
      </c>
      <c r="M470" s="51">
        <v>569</v>
      </c>
      <c r="N470" s="50">
        <v>898</v>
      </c>
      <c r="O470" s="49"/>
      <c r="P470" s="48" t="s">
        <v>1494</v>
      </c>
      <c r="Q470" s="47">
        <v>0</v>
      </c>
      <c r="R470" s="47">
        <v>0</v>
      </c>
      <c r="S470" s="46">
        <f t="shared" si="30"/>
        <v>0</v>
      </c>
      <c r="T470" s="47">
        <v>0</v>
      </c>
      <c r="U470" s="47">
        <v>0</v>
      </c>
      <c r="V470" s="46">
        <f t="shared" si="31"/>
        <v>0</v>
      </c>
      <c r="W470" s="46">
        <f t="shared" si="32"/>
        <v>0</v>
      </c>
      <c r="X470" s="45" t="s">
        <v>26</v>
      </c>
      <c r="Y470" s="130"/>
      <c r="Z470" s="43"/>
      <c r="AA470" s="42" t="s">
        <v>19</v>
      </c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</row>
    <row r="471" spans="1:49" hidden="1">
      <c r="A471" s="31" t="e">
        <f t="shared" si="29"/>
        <v>#N/A</v>
      </c>
      <c r="B471" s="30" t="e">
        <f>VLOOKUP(F471,[3]!Tabla13[#All],2,FALSE)</f>
        <v>#N/A</v>
      </c>
      <c r="C471" s="61">
        <v>2026</v>
      </c>
      <c r="D471" s="61">
        <v>8330</v>
      </c>
      <c r="E471" s="61"/>
      <c r="F471" s="62"/>
      <c r="G471" s="61">
        <v>1</v>
      </c>
      <c r="H471" s="61">
        <v>1</v>
      </c>
      <c r="I471" s="61">
        <v>2</v>
      </c>
      <c r="J471" s="61"/>
      <c r="K471" s="61">
        <v>5000</v>
      </c>
      <c r="L471" s="61">
        <v>5900</v>
      </c>
      <c r="M471" s="61"/>
      <c r="N471" s="61" t="s">
        <v>23</v>
      </c>
      <c r="O471" s="222"/>
      <c r="P471" s="58" t="s">
        <v>25</v>
      </c>
      <c r="Q471" s="57">
        <f>Q472+Q474</f>
        <v>0</v>
      </c>
      <c r="R471" s="57">
        <f>R472+R474</f>
        <v>0</v>
      </c>
      <c r="S471" s="57">
        <f t="shared" si="30"/>
        <v>0</v>
      </c>
      <c r="T471" s="57">
        <f>T472+T474</f>
        <v>0</v>
      </c>
      <c r="U471" s="57">
        <f>U472+U474</f>
        <v>0</v>
      </c>
      <c r="V471" s="57">
        <f t="shared" si="31"/>
        <v>0</v>
      </c>
      <c r="W471" s="57">
        <f t="shared" si="32"/>
        <v>0</v>
      </c>
      <c r="X471" s="56"/>
      <c r="Y471" s="66"/>
      <c r="Z471" s="65"/>
      <c r="AA471" s="53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</row>
    <row r="472" spans="1:49" hidden="1">
      <c r="A472" s="31" t="e">
        <f t="shared" si="29"/>
        <v>#N/A</v>
      </c>
      <c r="B472" s="30" t="e">
        <f>VLOOKUP(F472,[3]!Tabla13[#All],2,FALSE)</f>
        <v>#N/A</v>
      </c>
      <c r="C472" s="40">
        <v>2026</v>
      </c>
      <c r="D472" s="40">
        <v>8330</v>
      </c>
      <c r="E472" s="40"/>
      <c r="F472" s="41"/>
      <c r="G472" s="40">
        <v>1</v>
      </c>
      <c r="H472" s="40">
        <v>1</v>
      </c>
      <c r="I472" s="40">
        <v>2</v>
      </c>
      <c r="J472" s="40"/>
      <c r="K472" s="40">
        <v>5000</v>
      </c>
      <c r="L472" s="40">
        <v>5900</v>
      </c>
      <c r="M472" s="40">
        <v>591</v>
      </c>
      <c r="N472" s="221" t="s">
        <v>23</v>
      </c>
      <c r="O472" s="220"/>
      <c r="P472" s="37" t="s">
        <v>24</v>
      </c>
      <c r="Q472" s="36">
        <f>SUM(Q473)</f>
        <v>0</v>
      </c>
      <c r="R472" s="36">
        <f>SUM(R473)</f>
        <v>0</v>
      </c>
      <c r="S472" s="36">
        <f t="shared" si="30"/>
        <v>0</v>
      </c>
      <c r="T472" s="36">
        <f>SUM(T473)</f>
        <v>0</v>
      </c>
      <c r="U472" s="36">
        <f>SUM(U473)</f>
        <v>0</v>
      </c>
      <c r="V472" s="36">
        <f t="shared" si="31"/>
        <v>0</v>
      </c>
      <c r="W472" s="36">
        <f t="shared" si="32"/>
        <v>0</v>
      </c>
      <c r="X472" s="35"/>
      <c r="Y472" s="64"/>
      <c r="Z472" s="63"/>
      <c r="AA472" s="3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</row>
    <row r="473" spans="1:49" ht="42.75" hidden="1">
      <c r="A473" s="31" t="e">
        <f t="shared" si="29"/>
        <v>#N/A</v>
      </c>
      <c r="B473" s="30" t="e">
        <f>VLOOKUP(F473,[3]!Tabla13[#All],2,FALSE)</f>
        <v>#N/A</v>
      </c>
      <c r="C473" s="51">
        <v>2026</v>
      </c>
      <c r="D473" s="51">
        <v>8330</v>
      </c>
      <c r="E473" s="51"/>
      <c r="F473" s="52"/>
      <c r="G473" s="51">
        <v>1</v>
      </c>
      <c r="H473" s="51">
        <v>1</v>
      </c>
      <c r="I473" s="51">
        <v>2</v>
      </c>
      <c r="J473" s="51"/>
      <c r="K473" s="51">
        <v>5000</v>
      </c>
      <c r="L473" s="51">
        <v>5900</v>
      </c>
      <c r="M473" s="51">
        <v>591</v>
      </c>
      <c r="N473" s="50">
        <v>1368</v>
      </c>
      <c r="O473" s="113"/>
      <c r="P473" s="48" t="s">
        <v>1493</v>
      </c>
      <c r="Q473" s="47">
        <v>0</v>
      </c>
      <c r="R473" s="47">
        <v>0</v>
      </c>
      <c r="S473" s="46">
        <f t="shared" si="30"/>
        <v>0</v>
      </c>
      <c r="T473" s="47">
        <v>0</v>
      </c>
      <c r="U473" s="47">
        <v>0</v>
      </c>
      <c r="V473" s="46">
        <f t="shared" si="31"/>
        <v>0</v>
      </c>
      <c r="W473" s="46">
        <f t="shared" si="32"/>
        <v>0</v>
      </c>
      <c r="X473" s="45" t="s">
        <v>20</v>
      </c>
      <c r="Y473" s="44"/>
      <c r="Z473" s="43"/>
      <c r="AA473" s="114" t="s">
        <v>100</v>
      </c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</row>
    <row r="474" spans="1:49" hidden="1">
      <c r="A474" s="31" t="e">
        <f t="shared" si="29"/>
        <v>#N/A</v>
      </c>
      <c r="B474" s="30" t="e">
        <f>VLOOKUP(F474,[3]!Tabla13[#All],2,FALSE)</f>
        <v>#N/A</v>
      </c>
      <c r="C474" s="40">
        <v>2026</v>
      </c>
      <c r="D474" s="40">
        <v>8330</v>
      </c>
      <c r="E474" s="40"/>
      <c r="F474" s="41"/>
      <c r="G474" s="40">
        <v>1</v>
      </c>
      <c r="H474" s="40">
        <v>1</v>
      </c>
      <c r="I474" s="40">
        <v>2</v>
      </c>
      <c r="J474" s="40"/>
      <c r="K474" s="40">
        <v>5000</v>
      </c>
      <c r="L474" s="40">
        <v>5900</v>
      </c>
      <c r="M474" s="40">
        <v>597</v>
      </c>
      <c r="N474" s="221" t="s">
        <v>23</v>
      </c>
      <c r="O474" s="220"/>
      <c r="P474" s="37" t="s">
        <v>22</v>
      </c>
      <c r="Q474" s="36">
        <f>SUM(Q475)</f>
        <v>0</v>
      </c>
      <c r="R474" s="36">
        <f>SUM(R475)</f>
        <v>0</v>
      </c>
      <c r="S474" s="36">
        <f t="shared" si="30"/>
        <v>0</v>
      </c>
      <c r="T474" s="36">
        <f>SUM(T475)</f>
        <v>0</v>
      </c>
      <c r="U474" s="36">
        <f>SUM(U475)</f>
        <v>0</v>
      </c>
      <c r="V474" s="36">
        <f t="shared" si="31"/>
        <v>0</v>
      </c>
      <c r="W474" s="36">
        <f t="shared" si="32"/>
        <v>0</v>
      </c>
      <c r="X474" s="35"/>
      <c r="Y474" s="64"/>
      <c r="Z474" s="63"/>
      <c r="AA474" s="3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</row>
    <row r="475" spans="1:49" ht="42.75" hidden="1">
      <c r="A475" s="31" t="e">
        <f t="shared" ref="A475:A538" si="33">B475-E475</f>
        <v>#N/A</v>
      </c>
      <c r="B475" s="30" t="e">
        <f>VLOOKUP(F475,[3]!Tabla13[#All],2,FALSE)</f>
        <v>#N/A</v>
      </c>
      <c r="C475" s="51">
        <v>2026</v>
      </c>
      <c r="D475" s="51">
        <v>8330</v>
      </c>
      <c r="E475" s="51"/>
      <c r="F475" s="52"/>
      <c r="G475" s="51">
        <v>1</v>
      </c>
      <c r="H475" s="51">
        <v>1</v>
      </c>
      <c r="I475" s="51">
        <v>2</v>
      </c>
      <c r="J475" s="51"/>
      <c r="K475" s="51">
        <v>5000</v>
      </c>
      <c r="L475" s="51">
        <v>5900</v>
      </c>
      <c r="M475" s="51">
        <v>597</v>
      </c>
      <c r="N475" s="50">
        <v>852</v>
      </c>
      <c r="O475" s="113"/>
      <c r="P475" s="48" t="s">
        <v>1492</v>
      </c>
      <c r="Q475" s="47">
        <v>0</v>
      </c>
      <c r="R475" s="47">
        <v>0</v>
      </c>
      <c r="S475" s="46">
        <f t="shared" si="30"/>
        <v>0</v>
      </c>
      <c r="T475" s="47">
        <v>0</v>
      </c>
      <c r="U475" s="47">
        <v>0</v>
      </c>
      <c r="V475" s="46">
        <f t="shared" si="31"/>
        <v>0</v>
      </c>
      <c r="W475" s="46">
        <f t="shared" si="32"/>
        <v>0</v>
      </c>
      <c r="X475" s="45" t="s">
        <v>20</v>
      </c>
      <c r="Y475" s="44"/>
      <c r="Z475" s="43"/>
      <c r="AA475" s="114" t="s">
        <v>100</v>
      </c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</row>
    <row r="476" spans="1:49" s="92" customFormat="1" ht="30" hidden="1">
      <c r="A476" s="31" t="e">
        <f t="shared" si="33"/>
        <v>#N/A</v>
      </c>
      <c r="B476" s="30" t="e">
        <f>VLOOKUP(F476,[3]!Tabla13[#All],2,FALSE)</f>
        <v>#N/A</v>
      </c>
      <c r="C476" s="101">
        <v>2026</v>
      </c>
      <c r="D476" s="101">
        <v>8330</v>
      </c>
      <c r="E476" s="101"/>
      <c r="F476" s="102"/>
      <c r="G476" s="101">
        <v>1</v>
      </c>
      <c r="H476" s="101">
        <v>1</v>
      </c>
      <c r="I476" s="101">
        <v>3</v>
      </c>
      <c r="J476" s="101"/>
      <c r="K476" s="101"/>
      <c r="L476" s="101"/>
      <c r="M476" s="100"/>
      <c r="N476" s="99" t="s">
        <v>23</v>
      </c>
      <c r="O476" s="98"/>
      <c r="P476" s="97" t="s">
        <v>1715</v>
      </c>
      <c r="Q476" s="95">
        <f>+Q477</f>
        <v>0</v>
      </c>
      <c r="R476" s="95">
        <f>+R477</f>
        <v>0</v>
      </c>
      <c r="S476" s="95">
        <f t="shared" si="30"/>
        <v>0</v>
      </c>
      <c r="T476" s="95">
        <f>+T477</f>
        <v>0</v>
      </c>
      <c r="U476" s="95">
        <f>+U477</f>
        <v>0</v>
      </c>
      <c r="V476" s="95">
        <f t="shared" si="31"/>
        <v>0</v>
      </c>
      <c r="W476" s="95">
        <f t="shared" si="32"/>
        <v>0</v>
      </c>
      <c r="X476" s="96"/>
      <c r="Y476" s="95"/>
      <c r="Z476" s="94"/>
      <c r="AA476" s="93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</row>
    <row r="477" spans="1:49" hidden="1">
      <c r="A477" s="31" t="e">
        <f t="shared" si="33"/>
        <v>#N/A</v>
      </c>
      <c r="B477" s="30" t="e">
        <f>VLOOKUP(F477,[3]!Tabla13[#All],2,FALSE)</f>
        <v>#N/A</v>
      </c>
      <c r="C477" s="75">
        <v>2026</v>
      </c>
      <c r="D477" s="75">
        <v>8330</v>
      </c>
      <c r="E477" s="75"/>
      <c r="F477" s="76"/>
      <c r="G477" s="75">
        <v>1</v>
      </c>
      <c r="H477" s="75">
        <v>1</v>
      </c>
      <c r="I477" s="75">
        <v>3</v>
      </c>
      <c r="J477" s="75"/>
      <c r="K477" s="75">
        <v>6000</v>
      </c>
      <c r="L477" s="75"/>
      <c r="M477" s="75"/>
      <c r="N477" s="74" t="s">
        <v>23</v>
      </c>
      <c r="O477" s="73"/>
      <c r="P477" s="72" t="s">
        <v>159</v>
      </c>
      <c r="Q477" s="71">
        <f>Q478</f>
        <v>0</v>
      </c>
      <c r="R477" s="71">
        <f>R478</f>
        <v>0</v>
      </c>
      <c r="S477" s="71">
        <f t="shared" si="30"/>
        <v>0</v>
      </c>
      <c r="T477" s="71">
        <f>T478</f>
        <v>0</v>
      </c>
      <c r="U477" s="71">
        <f>U478</f>
        <v>0</v>
      </c>
      <c r="V477" s="71">
        <f t="shared" si="31"/>
        <v>0</v>
      </c>
      <c r="W477" s="71">
        <f t="shared" si="32"/>
        <v>0</v>
      </c>
      <c r="X477" s="70"/>
      <c r="Y477" s="202"/>
      <c r="Z477" s="201"/>
      <c r="AA477" s="67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</row>
    <row r="478" spans="1:49" hidden="1">
      <c r="A478" s="31" t="e">
        <f t="shared" si="33"/>
        <v>#N/A</v>
      </c>
      <c r="B478" s="30" t="e">
        <f>VLOOKUP(F478,[3]!Tabla13[#All],2,FALSE)</f>
        <v>#N/A</v>
      </c>
      <c r="C478" s="61">
        <v>2026</v>
      </c>
      <c r="D478" s="61">
        <v>8330</v>
      </c>
      <c r="E478" s="61"/>
      <c r="F478" s="62"/>
      <c r="G478" s="61">
        <v>1</v>
      </c>
      <c r="H478" s="61">
        <v>1</v>
      </c>
      <c r="I478" s="61">
        <v>3</v>
      </c>
      <c r="J478" s="61"/>
      <c r="K478" s="61">
        <v>6000</v>
      </c>
      <c r="L478" s="61">
        <v>6200</v>
      </c>
      <c r="M478" s="61"/>
      <c r="N478" s="60" t="s">
        <v>23</v>
      </c>
      <c r="O478" s="59"/>
      <c r="P478" s="58" t="s">
        <v>158</v>
      </c>
      <c r="Q478" s="57">
        <f>Q479</f>
        <v>0</v>
      </c>
      <c r="R478" s="57">
        <f>R479</f>
        <v>0</v>
      </c>
      <c r="S478" s="57">
        <f t="shared" si="30"/>
        <v>0</v>
      </c>
      <c r="T478" s="57">
        <f>T479</f>
        <v>0</v>
      </c>
      <c r="U478" s="57">
        <f>U479</f>
        <v>0</v>
      </c>
      <c r="V478" s="57">
        <f t="shared" si="31"/>
        <v>0</v>
      </c>
      <c r="W478" s="57">
        <f t="shared" si="32"/>
        <v>0</v>
      </c>
      <c r="X478" s="56"/>
      <c r="Y478" s="66"/>
      <c r="Z478" s="65"/>
      <c r="AA478" s="53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</row>
    <row r="479" spans="1:49" hidden="1">
      <c r="A479" s="31" t="e">
        <f t="shared" si="33"/>
        <v>#N/A</v>
      </c>
      <c r="B479" s="30" t="e">
        <f>VLOOKUP(F479,[3]!Tabla13[#All],2,FALSE)</f>
        <v>#N/A</v>
      </c>
      <c r="C479" s="40">
        <v>2026</v>
      </c>
      <c r="D479" s="40">
        <v>8330</v>
      </c>
      <c r="E479" s="40"/>
      <c r="F479" s="41"/>
      <c r="G479" s="40">
        <v>1</v>
      </c>
      <c r="H479" s="40">
        <v>1</v>
      </c>
      <c r="I479" s="40">
        <v>3</v>
      </c>
      <c r="J479" s="40"/>
      <c r="K479" s="40">
        <v>6000</v>
      </c>
      <c r="L479" s="40">
        <v>6200</v>
      </c>
      <c r="M479" s="40">
        <v>622</v>
      </c>
      <c r="N479" s="39" t="s">
        <v>23</v>
      </c>
      <c r="O479" s="38"/>
      <c r="P479" s="37" t="s">
        <v>157</v>
      </c>
      <c r="Q479" s="36">
        <f>SUM(Q480:Q481)</f>
        <v>0</v>
      </c>
      <c r="R479" s="36">
        <f>SUM(R480:R481)</f>
        <v>0</v>
      </c>
      <c r="S479" s="36">
        <f t="shared" si="30"/>
        <v>0</v>
      </c>
      <c r="T479" s="36">
        <f>SUM(T480:T481)</f>
        <v>0</v>
      </c>
      <c r="U479" s="36">
        <f>SUM(U480:U481)</f>
        <v>0</v>
      </c>
      <c r="V479" s="36">
        <f t="shared" si="31"/>
        <v>0</v>
      </c>
      <c r="W479" s="36">
        <f t="shared" si="32"/>
        <v>0</v>
      </c>
      <c r="X479" s="35"/>
      <c r="Y479" s="64"/>
      <c r="Z479" s="63"/>
      <c r="AA479" s="3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</row>
    <row r="480" spans="1:49" ht="85.5" hidden="1">
      <c r="A480" s="31" t="e">
        <f t="shared" si="33"/>
        <v>#N/A</v>
      </c>
      <c r="B480" s="30" t="e">
        <f>VLOOKUP(F480,[3]!Tabla13[#All],2,FALSE)</f>
        <v>#N/A</v>
      </c>
      <c r="C480" s="51">
        <v>2026</v>
      </c>
      <c r="D480" s="51">
        <v>8330</v>
      </c>
      <c r="E480" s="51"/>
      <c r="F480" s="52"/>
      <c r="G480" s="51">
        <v>1</v>
      </c>
      <c r="H480" s="51">
        <v>1</v>
      </c>
      <c r="I480" s="51">
        <v>3</v>
      </c>
      <c r="J480" s="51"/>
      <c r="K480" s="51">
        <v>6000</v>
      </c>
      <c r="L480" s="51">
        <v>6200</v>
      </c>
      <c r="M480" s="51">
        <v>62201</v>
      </c>
      <c r="N480" s="50">
        <v>382</v>
      </c>
      <c r="O480" s="49"/>
      <c r="P480" s="48" t="s">
        <v>156</v>
      </c>
      <c r="Q480" s="47">
        <v>0</v>
      </c>
      <c r="R480" s="47">
        <v>0</v>
      </c>
      <c r="S480" s="46">
        <f t="shared" si="30"/>
        <v>0</v>
      </c>
      <c r="T480" s="47">
        <v>0</v>
      </c>
      <c r="U480" s="47">
        <v>0</v>
      </c>
      <c r="V480" s="46">
        <f t="shared" si="31"/>
        <v>0</v>
      </c>
      <c r="W480" s="46">
        <f t="shared" si="32"/>
        <v>0</v>
      </c>
      <c r="X480" s="45" t="s">
        <v>154</v>
      </c>
      <c r="Y480" s="44"/>
      <c r="Z480" s="43"/>
      <c r="AA480" s="78" t="s">
        <v>100</v>
      </c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</row>
    <row r="481" spans="1:49" ht="85.5" hidden="1">
      <c r="A481" s="31" t="e">
        <f t="shared" si="33"/>
        <v>#N/A</v>
      </c>
      <c r="B481" s="30" t="e">
        <f>VLOOKUP(F481,[3]!Tabla13[#All],2,FALSE)</f>
        <v>#N/A</v>
      </c>
      <c r="C481" s="51">
        <v>2026</v>
      </c>
      <c r="D481" s="51">
        <v>8330</v>
      </c>
      <c r="E481" s="51"/>
      <c r="F481" s="52"/>
      <c r="G481" s="51">
        <v>1</v>
      </c>
      <c r="H481" s="51">
        <v>1</v>
      </c>
      <c r="I481" s="51">
        <v>3</v>
      </c>
      <c r="J481" s="51"/>
      <c r="K481" s="51">
        <v>6000</v>
      </c>
      <c r="L481" s="51">
        <v>6200</v>
      </c>
      <c r="M481" s="51">
        <v>62201</v>
      </c>
      <c r="N481" s="50">
        <v>924</v>
      </c>
      <c r="O481" s="49"/>
      <c r="P481" s="48" t="s">
        <v>155</v>
      </c>
      <c r="Q481" s="47">
        <v>0</v>
      </c>
      <c r="R481" s="47">
        <v>0</v>
      </c>
      <c r="S481" s="46">
        <f t="shared" si="30"/>
        <v>0</v>
      </c>
      <c r="T481" s="47">
        <v>0</v>
      </c>
      <c r="U481" s="47">
        <v>0</v>
      </c>
      <c r="V481" s="46">
        <f t="shared" si="31"/>
        <v>0</v>
      </c>
      <c r="W481" s="46">
        <f t="shared" si="32"/>
        <v>0</v>
      </c>
      <c r="X481" s="45" t="s">
        <v>154</v>
      </c>
      <c r="Y481" s="44"/>
      <c r="Z481" s="43"/>
      <c r="AA481" s="78" t="s">
        <v>100</v>
      </c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</row>
    <row r="482" spans="1:49" ht="30" hidden="1">
      <c r="A482" s="31" t="e">
        <f t="shared" si="33"/>
        <v>#N/A</v>
      </c>
      <c r="B482" s="30" t="e">
        <f>VLOOKUP(F482,[3]!Tabla13[#All],2,FALSE)</f>
        <v>#N/A</v>
      </c>
      <c r="C482" s="101">
        <v>2026</v>
      </c>
      <c r="D482" s="101">
        <v>8330</v>
      </c>
      <c r="E482" s="101"/>
      <c r="F482" s="102"/>
      <c r="G482" s="101">
        <v>1</v>
      </c>
      <c r="H482" s="101">
        <v>1</v>
      </c>
      <c r="I482" s="101">
        <v>4</v>
      </c>
      <c r="J482" s="101"/>
      <c r="K482" s="101"/>
      <c r="L482" s="101"/>
      <c r="M482" s="100"/>
      <c r="N482" s="99" t="s">
        <v>23</v>
      </c>
      <c r="O482" s="98"/>
      <c r="P482" s="97" t="s">
        <v>1714</v>
      </c>
      <c r="Q482" s="95">
        <f>Q483+Q616+Q632</f>
        <v>0</v>
      </c>
      <c r="R482" s="95">
        <f>R483+R616+R632</f>
        <v>0</v>
      </c>
      <c r="S482" s="95">
        <f t="shared" si="30"/>
        <v>0</v>
      </c>
      <c r="T482" s="95">
        <f>T483+T616+T632</f>
        <v>0</v>
      </c>
      <c r="U482" s="95">
        <f>U483+U616+U632</f>
        <v>0</v>
      </c>
      <c r="V482" s="95">
        <f t="shared" si="31"/>
        <v>0</v>
      </c>
      <c r="W482" s="95">
        <f t="shared" si="32"/>
        <v>0</v>
      </c>
      <c r="X482" s="96"/>
      <c r="Y482" s="141"/>
      <c r="Z482" s="140"/>
      <c r="AA482" s="93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</row>
    <row r="483" spans="1:49" hidden="1">
      <c r="A483" s="31" t="e">
        <f t="shared" si="33"/>
        <v>#N/A</v>
      </c>
      <c r="B483" s="30" t="e">
        <f>VLOOKUP(F483,[3]!Tabla13[#All],2,FALSE)</f>
        <v>#N/A</v>
      </c>
      <c r="C483" s="75">
        <v>2026</v>
      </c>
      <c r="D483" s="75">
        <v>8330</v>
      </c>
      <c r="E483" s="75"/>
      <c r="F483" s="76"/>
      <c r="G483" s="75">
        <v>1</v>
      </c>
      <c r="H483" s="75">
        <v>1</v>
      </c>
      <c r="I483" s="75">
        <v>4</v>
      </c>
      <c r="J483" s="75"/>
      <c r="K483" s="75">
        <v>2000</v>
      </c>
      <c r="L483" s="75"/>
      <c r="M483" s="75"/>
      <c r="N483" s="232"/>
      <c r="O483" s="231"/>
      <c r="P483" s="72" t="s">
        <v>134</v>
      </c>
      <c r="Q483" s="71">
        <f>+Q484+Q495+Q500+Q511+Q514+Q554+Q607</f>
        <v>0</v>
      </c>
      <c r="R483" s="71">
        <f>+R484+R495+R500+R511+R514+R554+R607</f>
        <v>0</v>
      </c>
      <c r="S483" s="71">
        <f t="shared" si="30"/>
        <v>0</v>
      </c>
      <c r="T483" s="71">
        <f>+T484+T495+T500+T511+T514+T554+T607</f>
        <v>0</v>
      </c>
      <c r="U483" s="71">
        <f>+U484+U495+U500+U511+U514+U554+U607</f>
        <v>0</v>
      </c>
      <c r="V483" s="71">
        <f t="shared" si="31"/>
        <v>0</v>
      </c>
      <c r="W483" s="71">
        <f t="shared" si="32"/>
        <v>0</v>
      </c>
      <c r="X483" s="70"/>
      <c r="Y483" s="79"/>
      <c r="Z483" s="68"/>
      <c r="AA483" s="67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</row>
    <row r="484" spans="1:49" ht="30" hidden="1">
      <c r="A484" s="31" t="e">
        <f t="shared" si="33"/>
        <v>#N/A</v>
      </c>
      <c r="B484" s="30" t="e">
        <f>VLOOKUP(F484,[3]!Tabla13[#All],2,FALSE)</f>
        <v>#N/A</v>
      </c>
      <c r="C484" s="61">
        <v>2026</v>
      </c>
      <c r="D484" s="61">
        <v>8330</v>
      </c>
      <c r="E484" s="61"/>
      <c r="F484" s="62"/>
      <c r="G484" s="61">
        <v>1</v>
      </c>
      <c r="H484" s="61">
        <v>1</v>
      </c>
      <c r="I484" s="61">
        <v>4</v>
      </c>
      <c r="J484" s="61"/>
      <c r="K484" s="61">
        <v>2000</v>
      </c>
      <c r="L484" s="61">
        <v>2100</v>
      </c>
      <c r="M484" s="61"/>
      <c r="N484" s="60" t="s">
        <v>23</v>
      </c>
      <c r="O484" s="59"/>
      <c r="P484" s="58" t="s">
        <v>133</v>
      </c>
      <c r="Q484" s="57">
        <f>+Q485+Q487+Q489+Q491+Q493</f>
        <v>0</v>
      </c>
      <c r="R484" s="57">
        <f>+R485+R487+R489+R491+R493</f>
        <v>0</v>
      </c>
      <c r="S484" s="57">
        <f t="shared" si="30"/>
        <v>0</v>
      </c>
      <c r="T484" s="57">
        <f>+T485+T487+T489+T491+T493</f>
        <v>0</v>
      </c>
      <c r="U484" s="57">
        <f>+U485+U487+U489+U491+U493</f>
        <v>0</v>
      </c>
      <c r="V484" s="57">
        <f t="shared" si="31"/>
        <v>0</v>
      </c>
      <c r="W484" s="57">
        <f t="shared" si="32"/>
        <v>0</v>
      </c>
      <c r="X484" s="56"/>
      <c r="Y484" s="66"/>
      <c r="Z484" s="65"/>
      <c r="AA484" s="53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</row>
    <row r="485" spans="1:49" hidden="1">
      <c r="A485" s="31" t="e">
        <f t="shared" si="33"/>
        <v>#N/A</v>
      </c>
      <c r="B485" s="30" t="e">
        <f>VLOOKUP(F485,[3]!Tabla13[#All],2,FALSE)</f>
        <v>#N/A</v>
      </c>
      <c r="C485" s="40">
        <v>2026</v>
      </c>
      <c r="D485" s="40">
        <v>8330</v>
      </c>
      <c r="E485" s="40"/>
      <c r="F485" s="41"/>
      <c r="G485" s="40">
        <v>1</v>
      </c>
      <c r="H485" s="40">
        <v>1</v>
      </c>
      <c r="I485" s="40">
        <v>4</v>
      </c>
      <c r="J485" s="40"/>
      <c r="K485" s="40">
        <v>2000</v>
      </c>
      <c r="L485" s="40">
        <v>2100</v>
      </c>
      <c r="M485" s="40">
        <v>211</v>
      </c>
      <c r="N485" s="39" t="s">
        <v>23</v>
      </c>
      <c r="O485" s="38"/>
      <c r="P485" s="37" t="s">
        <v>132</v>
      </c>
      <c r="Q485" s="36">
        <f>SUM(Q486)</f>
        <v>0</v>
      </c>
      <c r="R485" s="36">
        <f>SUM(R486)</f>
        <v>0</v>
      </c>
      <c r="S485" s="36">
        <f t="shared" si="30"/>
        <v>0</v>
      </c>
      <c r="T485" s="36">
        <f>SUM(T486)</f>
        <v>0</v>
      </c>
      <c r="U485" s="36">
        <f>SUM(U486)</f>
        <v>0</v>
      </c>
      <c r="V485" s="36">
        <f t="shared" si="31"/>
        <v>0</v>
      </c>
      <c r="W485" s="36">
        <f t="shared" si="32"/>
        <v>0</v>
      </c>
      <c r="X485" s="35"/>
      <c r="Y485" s="64"/>
      <c r="Z485" s="63"/>
      <c r="AA485" s="3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</row>
    <row r="486" spans="1:49" hidden="1">
      <c r="A486" s="31" t="e">
        <f t="shared" si="33"/>
        <v>#N/A</v>
      </c>
      <c r="B486" s="30" t="e">
        <f>VLOOKUP(F486,[3]!Tabla13[#All],2,FALSE)</f>
        <v>#N/A</v>
      </c>
      <c r="C486" s="51">
        <v>2026</v>
      </c>
      <c r="D486" s="51">
        <v>8330</v>
      </c>
      <c r="E486" s="51"/>
      <c r="F486" s="52"/>
      <c r="G486" s="51">
        <v>1</v>
      </c>
      <c r="H486" s="51">
        <v>1</v>
      </c>
      <c r="I486" s="51">
        <v>4</v>
      </c>
      <c r="J486" s="51"/>
      <c r="K486" s="51">
        <v>2000</v>
      </c>
      <c r="L486" s="51">
        <v>2100</v>
      </c>
      <c r="M486" s="51">
        <v>211</v>
      </c>
      <c r="N486" s="50">
        <v>915</v>
      </c>
      <c r="O486" s="49"/>
      <c r="P486" s="48" t="s">
        <v>131</v>
      </c>
      <c r="Q486" s="47">
        <v>0</v>
      </c>
      <c r="R486" s="47">
        <v>0</v>
      </c>
      <c r="S486" s="46">
        <f t="shared" si="30"/>
        <v>0</v>
      </c>
      <c r="T486" s="47">
        <v>0</v>
      </c>
      <c r="U486" s="47">
        <v>0</v>
      </c>
      <c r="V486" s="46">
        <f t="shared" si="31"/>
        <v>0</v>
      </c>
      <c r="W486" s="46">
        <f t="shared" si="32"/>
        <v>0</v>
      </c>
      <c r="X486" s="45" t="s">
        <v>115</v>
      </c>
      <c r="Y486" s="44"/>
      <c r="Z486" s="43"/>
      <c r="AA486" s="42" t="s">
        <v>19</v>
      </c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</row>
    <row r="487" spans="1:49" hidden="1">
      <c r="A487" s="31" t="e">
        <f t="shared" si="33"/>
        <v>#N/A</v>
      </c>
      <c r="B487" s="30" t="e">
        <f>VLOOKUP(F487,[3]!Tabla13[#All],2,FALSE)</f>
        <v>#N/A</v>
      </c>
      <c r="C487" s="40">
        <v>2026</v>
      </c>
      <c r="D487" s="40">
        <v>8330</v>
      </c>
      <c r="E487" s="40"/>
      <c r="F487" s="41"/>
      <c r="G487" s="40">
        <v>1</v>
      </c>
      <c r="H487" s="40">
        <v>1</v>
      </c>
      <c r="I487" s="40">
        <v>4</v>
      </c>
      <c r="J487" s="40"/>
      <c r="K487" s="40">
        <v>2000</v>
      </c>
      <c r="L487" s="40">
        <v>2100</v>
      </c>
      <c r="M487" s="40">
        <v>212</v>
      </c>
      <c r="N487" s="39" t="s">
        <v>23</v>
      </c>
      <c r="O487" s="38"/>
      <c r="P487" s="37" t="s">
        <v>130</v>
      </c>
      <c r="Q487" s="36">
        <f>SUM(Q488)</f>
        <v>0</v>
      </c>
      <c r="R487" s="36">
        <f>SUM(R488)</f>
        <v>0</v>
      </c>
      <c r="S487" s="36">
        <f t="shared" si="30"/>
        <v>0</v>
      </c>
      <c r="T487" s="36">
        <f>SUM(T488)</f>
        <v>0</v>
      </c>
      <c r="U487" s="36">
        <f>SUM(U488)</f>
        <v>0</v>
      </c>
      <c r="V487" s="36">
        <f t="shared" si="31"/>
        <v>0</v>
      </c>
      <c r="W487" s="36">
        <f t="shared" si="32"/>
        <v>0</v>
      </c>
      <c r="X487" s="35"/>
      <c r="Y487" s="64"/>
      <c r="Z487" s="63"/>
      <c r="AA487" s="3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</row>
    <row r="488" spans="1:49" hidden="1">
      <c r="A488" s="31" t="e">
        <f t="shared" si="33"/>
        <v>#N/A</v>
      </c>
      <c r="B488" s="30" t="e">
        <f>VLOOKUP(F488,[3]!Tabla13[#All],2,FALSE)</f>
        <v>#N/A</v>
      </c>
      <c r="C488" s="51">
        <v>2026</v>
      </c>
      <c r="D488" s="51">
        <v>8330</v>
      </c>
      <c r="E488" s="51"/>
      <c r="F488" s="52"/>
      <c r="G488" s="51">
        <v>1</v>
      </c>
      <c r="H488" s="51">
        <v>1</v>
      </c>
      <c r="I488" s="51">
        <v>4</v>
      </c>
      <c r="J488" s="51"/>
      <c r="K488" s="51">
        <v>2000</v>
      </c>
      <c r="L488" s="51">
        <v>2100</v>
      </c>
      <c r="M488" s="51">
        <v>212</v>
      </c>
      <c r="N488" s="50">
        <v>914</v>
      </c>
      <c r="O488" s="49"/>
      <c r="P488" s="48" t="s">
        <v>130</v>
      </c>
      <c r="Q488" s="47">
        <v>0</v>
      </c>
      <c r="R488" s="47">
        <v>0</v>
      </c>
      <c r="S488" s="46">
        <f t="shared" si="30"/>
        <v>0</v>
      </c>
      <c r="T488" s="47">
        <v>0</v>
      </c>
      <c r="U488" s="47">
        <v>0</v>
      </c>
      <c r="V488" s="46">
        <f t="shared" si="31"/>
        <v>0</v>
      </c>
      <c r="W488" s="46">
        <f t="shared" si="32"/>
        <v>0</v>
      </c>
      <c r="X488" s="45" t="s">
        <v>115</v>
      </c>
      <c r="Y488" s="44"/>
      <c r="Z488" s="43"/>
      <c r="AA488" s="42" t="s">
        <v>19</v>
      </c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</row>
    <row r="489" spans="1:49" ht="30" hidden="1">
      <c r="A489" s="31" t="e">
        <f t="shared" si="33"/>
        <v>#N/A</v>
      </c>
      <c r="B489" s="30" t="e">
        <f>VLOOKUP(F489,[3]!Tabla13[#All],2,FALSE)</f>
        <v>#N/A</v>
      </c>
      <c r="C489" s="40">
        <v>2026</v>
      </c>
      <c r="D489" s="40">
        <v>8330</v>
      </c>
      <c r="E489" s="40"/>
      <c r="F489" s="41"/>
      <c r="G489" s="40">
        <v>1</v>
      </c>
      <c r="H489" s="40">
        <v>1</v>
      </c>
      <c r="I489" s="40">
        <v>4</v>
      </c>
      <c r="J489" s="40"/>
      <c r="K489" s="40">
        <v>2000</v>
      </c>
      <c r="L489" s="40">
        <v>2100</v>
      </c>
      <c r="M489" s="40">
        <v>214</v>
      </c>
      <c r="N489" s="39" t="s">
        <v>23</v>
      </c>
      <c r="O489" s="38"/>
      <c r="P489" s="37" t="s">
        <v>129</v>
      </c>
      <c r="Q489" s="36">
        <f>SUM(Q490)</f>
        <v>0</v>
      </c>
      <c r="R489" s="36">
        <f>SUM(R490)</f>
        <v>0</v>
      </c>
      <c r="S489" s="36">
        <f t="shared" si="30"/>
        <v>0</v>
      </c>
      <c r="T489" s="36">
        <f>SUM(T490)</f>
        <v>0</v>
      </c>
      <c r="U489" s="36">
        <f>SUM(U490)</f>
        <v>0</v>
      </c>
      <c r="V489" s="36">
        <f t="shared" si="31"/>
        <v>0</v>
      </c>
      <c r="W489" s="36">
        <f t="shared" si="32"/>
        <v>0</v>
      </c>
      <c r="X489" s="35"/>
      <c r="Y489" s="64"/>
      <c r="Z489" s="63"/>
      <c r="AA489" s="3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</row>
    <row r="490" spans="1:49" ht="28.5" hidden="1">
      <c r="A490" s="31" t="e">
        <f t="shared" si="33"/>
        <v>#N/A</v>
      </c>
      <c r="B490" s="30" t="e">
        <f>VLOOKUP(F490,[3]!Tabla13[#All],2,FALSE)</f>
        <v>#N/A</v>
      </c>
      <c r="C490" s="51">
        <v>2026</v>
      </c>
      <c r="D490" s="51">
        <v>8330</v>
      </c>
      <c r="E490" s="51"/>
      <c r="F490" s="52"/>
      <c r="G490" s="51">
        <v>1</v>
      </c>
      <c r="H490" s="51">
        <v>1</v>
      </c>
      <c r="I490" s="51">
        <v>4</v>
      </c>
      <c r="J490" s="51"/>
      <c r="K490" s="51">
        <v>2000</v>
      </c>
      <c r="L490" s="51">
        <v>2100</v>
      </c>
      <c r="M490" s="51">
        <v>214</v>
      </c>
      <c r="N490" s="50">
        <v>916</v>
      </c>
      <c r="O490" s="49"/>
      <c r="P490" s="48" t="s">
        <v>128</v>
      </c>
      <c r="Q490" s="47">
        <v>0</v>
      </c>
      <c r="R490" s="47">
        <v>0</v>
      </c>
      <c r="S490" s="46">
        <f t="shared" si="30"/>
        <v>0</v>
      </c>
      <c r="T490" s="47">
        <v>0</v>
      </c>
      <c r="U490" s="47">
        <v>0</v>
      </c>
      <c r="V490" s="46">
        <f t="shared" si="31"/>
        <v>0</v>
      </c>
      <c r="W490" s="46">
        <f t="shared" si="32"/>
        <v>0</v>
      </c>
      <c r="X490" s="45" t="s">
        <v>115</v>
      </c>
      <c r="Y490" s="44"/>
      <c r="Z490" s="43"/>
      <c r="AA490" s="42" t="s">
        <v>19</v>
      </c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</row>
    <row r="491" spans="1:49" hidden="1">
      <c r="A491" s="31" t="e">
        <f t="shared" si="33"/>
        <v>#N/A</v>
      </c>
      <c r="B491" s="30" t="e">
        <f>VLOOKUP(F491,[3]!Tabla13[#All],2,FALSE)</f>
        <v>#N/A</v>
      </c>
      <c r="C491" s="40">
        <v>2026</v>
      </c>
      <c r="D491" s="40">
        <v>8330</v>
      </c>
      <c r="E491" s="40"/>
      <c r="F491" s="41"/>
      <c r="G491" s="40">
        <v>1</v>
      </c>
      <c r="H491" s="40">
        <v>1</v>
      </c>
      <c r="I491" s="40">
        <v>4</v>
      </c>
      <c r="J491" s="40"/>
      <c r="K491" s="40">
        <v>2000</v>
      </c>
      <c r="L491" s="40">
        <v>2100</v>
      </c>
      <c r="M491" s="40">
        <v>216</v>
      </c>
      <c r="N491" s="39" t="s">
        <v>23</v>
      </c>
      <c r="O491" s="38"/>
      <c r="P491" s="37" t="s">
        <v>127</v>
      </c>
      <c r="Q491" s="36">
        <f>SUM(Q492)</f>
        <v>0</v>
      </c>
      <c r="R491" s="36">
        <f>SUM(R492)</f>
        <v>0</v>
      </c>
      <c r="S491" s="36">
        <f t="shared" si="30"/>
        <v>0</v>
      </c>
      <c r="T491" s="36">
        <f>SUM(T492)</f>
        <v>0</v>
      </c>
      <c r="U491" s="36">
        <f>SUM(U492)</f>
        <v>0</v>
      </c>
      <c r="V491" s="36">
        <f t="shared" si="31"/>
        <v>0</v>
      </c>
      <c r="W491" s="36">
        <f t="shared" si="32"/>
        <v>0</v>
      </c>
      <c r="X491" s="35"/>
      <c r="Y491" s="64"/>
      <c r="Z491" s="63"/>
      <c r="AA491" s="3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</row>
    <row r="492" spans="1:49" hidden="1">
      <c r="A492" s="31" t="e">
        <f t="shared" si="33"/>
        <v>#N/A</v>
      </c>
      <c r="B492" s="30" t="e">
        <f>VLOOKUP(F492,[3]!Tabla13[#All],2,FALSE)</f>
        <v>#N/A</v>
      </c>
      <c r="C492" s="51">
        <v>2026</v>
      </c>
      <c r="D492" s="51">
        <v>8330</v>
      </c>
      <c r="E492" s="51"/>
      <c r="F492" s="52"/>
      <c r="G492" s="51">
        <v>1</v>
      </c>
      <c r="H492" s="51">
        <v>1</v>
      </c>
      <c r="I492" s="51">
        <v>4</v>
      </c>
      <c r="J492" s="51"/>
      <c r="K492" s="51">
        <v>2000</v>
      </c>
      <c r="L492" s="51">
        <v>2100</v>
      </c>
      <c r="M492" s="51">
        <v>216</v>
      </c>
      <c r="N492" s="50">
        <v>907</v>
      </c>
      <c r="O492" s="49"/>
      <c r="P492" s="48" t="s">
        <v>127</v>
      </c>
      <c r="Q492" s="47">
        <v>0</v>
      </c>
      <c r="R492" s="47">
        <v>0</v>
      </c>
      <c r="S492" s="46">
        <f t="shared" si="30"/>
        <v>0</v>
      </c>
      <c r="T492" s="47">
        <v>0</v>
      </c>
      <c r="U492" s="47">
        <v>0</v>
      </c>
      <c r="V492" s="46">
        <f t="shared" si="31"/>
        <v>0</v>
      </c>
      <c r="W492" s="46">
        <f t="shared" si="32"/>
        <v>0</v>
      </c>
      <c r="X492" s="45" t="s">
        <v>115</v>
      </c>
      <c r="Y492" s="44"/>
      <c r="Z492" s="43"/>
      <c r="AA492" s="42" t="s">
        <v>19</v>
      </c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</row>
    <row r="493" spans="1:49" hidden="1">
      <c r="A493" s="31" t="e">
        <f t="shared" si="33"/>
        <v>#N/A</v>
      </c>
      <c r="B493" s="30" t="e">
        <f>VLOOKUP(F493,[3]!Tabla13[#All],2,FALSE)</f>
        <v>#N/A</v>
      </c>
      <c r="C493" s="40">
        <v>2026</v>
      </c>
      <c r="D493" s="40">
        <v>8330</v>
      </c>
      <c r="E493" s="40"/>
      <c r="F493" s="41"/>
      <c r="G493" s="40">
        <v>1</v>
      </c>
      <c r="H493" s="40">
        <v>1</v>
      </c>
      <c r="I493" s="40">
        <v>4</v>
      </c>
      <c r="J493" s="40"/>
      <c r="K493" s="40">
        <v>2000</v>
      </c>
      <c r="L493" s="40">
        <v>2100</v>
      </c>
      <c r="M493" s="40">
        <v>217</v>
      </c>
      <c r="N493" s="39" t="s">
        <v>23</v>
      </c>
      <c r="O493" s="38"/>
      <c r="P493" s="37" t="s">
        <v>841</v>
      </c>
      <c r="Q493" s="36">
        <f>SUM(Q494)</f>
        <v>0</v>
      </c>
      <c r="R493" s="36">
        <f>SUM(R494)</f>
        <v>0</v>
      </c>
      <c r="S493" s="36">
        <f t="shared" si="30"/>
        <v>0</v>
      </c>
      <c r="T493" s="36">
        <f>SUM(T494)</f>
        <v>0</v>
      </c>
      <c r="U493" s="36">
        <f>SUM(U494)</f>
        <v>0</v>
      </c>
      <c r="V493" s="36">
        <f t="shared" si="31"/>
        <v>0</v>
      </c>
      <c r="W493" s="36">
        <f t="shared" si="32"/>
        <v>0</v>
      </c>
      <c r="X493" s="35"/>
      <c r="Y493" s="64"/>
      <c r="Z493" s="63"/>
      <c r="AA493" s="3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</row>
    <row r="494" spans="1:49" hidden="1">
      <c r="A494" s="31" t="e">
        <f t="shared" si="33"/>
        <v>#N/A</v>
      </c>
      <c r="B494" s="30" t="e">
        <f>VLOOKUP(F494,[3]!Tabla13[#All],2,FALSE)</f>
        <v>#N/A</v>
      </c>
      <c r="C494" s="51">
        <v>2026</v>
      </c>
      <c r="D494" s="51">
        <v>8330</v>
      </c>
      <c r="E494" s="51"/>
      <c r="F494" s="52"/>
      <c r="G494" s="51">
        <v>1</v>
      </c>
      <c r="H494" s="51">
        <v>1</v>
      </c>
      <c r="I494" s="51">
        <v>4</v>
      </c>
      <c r="J494" s="51"/>
      <c r="K494" s="51">
        <v>2000</v>
      </c>
      <c r="L494" s="51">
        <v>2100</v>
      </c>
      <c r="M494" s="51">
        <v>217</v>
      </c>
      <c r="N494" s="50">
        <v>913</v>
      </c>
      <c r="O494" s="49"/>
      <c r="P494" s="48" t="s">
        <v>840</v>
      </c>
      <c r="Q494" s="47">
        <v>0</v>
      </c>
      <c r="R494" s="47">
        <v>0</v>
      </c>
      <c r="S494" s="46">
        <f t="shared" si="30"/>
        <v>0</v>
      </c>
      <c r="T494" s="47">
        <v>0</v>
      </c>
      <c r="U494" s="47">
        <v>0</v>
      </c>
      <c r="V494" s="46">
        <f t="shared" si="31"/>
        <v>0</v>
      </c>
      <c r="W494" s="46">
        <f t="shared" si="32"/>
        <v>0</v>
      </c>
      <c r="X494" s="45" t="s">
        <v>115</v>
      </c>
      <c r="Y494" s="44"/>
      <c r="Z494" s="43"/>
      <c r="AA494" s="42" t="s">
        <v>19</v>
      </c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</row>
    <row r="495" spans="1:49" hidden="1">
      <c r="A495" s="31" t="e">
        <f t="shared" si="33"/>
        <v>#N/A</v>
      </c>
      <c r="B495" s="30" t="e">
        <f>VLOOKUP(F495,[3]!Tabla13[#All],2,FALSE)</f>
        <v>#N/A</v>
      </c>
      <c r="C495" s="61">
        <v>2026</v>
      </c>
      <c r="D495" s="61">
        <v>8330</v>
      </c>
      <c r="E495" s="61"/>
      <c r="F495" s="62"/>
      <c r="G495" s="61">
        <v>1</v>
      </c>
      <c r="H495" s="61">
        <v>1</v>
      </c>
      <c r="I495" s="61">
        <v>4</v>
      </c>
      <c r="J495" s="61"/>
      <c r="K495" s="61">
        <v>2000</v>
      </c>
      <c r="L495" s="61">
        <v>2200</v>
      </c>
      <c r="M495" s="61"/>
      <c r="N495" s="60" t="s">
        <v>23</v>
      </c>
      <c r="O495" s="59"/>
      <c r="P495" s="58" t="s">
        <v>408</v>
      </c>
      <c r="Q495" s="57">
        <f>Q496+Q498</f>
        <v>0</v>
      </c>
      <c r="R495" s="57">
        <f>R496+R498</f>
        <v>0</v>
      </c>
      <c r="S495" s="57">
        <f t="shared" si="30"/>
        <v>0</v>
      </c>
      <c r="T495" s="57">
        <f>T496+T498</f>
        <v>0</v>
      </c>
      <c r="U495" s="57">
        <f>U496+U498</f>
        <v>0</v>
      </c>
      <c r="V495" s="57">
        <f t="shared" si="31"/>
        <v>0</v>
      </c>
      <c r="W495" s="57">
        <f t="shared" si="32"/>
        <v>0</v>
      </c>
      <c r="X495" s="56"/>
      <c r="Y495" s="66"/>
      <c r="Z495" s="65"/>
      <c r="AA495" s="53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</row>
    <row r="496" spans="1:49" hidden="1">
      <c r="A496" s="31" t="e">
        <f t="shared" si="33"/>
        <v>#N/A</v>
      </c>
      <c r="B496" s="30" t="e">
        <f>VLOOKUP(F496,[3]!Tabla13[#All],2,FALSE)</f>
        <v>#N/A</v>
      </c>
      <c r="C496" s="40">
        <v>2026</v>
      </c>
      <c r="D496" s="40">
        <v>8330</v>
      </c>
      <c r="E496" s="40"/>
      <c r="F496" s="41"/>
      <c r="G496" s="40">
        <v>1</v>
      </c>
      <c r="H496" s="40">
        <v>1</v>
      </c>
      <c r="I496" s="40">
        <v>4</v>
      </c>
      <c r="J496" s="40"/>
      <c r="K496" s="40">
        <v>2000</v>
      </c>
      <c r="L496" s="40">
        <v>2200</v>
      </c>
      <c r="M496" s="40">
        <v>221</v>
      </c>
      <c r="N496" s="39" t="s">
        <v>23</v>
      </c>
      <c r="O496" s="38"/>
      <c r="P496" s="37" t="s">
        <v>954</v>
      </c>
      <c r="Q496" s="36">
        <f>SUM(Q497:Q497)</f>
        <v>0</v>
      </c>
      <c r="R496" s="36">
        <f>SUM(R497:R497)</f>
        <v>0</v>
      </c>
      <c r="S496" s="36">
        <f t="shared" si="30"/>
        <v>0</v>
      </c>
      <c r="T496" s="36">
        <f>SUM(T497:T497)</f>
        <v>0</v>
      </c>
      <c r="U496" s="36">
        <f>SUM(U497:U497)</f>
        <v>0</v>
      </c>
      <c r="V496" s="36">
        <f t="shared" si="31"/>
        <v>0</v>
      </c>
      <c r="W496" s="36">
        <f t="shared" si="32"/>
        <v>0</v>
      </c>
      <c r="X496" s="35"/>
      <c r="Y496" s="64"/>
      <c r="Z496" s="63"/>
      <c r="AA496" s="3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</row>
    <row r="497" spans="1:49" hidden="1">
      <c r="A497" s="31" t="e">
        <f t="shared" si="33"/>
        <v>#N/A</v>
      </c>
      <c r="B497" s="30" t="e">
        <f>VLOOKUP(F497,[3]!Tabla13[#All],2,FALSE)</f>
        <v>#N/A</v>
      </c>
      <c r="C497" s="51">
        <v>2026</v>
      </c>
      <c r="D497" s="51">
        <v>8330</v>
      </c>
      <c r="E497" s="51"/>
      <c r="F497" s="52"/>
      <c r="G497" s="51">
        <v>1</v>
      </c>
      <c r="H497" s="51">
        <v>1</v>
      </c>
      <c r="I497" s="51">
        <v>4</v>
      </c>
      <c r="J497" s="51"/>
      <c r="K497" s="51">
        <v>2000</v>
      </c>
      <c r="L497" s="51">
        <v>2200</v>
      </c>
      <c r="M497" s="51">
        <v>221</v>
      </c>
      <c r="N497" s="50">
        <v>1155</v>
      </c>
      <c r="O497" s="49"/>
      <c r="P497" s="48" t="s">
        <v>1713</v>
      </c>
      <c r="Q497" s="47">
        <v>0</v>
      </c>
      <c r="R497" s="47">
        <v>0</v>
      </c>
      <c r="S497" s="46">
        <f t="shared" si="30"/>
        <v>0</v>
      </c>
      <c r="T497" s="47">
        <v>0</v>
      </c>
      <c r="U497" s="47">
        <v>0</v>
      </c>
      <c r="V497" s="46">
        <f t="shared" si="31"/>
        <v>0</v>
      </c>
      <c r="W497" s="46">
        <f t="shared" si="32"/>
        <v>0</v>
      </c>
      <c r="X497" s="45" t="s">
        <v>26</v>
      </c>
      <c r="Y497" s="44"/>
      <c r="Z497" s="43"/>
      <c r="AA497" s="42" t="s">
        <v>19</v>
      </c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</row>
    <row r="498" spans="1:49" hidden="1">
      <c r="A498" s="31" t="e">
        <f t="shared" si="33"/>
        <v>#N/A</v>
      </c>
      <c r="B498" s="30" t="e">
        <f>VLOOKUP(F498,[3]!Tabla13[#All],2,FALSE)</f>
        <v>#N/A</v>
      </c>
      <c r="C498" s="40">
        <v>2026</v>
      </c>
      <c r="D498" s="40">
        <v>8330</v>
      </c>
      <c r="E498" s="40"/>
      <c r="F498" s="41"/>
      <c r="G498" s="40">
        <v>1</v>
      </c>
      <c r="H498" s="40">
        <v>1</v>
      </c>
      <c r="I498" s="40">
        <v>4</v>
      </c>
      <c r="J498" s="40"/>
      <c r="K498" s="40">
        <v>2000</v>
      </c>
      <c r="L498" s="40">
        <v>2200</v>
      </c>
      <c r="M498" s="40">
        <v>223</v>
      </c>
      <c r="N498" s="39"/>
      <c r="O498" s="38"/>
      <c r="P498" s="37" t="s">
        <v>407</v>
      </c>
      <c r="Q498" s="36">
        <f>Q499</f>
        <v>0</v>
      </c>
      <c r="R498" s="36">
        <f>R499</f>
        <v>0</v>
      </c>
      <c r="S498" s="36">
        <f t="shared" si="30"/>
        <v>0</v>
      </c>
      <c r="T498" s="36">
        <f>T499</f>
        <v>0</v>
      </c>
      <c r="U498" s="36">
        <f>U499</f>
        <v>0</v>
      </c>
      <c r="V498" s="36">
        <f t="shared" si="31"/>
        <v>0</v>
      </c>
      <c r="W498" s="36">
        <f t="shared" si="32"/>
        <v>0</v>
      </c>
      <c r="X498" s="35"/>
      <c r="Y498" s="64"/>
      <c r="Z498" s="63"/>
      <c r="AA498" s="3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</row>
    <row r="499" spans="1:49" hidden="1">
      <c r="A499" s="31" t="e">
        <f t="shared" si="33"/>
        <v>#N/A</v>
      </c>
      <c r="B499" s="30" t="e">
        <f>VLOOKUP(F499,[3]!Tabla13[#All],2,FALSE)</f>
        <v>#N/A</v>
      </c>
      <c r="C499" s="51">
        <v>2026</v>
      </c>
      <c r="D499" s="51">
        <v>8330</v>
      </c>
      <c r="E499" s="51"/>
      <c r="F499" s="52"/>
      <c r="G499" s="51">
        <v>1</v>
      </c>
      <c r="H499" s="51">
        <v>1</v>
      </c>
      <c r="I499" s="51">
        <v>4</v>
      </c>
      <c r="J499" s="51"/>
      <c r="K499" s="51">
        <v>2000</v>
      </c>
      <c r="L499" s="51">
        <v>2200</v>
      </c>
      <c r="M499" s="51">
        <v>223</v>
      </c>
      <c r="N499" s="50">
        <v>1484</v>
      </c>
      <c r="O499" s="49"/>
      <c r="P499" s="48" t="s">
        <v>407</v>
      </c>
      <c r="Q499" s="47">
        <v>0</v>
      </c>
      <c r="R499" s="47">
        <v>0</v>
      </c>
      <c r="S499" s="46">
        <f t="shared" si="30"/>
        <v>0</v>
      </c>
      <c r="T499" s="47">
        <v>0</v>
      </c>
      <c r="U499" s="47">
        <v>0</v>
      </c>
      <c r="V499" s="46">
        <f t="shared" si="31"/>
        <v>0</v>
      </c>
      <c r="W499" s="46">
        <f t="shared" si="32"/>
        <v>0</v>
      </c>
      <c r="X499" s="45" t="s">
        <v>115</v>
      </c>
      <c r="Y499" s="44"/>
      <c r="Z499" s="43"/>
      <c r="AA499" s="42" t="s">
        <v>19</v>
      </c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</row>
    <row r="500" spans="1:49" hidden="1">
      <c r="A500" s="31" t="e">
        <f t="shared" si="33"/>
        <v>#N/A</v>
      </c>
      <c r="B500" s="30" t="e">
        <f>VLOOKUP(F500,[3]!Tabla13[#All],2,FALSE)</f>
        <v>#N/A</v>
      </c>
      <c r="C500" s="61">
        <v>2026</v>
      </c>
      <c r="D500" s="61">
        <v>8330</v>
      </c>
      <c r="E500" s="61"/>
      <c r="F500" s="62"/>
      <c r="G500" s="61">
        <v>1</v>
      </c>
      <c r="H500" s="61">
        <v>1</v>
      </c>
      <c r="I500" s="61">
        <v>4</v>
      </c>
      <c r="J500" s="61"/>
      <c r="K500" s="61">
        <v>2000</v>
      </c>
      <c r="L500" s="61">
        <v>2500</v>
      </c>
      <c r="M500" s="61"/>
      <c r="N500" s="219"/>
      <c r="O500" s="218"/>
      <c r="P500" s="58" t="s">
        <v>405</v>
      </c>
      <c r="Q500" s="57">
        <f>Q501+Q503+Q505+Q507</f>
        <v>0</v>
      </c>
      <c r="R500" s="57">
        <f>R501+R503+R505+R507</f>
        <v>0</v>
      </c>
      <c r="S500" s="57">
        <f t="shared" si="30"/>
        <v>0</v>
      </c>
      <c r="T500" s="57">
        <f>T501+T503+T505+T507</f>
        <v>0</v>
      </c>
      <c r="U500" s="57">
        <f>U501+U503+U505+U507</f>
        <v>0</v>
      </c>
      <c r="V500" s="57">
        <f t="shared" si="31"/>
        <v>0</v>
      </c>
      <c r="W500" s="57">
        <f t="shared" si="32"/>
        <v>0</v>
      </c>
      <c r="X500" s="56"/>
      <c r="Y500" s="66"/>
      <c r="Z500" s="65"/>
      <c r="AA500" s="53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</row>
    <row r="501" spans="1:49" hidden="1">
      <c r="A501" s="31" t="e">
        <f t="shared" si="33"/>
        <v>#N/A</v>
      </c>
      <c r="B501" s="30" t="e">
        <f>VLOOKUP(F501,[3]!Tabla13[#All],2,FALSE)</f>
        <v>#N/A</v>
      </c>
      <c r="C501" s="40">
        <v>2026</v>
      </c>
      <c r="D501" s="40">
        <v>8330</v>
      </c>
      <c r="E501" s="40"/>
      <c r="F501" s="41"/>
      <c r="G501" s="40">
        <v>1</v>
      </c>
      <c r="H501" s="40">
        <v>1</v>
      </c>
      <c r="I501" s="40">
        <v>4</v>
      </c>
      <c r="J501" s="40"/>
      <c r="K501" s="40">
        <v>2000</v>
      </c>
      <c r="L501" s="40">
        <v>2500</v>
      </c>
      <c r="M501" s="40">
        <v>251</v>
      </c>
      <c r="N501" s="39" t="s">
        <v>23</v>
      </c>
      <c r="O501" s="38"/>
      <c r="P501" s="37" t="s">
        <v>1473</v>
      </c>
      <c r="Q501" s="36">
        <f>SUM(Q502:Q502)</f>
        <v>0</v>
      </c>
      <c r="R501" s="36">
        <f>SUM(R502:R502)</f>
        <v>0</v>
      </c>
      <c r="S501" s="36">
        <f t="shared" si="30"/>
        <v>0</v>
      </c>
      <c r="T501" s="36">
        <f>SUM(T502:T502)</f>
        <v>0</v>
      </c>
      <c r="U501" s="36">
        <f>SUM(U502:U502)</f>
        <v>0</v>
      </c>
      <c r="V501" s="36">
        <f t="shared" si="31"/>
        <v>0</v>
      </c>
      <c r="W501" s="36">
        <f t="shared" si="32"/>
        <v>0</v>
      </c>
      <c r="X501" s="35"/>
      <c r="Y501" s="64"/>
      <c r="Z501" s="63"/>
      <c r="AA501" s="3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</row>
    <row r="502" spans="1:49" hidden="1">
      <c r="A502" s="31" t="e">
        <f t="shared" si="33"/>
        <v>#N/A</v>
      </c>
      <c r="B502" s="30" t="e">
        <f>VLOOKUP(F502,[3]!Tabla13[#All],2,FALSE)</f>
        <v>#N/A</v>
      </c>
      <c r="C502" s="51">
        <v>2026</v>
      </c>
      <c r="D502" s="51">
        <v>8330</v>
      </c>
      <c r="E502" s="51"/>
      <c r="F502" s="52"/>
      <c r="G502" s="51">
        <v>1</v>
      </c>
      <c r="H502" s="51">
        <v>1</v>
      </c>
      <c r="I502" s="51">
        <v>4</v>
      </c>
      <c r="J502" s="51"/>
      <c r="K502" s="51">
        <v>2000</v>
      </c>
      <c r="L502" s="51">
        <v>2500</v>
      </c>
      <c r="M502" s="51">
        <v>251</v>
      </c>
      <c r="N502" s="50">
        <v>1158</v>
      </c>
      <c r="O502" s="49"/>
      <c r="P502" s="48" t="s">
        <v>1473</v>
      </c>
      <c r="Q502" s="47">
        <v>0</v>
      </c>
      <c r="R502" s="47">
        <v>0</v>
      </c>
      <c r="S502" s="46">
        <f t="shared" si="30"/>
        <v>0</v>
      </c>
      <c r="T502" s="47">
        <v>0</v>
      </c>
      <c r="U502" s="47">
        <v>0</v>
      </c>
      <c r="V502" s="46">
        <f t="shared" si="31"/>
        <v>0</v>
      </c>
      <c r="W502" s="46">
        <f t="shared" si="32"/>
        <v>0</v>
      </c>
      <c r="X502" s="45" t="s">
        <v>115</v>
      </c>
      <c r="Y502" s="44"/>
      <c r="Z502" s="43"/>
      <c r="AA502" s="42" t="s">
        <v>19</v>
      </c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</row>
    <row r="503" spans="1:49" hidden="1">
      <c r="A503" s="31" t="e">
        <f t="shared" si="33"/>
        <v>#N/A</v>
      </c>
      <c r="B503" s="30" t="e">
        <f>VLOOKUP(F503,[3]!Tabla13[#All],2,FALSE)</f>
        <v>#N/A</v>
      </c>
      <c r="C503" s="40">
        <v>2026</v>
      </c>
      <c r="D503" s="40">
        <v>8330</v>
      </c>
      <c r="E503" s="40"/>
      <c r="F503" s="41"/>
      <c r="G503" s="40">
        <v>1</v>
      </c>
      <c r="H503" s="40">
        <v>1</v>
      </c>
      <c r="I503" s="40">
        <v>4</v>
      </c>
      <c r="J503" s="40"/>
      <c r="K503" s="40">
        <v>2000</v>
      </c>
      <c r="L503" s="40">
        <v>2500</v>
      </c>
      <c r="M503" s="40">
        <v>253</v>
      </c>
      <c r="N503" s="39" t="s">
        <v>23</v>
      </c>
      <c r="O503" s="38"/>
      <c r="P503" s="37" t="s">
        <v>404</v>
      </c>
      <c r="Q503" s="36">
        <f>SUM(Q504:Q504)</f>
        <v>0</v>
      </c>
      <c r="R503" s="36">
        <f>SUM(R504:R504)</f>
        <v>0</v>
      </c>
      <c r="S503" s="36">
        <f t="shared" si="30"/>
        <v>0</v>
      </c>
      <c r="T503" s="36">
        <f>SUM(T504:T504)</f>
        <v>0</v>
      </c>
      <c r="U503" s="36">
        <f>SUM(U504:U504)</f>
        <v>0</v>
      </c>
      <c r="V503" s="36">
        <f t="shared" si="31"/>
        <v>0</v>
      </c>
      <c r="W503" s="36">
        <f t="shared" si="32"/>
        <v>0</v>
      </c>
      <c r="X503" s="35"/>
      <c r="Y503" s="64"/>
      <c r="Z503" s="63"/>
      <c r="AA503" s="3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</row>
    <row r="504" spans="1:49" hidden="1">
      <c r="A504" s="31" t="e">
        <f t="shared" si="33"/>
        <v>#N/A</v>
      </c>
      <c r="B504" s="30" t="e">
        <f>VLOOKUP(F504,[3]!Tabla13[#All],2,FALSE)</f>
        <v>#N/A</v>
      </c>
      <c r="C504" s="51">
        <v>2026</v>
      </c>
      <c r="D504" s="51">
        <v>8330</v>
      </c>
      <c r="E504" s="51"/>
      <c r="F504" s="52"/>
      <c r="G504" s="51">
        <v>1</v>
      </c>
      <c r="H504" s="51">
        <v>1</v>
      </c>
      <c r="I504" s="51">
        <v>4</v>
      </c>
      <c r="J504" s="51"/>
      <c r="K504" s="51">
        <v>2000</v>
      </c>
      <c r="L504" s="51">
        <v>2500</v>
      </c>
      <c r="M504" s="51">
        <v>253</v>
      </c>
      <c r="N504" s="50">
        <v>921</v>
      </c>
      <c r="O504" s="49"/>
      <c r="P504" s="48" t="s">
        <v>404</v>
      </c>
      <c r="Q504" s="47">
        <v>0</v>
      </c>
      <c r="R504" s="47">
        <v>0</v>
      </c>
      <c r="S504" s="46">
        <f t="shared" si="30"/>
        <v>0</v>
      </c>
      <c r="T504" s="47">
        <v>0</v>
      </c>
      <c r="U504" s="47">
        <v>0</v>
      </c>
      <c r="V504" s="46">
        <f t="shared" si="31"/>
        <v>0</v>
      </c>
      <c r="W504" s="46">
        <f t="shared" si="32"/>
        <v>0</v>
      </c>
      <c r="X504" s="45" t="s">
        <v>115</v>
      </c>
      <c r="Y504" s="44"/>
      <c r="Z504" s="43"/>
      <c r="AA504" s="42" t="s">
        <v>19</v>
      </c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</row>
    <row r="505" spans="1:49" hidden="1">
      <c r="A505" s="31" t="e">
        <f t="shared" si="33"/>
        <v>#N/A</v>
      </c>
      <c r="B505" s="30" t="e">
        <f>VLOOKUP(F505,[3]!Tabla13[#All],2,FALSE)</f>
        <v>#N/A</v>
      </c>
      <c r="C505" s="40">
        <v>2026</v>
      </c>
      <c r="D505" s="40">
        <v>8330</v>
      </c>
      <c r="E505" s="40"/>
      <c r="F505" s="41"/>
      <c r="G505" s="40">
        <v>1</v>
      </c>
      <c r="H505" s="40">
        <v>1</v>
      </c>
      <c r="I505" s="40">
        <v>4</v>
      </c>
      <c r="J505" s="40"/>
      <c r="K505" s="40">
        <v>2000</v>
      </c>
      <c r="L505" s="40">
        <v>2500</v>
      </c>
      <c r="M505" s="40">
        <v>254</v>
      </c>
      <c r="N505" s="39" t="s">
        <v>23</v>
      </c>
      <c r="O505" s="38"/>
      <c r="P505" s="37" t="s">
        <v>402</v>
      </c>
      <c r="Q505" s="36">
        <f>SUM(Q506:Q506)</f>
        <v>0</v>
      </c>
      <c r="R505" s="36">
        <f>SUM(R506:R506)</f>
        <v>0</v>
      </c>
      <c r="S505" s="36">
        <f t="shared" si="30"/>
        <v>0</v>
      </c>
      <c r="T505" s="36">
        <f>SUM(T506:T506)</f>
        <v>0</v>
      </c>
      <c r="U505" s="36">
        <f>SUM(U506:U506)</f>
        <v>0</v>
      </c>
      <c r="V505" s="36">
        <f t="shared" si="31"/>
        <v>0</v>
      </c>
      <c r="W505" s="36">
        <f t="shared" si="32"/>
        <v>0</v>
      </c>
      <c r="X505" s="35"/>
      <c r="Y505" s="64"/>
      <c r="Z505" s="63"/>
      <c r="AA505" s="3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</row>
    <row r="506" spans="1:49" hidden="1">
      <c r="A506" s="31" t="e">
        <f t="shared" si="33"/>
        <v>#N/A</v>
      </c>
      <c r="B506" s="30" t="e">
        <f>VLOOKUP(F506,[3]!Tabla13[#All],2,FALSE)</f>
        <v>#N/A</v>
      </c>
      <c r="C506" s="51">
        <v>2026</v>
      </c>
      <c r="D506" s="51">
        <v>8330</v>
      </c>
      <c r="E506" s="51"/>
      <c r="F506" s="52"/>
      <c r="G506" s="51">
        <v>1</v>
      </c>
      <c r="H506" s="51">
        <v>1</v>
      </c>
      <c r="I506" s="51">
        <v>4</v>
      </c>
      <c r="J506" s="51"/>
      <c r="K506" s="51">
        <v>2000</v>
      </c>
      <c r="L506" s="51">
        <v>2500</v>
      </c>
      <c r="M506" s="51">
        <v>254</v>
      </c>
      <c r="N506" s="50">
        <v>919</v>
      </c>
      <c r="O506" s="49"/>
      <c r="P506" s="48" t="s">
        <v>402</v>
      </c>
      <c r="Q506" s="47">
        <v>0</v>
      </c>
      <c r="R506" s="47">
        <v>0</v>
      </c>
      <c r="S506" s="46">
        <f t="shared" si="30"/>
        <v>0</v>
      </c>
      <c r="T506" s="47">
        <v>0</v>
      </c>
      <c r="U506" s="47">
        <v>0</v>
      </c>
      <c r="V506" s="46">
        <f t="shared" si="31"/>
        <v>0</v>
      </c>
      <c r="W506" s="46">
        <f t="shared" si="32"/>
        <v>0</v>
      </c>
      <c r="X506" s="45" t="s">
        <v>115</v>
      </c>
      <c r="Y506" s="44"/>
      <c r="Z506" s="43"/>
      <c r="AA506" s="42" t="s">
        <v>19</v>
      </c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</row>
    <row r="507" spans="1:49" hidden="1">
      <c r="A507" s="31" t="e">
        <f t="shared" si="33"/>
        <v>#N/A</v>
      </c>
      <c r="B507" s="30" t="e">
        <f>VLOOKUP(F507,[3]!Tabla13[#All],2,FALSE)</f>
        <v>#N/A</v>
      </c>
      <c r="C507" s="40">
        <v>2026</v>
      </c>
      <c r="D507" s="40">
        <v>8330</v>
      </c>
      <c r="E507" s="40"/>
      <c r="F507" s="41"/>
      <c r="G507" s="40">
        <v>1</v>
      </c>
      <c r="H507" s="40">
        <v>1</v>
      </c>
      <c r="I507" s="40">
        <v>4</v>
      </c>
      <c r="J507" s="40"/>
      <c r="K507" s="40">
        <v>2000</v>
      </c>
      <c r="L507" s="40">
        <v>2500</v>
      </c>
      <c r="M507" s="40">
        <v>255</v>
      </c>
      <c r="N507" s="39" t="s">
        <v>23</v>
      </c>
      <c r="O507" s="38"/>
      <c r="P507" s="37" t="s">
        <v>569</v>
      </c>
      <c r="Q507" s="36">
        <f>SUM(Q508:Q510)</f>
        <v>0</v>
      </c>
      <c r="R507" s="36">
        <f>SUM(R508:R510)</f>
        <v>0</v>
      </c>
      <c r="S507" s="36">
        <f t="shared" si="30"/>
        <v>0</v>
      </c>
      <c r="T507" s="36">
        <f>SUM(T508:T510)</f>
        <v>0</v>
      </c>
      <c r="U507" s="36">
        <f>SUM(U508:U510)</f>
        <v>0</v>
      </c>
      <c r="V507" s="36">
        <f t="shared" si="31"/>
        <v>0</v>
      </c>
      <c r="W507" s="36">
        <f t="shared" si="32"/>
        <v>0</v>
      </c>
      <c r="X507" s="35"/>
      <c r="Y507" s="64"/>
      <c r="Z507" s="63"/>
      <c r="AA507" s="3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</row>
    <row r="508" spans="1:49" hidden="1">
      <c r="A508" s="31" t="e">
        <f t="shared" si="33"/>
        <v>#N/A</v>
      </c>
      <c r="B508" s="30" t="e">
        <f>VLOOKUP(F508,[3]!Tabla13[#All],2,FALSE)</f>
        <v>#N/A</v>
      </c>
      <c r="C508" s="51">
        <v>2026</v>
      </c>
      <c r="D508" s="51">
        <v>8330</v>
      </c>
      <c r="E508" s="51"/>
      <c r="F508" s="52"/>
      <c r="G508" s="51">
        <v>1</v>
      </c>
      <c r="H508" s="51">
        <v>1</v>
      </c>
      <c r="I508" s="51">
        <v>4</v>
      </c>
      <c r="J508" s="51"/>
      <c r="K508" s="51">
        <v>2000</v>
      </c>
      <c r="L508" s="51">
        <v>2500</v>
      </c>
      <c r="M508" s="51">
        <v>255</v>
      </c>
      <c r="N508" s="50">
        <v>918</v>
      </c>
      <c r="O508" s="49"/>
      <c r="P508" s="48" t="s">
        <v>569</v>
      </c>
      <c r="Q508" s="47">
        <v>0</v>
      </c>
      <c r="R508" s="47">
        <v>0</v>
      </c>
      <c r="S508" s="46">
        <f t="shared" si="30"/>
        <v>0</v>
      </c>
      <c r="T508" s="47">
        <v>0</v>
      </c>
      <c r="U508" s="47">
        <v>0</v>
      </c>
      <c r="V508" s="46">
        <f t="shared" si="31"/>
        <v>0</v>
      </c>
      <c r="W508" s="46">
        <f t="shared" si="32"/>
        <v>0</v>
      </c>
      <c r="X508" s="45" t="s">
        <v>115</v>
      </c>
      <c r="Y508" s="44"/>
      <c r="Z508" s="43"/>
      <c r="AA508" s="42" t="s">
        <v>19</v>
      </c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</row>
    <row r="509" spans="1:49" hidden="1">
      <c r="A509" s="31" t="e">
        <f t="shared" si="33"/>
        <v>#N/A</v>
      </c>
      <c r="B509" s="30" t="e">
        <f>VLOOKUP(F509,[3]!Tabla13[#All],2,FALSE)</f>
        <v>#N/A</v>
      </c>
      <c r="C509" s="51">
        <v>2026</v>
      </c>
      <c r="D509" s="51">
        <v>8330</v>
      </c>
      <c r="E509" s="51"/>
      <c r="F509" s="52"/>
      <c r="G509" s="51">
        <v>1</v>
      </c>
      <c r="H509" s="51">
        <v>1</v>
      </c>
      <c r="I509" s="51">
        <v>4</v>
      </c>
      <c r="J509" s="51"/>
      <c r="K509" s="51">
        <v>2000</v>
      </c>
      <c r="L509" s="51">
        <v>2500</v>
      </c>
      <c r="M509" s="51">
        <v>255</v>
      </c>
      <c r="N509" s="50">
        <v>808</v>
      </c>
      <c r="O509" s="49"/>
      <c r="P509" s="48" t="s">
        <v>1712</v>
      </c>
      <c r="Q509" s="47">
        <v>0</v>
      </c>
      <c r="R509" s="47">
        <v>0</v>
      </c>
      <c r="S509" s="46">
        <f t="shared" si="30"/>
        <v>0</v>
      </c>
      <c r="T509" s="47">
        <v>0</v>
      </c>
      <c r="U509" s="47">
        <v>0</v>
      </c>
      <c r="V509" s="46">
        <f t="shared" si="31"/>
        <v>0</v>
      </c>
      <c r="W509" s="46">
        <f t="shared" si="32"/>
        <v>0</v>
      </c>
      <c r="X509" s="45" t="s">
        <v>180</v>
      </c>
      <c r="Y509" s="44"/>
      <c r="Z509" s="43"/>
      <c r="AA509" s="42" t="s">
        <v>19</v>
      </c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</row>
    <row r="510" spans="1:49" hidden="1">
      <c r="A510" s="31" t="e">
        <f t="shared" si="33"/>
        <v>#N/A</v>
      </c>
      <c r="B510" s="30" t="e">
        <f>VLOOKUP(F510,[3]!Tabla13[#All],2,FALSE)</f>
        <v>#N/A</v>
      </c>
      <c r="C510" s="51">
        <v>2026</v>
      </c>
      <c r="D510" s="51">
        <v>8330</v>
      </c>
      <c r="E510" s="51"/>
      <c r="F510" s="52"/>
      <c r="G510" s="51">
        <v>1</v>
      </c>
      <c r="H510" s="51">
        <v>1</v>
      </c>
      <c r="I510" s="51">
        <v>4</v>
      </c>
      <c r="J510" s="51"/>
      <c r="K510" s="51">
        <v>2000</v>
      </c>
      <c r="L510" s="51">
        <v>2500</v>
      </c>
      <c r="M510" s="51">
        <v>255</v>
      </c>
      <c r="N510" s="50">
        <v>800</v>
      </c>
      <c r="O510" s="49"/>
      <c r="P510" s="48" t="s">
        <v>1711</v>
      </c>
      <c r="Q510" s="47">
        <v>0</v>
      </c>
      <c r="R510" s="47">
        <v>0</v>
      </c>
      <c r="S510" s="46">
        <f t="shared" si="30"/>
        <v>0</v>
      </c>
      <c r="T510" s="47">
        <v>0</v>
      </c>
      <c r="U510" s="47">
        <v>0</v>
      </c>
      <c r="V510" s="46">
        <f t="shared" si="31"/>
        <v>0</v>
      </c>
      <c r="W510" s="46">
        <f t="shared" si="32"/>
        <v>0</v>
      </c>
      <c r="X510" s="45" t="s">
        <v>180</v>
      </c>
      <c r="Y510" s="44"/>
      <c r="Z510" s="43"/>
      <c r="AA510" s="42" t="s">
        <v>19</v>
      </c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</row>
    <row r="511" spans="1:49" hidden="1">
      <c r="A511" s="31" t="e">
        <f t="shared" si="33"/>
        <v>#N/A</v>
      </c>
      <c r="B511" s="30" t="e">
        <f>VLOOKUP(F511,[3]!Tabla13[#All],2,FALSE)</f>
        <v>#N/A</v>
      </c>
      <c r="C511" s="61">
        <v>2026</v>
      </c>
      <c r="D511" s="61">
        <v>8330</v>
      </c>
      <c r="E511" s="61"/>
      <c r="F511" s="62"/>
      <c r="G511" s="61">
        <v>1</v>
      </c>
      <c r="H511" s="61">
        <v>1</v>
      </c>
      <c r="I511" s="61">
        <v>4</v>
      </c>
      <c r="J511" s="61"/>
      <c r="K511" s="61">
        <v>2000</v>
      </c>
      <c r="L511" s="61">
        <v>2600</v>
      </c>
      <c r="M511" s="61"/>
      <c r="N511" s="60" t="s">
        <v>23</v>
      </c>
      <c r="O511" s="59"/>
      <c r="P511" s="58" t="s">
        <v>125</v>
      </c>
      <c r="Q511" s="57">
        <f>Q512</f>
        <v>0</v>
      </c>
      <c r="R511" s="57">
        <f>R512</f>
        <v>0</v>
      </c>
      <c r="S511" s="57">
        <f t="shared" si="30"/>
        <v>0</v>
      </c>
      <c r="T511" s="57">
        <f>T512</f>
        <v>0</v>
      </c>
      <c r="U511" s="57">
        <f>U512</f>
        <v>0</v>
      </c>
      <c r="V511" s="57">
        <f t="shared" si="31"/>
        <v>0</v>
      </c>
      <c r="W511" s="57">
        <f t="shared" si="32"/>
        <v>0</v>
      </c>
      <c r="X511" s="56"/>
      <c r="Y511" s="66"/>
      <c r="Z511" s="65"/>
      <c r="AA511" s="53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</row>
    <row r="512" spans="1:49" hidden="1">
      <c r="A512" s="31" t="e">
        <f t="shared" si="33"/>
        <v>#N/A</v>
      </c>
      <c r="B512" s="30" t="e">
        <f>VLOOKUP(F512,[3]!Tabla13[#All],2,FALSE)</f>
        <v>#N/A</v>
      </c>
      <c r="C512" s="40">
        <v>2026</v>
      </c>
      <c r="D512" s="40">
        <v>8330</v>
      </c>
      <c r="E512" s="40"/>
      <c r="F512" s="41"/>
      <c r="G512" s="40">
        <v>1</v>
      </c>
      <c r="H512" s="40">
        <v>1</v>
      </c>
      <c r="I512" s="40">
        <v>4</v>
      </c>
      <c r="J512" s="40"/>
      <c r="K512" s="40">
        <v>2000</v>
      </c>
      <c r="L512" s="40">
        <v>2600</v>
      </c>
      <c r="M512" s="40">
        <v>261</v>
      </c>
      <c r="N512" s="39" t="s">
        <v>23</v>
      </c>
      <c r="O512" s="38"/>
      <c r="P512" s="37" t="s">
        <v>125</v>
      </c>
      <c r="Q512" s="36">
        <f>Q513</f>
        <v>0</v>
      </c>
      <c r="R512" s="36">
        <f>R513</f>
        <v>0</v>
      </c>
      <c r="S512" s="36">
        <f t="shared" si="30"/>
        <v>0</v>
      </c>
      <c r="T512" s="36">
        <f>T513</f>
        <v>0</v>
      </c>
      <c r="U512" s="36">
        <f>U513</f>
        <v>0</v>
      </c>
      <c r="V512" s="36">
        <f t="shared" si="31"/>
        <v>0</v>
      </c>
      <c r="W512" s="36">
        <f t="shared" si="32"/>
        <v>0</v>
      </c>
      <c r="X512" s="35"/>
      <c r="Y512" s="64"/>
      <c r="Z512" s="63"/>
      <c r="AA512" s="3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</row>
    <row r="513" spans="1:49" hidden="1">
      <c r="A513" s="31" t="e">
        <f t="shared" si="33"/>
        <v>#N/A</v>
      </c>
      <c r="B513" s="30" t="e">
        <f>VLOOKUP(F513,[3]!Tabla13[#All],2,FALSE)</f>
        <v>#N/A</v>
      </c>
      <c r="C513" s="51">
        <v>2026</v>
      </c>
      <c r="D513" s="51">
        <v>8330</v>
      </c>
      <c r="E513" s="51"/>
      <c r="F513" s="52"/>
      <c r="G513" s="51">
        <v>1</v>
      </c>
      <c r="H513" s="51">
        <v>1</v>
      </c>
      <c r="I513" s="51">
        <v>4</v>
      </c>
      <c r="J513" s="51"/>
      <c r="K513" s="51">
        <v>2000</v>
      </c>
      <c r="L513" s="51">
        <v>2600</v>
      </c>
      <c r="M513" s="51">
        <v>261</v>
      </c>
      <c r="N513" s="50">
        <v>700</v>
      </c>
      <c r="O513" s="49"/>
      <c r="P513" s="48" t="s">
        <v>124</v>
      </c>
      <c r="Q513" s="47">
        <v>0</v>
      </c>
      <c r="R513" s="47">
        <v>0</v>
      </c>
      <c r="S513" s="46">
        <f t="shared" si="30"/>
        <v>0</v>
      </c>
      <c r="T513" s="47">
        <v>0</v>
      </c>
      <c r="U513" s="47">
        <v>0</v>
      </c>
      <c r="V513" s="46">
        <f t="shared" si="31"/>
        <v>0</v>
      </c>
      <c r="W513" s="46">
        <f t="shared" si="32"/>
        <v>0</v>
      </c>
      <c r="X513" s="45" t="s">
        <v>122</v>
      </c>
      <c r="Y513" s="44"/>
      <c r="Z513" s="43"/>
      <c r="AA513" s="42" t="s">
        <v>19</v>
      </c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</row>
    <row r="514" spans="1:49" ht="30" hidden="1">
      <c r="A514" s="31" t="e">
        <f t="shared" si="33"/>
        <v>#N/A</v>
      </c>
      <c r="B514" s="30" t="e">
        <f>VLOOKUP(F514,[3]!Tabla13[#All],2,FALSE)</f>
        <v>#N/A</v>
      </c>
      <c r="C514" s="61">
        <v>2026</v>
      </c>
      <c r="D514" s="61">
        <v>8330</v>
      </c>
      <c r="E514" s="61"/>
      <c r="F514" s="62"/>
      <c r="G514" s="61">
        <v>1</v>
      </c>
      <c r="H514" s="61">
        <v>1</v>
      </c>
      <c r="I514" s="61">
        <v>4</v>
      </c>
      <c r="J514" s="61"/>
      <c r="K514" s="61">
        <v>2000</v>
      </c>
      <c r="L514" s="61">
        <v>2700</v>
      </c>
      <c r="M514" s="61"/>
      <c r="N514" s="60" t="s">
        <v>23</v>
      </c>
      <c r="O514" s="59"/>
      <c r="P514" s="58" t="s">
        <v>121</v>
      </c>
      <c r="Q514" s="57">
        <f>Q515+Q541+Q543+Q551</f>
        <v>0</v>
      </c>
      <c r="R514" s="57">
        <f>R515+R541+R543+R551</f>
        <v>0</v>
      </c>
      <c r="S514" s="57">
        <f t="shared" si="30"/>
        <v>0</v>
      </c>
      <c r="T514" s="57">
        <f>T515+T541+T543+T551</f>
        <v>0</v>
      </c>
      <c r="U514" s="57">
        <f>U515+U541+U543+U551</f>
        <v>0</v>
      </c>
      <c r="V514" s="57">
        <f t="shared" si="31"/>
        <v>0</v>
      </c>
      <c r="W514" s="57">
        <f t="shared" si="32"/>
        <v>0</v>
      </c>
      <c r="X514" s="56"/>
      <c r="Y514" s="66"/>
      <c r="Z514" s="65"/>
      <c r="AA514" s="53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</row>
    <row r="515" spans="1:49" hidden="1">
      <c r="A515" s="31" t="e">
        <f t="shared" si="33"/>
        <v>#N/A</v>
      </c>
      <c r="B515" s="30" t="e">
        <f>VLOOKUP(F515,[3]!Tabla13[#All],2,FALSE)</f>
        <v>#N/A</v>
      </c>
      <c r="C515" s="40">
        <v>2026</v>
      </c>
      <c r="D515" s="40">
        <v>8330</v>
      </c>
      <c r="E515" s="40"/>
      <c r="F515" s="41"/>
      <c r="G515" s="40">
        <v>1</v>
      </c>
      <c r="H515" s="40">
        <v>1</v>
      </c>
      <c r="I515" s="40">
        <v>4</v>
      </c>
      <c r="J515" s="40"/>
      <c r="K515" s="40">
        <v>2000</v>
      </c>
      <c r="L515" s="40">
        <v>2700</v>
      </c>
      <c r="M515" s="40">
        <v>271</v>
      </c>
      <c r="N515" s="39" t="s">
        <v>23</v>
      </c>
      <c r="O515" s="38"/>
      <c r="P515" s="37" t="s">
        <v>120</v>
      </c>
      <c r="Q515" s="36">
        <f>SUM(Q516:Q540)</f>
        <v>0</v>
      </c>
      <c r="R515" s="36">
        <f>SUM(R516:R540)</f>
        <v>0</v>
      </c>
      <c r="S515" s="36">
        <f t="shared" si="30"/>
        <v>0</v>
      </c>
      <c r="T515" s="36">
        <f>SUM(T516:T540)</f>
        <v>0</v>
      </c>
      <c r="U515" s="36">
        <f>SUM(U516:U540)</f>
        <v>0</v>
      </c>
      <c r="V515" s="36">
        <f t="shared" si="31"/>
        <v>0</v>
      </c>
      <c r="W515" s="36">
        <f t="shared" si="32"/>
        <v>0</v>
      </c>
      <c r="X515" s="35"/>
      <c r="Y515" s="64"/>
      <c r="Z515" s="63"/>
      <c r="AA515" s="3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</row>
    <row r="516" spans="1:49" hidden="1">
      <c r="A516" s="31" t="e">
        <f t="shared" si="33"/>
        <v>#N/A</v>
      </c>
      <c r="B516" s="30" t="e">
        <f>VLOOKUP(F516,[3]!Tabla13[#All],2,FALSE)</f>
        <v>#N/A</v>
      </c>
      <c r="C516" s="51">
        <v>2026</v>
      </c>
      <c r="D516" s="51">
        <v>8330</v>
      </c>
      <c r="E516" s="51"/>
      <c r="F516" s="52"/>
      <c r="G516" s="51">
        <v>1</v>
      </c>
      <c r="H516" s="51">
        <v>1</v>
      </c>
      <c r="I516" s="51">
        <v>4</v>
      </c>
      <c r="J516" s="51"/>
      <c r="K516" s="51">
        <v>2000</v>
      </c>
      <c r="L516" s="51">
        <v>2700</v>
      </c>
      <c r="M516" s="51">
        <v>271</v>
      </c>
      <c r="N516" s="50">
        <v>154</v>
      </c>
      <c r="O516" s="49"/>
      <c r="P516" s="48" t="s">
        <v>1710</v>
      </c>
      <c r="Q516" s="47">
        <v>0</v>
      </c>
      <c r="R516" s="47">
        <v>0</v>
      </c>
      <c r="S516" s="46">
        <f t="shared" si="30"/>
        <v>0</v>
      </c>
      <c r="T516" s="47">
        <v>0</v>
      </c>
      <c r="U516" s="47">
        <v>0</v>
      </c>
      <c r="V516" s="46">
        <f t="shared" si="31"/>
        <v>0</v>
      </c>
      <c r="W516" s="46">
        <f t="shared" si="32"/>
        <v>0</v>
      </c>
      <c r="X516" s="45" t="s">
        <v>26</v>
      </c>
      <c r="Y516" s="44"/>
      <c r="Z516" s="43"/>
      <c r="AA516" s="78" t="s">
        <v>100</v>
      </c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</row>
    <row r="517" spans="1:49" hidden="1">
      <c r="A517" s="31" t="e">
        <f t="shared" si="33"/>
        <v>#N/A</v>
      </c>
      <c r="B517" s="30" t="e">
        <f>VLOOKUP(F517,[3]!Tabla13[#All],2,FALSE)</f>
        <v>#N/A</v>
      </c>
      <c r="C517" s="51">
        <v>2026</v>
      </c>
      <c r="D517" s="51">
        <v>8330</v>
      </c>
      <c r="E517" s="51"/>
      <c r="F517" s="52"/>
      <c r="G517" s="51">
        <v>1</v>
      </c>
      <c r="H517" s="51">
        <v>1</v>
      </c>
      <c r="I517" s="51">
        <v>4</v>
      </c>
      <c r="J517" s="51"/>
      <c r="K517" s="51">
        <v>2000</v>
      </c>
      <c r="L517" s="51">
        <v>2700</v>
      </c>
      <c r="M517" s="51">
        <v>271</v>
      </c>
      <c r="N517" s="50">
        <v>160</v>
      </c>
      <c r="O517" s="49"/>
      <c r="P517" s="48" t="s">
        <v>398</v>
      </c>
      <c r="Q517" s="47">
        <v>0</v>
      </c>
      <c r="R517" s="47">
        <v>0</v>
      </c>
      <c r="S517" s="46">
        <f t="shared" si="30"/>
        <v>0</v>
      </c>
      <c r="T517" s="47">
        <v>0</v>
      </c>
      <c r="U517" s="47">
        <v>0</v>
      </c>
      <c r="V517" s="46">
        <f t="shared" si="31"/>
        <v>0</v>
      </c>
      <c r="W517" s="46">
        <f t="shared" si="32"/>
        <v>0</v>
      </c>
      <c r="X517" s="45" t="s">
        <v>348</v>
      </c>
      <c r="Y517" s="44"/>
      <c r="Z517" s="43"/>
      <c r="AA517" s="78" t="s">
        <v>100</v>
      </c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</row>
    <row r="518" spans="1:49" hidden="1">
      <c r="A518" s="31" t="e">
        <f t="shared" si="33"/>
        <v>#N/A</v>
      </c>
      <c r="B518" s="30" t="e">
        <f>VLOOKUP(F518,[3]!Tabla13[#All],2,FALSE)</f>
        <v>#N/A</v>
      </c>
      <c r="C518" s="51">
        <v>2026</v>
      </c>
      <c r="D518" s="51">
        <v>8330</v>
      </c>
      <c r="E518" s="51"/>
      <c r="F518" s="52"/>
      <c r="G518" s="51">
        <v>1</v>
      </c>
      <c r="H518" s="51">
        <v>1</v>
      </c>
      <c r="I518" s="51">
        <v>4</v>
      </c>
      <c r="J518" s="51"/>
      <c r="K518" s="51">
        <v>2000</v>
      </c>
      <c r="L518" s="51">
        <v>2700</v>
      </c>
      <c r="M518" s="51">
        <v>271</v>
      </c>
      <c r="N518" s="50">
        <v>224</v>
      </c>
      <c r="O518" s="49"/>
      <c r="P518" s="48" t="s">
        <v>397</v>
      </c>
      <c r="Q518" s="47">
        <v>0</v>
      </c>
      <c r="R518" s="47">
        <v>0</v>
      </c>
      <c r="S518" s="46">
        <f t="shared" si="30"/>
        <v>0</v>
      </c>
      <c r="T518" s="47">
        <v>0</v>
      </c>
      <c r="U518" s="47">
        <v>0</v>
      </c>
      <c r="V518" s="46">
        <f t="shared" si="31"/>
        <v>0</v>
      </c>
      <c r="W518" s="46">
        <f t="shared" si="32"/>
        <v>0</v>
      </c>
      <c r="X518" s="45" t="s">
        <v>26</v>
      </c>
      <c r="Y518" s="44"/>
      <c r="Z518" s="43"/>
      <c r="AA518" s="78" t="s">
        <v>100</v>
      </c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</row>
    <row r="519" spans="1:49" hidden="1">
      <c r="A519" s="31" t="e">
        <f t="shared" si="33"/>
        <v>#N/A</v>
      </c>
      <c r="B519" s="30" t="e">
        <f>VLOOKUP(F519,[3]!Tabla13[#All],2,FALSE)</f>
        <v>#N/A</v>
      </c>
      <c r="C519" s="51">
        <v>2026</v>
      </c>
      <c r="D519" s="51">
        <v>8330</v>
      </c>
      <c r="E519" s="51"/>
      <c r="F519" s="52"/>
      <c r="G519" s="51">
        <v>1</v>
      </c>
      <c r="H519" s="51">
        <v>1</v>
      </c>
      <c r="I519" s="51">
        <v>4</v>
      </c>
      <c r="J519" s="51"/>
      <c r="K519" s="51">
        <v>2000</v>
      </c>
      <c r="L519" s="51">
        <v>2700</v>
      </c>
      <c r="M519" s="51">
        <v>271</v>
      </c>
      <c r="N519" s="50">
        <v>228</v>
      </c>
      <c r="O519" s="49"/>
      <c r="P519" s="48" t="s">
        <v>396</v>
      </c>
      <c r="Q519" s="47">
        <v>0</v>
      </c>
      <c r="R519" s="47">
        <v>0</v>
      </c>
      <c r="S519" s="46">
        <f t="shared" si="30"/>
        <v>0</v>
      </c>
      <c r="T519" s="47">
        <v>0</v>
      </c>
      <c r="U519" s="47">
        <v>0</v>
      </c>
      <c r="V519" s="46">
        <f t="shared" si="31"/>
        <v>0</v>
      </c>
      <c r="W519" s="46">
        <f t="shared" si="32"/>
        <v>0</v>
      </c>
      <c r="X519" s="45" t="s">
        <v>26</v>
      </c>
      <c r="Y519" s="44"/>
      <c r="Z519" s="43"/>
      <c r="AA519" s="78" t="s">
        <v>100</v>
      </c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</row>
    <row r="520" spans="1:49" hidden="1">
      <c r="A520" s="31" t="e">
        <f t="shared" si="33"/>
        <v>#N/A</v>
      </c>
      <c r="B520" s="30" t="e">
        <f>VLOOKUP(F520,[3]!Tabla13[#All],2,FALSE)</f>
        <v>#N/A</v>
      </c>
      <c r="C520" s="51">
        <v>2026</v>
      </c>
      <c r="D520" s="51">
        <v>8330</v>
      </c>
      <c r="E520" s="51"/>
      <c r="F520" s="52"/>
      <c r="G520" s="51">
        <v>1</v>
      </c>
      <c r="H520" s="51">
        <v>1</v>
      </c>
      <c r="I520" s="51">
        <v>4</v>
      </c>
      <c r="J520" s="51"/>
      <c r="K520" s="51">
        <v>2000</v>
      </c>
      <c r="L520" s="51">
        <v>2700</v>
      </c>
      <c r="M520" s="51">
        <v>271</v>
      </c>
      <c r="N520" s="50">
        <v>319</v>
      </c>
      <c r="O520" s="49"/>
      <c r="P520" s="48" t="s">
        <v>391</v>
      </c>
      <c r="Q520" s="47">
        <v>0</v>
      </c>
      <c r="R520" s="47">
        <v>0</v>
      </c>
      <c r="S520" s="46">
        <f t="shared" si="30"/>
        <v>0</v>
      </c>
      <c r="T520" s="47">
        <v>0</v>
      </c>
      <c r="U520" s="47">
        <v>0</v>
      </c>
      <c r="V520" s="46">
        <f t="shared" si="31"/>
        <v>0</v>
      </c>
      <c r="W520" s="46">
        <f t="shared" si="32"/>
        <v>0</v>
      </c>
      <c r="X520" s="45" t="s">
        <v>26</v>
      </c>
      <c r="Y520" s="44"/>
      <c r="Z520" s="43"/>
      <c r="AA520" s="78" t="s">
        <v>100</v>
      </c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</row>
    <row r="521" spans="1:49" hidden="1">
      <c r="A521" s="31" t="e">
        <f t="shared" si="33"/>
        <v>#N/A</v>
      </c>
      <c r="B521" s="30" t="e">
        <f>VLOOKUP(F521,[3]!Tabla13[#All],2,FALSE)</f>
        <v>#N/A</v>
      </c>
      <c r="C521" s="51">
        <v>2026</v>
      </c>
      <c r="D521" s="51">
        <v>8330</v>
      </c>
      <c r="E521" s="51"/>
      <c r="F521" s="52"/>
      <c r="G521" s="51">
        <v>1</v>
      </c>
      <c r="H521" s="51">
        <v>1</v>
      </c>
      <c r="I521" s="51">
        <v>4</v>
      </c>
      <c r="J521" s="51"/>
      <c r="K521" s="51">
        <v>2000</v>
      </c>
      <c r="L521" s="51">
        <v>2700</v>
      </c>
      <c r="M521" s="51">
        <v>271</v>
      </c>
      <c r="N521" s="50">
        <v>324</v>
      </c>
      <c r="O521" s="49"/>
      <c r="P521" s="48" t="s">
        <v>1709</v>
      </c>
      <c r="Q521" s="47">
        <v>0</v>
      </c>
      <c r="R521" s="47">
        <v>0</v>
      </c>
      <c r="S521" s="46">
        <f t="shared" si="30"/>
        <v>0</v>
      </c>
      <c r="T521" s="47">
        <v>0</v>
      </c>
      <c r="U521" s="47">
        <v>0</v>
      </c>
      <c r="V521" s="46">
        <f t="shared" si="31"/>
        <v>0</v>
      </c>
      <c r="W521" s="46">
        <f t="shared" si="32"/>
        <v>0</v>
      </c>
      <c r="X521" s="45" t="s">
        <v>26</v>
      </c>
      <c r="Y521" s="44"/>
      <c r="Z521" s="43"/>
      <c r="AA521" s="78" t="s">
        <v>100</v>
      </c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</row>
    <row r="522" spans="1:49" hidden="1">
      <c r="A522" s="31" t="e">
        <f t="shared" si="33"/>
        <v>#N/A</v>
      </c>
      <c r="B522" s="30" t="e">
        <f>VLOOKUP(F522,[3]!Tabla13[#All],2,FALSE)</f>
        <v>#N/A</v>
      </c>
      <c r="C522" s="51">
        <v>2026</v>
      </c>
      <c r="D522" s="51">
        <v>8330</v>
      </c>
      <c r="E522" s="51"/>
      <c r="F522" s="52"/>
      <c r="G522" s="51">
        <v>1</v>
      </c>
      <c r="H522" s="51">
        <v>1</v>
      </c>
      <c r="I522" s="51">
        <v>4</v>
      </c>
      <c r="J522" s="51"/>
      <c r="K522" s="51">
        <v>2000</v>
      </c>
      <c r="L522" s="51">
        <v>2700</v>
      </c>
      <c r="M522" s="51">
        <v>271</v>
      </c>
      <c r="N522" s="50">
        <v>333</v>
      </c>
      <c r="O522" s="49"/>
      <c r="P522" s="48" t="s">
        <v>1708</v>
      </c>
      <c r="Q522" s="47">
        <v>0</v>
      </c>
      <c r="R522" s="47">
        <v>0</v>
      </c>
      <c r="S522" s="46">
        <f t="shared" ref="S522:S585" si="34">Q522+R522</f>
        <v>0</v>
      </c>
      <c r="T522" s="47">
        <v>0</v>
      </c>
      <c r="U522" s="47">
        <v>0</v>
      </c>
      <c r="V522" s="46">
        <f t="shared" ref="V522:V585" si="35">T522+U522</f>
        <v>0</v>
      </c>
      <c r="W522" s="46">
        <f t="shared" ref="W522:W585" si="36">S522+V522</f>
        <v>0</v>
      </c>
      <c r="X522" s="45" t="s">
        <v>26</v>
      </c>
      <c r="Y522" s="44"/>
      <c r="Z522" s="43"/>
      <c r="AA522" s="78" t="s">
        <v>100</v>
      </c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</row>
    <row r="523" spans="1:49" hidden="1">
      <c r="A523" s="31" t="e">
        <f t="shared" si="33"/>
        <v>#N/A</v>
      </c>
      <c r="B523" s="30" t="e">
        <f>VLOOKUP(F523,[3]!Tabla13[#All],2,FALSE)</f>
        <v>#N/A</v>
      </c>
      <c r="C523" s="51">
        <v>2026</v>
      </c>
      <c r="D523" s="51">
        <v>8330</v>
      </c>
      <c r="E523" s="51"/>
      <c r="F523" s="52"/>
      <c r="G523" s="51">
        <v>1</v>
      </c>
      <c r="H523" s="51">
        <v>1</v>
      </c>
      <c r="I523" s="51">
        <v>4</v>
      </c>
      <c r="J523" s="51"/>
      <c r="K523" s="51">
        <v>2000</v>
      </c>
      <c r="L523" s="51">
        <v>2700</v>
      </c>
      <c r="M523" s="51">
        <v>271</v>
      </c>
      <c r="N523" s="50">
        <v>406</v>
      </c>
      <c r="O523" s="49"/>
      <c r="P523" s="48" t="s">
        <v>1707</v>
      </c>
      <c r="Q523" s="47">
        <v>0</v>
      </c>
      <c r="R523" s="47">
        <v>0</v>
      </c>
      <c r="S523" s="46">
        <f t="shared" si="34"/>
        <v>0</v>
      </c>
      <c r="T523" s="47">
        <v>0</v>
      </c>
      <c r="U523" s="47">
        <v>0</v>
      </c>
      <c r="V523" s="46">
        <f t="shared" si="35"/>
        <v>0</v>
      </c>
      <c r="W523" s="46">
        <f t="shared" si="36"/>
        <v>0</v>
      </c>
      <c r="X523" s="45" t="s">
        <v>26</v>
      </c>
      <c r="Y523" s="44"/>
      <c r="Z523" s="43"/>
      <c r="AA523" s="78" t="s">
        <v>100</v>
      </c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</row>
    <row r="524" spans="1:49" hidden="1">
      <c r="A524" s="31" t="e">
        <f t="shared" si="33"/>
        <v>#N/A</v>
      </c>
      <c r="B524" s="30" t="e">
        <f>VLOOKUP(F524,[3]!Tabla13[#All],2,FALSE)</f>
        <v>#N/A</v>
      </c>
      <c r="C524" s="51">
        <v>2026</v>
      </c>
      <c r="D524" s="51">
        <v>8330</v>
      </c>
      <c r="E524" s="51"/>
      <c r="F524" s="52"/>
      <c r="G524" s="51">
        <v>1</v>
      </c>
      <c r="H524" s="51">
        <v>1</v>
      </c>
      <c r="I524" s="51">
        <v>4</v>
      </c>
      <c r="J524" s="51"/>
      <c r="K524" s="51">
        <v>2000</v>
      </c>
      <c r="L524" s="51">
        <v>2700</v>
      </c>
      <c r="M524" s="51">
        <v>271</v>
      </c>
      <c r="N524" s="50">
        <v>716</v>
      </c>
      <c r="O524" s="49"/>
      <c r="P524" s="48" t="s">
        <v>395</v>
      </c>
      <c r="Q524" s="47">
        <v>0</v>
      </c>
      <c r="R524" s="47">
        <v>0</v>
      </c>
      <c r="S524" s="46">
        <f t="shared" si="34"/>
        <v>0</v>
      </c>
      <c r="T524" s="47">
        <v>0</v>
      </c>
      <c r="U524" s="47">
        <v>0</v>
      </c>
      <c r="V524" s="46">
        <f t="shared" si="35"/>
        <v>0</v>
      </c>
      <c r="W524" s="46">
        <f t="shared" si="36"/>
        <v>0</v>
      </c>
      <c r="X524" s="45" t="s">
        <v>26</v>
      </c>
      <c r="Y524" s="44"/>
      <c r="Z524" s="43"/>
      <c r="AA524" s="78" t="s">
        <v>100</v>
      </c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</row>
    <row r="525" spans="1:49" hidden="1">
      <c r="A525" s="31" t="e">
        <f t="shared" si="33"/>
        <v>#N/A</v>
      </c>
      <c r="B525" s="30" t="e">
        <f>VLOOKUP(F525,[3]!Tabla13[#All],2,FALSE)</f>
        <v>#N/A</v>
      </c>
      <c r="C525" s="51">
        <v>2026</v>
      </c>
      <c r="D525" s="51">
        <v>8330</v>
      </c>
      <c r="E525" s="51"/>
      <c r="F525" s="52"/>
      <c r="G525" s="51">
        <v>1</v>
      </c>
      <c r="H525" s="51">
        <v>1</v>
      </c>
      <c r="I525" s="51">
        <v>4</v>
      </c>
      <c r="J525" s="51"/>
      <c r="K525" s="51">
        <v>2000</v>
      </c>
      <c r="L525" s="51">
        <v>2700</v>
      </c>
      <c r="M525" s="51">
        <v>271</v>
      </c>
      <c r="N525" s="50">
        <v>775</v>
      </c>
      <c r="O525" s="49"/>
      <c r="P525" s="48" t="s">
        <v>1706</v>
      </c>
      <c r="Q525" s="47">
        <v>0</v>
      </c>
      <c r="R525" s="47">
        <v>0</v>
      </c>
      <c r="S525" s="46">
        <f t="shared" si="34"/>
        <v>0</v>
      </c>
      <c r="T525" s="47">
        <v>0</v>
      </c>
      <c r="U525" s="47">
        <v>0</v>
      </c>
      <c r="V525" s="46">
        <f t="shared" si="35"/>
        <v>0</v>
      </c>
      <c r="W525" s="46">
        <f t="shared" si="36"/>
        <v>0</v>
      </c>
      <c r="X525" s="45" t="s">
        <v>26</v>
      </c>
      <c r="Y525" s="44"/>
      <c r="Z525" s="43"/>
      <c r="AA525" s="78" t="s">
        <v>100</v>
      </c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</row>
    <row r="526" spans="1:49" hidden="1">
      <c r="A526" s="31" t="e">
        <f t="shared" si="33"/>
        <v>#N/A</v>
      </c>
      <c r="B526" s="30" t="e">
        <f>VLOOKUP(F526,[3]!Tabla13[#All],2,FALSE)</f>
        <v>#N/A</v>
      </c>
      <c r="C526" s="51">
        <v>2026</v>
      </c>
      <c r="D526" s="51">
        <v>8330</v>
      </c>
      <c r="E526" s="51"/>
      <c r="F526" s="52"/>
      <c r="G526" s="51">
        <v>1</v>
      </c>
      <c r="H526" s="51">
        <v>1</v>
      </c>
      <c r="I526" s="51">
        <v>4</v>
      </c>
      <c r="J526" s="51"/>
      <c r="K526" s="51">
        <v>2000</v>
      </c>
      <c r="L526" s="51">
        <v>2700</v>
      </c>
      <c r="M526" s="51">
        <v>271</v>
      </c>
      <c r="N526" s="50">
        <v>789</v>
      </c>
      <c r="O526" s="49"/>
      <c r="P526" s="48" t="s">
        <v>1705</v>
      </c>
      <c r="Q526" s="47">
        <v>0</v>
      </c>
      <c r="R526" s="47">
        <v>0</v>
      </c>
      <c r="S526" s="46">
        <f t="shared" si="34"/>
        <v>0</v>
      </c>
      <c r="T526" s="47">
        <v>0</v>
      </c>
      <c r="U526" s="47">
        <v>0</v>
      </c>
      <c r="V526" s="46">
        <f t="shared" si="35"/>
        <v>0</v>
      </c>
      <c r="W526" s="46">
        <f t="shared" si="36"/>
        <v>0</v>
      </c>
      <c r="X526" s="45" t="s">
        <v>26</v>
      </c>
      <c r="Y526" s="44"/>
      <c r="Z526" s="43"/>
      <c r="AA526" s="78" t="s">
        <v>100</v>
      </c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</row>
    <row r="527" spans="1:49" hidden="1">
      <c r="A527" s="31" t="e">
        <f t="shared" si="33"/>
        <v>#N/A</v>
      </c>
      <c r="B527" s="30" t="e">
        <f>VLOOKUP(F527,[3]!Tabla13[#All],2,FALSE)</f>
        <v>#N/A</v>
      </c>
      <c r="C527" s="51">
        <v>2026</v>
      </c>
      <c r="D527" s="51">
        <v>8330</v>
      </c>
      <c r="E527" s="51"/>
      <c r="F527" s="52"/>
      <c r="G527" s="51">
        <v>1</v>
      </c>
      <c r="H527" s="51">
        <v>1</v>
      </c>
      <c r="I527" s="51">
        <v>4</v>
      </c>
      <c r="J527" s="51"/>
      <c r="K527" s="51">
        <v>2000</v>
      </c>
      <c r="L527" s="51">
        <v>2700</v>
      </c>
      <c r="M527" s="51">
        <v>271</v>
      </c>
      <c r="N527" s="50">
        <v>1049</v>
      </c>
      <c r="O527" s="49"/>
      <c r="P527" s="48" t="s">
        <v>394</v>
      </c>
      <c r="Q527" s="47">
        <v>0</v>
      </c>
      <c r="R527" s="47">
        <v>0</v>
      </c>
      <c r="S527" s="46">
        <f t="shared" si="34"/>
        <v>0</v>
      </c>
      <c r="T527" s="47">
        <v>0</v>
      </c>
      <c r="U527" s="47">
        <v>0</v>
      </c>
      <c r="V527" s="46">
        <f t="shared" si="35"/>
        <v>0</v>
      </c>
      <c r="W527" s="46">
        <f t="shared" si="36"/>
        <v>0</v>
      </c>
      <c r="X527" s="45" t="s">
        <v>26</v>
      </c>
      <c r="Y527" s="44"/>
      <c r="Z527" s="43"/>
      <c r="AA527" s="78" t="s">
        <v>100</v>
      </c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</row>
    <row r="528" spans="1:49" hidden="1">
      <c r="A528" s="31" t="e">
        <f t="shared" si="33"/>
        <v>#N/A</v>
      </c>
      <c r="B528" s="30" t="e">
        <f>VLOOKUP(F528,[3]!Tabla13[#All],2,FALSE)</f>
        <v>#N/A</v>
      </c>
      <c r="C528" s="51">
        <v>2026</v>
      </c>
      <c r="D528" s="51">
        <v>8330</v>
      </c>
      <c r="E528" s="51"/>
      <c r="F528" s="52"/>
      <c r="G528" s="51">
        <v>1</v>
      </c>
      <c r="H528" s="51">
        <v>1</v>
      </c>
      <c r="I528" s="51">
        <v>4</v>
      </c>
      <c r="J528" s="51"/>
      <c r="K528" s="51">
        <v>2000</v>
      </c>
      <c r="L528" s="51">
        <v>2700</v>
      </c>
      <c r="M528" s="51">
        <v>271</v>
      </c>
      <c r="N528" s="50">
        <v>1053</v>
      </c>
      <c r="O528" s="49"/>
      <c r="P528" s="48" t="s">
        <v>1704</v>
      </c>
      <c r="Q528" s="47">
        <v>0</v>
      </c>
      <c r="R528" s="47">
        <v>0</v>
      </c>
      <c r="S528" s="46">
        <f t="shared" si="34"/>
        <v>0</v>
      </c>
      <c r="T528" s="47">
        <v>0</v>
      </c>
      <c r="U528" s="47">
        <v>0</v>
      </c>
      <c r="V528" s="46">
        <f t="shared" si="35"/>
        <v>0</v>
      </c>
      <c r="W528" s="46">
        <f t="shared" si="36"/>
        <v>0</v>
      </c>
      <c r="X528" s="45" t="s">
        <v>1032</v>
      </c>
      <c r="Y528" s="44"/>
      <c r="Z528" s="43"/>
      <c r="AA528" s="78" t="s">
        <v>100</v>
      </c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</row>
    <row r="529" spans="1:49" hidden="1">
      <c r="A529" s="31" t="e">
        <f t="shared" si="33"/>
        <v>#N/A</v>
      </c>
      <c r="B529" s="30" t="e">
        <f>VLOOKUP(F529,[3]!Tabla13[#All],2,FALSE)</f>
        <v>#N/A</v>
      </c>
      <c r="C529" s="51">
        <v>2026</v>
      </c>
      <c r="D529" s="51">
        <v>8330</v>
      </c>
      <c r="E529" s="51"/>
      <c r="F529" s="52"/>
      <c r="G529" s="51">
        <v>1</v>
      </c>
      <c r="H529" s="51">
        <v>1</v>
      </c>
      <c r="I529" s="51">
        <v>4</v>
      </c>
      <c r="J529" s="51"/>
      <c r="K529" s="51">
        <v>2000</v>
      </c>
      <c r="L529" s="51">
        <v>2700</v>
      </c>
      <c r="M529" s="51">
        <v>271</v>
      </c>
      <c r="N529" s="50">
        <v>1055</v>
      </c>
      <c r="O529" s="49"/>
      <c r="P529" s="48" t="s">
        <v>1703</v>
      </c>
      <c r="Q529" s="47">
        <v>0</v>
      </c>
      <c r="R529" s="47">
        <v>0</v>
      </c>
      <c r="S529" s="46">
        <f t="shared" si="34"/>
        <v>0</v>
      </c>
      <c r="T529" s="47">
        <v>0</v>
      </c>
      <c r="U529" s="47">
        <v>0</v>
      </c>
      <c r="V529" s="46">
        <f t="shared" si="35"/>
        <v>0</v>
      </c>
      <c r="W529" s="46">
        <f t="shared" si="36"/>
        <v>0</v>
      </c>
      <c r="X529" s="45" t="s">
        <v>26</v>
      </c>
      <c r="Y529" s="44"/>
      <c r="Z529" s="43"/>
      <c r="AA529" s="78" t="s">
        <v>100</v>
      </c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</row>
    <row r="530" spans="1:49" hidden="1">
      <c r="A530" s="31" t="e">
        <f t="shared" si="33"/>
        <v>#N/A</v>
      </c>
      <c r="B530" s="30" t="e">
        <f>VLOOKUP(F530,[3]!Tabla13[#All],2,FALSE)</f>
        <v>#N/A</v>
      </c>
      <c r="C530" s="51">
        <v>2026</v>
      </c>
      <c r="D530" s="51">
        <v>8330</v>
      </c>
      <c r="E530" s="51"/>
      <c r="F530" s="52"/>
      <c r="G530" s="51">
        <v>1</v>
      </c>
      <c r="H530" s="51">
        <v>1</v>
      </c>
      <c r="I530" s="51">
        <v>4</v>
      </c>
      <c r="J530" s="51"/>
      <c r="K530" s="51">
        <v>2000</v>
      </c>
      <c r="L530" s="51">
        <v>2700</v>
      </c>
      <c r="M530" s="51">
        <v>271</v>
      </c>
      <c r="N530" s="50">
        <v>1094</v>
      </c>
      <c r="O530" s="49"/>
      <c r="P530" s="48" t="s">
        <v>1702</v>
      </c>
      <c r="Q530" s="47">
        <v>0</v>
      </c>
      <c r="R530" s="47">
        <v>0</v>
      </c>
      <c r="S530" s="46">
        <f t="shared" si="34"/>
        <v>0</v>
      </c>
      <c r="T530" s="47">
        <v>0</v>
      </c>
      <c r="U530" s="47">
        <v>0</v>
      </c>
      <c r="V530" s="46">
        <f t="shared" si="35"/>
        <v>0</v>
      </c>
      <c r="W530" s="46">
        <f t="shared" si="36"/>
        <v>0</v>
      </c>
      <c r="X530" s="206" t="s">
        <v>26</v>
      </c>
      <c r="Y530" s="44"/>
      <c r="Z530" s="43"/>
      <c r="AA530" s="78" t="s">
        <v>100</v>
      </c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</row>
    <row r="531" spans="1:49" hidden="1">
      <c r="A531" s="31" t="e">
        <f t="shared" si="33"/>
        <v>#N/A</v>
      </c>
      <c r="B531" s="30" t="e">
        <f>VLOOKUP(F531,[3]!Tabla13[#All],2,FALSE)</f>
        <v>#N/A</v>
      </c>
      <c r="C531" s="51">
        <v>2026</v>
      </c>
      <c r="D531" s="51">
        <v>8330</v>
      </c>
      <c r="E531" s="51"/>
      <c r="F531" s="52"/>
      <c r="G531" s="51">
        <v>1</v>
      </c>
      <c r="H531" s="51">
        <v>1</v>
      </c>
      <c r="I531" s="51">
        <v>4</v>
      </c>
      <c r="J531" s="51"/>
      <c r="K531" s="51">
        <v>2000</v>
      </c>
      <c r="L531" s="51">
        <v>2700</v>
      </c>
      <c r="M531" s="51">
        <v>271</v>
      </c>
      <c r="N531" s="50">
        <v>1113</v>
      </c>
      <c r="O531" s="49"/>
      <c r="P531" s="48" t="s">
        <v>1701</v>
      </c>
      <c r="Q531" s="47">
        <v>0</v>
      </c>
      <c r="R531" s="47">
        <v>0</v>
      </c>
      <c r="S531" s="46">
        <f t="shared" si="34"/>
        <v>0</v>
      </c>
      <c r="T531" s="47">
        <v>0</v>
      </c>
      <c r="U531" s="47">
        <v>0</v>
      </c>
      <c r="V531" s="46">
        <f t="shared" si="35"/>
        <v>0</v>
      </c>
      <c r="W531" s="46">
        <f t="shared" si="36"/>
        <v>0</v>
      </c>
      <c r="X531" s="45" t="s">
        <v>26</v>
      </c>
      <c r="Y531" s="44"/>
      <c r="Z531" s="43"/>
      <c r="AA531" s="78" t="s">
        <v>100</v>
      </c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</row>
    <row r="532" spans="1:49" hidden="1">
      <c r="A532" s="31" t="e">
        <f t="shared" si="33"/>
        <v>#N/A</v>
      </c>
      <c r="B532" s="30" t="e">
        <f>VLOOKUP(F532,[3]!Tabla13[#All],2,FALSE)</f>
        <v>#N/A</v>
      </c>
      <c r="C532" s="51">
        <v>2026</v>
      </c>
      <c r="D532" s="51">
        <v>8330</v>
      </c>
      <c r="E532" s="51"/>
      <c r="F532" s="52"/>
      <c r="G532" s="51">
        <v>1</v>
      </c>
      <c r="H532" s="51">
        <v>1</v>
      </c>
      <c r="I532" s="51">
        <v>4</v>
      </c>
      <c r="J532" s="51"/>
      <c r="K532" s="51">
        <v>2000</v>
      </c>
      <c r="L532" s="51">
        <v>2700</v>
      </c>
      <c r="M532" s="51">
        <v>271</v>
      </c>
      <c r="N532" s="50">
        <v>1112</v>
      </c>
      <c r="O532" s="49"/>
      <c r="P532" s="48" t="s">
        <v>1700</v>
      </c>
      <c r="Q532" s="47">
        <v>0</v>
      </c>
      <c r="R532" s="47">
        <v>0</v>
      </c>
      <c r="S532" s="46">
        <f t="shared" si="34"/>
        <v>0</v>
      </c>
      <c r="T532" s="47">
        <v>0</v>
      </c>
      <c r="U532" s="47">
        <v>0</v>
      </c>
      <c r="V532" s="46">
        <f t="shared" si="35"/>
        <v>0</v>
      </c>
      <c r="W532" s="46">
        <f t="shared" si="36"/>
        <v>0</v>
      </c>
      <c r="X532" s="45" t="s">
        <v>26</v>
      </c>
      <c r="Y532" s="44"/>
      <c r="Z532" s="43"/>
      <c r="AA532" s="78" t="s">
        <v>100</v>
      </c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</row>
    <row r="533" spans="1:49" hidden="1">
      <c r="A533" s="31" t="e">
        <f t="shared" si="33"/>
        <v>#N/A</v>
      </c>
      <c r="B533" s="30" t="e">
        <f>VLOOKUP(F533,[3]!Tabla13[#All],2,FALSE)</f>
        <v>#N/A</v>
      </c>
      <c r="C533" s="51">
        <v>2026</v>
      </c>
      <c r="D533" s="51">
        <v>8330</v>
      </c>
      <c r="E533" s="51"/>
      <c r="F533" s="52"/>
      <c r="G533" s="51">
        <v>1</v>
      </c>
      <c r="H533" s="51">
        <v>1</v>
      </c>
      <c r="I533" s="51">
        <v>4</v>
      </c>
      <c r="J533" s="51"/>
      <c r="K533" s="51">
        <v>2000</v>
      </c>
      <c r="L533" s="51">
        <v>2700</v>
      </c>
      <c r="M533" s="51">
        <v>271</v>
      </c>
      <c r="N533" s="50">
        <v>1109</v>
      </c>
      <c r="O533" s="49"/>
      <c r="P533" s="48" t="s">
        <v>1699</v>
      </c>
      <c r="Q533" s="47">
        <v>0</v>
      </c>
      <c r="R533" s="47">
        <v>0</v>
      </c>
      <c r="S533" s="46">
        <f t="shared" si="34"/>
        <v>0</v>
      </c>
      <c r="T533" s="47">
        <v>0</v>
      </c>
      <c r="U533" s="47">
        <v>0</v>
      </c>
      <c r="V533" s="46">
        <f t="shared" si="35"/>
        <v>0</v>
      </c>
      <c r="W533" s="46">
        <f t="shared" si="36"/>
        <v>0</v>
      </c>
      <c r="X533" s="45" t="s">
        <v>26</v>
      </c>
      <c r="Y533" s="44"/>
      <c r="Z533" s="43"/>
      <c r="AA533" s="78" t="s">
        <v>100</v>
      </c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</row>
    <row r="534" spans="1:49" hidden="1">
      <c r="A534" s="31" t="e">
        <f t="shared" si="33"/>
        <v>#N/A</v>
      </c>
      <c r="B534" s="30" t="e">
        <f>VLOOKUP(F534,[3]!Tabla13[#All],2,FALSE)</f>
        <v>#N/A</v>
      </c>
      <c r="C534" s="51">
        <v>2026</v>
      </c>
      <c r="D534" s="51">
        <v>8330</v>
      </c>
      <c r="E534" s="51"/>
      <c r="F534" s="52"/>
      <c r="G534" s="51">
        <v>1</v>
      </c>
      <c r="H534" s="51">
        <v>1</v>
      </c>
      <c r="I534" s="51">
        <v>4</v>
      </c>
      <c r="J534" s="51"/>
      <c r="K534" s="51">
        <v>2000</v>
      </c>
      <c r="L534" s="51">
        <v>2700</v>
      </c>
      <c r="M534" s="51">
        <v>271</v>
      </c>
      <c r="N534" s="50">
        <v>1293</v>
      </c>
      <c r="O534" s="49"/>
      <c r="P534" s="48" t="s">
        <v>1698</v>
      </c>
      <c r="Q534" s="47">
        <v>0</v>
      </c>
      <c r="R534" s="47">
        <v>0</v>
      </c>
      <c r="S534" s="46">
        <f t="shared" si="34"/>
        <v>0</v>
      </c>
      <c r="T534" s="47">
        <v>0</v>
      </c>
      <c r="U534" s="47">
        <v>0</v>
      </c>
      <c r="V534" s="46">
        <f t="shared" si="35"/>
        <v>0</v>
      </c>
      <c r="W534" s="46">
        <f t="shared" si="36"/>
        <v>0</v>
      </c>
      <c r="X534" s="45" t="s">
        <v>26</v>
      </c>
      <c r="Y534" s="44"/>
      <c r="Z534" s="43"/>
      <c r="AA534" s="78" t="s">
        <v>100</v>
      </c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</row>
    <row r="535" spans="1:49" hidden="1">
      <c r="A535" s="31" t="e">
        <f t="shared" si="33"/>
        <v>#N/A</v>
      </c>
      <c r="B535" s="30" t="e">
        <f>VLOOKUP(F535,[3]!Tabla13[#All],2,FALSE)</f>
        <v>#N/A</v>
      </c>
      <c r="C535" s="51">
        <v>2026</v>
      </c>
      <c r="D535" s="51">
        <v>8330</v>
      </c>
      <c r="E535" s="51"/>
      <c r="F535" s="52"/>
      <c r="G535" s="51">
        <v>1</v>
      </c>
      <c r="H535" s="51">
        <v>1</v>
      </c>
      <c r="I535" s="51">
        <v>4</v>
      </c>
      <c r="J535" s="51"/>
      <c r="K535" s="51">
        <v>2000</v>
      </c>
      <c r="L535" s="51">
        <v>2700</v>
      </c>
      <c r="M535" s="51">
        <v>271</v>
      </c>
      <c r="N535" s="50">
        <v>1389</v>
      </c>
      <c r="O535" s="49"/>
      <c r="P535" s="48" t="s">
        <v>1697</v>
      </c>
      <c r="Q535" s="47">
        <v>0</v>
      </c>
      <c r="R535" s="47">
        <v>0</v>
      </c>
      <c r="S535" s="46">
        <f t="shared" si="34"/>
        <v>0</v>
      </c>
      <c r="T535" s="47">
        <v>0</v>
      </c>
      <c r="U535" s="47">
        <v>0</v>
      </c>
      <c r="V535" s="46">
        <f t="shared" si="35"/>
        <v>0</v>
      </c>
      <c r="W535" s="46">
        <f t="shared" si="36"/>
        <v>0</v>
      </c>
      <c r="X535" s="45" t="s">
        <v>26</v>
      </c>
      <c r="Y535" s="44"/>
      <c r="Z535" s="43"/>
      <c r="AA535" s="78" t="s">
        <v>100</v>
      </c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</row>
    <row r="536" spans="1:49" hidden="1">
      <c r="A536" s="31" t="e">
        <f t="shared" si="33"/>
        <v>#N/A</v>
      </c>
      <c r="B536" s="30" t="e">
        <f>VLOOKUP(F536,[3]!Tabla13[#All],2,FALSE)</f>
        <v>#N/A</v>
      </c>
      <c r="C536" s="51">
        <v>2026</v>
      </c>
      <c r="D536" s="51">
        <v>8330</v>
      </c>
      <c r="E536" s="51"/>
      <c r="F536" s="52"/>
      <c r="G536" s="51">
        <v>1</v>
      </c>
      <c r="H536" s="51">
        <v>1</v>
      </c>
      <c r="I536" s="51">
        <v>4</v>
      </c>
      <c r="J536" s="51"/>
      <c r="K536" s="51">
        <v>2000</v>
      </c>
      <c r="L536" s="51">
        <v>2700</v>
      </c>
      <c r="M536" s="51">
        <v>271</v>
      </c>
      <c r="N536" s="50">
        <v>1407</v>
      </c>
      <c r="O536" s="49"/>
      <c r="P536" s="48" t="s">
        <v>1696</v>
      </c>
      <c r="Q536" s="47">
        <v>0</v>
      </c>
      <c r="R536" s="47">
        <v>0</v>
      </c>
      <c r="S536" s="46">
        <f t="shared" si="34"/>
        <v>0</v>
      </c>
      <c r="T536" s="47">
        <v>0</v>
      </c>
      <c r="U536" s="47">
        <v>0</v>
      </c>
      <c r="V536" s="46">
        <f t="shared" si="35"/>
        <v>0</v>
      </c>
      <c r="W536" s="46">
        <f t="shared" si="36"/>
        <v>0</v>
      </c>
      <c r="X536" s="45" t="s">
        <v>26</v>
      </c>
      <c r="Y536" s="44"/>
      <c r="Z536" s="43"/>
      <c r="AA536" s="78" t="s">
        <v>100</v>
      </c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</row>
    <row r="537" spans="1:49" hidden="1">
      <c r="A537" s="31" t="e">
        <f t="shared" si="33"/>
        <v>#N/A</v>
      </c>
      <c r="B537" s="30" t="e">
        <f>VLOOKUP(F537,[3]!Tabla13[#All],2,FALSE)</f>
        <v>#N/A</v>
      </c>
      <c r="C537" s="51">
        <v>2026</v>
      </c>
      <c r="D537" s="51">
        <v>8330</v>
      </c>
      <c r="E537" s="51"/>
      <c r="F537" s="52"/>
      <c r="G537" s="51">
        <v>1</v>
      </c>
      <c r="H537" s="51">
        <v>1</v>
      </c>
      <c r="I537" s="51">
        <v>4</v>
      </c>
      <c r="J537" s="51"/>
      <c r="K537" s="51">
        <v>2000</v>
      </c>
      <c r="L537" s="51">
        <v>2700</v>
      </c>
      <c r="M537" s="51">
        <v>271</v>
      </c>
      <c r="N537" s="50">
        <v>1431</v>
      </c>
      <c r="O537" s="49"/>
      <c r="P537" s="48" t="s">
        <v>1695</v>
      </c>
      <c r="Q537" s="47">
        <v>0</v>
      </c>
      <c r="R537" s="47">
        <v>0</v>
      </c>
      <c r="S537" s="46">
        <f t="shared" si="34"/>
        <v>0</v>
      </c>
      <c r="T537" s="47">
        <v>0</v>
      </c>
      <c r="U537" s="47">
        <v>0</v>
      </c>
      <c r="V537" s="46">
        <f t="shared" si="35"/>
        <v>0</v>
      </c>
      <c r="W537" s="46">
        <f t="shared" si="36"/>
        <v>0</v>
      </c>
      <c r="X537" s="45" t="s">
        <v>348</v>
      </c>
      <c r="Y537" s="44"/>
      <c r="Z537" s="43"/>
      <c r="AA537" s="78" t="s">
        <v>100</v>
      </c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</row>
    <row r="538" spans="1:49" hidden="1">
      <c r="A538" s="31" t="e">
        <f t="shared" si="33"/>
        <v>#N/A</v>
      </c>
      <c r="B538" s="30" t="e">
        <f>VLOOKUP(F538,[3]!Tabla13[#All],2,FALSE)</f>
        <v>#N/A</v>
      </c>
      <c r="C538" s="51">
        <v>2026</v>
      </c>
      <c r="D538" s="51">
        <v>8330</v>
      </c>
      <c r="E538" s="51"/>
      <c r="F538" s="52"/>
      <c r="G538" s="51">
        <v>1</v>
      </c>
      <c r="H538" s="51">
        <v>1</v>
      </c>
      <c r="I538" s="51">
        <v>4</v>
      </c>
      <c r="J538" s="51"/>
      <c r="K538" s="51">
        <v>2000</v>
      </c>
      <c r="L538" s="51">
        <v>2700</v>
      </c>
      <c r="M538" s="51">
        <v>271</v>
      </c>
      <c r="N538" s="50">
        <v>1446</v>
      </c>
      <c r="O538" s="49"/>
      <c r="P538" s="48" t="s">
        <v>1694</v>
      </c>
      <c r="Q538" s="47">
        <v>0</v>
      </c>
      <c r="R538" s="47">
        <v>0</v>
      </c>
      <c r="S538" s="46">
        <f t="shared" si="34"/>
        <v>0</v>
      </c>
      <c r="T538" s="47">
        <v>0</v>
      </c>
      <c r="U538" s="47">
        <v>0</v>
      </c>
      <c r="V538" s="46">
        <f t="shared" si="35"/>
        <v>0</v>
      </c>
      <c r="W538" s="46">
        <f t="shared" si="36"/>
        <v>0</v>
      </c>
      <c r="X538" s="45" t="s">
        <v>26</v>
      </c>
      <c r="Y538" s="44"/>
      <c r="Z538" s="43"/>
      <c r="AA538" s="78" t="s">
        <v>100</v>
      </c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</row>
    <row r="539" spans="1:49" hidden="1">
      <c r="A539" s="31" t="e">
        <f t="shared" ref="A539:A602" si="37">B539-E539</f>
        <v>#N/A</v>
      </c>
      <c r="B539" s="30" t="e">
        <f>VLOOKUP(F539,[3]!Tabla13[#All],2,FALSE)</f>
        <v>#N/A</v>
      </c>
      <c r="C539" s="51">
        <v>2026</v>
      </c>
      <c r="D539" s="51">
        <v>8330</v>
      </c>
      <c r="E539" s="51"/>
      <c r="F539" s="52"/>
      <c r="G539" s="51">
        <v>1</v>
      </c>
      <c r="H539" s="51">
        <v>1</v>
      </c>
      <c r="I539" s="51">
        <v>4</v>
      </c>
      <c r="J539" s="51"/>
      <c r="K539" s="51">
        <v>2000</v>
      </c>
      <c r="L539" s="51">
        <v>2700</v>
      </c>
      <c r="M539" s="51">
        <v>271</v>
      </c>
      <c r="N539" s="50">
        <v>1513</v>
      </c>
      <c r="O539" s="49"/>
      <c r="P539" s="48" t="s">
        <v>1693</v>
      </c>
      <c r="Q539" s="47">
        <v>0</v>
      </c>
      <c r="R539" s="47">
        <v>0</v>
      </c>
      <c r="S539" s="46">
        <f t="shared" si="34"/>
        <v>0</v>
      </c>
      <c r="T539" s="47">
        <v>0</v>
      </c>
      <c r="U539" s="47">
        <v>0</v>
      </c>
      <c r="V539" s="46">
        <f t="shared" si="35"/>
        <v>0</v>
      </c>
      <c r="W539" s="46">
        <f t="shared" si="36"/>
        <v>0</v>
      </c>
      <c r="X539" s="45" t="s">
        <v>348</v>
      </c>
      <c r="Y539" s="44"/>
      <c r="Z539" s="43"/>
      <c r="AA539" s="78" t="s">
        <v>100</v>
      </c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</row>
    <row r="540" spans="1:49" hidden="1">
      <c r="A540" s="31" t="e">
        <f t="shared" si="37"/>
        <v>#N/A</v>
      </c>
      <c r="B540" s="30" t="e">
        <f>VLOOKUP(F540,[3]!Tabla13[#All],2,FALSE)</f>
        <v>#N/A</v>
      </c>
      <c r="C540" s="51">
        <v>2026</v>
      </c>
      <c r="D540" s="51">
        <v>8330</v>
      </c>
      <c r="E540" s="51"/>
      <c r="F540" s="52"/>
      <c r="G540" s="51">
        <v>1</v>
      </c>
      <c r="H540" s="51">
        <v>1</v>
      </c>
      <c r="I540" s="51">
        <v>4</v>
      </c>
      <c r="J540" s="51"/>
      <c r="K540" s="51">
        <v>2000</v>
      </c>
      <c r="L540" s="51">
        <v>2700</v>
      </c>
      <c r="M540" s="51">
        <v>271</v>
      </c>
      <c r="N540" s="50">
        <v>1098</v>
      </c>
      <c r="O540" s="49"/>
      <c r="P540" s="48" t="s">
        <v>1692</v>
      </c>
      <c r="Q540" s="47">
        <v>0</v>
      </c>
      <c r="R540" s="47">
        <v>0</v>
      </c>
      <c r="S540" s="46">
        <f t="shared" si="34"/>
        <v>0</v>
      </c>
      <c r="T540" s="47">
        <v>0</v>
      </c>
      <c r="U540" s="47">
        <v>0</v>
      </c>
      <c r="V540" s="46">
        <f t="shared" si="35"/>
        <v>0</v>
      </c>
      <c r="W540" s="46">
        <f t="shared" si="36"/>
        <v>0</v>
      </c>
      <c r="X540" s="45" t="s">
        <v>26</v>
      </c>
      <c r="Y540" s="44"/>
      <c r="Z540" s="43"/>
      <c r="AA540" s="78" t="s">
        <v>100</v>
      </c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</row>
    <row r="541" spans="1:49" hidden="1">
      <c r="A541" s="31" t="e">
        <f t="shared" si="37"/>
        <v>#N/A</v>
      </c>
      <c r="B541" s="30" t="e">
        <f>VLOOKUP(F541,[3]!Tabla13[#All],2,FALSE)</f>
        <v>#N/A</v>
      </c>
      <c r="C541" s="40">
        <v>2026</v>
      </c>
      <c r="D541" s="40">
        <v>8330</v>
      </c>
      <c r="E541" s="40"/>
      <c r="F541" s="41"/>
      <c r="G541" s="40">
        <v>1</v>
      </c>
      <c r="H541" s="40">
        <v>1</v>
      </c>
      <c r="I541" s="40">
        <v>4</v>
      </c>
      <c r="J541" s="40"/>
      <c r="K541" s="40">
        <v>2000</v>
      </c>
      <c r="L541" s="40">
        <v>2700</v>
      </c>
      <c r="M541" s="40">
        <v>272</v>
      </c>
      <c r="N541" s="39" t="s">
        <v>23</v>
      </c>
      <c r="O541" s="38"/>
      <c r="P541" s="37" t="s">
        <v>390</v>
      </c>
      <c r="Q541" s="36">
        <f>SUM(Q542:Q542)</f>
        <v>0</v>
      </c>
      <c r="R541" s="36">
        <f>SUM(R542:R542)</f>
        <v>0</v>
      </c>
      <c r="S541" s="36">
        <f t="shared" si="34"/>
        <v>0</v>
      </c>
      <c r="T541" s="36">
        <f>SUM(T542:T542)</f>
        <v>0</v>
      </c>
      <c r="U541" s="36">
        <f>SUM(U542:U542)</f>
        <v>0</v>
      </c>
      <c r="V541" s="36">
        <f t="shared" si="35"/>
        <v>0</v>
      </c>
      <c r="W541" s="36">
        <f t="shared" si="36"/>
        <v>0</v>
      </c>
      <c r="X541" s="35"/>
      <c r="Y541" s="64"/>
      <c r="Z541" s="63"/>
      <c r="AA541" s="3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</row>
    <row r="542" spans="1:49" hidden="1">
      <c r="A542" s="31" t="e">
        <f t="shared" si="37"/>
        <v>#N/A</v>
      </c>
      <c r="B542" s="30" t="e">
        <f>VLOOKUP(F542,[3]!Tabla13[#All],2,FALSE)</f>
        <v>#N/A</v>
      </c>
      <c r="C542" s="51">
        <v>2026</v>
      </c>
      <c r="D542" s="51">
        <v>8330</v>
      </c>
      <c r="E542" s="51"/>
      <c r="F542" s="52"/>
      <c r="G542" s="51">
        <v>1</v>
      </c>
      <c r="H542" s="51">
        <v>1</v>
      </c>
      <c r="I542" s="51">
        <v>4</v>
      </c>
      <c r="J542" s="51"/>
      <c r="K542" s="51">
        <v>2000</v>
      </c>
      <c r="L542" s="51">
        <v>2700</v>
      </c>
      <c r="M542" s="51">
        <v>272</v>
      </c>
      <c r="N542" s="50">
        <v>672</v>
      </c>
      <c r="O542" s="49"/>
      <c r="P542" s="48" t="s">
        <v>389</v>
      </c>
      <c r="Q542" s="47">
        <v>0</v>
      </c>
      <c r="R542" s="47">
        <v>0</v>
      </c>
      <c r="S542" s="46">
        <f t="shared" si="34"/>
        <v>0</v>
      </c>
      <c r="T542" s="47">
        <v>0</v>
      </c>
      <c r="U542" s="47">
        <v>0</v>
      </c>
      <c r="V542" s="46">
        <f t="shared" si="35"/>
        <v>0</v>
      </c>
      <c r="W542" s="46">
        <f t="shared" si="36"/>
        <v>0</v>
      </c>
      <c r="X542" s="45" t="s">
        <v>26</v>
      </c>
      <c r="Y542" s="44"/>
      <c r="Z542" s="43"/>
      <c r="AA542" s="78" t="s">
        <v>100</v>
      </c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</row>
    <row r="543" spans="1:49" hidden="1">
      <c r="A543" s="31" t="e">
        <f t="shared" si="37"/>
        <v>#N/A</v>
      </c>
      <c r="B543" s="30" t="e">
        <f>VLOOKUP(F543,[3]!Tabla13[#All],2,FALSE)</f>
        <v>#N/A</v>
      </c>
      <c r="C543" s="40">
        <v>2026</v>
      </c>
      <c r="D543" s="40">
        <v>8330</v>
      </c>
      <c r="E543" s="40"/>
      <c r="F543" s="41"/>
      <c r="G543" s="40">
        <v>1</v>
      </c>
      <c r="H543" s="40">
        <v>1</v>
      </c>
      <c r="I543" s="40">
        <v>4</v>
      </c>
      <c r="J543" s="40"/>
      <c r="K543" s="40">
        <v>2000</v>
      </c>
      <c r="L543" s="40">
        <v>2700</v>
      </c>
      <c r="M543" s="40">
        <v>273</v>
      </c>
      <c r="N543" s="39" t="s">
        <v>23</v>
      </c>
      <c r="O543" s="38"/>
      <c r="P543" s="37" t="s">
        <v>388</v>
      </c>
      <c r="Q543" s="36">
        <f>SUM(Q544:Q550)</f>
        <v>0</v>
      </c>
      <c r="R543" s="36">
        <f>SUM(R544:R550)</f>
        <v>0</v>
      </c>
      <c r="S543" s="36">
        <f t="shared" si="34"/>
        <v>0</v>
      </c>
      <c r="T543" s="36">
        <f>SUM(T544:T550)</f>
        <v>0</v>
      </c>
      <c r="U543" s="36">
        <f>SUM(U544:U550)</f>
        <v>0</v>
      </c>
      <c r="V543" s="36">
        <f t="shared" si="35"/>
        <v>0</v>
      </c>
      <c r="W543" s="36">
        <f t="shared" si="36"/>
        <v>0</v>
      </c>
      <c r="X543" s="35"/>
      <c r="Y543" s="64"/>
      <c r="Z543" s="63"/>
      <c r="AA543" s="3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</row>
    <row r="544" spans="1:49" hidden="1">
      <c r="A544" s="31" t="e">
        <f t="shared" si="37"/>
        <v>#N/A</v>
      </c>
      <c r="B544" s="30" t="e">
        <f>VLOOKUP(F544,[3]!Tabla13[#All],2,FALSE)</f>
        <v>#N/A</v>
      </c>
      <c r="C544" s="51">
        <v>2026</v>
      </c>
      <c r="D544" s="51">
        <v>8330</v>
      </c>
      <c r="E544" s="51"/>
      <c r="F544" s="52"/>
      <c r="G544" s="51">
        <v>1</v>
      </c>
      <c r="H544" s="51">
        <v>1</v>
      </c>
      <c r="I544" s="51">
        <v>4</v>
      </c>
      <c r="J544" s="51"/>
      <c r="K544" s="51">
        <v>2000</v>
      </c>
      <c r="L544" s="51">
        <v>2700</v>
      </c>
      <c r="M544" s="51">
        <v>273</v>
      </c>
      <c r="N544" s="50">
        <v>379</v>
      </c>
      <c r="O544" s="49"/>
      <c r="P544" s="48" t="s">
        <v>1691</v>
      </c>
      <c r="Q544" s="47">
        <v>0</v>
      </c>
      <c r="R544" s="47">
        <v>0</v>
      </c>
      <c r="S544" s="46">
        <f t="shared" si="34"/>
        <v>0</v>
      </c>
      <c r="T544" s="47">
        <v>0</v>
      </c>
      <c r="U544" s="47">
        <v>0</v>
      </c>
      <c r="V544" s="46">
        <f t="shared" si="35"/>
        <v>0</v>
      </c>
      <c r="W544" s="46">
        <f t="shared" si="36"/>
        <v>0</v>
      </c>
      <c r="X544" s="45" t="s">
        <v>26</v>
      </c>
      <c r="Y544" s="44"/>
      <c r="Z544" s="43"/>
      <c r="AA544" s="42" t="s">
        <v>19</v>
      </c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</row>
    <row r="545" spans="1:49" hidden="1">
      <c r="A545" s="31" t="e">
        <f t="shared" si="37"/>
        <v>#N/A</v>
      </c>
      <c r="B545" s="30" t="e">
        <f>VLOOKUP(F545,[3]!Tabla13[#All],2,FALSE)</f>
        <v>#N/A</v>
      </c>
      <c r="C545" s="51">
        <v>2026</v>
      </c>
      <c r="D545" s="51">
        <v>8330</v>
      </c>
      <c r="E545" s="51"/>
      <c r="F545" s="52"/>
      <c r="G545" s="51">
        <v>1</v>
      </c>
      <c r="H545" s="51">
        <v>1</v>
      </c>
      <c r="I545" s="51">
        <v>4</v>
      </c>
      <c r="J545" s="51"/>
      <c r="K545" s="51">
        <v>2000</v>
      </c>
      <c r="L545" s="51">
        <v>2700</v>
      </c>
      <c r="M545" s="51">
        <v>273</v>
      </c>
      <c r="N545" s="50">
        <v>405</v>
      </c>
      <c r="O545" s="49"/>
      <c r="P545" s="48" t="s">
        <v>1690</v>
      </c>
      <c r="Q545" s="47">
        <v>0</v>
      </c>
      <c r="R545" s="47">
        <v>0</v>
      </c>
      <c r="S545" s="46">
        <f t="shared" si="34"/>
        <v>0</v>
      </c>
      <c r="T545" s="47">
        <v>0</v>
      </c>
      <c r="U545" s="47">
        <v>0</v>
      </c>
      <c r="V545" s="46">
        <f t="shared" si="35"/>
        <v>0</v>
      </c>
      <c r="W545" s="46">
        <f t="shared" si="36"/>
        <v>0</v>
      </c>
      <c r="X545" s="45" t="s">
        <v>26</v>
      </c>
      <c r="Y545" s="44"/>
      <c r="Z545" s="43"/>
      <c r="AA545" s="42" t="s">
        <v>19</v>
      </c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</row>
    <row r="546" spans="1:49" hidden="1">
      <c r="A546" s="31" t="e">
        <f t="shared" si="37"/>
        <v>#N/A</v>
      </c>
      <c r="B546" s="30" t="e">
        <f>VLOOKUP(F546,[3]!Tabla13[#All],2,FALSE)</f>
        <v>#N/A</v>
      </c>
      <c r="C546" s="51">
        <v>2026</v>
      </c>
      <c r="D546" s="51">
        <v>8330</v>
      </c>
      <c r="E546" s="51"/>
      <c r="F546" s="52"/>
      <c r="G546" s="51">
        <v>1</v>
      </c>
      <c r="H546" s="51">
        <v>1</v>
      </c>
      <c r="I546" s="51">
        <v>4</v>
      </c>
      <c r="J546" s="51"/>
      <c r="K546" s="51">
        <v>2000</v>
      </c>
      <c r="L546" s="51">
        <v>2700</v>
      </c>
      <c r="M546" s="51">
        <v>273</v>
      </c>
      <c r="N546" s="50">
        <v>356</v>
      </c>
      <c r="O546" s="49"/>
      <c r="P546" s="48" t="s">
        <v>1689</v>
      </c>
      <c r="Q546" s="47">
        <v>0</v>
      </c>
      <c r="R546" s="47">
        <v>0</v>
      </c>
      <c r="S546" s="46">
        <f t="shared" si="34"/>
        <v>0</v>
      </c>
      <c r="T546" s="47">
        <v>0</v>
      </c>
      <c r="U546" s="47">
        <v>0</v>
      </c>
      <c r="V546" s="46">
        <f t="shared" si="35"/>
        <v>0</v>
      </c>
      <c r="W546" s="46">
        <f t="shared" si="36"/>
        <v>0</v>
      </c>
      <c r="X546" s="45" t="s">
        <v>26</v>
      </c>
      <c r="Y546" s="44"/>
      <c r="Z546" s="43"/>
      <c r="AA546" s="42" t="s">
        <v>19</v>
      </c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</row>
    <row r="547" spans="1:49" hidden="1">
      <c r="A547" s="31" t="e">
        <f t="shared" si="37"/>
        <v>#N/A</v>
      </c>
      <c r="B547" s="30" t="e">
        <f>VLOOKUP(F547,[3]!Tabla13[#All],2,FALSE)</f>
        <v>#N/A</v>
      </c>
      <c r="C547" s="51">
        <v>2026</v>
      </c>
      <c r="D547" s="51">
        <v>8330</v>
      </c>
      <c r="E547" s="51"/>
      <c r="F547" s="52"/>
      <c r="G547" s="51">
        <v>1</v>
      </c>
      <c r="H547" s="51">
        <v>1</v>
      </c>
      <c r="I547" s="51">
        <v>4</v>
      </c>
      <c r="J547" s="51"/>
      <c r="K547" s="51">
        <v>2000</v>
      </c>
      <c r="L547" s="51">
        <v>2700</v>
      </c>
      <c r="M547" s="51">
        <v>273</v>
      </c>
      <c r="N547" s="50">
        <v>414</v>
      </c>
      <c r="O547" s="49"/>
      <c r="P547" s="48" t="s">
        <v>1688</v>
      </c>
      <c r="Q547" s="47">
        <v>0</v>
      </c>
      <c r="R547" s="47">
        <v>0</v>
      </c>
      <c r="S547" s="46">
        <f t="shared" si="34"/>
        <v>0</v>
      </c>
      <c r="T547" s="47">
        <v>0</v>
      </c>
      <c r="U547" s="47">
        <v>0</v>
      </c>
      <c r="V547" s="46">
        <f t="shared" si="35"/>
        <v>0</v>
      </c>
      <c r="W547" s="46">
        <f t="shared" si="36"/>
        <v>0</v>
      </c>
      <c r="X547" s="45" t="s">
        <v>26</v>
      </c>
      <c r="Y547" s="44"/>
      <c r="Z547" s="43"/>
      <c r="AA547" s="42" t="s">
        <v>19</v>
      </c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</row>
    <row r="548" spans="1:49" hidden="1">
      <c r="A548" s="31" t="e">
        <f t="shared" si="37"/>
        <v>#N/A</v>
      </c>
      <c r="B548" s="30" t="e">
        <f>VLOOKUP(F548,[3]!Tabla13[#All],2,FALSE)</f>
        <v>#N/A</v>
      </c>
      <c r="C548" s="51">
        <v>2026</v>
      </c>
      <c r="D548" s="51">
        <v>8330</v>
      </c>
      <c r="E548" s="51"/>
      <c r="F548" s="52"/>
      <c r="G548" s="51">
        <v>1</v>
      </c>
      <c r="H548" s="51">
        <v>1</v>
      </c>
      <c r="I548" s="51">
        <v>4</v>
      </c>
      <c r="J548" s="51"/>
      <c r="K548" s="51">
        <v>2000</v>
      </c>
      <c r="L548" s="51">
        <v>2700</v>
      </c>
      <c r="M548" s="51">
        <v>273</v>
      </c>
      <c r="N548" s="50">
        <v>499</v>
      </c>
      <c r="O548" s="49"/>
      <c r="P548" s="48" t="s">
        <v>1687</v>
      </c>
      <c r="Q548" s="47">
        <v>0</v>
      </c>
      <c r="R548" s="47">
        <v>0</v>
      </c>
      <c r="S548" s="46">
        <f t="shared" si="34"/>
        <v>0</v>
      </c>
      <c r="T548" s="47">
        <v>0</v>
      </c>
      <c r="U548" s="47">
        <v>0</v>
      </c>
      <c r="V548" s="46">
        <f t="shared" si="35"/>
        <v>0</v>
      </c>
      <c r="W548" s="46">
        <f t="shared" si="36"/>
        <v>0</v>
      </c>
      <c r="X548" s="45" t="s">
        <v>26</v>
      </c>
      <c r="Y548" s="44"/>
      <c r="Z548" s="43"/>
      <c r="AA548" s="42" t="s">
        <v>19</v>
      </c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</row>
    <row r="549" spans="1:49" hidden="1">
      <c r="A549" s="31" t="e">
        <f t="shared" si="37"/>
        <v>#N/A</v>
      </c>
      <c r="B549" s="30" t="e">
        <f>VLOOKUP(F549,[3]!Tabla13[#All],2,FALSE)</f>
        <v>#N/A</v>
      </c>
      <c r="C549" s="51">
        <v>2026</v>
      </c>
      <c r="D549" s="51">
        <v>8330</v>
      </c>
      <c r="E549" s="51"/>
      <c r="F549" s="52"/>
      <c r="G549" s="51">
        <v>1</v>
      </c>
      <c r="H549" s="51">
        <v>1</v>
      </c>
      <c r="I549" s="51">
        <v>4</v>
      </c>
      <c r="J549" s="51"/>
      <c r="K549" s="51">
        <v>2000</v>
      </c>
      <c r="L549" s="51">
        <v>2700</v>
      </c>
      <c r="M549" s="51">
        <v>273</v>
      </c>
      <c r="N549" s="50">
        <v>1144</v>
      </c>
      <c r="O549" s="49"/>
      <c r="P549" s="48" t="s">
        <v>1686</v>
      </c>
      <c r="Q549" s="47">
        <v>0</v>
      </c>
      <c r="R549" s="47">
        <v>0</v>
      </c>
      <c r="S549" s="46">
        <f t="shared" si="34"/>
        <v>0</v>
      </c>
      <c r="T549" s="47">
        <v>0</v>
      </c>
      <c r="U549" s="47">
        <v>0</v>
      </c>
      <c r="V549" s="46">
        <f t="shared" si="35"/>
        <v>0</v>
      </c>
      <c r="W549" s="46">
        <f t="shared" si="36"/>
        <v>0</v>
      </c>
      <c r="X549" s="45" t="s">
        <v>26</v>
      </c>
      <c r="Y549" s="44"/>
      <c r="Z549" s="43"/>
      <c r="AA549" s="42" t="s">
        <v>19</v>
      </c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</row>
    <row r="550" spans="1:49" hidden="1">
      <c r="A550" s="31" t="e">
        <f t="shared" si="37"/>
        <v>#N/A</v>
      </c>
      <c r="B550" s="30" t="e">
        <f>VLOOKUP(F550,[3]!Tabla13[#All],2,FALSE)</f>
        <v>#N/A</v>
      </c>
      <c r="C550" s="51">
        <v>2026</v>
      </c>
      <c r="D550" s="51">
        <v>8330</v>
      </c>
      <c r="E550" s="51"/>
      <c r="F550" s="52"/>
      <c r="G550" s="51">
        <v>1</v>
      </c>
      <c r="H550" s="51">
        <v>1</v>
      </c>
      <c r="I550" s="51">
        <v>4</v>
      </c>
      <c r="J550" s="51"/>
      <c r="K550" s="51">
        <v>2000</v>
      </c>
      <c r="L550" s="51">
        <v>2700</v>
      </c>
      <c r="M550" s="51">
        <v>273</v>
      </c>
      <c r="N550" s="50">
        <v>1031</v>
      </c>
      <c r="O550" s="49"/>
      <c r="P550" s="48" t="s">
        <v>1685</v>
      </c>
      <c r="Q550" s="47">
        <v>0</v>
      </c>
      <c r="R550" s="47">
        <v>0</v>
      </c>
      <c r="S550" s="46">
        <f t="shared" si="34"/>
        <v>0</v>
      </c>
      <c r="T550" s="47">
        <v>0</v>
      </c>
      <c r="U550" s="47">
        <v>0</v>
      </c>
      <c r="V550" s="46">
        <f t="shared" si="35"/>
        <v>0</v>
      </c>
      <c r="W550" s="46">
        <f t="shared" si="36"/>
        <v>0</v>
      </c>
      <c r="X550" s="45" t="s">
        <v>26</v>
      </c>
      <c r="Y550" s="44"/>
      <c r="Z550" s="43"/>
      <c r="AA550" s="42" t="s">
        <v>19</v>
      </c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</row>
    <row r="551" spans="1:49" hidden="1">
      <c r="A551" s="31" t="e">
        <f t="shared" si="37"/>
        <v>#N/A</v>
      </c>
      <c r="B551" s="30" t="e">
        <f>VLOOKUP(F551,[3]!Tabla13[#All],2,FALSE)</f>
        <v>#N/A</v>
      </c>
      <c r="C551" s="40">
        <v>2026</v>
      </c>
      <c r="D551" s="40">
        <v>8330</v>
      </c>
      <c r="E551" s="40"/>
      <c r="F551" s="41"/>
      <c r="G551" s="40">
        <v>1</v>
      </c>
      <c r="H551" s="40">
        <v>1</v>
      </c>
      <c r="I551" s="40">
        <v>4</v>
      </c>
      <c r="J551" s="40"/>
      <c r="K551" s="40">
        <v>2000</v>
      </c>
      <c r="L551" s="40">
        <v>2700</v>
      </c>
      <c r="M551" s="40">
        <v>275</v>
      </c>
      <c r="N551" s="39" t="s">
        <v>23</v>
      </c>
      <c r="O551" s="38"/>
      <c r="P551" s="37" t="s">
        <v>387</v>
      </c>
      <c r="Q551" s="36">
        <f>SUM(Q552:Q553)</f>
        <v>0</v>
      </c>
      <c r="R551" s="36">
        <f>SUM(R552:R553)</f>
        <v>0</v>
      </c>
      <c r="S551" s="36">
        <f t="shared" si="34"/>
        <v>0</v>
      </c>
      <c r="T551" s="36">
        <f>SUM(T552:T553)</f>
        <v>0</v>
      </c>
      <c r="U551" s="36">
        <f>SUM(U552:U553)</f>
        <v>0</v>
      </c>
      <c r="V551" s="36">
        <f t="shared" si="35"/>
        <v>0</v>
      </c>
      <c r="W551" s="36">
        <f t="shared" si="36"/>
        <v>0</v>
      </c>
      <c r="X551" s="35"/>
      <c r="Y551" s="64"/>
      <c r="Z551" s="63"/>
      <c r="AA551" s="3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</row>
    <row r="552" spans="1:49" hidden="1">
      <c r="A552" s="31" t="e">
        <f t="shared" si="37"/>
        <v>#N/A</v>
      </c>
      <c r="B552" s="30" t="e">
        <f>VLOOKUP(F552,[3]!Tabla13[#All],2,FALSE)</f>
        <v>#N/A</v>
      </c>
      <c r="C552" s="51">
        <v>2026</v>
      </c>
      <c r="D552" s="51">
        <v>8330</v>
      </c>
      <c r="E552" s="51"/>
      <c r="F552" s="52"/>
      <c r="G552" s="51">
        <v>1</v>
      </c>
      <c r="H552" s="51">
        <v>1</v>
      </c>
      <c r="I552" s="51">
        <v>4</v>
      </c>
      <c r="J552" s="51"/>
      <c r="K552" s="51">
        <v>2000</v>
      </c>
      <c r="L552" s="51">
        <v>2700</v>
      </c>
      <c r="M552" s="51">
        <v>275</v>
      </c>
      <c r="N552" s="50">
        <v>150</v>
      </c>
      <c r="O552" s="49"/>
      <c r="P552" s="48" t="s">
        <v>386</v>
      </c>
      <c r="Q552" s="47">
        <v>0</v>
      </c>
      <c r="R552" s="47">
        <v>0</v>
      </c>
      <c r="S552" s="46">
        <f t="shared" si="34"/>
        <v>0</v>
      </c>
      <c r="T552" s="47">
        <v>0</v>
      </c>
      <c r="U552" s="47">
        <v>0</v>
      </c>
      <c r="V552" s="46">
        <f t="shared" si="35"/>
        <v>0</v>
      </c>
      <c r="W552" s="46">
        <f t="shared" si="36"/>
        <v>0</v>
      </c>
      <c r="X552" s="45" t="s">
        <v>359</v>
      </c>
      <c r="Y552" s="44"/>
      <c r="Z552" s="43"/>
      <c r="AA552" s="42" t="s">
        <v>19</v>
      </c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</row>
    <row r="553" spans="1:49" hidden="1">
      <c r="A553" s="31" t="e">
        <f t="shared" si="37"/>
        <v>#N/A</v>
      </c>
      <c r="B553" s="30" t="e">
        <f>VLOOKUP(F553,[3]!Tabla13[#All],2,FALSE)</f>
        <v>#N/A</v>
      </c>
      <c r="C553" s="51">
        <v>2026</v>
      </c>
      <c r="D553" s="51">
        <v>8330</v>
      </c>
      <c r="E553" s="51"/>
      <c r="F553" s="52"/>
      <c r="G553" s="51">
        <v>1</v>
      </c>
      <c r="H553" s="51">
        <v>1</v>
      </c>
      <c r="I553" s="51">
        <v>4</v>
      </c>
      <c r="J553" s="51"/>
      <c r="K553" s="51">
        <v>2000</v>
      </c>
      <c r="L553" s="51">
        <v>2700</v>
      </c>
      <c r="M553" s="51">
        <v>275</v>
      </c>
      <c r="N553" s="50">
        <v>354</v>
      </c>
      <c r="O553" s="49"/>
      <c r="P553" s="48" t="s">
        <v>385</v>
      </c>
      <c r="Q553" s="47">
        <v>0</v>
      </c>
      <c r="R553" s="47">
        <v>0</v>
      </c>
      <c r="S553" s="46">
        <f t="shared" si="34"/>
        <v>0</v>
      </c>
      <c r="T553" s="47">
        <v>0</v>
      </c>
      <c r="U553" s="47">
        <v>0</v>
      </c>
      <c r="V553" s="46">
        <f t="shared" si="35"/>
        <v>0</v>
      </c>
      <c r="W553" s="46">
        <f t="shared" si="36"/>
        <v>0</v>
      </c>
      <c r="X553" s="45" t="s">
        <v>26</v>
      </c>
      <c r="Y553" s="44"/>
      <c r="Z553" s="43"/>
      <c r="AA553" s="42" t="s">
        <v>19</v>
      </c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</row>
    <row r="554" spans="1:49" hidden="1">
      <c r="A554" s="31" t="e">
        <f t="shared" si="37"/>
        <v>#N/A</v>
      </c>
      <c r="B554" s="30" t="e">
        <f>VLOOKUP(F554,[3]!Tabla13[#All],2,FALSE)</f>
        <v>#N/A</v>
      </c>
      <c r="C554" s="61">
        <v>2026</v>
      </c>
      <c r="D554" s="61">
        <v>8330</v>
      </c>
      <c r="E554" s="61"/>
      <c r="F554" s="62"/>
      <c r="G554" s="61">
        <v>1</v>
      </c>
      <c r="H554" s="61">
        <v>1</v>
      </c>
      <c r="I554" s="61">
        <v>4</v>
      </c>
      <c r="J554" s="61"/>
      <c r="K554" s="61">
        <v>2000</v>
      </c>
      <c r="L554" s="61">
        <v>2800</v>
      </c>
      <c r="M554" s="61"/>
      <c r="N554" s="60" t="s">
        <v>23</v>
      </c>
      <c r="O554" s="59"/>
      <c r="P554" s="58" t="s">
        <v>384</v>
      </c>
      <c r="Q554" s="57">
        <f>Q555+Q564</f>
        <v>0</v>
      </c>
      <c r="R554" s="57">
        <f>R555+R564</f>
        <v>0</v>
      </c>
      <c r="S554" s="57">
        <f t="shared" si="34"/>
        <v>0</v>
      </c>
      <c r="T554" s="57">
        <f>T555+T564</f>
        <v>0</v>
      </c>
      <c r="U554" s="57">
        <f>U555+U564</f>
        <v>0</v>
      </c>
      <c r="V554" s="57">
        <f t="shared" si="35"/>
        <v>0</v>
      </c>
      <c r="W554" s="57">
        <f t="shared" si="36"/>
        <v>0</v>
      </c>
      <c r="X554" s="56"/>
      <c r="Y554" s="66"/>
      <c r="Z554" s="65"/>
      <c r="AA554" s="53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</row>
    <row r="555" spans="1:49" hidden="1">
      <c r="A555" s="31" t="e">
        <f t="shared" si="37"/>
        <v>#N/A</v>
      </c>
      <c r="B555" s="30" t="e">
        <f>VLOOKUP(F555,[3]!Tabla13[#All],2,FALSE)</f>
        <v>#N/A</v>
      </c>
      <c r="C555" s="40">
        <v>2026</v>
      </c>
      <c r="D555" s="40">
        <v>8330</v>
      </c>
      <c r="E555" s="40"/>
      <c r="F555" s="41"/>
      <c r="G555" s="40">
        <v>1</v>
      </c>
      <c r="H555" s="40">
        <v>1</v>
      </c>
      <c r="I555" s="40">
        <v>4</v>
      </c>
      <c r="J555" s="40"/>
      <c r="K555" s="40">
        <v>2000</v>
      </c>
      <c r="L555" s="40">
        <v>2800</v>
      </c>
      <c r="M555" s="40">
        <v>282</v>
      </c>
      <c r="N555" s="39" t="s">
        <v>23</v>
      </c>
      <c r="O555" s="38"/>
      <c r="P555" s="37" t="s">
        <v>383</v>
      </c>
      <c r="Q555" s="36">
        <f>SUM(Q556:Q563)</f>
        <v>0</v>
      </c>
      <c r="R555" s="36">
        <f>SUM(R556:R563)</f>
        <v>0</v>
      </c>
      <c r="S555" s="36">
        <f t="shared" si="34"/>
        <v>0</v>
      </c>
      <c r="T555" s="36">
        <f>SUM(T556:T563)</f>
        <v>0</v>
      </c>
      <c r="U555" s="36">
        <f>SUM(U556:U563)</f>
        <v>0</v>
      </c>
      <c r="V555" s="36">
        <f t="shared" si="35"/>
        <v>0</v>
      </c>
      <c r="W555" s="36">
        <f t="shared" si="36"/>
        <v>0</v>
      </c>
      <c r="X555" s="35"/>
      <c r="Y555" s="64"/>
      <c r="Z555" s="63"/>
      <c r="AA555" s="3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</row>
    <row r="556" spans="1:49" hidden="1">
      <c r="A556" s="31" t="e">
        <f t="shared" si="37"/>
        <v>#N/A</v>
      </c>
      <c r="B556" s="30" t="e">
        <f>VLOOKUP(F556,[3]!Tabla13[#All],2,FALSE)</f>
        <v>#N/A</v>
      </c>
      <c r="C556" s="51">
        <v>2026</v>
      </c>
      <c r="D556" s="51">
        <v>8330</v>
      </c>
      <c r="E556" s="51"/>
      <c r="F556" s="52"/>
      <c r="G556" s="51">
        <v>1</v>
      </c>
      <c r="H556" s="51">
        <v>1</v>
      </c>
      <c r="I556" s="51">
        <v>4</v>
      </c>
      <c r="J556" s="51"/>
      <c r="K556" s="51">
        <v>2000</v>
      </c>
      <c r="L556" s="51">
        <v>2800</v>
      </c>
      <c r="M556" s="51">
        <v>282</v>
      </c>
      <c r="N556" s="50">
        <v>139</v>
      </c>
      <c r="O556" s="49"/>
      <c r="P556" s="48" t="s">
        <v>1684</v>
      </c>
      <c r="Q556" s="47">
        <v>0</v>
      </c>
      <c r="R556" s="47">
        <v>0</v>
      </c>
      <c r="S556" s="46">
        <f t="shared" si="34"/>
        <v>0</v>
      </c>
      <c r="T556" s="47">
        <v>0</v>
      </c>
      <c r="U556" s="47">
        <v>0</v>
      </c>
      <c r="V556" s="46">
        <f t="shared" si="35"/>
        <v>0</v>
      </c>
      <c r="W556" s="46">
        <f t="shared" si="36"/>
        <v>0</v>
      </c>
      <c r="X556" s="45" t="s">
        <v>26</v>
      </c>
      <c r="Y556" s="44"/>
      <c r="Z556" s="43"/>
      <c r="AA556" s="114" t="s">
        <v>100</v>
      </c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</row>
    <row r="557" spans="1:49" hidden="1">
      <c r="A557" s="31" t="e">
        <f t="shared" si="37"/>
        <v>#N/A</v>
      </c>
      <c r="B557" s="30" t="e">
        <f>VLOOKUP(F557,[3]!Tabla13[#All],2,FALSE)</f>
        <v>#N/A</v>
      </c>
      <c r="C557" s="51">
        <v>2026</v>
      </c>
      <c r="D557" s="51">
        <v>8330</v>
      </c>
      <c r="E557" s="51"/>
      <c r="F557" s="52"/>
      <c r="G557" s="51">
        <v>1</v>
      </c>
      <c r="H557" s="51">
        <v>1</v>
      </c>
      <c r="I557" s="51">
        <v>4</v>
      </c>
      <c r="J557" s="51"/>
      <c r="K557" s="51">
        <v>2000</v>
      </c>
      <c r="L557" s="51">
        <v>2800</v>
      </c>
      <c r="M557" s="51">
        <v>282</v>
      </c>
      <c r="N557" s="50">
        <v>265</v>
      </c>
      <c r="O557" s="49"/>
      <c r="P557" s="48" t="s">
        <v>1683</v>
      </c>
      <c r="Q557" s="47">
        <v>0</v>
      </c>
      <c r="R557" s="47">
        <v>0</v>
      </c>
      <c r="S557" s="46">
        <f t="shared" si="34"/>
        <v>0</v>
      </c>
      <c r="T557" s="47">
        <v>0</v>
      </c>
      <c r="U557" s="47">
        <v>0</v>
      </c>
      <c r="V557" s="46">
        <f t="shared" si="35"/>
        <v>0</v>
      </c>
      <c r="W557" s="46">
        <f t="shared" si="36"/>
        <v>0</v>
      </c>
      <c r="X557" s="45" t="s">
        <v>26</v>
      </c>
      <c r="Y557" s="44"/>
      <c r="Z557" s="43"/>
      <c r="AA557" s="114" t="s">
        <v>100</v>
      </c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</row>
    <row r="558" spans="1:49" hidden="1">
      <c r="A558" s="31" t="e">
        <f t="shared" si="37"/>
        <v>#N/A</v>
      </c>
      <c r="B558" s="30" t="e">
        <f>VLOOKUP(F558,[3]!Tabla13[#All],2,FALSE)</f>
        <v>#N/A</v>
      </c>
      <c r="C558" s="51">
        <v>2026</v>
      </c>
      <c r="D558" s="51">
        <v>8330</v>
      </c>
      <c r="E558" s="51"/>
      <c r="F558" s="52"/>
      <c r="G558" s="51">
        <v>1</v>
      </c>
      <c r="H558" s="51">
        <v>1</v>
      </c>
      <c r="I558" s="51">
        <v>4</v>
      </c>
      <c r="J558" s="51"/>
      <c r="K558" s="51">
        <v>2000</v>
      </c>
      <c r="L558" s="51">
        <v>2800</v>
      </c>
      <c r="M558" s="51">
        <v>282</v>
      </c>
      <c r="N558" s="50">
        <v>266</v>
      </c>
      <c r="O558" s="49"/>
      <c r="P558" s="48" t="s">
        <v>1682</v>
      </c>
      <c r="Q558" s="47">
        <v>0</v>
      </c>
      <c r="R558" s="47">
        <v>0</v>
      </c>
      <c r="S558" s="46">
        <f t="shared" si="34"/>
        <v>0</v>
      </c>
      <c r="T558" s="47">
        <v>0</v>
      </c>
      <c r="U558" s="47">
        <v>0</v>
      </c>
      <c r="V558" s="46">
        <f t="shared" si="35"/>
        <v>0</v>
      </c>
      <c r="W558" s="46">
        <f t="shared" si="36"/>
        <v>0</v>
      </c>
      <c r="X558" s="45" t="s">
        <v>26</v>
      </c>
      <c r="Y558" s="44"/>
      <c r="Z558" s="43"/>
      <c r="AA558" s="114" t="s">
        <v>100</v>
      </c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</row>
    <row r="559" spans="1:49" hidden="1">
      <c r="A559" s="31" t="e">
        <f t="shared" si="37"/>
        <v>#N/A</v>
      </c>
      <c r="B559" s="30" t="e">
        <f>VLOOKUP(F559,[3]!Tabla13[#All],2,FALSE)</f>
        <v>#N/A</v>
      </c>
      <c r="C559" s="51">
        <v>2026</v>
      </c>
      <c r="D559" s="51">
        <v>8330</v>
      </c>
      <c r="E559" s="51"/>
      <c r="F559" s="52"/>
      <c r="G559" s="51">
        <v>1</v>
      </c>
      <c r="H559" s="51">
        <v>1</v>
      </c>
      <c r="I559" s="51">
        <v>4</v>
      </c>
      <c r="J559" s="51"/>
      <c r="K559" s="51">
        <v>2000</v>
      </c>
      <c r="L559" s="51">
        <v>2800</v>
      </c>
      <c r="M559" s="51">
        <v>282</v>
      </c>
      <c r="N559" s="50">
        <v>268</v>
      </c>
      <c r="O559" s="49"/>
      <c r="P559" s="48" t="s">
        <v>379</v>
      </c>
      <c r="Q559" s="47">
        <v>0</v>
      </c>
      <c r="R559" s="47">
        <v>0</v>
      </c>
      <c r="S559" s="46">
        <f t="shared" si="34"/>
        <v>0</v>
      </c>
      <c r="T559" s="47">
        <v>0</v>
      </c>
      <c r="U559" s="47">
        <v>0</v>
      </c>
      <c r="V559" s="46">
        <f t="shared" si="35"/>
        <v>0</v>
      </c>
      <c r="W559" s="46">
        <f t="shared" si="36"/>
        <v>0</v>
      </c>
      <c r="X559" s="45" t="s">
        <v>377</v>
      </c>
      <c r="Y559" s="44"/>
      <c r="Z559" s="43"/>
      <c r="AA559" s="114" t="s">
        <v>100</v>
      </c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</row>
    <row r="560" spans="1:49" hidden="1">
      <c r="A560" s="31" t="e">
        <f t="shared" si="37"/>
        <v>#N/A</v>
      </c>
      <c r="B560" s="30" t="e">
        <f>VLOOKUP(F560,[3]!Tabla13[#All],2,FALSE)</f>
        <v>#N/A</v>
      </c>
      <c r="C560" s="51">
        <v>2026</v>
      </c>
      <c r="D560" s="51">
        <v>8330</v>
      </c>
      <c r="E560" s="51"/>
      <c r="F560" s="52"/>
      <c r="G560" s="51">
        <v>1</v>
      </c>
      <c r="H560" s="51">
        <v>1</v>
      </c>
      <c r="I560" s="51">
        <v>4</v>
      </c>
      <c r="J560" s="51"/>
      <c r="K560" s="51">
        <v>2000</v>
      </c>
      <c r="L560" s="51">
        <v>2800</v>
      </c>
      <c r="M560" s="51">
        <v>282</v>
      </c>
      <c r="N560" s="50">
        <v>272</v>
      </c>
      <c r="O560" s="49"/>
      <c r="P560" s="48" t="s">
        <v>378</v>
      </c>
      <c r="Q560" s="47">
        <v>0</v>
      </c>
      <c r="R560" s="47">
        <v>0</v>
      </c>
      <c r="S560" s="46">
        <f t="shared" si="34"/>
        <v>0</v>
      </c>
      <c r="T560" s="47">
        <v>0</v>
      </c>
      <c r="U560" s="47">
        <v>0</v>
      </c>
      <c r="V560" s="46">
        <f t="shared" si="35"/>
        <v>0</v>
      </c>
      <c r="W560" s="46">
        <f t="shared" si="36"/>
        <v>0</v>
      </c>
      <c r="X560" s="45" t="s">
        <v>377</v>
      </c>
      <c r="Y560" s="44"/>
      <c r="Z560" s="43"/>
      <c r="AA560" s="114" t="s">
        <v>100</v>
      </c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</row>
    <row r="561" spans="1:49" hidden="1">
      <c r="A561" s="31" t="e">
        <f t="shared" si="37"/>
        <v>#N/A</v>
      </c>
      <c r="B561" s="30" t="e">
        <f>VLOOKUP(F561,[3]!Tabla13[#All],2,FALSE)</f>
        <v>#N/A</v>
      </c>
      <c r="C561" s="51">
        <v>2026</v>
      </c>
      <c r="D561" s="51">
        <v>8330</v>
      </c>
      <c r="E561" s="51"/>
      <c r="F561" s="52"/>
      <c r="G561" s="51">
        <v>1</v>
      </c>
      <c r="H561" s="51">
        <v>1</v>
      </c>
      <c r="I561" s="51">
        <v>4</v>
      </c>
      <c r="J561" s="51"/>
      <c r="K561" s="51">
        <v>2000</v>
      </c>
      <c r="L561" s="51">
        <v>2800</v>
      </c>
      <c r="M561" s="51">
        <v>282</v>
      </c>
      <c r="N561" s="50">
        <v>728</v>
      </c>
      <c r="O561" s="49"/>
      <c r="P561" s="48" t="s">
        <v>1681</v>
      </c>
      <c r="Q561" s="47">
        <v>0</v>
      </c>
      <c r="R561" s="47">
        <v>0</v>
      </c>
      <c r="S561" s="46">
        <f t="shared" si="34"/>
        <v>0</v>
      </c>
      <c r="T561" s="47">
        <v>0</v>
      </c>
      <c r="U561" s="47">
        <v>0</v>
      </c>
      <c r="V561" s="46">
        <f t="shared" si="35"/>
        <v>0</v>
      </c>
      <c r="W561" s="46">
        <f t="shared" si="36"/>
        <v>0</v>
      </c>
      <c r="X561" s="45" t="s">
        <v>26</v>
      </c>
      <c r="Y561" s="44"/>
      <c r="Z561" s="43"/>
      <c r="AA561" s="114" t="s">
        <v>100</v>
      </c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</row>
    <row r="562" spans="1:49" hidden="1">
      <c r="A562" s="31" t="e">
        <f t="shared" si="37"/>
        <v>#N/A</v>
      </c>
      <c r="B562" s="30" t="e">
        <f>VLOOKUP(F562,[3]!Tabla13[#All],2,FALSE)</f>
        <v>#N/A</v>
      </c>
      <c r="C562" s="51">
        <v>2026</v>
      </c>
      <c r="D562" s="51">
        <v>8330</v>
      </c>
      <c r="E562" s="51"/>
      <c r="F562" s="52"/>
      <c r="G562" s="51">
        <v>1</v>
      </c>
      <c r="H562" s="51">
        <v>1</v>
      </c>
      <c r="I562" s="51">
        <v>4</v>
      </c>
      <c r="J562" s="51"/>
      <c r="K562" s="51">
        <v>2000</v>
      </c>
      <c r="L562" s="51">
        <v>2800</v>
      </c>
      <c r="M562" s="51">
        <v>282</v>
      </c>
      <c r="N562" s="50">
        <v>1167</v>
      </c>
      <c r="O562" s="49"/>
      <c r="P562" s="48" t="s">
        <v>376</v>
      </c>
      <c r="Q562" s="47">
        <v>0</v>
      </c>
      <c r="R562" s="47">
        <v>0</v>
      </c>
      <c r="S562" s="46">
        <f t="shared" si="34"/>
        <v>0</v>
      </c>
      <c r="T562" s="47">
        <v>0</v>
      </c>
      <c r="U562" s="47">
        <v>0</v>
      </c>
      <c r="V562" s="46">
        <f t="shared" si="35"/>
        <v>0</v>
      </c>
      <c r="W562" s="46">
        <f t="shared" si="36"/>
        <v>0</v>
      </c>
      <c r="X562" s="45" t="s">
        <v>26</v>
      </c>
      <c r="Y562" s="44"/>
      <c r="Z562" s="43"/>
      <c r="AA562" s="114" t="s">
        <v>100</v>
      </c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</row>
    <row r="563" spans="1:49" hidden="1">
      <c r="A563" s="31" t="e">
        <f t="shared" si="37"/>
        <v>#N/A</v>
      </c>
      <c r="B563" s="30" t="e">
        <f>VLOOKUP(F563,[3]!Tabla13[#All],2,FALSE)</f>
        <v>#N/A</v>
      </c>
      <c r="C563" s="51">
        <v>2026</v>
      </c>
      <c r="D563" s="51">
        <v>8330</v>
      </c>
      <c r="E563" s="51"/>
      <c r="F563" s="52"/>
      <c r="G563" s="51">
        <v>1</v>
      </c>
      <c r="H563" s="51">
        <v>1</v>
      </c>
      <c r="I563" s="51">
        <v>4</v>
      </c>
      <c r="J563" s="51"/>
      <c r="K563" s="51">
        <v>2000</v>
      </c>
      <c r="L563" s="51">
        <v>2800</v>
      </c>
      <c r="M563" s="51">
        <v>282</v>
      </c>
      <c r="N563" s="50">
        <v>647</v>
      </c>
      <c r="O563" s="49"/>
      <c r="P563" s="48" t="s">
        <v>1680</v>
      </c>
      <c r="Q563" s="47">
        <v>0</v>
      </c>
      <c r="R563" s="47">
        <v>0</v>
      </c>
      <c r="S563" s="46">
        <f t="shared" si="34"/>
        <v>0</v>
      </c>
      <c r="T563" s="47">
        <v>0</v>
      </c>
      <c r="U563" s="47">
        <v>0</v>
      </c>
      <c r="V563" s="46">
        <f t="shared" si="35"/>
        <v>0</v>
      </c>
      <c r="W563" s="46">
        <f t="shared" si="36"/>
        <v>0</v>
      </c>
      <c r="X563" s="45" t="s">
        <v>26</v>
      </c>
      <c r="Y563" s="44"/>
      <c r="Z563" s="43"/>
      <c r="AA563" s="42" t="s">
        <v>19</v>
      </c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</row>
    <row r="564" spans="1:49" hidden="1">
      <c r="A564" s="31" t="e">
        <f t="shared" si="37"/>
        <v>#N/A</v>
      </c>
      <c r="B564" s="30" t="e">
        <f>VLOOKUP(F564,[3]!Tabla13[#All],2,FALSE)</f>
        <v>#N/A</v>
      </c>
      <c r="C564" s="40">
        <v>2026</v>
      </c>
      <c r="D564" s="40">
        <v>8330</v>
      </c>
      <c r="E564" s="40"/>
      <c r="F564" s="41"/>
      <c r="G564" s="40">
        <v>1</v>
      </c>
      <c r="H564" s="40">
        <v>1</v>
      </c>
      <c r="I564" s="40">
        <v>4</v>
      </c>
      <c r="J564" s="40"/>
      <c r="K564" s="40">
        <v>2000</v>
      </c>
      <c r="L564" s="40">
        <v>2800</v>
      </c>
      <c r="M564" s="40">
        <v>283</v>
      </c>
      <c r="N564" s="39" t="s">
        <v>23</v>
      </c>
      <c r="O564" s="38"/>
      <c r="P564" s="37" t="s">
        <v>374</v>
      </c>
      <c r="Q564" s="36">
        <f>SUM(Q565:Q606)</f>
        <v>0</v>
      </c>
      <c r="R564" s="36">
        <f>SUM(R565:R606)</f>
        <v>0</v>
      </c>
      <c r="S564" s="36">
        <f t="shared" si="34"/>
        <v>0</v>
      </c>
      <c r="T564" s="36">
        <f>SUM(T565:T606)</f>
        <v>0</v>
      </c>
      <c r="U564" s="36">
        <f>SUM(U565:U606)</f>
        <v>0</v>
      </c>
      <c r="V564" s="36">
        <f t="shared" si="35"/>
        <v>0</v>
      </c>
      <c r="W564" s="36">
        <f t="shared" si="36"/>
        <v>0</v>
      </c>
      <c r="X564" s="35"/>
      <c r="Y564" s="64"/>
      <c r="Z564" s="63"/>
      <c r="AA564" s="3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</row>
    <row r="565" spans="1:49" hidden="1">
      <c r="A565" s="31" t="e">
        <f t="shared" si="37"/>
        <v>#N/A</v>
      </c>
      <c r="B565" s="30" t="e">
        <f>VLOOKUP(F565,[3]!Tabla13[#All],2,FALSE)</f>
        <v>#N/A</v>
      </c>
      <c r="C565" s="51">
        <v>2026</v>
      </c>
      <c r="D565" s="51">
        <v>8330</v>
      </c>
      <c r="E565" s="51"/>
      <c r="F565" s="52"/>
      <c r="G565" s="51">
        <v>1</v>
      </c>
      <c r="H565" s="51">
        <v>1</v>
      </c>
      <c r="I565" s="51">
        <v>4</v>
      </c>
      <c r="J565" s="51"/>
      <c r="K565" s="51">
        <v>2000</v>
      </c>
      <c r="L565" s="51">
        <v>2800</v>
      </c>
      <c r="M565" s="51">
        <v>283</v>
      </c>
      <c r="N565" s="50">
        <v>113</v>
      </c>
      <c r="O565" s="49"/>
      <c r="P565" s="48" t="s">
        <v>1679</v>
      </c>
      <c r="Q565" s="47">
        <v>0</v>
      </c>
      <c r="R565" s="47">
        <v>0</v>
      </c>
      <c r="S565" s="46">
        <f t="shared" si="34"/>
        <v>0</v>
      </c>
      <c r="T565" s="47">
        <v>0</v>
      </c>
      <c r="U565" s="47">
        <v>0</v>
      </c>
      <c r="V565" s="46">
        <f t="shared" si="35"/>
        <v>0</v>
      </c>
      <c r="W565" s="46">
        <f t="shared" si="36"/>
        <v>0</v>
      </c>
      <c r="X565" s="45" t="s">
        <v>26</v>
      </c>
      <c r="Y565" s="44"/>
      <c r="Z565" s="43"/>
      <c r="AA565" s="114" t="s">
        <v>100</v>
      </c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</row>
    <row r="566" spans="1:49" hidden="1">
      <c r="A566" s="31" t="e">
        <f t="shared" si="37"/>
        <v>#N/A</v>
      </c>
      <c r="B566" s="30" t="e">
        <f>VLOOKUP(F566,[3]!Tabla13[#All],2,FALSE)</f>
        <v>#N/A</v>
      </c>
      <c r="C566" s="51">
        <v>2026</v>
      </c>
      <c r="D566" s="51">
        <v>8330</v>
      </c>
      <c r="E566" s="51"/>
      <c r="F566" s="52"/>
      <c r="G566" s="51">
        <v>1</v>
      </c>
      <c r="H566" s="51">
        <v>1</v>
      </c>
      <c r="I566" s="51">
        <v>4</v>
      </c>
      <c r="J566" s="51"/>
      <c r="K566" s="51">
        <v>2000</v>
      </c>
      <c r="L566" s="51">
        <v>2800</v>
      </c>
      <c r="M566" s="51">
        <v>283</v>
      </c>
      <c r="N566" s="50">
        <v>236</v>
      </c>
      <c r="O566" s="49"/>
      <c r="P566" s="48" t="s">
        <v>1678</v>
      </c>
      <c r="Q566" s="47">
        <v>0</v>
      </c>
      <c r="R566" s="47">
        <v>0</v>
      </c>
      <c r="S566" s="46">
        <f t="shared" si="34"/>
        <v>0</v>
      </c>
      <c r="T566" s="47">
        <v>0</v>
      </c>
      <c r="U566" s="47">
        <v>0</v>
      </c>
      <c r="V566" s="46">
        <f t="shared" si="35"/>
        <v>0</v>
      </c>
      <c r="W566" s="46">
        <f t="shared" si="36"/>
        <v>0</v>
      </c>
      <c r="X566" s="45" t="s">
        <v>26</v>
      </c>
      <c r="Y566" s="44"/>
      <c r="Z566" s="43"/>
      <c r="AA566" s="114" t="s">
        <v>100</v>
      </c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</row>
    <row r="567" spans="1:49" hidden="1">
      <c r="A567" s="31" t="e">
        <f t="shared" si="37"/>
        <v>#N/A</v>
      </c>
      <c r="B567" s="30" t="e">
        <f>VLOOKUP(F567,[3]!Tabla13[#All],2,FALSE)</f>
        <v>#N/A</v>
      </c>
      <c r="C567" s="51">
        <v>2026</v>
      </c>
      <c r="D567" s="51">
        <v>8330</v>
      </c>
      <c r="E567" s="51"/>
      <c r="F567" s="52"/>
      <c r="G567" s="51">
        <v>1</v>
      </c>
      <c r="H567" s="51">
        <v>1</v>
      </c>
      <c r="I567" s="51">
        <v>4</v>
      </c>
      <c r="J567" s="51"/>
      <c r="K567" s="51">
        <v>2000</v>
      </c>
      <c r="L567" s="51">
        <v>2800</v>
      </c>
      <c r="M567" s="51">
        <v>283</v>
      </c>
      <c r="N567" s="50">
        <v>240</v>
      </c>
      <c r="O567" s="49"/>
      <c r="P567" s="48" t="s">
        <v>1677</v>
      </c>
      <c r="Q567" s="47">
        <v>0</v>
      </c>
      <c r="R567" s="47">
        <v>0</v>
      </c>
      <c r="S567" s="46">
        <f t="shared" si="34"/>
        <v>0</v>
      </c>
      <c r="T567" s="47">
        <v>0</v>
      </c>
      <c r="U567" s="47">
        <v>0</v>
      </c>
      <c r="V567" s="46">
        <f t="shared" si="35"/>
        <v>0</v>
      </c>
      <c r="W567" s="46">
        <f t="shared" si="36"/>
        <v>0</v>
      </c>
      <c r="X567" s="45" t="s">
        <v>26</v>
      </c>
      <c r="Y567" s="44"/>
      <c r="Z567" s="43"/>
      <c r="AA567" s="114" t="s">
        <v>100</v>
      </c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</row>
    <row r="568" spans="1:49" hidden="1">
      <c r="A568" s="31" t="e">
        <f t="shared" si="37"/>
        <v>#N/A</v>
      </c>
      <c r="B568" s="30" t="e">
        <f>VLOOKUP(F568,[3]!Tabla13[#All],2,FALSE)</f>
        <v>#N/A</v>
      </c>
      <c r="C568" s="51">
        <v>2026</v>
      </c>
      <c r="D568" s="51">
        <v>8330</v>
      </c>
      <c r="E568" s="51"/>
      <c r="F568" s="52"/>
      <c r="G568" s="51">
        <v>1</v>
      </c>
      <c r="H568" s="51">
        <v>1</v>
      </c>
      <c r="I568" s="51">
        <v>4</v>
      </c>
      <c r="J568" s="51"/>
      <c r="K568" s="51">
        <v>2000</v>
      </c>
      <c r="L568" s="51">
        <v>2800</v>
      </c>
      <c r="M568" s="51">
        <v>283</v>
      </c>
      <c r="N568" s="50">
        <v>247</v>
      </c>
      <c r="O568" s="49"/>
      <c r="P568" s="48" t="s">
        <v>1676</v>
      </c>
      <c r="Q568" s="47">
        <v>0</v>
      </c>
      <c r="R568" s="47">
        <v>0</v>
      </c>
      <c r="S568" s="46">
        <f t="shared" si="34"/>
        <v>0</v>
      </c>
      <c r="T568" s="47">
        <v>0</v>
      </c>
      <c r="U568" s="47">
        <v>0</v>
      </c>
      <c r="V568" s="46">
        <f t="shared" si="35"/>
        <v>0</v>
      </c>
      <c r="W568" s="46">
        <f t="shared" si="36"/>
        <v>0</v>
      </c>
      <c r="X568" s="45" t="s">
        <v>26</v>
      </c>
      <c r="Y568" s="44"/>
      <c r="Z568" s="43"/>
      <c r="AA568" s="114" t="s">
        <v>100</v>
      </c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</row>
    <row r="569" spans="1:49" hidden="1">
      <c r="A569" s="31" t="e">
        <f t="shared" si="37"/>
        <v>#N/A</v>
      </c>
      <c r="B569" s="30" t="e">
        <f>VLOOKUP(F569,[3]!Tabla13[#All],2,FALSE)</f>
        <v>#N/A</v>
      </c>
      <c r="C569" s="51">
        <v>2026</v>
      </c>
      <c r="D569" s="51">
        <v>8330</v>
      </c>
      <c r="E569" s="51"/>
      <c r="F569" s="52"/>
      <c r="G569" s="51">
        <v>1</v>
      </c>
      <c r="H569" s="51">
        <v>1</v>
      </c>
      <c r="I569" s="51">
        <v>4</v>
      </c>
      <c r="J569" s="51"/>
      <c r="K569" s="51">
        <v>2000</v>
      </c>
      <c r="L569" s="51">
        <v>2800</v>
      </c>
      <c r="M569" s="51">
        <v>283</v>
      </c>
      <c r="N569" s="50">
        <v>278</v>
      </c>
      <c r="O569" s="49"/>
      <c r="P569" s="48" t="s">
        <v>1675</v>
      </c>
      <c r="Q569" s="47">
        <v>0</v>
      </c>
      <c r="R569" s="47">
        <v>0</v>
      </c>
      <c r="S569" s="46">
        <f t="shared" si="34"/>
        <v>0</v>
      </c>
      <c r="T569" s="47">
        <v>0</v>
      </c>
      <c r="U569" s="47">
        <v>0</v>
      </c>
      <c r="V569" s="46">
        <f t="shared" si="35"/>
        <v>0</v>
      </c>
      <c r="W569" s="46">
        <f t="shared" si="36"/>
        <v>0</v>
      </c>
      <c r="X569" s="45" t="s">
        <v>26</v>
      </c>
      <c r="Y569" s="44"/>
      <c r="Z569" s="43"/>
      <c r="AA569" s="114" t="s">
        <v>100</v>
      </c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</row>
    <row r="570" spans="1:49" hidden="1">
      <c r="A570" s="31" t="e">
        <f t="shared" si="37"/>
        <v>#N/A</v>
      </c>
      <c r="B570" s="30" t="e">
        <f>VLOOKUP(F570,[3]!Tabla13[#All],2,FALSE)</f>
        <v>#N/A</v>
      </c>
      <c r="C570" s="51">
        <v>2026</v>
      </c>
      <c r="D570" s="51">
        <v>8330</v>
      </c>
      <c r="E570" s="51"/>
      <c r="F570" s="52"/>
      <c r="G570" s="51">
        <v>1</v>
      </c>
      <c r="H570" s="51">
        <v>1</v>
      </c>
      <c r="I570" s="51">
        <v>4</v>
      </c>
      <c r="J570" s="51"/>
      <c r="K570" s="51">
        <v>2000</v>
      </c>
      <c r="L570" s="51">
        <v>2800</v>
      </c>
      <c r="M570" s="51">
        <v>283</v>
      </c>
      <c r="N570" s="50">
        <v>303</v>
      </c>
      <c r="O570" s="49"/>
      <c r="P570" s="48" t="s">
        <v>1674</v>
      </c>
      <c r="Q570" s="47">
        <v>0</v>
      </c>
      <c r="R570" s="47">
        <v>0</v>
      </c>
      <c r="S570" s="46">
        <f t="shared" si="34"/>
        <v>0</v>
      </c>
      <c r="T570" s="47">
        <v>0</v>
      </c>
      <c r="U570" s="47">
        <v>0</v>
      </c>
      <c r="V570" s="46">
        <f t="shared" si="35"/>
        <v>0</v>
      </c>
      <c r="W570" s="46">
        <f t="shared" si="36"/>
        <v>0</v>
      </c>
      <c r="X570" s="45" t="s">
        <v>26</v>
      </c>
      <c r="Y570" s="44"/>
      <c r="Z570" s="43"/>
      <c r="AA570" s="297" t="s">
        <v>100</v>
      </c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</row>
    <row r="571" spans="1:49" hidden="1">
      <c r="A571" s="31" t="e">
        <f t="shared" si="37"/>
        <v>#N/A</v>
      </c>
      <c r="B571" s="30" t="e">
        <f>VLOOKUP(F571,[3]!Tabla13[#All],2,FALSE)</f>
        <v>#N/A</v>
      </c>
      <c r="C571" s="51">
        <v>2026</v>
      </c>
      <c r="D571" s="51">
        <v>8330</v>
      </c>
      <c r="E571" s="51"/>
      <c r="F571" s="52"/>
      <c r="G571" s="51">
        <v>1</v>
      </c>
      <c r="H571" s="51">
        <v>1</v>
      </c>
      <c r="I571" s="51">
        <v>4</v>
      </c>
      <c r="J571" s="51"/>
      <c r="K571" s="51">
        <v>2000</v>
      </c>
      <c r="L571" s="51">
        <v>2800</v>
      </c>
      <c r="M571" s="51">
        <v>283</v>
      </c>
      <c r="N571" s="50">
        <v>313</v>
      </c>
      <c r="O571" s="49"/>
      <c r="P571" s="48" t="s">
        <v>1673</v>
      </c>
      <c r="Q571" s="47">
        <v>0</v>
      </c>
      <c r="R571" s="47">
        <v>0</v>
      </c>
      <c r="S571" s="46">
        <f t="shared" si="34"/>
        <v>0</v>
      </c>
      <c r="T571" s="47">
        <v>0</v>
      </c>
      <c r="U571" s="47">
        <v>0</v>
      </c>
      <c r="V571" s="46">
        <f t="shared" si="35"/>
        <v>0</v>
      </c>
      <c r="W571" s="46">
        <f t="shared" si="36"/>
        <v>0</v>
      </c>
      <c r="X571" s="45" t="s">
        <v>26</v>
      </c>
      <c r="Y571" s="44"/>
      <c r="Z571" s="43"/>
      <c r="AA571" s="114" t="s">
        <v>100</v>
      </c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</row>
    <row r="572" spans="1:49" hidden="1">
      <c r="A572" s="31" t="e">
        <f t="shared" si="37"/>
        <v>#N/A</v>
      </c>
      <c r="B572" s="30" t="e">
        <f>VLOOKUP(F572,[3]!Tabla13[#All],2,FALSE)</f>
        <v>#N/A</v>
      </c>
      <c r="C572" s="51">
        <v>2026</v>
      </c>
      <c r="D572" s="51">
        <v>8330</v>
      </c>
      <c r="E572" s="51"/>
      <c r="F572" s="52"/>
      <c r="G572" s="51">
        <v>1</v>
      </c>
      <c r="H572" s="51">
        <v>1</v>
      </c>
      <c r="I572" s="51">
        <v>4</v>
      </c>
      <c r="J572" s="51"/>
      <c r="K572" s="51">
        <v>2000</v>
      </c>
      <c r="L572" s="51">
        <v>2800</v>
      </c>
      <c r="M572" s="51">
        <v>283</v>
      </c>
      <c r="N572" s="50">
        <v>318</v>
      </c>
      <c r="O572" s="49"/>
      <c r="P572" s="48" t="s">
        <v>1672</v>
      </c>
      <c r="Q572" s="47">
        <v>0</v>
      </c>
      <c r="R572" s="47">
        <v>0</v>
      </c>
      <c r="S572" s="46">
        <f t="shared" si="34"/>
        <v>0</v>
      </c>
      <c r="T572" s="47">
        <v>0</v>
      </c>
      <c r="U572" s="47">
        <v>0</v>
      </c>
      <c r="V572" s="46">
        <f t="shared" si="35"/>
        <v>0</v>
      </c>
      <c r="W572" s="46">
        <f t="shared" si="36"/>
        <v>0</v>
      </c>
      <c r="X572" s="45" t="s">
        <v>26</v>
      </c>
      <c r="Y572" s="44"/>
      <c r="Z572" s="43"/>
      <c r="AA572" s="114" t="s">
        <v>100</v>
      </c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</row>
    <row r="573" spans="1:49" hidden="1">
      <c r="A573" s="31" t="e">
        <f t="shared" si="37"/>
        <v>#N/A</v>
      </c>
      <c r="B573" s="30" t="e">
        <f>VLOOKUP(F573,[3]!Tabla13[#All],2,FALSE)</f>
        <v>#N/A</v>
      </c>
      <c r="C573" s="51">
        <v>2026</v>
      </c>
      <c r="D573" s="51">
        <v>8330</v>
      </c>
      <c r="E573" s="51"/>
      <c r="F573" s="52"/>
      <c r="G573" s="51">
        <v>1</v>
      </c>
      <c r="H573" s="51">
        <v>1</v>
      </c>
      <c r="I573" s="51">
        <v>4</v>
      </c>
      <c r="J573" s="51"/>
      <c r="K573" s="51">
        <v>2000</v>
      </c>
      <c r="L573" s="51">
        <v>2800</v>
      </c>
      <c r="M573" s="51">
        <v>283</v>
      </c>
      <c r="N573" s="50">
        <v>330</v>
      </c>
      <c r="O573" s="49"/>
      <c r="P573" s="48" t="s">
        <v>401</v>
      </c>
      <c r="Q573" s="47">
        <v>0</v>
      </c>
      <c r="R573" s="47">
        <v>0</v>
      </c>
      <c r="S573" s="46">
        <f t="shared" si="34"/>
        <v>0</v>
      </c>
      <c r="T573" s="47">
        <v>0</v>
      </c>
      <c r="U573" s="47">
        <v>0</v>
      </c>
      <c r="V573" s="46">
        <f t="shared" si="35"/>
        <v>0</v>
      </c>
      <c r="W573" s="46">
        <f t="shared" si="36"/>
        <v>0</v>
      </c>
      <c r="X573" s="45" t="s">
        <v>26</v>
      </c>
      <c r="Y573" s="44"/>
      <c r="Z573" s="43"/>
      <c r="AA573" s="114" t="s">
        <v>100</v>
      </c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</row>
    <row r="574" spans="1:49" hidden="1">
      <c r="A574" s="31" t="e">
        <f t="shared" si="37"/>
        <v>#N/A</v>
      </c>
      <c r="B574" s="30" t="e">
        <f>VLOOKUP(F574,[3]!Tabla13[#All],2,FALSE)</f>
        <v>#N/A</v>
      </c>
      <c r="C574" s="51">
        <v>2026</v>
      </c>
      <c r="D574" s="51">
        <v>8330</v>
      </c>
      <c r="E574" s="51"/>
      <c r="F574" s="52"/>
      <c r="G574" s="51">
        <v>1</v>
      </c>
      <c r="H574" s="51">
        <v>1</v>
      </c>
      <c r="I574" s="51">
        <v>4</v>
      </c>
      <c r="J574" s="51"/>
      <c r="K574" s="51">
        <v>2000</v>
      </c>
      <c r="L574" s="51">
        <v>2800</v>
      </c>
      <c r="M574" s="51">
        <v>283</v>
      </c>
      <c r="N574" s="50">
        <v>346</v>
      </c>
      <c r="O574" s="49"/>
      <c r="P574" s="48" t="s">
        <v>1671</v>
      </c>
      <c r="Q574" s="47">
        <v>0</v>
      </c>
      <c r="R574" s="47">
        <v>0</v>
      </c>
      <c r="S574" s="46">
        <f t="shared" si="34"/>
        <v>0</v>
      </c>
      <c r="T574" s="47">
        <v>0</v>
      </c>
      <c r="U574" s="47">
        <v>0</v>
      </c>
      <c r="V574" s="46">
        <f t="shared" si="35"/>
        <v>0</v>
      </c>
      <c r="W574" s="46">
        <f t="shared" si="36"/>
        <v>0</v>
      </c>
      <c r="X574" s="45" t="s">
        <v>348</v>
      </c>
      <c r="Y574" s="44"/>
      <c r="Z574" s="43"/>
      <c r="AA574" s="114" t="s">
        <v>100</v>
      </c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</row>
    <row r="575" spans="1:49" hidden="1">
      <c r="A575" s="31" t="e">
        <f t="shared" si="37"/>
        <v>#N/A</v>
      </c>
      <c r="B575" s="30" t="e">
        <f>VLOOKUP(F575,[3]!Tabla13[#All],2,FALSE)</f>
        <v>#N/A</v>
      </c>
      <c r="C575" s="51">
        <v>2026</v>
      </c>
      <c r="D575" s="51">
        <v>8330</v>
      </c>
      <c r="E575" s="51"/>
      <c r="F575" s="52"/>
      <c r="G575" s="51">
        <v>1</v>
      </c>
      <c r="H575" s="51">
        <v>1</v>
      </c>
      <c r="I575" s="51">
        <v>4</v>
      </c>
      <c r="J575" s="51"/>
      <c r="K575" s="51">
        <v>2000</v>
      </c>
      <c r="L575" s="51">
        <v>2800</v>
      </c>
      <c r="M575" s="51">
        <v>283</v>
      </c>
      <c r="N575" s="50">
        <v>412</v>
      </c>
      <c r="O575" s="49"/>
      <c r="P575" s="48" t="s">
        <v>1670</v>
      </c>
      <c r="Q575" s="47">
        <v>0</v>
      </c>
      <c r="R575" s="47">
        <v>0</v>
      </c>
      <c r="S575" s="46">
        <f t="shared" si="34"/>
        <v>0</v>
      </c>
      <c r="T575" s="47">
        <v>0</v>
      </c>
      <c r="U575" s="47">
        <v>0</v>
      </c>
      <c r="V575" s="46">
        <f t="shared" si="35"/>
        <v>0</v>
      </c>
      <c r="W575" s="46">
        <f t="shared" si="36"/>
        <v>0</v>
      </c>
      <c r="X575" s="45" t="s">
        <v>26</v>
      </c>
      <c r="Y575" s="44"/>
      <c r="Z575" s="43"/>
      <c r="AA575" s="114" t="s">
        <v>100</v>
      </c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</row>
    <row r="576" spans="1:49" hidden="1">
      <c r="A576" s="31" t="e">
        <f t="shared" si="37"/>
        <v>#N/A</v>
      </c>
      <c r="B576" s="30" t="e">
        <f>VLOOKUP(F576,[3]!Tabla13[#All],2,FALSE)</f>
        <v>#N/A</v>
      </c>
      <c r="C576" s="51">
        <v>2026</v>
      </c>
      <c r="D576" s="51">
        <v>8330</v>
      </c>
      <c r="E576" s="51"/>
      <c r="F576" s="52"/>
      <c r="G576" s="51">
        <v>1</v>
      </c>
      <c r="H576" s="51">
        <v>1</v>
      </c>
      <c r="I576" s="51">
        <v>4</v>
      </c>
      <c r="J576" s="51"/>
      <c r="K576" s="51">
        <v>2000</v>
      </c>
      <c r="L576" s="51">
        <v>2800</v>
      </c>
      <c r="M576" s="51">
        <v>283</v>
      </c>
      <c r="N576" s="50">
        <v>418</v>
      </c>
      <c r="O576" s="49"/>
      <c r="P576" s="48" t="s">
        <v>1669</v>
      </c>
      <c r="Q576" s="47">
        <v>0</v>
      </c>
      <c r="R576" s="47">
        <v>0</v>
      </c>
      <c r="S576" s="46">
        <f t="shared" si="34"/>
        <v>0</v>
      </c>
      <c r="T576" s="47">
        <v>0</v>
      </c>
      <c r="U576" s="47">
        <v>0</v>
      </c>
      <c r="V576" s="46">
        <f t="shared" si="35"/>
        <v>0</v>
      </c>
      <c r="W576" s="46">
        <f t="shared" si="36"/>
        <v>0</v>
      </c>
      <c r="X576" s="45" t="s">
        <v>26</v>
      </c>
      <c r="Y576" s="44"/>
      <c r="Z576" s="43"/>
      <c r="AA576" s="114" t="s">
        <v>100</v>
      </c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</row>
    <row r="577" spans="1:49" hidden="1">
      <c r="A577" s="31" t="e">
        <f t="shared" si="37"/>
        <v>#N/A</v>
      </c>
      <c r="B577" s="30" t="e">
        <f>VLOOKUP(F577,[3]!Tabla13[#All],2,FALSE)</f>
        <v>#N/A</v>
      </c>
      <c r="C577" s="51">
        <v>2026</v>
      </c>
      <c r="D577" s="51">
        <v>8330</v>
      </c>
      <c r="E577" s="51"/>
      <c r="F577" s="52"/>
      <c r="G577" s="51">
        <v>1</v>
      </c>
      <c r="H577" s="51">
        <v>1</v>
      </c>
      <c r="I577" s="51">
        <v>4</v>
      </c>
      <c r="J577" s="51"/>
      <c r="K577" s="51">
        <v>2000</v>
      </c>
      <c r="L577" s="51">
        <v>2800</v>
      </c>
      <c r="M577" s="51">
        <v>283</v>
      </c>
      <c r="N577" s="50">
        <v>467</v>
      </c>
      <c r="O577" s="49"/>
      <c r="P577" s="48" t="s">
        <v>1668</v>
      </c>
      <c r="Q577" s="47">
        <v>0</v>
      </c>
      <c r="R577" s="47">
        <v>0</v>
      </c>
      <c r="S577" s="46">
        <f t="shared" si="34"/>
        <v>0</v>
      </c>
      <c r="T577" s="47">
        <v>0</v>
      </c>
      <c r="U577" s="47">
        <v>0</v>
      </c>
      <c r="V577" s="46">
        <f t="shared" si="35"/>
        <v>0</v>
      </c>
      <c r="W577" s="46">
        <f t="shared" si="36"/>
        <v>0</v>
      </c>
      <c r="X577" s="45" t="s">
        <v>26</v>
      </c>
      <c r="Y577" s="44"/>
      <c r="Z577" s="43"/>
      <c r="AA577" s="114" t="s">
        <v>100</v>
      </c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</row>
    <row r="578" spans="1:49" hidden="1">
      <c r="A578" s="31" t="e">
        <f t="shared" si="37"/>
        <v>#N/A</v>
      </c>
      <c r="B578" s="30" t="e">
        <f>VLOOKUP(F578,[3]!Tabla13[#All],2,FALSE)</f>
        <v>#N/A</v>
      </c>
      <c r="C578" s="51">
        <v>2026</v>
      </c>
      <c r="D578" s="51">
        <v>8330</v>
      </c>
      <c r="E578" s="51"/>
      <c r="F578" s="52"/>
      <c r="G578" s="51">
        <v>1</v>
      </c>
      <c r="H578" s="51">
        <v>1</v>
      </c>
      <c r="I578" s="51">
        <v>4</v>
      </c>
      <c r="J578" s="51"/>
      <c r="K578" s="51">
        <v>2000</v>
      </c>
      <c r="L578" s="51">
        <v>2800</v>
      </c>
      <c r="M578" s="51">
        <v>283</v>
      </c>
      <c r="N578" s="50">
        <v>520</v>
      </c>
      <c r="O578" s="49"/>
      <c r="P578" s="48" t="s">
        <v>1667</v>
      </c>
      <c r="Q578" s="47">
        <v>0</v>
      </c>
      <c r="R578" s="47">
        <v>0</v>
      </c>
      <c r="S578" s="46">
        <f t="shared" si="34"/>
        <v>0</v>
      </c>
      <c r="T578" s="47">
        <v>0</v>
      </c>
      <c r="U578" s="47">
        <v>0</v>
      </c>
      <c r="V578" s="46">
        <f t="shared" si="35"/>
        <v>0</v>
      </c>
      <c r="W578" s="46">
        <f t="shared" si="36"/>
        <v>0</v>
      </c>
      <c r="X578" s="45" t="s">
        <v>26</v>
      </c>
      <c r="Y578" s="44"/>
      <c r="Z578" s="43"/>
      <c r="AA578" s="114" t="s">
        <v>100</v>
      </c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</row>
    <row r="579" spans="1:49" hidden="1">
      <c r="A579" s="31" t="e">
        <f t="shared" si="37"/>
        <v>#N/A</v>
      </c>
      <c r="B579" s="30" t="e">
        <f>VLOOKUP(F579,[3]!Tabla13[#All],2,FALSE)</f>
        <v>#N/A</v>
      </c>
      <c r="C579" s="51">
        <v>2026</v>
      </c>
      <c r="D579" s="51">
        <v>8330</v>
      </c>
      <c r="E579" s="51"/>
      <c r="F579" s="52"/>
      <c r="G579" s="51">
        <v>1</v>
      </c>
      <c r="H579" s="51">
        <v>1</v>
      </c>
      <c r="I579" s="51">
        <v>4</v>
      </c>
      <c r="J579" s="51"/>
      <c r="K579" s="51">
        <v>2000</v>
      </c>
      <c r="L579" s="51">
        <v>2800</v>
      </c>
      <c r="M579" s="51">
        <v>283</v>
      </c>
      <c r="N579" s="50">
        <v>542</v>
      </c>
      <c r="O579" s="49"/>
      <c r="P579" s="48" t="s">
        <v>1666</v>
      </c>
      <c r="Q579" s="47">
        <v>0</v>
      </c>
      <c r="R579" s="47">
        <v>0</v>
      </c>
      <c r="S579" s="46">
        <f t="shared" si="34"/>
        <v>0</v>
      </c>
      <c r="T579" s="47">
        <v>0</v>
      </c>
      <c r="U579" s="47">
        <v>0</v>
      </c>
      <c r="V579" s="46">
        <f t="shared" si="35"/>
        <v>0</v>
      </c>
      <c r="W579" s="46">
        <f t="shared" si="36"/>
        <v>0</v>
      </c>
      <c r="X579" s="45" t="s">
        <v>26</v>
      </c>
      <c r="Y579" s="44"/>
      <c r="Z579" s="43"/>
      <c r="AA579" s="114" t="s">
        <v>100</v>
      </c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</row>
    <row r="580" spans="1:49" hidden="1">
      <c r="A580" s="31" t="e">
        <f t="shared" si="37"/>
        <v>#N/A</v>
      </c>
      <c r="B580" s="30" t="e">
        <f>VLOOKUP(F580,[3]!Tabla13[#All],2,FALSE)</f>
        <v>#N/A</v>
      </c>
      <c r="C580" s="51">
        <v>2026</v>
      </c>
      <c r="D580" s="51">
        <v>8330</v>
      </c>
      <c r="E580" s="51"/>
      <c r="F580" s="52"/>
      <c r="G580" s="51">
        <v>1</v>
      </c>
      <c r="H580" s="51">
        <v>1</v>
      </c>
      <c r="I580" s="51">
        <v>4</v>
      </c>
      <c r="J580" s="51"/>
      <c r="K580" s="51">
        <v>2000</v>
      </c>
      <c r="L580" s="51">
        <v>2800</v>
      </c>
      <c r="M580" s="51">
        <v>283</v>
      </c>
      <c r="N580" s="50">
        <v>605</v>
      </c>
      <c r="O580" s="49"/>
      <c r="P580" s="48" t="s">
        <v>1665</v>
      </c>
      <c r="Q580" s="47">
        <v>0</v>
      </c>
      <c r="R580" s="47">
        <v>0</v>
      </c>
      <c r="S580" s="46">
        <f t="shared" si="34"/>
        <v>0</v>
      </c>
      <c r="T580" s="47">
        <v>0</v>
      </c>
      <c r="U580" s="47">
        <v>0</v>
      </c>
      <c r="V580" s="46">
        <f t="shared" si="35"/>
        <v>0</v>
      </c>
      <c r="W580" s="46">
        <f t="shared" si="36"/>
        <v>0</v>
      </c>
      <c r="X580" s="206" t="s">
        <v>26</v>
      </c>
      <c r="Y580" s="44"/>
      <c r="Z580" s="43"/>
      <c r="AA580" s="297" t="s">
        <v>100</v>
      </c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</row>
    <row r="581" spans="1:49" hidden="1">
      <c r="A581" s="31" t="e">
        <f t="shared" si="37"/>
        <v>#N/A</v>
      </c>
      <c r="B581" s="30" t="e">
        <f>VLOOKUP(F581,[3]!Tabla13[#All],2,FALSE)</f>
        <v>#N/A</v>
      </c>
      <c r="C581" s="51">
        <v>2026</v>
      </c>
      <c r="D581" s="51">
        <v>8330</v>
      </c>
      <c r="E581" s="51"/>
      <c r="F581" s="52"/>
      <c r="G581" s="51">
        <v>1</v>
      </c>
      <c r="H581" s="51">
        <v>1</v>
      </c>
      <c r="I581" s="51">
        <v>4</v>
      </c>
      <c r="J581" s="51"/>
      <c r="K581" s="51">
        <v>2000</v>
      </c>
      <c r="L581" s="51">
        <v>2800</v>
      </c>
      <c r="M581" s="51">
        <v>283</v>
      </c>
      <c r="N581" s="50">
        <v>615</v>
      </c>
      <c r="O581" s="49"/>
      <c r="P581" s="48" t="s">
        <v>1664</v>
      </c>
      <c r="Q581" s="47">
        <v>0</v>
      </c>
      <c r="R581" s="47">
        <v>0</v>
      </c>
      <c r="S581" s="46">
        <f t="shared" si="34"/>
        <v>0</v>
      </c>
      <c r="T581" s="47">
        <v>0</v>
      </c>
      <c r="U581" s="47">
        <v>0</v>
      </c>
      <c r="V581" s="46">
        <f t="shared" si="35"/>
        <v>0</v>
      </c>
      <c r="W581" s="46">
        <f t="shared" si="36"/>
        <v>0</v>
      </c>
      <c r="X581" s="45" t="s">
        <v>26</v>
      </c>
      <c r="Y581" s="44"/>
      <c r="Z581" s="43"/>
      <c r="AA581" s="78" t="s">
        <v>100</v>
      </c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</row>
    <row r="582" spans="1:49" hidden="1">
      <c r="A582" s="31" t="e">
        <f t="shared" si="37"/>
        <v>#N/A</v>
      </c>
      <c r="B582" s="30" t="e">
        <f>VLOOKUP(F582,[3]!Tabla13[#All],2,FALSE)</f>
        <v>#N/A</v>
      </c>
      <c r="C582" s="51">
        <v>2026</v>
      </c>
      <c r="D582" s="51">
        <v>8330</v>
      </c>
      <c r="E582" s="51"/>
      <c r="F582" s="52"/>
      <c r="G582" s="51">
        <v>1</v>
      </c>
      <c r="H582" s="51">
        <v>1</v>
      </c>
      <c r="I582" s="51">
        <v>4</v>
      </c>
      <c r="J582" s="51"/>
      <c r="K582" s="51">
        <v>2000</v>
      </c>
      <c r="L582" s="51">
        <v>2800</v>
      </c>
      <c r="M582" s="51">
        <v>283</v>
      </c>
      <c r="N582" s="50">
        <v>620</v>
      </c>
      <c r="O582" s="49"/>
      <c r="P582" s="48" t="s">
        <v>1663</v>
      </c>
      <c r="Q582" s="47">
        <v>0</v>
      </c>
      <c r="R582" s="47">
        <v>0</v>
      </c>
      <c r="S582" s="46">
        <f t="shared" si="34"/>
        <v>0</v>
      </c>
      <c r="T582" s="47">
        <v>0</v>
      </c>
      <c r="U582" s="47">
        <v>0</v>
      </c>
      <c r="V582" s="46">
        <f t="shared" si="35"/>
        <v>0</v>
      </c>
      <c r="W582" s="46">
        <f t="shared" si="36"/>
        <v>0</v>
      </c>
      <c r="X582" s="206" t="s">
        <v>348</v>
      </c>
      <c r="Y582" s="44"/>
      <c r="Z582" s="43"/>
      <c r="AA582" s="78" t="s">
        <v>100</v>
      </c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</row>
    <row r="583" spans="1:49" hidden="1">
      <c r="A583" s="31" t="e">
        <f t="shared" si="37"/>
        <v>#N/A</v>
      </c>
      <c r="B583" s="30" t="e">
        <f>VLOOKUP(F583,[3]!Tabla13[#All],2,FALSE)</f>
        <v>#N/A</v>
      </c>
      <c r="C583" s="51">
        <v>2026</v>
      </c>
      <c r="D583" s="51">
        <v>8330</v>
      </c>
      <c r="E583" s="51"/>
      <c r="F583" s="52"/>
      <c r="G583" s="51">
        <v>1</v>
      </c>
      <c r="H583" s="51">
        <v>1</v>
      </c>
      <c r="I583" s="51">
        <v>4</v>
      </c>
      <c r="J583" s="51"/>
      <c r="K583" s="51">
        <v>2000</v>
      </c>
      <c r="L583" s="51">
        <v>2800</v>
      </c>
      <c r="M583" s="51">
        <v>283</v>
      </c>
      <c r="N583" s="50">
        <v>714</v>
      </c>
      <c r="O583" s="49"/>
      <c r="P583" s="48" t="s">
        <v>620</v>
      </c>
      <c r="Q583" s="47">
        <v>0</v>
      </c>
      <c r="R583" s="47">
        <v>0</v>
      </c>
      <c r="S583" s="46">
        <f t="shared" si="34"/>
        <v>0</v>
      </c>
      <c r="T583" s="47">
        <v>0</v>
      </c>
      <c r="U583" s="47">
        <v>0</v>
      </c>
      <c r="V583" s="46">
        <f t="shared" si="35"/>
        <v>0</v>
      </c>
      <c r="W583" s="46">
        <f t="shared" si="36"/>
        <v>0</v>
      </c>
      <c r="X583" s="45" t="s">
        <v>26</v>
      </c>
      <c r="Y583" s="44"/>
      <c r="Z583" s="43"/>
      <c r="AA583" s="78" t="s">
        <v>100</v>
      </c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</row>
    <row r="584" spans="1:49" hidden="1">
      <c r="A584" s="31" t="e">
        <f t="shared" si="37"/>
        <v>#N/A</v>
      </c>
      <c r="B584" s="30" t="e">
        <f>VLOOKUP(F584,[3]!Tabla13[#All],2,FALSE)</f>
        <v>#N/A</v>
      </c>
      <c r="C584" s="51">
        <v>2026</v>
      </c>
      <c r="D584" s="51">
        <v>8330</v>
      </c>
      <c r="E584" s="51"/>
      <c r="F584" s="52"/>
      <c r="G584" s="51">
        <v>1</v>
      </c>
      <c r="H584" s="51">
        <v>1</v>
      </c>
      <c r="I584" s="51">
        <v>4</v>
      </c>
      <c r="J584" s="51"/>
      <c r="K584" s="51">
        <v>2000</v>
      </c>
      <c r="L584" s="51">
        <v>2800</v>
      </c>
      <c r="M584" s="51">
        <v>283</v>
      </c>
      <c r="N584" s="50">
        <v>826</v>
      </c>
      <c r="O584" s="49"/>
      <c r="P584" s="48" t="s">
        <v>1662</v>
      </c>
      <c r="Q584" s="47">
        <v>0</v>
      </c>
      <c r="R584" s="47">
        <v>0</v>
      </c>
      <c r="S584" s="46">
        <f t="shared" si="34"/>
        <v>0</v>
      </c>
      <c r="T584" s="47">
        <v>0</v>
      </c>
      <c r="U584" s="47">
        <v>0</v>
      </c>
      <c r="V584" s="46">
        <f t="shared" si="35"/>
        <v>0</v>
      </c>
      <c r="W584" s="46">
        <f t="shared" si="36"/>
        <v>0</v>
      </c>
      <c r="X584" s="45" t="s">
        <v>26</v>
      </c>
      <c r="Y584" s="44"/>
      <c r="Z584" s="43"/>
      <c r="AA584" s="78" t="s">
        <v>100</v>
      </c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</row>
    <row r="585" spans="1:49" hidden="1">
      <c r="A585" s="31" t="e">
        <f t="shared" si="37"/>
        <v>#N/A</v>
      </c>
      <c r="B585" s="30" t="e">
        <f>VLOOKUP(F585,[3]!Tabla13[#All],2,FALSE)</f>
        <v>#N/A</v>
      </c>
      <c r="C585" s="51">
        <v>2026</v>
      </c>
      <c r="D585" s="51">
        <v>8330</v>
      </c>
      <c r="E585" s="51"/>
      <c r="F585" s="52"/>
      <c r="G585" s="51">
        <v>1</v>
      </c>
      <c r="H585" s="51">
        <v>1</v>
      </c>
      <c r="I585" s="51">
        <v>4</v>
      </c>
      <c r="J585" s="51"/>
      <c r="K585" s="51">
        <v>2000</v>
      </c>
      <c r="L585" s="51">
        <v>2800</v>
      </c>
      <c r="M585" s="51">
        <v>283</v>
      </c>
      <c r="N585" s="50">
        <v>870</v>
      </c>
      <c r="O585" s="49"/>
      <c r="P585" s="48" t="s">
        <v>1661</v>
      </c>
      <c r="Q585" s="47">
        <v>0</v>
      </c>
      <c r="R585" s="47">
        <v>0</v>
      </c>
      <c r="S585" s="46">
        <f t="shared" si="34"/>
        <v>0</v>
      </c>
      <c r="T585" s="47">
        <v>0</v>
      </c>
      <c r="U585" s="47">
        <v>0</v>
      </c>
      <c r="V585" s="46">
        <f t="shared" si="35"/>
        <v>0</v>
      </c>
      <c r="W585" s="46">
        <f t="shared" si="36"/>
        <v>0</v>
      </c>
      <c r="X585" s="45" t="s">
        <v>26</v>
      </c>
      <c r="Y585" s="44"/>
      <c r="Z585" s="43"/>
      <c r="AA585" s="78" t="s">
        <v>100</v>
      </c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</row>
    <row r="586" spans="1:49" hidden="1">
      <c r="A586" s="31" t="e">
        <f t="shared" si="37"/>
        <v>#N/A</v>
      </c>
      <c r="B586" s="30" t="e">
        <f>VLOOKUP(F586,[3]!Tabla13[#All],2,FALSE)</f>
        <v>#N/A</v>
      </c>
      <c r="C586" s="51">
        <v>2026</v>
      </c>
      <c r="D586" s="51">
        <v>8330</v>
      </c>
      <c r="E586" s="51"/>
      <c r="F586" s="52"/>
      <c r="G586" s="51">
        <v>1</v>
      </c>
      <c r="H586" s="51">
        <v>1</v>
      </c>
      <c r="I586" s="51">
        <v>4</v>
      </c>
      <c r="J586" s="51"/>
      <c r="K586" s="51">
        <v>2000</v>
      </c>
      <c r="L586" s="51">
        <v>2800</v>
      </c>
      <c r="M586" s="51">
        <v>283</v>
      </c>
      <c r="N586" s="50">
        <v>904</v>
      </c>
      <c r="O586" s="49"/>
      <c r="P586" s="48" t="s">
        <v>1660</v>
      </c>
      <c r="Q586" s="47">
        <v>0</v>
      </c>
      <c r="R586" s="47">
        <v>0</v>
      </c>
      <c r="S586" s="46">
        <f t="shared" ref="S586:S649" si="38">Q586+R586</f>
        <v>0</v>
      </c>
      <c r="T586" s="47">
        <v>0</v>
      </c>
      <c r="U586" s="47">
        <v>0</v>
      </c>
      <c r="V586" s="46">
        <f t="shared" ref="V586:V649" si="39">T586+U586</f>
        <v>0</v>
      </c>
      <c r="W586" s="46">
        <f t="shared" ref="W586:W649" si="40">S586+V586</f>
        <v>0</v>
      </c>
      <c r="X586" s="45" t="s">
        <v>26</v>
      </c>
      <c r="Y586" s="44"/>
      <c r="Z586" s="43"/>
      <c r="AA586" s="78" t="s">
        <v>100</v>
      </c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</row>
    <row r="587" spans="1:49" hidden="1">
      <c r="A587" s="31" t="e">
        <f t="shared" si="37"/>
        <v>#N/A</v>
      </c>
      <c r="B587" s="30" t="e">
        <f>VLOOKUP(F587,[3]!Tabla13[#All],2,FALSE)</f>
        <v>#N/A</v>
      </c>
      <c r="C587" s="51">
        <v>2026</v>
      </c>
      <c r="D587" s="51">
        <v>8330</v>
      </c>
      <c r="E587" s="51"/>
      <c r="F587" s="52"/>
      <c r="G587" s="51">
        <v>1</v>
      </c>
      <c r="H587" s="51">
        <v>1</v>
      </c>
      <c r="I587" s="51">
        <v>4</v>
      </c>
      <c r="J587" s="51"/>
      <c r="K587" s="51">
        <v>2000</v>
      </c>
      <c r="L587" s="51">
        <v>2800</v>
      </c>
      <c r="M587" s="51">
        <v>283</v>
      </c>
      <c r="N587" s="50">
        <v>970</v>
      </c>
      <c r="O587" s="49"/>
      <c r="P587" s="48" t="s">
        <v>1659</v>
      </c>
      <c r="Q587" s="47">
        <v>0</v>
      </c>
      <c r="R587" s="47">
        <v>0</v>
      </c>
      <c r="S587" s="46">
        <f t="shared" si="38"/>
        <v>0</v>
      </c>
      <c r="T587" s="47">
        <v>0</v>
      </c>
      <c r="U587" s="47">
        <v>0</v>
      </c>
      <c r="V587" s="46">
        <f t="shared" si="39"/>
        <v>0</v>
      </c>
      <c r="W587" s="46">
        <f t="shared" si="40"/>
        <v>0</v>
      </c>
      <c r="X587" s="206" t="s">
        <v>26</v>
      </c>
      <c r="Y587" s="44"/>
      <c r="Z587" s="43"/>
      <c r="AA587" s="78" t="s">
        <v>100</v>
      </c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</row>
    <row r="588" spans="1:49" hidden="1">
      <c r="A588" s="31" t="e">
        <f t="shared" si="37"/>
        <v>#N/A</v>
      </c>
      <c r="B588" s="30" t="e">
        <f>VLOOKUP(F588,[3]!Tabla13[#All],2,FALSE)</f>
        <v>#N/A</v>
      </c>
      <c r="C588" s="51">
        <v>2026</v>
      </c>
      <c r="D588" s="51">
        <v>8330</v>
      </c>
      <c r="E588" s="51"/>
      <c r="F588" s="52"/>
      <c r="G588" s="51">
        <v>1</v>
      </c>
      <c r="H588" s="51">
        <v>1</v>
      </c>
      <c r="I588" s="51">
        <v>4</v>
      </c>
      <c r="J588" s="51"/>
      <c r="K588" s="51">
        <v>2000</v>
      </c>
      <c r="L588" s="51">
        <v>2800</v>
      </c>
      <c r="M588" s="51">
        <v>283</v>
      </c>
      <c r="N588" s="50">
        <v>988</v>
      </c>
      <c r="O588" s="49"/>
      <c r="P588" s="48" t="s">
        <v>1658</v>
      </c>
      <c r="Q588" s="47">
        <v>0</v>
      </c>
      <c r="R588" s="47">
        <v>0</v>
      </c>
      <c r="S588" s="46">
        <f t="shared" si="38"/>
        <v>0</v>
      </c>
      <c r="T588" s="47">
        <v>0</v>
      </c>
      <c r="U588" s="47">
        <v>0</v>
      </c>
      <c r="V588" s="46">
        <f t="shared" si="39"/>
        <v>0</v>
      </c>
      <c r="W588" s="46">
        <f t="shared" si="40"/>
        <v>0</v>
      </c>
      <c r="X588" s="206" t="s">
        <v>26</v>
      </c>
      <c r="Y588" s="44"/>
      <c r="Z588" s="43"/>
      <c r="AA588" s="78" t="s">
        <v>100</v>
      </c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</row>
    <row r="589" spans="1:49" hidden="1">
      <c r="A589" s="31" t="e">
        <f t="shared" si="37"/>
        <v>#N/A</v>
      </c>
      <c r="B589" s="30" t="e">
        <f>VLOOKUP(F589,[3]!Tabla13[#All],2,FALSE)</f>
        <v>#N/A</v>
      </c>
      <c r="C589" s="51">
        <v>2026</v>
      </c>
      <c r="D589" s="51">
        <v>8330</v>
      </c>
      <c r="E589" s="51"/>
      <c r="F589" s="52"/>
      <c r="G589" s="51">
        <v>1</v>
      </c>
      <c r="H589" s="51">
        <v>1</v>
      </c>
      <c r="I589" s="51">
        <v>4</v>
      </c>
      <c r="J589" s="51"/>
      <c r="K589" s="51">
        <v>2000</v>
      </c>
      <c r="L589" s="51">
        <v>2800</v>
      </c>
      <c r="M589" s="51">
        <v>283</v>
      </c>
      <c r="N589" s="50">
        <v>1018</v>
      </c>
      <c r="O589" s="49"/>
      <c r="P589" s="48" t="s">
        <v>1657</v>
      </c>
      <c r="Q589" s="47">
        <v>0</v>
      </c>
      <c r="R589" s="47">
        <v>0</v>
      </c>
      <c r="S589" s="46">
        <f t="shared" si="38"/>
        <v>0</v>
      </c>
      <c r="T589" s="47">
        <v>0</v>
      </c>
      <c r="U589" s="47">
        <v>0</v>
      </c>
      <c r="V589" s="46">
        <f t="shared" si="39"/>
        <v>0</v>
      </c>
      <c r="W589" s="46">
        <f t="shared" si="40"/>
        <v>0</v>
      </c>
      <c r="X589" s="45" t="s">
        <v>26</v>
      </c>
      <c r="Y589" s="44"/>
      <c r="Z589" s="43"/>
      <c r="AA589" s="78" t="s">
        <v>100</v>
      </c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</row>
    <row r="590" spans="1:49" hidden="1">
      <c r="A590" s="31" t="e">
        <f t="shared" si="37"/>
        <v>#N/A</v>
      </c>
      <c r="B590" s="30" t="e">
        <f>VLOOKUP(F590,[3]!Tabla13[#All],2,FALSE)</f>
        <v>#N/A</v>
      </c>
      <c r="C590" s="51">
        <v>2026</v>
      </c>
      <c r="D590" s="51">
        <v>8330</v>
      </c>
      <c r="E590" s="51"/>
      <c r="F590" s="52"/>
      <c r="G590" s="51">
        <v>1</v>
      </c>
      <c r="H590" s="51">
        <v>1</v>
      </c>
      <c r="I590" s="51">
        <v>4</v>
      </c>
      <c r="J590" s="51"/>
      <c r="K590" s="51">
        <v>2000</v>
      </c>
      <c r="L590" s="51">
        <v>2800</v>
      </c>
      <c r="M590" s="51">
        <v>283</v>
      </c>
      <c r="N590" s="50">
        <v>1065</v>
      </c>
      <c r="O590" s="49"/>
      <c r="P590" s="48" t="s">
        <v>1656</v>
      </c>
      <c r="Q590" s="47">
        <v>0</v>
      </c>
      <c r="R590" s="47">
        <v>0</v>
      </c>
      <c r="S590" s="46">
        <f t="shared" si="38"/>
        <v>0</v>
      </c>
      <c r="T590" s="47">
        <v>0</v>
      </c>
      <c r="U590" s="47">
        <v>0</v>
      </c>
      <c r="V590" s="46">
        <f t="shared" si="39"/>
        <v>0</v>
      </c>
      <c r="W590" s="46">
        <f t="shared" si="40"/>
        <v>0</v>
      </c>
      <c r="X590" s="45" t="s">
        <v>26</v>
      </c>
      <c r="Y590" s="44"/>
      <c r="Z590" s="43"/>
      <c r="AA590" s="78" t="s">
        <v>100</v>
      </c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</row>
    <row r="591" spans="1:49" hidden="1">
      <c r="A591" s="31" t="e">
        <f t="shared" si="37"/>
        <v>#N/A</v>
      </c>
      <c r="B591" s="30" t="e">
        <f>VLOOKUP(F591,[3]!Tabla13[#All],2,FALSE)</f>
        <v>#N/A</v>
      </c>
      <c r="C591" s="51">
        <v>2026</v>
      </c>
      <c r="D591" s="51">
        <v>8330</v>
      </c>
      <c r="E591" s="51"/>
      <c r="F591" s="52"/>
      <c r="G591" s="51">
        <v>1</v>
      </c>
      <c r="H591" s="51">
        <v>1</v>
      </c>
      <c r="I591" s="51">
        <v>4</v>
      </c>
      <c r="J591" s="51"/>
      <c r="K591" s="51">
        <v>2000</v>
      </c>
      <c r="L591" s="51">
        <v>2800</v>
      </c>
      <c r="M591" s="51">
        <v>283</v>
      </c>
      <c r="N591" s="50">
        <v>1082</v>
      </c>
      <c r="O591" s="49"/>
      <c r="P591" s="48" t="s">
        <v>1655</v>
      </c>
      <c r="Q591" s="47">
        <v>0</v>
      </c>
      <c r="R591" s="47">
        <v>0</v>
      </c>
      <c r="S591" s="46">
        <f t="shared" si="38"/>
        <v>0</v>
      </c>
      <c r="T591" s="47">
        <v>0</v>
      </c>
      <c r="U591" s="47">
        <v>0</v>
      </c>
      <c r="V591" s="46">
        <f t="shared" si="39"/>
        <v>0</v>
      </c>
      <c r="W591" s="46">
        <f t="shared" si="40"/>
        <v>0</v>
      </c>
      <c r="X591" s="45" t="s">
        <v>348</v>
      </c>
      <c r="Y591" s="44"/>
      <c r="Z591" s="43"/>
      <c r="AA591" s="78" t="s">
        <v>100</v>
      </c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</row>
    <row r="592" spans="1:49" hidden="1">
      <c r="A592" s="31" t="e">
        <f t="shared" si="37"/>
        <v>#N/A</v>
      </c>
      <c r="B592" s="30" t="e">
        <f>VLOOKUP(F592,[3]!Tabla13[#All],2,FALSE)</f>
        <v>#N/A</v>
      </c>
      <c r="C592" s="51">
        <v>2026</v>
      </c>
      <c r="D592" s="51">
        <v>8330</v>
      </c>
      <c r="E592" s="51"/>
      <c r="F592" s="52"/>
      <c r="G592" s="51">
        <v>1</v>
      </c>
      <c r="H592" s="51">
        <v>1</v>
      </c>
      <c r="I592" s="51">
        <v>4</v>
      </c>
      <c r="J592" s="51"/>
      <c r="K592" s="51">
        <v>2000</v>
      </c>
      <c r="L592" s="51">
        <v>2800</v>
      </c>
      <c r="M592" s="51">
        <v>283</v>
      </c>
      <c r="N592" s="50">
        <v>1159</v>
      </c>
      <c r="O592" s="49"/>
      <c r="P592" s="48" t="s">
        <v>1654</v>
      </c>
      <c r="Q592" s="47">
        <v>0</v>
      </c>
      <c r="R592" s="47">
        <v>0</v>
      </c>
      <c r="S592" s="46">
        <f t="shared" si="38"/>
        <v>0</v>
      </c>
      <c r="T592" s="47">
        <v>0</v>
      </c>
      <c r="U592" s="47">
        <v>0</v>
      </c>
      <c r="V592" s="46">
        <f t="shared" si="39"/>
        <v>0</v>
      </c>
      <c r="W592" s="46">
        <f t="shared" si="40"/>
        <v>0</v>
      </c>
      <c r="X592" s="45" t="s">
        <v>26</v>
      </c>
      <c r="Y592" s="44"/>
      <c r="Z592" s="43"/>
      <c r="AA592" s="78" t="s">
        <v>100</v>
      </c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</row>
    <row r="593" spans="1:49" hidden="1">
      <c r="A593" s="31" t="e">
        <f t="shared" si="37"/>
        <v>#N/A</v>
      </c>
      <c r="B593" s="30" t="e">
        <f>VLOOKUP(F593,[3]!Tabla13[#All],2,FALSE)</f>
        <v>#N/A</v>
      </c>
      <c r="C593" s="51">
        <v>2026</v>
      </c>
      <c r="D593" s="51">
        <v>8330</v>
      </c>
      <c r="E593" s="51"/>
      <c r="F593" s="52"/>
      <c r="G593" s="51">
        <v>1</v>
      </c>
      <c r="H593" s="51">
        <v>1</v>
      </c>
      <c r="I593" s="51">
        <v>4</v>
      </c>
      <c r="J593" s="51"/>
      <c r="K593" s="51">
        <v>2000</v>
      </c>
      <c r="L593" s="51">
        <v>2800</v>
      </c>
      <c r="M593" s="51">
        <v>283</v>
      </c>
      <c r="N593" s="50">
        <v>1160</v>
      </c>
      <c r="O593" s="49"/>
      <c r="P593" s="48" t="s">
        <v>1653</v>
      </c>
      <c r="Q593" s="47">
        <v>0</v>
      </c>
      <c r="R593" s="47">
        <v>0</v>
      </c>
      <c r="S593" s="46">
        <f t="shared" si="38"/>
        <v>0</v>
      </c>
      <c r="T593" s="47">
        <v>0</v>
      </c>
      <c r="U593" s="47">
        <v>0</v>
      </c>
      <c r="V593" s="46">
        <f t="shared" si="39"/>
        <v>0</v>
      </c>
      <c r="W593" s="46">
        <f t="shared" si="40"/>
        <v>0</v>
      </c>
      <c r="X593" s="206" t="s">
        <v>26</v>
      </c>
      <c r="Y593" s="44"/>
      <c r="Z593" s="43"/>
      <c r="AA593" s="78" t="s">
        <v>100</v>
      </c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</row>
    <row r="594" spans="1:49" hidden="1">
      <c r="A594" s="31" t="e">
        <f t="shared" si="37"/>
        <v>#N/A</v>
      </c>
      <c r="B594" s="30" t="e">
        <f>VLOOKUP(F594,[3]!Tabla13[#All],2,FALSE)</f>
        <v>#N/A</v>
      </c>
      <c r="C594" s="51">
        <v>2026</v>
      </c>
      <c r="D594" s="51">
        <v>8330</v>
      </c>
      <c r="E594" s="51"/>
      <c r="F594" s="52"/>
      <c r="G594" s="51">
        <v>1</v>
      </c>
      <c r="H594" s="51">
        <v>1</v>
      </c>
      <c r="I594" s="51">
        <v>4</v>
      </c>
      <c r="J594" s="51"/>
      <c r="K594" s="51">
        <v>2000</v>
      </c>
      <c r="L594" s="51">
        <v>2800</v>
      </c>
      <c r="M594" s="51">
        <v>283</v>
      </c>
      <c r="N594" s="50">
        <v>1161</v>
      </c>
      <c r="O594" s="49"/>
      <c r="P594" s="48" t="s">
        <v>1652</v>
      </c>
      <c r="Q594" s="47">
        <v>0</v>
      </c>
      <c r="R594" s="47">
        <v>0</v>
      </c>
      <c r="S594" s="46">
        <f t="shared" si="38"/>
        <v>0</v>
      </c>
      <c r="T594" s="47">
        <v>0</v>
      </c>
      <c r="U594" s="47">
        <v>0</v>
      </c>
      <c r="V594" s="46">
        <f t="shared" si="39"/>
        <v>0</v>
      </c>
      <c r="W594" s="46">
        <f t="shared" si="40"/>
        <v>0</v>
      </c>
      <c r="X594" s="45" t="s">
        <v>26</v>
      </c>
      <c r="Y594" s="44"/>
      <c r="Z594" s="43"/>
      <c r="AA594" s="78" t="s">
        <v>100</v>
      </c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</row>
    <row r="595" spans="1:49" hidden="1">
      <c r="A595" s="31" t="e">
        <f t="shared" si="37"/>
        <v>#N/A</v>
      </c>
      <c r="B595" s="30" t="e">
        <f>VLOOKUP(F595,[3]!Tabla13[#All],2,FALSE)</f>
        <v>#N/A</v>
      </c>
      <c r="C595" s="51">
        <v>2026</v>
      </c>
      <c r="D595" s="51">
        <v>8330</v>
      </c>
      <c r="E595" s="51"/>
      <c r="F595" s="52"/>
      <c r="G595" s="51">
        <v>1</v>
      </c>
      <c r="H595" s="51">
        <v>1</v>
      </c>
      <c r="I595" s="51">
        <v>4</v>
      </c>
      <c r="J595" s="51"/>
      <c r="K595" s="51">
        <v>2000</v>
      </c>
      <c r="L595" s="51">
        <v>2800</v>
      </c>
      <c r="M595" s="51">
        <v>283</v>
      </c>
      <c r="N595" s="50">
        <v>1162</v>
      </c>
      <c r="O595" s="49"/>
      <c r="P595" s="48" t="s">
        <v>1651</v>
      </c>
      <c r="Q595" s="47">
        <v>0</v>
      </c>
      <c r="R595" s="47">
        <v>0</v>
      </c>
      <c r="S595" s="46">
        <f t="shared" si="38"/>
        <v>0</v>
      </c>
      <c r="T595" s="47">
        <v>0</v>
      </c>
      <c r="U595" s="47">
        <v>0</v>
      </c>
      <c r="V595" s="46">
        <f t="shared" si="39"/>
        <v>0</v>
      </c>
      <c r="W595" s="46">
        <f t="shared" si="40"/>
        <v>0</v>
      </c>
      <c r="X595" s="45" t="s">
        <v>348</v>
      </c>
      <c r="Y595" s="44"/>
      <c r="Z595" s="43"/>
      <c r="AA595" s="78" t="s">
        <v>100</v>
      </c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</row>
    <row r="596" spans="1:49" hidden="1">
      <c r="A596" s="31" t="e">
        <f t="shared" si="37"/>
        <v>#N/A</v>
      </c>
      <c r="B596" s="30" t="e">
        <f>VLOOKUP(F596,[3]!Tabla13[#All],2,FALSE)</f>
        <v>#N/A</v>
      </c>
      <c r="C596" s="51">
        <v>2026</v>
      </c>
      <c r="D596" s="51">
        <v>8330</v>
      </c>
      <c r="E596" s="51"/>
      <c r="F596" s="52"/>
      <c r="G596" s="51">
        <v>1</v>
      </c>
      <c r="H596" s="51">
        <v>1</v>
      </c>
      <c r="I596" s="51">
        <v>4</v>
      </c>
      <c r="J596" s="51"/>
      <c r="K596" s="51">
        <v>2000</v>
      </c>
      <c r="L596" s="51">
        <v>2800</v>
      </c>
      <c r="M596" s="51">
        <v>283</v>
      </c>
      <c r="N596" s="50">
        <v>1163</v>
      </c>
      <c r="O596" s="49"/>
      <c r="P596" s="48" t="s">
        <v>1650</v>
      </c>
      <c r="Q596" s="47">
        <v>0</v>
      </c>
      <c r="R596" s="47">
        <v>0</v>
      </c>
      <c r="S596" s="46">
        <f t="shared" si="38"/>
        <v>0</v>
      </c>
      <c r="T596" s="47">
        <v>0</v>
      </c>
      <c r="U596" s="47">
        <v>0</v>
      </c>
      <c r="V596" s="46">
        <f t="shared" si="39"/>
        <v>0</v>
      </c>
      <c r="W596" s="46">
        <f t="shared" si="40"/>
        <v>0</v>
      </c>
      <c r="X596" s="45" t="s">
        <v>26</v>
      </c>
      <c r="Y596" s="44"/>
      <c r="Z596" s="43"/>
      <c r="AA596" s="78" t="s">
        <v>100</v>
      </c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</row>
    <row r="597" spans="1:49" hidden="1">
      <c r="A597" s="31" t="e">
        <f t="shared" si="37"/>
        <v>#N/A</v>
      </c>
      <c r="B597" s="30" t="e">
        <f>VLOOKUP(F597,[3]!Tabla13[#All],2,FALSE)</f>
        <v>#N/A</v>
      </c>
      <c r="C597" s="51">
        <v>2026</v>
      </c>
      <c r="D597" s="51">
        <v>8330</v>
      </c>
      <c r="E597" s="51"/>
      <c r="F597" s="52"/>
      <c r="G597" s="51">
        <v>1</v>
      </c>
      <c r="H597" s="51">
        <v>1</v>
      </c>
      <c r="I597" s="51">
        <v>4</v>
      </c>
      <c r="J597" s="51"/>
      <c r="K597" s="51">
        <v>2000</v>
      </c>
      <c r="L597" s="51">
        <v>2800</v>
      </c>
      <c r="M597" s="51">
        <v>283</v>
      </c>
      <c r="N597" s="50">
        <v>1164</v>
      </c>
      <c r="O597" s="49"/>
      <c r="P597" s="48" t="s">
        <v>1649</v>
      </c>
      <c r="Q597" s="47">
        <v>0</v>
      </c>
      <c r="R597" s="47">
        <v>0</v>
      </c>
      <c r="S597" s="46">
        <f t="shared" si="38"/>
        <v>0</v>
      </c>
      <c r="T597" s="47">
        <v>0</v>
      </c>
      <c r="U597" s="47">
        <v>0</v>
      </c>
      <c r="V597" s="46">
        <f t="shared" si="39"/>
        <v>0</v>
      </c>
      <c r="W597" s="46">
        <f t="shared" si="40"/>
        <v>0</v>
      </c>
      <c r="X597" s="45" t="s">
        <v>348</v>
      </c>
      <c r="Y597" s="44"/>
      <c r="Z597" s="43"/>
      <c r="AA597" s="78" t="s">
        <v>100</v>
      </c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</row>
    <row r="598" spans="1:49" hidden="1">
      <c r="A598" s="31" t="e">
        <f t="shared" si="37"/>
        <v>#N/A</v>
      </c>
      <c r="B598" s="30" t="e">
        <f>VLOOKUP(F598,[3]!Tabla13[#All],2,FALSE)</f>
        <v>#N/A</v>
      </c>
      <c r="C598" s="51">
        <v>2026</v>
      </c>
      <c r="D598" s="51">
        <v>8330</v>
      </c>
      <c r="E598" s="51"/>
      <c r="F598" s="52"/>
      <c r="G598" s="51">
        <v>1</v>
      </c>
      <c r="H598" s="51">
        <v>1</v>
      </c>
      <c r="I598" s="51">
        <v>4</v>
      </c>
      <c r="J598" s="51"/>
      <c r="K598" s="51">
        <v>2000</v>
      </c>
      <c r="L598" s="51">
        <v>2800</v>
      </c>
      <c r="M598" s="51">
        <v>283</v>
      </c>
      <c r="N598" s="50">
        <v>1165</v>
      </c>
      <c r="O598" s="49"/>
      <c r="P598" s="48" t="s">
        <v>1648</v>
      </c>
      <c r="Q598" s="47">
        <v>0</v>
      </c>
      <c r="R598" s="47">
        <v>0</v>
      </c>
      <c r="S598" s="46">
        <f t="shared" si="38"/>
        <v>0</v>
      </c>
      <c r="T598" s="47">
        <v>0</v>
      </c>
      <c r="U598" s="47">
        <v>0</v>
      </c>
      <c r="V598" s="46">
        <f t="shared" si="39"/>
        <v>0</v>
      </c>
      <c r="W598" s="46">
        <f t="shared" si="40"/>
        <v>0</v>
      </c>
      <c r="X598" s="45" t="s">
        <v>26</v>
      </c>
      <c r="Y598" s="44"/>
      <c r="Z598" s="43"/>
      <c r="AA598" s="78" t="s">
        <v>100</v>
      </c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</row>
    <row r="599" spans="1:49" hidden="1">
      <c r="A599" s="31" t="e">
        <f t="shared" si="37"/>
        <v>#N/A</v>
      </c>
      <c r="B599" s="30" t="e">
        <f>VLOOKUP(F599,[3]!Tabla13[#All],2,FALSE)</f>
        <v>#N/A</v>
      </c>
      <c r="C599" s="51">
        <v>2026</v>
      </c>
      <c r="D599" s="51">
        <v>8330</v>
      </c>
      <c r="E599" s="51"/>
      <c r="F599" s="52"/>
      <c r="G599" s="51">
        <v>1</v>
      </c>
      <c r="H599" s="51">
        <v>1</v>
      </c>
      <c r="I599" s="51">
        <v>4</v>
      </c>
      <c r="J599" s="51"/>
      <c r="K599" s="51">
        <v>2000</v>
      </c>
      <c r="L599" s="51">
        <v>2800</v>
      </c>
      <c r="M599" s="51">
        <v>283</v>
      </c>
      <c r="N599" s="50">
        <v>1229</v>
      </c>
      <c r="O599" s="49"/>
      <c r="P599" s="48" t="s">
        <v>1647</v>
      </c>
      <c r="Q599" s="47">
        <v>0</v>
      </c>
      <c r="R599" s="47">
        <v>0</v>
      </c>
      <c r="S599" s="46">
        <f t="shared" si="38"/>
        <v>0</v>
      </c>
      <c r="T599" s="47">
        <v>0</v>
      </c>
      <c r="U599" s="47">
        <v>0</v>
      </c>
      <c r="V599" s="46">
        <f t="shared" si="39"/>
        <v>0</v>
      </c>
      <c r="W599" s="46">
        <f t="shared" si="40"/>
        <v>0</v>
      </c>
      <c r="X599" s="45" t="s">
        <v>348</v>
      </c>
      <c r="Y599" s="44"/>
      <c r="Z599" s="43"/>
      <c r="AA599" s="78" t="s">
        <v>100</v>
      </c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</row>
    <row r="600" spans="1:49" hidden="1">
      <c r="A600" s="31" t="e">
        <f t="shared" si="37"/>
        <v>#N/A</v>
      </c>
      <c r="B600" s="30" t="e">
        <f>VLOOKUP(F600,[3]!Tabla13[#All],2,FALSE)</f>
        <v>#N/A</v>
      </c>
      <c r="C600" s="51">
        <v>2026</v>
      </c>
      <c r="D600" s="51">
        <v>8330</v>
      </c>
      <c r="E600" s="51"/>
      <c r="F600" s="52"/>
      <c r="G600" s="51">
        <v>1</v>
      </c>
      <c r="H600" s="51">
        <v>1</v>
      </c>
      <c r="I600" s="51">
        <v>4</v>
      </c>
      <c r="J600" s="51"/>
      <c r="K600" s="51">
        <v>2000</v>
      </c>
      <c r="L600" s="51">
        <v>2800</v>
      </c>
      <c r="M600" s="51">
        <v>283</v>
      </c>
      <c r="N600" s="50">
        <v>1322</v>
      </c>
      <c r="O600" s="49"/>
      <c r="P600" s="48" t="s">
        <v>1646</v>
      </c>
      <c r="Q600" s="47">
        <v>0</v>
      </c>
      <c r="R600" s="47">
        <v>0</v>
      </c>
      <c r="S600" s="46">
        <f t="shared" si="38"/>
        <v>0</v>
      </c>
      <c r="T600" s="47">
        <v>0</v>
      </c>
      <c r="U600" s="47">
        <v>0</v>
      </c>
      <c r="V600" s="46">
        <f t="shared" si="39"/>
        <v>0</v>
      </c>
      <c r="W600" s="46">
        <f t="shared" si="40"/>
        <v>0</v>
      </c>
      <c r="X600" s="45" t="s">
        <v>26</v>
      </c>
      <c r="Y600" s="44"/>
      <c r="Z600" s="43"/>
      <c r="AA600" s="42" t="s">
        <v>19</v>
      </c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</row>
    <row r="601" spans="1:49" hidden="1">
      <c r="A601" s="31" t="e">
        <f t="shared" si="37"/>
        <v>#N/A</v>
      </c>
      <c r="B601" s="30" t="e">
        <f>VLOOKUP(F601,[3]!Tabla13[#All],2,FALSE)</f>
        <v>#N/A</v>
      </c>
      <c r="C601" s="51">
        <v>2026</v>
      </c>
      <c r="D601" s="51">
        <v>8330</v>
      </c>
      <c r="E601" s="51"/>
      <c r="F601" s="52"/>
      <c r="G601" s="51">
        <v>1</v>
      </c>
      <c r="H601" s="51">
        <v>1</v>
      </c>
      <c r="I601" s="51">
        <v>4</v>
      </c>
      <c r="J601" s="51"/>
      <c r="K601" s="51">
        <v>2000</v>
      </c>
      <c r="L601" s="51">
        <v>2800</v>
      </c>
      <c r="M601" s="51">
        <v>283</v>
      </c>
      <c r="N601" s="50">
        <v>1450</v>
      </c>
      <c r="O601" s="49"/>
      <c r="P601" s="48" t="s">
        <v>1645</v>
      </c>
      <c r="Q601" s="47">
        <v>0</v>
      </c>
      <c r="R601" s="47">
        <v>0</v>
      </c>
      <c r="S601" s="46">
        <f t="shared" si="38"/>
        <v>0</v>
      </c>
      <c r="T601" s="47">
        <v>0</v>
      </c>
      <c r="U601" s="47">
        <v>0</v>
      </c>
      <c r="V601" s="46">
        <f t="shared" si="39"/>
        <v>0</v>
      </c>
      <c r="W601" s="46">
        <f t="shared" si="40"/>
        <v>0</v>
      </c>
      <c r="X601" s="45" t="s">
        <v>26</v>
      </c>
      <c r="Y601" s="44"/>
      <c r="Z601" s="43"/>
      <c r="AA601" s="78" t="s">
        <v>100</v>
      </c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</row>
    <row r="602" spans="1:49" hidden="1">
      <c r="A602" s="31" t="e">
        <f t="shared" si="37"/>
        <v>#N/A</v>
      </c>
      <c r="B602" s="30" t="e">
        <f>VLOOKUP(F602,[3]!Tabla13[#All],2,FALSE)</f>
        <v>#N/A</v>
      </c>
      <c r="C602" s="51">
        <v>2026</v>
      </c>
      <c r="D602" s="51">
        <v>8330</v>
      </c>
      <c r="E602" s="51"/>
      <c r="F602" s="52"/>
      <c r="G602" s="51">
        <v>1</v>
      </c>
      <c r="H602" s="51">
        <v>1</v>
      </c>
      <c r="I602" s="51">
        <v>4</v>
      </c>
      <c r="J602" s="51"/>
      <c r="K602" s="51">
        <v>2000</v>
      </c>
      <c r="L602" s="51">
        <v>2800</v>
      </c>
      <c r="M602" s="51">
        <v>283</v>
      </c>
      <c r="N602" s="50">
        <v>1451</v>
      </c>
      <c r="O602" s="49"/>
      <c r="P602" s="48" t="s">
        <v>1644</v>
      </c>
      <c r="Q602" s="47">
        <v>0</v>
      </c>
      <c r="R602" s="47">
        <v>0</v>
      </c>
      <c r="S602" s="46">
        <f t="shared" si="38"/>
        <v>0</v>
      </c>
      <c r="T602" s="47">
        <v>0</v>
      </c>
      <c r="U602" s="47">
        <v>0</v>
      </c>
      <c r="V602" s="46">
        <f t="shared" si="39"/>
        <v>0</v>
      </c>
      <c r="W602" s="46">
        <f t="shared" si="40"/>
        <v>0</v>
      </c>
      <c r="X602" s="45" t="s">
        <v>26</v>
      </c>
      <c r="Y602" s="44"/>
      <c r="Z602" s="43"/>
      <c r="AA602" s="78" t="s">
        <v>100</v>
      </c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</row>
    <row r="603" spans="1:49" hidden="1">
      <c r="A603" s="31" t="e">
        <f t="shared" ref="A603:A666" si="41">B603-E603</f>
        <v>#N/A</v>
      </c>
      <c r="B603" s="30" t="e">
        <f>VLOOKUP(F603,[3]!Tabla13[#All],2,FALSE)</f>
        <v>#N/A</v>
      </c>
      <c r="C603" s="51">
        <v>2026</v>
      </c>
      <c r="D603" s="51">
        <v>8330</v>
      </c>
      <c r="E603" s="51"/>
      <c r="F603" s="52"/>
      <c r="G603" s="51">
        <v>1</v>
      </c>
      <c r="H603" s="51">
        <v>1</v>
      </c>
      <c r="I603" s="51">
        <v>4</v>
      </c>
      <c r="J603" s="51"/>
      <c r="K603" s="51">
        <v>2000</v>
      </c>
      <c r="L603" s="51">
        <v>2800</v>
      </c>
      <c r="M603" s="51">
        <v>283</v>
      </c>
      <c r="N603" s="50">
        <v>84</v>
      </c>
      <c r="O603" s="49"/>
      <c r="P603" s="48" t="s">
        <v>1643</v>
      </c>
      <c r="Q603" s="47">
        <v>0</v>
      </c>
      <c r="R603" s="47">
        <v>0</v>
      </c>
      <c r="S603" s="46">
        <f t="shared" si="38"/>
        <v>0</v>
      </c>
      <c r="T603" s="47">
        <v>0</v>
      </c>
      <c r="U603" s="47">
        <v>0</v>
      </c>
      <c r="V603" s="46">
        <f t="shared" si="39"/>
        <v>0</v>
      </c>
      <c r="W603" s="46">
        <f t="shared" si="40"/>
        <v>0</v>
      </c>
      <c r="X603" s="45" t="s">
        <v>26</v>
      </c>
      <c r="Y603" s="44"/>
      <c r="Z603" s="43"/>
      <c r="AA603" s="78" t="s">
        <v>100</v>
      </c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</row>
    <row r="604" spans="1:49" hidden="1">
      <c r="A604" s="31" t="e">
        <f t="shared" si="41"/>
        <v>#N/A</v>
      </c>
      <c r="B604" s="30" t="e">
        <f>VLOOKUP(F604,[3]!Tabla13[#All],2,FALSE)</f>
        <v>#N/A</v>
      </c>
      <c r="C604" s="51">
        <v>2026</v>
      </c>
      <c r="D604" s="51">
        <v>8330</v>
      </c>
      <c r="E604" s="51"/>
      <c r="F604" s="52"/>
      <c r="G604" s="51">
        <v>1</v>
      </c>
      <c r="H604" s="51">
        <v>1</v>
      </c>
      <c r="I604" s="51">
        <v>4</v>
      </c>
      <c r="J604" s="51"/>
      <c r="K604" s="51">
        <v>2000</v>
      </c>
      <c r="L604" s="51">
        <v>2800</v>
      </c>
      <c r="M604" s="51">
        <v>283</v>
      </c>
      <c r="N604" s="50">
        <v>1106</v>
      </c>
      <c r="O604" s="49"/>
      <c r="P604" s="48" t="s">
        <v>1642</v>
      </c>
      <c r="Q604" s="47">
        <v>0</v>
      </c>
      <c r="R604" s="47">
        <v>0</v>
      </c>
      <c r="S604" s="46">
        <f t="shared" si="38"/>
        <v>0</v>
      </c>
      <c r="T604" s="47">
        <v>0</v>
      </c>
      <c r="U604" s="47">
        <v>0</v>
      </c>
      <c r="V604" s="46">
        <f t="shared" si="39"/>
        <v>0</v>
      </c>
      <c r="W604" s="46">
        <f t="shared" si="40"/>
        <v>0</v>
      </c>
      <c r="X604" s="45" t="s">
        <v>26</v>
      </c>
      <c r="Y604" s="44"/>
      <c r="Z604" s="43"/>
      <c r="AA604" s="78" t="s">
        <v>100</v>
      </c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</row>
    <row r="605" spans="1:49" hidden="1">
      <c r="A605" s="31" t="e">
        <f t="shared" si="41"/>
        <v>#N/A</v>
      </c>
      <c r="B605" s="30" t="e">
        <f>VLOOKUP(F605,[3]!Tabla13[#All],2,FALSE)</f>
        <v>#N/A</v>
      </c>
      <c r="C605" s="51">
        <v>2026</v>
      </c>
      <c r="D605" s="51">
        <v>8330</v>
      </c>
      <c r="E605" s="51"/>
      <c r="F605" s="52"/>
      <c r="G605" s="51">
        <v>1</v>
      </c>
      <c r="H605" s="51">
        <v>1</v>
      </c>
      <c r="I605" s="51">
        <v>4</v>
      </c>
      <c r="J605" s="51"/>
      <c r="K605" s="51">
        <v>2000</v>
      </c>
      <c r="L605" s="51">
        <v>2800</v>
      </c>
      <c r="M605" s="51">
        <v>283</v>
      </c>
      <c r="N605" s="50">
        <v>1459</v>
      </c>
      <c r="O605" s="49"/>
      <c r="P605" s="48" t="s">
        <v>1641</v>
      </c>
      <c r="Q605" s="47">
        <v>0</v>
      </c>
      <c r="R605" s="47">
        <v>0</v>
      </c>
      <c r="S605" s="46">
        <f t="shared" si="38"/>
        <v>0</v>
      </c>
      <c r="T605" s="47">
        <v>0</v>
      </c>
      <c r="U605" s="47">
        <v>0</v>
      </c>
      <c r="V605" s="46">
        <f t="shared" si="39"/>
        <v>0</v>
      </c>
      <c r="W605" s="46">
        <f t="shared" si="40"/>
        <v>0</v>
      </c>
      <c r="X605" s="45" t="s">
        <v>26</v>
      </c>
      <c r="Y605" s="44"/>
      <c r="Z605" s="43"/>
      <c r="AA605" s="78" t="s">
        <v>100</v>
      </c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</row>
    <row r="606" spans="1:49" hidden="1">
      <c r="A606" s="31" t="e">
        <f t="shared" si="41"/>
        <v>#N/A</v>
      </c>
      <c r="B606" s="30" t="e">
        <f>VLOOKUP(F606,[3]!Tabla13[#All],2,FALSE)</f>
        <v>#N/A</v>
      </c>
      <c r="C606" s="51">
        <v>2026</v>
      </c>
      <c r="D606" s="51">
        <v>8330</v>
      </c>
      <c r="E606" s="51"/>
      <c r="F606" s="52"/>
      <c r="G606" s="51">
        <v>1</v>
      </c>
      <c r="H606" s="51">
        <v>1</v>
      </c>
      <c r="I606" s="51">
        <v>4</v>
      </c>
      <c r="J606" s="51"/>
      <c r="K606" s="51">
        <v>2000</v>
      </c>
      <c r="L606" s="51">
        <v>2800</v>
      </c>
      <c r="M606" s="51">
        <v>283</v>
      </c>
      <c r="N606" s="50">
        <v>70</v>
      </c>
      <c r="O606" s="49"/>
      <c r="P606" s="48" t="s">
        <v>1640</v>
      </c>
      <c r="Q606" s="47">
        <v>0</v>
      </c>
      <c r="R606" s="47">
        <v>0</v>
      </c>
      <c r="S606" s="46">
        <f t="shared" si="38"/>
        <v>0</v>
      </c>
      <c r="T606" s="47">
        <v>0</v>
      </c>
      <c r="U606" s="47">
        <v>0</v>
      </c>
      <c r="V606" s="46">
        <f t="shared" si="39"/>
        <v>0</v>
      </c>
      <c r="W606" s="46">
        <f t="shared" si="40"/>
        <v>0</v>
      </c>
      <c r="X606" s="45" t="s">
        <v>26</v>
      </c>
      <c r="Y606" s="44"/>
      <c r="Z606" s="43"/>
      <c r="AA606" s="78" t="s">
        <v>100</v>
      </c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</row>
    <row r="607" spans="1:49" hidden="1">
      <c r="A607" s="31" t="e">
        <f t="shared" si="41"/>
        <v>#N/A</v>
      </c>
      <c r="B607" s="30" t="e">
        <f>VLOOKUP(F607,[3]!Tabla13[#All],2,FALSE)</f>
        <v>#N/A</v>
      </c>
      <c r="C607" s="61">
        <v>2026</v>
      </c>
      <c r="D607" s="61">
        <v>8330</v>
      </c>
      <c r="E607" s="61"/>
      <c r="F607" s="62"/>
      <c r="G607" s="61">
        <v>1</v>
      </c>
      <c r="H607" s="61">
        <v>1</v>
      </c>
      <c r="I607" s="61">
        <v>4</v>
      </c>
      <c r="J607" s="61"/>
      <c r="K607" s="61">
        <v>2000</v>
      </c>
      <c r="L607" s="61">
        <v>2900</v>
      </c>
      <c r="M607" s="61"/>
      <c r="N607" s="60" t="s">
        <v>23</v>
      </c>
      <c r="O607" s="59"/>
      <c r="P607" s="58" t="s">
        <v>119</v>
      </c>
      <c r="Q607" s="57">
        <f>+Q608+Q611+Q613</f>
        <v>0</v>
      </c>
      <c r="R607" s="57">
        <f>+R608+R611+R613</f>
        <v>0</v>
      </c>
      <c r="S607" s="57">
        <f t="shared" si="38"/>
        <v>0</v>
      </c>
      <c r="T607" s="57">
        <f>+T608+T611+T613</f>
        <v>0</v>
      </c>
      <c r="U607" s="57">
        <f>+U608+U611+U613</f>
        <v>0</v>
      </c>
      <c r="V607" s="57">
        <f t="shared" si="39"/>
        <v>0</v>
      </c>
      <c r="W607" s="57">
        <f t="shared" si="40"/>
        <v>0</v>
      </c>
      <c r="X607" s="56"/>
      <c r="Y607" s="66"/>
      <c r="Z607" s="65"/>
      <c r="AA607" s="53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</row>
    <row r="608" spans="1:49" hidden="1">
      <c r="A608" s="31" t="e">
        <f t="shared" si="41"/>
        <v>#N/A</v>
      </c>
      <c r="B608" s="30" t="e">
        <f>VLOOKUP(F608,[3]!Tabla13[#All],2,FALSE)</f>
        <v>#N/A</v>
      </c>
      <c r="C608" s="40">
        <v>2026</v>
      </c>
      <c r="D608" s="40">
        <v>8330</v>
      </c>
      <c r="E608" s="40"/>
      <c r="F608" s="41"/>
      <c r="G608" s="40">
        <v>1</v>
      </c>
      <c r="H608" s="40">
        <v>1</v>
      </c>
      <c r="I608" s="40">
        <v>4</v>
      </c>
      <c r="J608" s="40"/>
      <c r="K608" s="40">
        <v>2000</v>
      </c>
      <c r="L608" s="40">
        <v>2900</v>
      </c>
      <c r="M608" s="40">
        <v>291</v>
      </c>
      <c r="N608" s="39"/>
      <c r="O608" s="38"/>
      <c r="P608" s="37" t="s">
        <v>346</v>
      </c>
      <c r="Q608" s="36">
        <f>SUM(Q609:Q610)</f>
        <v>0</v>
      </c>
      <c r="R608" s="36">
        <f>SUM(R609:R610)</f>
        <v>0</v>
      </c>
      <c r="S608" s="36">
        <f t="shared" si="38"/>
        <v>0</v>
      </c>
      <c r="T608" s="36">
        <f>SUM(T609:T610)</f>
        <v>0</v>
      </c>
      <c r="U608" s="36">
        <f>SUM(U609:U610)</f>
        <v>0</v>
      </c>
      <c r="V608" s="36">
        <f t="shared" si="39"/>
        <v>0</v>
      </c>
      <c r="W608" s="36">
        <f t="shared" si="40"/>
        <v>0</v>
      </c>
      <c r="X608" s="35"/>
      <c r="Y608" s="64"/>
      <c r="Z608" s="63"/>
      <c r="AA608" s="3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</row>
    <row r="609" spans="1:49" hidden="1">
      <c r="A609" s="31" t="e">
        <f t="shared" si="41"/>
        <v>#N/A</v>
      </c>
      <c r="B609" s="30" t="e">
        <f>VLOOKUP(F609,[3]!Tabla13[#All],2,FALSE)</f>
        <v>#N/A</v>
      </c>
      <c r="C609" s="51">
        <v>2026</v>
      </c>
      <c r="D609" s="51">
        <v>8330</v>
      </c>
      <c r="E609" s="51"/>
      <c r="F609" s="52"/>
      <c r="G609" s="51">
        <v>1</v>
      </c>
      <c r="H609" s="51">
        <v>1</v>
      </c>
      <c r="I609" s="51">
        <v>4</v>
      </c>
      <c r="J609" s="51"/>
      <c r="K609" s="51">
        <v>2000</v>
      </c>
      <c r="L609" s="51">
        <v>2900</v>
      </c>
      <c r="M609" s="51">
        <v>291</v>
      </c>
      <c r="N609" s="50">
        <v>751</v>
      </c>
      <c r="O609" s="49"/>
      <c r="P609" s="48" t="s">
        <v>346</v>
      </c>
      <c r="Q609" s="47">
        <v>0</v>
      </c>
      <c r="R609" s="47">
        <v>0</v>
      </c>
      <c r="S609" s="46">
        <f t="shared" si="38"/>
        <v>0</v>
      </c>
      <c r="T609" s="47">
        <v>0</v>
      </c>
      <c r="U609" s="47">
        <v>0</v>
      </c>
      <c r="V609" s="46">
        <f t="shared" si="39"/>
        <v>0</v>
      </c>
      <c r="W609" s="46">
        <f t="shared" si="40"/>
        <v>0</v>
      </c>
      <c r="X609" s="45" t="s">
        <v>26</v>
      </c>
      <c r="Y609" s="44"/>
      <c r="Z609" s="43"/>
      <c r="AA609" s="42" t="s">
        <v>19</v>
      </c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</row>
    <row r="610" spans="1:49" hidden="1">
      <c r="A610" s="31" t="e">
        <f t="shared" si="41"/>
        <v>#N/A</v>
      </c>
      <c r="B610" s="30" t="e">
        <f>VLOOKUP(F610,[3]!Tabla13[#All],2,FALSE)</f>
        <v>#N/A</v>
      </c>
      <c r="C610" s="51">
        <v>2026</v>
      </c>
      <c r="D610" s="51">
        <v>8330</v>
      </c>
      <c r="E610" s="51"/>
      <c r="F610" s="52"/>
      <c r="G610" s="51">
        <v>1</v>
      </c>
      <c r="H610" s="51">
        <v>1</v>
      </c>
      <c r="I610" s="51">
        <v>4</v>
      </c>
      <c r="J610" s="51"/>
      <c r="K610" s="51">
        <v>2000</v>
      </c>
      <c r="L610" s="51">
        <v>2900</v>
      </c>
      <c r="M610" s="51">
        <v>291</v>
      </c>
      <c r="N610" s="50">
        <v>259</v>
      </c>
      <c r="O610" s="49"/>
      <c r="P610" s="48" t="s">
        <v>776</v>
      </c>
      <c r="Q610" s="47">
        <v>0</v>
      </c>
      <c r="R610" s="47">
        <v>0</v>
      </c>
      <c r="S610" s="46">
        <f t="shared" si="38"/>
        <v>0</v>
      </c>
      <c r="T610" s="47">
        <v>0</v>
      </c>
      <c r="U610" s="47">
        <v>0</v>
      </c>
      <c r="V610" s="46">
        <f t="shared" si="39"/>
        <v>0</v>
      </c>
      <c r="W610" s="46">
        <f t="shared" si="40"/>
        <v>0</v>
      </c>
      <c r="X610" s="45" t="s">
        <v>26</v>
      </c>
      <c r="Y610" s="44"/>
      <c r="Z610" s="43"/>
      <c r="AA610" s="42" t="s">
        <v>19</v>
      </c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</row>
    <row r="611" spans="1:49" ht="30" hidden="1">
      <c r="A611" s="31" t="e">
        <f t="shared" si="41"/>
        <v>#N/A</v>
      </c>
      <c r="B611" s="30" t="e">
        <f>VLOOKUP(F611,[3]!Tabla13[#All],2,FALSE)</f>
        <v>#N/A</v>
      </c>
      <c r="C611" s="40">
        <v>2026</v>
      </c>
      <c r="D611" s="40">
        <v>8330</v>
      </c>
      <c r="E611" s="40"/>
      <c r="F611" s="41"/>
      <c r="G611" s="40">
        <v>1</v>
      </c>
      <c r="H611" s="40">
        <v>1</v>
      </c>
      <c r="I611" s="40">
        <v>4</v>
      </c>
      <c r="J611" s="40"/>
      <c r="K611" s="40">
        <v>2000</v>
      </c>
      <c r="L611" s="40">
        <v>2900</v>
      </c>
      <c r="M611" s="40">
        <v>294</v>
      </c>
      <c r="N611" s="39"/>
      <c r="O611" s="38"/>
      <c r="P611" s="37" t="s">
        <v>118</v>
      </c>
      <c r="Q611" s="36">
        <f>SUM(Q612:Q612)</f>
        <v>0</v>
      </c>
      <c r="R611" s="36">
        <f>SUM(R612:R612)</f>
        <v>0</v>
      </c>
      <c r="S611" s="36">
        <f t="shared" si="38"/>
        <v>0</v>
      </c>
      <c r="T611" s="36">
        <f>SUM(T612:T612)</f>
        <v>0</v>
      </c>
      <c r="U611" s="36">
        <f>SUM(U612:U612)</f>
        <v>0</v>
      </c>
      <c r="V611" s="36">
        <f t="shared" si="39"/>
        <v>0</v>
      </c>
      <c r="W611" s="36">
        <f t="shared" si="40"/>
        <v>0</v>
      </c>
      <c r="X611" s="35"/>
      <c r="Y611" s="64"/>
      <c r="Z611" s="63"/>
      <c r="AA611" s="3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</row>
    <row r="612" spans="1:49" hidden="1">
      <c r="A612" s="31" t="e">
        <f t="shared" si="41"/>
        <v>#N/A</v>
      </c>
      <c r="B612" s="30" t="e">
        <f>VLOOKUP(F612,[3]!Tabla13[#All],2,FALSE)</f>
        <v>#N/A</v>
      </c>
      <c r="C612" s="51">
        <v>2026</v>
      </c>
      <c r="D612" s="51">
        <v>8330</v>
      </c>
      <c r="E612" s="51"/>
      <c r="F612" s="52"/>
      <c r="G612" s="51">
        <v>1</v>
      </c>
      <c r="H612" s="51">
        <v>1</v>
      </c>
      <c r="I612" s="51">
        <v>4</v>
      </c>
      <c r="J612" s="51"/>
      <c r="K612" s="51">
        <v>2000</v>
      </c>
      <c r="L612" s="51">
        <v>2900</v>
      </c>
      <c r="M612" s="51">
        <v>294</v>
      </c>
      <c r="N612" s="50">
        <v>1196</v>
      </c>
      <c r="O612" s="49"/>
      <c r="P612" s="48" t="s">
        <v>1057</v>
      </c>
      <c r="Q612" s="47">
        <v>0</v>
      </c>
      <c r="R612" s="47">
        <v>0</v>
      </c>
      <c r="S612" s="46">
        <f t="shared" si="38"/>
        <v>0</v>
      </c>
      <c r="T612" s="47">
        <v>0</v>
      </c>
      <c r="U612" s="47">
        <v>0</v>
      </c>
      <c r="V612" s="46">
        <f t="shared" si="39"/>
        <v>0</v>
      </c>
      <c r="W612" s="46">
        <f t="shared" si="40"/>
        <v>0</v>
      </c>
      <c r="X612" s="45" t="s">
        <v>26</v>
      </c>
      <c r="Y612" s="44"/>
      <c r="Z612" s="43"/>
      <c r="AA612" s="42" t="s">
        <v>19</v>
      </c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</row>
    <row r="613" spans="1:49" ht="30" hidden="1">
      <c r="A613" s="31" t="e">
        <f t="shared" si="41"/>
        <v>#N/A</v>
      </c>
      <c r="B613" s="30" t="e">
        <f>VLOOKUP(F613,[3]!Tabla13[#All],2,FALSE)</f>
        <v>#N/A</v>
      </c>
      <c r="C613" s="40">
        <v>2026</v>
      </c>
      <c r="D613" s="40">
        <v>8330</v>
      </c>
      <c r="E613" s="40"/>
      <c r="F613" s="41"/>
      <c r="G613" s="40">
        <v>1</v>
      </c>
      <c r="H613" s="40">
        <v>1</v>
      </c>
      <c r="I613" s="40">
        <v>4</v>
      </c>
      <c r="J613" s="40"/>
      <c r="K613" s="40">
        <v>2000</v>
      </c>
      <c r="L613" s="40">
        <v>2900</v>
      </c>
      <c r="M613" s="40">
        <v>297</v>
      </c>
      <c r="N613" s="39"/>
      <c r="O613" s="38"/>
      <c r="P613" s="37" t="s">
        <v>1053</v>
      </c>
      <c r="Q613" s="36">
        <f>SUM(Q614:Q615)</f>
        <v>0</v>
      </c>
      <c r="R613" s="36">
        <f>SUM(R614:R615)</f>
        <v>0</v>
      </c>
      <c r="S613" s="36">
        <f t="shared" si="38"/>
        <v>0</v>
      </c>
      <c r="T613" s="36">
        <f>SUM(T614:T615)</f>
        <v>0</v>
      </c>
      <c r="U613" s="36">
        <f>SUM(U614:U615)</f>
        <v>0</v>
      </c>
      <c r="V613" s="36">
        <f t="shared" si="39"/>
        <v>0</v>
      </c>
      <c r="W613" s="36">
        <f t="shared" si="40"/>
        <v>0</v>
      </c>
      <c r="X613" s="35"/>
      <c r="Y613" s="64"/>
      <c r="Z613" s="63"/>
      <c r="AA613" s="3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</row>
    <row r="614" spans="1:49" hidden="1">
      <c r="A614" s="31" t="e">
        <f t="shared" si="41"/>
        <v>#N/A</v>
      </c>
      <c r="B614" s="30" t="e">
        <f>VLOOKUP(F614,[3]!Tabla13[#All],2,FALSE)</f>
        <v>#N/A</v>
      </c>
      <c r="C614" s="51">
        <v>2026</v>
      </c>
      <c r="D614" s="51">
        <v>8330</v>
      </c>
      <c r="E614" s="51"/>
      <c r="F614" s="52"/>
      <c r="G614" s="51">
        <v>1</v>
      </c>
      <c r="H614" s="51">
        <v>1</v>
      </c>
      <c r="I614" s="51">
        <v>4</v>
      </c>
      <c r="J614" s="51"/>
      <c r="K614" s="51">
        <v>2000</v>
      </c>
      <c r="L614" s="51">
        <v>2900</v>
      </c>
      <c r="M614" s="51">
        <v>297</v>
      </c>
      <c r="N614" s="50">
        <v>803</v>
      </c>
      <c r="O614" s="49"/>
      <c r="P614" s="48" t="s">
        <v>1639</v>
      </c>
      <c r="Q614" s="47">
        <v>0</v>
      </c>
      <c r="R614" s="47">
        <v>0</v>
      </c>
      <c r="S614" s="46">
        <f t="shared" si="38"/>
        <v>0</v>
      </c>
      <c r="T614" s="47">
        <v>0</v>
      </c>
      <c r="U614" s="47">
        <v>0</v>
      </c>
      <c r="V614" s="46">
        <f t="shared" si="39"/>
        <v>0</v>
      </c>
      <c r="W614" s="46">
        <f t="shared" si="40"/>
        <v>0</v>
      </c>
      <c r="X614" s="45" t="s">
        <v>180</v>
      </c>
      <c r="Y614" s="44"/>
      <c r="Z614" s="43"/>
      <c r="AA614" s="42" t="s">
        <v>19</v>
      </c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</row>
    <row r="615" spans="1:49" hidden="1">
      <c r="A615" s="31" t="e">
        <f t="shared" si="41"/>
        <v>#N/A</v>
      </c>
      <c r="B615" s="30" t="e">
        <f>VLOOKUP(F615,[3]!Tabla13[#All],2,FALSE)</f>
        <v>#N/A</v>
      </c>
      <c r="C615" s="51">
        <v>2026</v>
      </c>
      <c r="D615" s="51">
        <v>8330</v>
      </c>
      <c r="E615" s="51"/>
      <c r="F615" s="52"/>
      <c r="G615" s="51">
        <v>1</v>
      </c>
      <c r="H615" s="51">
        <v>1</v>
      </c>
      <c r="I615" s="51">
        <v>4</v>
      </c>
      <c r="J615" s="51"/>
      <c r="K615" s="51">
        <v>2000</v>
      </c>
      <c r="L615" s="51">
        <v>2900</v>
      </c>
      <c r="M615" s="51">
        <v>297</v>
      </c>
      <c r="N615" s="50">
        <v>390</v>
      </c>
      <c r="O615" s="49"/>
      <c r="P615" s="48" t="s">
        <v>1638</v>
      </c>
      <c r="Q615" s="47">
        <v>0</v>
      </c>
      <c r="R615" s="47">
        <v>0</v>
      </c>
      <c r="S615" s="46">
        <f t="shared" si="38"/>
        <v>0</v>
      </c>
      <c r="T615" s="47">
        <v>0</v>
      </c>
      <c r="U615" s="47">
        <v>0</v>
      </c>
      <c r="V615" s="46">
        <f t="shared" si="39"/>
        <v>0</v>
      </c>
      <c r="W615" s="46">
        <f t="shared" si="40"/>
        <v>0</v>
      </c>
      <c r="X615" s="45" t="s">
        <v>26</v>
      </c>
      <c r="Y615" s="44"/>
      <c r="Z615" s="43"/>
      <c r="AA615" s="42" t="s">
        <v>19</v>
      </c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</row>
    <row r="616" spans="1:49" hidden="1">
      <c r="A616" s="31" t="e">
        <f t="shared" si="41"/>
        <v>#N/A</v>
      </c>
      <c r="B616" s="30" t="e">
        <f>VLOOKUP(F616,[3]!Tabla13[#All],2,FALSE)</f>
        <v>#N/A</v>
      </c>
      <c r="C616" s="75">
        <v>2026</v>
      </c>
      <c r="D616" s="75">
        <v>8330</v>
      </c>
      <c r="E616" s="75"/>
      <c r="F616" s="76"/>
      <c r="G616" s="75">
        <v>1</v>
      </c>
      <c r="H616" s="75">
        <v>1</v>
      </c>
      <c r="I616" s="75">
        <v>4</v>
      </c>
      <c r="J616" s="75"/>
      <c r="K616" s="75">
        <v>3000</v>
      </c>
      <c r="L616" s="75"/>
      <c r="M616" s="75"/>
      <c r="N616" s="232"/>
      <c r="O616" s="231"/>
      <c r="P616" s="72" t="s">
        <v>114</v>
      </c>
      <c r="Q616" s="71">
        <f>+Q617+Q624+Q627</f>
        <v>0</v>
      </c>
      <c r="R616" s="71">
        <f>+R617+R624+R627</f>
        <v>0</v>
      </c>
      <c r="S616" s="71">
        <f t="shared" si="38"/>
        <v>0</v>
      </c>
      <c r="T616" s="71">
        <f>+T617+T624+T627</f>
        <v>0</v>
      </c>
      <c r="U616" s="71">
        <f>+U617+U624+U627</f>
        <v>0</v>
      </c>
      <c r="V616" s="71">
        <f t="shared" si="39"/>
        <v>0</v>
      </c>
      <c r="W616" s="71">
        <f t="shared" si="40"/>
        <v>0</v>
      </c>
      <c r="X616" s="70"/>
      <c r="Y616" s="79"/>
      <c r="Z616" s="68"/>
      <c r="AA616" s="67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</row>
    <row r="617" spans="1:49" hidden="1">
      <c r="A617" s="31" t="e">
        <f t="shared" si="41"/>
        <v>#N/A</v>
      </c>
      <c r="B617" s="30" t="e">
        <f>VLOOKUP(F617,[3]!Tabla13[#All],2,FALSE)</f>
        <v>#N/A</v>
      </c>
      <c r="C617" s="61">
        <v>2026</v>
      </c>
      <c r="D617" s="61">
        <v>8330</v>
      </c>
      <c r="E617" s="61"/>
      <c r="F617" s="62"/>
      <c r="G617" s="61">
        <v>1</v>
      </c>
      <c r="H617" s="61">
        <v>1</v>
      </c>
      <c r="I617" s="61">
        <v>4</v>
      </c>
      <c r="J617" s="61"/>
      <c r="K617" s="61">
        <v>3000</v>
      </c>
      <c r="L617" s="61">
        <v>3100</v>
      </c>
      <c r="M617" s="61"/>
      <c r="N617" s="60" t="s">
        <v>23</v>
      </c>
      <c r="O617" s="59"/>
      <c r="P617" s="58" t="s">
        <v>113</v>
      </c>
      <c r="Q617" s="57">
        <f>Q618++Q620+Q622</f>
        <v>0</v>
      </c>
      <c r="R617" s="57">
        <f>R618++R620+R622</f>
        <v>0</v>
      </c>
      <c r="S617" s="57">
        <f t="shared" si="38"/>
        <v>0</v>
      </c>
      <c r="T617" s="57">
        <f>T618++T620+T622</f>
        <v>0</v>
      </c>
      <c r="U617" s="57">
        <f>U618++U620+U622</f>
        <v>0</v>
      </c>
      <c r="V617" s="57">
        <f t="shared" si="39"/>
        <v>0</v>
      </c>
      <c r="W617" s="57">
        <f t="shared" si="40"/>
        <v>0</v>
      </c>
      <c r="X617" s="56"/>
      <c r="Y617" s="66"/>
      <c r="Z617" s="65"/>
      <c r="AA617" s="53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</row>
    <row r="618" spans="1:49" hidden="1">
      <c r="A618" s="31" t="e">
        <f t="shared" si="41"/>
        <v>#N/A</v>
      </c>
      <c r="B618" s="30" t="e">
        <f>VLOOKUP(F618,[3]!Tabla13[#All],2,FALSE)</f>
        <v>#N/A</v>
      </c>
      <c r="C618" s="40">
        <v>2026</v>
      </c>
      <c r="D618" s="40">
        <v>8330</v>
      </c>
      <c r="E618" s="40"/>
      <c r="F618" s="41"/>
      <c r="G618" s="40">
        <v>1</v>
      </c>
      <c r="H618" s="40">
        <v>1</v>
      </c>
      <c r="I618" s="40">
        <v>4</v>
      </c>
      <c r="J618" s="40"/>
      <c r="K618" s="40">
        <v>3000</v>
      </c>
      <c r="L618" s="40">
        <v>3100</v>
      </c>
      <c r="M618" s="40">
        <v>311</v>
      </c>
      <c r="N618" s="39" t="s">
        <v>23</v>
      </c>
      <c r="O618" s="38"/>
      <c r="P618" s="37" t="s">
        <v>112</v>
      </c>
      <c r="Q618" s="36">
        <f>SUM(Q619)</f>
        <v>0</v>
      </c>
      <c r="R618" s="36">
        <f>SUM(R619)</f>
        <v>0</v>
      </c>
      <c r="S618" s="36">
        <f t="shared" si="38"/>
        <v>0</v>
      </c>
      <c r="T618" s="36">
        <f>SUM(T619)</f>
        <v>0</v>
      </c>
      <c r="U618" s="36">
        <f>SUM(U619)</f>
        <v>0</v>
      </c>
      <c r="V618" s="36">
        <f t="shared" si="39"/>
        <v>0</v>
      </c>
      <c r="W618" s="36">
        <f t="shared" si="40"/>
        <v>0</v>
      </c>
      <c r="X618" s="35"/>
      <c r="Y618" s="64"/>
      <c r="Z618" s="63"/>
      <c r="AA618" s="3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</row>
    <row r="619" spans="1:49" s="92" customFormat="1" ht="24" hidden="1">
      <c r="A619" s="31" t="e">
        <f t="shared" si="41"/>
        <v>#N/A</v>
      </c>
      <c r="B619" s="30" t="e">
        <f>VLOOKUP(F619,[3]!Tabla13[#All],2,FALSE)</f>
        <v>#N/A</v>
      </c>
      <c r="C619" s="51">
        <v>2026</v>
      </c>
      <c r="D619" s="51">
        <v>8330</v>
      </c>
      <c r="E619" s="51"/>
      <c r="F619" s="52"/>
      <c r="G619" s="51">
        <v>1</v>
      </c>
      <c r="H619" s="51">
        <v>1</v>
      </c>
      <c r="I619" s="51">
        <v>4</v>
      </c>
      <c r="J619" s="51"/>
      <c r="K619" s="51">
        <v>3000</v>
      </c>
      <c r="L619" s="51">
        <v>3100</v>
      </c>
      <c r="M619" s="51">
        <v>311</v>
      </c>
      <c r="N619" s="50">
        <v>1264</v>
      </c>
      <c r="O619" s="49"/>
      <c r="P619" s="204" t="s">
        <v>111</v>
      </c>
      <c r="Q619" s="47">
        <v>0</v>
      </c>
      <c r="R619" s="47">
        <v>0</v>
      </c>
      <c r="S619" s="46">
        <f t="shared" si="38"/>
        <v>0</v>
      </c>
      <c r="T619" s="47">
        <v>0</v>
      </c>
      <c r="U619" s="47">
        <v>0</v>
      </c>
      <c r="V619" s="46">
        <f t="shared" si="39"/>
        <v>0</v>
      </c>
      <c r="W619" s="46">
        <f t="shared" si="40"/>
        <v>0</v>
      </c>
      <c r="X619" s="45" t="s">
        <v>88</v>
      </c>
      <c r="Y619" s="44"/>
      <c r="Z619" s="43"/>
      <c r="AA619" s="42" t="s">
        <v>19</v>
      </c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</row>
    <row r="620" spans="1:49" hidden="1">
      <c r="A620" s="31" t="e">
        <f t="shared" si="41"/>
        <v>#N/A</v>
      </c>
      <c r="B620" s="30" t="e">
        <f>VLOOKUP(F620,[3]!Tabla13[#All],2,FALSE)</f>
        <v>#N/A</v>
      </c>
      <c r="C620" s="40">
        <v>2026</v>
      </c>
      <c r="D620" s="40">
        <v>8330</v>
      </c>
      <c r="E620" s="40"/>
      <c r="F620" s="41"/>
      <c r="G620" s="40">
        <v>1</v>
      </c>
      <c r="H620" s="40">
        <v>1</v>
      </c>
      <c r="I620" s="40">
        <v>4</v>
      </c>
      <c r="J620" s="40"/>
      <c r="K620" s="40">
        <v>3000</v>
      </c>
      <c r="L620" s="40">
        <v>3100</v>
      </c>
      <c r="M620" s="40">
        <v>312</v>
      </c>
      <c r="N620" s="39" t="s">
        <v>23</v>
      </c>
      <c r="O620" s="38"/>
      <c r="P620" s="37" t="s">
        <v>1637</v>
      </c>
      <c r="Q620" s="36">
        <f>SUM(Q621)</f>
        <v>0</v>
      </c>
      <c r="R620" s="36">
        <f>SUM(R621)</f>
        <v>0</v>
      </c>
      <c r="S620" s="36">
        <f t="shared" si="38"/>
        <v>0</v>
      </c>
      <c r="T620" s="36">
        <f>SUM(T621)</f>
        <v>0</v>
      </c>
      <c r="U620" s="36">
        <f>SUM(U621)</f>
        <v>0</v>
      </c>
      <c r="V620" s="36">
        <f t="shared" si="39"/>
        <v>0</v>
      </c>
      <c r="W620" s="36">
        <f t="shared" si="40"/>
        <v>0</v>
      </c>
      <c r="X620" s="35"/>
      <c r="Y620" s="64"/>
      <c r="Z620" s="63"/>
      <c r="AA620" s="3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</row>
    <row r="621" spans="1:49" s="92" customFormat="1" ht="24" hidden="1">
      <c r="A621" s="31" t="e">
        <f t="shared" si="41"/>
        <v>#N/A</v>
      </c>
      <c r="B621" s="30" t="e">
        <f>VLOOKUP(F621,[3]!Tabla13[#All],2,FALSE)</f>
        <v>#N/A</v>
      </c>
      <c r="C621" s="51">
        <v>2026</v>
      </c>
      <c r="D621" s="51">
        <v>8330</v>
      </c>
      <c r="E621" s="51"/>
      <c r="F621" s="52"/>
      <c r="G621" s="51">
        <v>1</v>
      </c>
      <c r="H621" s="51">
        <v>1</v>
      </c>
      <c r="I621" s="51">
        <v>4</v>
      </c>
      <c r="J621" s="51"/>
      <c r="K621" s="51">
        <v>3000</v>
      </c>
      <c r="L621" s="51">
        <v>3100</v>
      </c>
      <c r="M621" s="51">
        <v>312</v>
      </c>
      <c r="N621" s="50">
        <v>1265</v>
      </c>
      <c r="O621" s="49"/>
      <c r="P621" s="204" t="s">
        <v>1636</v>
      </c>
      <c r="Q621" s="47">
        <v>0</v>
      </c>
      <c r="R621" s="47">
        <v>0</v>
      </c>
      <c r="S621" s="46">
        <f t="shared" si="38"/>
        <v>0</v>
      </c>
      <c r="T621" s="47">
        <v>0</v>
      </c>
      <c r="U621" s="47">
        <v>0</v>
      </c>
      <c r="V621" s="46">
        <f t="shared" si="39"/>
        <v>0</v>
      </c>
      <c r="W621" s="46">
        <f t="shared" si="40"/>
        <v>0</v>
      </c>
      <c r="X621" s="45" t="s">
        <v>88</v>
      </c>
      <c r="Y621" s="44"/>
      <c r="Z621" s="43"/>
      <c r="AA621" s="42" t="s">
        <v>19</v>
      </c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</row>
    <row r="622" spans="1:49" s="92" customFormat="1" ht="30" hidden="1">
      <c r="A622" s="31" t="e">
        <f t="shared" si="41"/>
        <v>#N/A</v>
      </c>
      <c r="B622" s="30" t="e">
        <f>VLOOKUP(F622,[3]!Tabla13[#All],2,FALSE)</f>
        <v>#N/A</v>
      </c>
      <c r="C622" s="40">
        <v>2026</v>
      </c>
      <c r="D622" s="40">
        <v>8330</v>
      </c>
      <c r="E622" s="40"/>
      <c r="F622" s="41"/>
      <c r="G622" s="40">
        <v>1</v>
      </c>
      <c r="H622" s="40">
        <v>1</v>
      </c>
      <c r="I622" s="40">
        <v>4</v>
      </c>
      <c r="J622" s="40"/>
      <c r="K622" s="40">
        <v>3000</v>
      </c>
      <c r="L622" s="40">
        <v>3100</v>
      </c>
      <c r="M622" s="40">
        <v>317</v>
      </c>
      <c r="N622" s="39" t="s">
        <v>23</v>
      </c>
      <c r="O622" s="38"/>
      <c r="P622" s="37" t="s">
        <v>1635</v>
      </c>
      <c r="Q622" s="36">
        <f>SUM(Q623:Q623)</f>
        <v>0</v>
      </c>
      <c r="R622" s="36">
        <f>SUM(R623:R623)</f>
        <v>0</v>
      </c>
      <c r="S622" s="36">
        <f t="shared" si="38"/>
        <v>0</v>
      </c>
      <c r="T622" s="36">
        <f>SUM(T623:T623)</f>
        <v>0</v>
      </c>
      <c r="U622" s="36">
        <f>SUM(U623:U623)</f>
        <v>0</v>
      </c>
      <c r="V622" s="36">
        <f t="shared" si="39"/>
        <v>0</v>
      </c>
      <c r="W622" s="36">
        <f t="shared" si="40"/>
        <v>0</v>
      </c>
      <c r="X622" s="35"/>
      <c r="Y622" s="64"/>
      <c r="Z622" s="63"/>
      <c r="AA622" s="3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</row>
    <row r="623" spans="1:49" s="92" customFormat="1" ht="24" hidden="1">
      <c r="A623" s="31" t="e">
        <f t="shared" si="41"/>
        <v>#N/A</v>
      </c>
      <c r="B623" s="30" t="e">
        <f>VLOOKUP(F623,[3]!Tabla13[#All],2,FALSE)</f>
        <v>#N/A</v>
      </c>
      <c r="C623" s="51">
        <v>2026</v>
      </c>
      <c r="D623" s="51">
        <v>8330</v>
      </c>
      <c r="E623" s="51"/>
      <c r="F623" s="52"/>
      <c r="G623" s="51">
        <v>1</v>
      </c>
      <c r="H623" s="51">
        <v>1</v>
      </c>
      <c r="I623" s="51">
        <v>4</v>
      </c>
      <c r="J623" s="51"/>
      <c r="K623" s="51">
        <v>3000</v>
      </c>
      <c r="L623" s="51">
        <v>3100</v>
      </c>
      <c r="M623" s="51">
        <v>317</v>
      </c>
      <c r="N623" s="50">
        <v>1271</v>
      </c>
      <c r="O623" s="49"/>
      <c r="P623" s="204" t="s">
        <v>337</v>
      </c>
      <c r="Q623" s="47">
        <v>0</v>
      </c>
      <c r="R623" s="47">
        <v>0</v>
      </c>
      <c r="S623" s="46">
        <f t="shared" si="38"/>
        <v>0</v>
      </c>
      <c r="T623" s="47">
        <v>0</v>
      </c>
      <c r="U623" s="47">
        <v>0</v>
      </c>
      <c r="V623" s="46">
        <f t="shared" si="39"/>
        <v>0</v>
      </c>
      <c r="W623" s="46">
        <f t="shared" si="40"/>
        <v>0</v>
      </c>
      <c r="X623" s="45" t="s">
        <v>88</v>
      </c>
      <c r="Y623" s="44"/>
      <c r="Z623" s="43"/>
      <c r="AA623" s="42" t="s">
        <v>19</v>
      </c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</row>
    <row r="624" spans="1:49" s="92" customFormat="1" ht="24" hidden="1">
      <c r="A624" s="31" t="e">
        <f t="shared" si="41"/>
        <v>#N/A</v>
      </c>
      <c r="B624" s="30" t="e">
        <f>VLOOKUP(F624,[3]!Tabla13[#All],2,FALSE)</f>
        <v>#N/A</v>
      </c>
      <c r="C624" s="61">
        <v>2026</v>
      </c>
      <c r="D624" s="61">
        <v>8330</v>
      </c>
      <c r="E624" s="61"/>
      <c r="F624" s="62"/>
      <c r="G624" s="61">
        <v>1</v>
      </c>
      <c r="H624" s="61">
        <v>1</v>
      </c>
      <c r="I624" s="61">
        <v>4</v>
      </c>
      <c r="J624" s="61"/>
      <c r="K624" s="61">
        <v>3000</v>
      </c>
      <c r="L624" s="61">
        <v>3200</v>
      </c>
      <c r="M624" s="61"/>
      <c r="N624" s="60" t="s">
        <v>23</v>
      </c>
      <c r="O624" s="59"/>
      <c r="P624" s="58" t="s">
        <v>106</v>
      </c>
      <c r="Q624" s="57">
        <f>+Q625</f>
        <v>0</v>
      </c>
      <c r="R624" s="57">
        <f>+R625</f>
        <v>0</v>
      </c>
      <c r="S624" s="57">
        <f t="shared" si="38"/>
        <v>0</v>
      </c>
      <c r="T624" s="57">
        <f>+T625</f>
        <v>0</v>
      </c>
      <c r="U624" s="57">
        <f>+U625</f>
        <v>0</v>
      </c>
      <c r="V624" s="57">
        <f t="shared" si="39"/>
        <v>0</v>
      </c>
      <c r="W624" s="57">
        <f t="shared" si="40"/>
        <v>0</v>
      </c>
      <c r="X624" s="62"/>
      <c r="Y624" s="66"/>
      <c r="Z624" s="65"/>
      <c r="AA624" s="53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</row>
    <row r="625" spans="1:49" s="92" customFormat="1" ht="30" hidden="1">
      <c r="A625" s="31" t="e">
        <f t="shared" si="41"/>
        <v>#N/A</v>
      </c>
      <c r="B625" s="30" t="e">
        <f>VLOOKUP(F625,[3]!Tabla13[#All],2,FALSE)</f>
        <v>#N/A</v>
      </c>
      <c r="C625" s="40">
        <v>2026</v>
      </c>
      <c r="D625" s="40">
        <v>8330</v>
      </c>
      <c r="E625" s="40"/>
      <c r="F625" s="41"/>
      <c r="G625" s="40">
        <v>1</v>
      </c>
      <c r="H625" s="40">
        <v>1</v>
      </c>
      <c r="I625" s="40">
        <v>4</v>
      </c>
      <c r="J625" s="40"/>
      <c r="K625" s="40">
        <v>3000</v>
      </c>
      <c r="L625" s="40">
        <v>3200</v>
      </c>
      <c r="M625" s="40">
        <v>323</v>
      </c>
      <c r="N625" s="39" t="s">
        <v>23</v>
      </c>
      <c r="O625" s="38"/>
      <c r="P625" s="37" t="s">
        <v>105</v>
      </c>
      <c r="Q625" s="36">
        <f>SUM(Q626)</f>
        <v>0</v>
      </c>
      <c r="R625" s="36">
        <f>SUM(R626)</f>
        <v>0</v>
      </c>
      <c r="S625" s="36">
        <f t="shared" si="38"/>
        <v>0</v>
      </c>
      <c r="T625" s="36">
        <f>SUM(T626)</f>
        <v>0</v>
      </c>
      <c r="U625" s="36">
        <f>SUM(U626)</f>
        <v>0</v>
      </c>
      <c r="V625" s="36">
        <f t="shared" si="39"/>
        <v>0</v>
      </c>
      <c r="W625" s="36">
        <f t="shared" si="40"/>
        <v>0</v>
      </c>
      <c r="X625" s="35"/>
      <c r="Y625" s="64"/>
      <c r="Z625" s="63"/>
      <c r="AA625" s="3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</row>
    <row r="626" spans="1:49" s="92" customFormat="1" ht="28.5" hidden="1">
      <c r="A626" s="31" t="e">
        <f t="shared" si="41"/>
        <v>#N/A</v>
      </c>
      <c r="B626" s="30" t="e">
        <f>VLOOKUP(F626,[3]!Tabla13[#All],2,FALSE)</f>
        <v>#N/A</v>
      </c>
      <c r="C626" s="51">
        <v>2026</v>
      </c>
      <c r="D626" s="51">
        <v>8330</v>
      </c>
      <c r="E626" s="51"/>
      <c r="F626" s="52"/>
      <c r="G626" s="51">
        <v>1</v>
      </c>
      <c r="H626" s="51">
        <v>1</v>
      </c>
      <c r="I626" s="51">
        <v>4</v>
      </c>
      <c r="J626" s="51"/>
      <c r="K626" s="51">
        <v>3000</v>
      </c>
      <c r="L626" s="51">
        <v>3200</v>
      </c>
      <c r="M626" s="51">
        <v>323</v>
      </c>
      <c r="N626" s="50">
        <v>77</v>
      </c>
      <c r="O626" s="49"/>
      <c r="P626" s="48" t="s">
        <v>105</v>
      </c>
      <c r="Q626" s="47">
        <v>0</v>
      </c>
      <c r="R626" s="47">
        <v>0</v>
      </c>
      <c r="S626" s="46">
        <f t="shared" si="38"/>
        <v>0</v>
      </c>
      <c r="T626" s="47">
        <v>0</v>
      </c>
      <c r="U626" s="47">
        <v>0</v>
      </c>
      <c r="V626" s="46">
        <f t="shared" si="39"/>
        <v>0</v>
      </c>
      <c r="W626" s="46">
        <f t="shared" si="40"/>
        <v>0</v>
      </c>
      <c r="X626" s="45" t="s">
        <v>88</v>
      </c>
      <c r="Y626" s="44"/>
      <c r="Z626" s="43"/>
      <c r="AA626" s="42" t="s">
        <v>19</v>
      </c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</row>
    <row r="627" spans="1:49" s="92" customFormat="1" ht="30" hidden="1">
      <c r="A627" s="31" t="e">
        <f t="shared" si="41"/>
        <v>#N/A</v>
      </c>
      <c r="B627" s="30" t="e">
        <f>VLOOKUP(F627,[3]!Tabla13[#All],2,FALSE)</f>
        <v>#N/A</v>
      </c>
      <c r="C627" s="61">
        <v>2026</v>
      </c>
      <c r="D627" s="61">
        <v>8330</v>
      </c>
      <c r="E627" s="61"/>
      <c r="F627" s="62"/>
      <c r="G627" s="61">
        <v>1</v>
      </c>
      <c r="H627" s="61">
        <v>1</v>
      </c>
      <c r="I627" s="61">
        <v>4</v>
      </c>
      <c r="J627" s="61"/>
      <c r="K627" s="61">
        <v>3000</v>
      </c>
      <c r="L627" s="61">
        <v>3500</v>
      </c>
      <c r="M627" s="61"/>
      <c r="N627" s="60" t="s">
        <v>23</v>
      </c>
      <c r="O627" s="59"/>
      <c r="P627" s="58" t="s">
        <v>95</v>
      </c>
      <c r="Q627" s="57">
        <f>Q628+Q630</f>
        <v>0</v>
      </c>
      <c r="R627" s="57">
        <f>R628+R630</f>
        <v>0</v>
      </c>
      <c r="S627" s="57">
        <f t="shared" si="38"/>
        <v>0</v>
      </c>
      <c r="T627" s="57">
        <f>T628+T630</f>
        <v>0</v>
      </c>
      <c r="U627" s="57">
        <f>U628+U630</f>
        <v>0</v>
      </c>
      <c r="V627" s="57">
        <f t="shared" si="39"/>
        <v>0</v>
      </c>
      <c r="W627" s="57">
        <f t="shared" si="40"/>
        <v>0</v>
      </c>
      <c r="X627" s="56"/>
      <c r="Y627" s="66"/>
      <c r="Z627" s="65"/>
      <c r="AA627" s="53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</row>
    <row r="628" spans="1:49" s="92" customFormat="1" ht="24" hidden="1">
      <c r="A628" s="31" t="e">
        <f t="shared" si="41"/>
        <v>#N/A</v>
      </c>
      <c r="B628" s="30" t="e">
        <f>VLOOKUP(F628,[3]!Tabla13[#All],2,FALSE)</f>
        <v>#N/A</v>
      </c>
      <c r="C628" s="40">
        <v>2026</v>
      </c>
      <c r="D628" s="40">
        <v>8330</v>
      </c>
      <c r="E628" s="40"/>
      <c r="F628" s="41"/>
      <c r="G628" s="40">
        <v>1</v>
      </c>
      <c r="H628" s="40">
        <v>1</v>
      </c>
      <c r="I628" s="40">
        <v>4</v>
      </c>
      <c r="J628" s="40"/>
      <c r="K628" s="40">
        <v>3000</v>
      </c>
      <c r="L628" s="40">
        <v>3500</v>
      </c>
      <c r="M628" s="40">
        <v>356</v>
      </c>
      <c r="N628" s="39"/>
      <c r="O628" s="38"/>
      <c r="P628" s="37" t="s">
        <v>1634</v>
      </c>
      <c r="Q628" s="36">
        <f>Q629</f>
        <v>0</v>
      </c>
      <c r="R628" s="36">
        <f>R629</f>
        <v>0</v>
      </c>
      <c r="S628" s="36">
        <f t="shared" si="38"/>
        <v>0</v>
      </c>
      <c r="T628" s="36">
        <f>T629</f>
        <v>0</v>
      </c>
      <c r="U628" s="36">
        <f>U629</f>
        <v>0</v>
      </c>
      <c r="V628" s="36">
        <f t="shared" si="39"/>
        <v>0</v>
      </c>
      <c r="W628" s="36">
        <f t="shared" si="40"/>
        <v>0</v>
      </c>
      <c r="X628" s="35"/>
      <c r="Y628" s="230"/>
      <c r="Z628" s="33"/>
      <c r="AA628" s="3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</row>
    <row r="629" spans="1:49" s="92" customFormat="1" ht="24" hidden="1">
      <c r="A629" s="31" t="e">
        <f t="shared" si="41"/>
        <v>#N/A</v>
      </c>
      <c r="B629" s="30" t="e">
        <f>VLOOKUP(F629,[3]!Tabla13[#All],2,FALSE)</f>
        <v>#N/A</v>
      </c>
      <c r="C629" s="51">
        <v>2026</v>
      </c>
      <c r="D629" s="51">
        <v>8330</v>
      </c>
      <c r="E629" s="51"/>
      <c r="F629" s="52"/>
      <c r="G629" s="51">
        <v>1</v>
      </c>
      <c r="H629" s="51">
        <v>1</v>
      </c>
      <c r="I629" s="51">
        <v>4</v>
      </c>
      <c r="J629" s="51"/>
      <c r="K629" s="51">
        <v>3000</v>
      </c>
      <c r="L629" s="51">
        <v>3500</v>
      </c>
      <c r="M629" s="51">
        <v>356</v>
      </c>
      <c r="N629" s="50">
        <v>1217</v>
      </c>
      <c r="O629" s="49"/>
      <c r="P629" s="204" t="s">
        <v>1634</v>
      </c>
      <c r="Q629" s="47">
        <v>0</v>
      </c>
      <c r="R629" s="47">
        <v>0</v>
      </c>
      <c r="S629" s="46">
        <f t="shared" si="38"/>
        <v>0</v>
      </c>
      <c r="T629" s="47">
        <v>0</v>
      </c>
      <c r="U629" s="47">
        <v>0</v>
      </c>
      <c r="V629" s="46">
        <f t="shared" si="39"/>
        <v>0</v>
      </c>
      <c r="W629" s="46">
        <f t="shared" si="40"/>
        <v>0</v>
      </c>
      <c r="X629" s="45" t="s">
        <v>88</v>
      </c>
      <c r="Y629" s="44"/>
      <c r="Z629" s="43"/>
      <c r="AA629" s="42" t="s">
        <v>19</v>
      </c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</row>
    <row r="630" spans="1:49" s="92" customFormat="1" ht="30" hidden="1">
      <c r="A630" s="31" t="e">
        <f t="shared" si="41"/>
        <v>#N/A</v>
      </c>
      <c r="B630" s="30" t="e">
        <f>VLOOKUP(F630,[3]!Tabla13[#All],2,FALSE)</f>
        <v>#N/A</v>
      </c>
      <c r="C630" s="40">
        <v>2026</v>
      </c>
      <c r="D630" s="40">
        <v>8330</v>
      </c>
      <c r="E630" s="40"/>
      <c r="F630" s="41"/>
      <c r="G630" s="40">
        <v>1</v>
      </c>
      <c r="H630" s="40">
        <v>1</v>
      </c>
      <c r="I630" s="40">
        <v>4</v>
      </c>
      <c r="J630" s="40"/>
      <c r="K630" s="40">
        <v>3000</v>
      </c>
      <c r="L630" s="40">
        <v>3500</v>
      </c>
      <c r="M630" s="40">
        <v>357</v>
      </c>
      <c r="N630" s="39"/>
      <c r="O630" s="38"/>
      <c r="P630" s="37" t="s">
        <v>327</v>
      </c>
      <c r="Q630" s="36">
        <f>Q631</f>
        <v>0</v>
      </c>
      <c r="R630" s="36">
        <f>R631</f>
        <v>0</v>
      </c>
      <c r="S630" s="36">
        <f t="shared" si="38"/>
        <v>0</v>
      </c>
      <c r="T630" s="36">
        <f>T631</f>
        <v>0</v>
      </c>
      <c r="U630" s="36">
        <f>U631</f>
        <v>0</v>
      </c>
      <c r="V630" s="36">
        <f t="shared" si="39"/>
        <v>0</v>
      </c>
      <c r="W630" s="36">
        <f t="shared" si="40"/>
        <v>0</v>
      </c>
      <c r="X630" s="35"/>
      <c r="Y630" s="230"/>
      <c r="Z630" s="33"/>
      <c r="AA630" s="3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</row>
    <row r="631" spans="1:49" s="92" customFormat="1" ht="24" hidden="1">
      <c r="A631" s="31" t="e">
        <f t="shared" si="41"/>
        <v>#N/A</v>
      </c>
      <c r="B631" s="30" t="e">
        <f>VLOOKUP(F631,[3]!Tabla13[#All],2,FALSE)</f>
        <v>#N/A</v>
      </c>
      <c r="C631" s="51">
        <v>2026</v>
      </c>
      <c r="D631" s="51">
        <v>8330</v>
      </c>
      <c r="E631" s="51"/>
      <c r="F631" s="52"/>
      <c r="G631" s="51">
        <v>1</v>
      </c>
      <c r="H631" s="51">
        <v>1</v>
      </c>
      <c r="I631" s="51">
        <v>4</v>
      </c>
      <c r="J631" s="51"/>
      <c r="K631" s="51">
        <v>3000</v>
      </c>
      <c r="L631" s="51">
        <v>3500</v>
      </c>
      <c r="M631" s="51">
        <v>357</v>
      </c>
      <c r="N631" s="50">
        <v>895</v>
      </c>
      <c r="O631" s="49"/>
      <c r="P631" s="204" t="s">
        <v>326</v>
      </c>
      <c r="Q631" s="47">
        <v>0</v>
      </c>
      <c r="R631" s="47">
        <v>0</v>
      </c>
      <c r="S631" s="46">
        <f t="shared" si="38"/>
        <v>0</v>
      </c>
      <c r="T631" s="47">
        <v>0</v>
      </c>
      <c r="U631" s="47">
        <v>0</v>
      </c>
      <c r="V631" s="46">
        <f t="shared" si="39"/>
        <v>0</v>
      </c>
      <c r="W631" s="46">
        <f t="shared" si="40"/>
        <v>0</v>
      </c>
      <c r="X631" s="45" t="s">
        <v>88</v>
      </c>
      <c r="Y631" s="44"/>
      <c r="Z631" s="43"/>
      <c r="AA631" s="42" t="s">
        <v>19</v>
      </c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</row>
    <row r="632" spans="1:49" hidden="1">
      <c r="A632" s="31" t="e">
        <f t="shared" si="41"/>
        <v>#N/A</v>
      </c>
      <c r="B632" s="30" t="e">
        <f>VLOOKUP(F632,[3]!Tabla13[#All],2,FALSE)</f>
        <v>#N/A</v>
      </c>
      <c r="C632" s="75">
        <v>2026</v>
      </c>
      <c r="D632" s="75">
        <v>8330</v>
      </c>
      <c r="E632" s="75"/>
      <c r="F632" s="76"/>
      <c r="G632" s="75">
        <v>1</v>
      </c>
      <c r="H632" s="75">
        <v>1</v>
      </c>
      <c r="I632" s="75">
        <v>4</v>
      </c>
      <c r="J632" s="75"/>
      <c r="K632" s="75">
        <v>5000</v>
      </c>
      <c r="L632" s="75"/>
      <c r="M632" s="75"/>
      <c r="N632" s="74" t="s">
        <v>23</v>
      </c>
      <c r="O632" s="73"/>
      <c r="P632" s="72" t="s">
        <v>76</v>
      </c>
      <c r="Q632" s="71">
        <f>Q633+Q695+Q749+Q805+Q813+Q831+Q863</f>
        <v>0</v>
      </c>
      <c r="R632" s="71">
        <f>R633+R695+R749+R805+R813+R831+R863</f>
        <v>0</v>
      </c>
      <c r="S632" s="71">
        <f t="shared" si="38"/>
        <v>0</v>
      </c>
      <c r="T632" s="71">
        <f>T633+T695+T749+T805+T813+T831+T863</f>
        <v>0</v>
      </c>
      <c r="U632" s="71">
        <f>U633+U695+U749+U805+U813+U831+U863</f>
        <v>0</v>
      </c>
      <c r="V632" s="71">
        <f t="shared" si="39"/>
        <v>0</v>
      </c>
      <c r="W632" s="71">
        <f t="shared" si="40"/>
        <v>0</v>
      </c>
      <c r="X632" s="70"/>
      <c r="Y632" s="202"/>
      <c r="Z632" s="201"/>
      <c r="AA632" s="67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</row>
    <row r="633" spans="1:49" hidden="1">
      <c r="A633" s="31" t="e">
        <f t="shared" si="41"/>
        <v>#N/A</v>
      </c>
      <c r="B633" s="30" t="e">
        <f>VLOOKUP(F633,[3]!Tabla13[#All],2,FALSE)</f>
        <v>#N/A</v>
      </c>
      <c r="C633" s="61">
        <v>2026</v>
      </c>
      <c r="D633" s="61">
        <v>8330</v>
      </c>
      <c r="E633" s="61"/>
      <c r="F633" s="62"/>
      <c r="G633" s="61">
        <v>1</v>
      </c>
      <c r="H633" s="61">
        <v>1</v>
      </c>
      <c r="I633" s="61">
        <v>4</v>
      </c>
      <c r="J633" s="61"/>
      <c r="K633" s="61">
        <v>5000</v>
      </c>
      <c r="L633" s="61">
        <v>5100</v>
      </c>
      <c r="M633" s="60"/>
      <c r="N633" s="228" t="s">
        <v>23</v>
      </c>
      <c r="O633" s="227"/>
      <c r="P633" s="58" t="s">
        <v>75</v>
      </c>
      <c r="Q633" s="57">
        <f>Q634+Q658+Q665+Q681</f>
        <v>0</v>
      </c>
      <c r="R633" s="57">
        <f>R634+R658+R665+R681</f>
        <v>0</v>
      </c>
      <c r="S633" s="57">
        <f t="shared" si="38"/>
        <v>0</v>
      </c>
      <c r="T633" s="57">
        <f>T634+T658+T665+T681</f>
        <v>0</v>
      </c>
      <c r="U633" s="57">
        <f>U634+U658+U665+U681</f>
        <v>0</v>
      </c>
      <c r="V633" s="57">
        <f t="shared" si="39"/>
        <v>0</v>
      </c>
      <c r="W633" s="57">
        <f t="shared" si="40"/>
        <v>0</v>
      </c>
      <c r="X633" s="56"/>
      <c r="Y633" s="66"/>
      <c r="Z633" s="65"/>
      <c r="AA633" s="53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</row>
    <row r="634" spans="1:49" hidden="1">
      <c r="A634" s="31" t="e">
        <f t="shared" si="41"/>
        <v>#N/A</v>
      </c>
      <c r="B634" s="30" t="e">
        <f>VLOOKUP(F634,[3]!Tabla13[#All],2,FALSE)</f>
        <v>#N/A</v>
      </c>
      <c r="C634" s="40">
        <v>2026</v>
      </c>
      <c r="D634" s="40">
        <v>8330</v>
      </c>
      <c r="E634" s="40"/>
      <c r="F634" s="41"/>
      <c r="G634" s="40">
        <v>1</v>
      </c>
      <c r="H634" s="40">
        <v>1</v>
      </c>
      <c r="I634" s="40">
        <v>4</v>
      </c>
      <c r="J634" s="40"/>
      <c r="K634" s="40">
        <v>5000</v>
      </c>
      <c r="L634" s="40">
        <v>5100</v>
      </c>
      <c r="M634" s="40">
        <v>511</v>
      </c>
      <c r="N634" s="221" t="s">
        <v>23</v>
      </c>
      <c r="O634" s="220"/>
      <c r="P634" s="37" t="s">
        <v>74</v>
      </c>
      <c r="Q634" s="36">
        <f>SUM(Q635:Q657)</f>
        <v>0</v>
      </c>
      <c r="R634" s="36">
        <f>SUM(R635:R657)</f>
        <v>0</v>
      </c>
      <c r="S634" s="36">
        <f t="shared" si="38"/>
        <v>0</v>
      </c>
      <c r="T634" s="36">
        <f>SUM(T635:T657)</f>
        <v>0</v>
      </c>
      <c r="U634" s="36">
        <f>SUM(U635:U657)</f>
        <v>0</v>
      </c>
      <c r="V634" s="36">
        <f t="shared" si="39"/>
        <v>0</v>
      </c>
      <c r="W634" s="36">
        <f t="shared" si="40"/>
        <v>0</v>
      </c>
      <c r="X634" s="35"/>
      <c r="Y634" s="64"/>
      <c r="Z634" s="63"/>
      <c r="AA634" s="3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</row>
    <row r="635" spans="1:49" hidden="1">
      <c r="A635" s="31" t="e">
        <f t="shared" si="41"/>
        <v>#N/A</v>
      </c>
      <c r="B635" s="30" t="e">
        <f>VLOOKUP(F635,[3]!Tabla13[#All],2,FALSE)</f>
        <v>#N/A</v>
      </c>
      <c r="C635" s="51">
        <v>2026</v>
      </c>
      <c r="D635" s="51">
        <v>8330</v>
      </c>
      <c r="E635" s="51"/>
      <c r="F635" s="52"/>
      <c r="G635" s="51">
        <v>1</v>
      </c>
      <c r="H635" s="51">
        <v>1</v>
      </c>
      <c r="I635" s="51">
        <v>4</v>
      </c>
      <c r="J635" s="51"/>
      <c r="K635" s="51">
        <v>5000</v>
      </c>
      <c r="L635" s="51">
        <v>5100</v>
      </c>
      <c r="M635" s="51">
        <v>511</v>
      </c>
      <c r="N635" s="50">
        <v>33</v>
      </c>
      <c r="O635" s="113"/>
      <c r="P635" s="48" t="s">
        <v>73</v>
      </c>
      <c r="Q635" s="47">
        <v>0</v>
      </c>
      <c r="R635" s="47">
        <v>0</v>
      </c>
      <c r="S635" s="46">
        <f t="shared" si="38"/>
        <v>0</v>
      </c>
      <c r="T635" s="47">
        <v>0</v>
      </c>
      <c r="U635" s="47">
        <v>0</v>
      </c>
      <c r="V635" s="46">
        <f t="shared" si="39"/>
        <v>0</v>
      </c>
      <c r="W635" s="46">
        <f t="shared" si="40"/>
        <v>0</v>
      </c>
      <c r="X635" s="45" t="s">
        <v>26</v>
      </c>
      <c r="Y635" s="44"/>
      <c r="Z635" s="43"/>
      <c r="AA635" s="42" t="s">
        <v>19</v>
      </c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</row>
    <row r="636" spans="1:49" hidden="1">
      <c r="A636" s="31" t="e">
        <f t="shared" si="41"/>
        <v>#N/A</v>
      </c>
      <c r="B636" s="30" t="e">
        <f>VLOOKUP(F636,[3]!Tabla13[#All],2,FALSE)</f>
        <v>#N/A</v>
      </c>
      <c r="C636" s="51">
        <v>2026</v>
      </c>
      <c r="D636" s="51">
        <v>8330</v>
      </c>
      <c r="E636" s="51"/>
      <c r="F636" s="52"/>
      <c r="G636" s="51">
        <v>1</v>
      </c>
      <c r="H636" s="51">
        <v>1</v>
      </c>
      <c r="I636" s="51">
        <v>4</v>
      </c>
      <c r="J636" s="51"/>
      <c r="K636" s="51">
        <v>5000</v>
      </c>
      <c r="L636" s="51">
        <v>5100</v>
      </c>
      <c r="M636" s="51">
        <v>511</v>
      </c>
      <c r="N636" s="50">
        <v>55</v>
      </c>
      <c r="O636" s="113"/>
      <c r="P636" s="48" t="s">
        <v>72</v>
      </c>
      <c r="Q636" s="47">
        <v>0</v>
      </c>
      <c r="R636" s="47">
        <v>0</v>
      </c>
      <c r="S636" s="46">
        <f t="shared" si="38"/>
        <v>0</v>
      </c>
      <c r="T636" s="47">
        <v>0</v>
      </c>
      <c r="U636" s="47">
        <v>0</v>
      </c>
      <c r="V636" s="46">
        <f t="shared" si="39"/>
        <v>0</v>
      </c>
      <c r="W636" s="46">
        <f t="shared" si="40"/>
        <v>0</v>
      </c>
      <c r="X636" s="45" t="s">
        <v>26</v>
      </c>
      <c r="Y636" s="44"/>
      <c r="Z636" s="43"/>
      <c r="AA636" s="42" t="s">
        <v>19</v>
      </c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</row>
    <row r="637" spans="1:49" hidden="1">
      <c r="A637" s="31" t="e">
        <f t="shared" si="41"/>
        <v>#N/A</v>
      </c>
      <c r="B637" s="30" t="e">
        <f>VLOOKUP(F637,[3]!Tabla13[#All],2,FALSE)</f>
        <v>#N/A</v>
      </c>
      <c r="C637" s="51">
        <v>2026</v>
      </c>
      <c r="D637" s="51">
        <v>8330</v>
      </c>
      <c r="E637" s="51"/>
      <c r="F637" s="52"/>
      <c r="G637" s="51">
        <v>1</v>
      </c>
      <c r="H637" s="51">
        <v>1</v>
      </c>
      <c r="I637" s="51">
        <v>4</v>
      </c>
      <c r="J637" s="51"/>
      <c r="K637" s="51">
        <v>5000</v>
      </c>
      <c r="L637" s="51">
        <v>5100</v>
      </c>
      <c r="M637" s="51">
        <v>511</v>
      </c>
      <c r="N637" s="50">
        <v>97</v>
      </c>
      <c r="O637" s="113"/>
      <c r="P637" s="48" t="s">
        <v>323</v>
      </c>
      <c r="Q637" s="47">
        <v>0</v>
      </c>
      <c r="R637" s="47">
        <v>0</v>
      </c>
      <c r="S637" s="46">
        <f t="shared" si="38"/>
        <v>0</v>
      </c>
      <c r="T637" s="47">
        <v>0</v>
      </c>
      <c r="U637" s="47">
        <v>0</v>
      </c>
      <c r="V637" s="46">
        <f t="shared" si="39"/>
        <v>0</v>
      </c>
      <c r="W637" s="46">
        <f t="shared" si="40"/>
        <v>0</v>
      </c>
      <c r="X637" s="45" t="s">
        <v>26</v>
      </c>
      <c r="Y637" s="44"/>
      <c r="Z637" s="43"/>
      <c r="AA637" s="42" t="s">
        <v>19</v>
      </c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</row>
    <row r="638" spans="1:49" hidden="1">
      <c r="A638" s="31" t="e">
        <f t="shared" si="41"/>
        <v>#N/A</v>
      </c>
      <c r="B638" s="30" t="e">
        <f>VLOOKUP(F638,[3]!Tabla13[#All],2,FALSE)</f>
        <v>#N/A</v>
      </c>
      <c r="C638" s="51">
        <v>2026</v>
      </c>
      <c r="D638" s="51">
        <v>8330</v>
      </c>
      <c r="E638" s="51"/>
      <c r="F638" s="52"/>
      <c r="G638" s="51">
        <v>1</v>
      </c>
      <c r="H638" s="51">
        <v>1</v>
      </c>
      <c r="I638" s="51">
        <v>4</v>
      </c>
      <c r="J638" s="51"/>
      <c r="K638" s="51">
        <v>5000</v>
      </c>
      <c r="L638" s="51">
        <v>5100</v>
      </c>
      <c r="M638" s="51">
        <v>511</v>
      </c>
      <c r="N638" s="50">
        <v>170</v>
      </c>
      <c r="O638" s="113"/>
      <c r="P638" s="48" t="s">
        <v>923</v>
      </c>
      <c r="Q638" s="47">
        <v>0</v>
      </c>
      <c r="R638" s="47">
        <v>0</v>
      </c>
      <c r="S638" s="46">
        <f t="shared" si="38"/>
        <v>0</v>
      </c>
      <c r="T638" s="47">
        <v>0</v>
      </c>
      <c r="U638" s="47">
        <v>0</v>
      </c>
      <c r="V638" s="46">
        <f t="shared" si="39"/>
        <v>0</v>
      </c>
      <c r="W638" s="46">
        <f t="shared" si="40"/>
        <v>0</v>
      </c>
      <c r="X638" s="45" t="s">
        <v>26</v>
      </c>
      <c r="Y638" s="44"/>
      <c r="Z638" s="43"/>
      <c r="AA638" s="42" t="s">
        <v>19</v>
      </c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</row>
    <row r="639" spans="1:49" hidden="1">
      <c r="A639" s="31" t="e">
        <f t="shared" si="41"/>
        <v>#N/A</v>
      </c>
      <c r="B639" s="30" t="e">
        <f>VLOOKUP(F639,[3]!Tabla13[#All],2,FALSE)</f>
        <v>#N/A</v>
      </c>
      <c r="C639" s="51">
        <v>2026</v>
      </c>
      <c r="D639" s="51">
        <v>8330</v>
      </c>
      <c r="E639" s="51"/>
      <c r="F639" s="52"/>
      <c r="G639" s="51">
        <v>1</v>
      </c>
      <c r="H639" s="51">
        <v>1</v>
      </c>
      <c r="I639" s="51">
        <v>4</v>
      </c>
      <c r="J639" s="51"/>
      <c r="K639" s="51">
        <v>5000</v>
      </c>
      <c r="L639" s="51">
        <v>5100</v>
      </c>
      <c r="M639" s="51">
        <v>511</v>
      </c>
      <c r="N639" s="50">
        <v>400</v>
      </c>
      <c r="O639" s="113"/>
      <c r="P639" s="48" t="s">
        <v>922</v>
      </c>
      <c r="Q639" s="47">
        <v>0</v>
      </c>
      <c r="R639" s="47">
        <v>0</v>
      </c>
      <c r="S639" s="46">
        <f t="shared" si="38"/>
        <v>0</v>
      </c>
      <c r="T639" s="47">
        <v>0</v>
      </c>
      <c r="U639" s="47">
        <v>0</v>
      </c>
      <c r="V639" s="46">
        <f t="shared" si="39"/>
        <v>0</v>
      </c>
      <c r="W639" s="46">
        <f t="shared" si="40"/>
        <v>0</v>
      </c>
      <c r="X639" s="45" t="s">
        <v>26</v>
      </c>
      <c r="Y639" s="44"/>
      <c r="Z639" s="43"/>
      <c r="AA639" s="42" t="s">
        <v>19</v>
      </c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</row>
    <row r="640" spans="1:49" hidden="1">
      <c r="A640" s="31" t="e">
        <f t="shared" si="41"/>
        <v>#N/A</v>
      </c>
      <c r="B640" s="30" t="e">
        <f>VLOOKUP(F640,[3]!Tabla13[#All],2,FALSE)</f>
        <v>#N/A</v>
      </c>
      <c r="C640" s="51">
        <v>2026</v>
      </c>
      <c r="D640" s="51">
        <v>8330</v>
      </c>
      <c r="E640" s="51"/>
      <c r="F640" s="52"/>
      <c r="G640" s="51">
        <v>1</v>
      </c>
      <c r="H640" s="51">
        <v>1</v>
      </c>
      <c r="I640" s="51">
        <v>4</v>
      </c>
      <c r="J640" s="51"/>
      <c r="K640" s="51">
        <v>5000</v>
      </c>
      <c r="L640" s="51">
        <v>5100</v>
      </c>
      <c r="M640" s="51">
        <v>511</v>
      </c>
      <c r="N640" s="50">
        <v>599</v>
      </c>
      <c r="O640" s="113"/>
      <c r="P640" s="48" t="s">
        <v>71</v>
      </c>
      <c r="Q640" s="47">
        <v>0</v>
      </c>
      <c r="R640" s="47">
        <v>0</v>
      </c>
      <c r="S640" s="46">
        <f t="shared" si="38"/>
        <v>0</v>
      </c>
      <c r="T640" s="47">
        <v>0</v>
      </c>
      <c r="U640" s="47">
        <v>0</v>
      </c>
      <c r="V640" s="46">
        <f t="shared" si="39"/>
        <v>0</v>
      </c>
      <c r="W640" s="46">
        <f t="shared" si="40"/>
        <v>0</v>
      </c>
      <c r="X640" s="45" t="s">
        <v>26</v>
      </c>
      <c r="Y640" s="44"/>
      <c r="Z640" s="43"/>
      <c r="AA640" s="42" t="s">
        <v>19</v>
      </c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</row>
    <row r="641" spans="1:49" hidden="1">
      <c r="A641" s="31" t="e">
        <f t="shared" si="41"/>
        <v>#N/A</v>
      </c>
      <c r="B641" s="30" t="e">
        <f>VLOOKUP(F641,[3]!Tabla13[#All],2,FALSE)</f>
        <v>#N/A</v>
      </c>
      <c r="C641" s="51">
        <v>2026</v>
      </c>
      <c r="D641" s="51">
        <v>8330</v>
      </c>
      <c r="E641" s="51"/>
      <c r="F641" s="52"/>
      <c r="G641" s="51">
        <v>1</v>
      </c>
      <c r="H641" s="51">
        <v>1</v>
      </c>
      <c r="I641" s="51">
        <v>4</v>
      </c>
      <c r="J641" s="51"/>
      <c r="K641" s="51">
        <v>5000</v>
      </c>
      <c r="L641" s="51">
        <v>5100</v>
      </c>
      <c r="M641" s="51">
        <v>511</v>
      </c>
      <c r="N641" s="50">
        <v>639</v>
      </c>
      <c r="O641" s="113"/>
      <c r="P641" s="48" t="s">
        <v>320</v>
      </c>
      <c r="Q641" s="47">
        <v>0</v>
      </c>
      <c r="R641" s="47">
        <v>0</v>
      </c>
      <c r="S641" s="46">
        <f t="shared" si="38"/>
        <v>0</v>
      </c>
      <c r="T641" s="47">
        <v>0</v>
      </c>
      <c r="U641" s="47">
        <v>0</v>
      </c>
      <c r="V641" s="46">
        <f t="shared" si="39"/>
        <v>0</v>
      </c>
      <c r="W641" s="46">
        <f t="shared" si="40"/>
        <v>0</v>
      </c>
      <c r="X641" s="45" t="s">
        <v>26</v>
      </c>
      <c r="Y641" s="44"/>
      <c r="Z641" s="43"/>
      <c r="AA641" s="42" t="s">
        <v>19</v>
      </c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</row>
    <row r="642" spans="1:49" hidden="1">
      <c r="A642" s="31" t="e">
        <f t="shared" si="41"/>
        <v>#N/A</v>
      </c>
      <c r="B642" s="30" t="e">
        <f>VLOOKUP(F642,[3]!Tabla13[#All],2,FALSE)</f>
        <v>#N/A</v>
      </c>
      <c r="C642" s="51">
        <v>2026</v>
      </c>
      <c r="D642" s="51">
        <v>8330</v>
      </c>
      <c r="E642" s="51"/>
      <c r="F642" s="52"/>
      <c r="G642" s="51">
        <v>1</v>
      </c>
      <c r="H642" s="51">
        <v>1</v>
      </c>
      <c r="I642" s="51">
        <v>4</v>
      </c>
      <c r="J642" s="51"/>
      <c r="K642" s="51">
        <v>5000</v>
      </c>
      <c r="L642" s="51">
        <v>5100</v>
      </c>
      <c r="M642" s="51">
        <v>511</v>
      </c>
      <c r="N642" s="50">
        <v>687</v>
      </c>
      <c r="O642" s="113"/>
      <c r="P642" s="48" t="s">
        <v>319</v>
      </c>
      <c r="Q642" s="47">
        <v>0</v>
      </c>
      <c r="R642" s="47">
        <v>0</v>
      </c>
      <c r="S642" s="46">
        <f t="shared" si="38"/>
        <v>0</v>
      </c>
      <c r="T642" s="47">
        <v>0</v>
      </c>
      <c r="U642" s="47">
        <v>0</v>
      </c>
      <c r="V642" s="46">
        <f t="shared" si="39"/>
        <v>0</v>
      </c>
      <c r="W642" s="46">
        <f t="shared" si="40"/>
        <v>0</v>
      </c>
      <c r="X642" s="45" t="s">
        <v>26</v>
      </c>
      <c r="Y642" s="44"/>
      <c r="Z642" s="43"/>
      <c r="AA642" s="42" t="s">
        <v>19</v>
      </c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</row>
    <row r="643" spans="1:49" hidden="1">
      <c r="A643" s="31" t="e">
        <f t="shared" si="41"/>
        <v>#N/A</v>
      </c>
      <c r="B643" s="30" t="e">
        <f>VLOOKUP(F643,[3]!Tabla13[#All],2,FALSE)</f>
        <v>#N/A</v>
      </c>
      <c r="C643" s="51">
        <v>2026</v>
      </c>
      <c r="D643" s="51">
        <v>8330</v>
      </c>
      <c r="E643" s="51"/>
      <c r="F643" s="52"/>
      <c r="G643" s="51">
        <v>1</v>
      </c>
      <c r="H643" s="51">
        <v>1</v>
      </c>
      <c r="I643" s="51">
        <v>4</v>
      </c>
      <c r="J643" s="51"/>
      <c r="K643" s="51">
        <v>5000</v>
      </c>
      <c r="L643" s="51">
        <v>5100</v>
      </c>
      <c r="M643" s="51">
        <v>511</v>
      </c>
      <c r="N643" s="50">
        <v>705</v>
      </c>
      <c r="O643" s="113"/>
      <c r="P643" s="48" t="s">
        <v>1633</v>
      </c>
      <c r="Q643" s="47">
        <v>0</v>
      </c>
      <c r="R643" s="47">
        <v>0</v>
      </c>
      <c r="S643" s="46">
        <f t="shared" si="38"/>
        <v>0</v>
      </c>
      <c r="T643" s="47">
        <v>0</v>
      </c>
      <c r="U643" s="47">
        <v>0</v>
      </c>
      <c r="V643" s="46">
        <f t="shared" si="39"/>
        <v>0</v>
      </c>
      <c r="W643" s="46">
        <f t="shared" si="40"/>
        <v>0</v>
      </c>
      <c r="X643" s="45" t="s">
        <v>26</v>
      </c>
      <c r="Y643" s="44"/>
      <c r="Z643" s="43"/>
      <c r="AA643" s="42" t="s">
        <v>19</v>
      </c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</row>
    <row r="644" spans="1:49" hidden="1">
      <c r="A644" s="31" t="e">
        <f t="shared" si="41"/>
        <v>#N/A</v>
      </c>
      <c r="B644" s="30" t="e">
        <f>VLOOKUP(F644,[3]!Tabla13[#All],2,FALSE)</f>
        <v>#N/A</v>
      </c>
      <c r="C644" s="51">
        <v>2026</v>
      </c>
      <c r="D644" s="51">
        <v>8330</v>
      </c>
      <c r="E644" s="51"/>
      <c r="F644" s="52"/>
      <c r="G644" s="51">
        <v>1</v>
      </c>
      <c r="H644" s="51">
        <v>1</v>
      </c>
      <c r="I644" s="51">
        <v>4</v>
      </c>
      <c r="J644" s="51"/>
      <c r="K644" s="51">
        <v>5000</v>
      </c>
      <c r="L644" s="51">
        <v>5100</v>
      </c>
      <c r="M644" s="51">
        <v>511</v>
      </c>
      <c r="N644" s="50">
        <v>848</v>
      </c>
      <c r="O644" s="113"/>
      <c r="P644" s="48" t="s">
        <v>70</v>
      </c>
      <c r="Q644" s="47">
        <v>0</v>
      </c>
      <c r="R644" s="47">
        <v>0</v>
      </c>
      <c r="S644" s="46">
        <f t="shared" si="38"/>
        <v>0</v>
      </c>
      <c r="T644" s="47">
        <v>0</v>
      </c>
      <c r="U644" s="47">
        <v>0</v>
      </c>
      <c r="V644" s="46">
        <f t="shared" si="39"/>
        <v>0</v>
      </c>
      <c r="W644" s="46">
        <f t="shared" si="40"/>
        <v>0</v>
      </c>
      <c r="X644" s="45" t="s">
        <v>26</v>
      </c>
      <c r="Y644" s="44"/>
      <c r="Z644" s="43"/>
      <c r="AA644" s="42" t="s">
        <v>19</v>
      </c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</row>
    <row r="645" spans="1:49" hidden="1">
      <c r="A645" s="31" t="e">
        <f t="shared" si="41"/>
        <v>#N/A</v>
      </c>
      <c r="B645" s="30" t="e">
        <f>VLOOKUP(F645,[3]!Tabla13[#All],2,FALSE)</f>
        <v>#N/A</v>
      </c>
      <c r="C645" s="51">
        <v>2026</v>
      </c>
      <c r="D645" s="51">
        <v>8330</v>
      </c>
      <c r="E645" s="51"/>
      <c r="F645" s="52"/>
      <c r="G645" s="51">
        <v>1</v>
      </c>
      <c r="H645" s="51">
        <v>1</v>
      </c>
      <c r="I645" s="51">
        <v>4</v>
      </c>
      <c r="J645" s="51"/>
      <c r="K645" s="51">
        <v>5000</v>
      </c>
      <c r="L645" s="51">
        <v>5100</v>
      </c>
      <c r="M645" s="51">
        <v>511</v>
      </c>
      <c r="N645" s="50">
        <v>863</v>
      </c>
      <c r="O645" s="113"/>
      <c r="P645" s="48" t="s">
        <v>317</v>
      </c>
      <c r="Q645" s="47">
        <v>0</v>
      </c>
      <c r="R645" s="47">
        <v>0</v>
      </c>
      <c r="S645" s="46">
        <f t="shared" si="38"/>
        <v>0</v>
      </c>
      <c r="T645" s="47">
        <v>0</v>
      </c>
      <c r="U645" s="47">
        <v>0</v>
      </c>
      <c r="V645" s="46">
        <f t="shared" si="39"/>
        <v>0</v>
      </c>
      <c r="W645" s="46">
        <f t="shared" si="40"/>
        <v>0</v>
      </c>
      <c r="X645" s="45" t="s">
        <v>26</v>
      </c>
      <c r="Y645" s="44"/>
      <c r="Z645" s="43"/>
      <c r="AA645" s="42" t="s">
        <v>19</v>
      </c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</row>
    <row r="646" spans="1:49" hidden="1">
      <c r="A646" s="31" t="e">
        <f t="shared" si="41"/>
        <v>#N/A</v>
      </c>
      <c r="B646" s="30" t="e">
        <f>VLOOKUP(F646,[3]!Tabla13[#All],2,FALSE)</f>
        <v>#N/A</v>
      </c>
      <c r="C646" s="51">
        <v>2026</v>
      </c>
      <c r="D646" s="51">
        <v>8330</v>
      </c>
      <c r="E646" s="51"/>
      <c r="F646" s="52"/>
      <c r="G646" s="51">
        <v>1</v>
      </c>
      <c r="H646" s="51">
        <v>1</v>
      </c>
      <c r="I646" s="51">
        <v>4</v>
      </c>
      <c r="J646" s="51"/>
      <c r="K646" s="51">
        <v>5000</v>
      </c>
      <c r="L646" s="51">
        <v>5100</v>
      </c>
      <c r="M646" s="51">
        <v>511</v>
      </c>
      <c r="N646" s="50">
        <v>929</v>
      </c>
      <c r="O646" s="113"/>
      <c r="P646" s="48" t="s">
        <v>195</v>
      </c>
      <c r="Q646" s="47">
        <v>0</v>
      </c>
      <c r="R646" s="47">
        <v>0</v>
      </c>
      <c r="S646" s="46">
        <f t="shared" si="38"/>
        <v>0</v>
      </c>
      <c r="T646" s="47">
        <v>0</v>
      </c>
      <c r="U646" s="47">
        <v>0</v>
      </c>
      <c r="V646" s="46">
        <f t="shared" si="39"/>
        <v>0</v>
      </c>
      <c r="W646" s="46">
        <f t="shared" si="40"/>
        <v>0</v>
      </c>
      <c r="X646" s="45" t="s">
        <v>26</v>
      </c>
      <c r="Y646" s="44"/>
      <c r="Z646" s="43"/>
      <c r="AA646" s="42" t="s">
        <v>19</v>
      </c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</row>
    <row r="647" spans="1:49" hidden="1">
      <c r="A647" s="31" t="e">
        <f t="shared" si="41"/>
        <v>#N/A</v>
      </c>
      <c r="B647" s="30" t="e">
        <f>VLOOKUP(F647,[3]!Tabla13[#All],2,FALSE)</f>
        <v>#N/A</v>
      </c>
      <c r="C647" s="51">
        <v>2026</v>
      </c>
      <c r="D647" s="51">
        <v>8330</v>
      </c>
      <c r="E647" s="51"/>
      <c r="F647" s="52"/>
      <c r="G647" s="51">
        <v>1</v>
      </c>
      <c r="H647" s="51">
        <v>1</v>
      </c>
      <c r="I647" s="51">
        <v>4</v>
      </c>
      <c r="J647" s="51"/>
      <c r="K647" s="51">
        <v>5000</v>
      </c>
      <c r="L647" s="51">
        <v>5100</v>
      </c>
      <c r="M647" s="51">
        <v>511</v>
      </c>
      <c r="N647" s="50">
        <v>975</v>
      </c>
      <c r="O647" s="113"/>
      <c r="P647" s="48" t="s">
        <v>1632</v>
      </c>
      <c r="Q647" s="47">
        <v>0</v>
      </c>
      <c r="R647" s="47">
        <v>0</v>
      </c>
      <c r="S647" s="46">
        <f t="shared" si="38"/>
        <v>0</v>
      </c>
      <c r="T647" s="47">
        <v>0</v>
      </c>
      <c r="U647" s="47">
        <v>0</v>
      </c>
      <c r="V647" s="46">
        <f t="shared" si="39"/>
        <v>0</v>
      </c>
      <c r="W647" s="46">
        <f t="shared" si="40"/>
        <v>0</v>
      </c>
      <c r="X647" s="45" t="s">
        <v>26</v>
      </c>
      <c r="Y647" s="44"/>
      <c r="Z647" s="43"/>
      <c r="AA647" s="42" t="s">
        <v>19</v>
      </c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</row>
    <row r="648" spans="1:49" hidden="1">
      <c r="A648" s="31" t="e">
        <f t="shared" si="41"/>
        <v>#N/A</v>
      </c>
      <c r="B648" s="30" t="e">
        <f>VLOOKUP(F648,[3]!Tabla13[#All],2,FALSE)</f>
        <v>#N/A</v>
      </c>
      <c r="C648" s="51">
        <v>2026</v>
      </c>
      <c r="D648" s="51">
        <v>8330</v>
      </c>
      <c r="E648" s="51"/>
      <c r="F648" s="52"/>
      <c r="G648" s="51">
        <v>1</v>
      </c>
      <c r="H648" s="51">
        <v>1</v>
      </c>
      <c r="I648" s="51">
        <v>4</v>
      </c>
      <c r="J648" s="51"/>
      <c r="K648" s="51">
        <v>5000</v>
      </c>
      <c r="L648" s="51">
        <v>5100</v>
      </c>
      <c r="M648" s="51">
        <v>511</v>
      </c>
      <c r="N648" s="50">
        <v>992</v>
      </c>
      <c r="O648" s="113"/>
      <c r="P648" s="48" t="s">
        <v>917</v>
      </c>
      <c r="Q648" s="47">
        <v>0</v>
      </c>
      <c r="R648" s="47">
        <v>0</v>
      </c>
      <c r="S648" s="46">
        <f t="shared" si="38"/>
        <v>0</v>
      </c>
      <c r="T648" s="47">
        <v>0</v>
      </c>
      <c r="U648" s="47">
        <v>0</v>
      </c>
      <c r="V648" s="46">
        <f t="shared" si="39"/>
        <v>0</v>
      </c>
      <c r="W648" s="46">
        <f t="shared" si="40"/>
        <v>0</v>
      </c>
      <c r="X648" s="45" t="s">
        <v>26</v>
      </c>
      <c r="Y648" s="44"/>
      <c r="Z648" s="43"/>
      <c r="AA648" s="42" t="s">
        <v>19</v>
      </c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</row>
    <row r="649" spans="1:49" hidden="1">
      <c r="A649" s="31" t="e">
        <f t="shared" si="41"/>
        <v>#N/A</v>
      </c>
      <c r="B649" s="30" t="e">
        <f>VLOOKUP(F649,[3]!Tabla13[#All],2,FALSE)</f>
        <v>#N/A</v>
      </c>
      <c r="C649" s="51">
        <v>2026</v>
      </c>
      <c r="D649" s="51">
        <v>8330</v>
      </c>
      <c r="E649" s="51"/>
      <c r="F649" s="52"/>
      <c r="G649" s="51">
        <v>1</v>
      </c>
      <c r="H649" s="51">
        <v>1</v>
      </c>
      <c r="I649" s="51">
        <v>4</v>
      </c>
      <c r="J649" s="51"/>
      <c r="K649" s="51">
        <v>5000</v>
      </c>
      <c r="L649" s="51">
        <v>5100</v>
      </c>
      <c r="M649" s="51">
        <v>511</v>
      </c>
      <c r="N649" s="50">
        <v>1002</v>
      </c>
      <c r="O649" s="113"/>
      <c r="P649" s="48" t="s">
        <v>316</v>
      </c>
      <c r="Q649" s="47">
        <v>0</v>
      </c>
      <c r="R649" s="47">
        <v>0</v>
      </c>
      <c r="S649" s="46">
        <f t="shared" si="38"/>
        <v>0</v>
      </c>
      <c r="T649" s="47">
        <v>0</v>
      </c>
      <c r="U649" s="47">
        <v>0</v>
      </c>
      <c r="V649" s="46">
        <f t="shared" si="39"/>
        <v>0</v>
      </c>
      <c r="W649" s="46">
        <f t="shared" si="40"/>
        <v>0</v>
      </c>
      <c r="X649" s="45" t="s">
        <v>26</v>
      </c>
      <c r="Y649" s="44"/>
      <c r="Z649" s="43"/>
      <c r="AA649" s="42" t="s">
        <v>19</v>
      </c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</row>
    <row r="650" spans="1:49" hidden="1">
      <c r="A650" s="31" t="e">
        <f t="shared" si="41"/>
        <v>#N/A</v>
      </c>
      <c r="B650" s="30" t="e">
        <f>VLOOKUP(F650,[3]!Tabla13[#All],2,FALSE)</f>
        <v>#N/A</v>
      </c>
      <c r="C650" s="51">
        <v>2026</v>
      </c>
      <c r="D650" s="51">
        <v>8330</v>
      </c>
      <c r="E650" s="51"/>
      <c r="F650" s="52"/>
      <c r="G650" s="51">
        <v>1</v>
      </c>
      <c r="H650" s="51">
        <v>1</v>
      </c>
      <c r="I650" s="51">
        <v>4</v>
      </c>
      <c r="J650" s="51"/>
      <c r="K650" s="51">
        <v>5000</v>
      </c>
      <c r="L650" s="51">
        <v>5100</v>
      </c>
      <c r="M650" s="51">
        <v>511</v>
      </c>
      <c r="N650" s="50">
        <v>1173</v>
      </c>
      <c r="O650" s="113"/>
      <c r="P650" s="48" t="s">
        <v>1631</v>
      </c>
      <c r="Q650" s="47">
        <v>0</v>
      </c>
      <c r="R650" s="47">
        <v>0</v>
      </c>
      <c r="S650" s="46">
        <f t="shared" ref="S650:S713" si="42">Q650+R650</f>
        <v>0</v>
      </c>
      <c r="T650" s="47">
        <v>0</v>
      </c>
      <c r="U650" s="47">
        <v>0</v>
      </c>
      <c r="V650" s="46">
        <f t="shared" ref="V650:V713" si="43">T650+U650</f>
        <v>0</v>
      </c>
      <c r="W650" s="46">
        <f t="shared" ref="W650:W713" si="44">S650+V650</f>
        <v>0</v>
      </c>
      <c r="X650" s="45" t="s">
        <v>26</v>
      </c>
      <c r="Y650" s="44"/>
      <c r="Z650" s="43"/>
      <c r="AA650" s="42" t="s">
        <v>19</v>
      </c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</row>
    <row r="651" spans="1:49" hidden="1">
      <c r="A651" s="31" t="e">
        <f t="shared" si="41"/>
        <v>#N/A</v>
      </c>
      <c r="B651" s="30" t="e">
        <f>VLOOKUP(F651,[3]!Tabla13[#All],2,FALSE)</f>
        <v>#N/A</v>
      </c>
      <c r="C651" s="51">
        <v>2026</v>
      </c>
      <c r="D651" s="51">
        <v>8330</v>
      </c>
      <c r="E651" s="51"/>
      <c r="F651" s="52"/>
      <c r="G651" s="51">
        <v>1</v>
      </c>
      <c r="H651" s="51">
        <v>1</v>
      </c>
      <c r="I651" s="51">
        <v>4</v>
      </c>
      <c r="J651" s="51"/>
      <c r="K651" s="51">
        <v>5000</v>
      </c>
      <c r="L651" s="51">
        <v>5100</v>
      </c>
      <c r="M651" s="51">
        <v>511</v>
      </c>
      <c r="N651" s="50">
        <v>1247</v>
      </c>
      <c r="O651" s="113"/>
      <c r="P651" s="48" t="s">
        <v>1630</v>
      </c>
      <c r="Q651" s="47">
        <v>0</v>
      </c>
      <c r="R651" s="47">
        <v>0</v>
      </c>
      <c r="S651" s="46">
        <f t="shared" si="42"/>
        <v>0</v>
      </c>
      <c r="T651" s="47">
        <v>0</v>
      </c>
      <c r="U651" s="47">
        <v>0</v>
      </c>
      <c r="V651" s="46">
        <f t="shared" si="43"/>
        <v>0</v>
      </c>
      <c r="W651" s="46">
        <f t="shared" si="44"/>
        <v>0</v>
      </c>
      <c r="X651" s="45" t="s">
        <v>26</v>
      </c>
      <c r="Y651" s="44"/>
      <c r="Z651" s="43"/>
      <c r="AA651" s="42" t="s">
        <v>19</v>
      </c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</row>
    <row r="652" spans="1:49" hidden="1">
      <c r="A652" s="31" t="e">
        <f t="shared" si="41"/>
        <v>#N/A</v>
      </c>
      <c r="B652" s="30" t="e">
        <f>VLOOKUP(F652,[3]!Tabla13[#All],2,FALSE)</f>
        <v>#N/A</v>
      </c>
      <c r="C652" s="51">
        <v>2026</v>
      </c>
      <c r="D652" s="51">
        <v>8330</v>
      </c>
      <c r="E652" s="51"/>
      <c r="F652" s="52"/>
      <c r="G652" s="51">
        <v>1</v>
      </c>
      <c r="H652" s="51">
        <v>1</v>
      </c>
      <c r="I652" s="51">
        <v>4</v>
      </c>
      <c r="J652" s="51"/>
      <c r="K652" s="51">
        <v>5000</v>
      </c>
      <c r="L652" s="51">
        <v>5100</v>
      </c>
      <c r="M652" s="51">
        <v>511</v>
      </c>
      <c r="N652" s="50">
        <v>1248</v>
      </c>
      <c r="O652" s="113"/>
      <c r="P652" s="48" t="s">
        <v>1629</v>
      </c>
      <c r="Q652" s="47">
        <v>0</v>
      </c>
      <c r="R652" s="47">
        <v>0</v>
      </c>
      <c r="S652" s="46">
        <f t="shared" si="42"/>
        <v>0</v>
      </c>
      <c r="T652" s="47">
        <v>0</v>
      </c>
      <c r="U652" s="47">
        <v>0</v>
      </c>
      <c r="V652" s="46">
        <f t="shared" si="43"/>
        <v>0</v>
      </c>
      <c r="W652" s="46">
        <f t="shared" si="44"/>
        <v>0</v>
      </c>
      <c r="X652" s="45" t="s">
        <v>26</v>
      </c>
      <c r="Y652" s="44"/>
      <c r="Z652" s="43"/>
      <c r="AA652" s="42" t="s">
        <v>19</v>
      </c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</row>
    <row r="653" spans="1:49" hidden="1">
      <c r="A653" s="31" t="e">
        <f t="shared" si="41"/>
        <v>#N/A</v>
      </c>
      <c r="B653" s="30" t="e">
        <f>VLOOKUP(F653,[3]!Tabla13[#All],2,FALSE)</f>
        <v>#N/A</v>
      </c>
      <c r="C653" s="51">
        <v>2026</v>
      </c>
      <c r="D653" s="51">
        <v>8330</v>
      </c>
      <c r="E653" s="51"/>
      <c r="F653" s="52"/>
      <c r="G653" s="51">
        <v>1</v>
      </c>
      <c r="H653" s="51">
        <v>1</v>
      </c>
      <c r="I653" s="51">
        <v>4</v>
      </c>
      <c r="J653" s="51"/>
      <c r="K653" s="51">
        <v>5000</v>
      </c>
      <c r="L653" s="51">
        <v>5100</v>
      </c>
      <c r="M653" s="51">
        <v>511</v>
      </c>
      <c r="N653" s="50">
        <v>1301</v>
      </c>
      <c r="O653" s="113"/>
      <c r="P653" s="48" t="s">
        <v>68</v>
      </c>
      <c r="Q653" s="47">
        <v>0</v>
      </c>
      <c r="R653" s="47">
        <v>0</v>
      </c>
      <c r="S653" s="46">
        <f t="shared" si="42"/>
        <v>0</v>
      </c>
      <c r="T653" s="47">
        <v>0</v>
      </c>
      <c r="U653" s="47">
        <v>0</v>
      </c>
      <c r="V653" s="46">
        <f t="shared" si="43"/>
        <v>0</v>
      </c>
      <c r="W653" s="46">
        <f t="shared" si="44"/>
        <v>0</v>
      </c>
      <c r="X653" s="45" t="s">
        <v>26</v>
      </c>
      <c r="Y653" s="44"/>
      <c r="Z653" s="43"/>
      <c r="AA653" s="42" t="s">
        <v>19</v>
      </c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</row>
    <row r="654" spans="1:49" hidden="1">
      <c r="A654" s="31" t="e">
        <f t="shared" si="41"/>
        <v>#N/A</v>
      </c>
      <c r="B654" s="30" t="e">
        <f>VLOOKUP(F654,[3]!Tabla13[#All],2,FALSE)</f>
        <v>#N/A</v>
      </c>
      <c r="C654" s="51">
        <v>2026</v>
      </c>
      <c r="D654" s="51">
        <v>8330</v>
      </c>
      <c r="E654" s="51"/>
      <c r="F654" s="52"/>
      <c r="G654" s="51">
        <v>1</v>
      </c>
      <c r="H654" s="51">
        <v>1</v>
      </c>
      <c r="I654" s="51">
        <v>4</v>
      </c>
      <c r="J654" s="51"/>
      <c r="K654" s="51">
        <v>5000</v>
      </c>
      <c r="L654" s="51">
        <v>5100</v>
      </c>
      <c r="M654" s="51">
        <v>511</v>
      </c>
      <c r="N654" s="50">
        <v>1316</v>
      </c>
      <c r="O654" s="113"/>
      <c r="P654" s="48" t="s">
        <v>605</v>
      </c>
      <c r="Q654" s="47">
        <v>0</v>
      </c>
      <c r="R654" s="47">
        <v>0</v>
      </c>
      <c r="S654" s="46">
        <f t="shared" si="42"/>
        <v>0</v>
      </c>
      <c r="T654" s="47">
        <v>0</v>
      </c>
      <c r="U654" s="47">
        <v>0</v>
      </c>
      <c r="V654" s="46">
        <f t="shared" si="43"/>
        <v>0</v>
      </c>
      <c r="W654" s="46">
        <f t="shared" si="44"/>
        <v>0</v>
      </c>
      <c r="X654" s="45" t="s">
        <v>26</v>
      </c>
      <c r="Y654" s="44"/>
      <c r="Z654" s="43"/>
      <c r="AA654" s="42" t="s">
        <v>19</v>
      </c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</row>
    <row r="655" spans="1:49" hidden="1">
      <c r="A655" s="31" t="e">
        <f t="shared" si="41"/>
        <v>#N/A</v>
      </c>
      <c r="B655" s="30" t="e">
        <f>VLOOKUP(F655,[3]!Tabla13[#All],2,FALSE)</f>
        <v>#N/A</v>
      </c>
      <c r="C655" s="51">
        <v>2026</v>
      </c>
      <c r="D655" s="51">
        <v>8330</v>
      </c>
      <c r="E655" s="51"/>
      <c r="F655" s="52"/>
      <c r="G655" s="51">
        <v>1</v>
      </c>
      <c r="H655" s="51">
        <v>1</v>
      </c>
      <c r="I655" s="51">
        <v>4</v>
      </c>
      <c r="J655" s="51"/>
      <c r="K655" s="51">
        <v>5000</v>
      </c>
      <c r="L655" s="51">
        <v>5100</v>
      </c>
      <c r="M655" s="51">
        <v>511</v>
      </c>
      <c r="N655" s="50">
        <v>934</v>
      </c>
      <c r="O655" s="113"/>
      <c r="P655" s="48" t="s">
        <v>470</v>
      </c>
      <c r="Q655" s="47">
        <v>0</v>
      </c>
      <c r="R655" s="47">
        <v>0</v>
      </c>
      <c r="S655" s="46">
        <f t="shared" si="42"/>
        <v>0</v>
      </c>
      <c r="T655" s="47">
        <v>0</v>
      </c>
      <c r="U655" s="47">
        <v>0</v>
      </c>
      <c r="V655" s="46">
        <f t="shared" si="43"/>
        <v>0</v>
      </c>
      <c r="W655" s="46">
        <f t="shared" si="44"/>
        <v>0</v>
      </c>
      <c r="X655" s="45" t="s">
        <v>26</v>
      </c>
      <c r="Y655" s="44"/>
      <c r="Z655" s="43"/>
      <c r="AA655" s="42" t="s">
        <v>19</v>
      </c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</row>
    <row r="656" spans="1:49" hidden="1">
      <c r="A656" s="31" t="e">
        <f t="shared" si="41"/>
        <v>#N/A</v>
      </c>
      <c r="B656" s="30" t="e">
        <f>VLOOKUP(F656,[3]!Tabla13[#All],2,FALSE)</f>
        <v>#N/A</v>
      </c>
      <c r="C656" s="51">
        <v>2026</v>
      </c>
      <c r="D656" s="51">
        <v>8330</v>
      </c>
      <c r="E656" s="51"/>
      <c r="F656" s="52"/>
      <c r="G656" s="51">
        <v>1</v>
      </c>
      <c r="H656" s="51">
        <v>1</v>
      </c>
      <c r="I656" s="51">
        <v>4</v>
      </c>
      <c r="J656" s="51"/>
      <c r="K656" s="51">
        <v>5000</v>
      </c>
      <c r="L656" s="51">
        <v>5100</v>
      </c>
      <c r="M656" s="51">
        <v>511</v>
      </c>
      <c r="N656" s="50">
        <v>92</v>
      </c>
      <c r="O656" s="113"/>
      <c r="P656" s="48" t="s">
        <v>324</v>
      </c>
      <c r="Q656" s="47">
        <v>0</v>
      </c>
      <c r="R656" s="47">
        <v>0</v>
      </c>
      <c r="S656" s="46">
        <f t="shared" si="42"/>
        <v>0</v>
      </c>
      <c r="T656" s="47">
        <v>0</v>
      </c>
      <c r="U656" s="47">
        <v>0</v>
      </c>
      <c r="V656" s="46">
        <f t="shared" si="43"/>
        <v>0</v>
      </c>
      <c r="W656" s="46">
        <f t="shared" si="44"/>
        <v>0</v>
      </c>
      <c r="X656" s="45" t="s">
        <v>26</v>
      </c>
      <c r="Y656" s="44"/>
      <c r="Z656" s="43"/>
      <c r="AA656" s="42" t="s">
        <v>19</v>
      </c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</row>
    <row r="657" spans="1:49" hidden="1">
      <c r="A657" s="31" t="e">
        <f t="shared" si="41"/>
        <v>#N/A</v>
      </c>
      <c r="B657" s="30" t="e">
        <f>VLOOKUP(F657,[3]!Tabla13[#All],2,FALSE)</f>
        <v>#N/A</v>
      </c>
      <c r="C657" s="51">
        <v>2026</v>
      </c>
      <c r="D657" s="51">
        <v>8330</v>
      </c>
      <c r="E657" s="51"/>
      <c r="F657" s="52"/>
      <c r="G657" s="51">
        <v>1</v>
      </c>
      <c r="H657" s="51">
        <v>1</v>
      </c>
      <c r="I657" s="51">
        <v>4</v>
      </c>
      <c r="J657" s="51"/>
      <c r="K657" s="51">
        <v>5000</v>
      </c>
      <c r="L657" s="51">
        <v>5100</v>
      </c>
      <c r="M657" s="51">
        <v>511</v>
      </c>
      <c r="N657" s="50">
        <v>646</v>
      </c>
      <c r="O657" s="113"/>
      <c r="P657" s="48" t="s">
        <v>1628</v>
      </c>
      <c r="Q657" s="47">
        <v>0</v>
      </c>
      <c r="R657" s="47">
        <v>0</v>
      </c>
      <c r="S657" s="46">
        <f t="shared" si="42"/>
        <v>0</v>
      </c>
      <c r="T657" s="47">
        <v>0</v>
      </c>
      <c r="U657" s="47">
        <v>0</v>
      </c>
      <c r="V657" s="46">
        <f t="shared" si="43"/>
        <v>0</v>
      </c>
      <c r="W657" s="46">
        <f t="shared" si="44"/>
        <v>0</v>
      </c>
      <c r="X657" s="45" t="s">
        <v>26</v>
      </c>
      <c r="Y657" s="44"/>
      <c r="Z657" s="43"/>
      <c r="AA657" s="42" t="s">
        <v>19</v>
      </c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</row>
    <row r="658" spans="1:49" hidden="1">
      <c r="A658" s="31" t="e">
        <f t="shared" si="41"/>
        <v>#N/A</v>
      </c>
      <c r="B658" s="30" t="e">
        <f>VLOOKUP(F658,[3]!Tabla13[#All],2,FALSE)</f>
        <v>#N/A</v>
      </c>
      <c r="C658" s="40">
        <v>2026</v>
      </c>
      <c r="D658" s="40">
        <v>8330</v>
      </c>
      <c r="E658" s="40"/>
      <c r="F658" s="41"/>
      <c r="G658" s="40">
        <v>1</v>
      </c>
      <c r="H658" s="40">
        <v>1</v>
      </c>
      <c r="I658" s="40">
        <v>4</v>
      </c>
      <c r="J658" s="40"/>
      <c r="K658" s="40">
        <v>5000</v>
      </c>
      <c r="L658" s="40">
        <v>5100</v>
      </c>
      <c r="M658" s="40">
        <v>512</v>
      </c>
      <c r="N658" s="221"/>
      <c r="O658" s="220"/>
      <c r="P658" s="37" t="s">
        <v>311</v>
      </c>
      <c r="Q658" s="36">
        <f>SUM(Q659:Q664)</f>
        <v>0</v>
      </c>
      <c r="R658" s="36">
        <f>SUM(R659:R664)</f>
        <v>0</v>
      </c>
      <c r="S658" s="36">
        <f t="shared" si="42"/>
        <v>0</v>
      </c>
      <c r="T658" s="36">
        <f>SUM(T659:T664)</f>
        <v>0</v>
      </c>
      <c r="U658" s="36">
        <f>SUM(U659:U664)</f>
        <v>0</v>
      </c>
      <c r="V658" s="36">
        <f t="shared" si="43"/>
        <v>0</v>
      </c>
      <c r="W658" s="36">
        <f t="shared" si="44"/>
        <v>0</v>
      </c>
      <c r="X658" s="41"/>
      <c r="Y658" s="40"/>
      <c r="Z658" s="77"/>
      <c r="AA658" s="221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</row>
    <row r="659" spans="1:49" hidden="1">
      <c r="A659" s="31" t="e">
        <f t="shared" si="41"/>
        <v>#N/A</v>
      </c>
      <c r="B659" s="30" t="e">
        <f>VLOOKUP(F659,[3]!Tabla13[#All],2,FALSE)</f>
        <v>#N/A</v>
      </c>
      <c r="C659" s="51">
        <v>2026</v>
      </c>
      <c r="D659" s="51">
        <v>8330</v>
      </c>
      <c r="E659" s="51"/>
      <c r="F659" s="52"/>
      <c r="G659" s="51">
        <v>1</v>
      </c>
      <c r="H659" s="51">
        <v>1</v>
      </c>
      <c r="I659" s="51">
        <v>4</v>
      </c>
      <c r="J659" s="51"/>
      <c r="K659" s="51">
        <v>5000</v>
      </c>
      <c r="L659" s="51">
        <v>5100</v>
      </c>
      <c r="M659" s="51">
        <v>512</v>
      </c>
      <c r="N659" s="50">
        <v>344</v>
      </c>
      <c r="O659" s="113"/>
      <c r="P659" s="48" t="s">
        <v>909</v>
      </c>
      <c r="Q659" s="47">
        <v>0</v>
      </c>
      <c r="R659" s="47">
        <v>0</v>
      </c>
      <c r="S659" s="46">
        <f t="shared" si="42"/>
        <v>0</v>
      </c>
      <c r="T659" s="47">
        <v>0</v>
      </c>
      <c r="U659" s="47">
        <v>0</v>
      </c>
      <c r="V659" s="46">
        <f t="shared" si="43"/>
        <v>0</v>
      </c>
      <c r="W659" s="46">
        <f t="shared" si="44"/>
        <v>0</v>
      </c>
      <c r="X659" s="45" t="s">
        <v>26</v>
      </c>
      <c r="Y659" s="44"/>
      <c r="Z659" s="43"/>
      <c r="AA659" s="42" t="s">
        <v>19</v>
      </c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</row>
    <row r="660" spans="1:49" hidden="1">
      <c r="A660" s="31" t="e">
        <f t="shared" si="41"/>
        <v>#N/A</v>
      </c>
      <c r="B660" s="30" t="e">
        <f>VLOOKUP(F660,[3]!Tabla13[#All],2,FALSE)</f>
        <v>#N/A</v>
      </c>
      <c r="C660" s="51">
        <v>2026</v>
      </c>
      <c r="D660" s="51">
        <v>8330</v>
      </c>
      <c r="E660" s="51"/>
      <c r="F660" s="52"/>
      <c r="G660" s="51">
        <v>1</v>
      </c>
      <c r="H660" s="51">
        <v>1</v>
      </c>
      <c r="I660" s="51">
        <v>4</v>
      </c>
      <c r="J660" s="51"/>
      <c r="K660" s="51">
        <v>5000</v>
      </c>
      <c r="L660" s="51">
        <v>5100</v>
      </c>
      <c r="M660" s="51">
        <v>512</v>
      </c>
      <c r="N660" s="50">
        <v>858</v>
      </c>
      <c r="O660" s="113"/>
      <c r="P660" s="48" t="s">
        <v>309</v>
      </c>
      <c r="Q660" s="47">
        <v>0</v>
      </c>
      <c r="R660" s="47">
        <v>0</v>
      </c>
      <c r="S660" s="46">
        <f t="shared" si="42"/>
        <v>0</v>
      </c>
      <c r="T660" s="47">
        <v>0</v>
      </c>
      <c r="U660" s="47">
        <v>0</v>
      </c>
      <c r="V660" s="46">
        <f t="shared" si="43"/>
        <v>0</v>
      </c>
      <c r="W660" s="46">
        <f t="shared" si="44"/>
        <v>0</v>
      </c>
      <c r="X660" s="45" t="s">
        <v>26</v>
      </c>
      <c r="Y660" s="44"/>
      <c r="Z660" s="43"/>
      <c r="AA660" s="42" t="s">
        <v>19</v>
      </c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</row>
    <row r="661" spans="1:49" hidden="1">
      <c r="A661" s="31" t="e">
        <f t="shared" si="41"/>
        <v>#N/A</v>
      </c>
      <c r="B661" s="30" t="e">
        <f>VLOOKUP(F661,[3]!Tabla13[#All],2,FALSE)</f>
        <v>#N/A</v>
      </c>
      <c r="C661" s="51">
        <v>2026</v>
      </c>
      <c r="D661" s="51">
        <v>8330</v>
      </c>
      <c r="E661" s="51"/>
      <c r="F661" s="52"/>
      <c r="G661" s="51">
        <v>1</v>
      </c>
      <c r="H661" s="51">
        <v>1</v>
      </c>
      <c r="I661" s="51">
        <v>4</v>
      </c>
      <c r="J661" s="51"/>
      <c r="K661" s="51">
        <v>5000</v>
      </c>
      <c r="L661" s="51">
        <v>5100</v>
      </c>
      <c r="M661" s="51">
        <v>512</v>
      </c>
      <c r="N661" s="50">
        <v>1086</v>
      </c>
      <c r="O661" s="113"/>
      <c r="P661" s="48" t="s">
        <v>1627</v>
      </c>
      <c r="Q661" s="47">
        <v>0</v>
      </c>
      <c r="R661" s="47">
        <v>0</v>
      </c>
      <c r="S661" s="46">
        <f t="shared" si="42"/>
        <v>0</v>
      </c>
      <c r="T661" s="47">
        <v>0</v>
      </c>
      <c r="U661" s="47">
        <v>0</v>
      </c>
      <c r="V661" s="46">
        <f t="shared" si="43"/>
        <v>0</v>
      </c>
      <c r="W661" s="46">
        <f t="shared" si="44"/>
        <v>0</v>
      </c>
      <c r="X661" s="45" t="s">
        <v>26</v>
      </c>
      <c r="Y661" s="44"/>
      <c r="Z661" s="43"/>
      <c r="AA661" s="42" t="s">
        <v>19</v>
      </c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</row>
    <row r="662" spans="1:49" hidden="1">
      <c r="A662" s="31" t="e">
        <f t="shared" si="41"/>
        <v>#N/A</v>
      </c>
      <c r="B662" s="30" t="e">
        <f>VLOOKUP(F662,[3]!Tabla13[#All],2,FALSE)</f>
        <v>#N/A</v>
      </c>
      <c r="C662" s="51">
        <v>2026</v>
      </c>
      <c r="D662" s="51">
        <v>8330</v>
      </c>
      <c r="E662" s="51"/>
      <c r="F662" s="52"/>
      <c r="G662" s="51">
        <v>1</v>
      </c>
      <c r="H662" s="51">
        <v>1</v>
      </c>
      <c r="I662" s="51">
        <v>4</v>
      </c>
      <c r="J662" s="51"/>
      <c r="K662" s="51">
        <v>5000</v>
      </c>
      <c r="L662" s="51">
        <v>5100</v>
      </c>
      <c r="M662" s="51">
        <v>512</v>
      </c>
      <c r="N662" s="50">
        <v>1315</v>
      </c>
      <c r="O662" s="113"/>
      <c r="P662" s="48" t="s">
        <v>1626</v>
      </c>
      <c r="Q662" s="47">
        <v>0</v>
      </c>
      <c r="R662" s="47">
        <v>0</v>
      </c>
      <c r="S662" s="46">
        <f t="shared" si="42"/>
        <v>0</v>
      </c>
      <c r="T662" s="47">
        <v>0</v>
      </c>
      <c r="U662" s="47">
        <v>0</v>
      </c>
      <c r="V662" s="46">
        <f t="shared" si="43"/>
        <v>0</v>
      </c>
      <c r="W662" s="46">
        <f t="shared" si="44"/>
        <v>0</v>
      </c>
      <c r="X662" s="45" t="s">
        <v>26</v>
      </c>
      <c r="Y662" s="44"/>
      <c r="Z662" s="43"/>
      <c r="AA662" s="42" t="s">
        <v>19</v>
      </c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</row>
    <row r="663" spans="1:49" hidden="1">
      <c r="A663" s="31" t="e">
        <f t="shared" si="41"/>
        <v>#N/A</v>
      </c>
      <c r="B663" s="30" t="e">
        <f>VLOOKUP(F663,[3]!Tabla13[#All],2,FALSE)</f>
        <v>#N/A</v>
      </c>
      <c r="C663" s="51">
        <v>2026</v>
      </c>
      <c r="D663" s="51">
        <v>8330</v>
      </c>
      <c r="E663" s="51"/>
      <c r="F663" s="52"/>
      <c r="G663" s="51">
        <v>1</v>
      </c>
      <c r="H663" s="51">
        <v>1</v>
      </c>
      <c r="I663" s="51">
        <v>4</v>
      </c>
      <c r="J663" s="51"/>
      <c r="K663" s="51">
        <v>5000</v>
      </c>
      <c r="L663" s="51">
        <v>5100</v>
      </c>
      <c r="M663" s="51">
        <v>512</v>
      </c>
      <c r="N663" s="50">
        <v>1174</v>
      </c>
      <c r="O663" s="113"/>
      <c r="P663" s="48" t="s">
        <v>1625</v>
      </c>
      <c r="Q663" s="47">
        <v>0</v>
      </c>
      <c r="R663" s="47">
        <v>0</v>
      </c>
      <c r="S663" s="46">
        <f t="shared" si="42"/>
        <v>0</v>
      </c>
      <c r="T663" s="47">
        <v>0</v>
      </c>
      <c r="U663" s="47">
        <v>0</v>
      </c>
      <c r="V663" s="46">
        <f t="shared" si="43"/>
        <v>0</v>
      </c>
      <c r="W663" s="46">
        <f t="shared" si="44"/>
        <v>0</v>
      </c>
      <c r="X663" s="45" t="s">
        <v>26</v>
      </c>
      <c r="Y663" s="44"/>
      <c r="Z663" s="43"/>
      <c r="AA663" s="42" t="s">
        <v>19</v>
      </c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</row>
    <row r="664" spans="1:49" hidden="1">
      <c r="A664" s="31" t="e">
        <f t="shared" si="41"/>
        <v>#N/A</v>
      </c>
      <c r="B664" s="30" t="e">
        <f>VLOOKUP(F664,[3]!Tabla13[#All],2,FALSE)</f>
        <v>#N/A</v>
      </c>
      <c r="C664" s="51">
        <v>2026</v>
      </c>
      <c r="D664" s="51">
        <v>8330</v>
      </c>
      <c r="E664" s="51"/>
      <c r="F664" s="52"/>
      <c r="G664" s="51">
        <v>1</v>
      </c>
      <c r="H664" s="51">
        <v>1</v>
      </c>
      <c r="I664" s="51">
        <v>4</v>
      </c>
      <c r="J664" s="51"/>
      <c r="K664" s="51">
        <v>5000</v>
      </c>
      <c r="L664" s="51">
        <v>5100</v>
      </c>
      <c r="M664" s="51">
        <v>512</v>
      </c>
      <c r="N664" s="50">
        <v>261</v>
      </c>
      <c r="O664" s="113"/>
      <c r="P664" s="48" t="s">
        <v>1624</v>
      </c>
      <c r="Q664" s="47">
        <v>0</v>
      </c>
      <c r="R664" s="47">
        <v>0</v>
      </c>
      <c r="S664" s="46">
        <f t="shared" si="42"/>
        <v>0</v>
      </c>
      <c r="T664" s="47">
        <v>0</v>
      </c>
      <c r="U664" s="47">
        <v>0</v>
      </c>
      <c r="V664" s="46">
        <f t="shared" si="43"/>
        <v>0</v>
      </c>
      <c r="W664" s="46">
        <f t="shared" si="44"/>
        <v>0</v>
      </c>
      <c r="X664" s="45" t="s">
        <v>26</v>
      </c>
      <c r="Y664" s="44"/>
      <c r="Z664" s="43"/>
      <c r="AA664" s="42" t="s">
        <v>19</v>
      </c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</row>
    <row r="665" spans="1:49" hidden="1">
      <c r="A665" s="31" t="e">
        <f t="shared" si="41"/>
        <v>#N/A</v>
      </c>
      <c r="B665" s="30" t="e">
        <f>VLOOKUP(F665,[3]!Tabla13[#All],2,FALSE)</f>
        <v>#N/A</v>
      </c>
      <c r="C665" s="40">
        <v>2026</v>
      </c>
      <c r="D665" s="40">
        <v>8330</v>
      </c>
      <c r="E665" s="40"/>
      <c r="F665" s="41"/>
      <c r="G665" s="40">
        <v>1</v>
      </c>
      <c r="H665" s="40">
        <v>1</v>
      </c>
      <c r="I665" s="40">
        <v>4</v>
      </c>
      <c r="J665" s="40"/>
      <c r="K665" s="40">
        <v>5000</v>
      </c>
      <c r="L665" s="40">
        <v>5100</v>
      </c>
      <c r="M665" s="40">
        <v>515</v>
      </c>
      <c r="N665" s="221" t="s">
        <v>23</v>
      </c>
      <c r="O665" s="220"/>
      <c r="P665" s="37" t="s">
        <v>63</v>
      </c>
      <c r="Q665" s="36">
        <f>SUM(Q666:Q680)</f>
        <v>0</v>
      </c>
      <c r="R665" s="36">
        <f>SUM(R666:R680)</f>
        <v>0</v>
      </c>
      <c r="S665" s="36">
        <f t="shared" si="42"/>
        <v>0</v>
      </c>
      <c r="T665" s="36">
        <f>SUM(T666:T680)</f>
        <v>0</v>
      </c>
      <c r="U665" s="36">
        <f>SUM(U666:U680)</f>
        <v>0</v>
      </c>
      <c r="V665" s="36">
        <f t="shared" si="43"/>
        <v>0</v>
      </c>
      <c r="W665" s="36">
        <f t="shared" si="44"/>
        <v>0</v>
      </c>
      <c r="X665" s="41"/>
      <c r="Y665" s="40"/>
      <c r="Z665" s="77"/>
      <c r="AA665" s="221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</row>
    <row r="666" spans="1:49" hidden="1">
      <c r="A666" s="31" t="e">
        <f t="shared" si="41"/>
        <v>#N/A</v>
      </c>
      <c r="B666" s="30" t="e">
        <f>VLOOKUP(F666,[3]!Tabla13[#All],2,FALSE)</f>
        <v>#N/A</v>
      </c>
      <c r="C666" s="51">
        <v>2026</v>
      </c>
      <c r="D666" s="51">
        <v>8330</v>
      </c>
      <c r="E666" s="51"/>
      <c r="F666" s="52"/>
      <c r="G666" s="51">
        <v>1</v>
      </c>
      <c r="H666" s="51">
        <v>1</v>
      </c>
      <c r="I666" s="51">
        <v>4</v>
      </c>
      <c r="J666" s="51"/>
      <c r="K666" s="51">
        <v>5000</v>
      </c>
      <c r="L666" s="51">
        <v>5100</v>
      </c>
      <c r="M666" s="51">
        <v>515</v>
      </c>
      <c r="N666" s="50">
        <v>6</v>
      </c>
      <c r="O666" s="113"/>
      <c r="P666" s="48" t="s">
        <v>62</v>
      </c>
      <c r="Q666" s="47">
        <v>0</v>
      </c>
      <c r="R666" s="47">
        <v>0</v>
      </c>
      <c r="S666" s="46">
        <f t="shared" si="42"/>
        <v>0</v>
      </c>
      <c r="T666" s="47">
        <v>0</v>
      </c>
      <c r="U666" s="47">
        <v>0</v>
      </c>
      <c r="V666" s="46">
        <f t="shared" si="43"/>
        <v>0</v>
      </c>
      <c r="W666" s="46">
        <f t="shared" si="44"/>
        <v>0</v>
      </c>
      <c r="X666" s="45" t="s">
        <v>26</v>
      </c>
      <c r="Y666" s="44"/>
      <c r="Z666" s="43"/>
      <c r="AA666" s="78" t="s">
        <v>100</v>
      </c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</row>
    <row r="667" spans="1:49" ht="28.5" hidden="1">
      <c r="A667" s="31" t="e">
        <f t="shared" ref="A667:A730" si="45">B667-E667</f>
        <v>#N/A</v>
      </c>
      <c r="B667" s="30" t="e">
        <f>VLOOKUP(F667,[3]!Tabla13[#All],2,FALSE)</f>
        <v>#N/A</v>
      </c>
      <c r="C667" s="51">
        <v>2026</v>
      </c>
      <c r="D667" s="51">
        <v>8330</v>
      </c>
      <c r="E667" s="51"/>
      <c r="F667" s="52"/>
      <c r="G667" s="51">
        <v>1</v>
      </c>
      <c r="H667" s="51">
        <v>1</v>
      </c>
      <c r="I667" s="51">
        <v>4</v>
      </c>
      <c r="J667" s="51"/>
      <c r="K667" s="51">
        <v>5000</v>
      </c>
      <c r="L667" s="51">
        <v>5100</v>
      </c>
      <c r="M667" s="51">
        <v>515</v>
      </c>
      <c r="N667" s="50">
        <v>362</v>
      </c>
      <c r="O667" s="113"/>
      <c r="P667" s="48" t="s">
        <v>1623</v>
      </c>
      <c r="Q667" s="47">
        <v>0</v>
      </c>
      <c r="R667" s="47">
        <v>0</v>
      </c>
      <c r="S667" s="46">
        <f t="shared" si="42"/>
        <v>0</v>
      </c>
      <c r="T667" s="47">
        <v>0</v>
      </c>
      <c r="U667" s="47">
        <v>0</v>
      </c>
      <c r="V667" s="46">
        <f t="shared" si="43"/>
        <v>0</v>
      </c>
      <c r="W667" s="46">
        <f t="shared" si="44"/>
        <v>0</v>
      </c>
      <c r="X667" s="45" t="s">
        <v>26</v>
      </c>
      <c r="Y667" s="44"/>
      <c r="Z667" s="43"/>
      <c r="AA667" s="114" t="s">
        <v>100</v>
      </c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</row>
    <row r="668" spans="1:49" ht="28.5" hidden="1">
      <c r="A668" s="31" t="e">
        <f t="shared" si="45"/>
        <v>#N/A</v>
      </c>
      <c r="B668" s="30" t="e">
        <f>VLOOKUP(F668,[3]!Tabla13[#All],2,FALSE)</f>
        <v>#N/A</v>
      </c>
      <c r="C668" s="51">
        <v>2026</v>
      </c>
      <c r="D668" s="51">
        <v>8330</v>
      </c>
      <c r="E668" s="51"/>
      <c r="F668" s="52"/>
      <c r="G668" s="51">
        <v>1</v>
      </c>
      <c r="H668" s="51">
        <v>1</v>
      </c>
      <c r="I668" s="51">
        <v>4</v>
      </c>
      <c r="J668" s="51"/>
      <c r="K668" s="51">
        <v>5000</v>
      </c>
      <c r="L668" s="51">
        <v>5100</v>
      </c>
      <c r="M668" s="51">
        <v>515</v>
      </c>
      <c r="N668" s="50">
        <v>365</v>
      </c>
      <c r="O668" s="113"/>
      <c r="P668" s="48" t="s">
        <v>1622</v>
      </c>
      <c r="Q668" s="47">
        <v>0</v>
      </c>
      <c r="R668" s="47">
        <v>0</v>
      </c>
      <c r="S668" s="46">
        <f t="shared" si="42"/>
        <v>0</v>
      </c>
      <c r="T668" s="47">
        <v>0</v>
      </c>
      <c r="U668" s="47">
        <v>0</v>
      </c>
      <c r="V668" s="46">
        <f t="shared" si="43"/>
        <v>0</v>
      </c>
      <c r="W668" s="46">
        <f t="shared" si="44"/>
        <v>0</v>
      </c>
      <c r="X668" s="45" t="s">
        <v>26</v>
      </c>
      <c r="Y668" s="44"/>
      <c r="Z668" s="43"/>
      <c r="AA668" s="114" t="s">
        <v>100</v>
      </c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</row>
    <row r="669" spans="1:49" hidden="1">
      <c r="A669" s="31" t="e">
        <f t="shared" si="45"/>
        <v>#N/A</v>
      </c>
      <c r="B669" s="30" t="e">
        <f>VLOOKUP(F669,[3]!Tabla13[#All],2,FALSE)</f>
        <v>#N/A</v>
      </c>
      <c r="C669" s="51">
        <v>2026</v>
      </c>
      <c r="D669" s="51">
        <v>8330</v>
      </c>
      <c r="E669" s="51"/>
      <c r="F669" s="52"/>
      <c r="G669" s="51">
        <v>1</v>
      </c>
      <c r="H669" s="51">
        <v>1</v>
      </c>
      <c r="I669" s="51">
        <v>4</v>
      </c>
      <c r="J669" s="51"/>
      <c r="K669" s="51">
        <v>5000</v>
      </c>
      <c r="L669" s="51">
        <v>5100</v>
      </c>
      <c r="M669" s="51">
        <v>515</v>
      </c>
      <c r="N669" s="50">
        <v>374</v>
      </c>
      <c r="O669" s="113"/>
      <c r="P669" s="48" t="s">
        <v>307</v>
      </c>
      <c r="Q669" s="47">
        <v>0</v>
      </c>
      <c r="R669" s="47">
        <v>0</v>
      </c>
      <c r="S669" s="46">
        <f t="shared" si="42"/>
        <v>0</v>
      </c>
      <c r="T669" s="47">
        <v>0</v>
      </c>
      <c r="U669" s="47">
        <v>0</v>
      </c>
      <c r="V669" s="46">
        <f t="shared" si="43"/>
        <v>0</v>
      </c>
      <c r="W669" s="46">
        <f t="shared" si="44"/>
        <v>0</v>
      </c>
      <c r="X669" s="45" t="s">
        <v>26</v>
      </c>
      <c r="Y669" s="44"/>
      <c r="Z669" s="43"/>
      <c r="AA669" s="114" t="s">
        <v>100</v>
      </c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</row>
    <row r="670" spans="1:49" hidden="1">
      <c r="A670" s="31" t="e">
        <f t="shared" si="45"/>
        <v>#N/A</v>
      </c>
      <c r="B670" s="30" t="e">
        <f>VLOOKUP(F670,[3]!Tabla13[#All],2,FALSE)</f>
        <v>#N/A</v>
      </c>
      <c r="C670" s="51">
        <v>2026</v>
      </c>
      <c r="D670" s="51">
        <v>8330</v>
      </c>
      <c r="E670" s="51"/>
      <c r="F670" s="52"/>
      <c r="G670" s="51">
        <v>1</v>
      </c>
      <c r="H670" s="51">
        <v>1</v>
      </c>
      <c r="I670" s="51">
        <v>4</v>
      </c>
      <c r="J670" s="51"/>
      <c r="K670" s="51">
        <v>5000</v>
      </c>
      <c r="L670" s="51">
        <v>5100</v>
      </c>
      <c r="M670" s="51">
        <v>515</v>
      </c>
      <c r="N670" s="50">
        <v>377</v>
      </c>
      <c r="O670" s="113"/>
      <c r="P670" s="48" t="s">
        <v>306</v>
      </c>
      <c r="Q670" s="47">
        <v>0</v>
      </c>
      <c r="R670" s="47">
        <v>0</v>
      </c>
      <c r="S670" s="46">
        <f t="shared" si="42"/>
        <v>0</v>
      </c>
      <c r="T670" s="47">
        <v>0</v>
      </c>
      <c r="U670" s="47">
        <v>0</v>
      </c>
      <c r="V670" s="46">
        <f t="shared" si="43"/>
        <v>0</v>
      </c>
      <c r="W670" s="46">
        <f t="shared" si="44"/>
        <v>0</v>
      </c>
      <c r="X670" s="45" t="s">
        <v>26</v>
      </c>
      <c r="Y670" s="44"/>
      <c r="Z670" s="43"/>
      <c r="AA670" s="114" t="s">
        <v>100</v>
      </c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</row>
    <row r="671" spans="1:49" hidden="1">
      <c r="A671" s="31" t="e">
        <f t="shared" si="45"/>
        <v>#N/A</v>
      </c>
      <c r="B671" s="30" t="e">
        <f>VLOOKUP(F671,[3]!Tabla13[#All],2,FALSE)</f>
        <v>#N/A</v>
      </c>
      <c r="C671" s="51">
        <v>2026</v>
      </c>
      <c r="D671" s="51">
        <v>8330</v>
      </c>
      <c r="E671" s="51"/>
      <c r="F671" s="52"/>
      <c r="G671" s="51">
        <v>1</v>
      </c>
      <c r="H671" s="51">
        <v>1</v>
      </c>
      <c r="I671" s="51">
        <v>4</v>
      </c>
      <c r="J671" s="51"/>
      <c r="K671" s="51">
        <v>5000</v>
      </c>
      <c r="L671" s="51">
        <v>5100</v>
      </c>
      <c r="M671" s="51">
        <v>515</v>
      </c>
      <c r="N671" s="50">
        <v>594</v>
      </c>
      <c r="O671" s="113"/>
      <c r="P671" s="48" t="s">
        <v>1621</v>
      </c>
      <c r="Q671" s="47">
        <v>0</v>
      </c>
      <c r="R671" s="47">
        <v>0</v>
      </c>
      <c r="S671" s="46">
        <f t="shared" si="42"/>
        <v>0</v>
      </c>
      <c r="T671" s="47">
        <v>0</v>
      </c>
      <c r="U671" s="47">
        <v>0</v>
      </c>
      <c r="V671" s="46">
        <f t="shared" si="43"/>
        <v>0</v>
      </c>
      <c r="W671" s="46">
        <f t="shared" si="44"/>
        <v>0</v>
      </c>
      <c r="X671" s="45" t="s">
        <v>26</v>
      </c>
      <c r="Y671" s="44"/>
      <c r="Z671" s="43"/>
      <c r="AA671" s="114" t="s">
        <v>100</v>
      </c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</row>
    <row r="672" spans="1:49" hidden="1">
      <c r="A672" s="31" t="e">
        <f t="shared" si="45"/>
        <v>#N/A</v>
      </c>
      <c r="B672" s="30" t="e">
        <f>VLOOKUP(F672,[3]!Tabla13[#All],2,FALSE)</f>
        <v>#N/A</v>
      </c>
      <c r="C672" s="51">
        <v>2026</v>
      </c>
      <c r="D672" s="51">
        <v>8330</v>
      </c>
      <c r="E672" s="51"/>
      <c r="F672" s="52"/>
      <c r="G672" s="51">
        <v>1</v>
      </c>
      <c r="H672" s="51">
        <v>1</v>
      </c>
      <c r="I672" s="51">
        <v>4</v>
      </c>
      <c r="J672" s="51"/>
      <c r="K672" s="51">
        <v>5000</v>
      </c>
      <c r="L672" s="51">
        <v>5100</v>
      </c>
      <c r="M672" s="51">
        <v>515</v>
      </c>
      <c r="N672" s="50">
        <v>631</v>
      </c>
      <c r="O672" s="113"/>
      <c r="P672" s="48" t="s">
        <v>566</v>
      </c>
      <c r="Q672" s="47">
        <v>0</v>
      </c>
      <c r="R672" s="47">
        <v>0</v>
      </c>
      <c r="S672" s="46">
        <f t="shared" si="42"/>
        <v>0</v>
      </c>
      <c r="T672" s="47">
        <v>0</v>
      </c>
      <c r="U672" s="47">
        <v>0</v>
      </c>
      <c r="V672" s="46">
        <f t="shared" si="43"/>
        <v>0</v>
      </c>
      <c r="W672" s="46">
        <f t="shared" si="44"/>
        <v>0</v>
      </c>
      <c r="X672" s="45" t="s">
        <v>26</v>
      </c>
      <c r="Y672" s="44"/>
      <c r="Z672" s="43"/>
      <c r="AA672" s="114" t="s">
        <v>100</v>
      </c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</row>
    <row r="673" spans="1:49" hidden="1">
      <c r="A673" s="31" t="e">
        <f t="shared" si="45"/>
        <v>#N/A</v>
      </c>
      <c r="B673" s="30" t="e">
        <f>VLOOKUP(F673,[3]!Tabla13[#All],2,FALSE)</f>
        <v>#N/A</v>
      </c>
      <c r="C673" s="51">
        <v>2026</v>
      </c>
      <c r="D673" s="51">
        <v>8330</v>
      </c>
      <c r="E673" s="51"/>
      <c r="F673" s="52"/>
      <c r="G673" s="51">
        <v>1</v>
      </c>
      <c r="H673" s="51">
        <v>1</v>
      </c>
      <c r="I673" s="51">
        <v>4</v>
      </c>
      <c r="J673" s="51"/>
      <c r="K673" s="51">
        <v>5000</v>
      </c>
      <c r="L673" s="51">
        <v>5100</v>
      </c>
      <c r="M673" s="51">
        <v>515</v>
      </c>
      <c r="N673" s="50">
        <v>1005</v>
      </c>
      <c r="O673" s="113"/>
      <c r="P673" s="48" t="s">
        <v>1620</v>
      </c>
      <c r="Q673" s="47">
        <v>0</v>
      </c>
      <c r="R673" s="47">
        <v>0</v>
      </c>
      <c r="S673" s="46">
        <f t="shared" si="42"/>
        <v>0</v>
      </c>
      <c r="T673" s="47">
        <v>0</v>
      </c>
      <c r="U673" s="47">
        <v>0</v>
      </c>
      <c r="V673" s="46">
        <f t="shared" si="43"/>
        <v>0</v>
      </c>
      <c r="W673" s="46">
        <f t="shared" si="44"/>
        <v>0</v>
      </c>
      <c r="X673" s="45" t="s">
        <v>26</v>
      </c>
      <c r="Y673" s="44"/>
      <c r="Z673" s="43"/>
      <c r="AA673" s="114" t="s">
        <v>100</v>
      </c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</row>
    <row r="674" spans="1:49" hidden="1">
      <c r="A674" s="31" t="e">
        <f t="shared" si="45"/>
        <v>#N/A</v>
      </c>
      <c r="B674" s="30" t="e">
        <f>VLOOKUP(F674,[3]!Tabla13[#All],2,FALSE)</f>
        <v>#N/A</v>
      </c>
      <c r="C674" s="51">
        <v>2026</v>
      </c>
      <c r="D674" s="51">
        <v>8330</v>
      </c>
      <c r="E674" s="51"/>
      <c r="F674" s="52"/>
      <c r="G674" s="51">
        <v>1</v>
      </c>
      <c r="H674" s="51">
        <v>1</v>
      </c>
      <c r="I674" s="51">
        <v>4</v>
      </c>
      <c r="J674" s="51"/>
      <c r="K674" s="51">
        <v>5000</v>
      </c>
      <c r="L674" s="51">
        <v>5100</v>
      </c>
      <c r="M674" s="51">
        <v>515</v>
      </c>
      <c r="N674" s="50">
        <v>1241</v>
      </c>
      <c r="O674" s="113"/>
      <c r="P674" s="48" t="s">
        <v>437</v>
      </c>
      <c r="Q674" s="47">
        <v>0</v>
      </c>
      <c r="R674" s="47">
        <v>0</v>
      </c>
      <c r="S674" s="46">
        <f t="shared" si="42"/>
        <v>0</v>
      </c>
      <c r="T674" s="47">
        <v>0</v>
      </c>
      <c r="U674" s="47">
        <v>0</v>
      </c>
      <c r="V674" s="46">
        <f t="shared" si="43"/>
        <v>0</v>
      </c>
      <c r="W674" s="46">
        <f t="shared" si="44"/>
        <v>0</v>
      </c>
      <c r="X674" s="45" t="s">
        <v>26</v>
      </c>
      <c r="Y674" s="44"/>
      <c r="Z674" s="43"/>
      <c r="AA674" s="114" t="s">
        <v>100</v>
      </c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</row>
    <row r="675" spans="1:49" hidden="1">
      <c r="A675" s="31" t="e">
        <f t="shared" si="45"/>
        <v>#N/A</v>
      </c>
      <c r="B675" s="30" t="e">
        <f>VLOOKUP(F675,[3]!Tabla13[#All],2,FALSE)</f>
        <v>#N/A</v>
      </c>
      <c r="C675" s="51">
        <v>2026</v>
      </c>
      <c r="D675" s="51">
        <v>8330</v>
      </c>
      <c r="E675" s="51"/>
      <c r="F675" s="52"/>
      <c r="G675" s="51">
        <v>1</v>
      </c>
      <c r="H675" s="51">
        <v>1</v>
      </c>
      <c r="I675" s="51">
        <v>4</v>
      </c>
      <c r="J675" s="51"/>
      <c r="K675" s="51">
        <v>5000</v>
      </c>
      <c r="L675" s="51">
        <v>5100</v>
      </c>
      <c r="M675" s="51">
        <v>515</v>
      </c>
      <c r="N675" s="50">
        <v>1288</v>
      </c>
      <c r="O675" s="113"/>
      <c r="P675" s="48" t="s">
        <v>297</v>
      </c>
      <c r="Q675" s="47">
        <v>0</v>
      </c>
      <c r="R675" s="47">
        <v>0</v>
      </c>
      <c r="S675" s="46">
        <f t="shared" si="42"/>
        <v>0</v>
      </c>
      <c r="T675" s="47">
        <v>0</v>
      </c>
      <c r="U675" s="47">
        <v>0</v>
      </c>
      <c r="V675" s="46">
        <f t="shared" si="43"/>
        <v>0</v>
      </c>
      <c r="W675" s="46">
        <f t="shared" si="44"/>
        <v>0</v>
      </c>
      <c r="X675" s="45" t="s">
        <v>26</v>
      </c>
      <c r="Y675" s="44"/>
      <c r="Z675" s="43"/>
      <c r="AA675" s="114" t="s">
        <v>100</v>
      </c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</row>
    <row r="676" spans="1:49" hidden="1">
      <c r="A676" s="31" t="e">
        <f t="shared" si="45"/>
        <v>#N/A</v>
      </c>
      <c r="B676" s="30" t="e">
        <f>VLOOKUP(F676,[3]!Tabla13[#All],2,FALSE)</f>
        <v>#N/A</v>
      </c>
      <c r="C676" s="51">
        <v>2026</v>
      </c>
      <c r="D676" s="51">
        <v>8330</v>
      </c>
      <c r="E676" s="51"/>
      <c r="F676" s="52"/>
      <c r="G676" s="51">
        <v>1</v>
      </c>
      <c r="H676" s="51">
        <v>1</v>
      </c>
      <c r="I676" s="51">
        <v>4</v>
      </c>
      <c r="J676" s="51"/>
      <c r="K676" s="51">
        <v>5000</v>
      </c>
      <c r="L676" s="51">
        <v>5100</v>
      </c>
      <c r="M676" s="51">
        <v>515</v>
      </c>
      <c r="N676" s="50">
        <v>1330</v>
      </c>
      <c r="O676" s="113"/>
      <c r="P676" s="48" t="s">
        <v>561</v>
      </c>
      <c r="Q676" s="47">
        <v>0</v>
      </c>
      <c r="R676" s="47">
        <v>0</v>
      </c>
      <c r="S676" s="46">
        <f t="shared" si="42"/>
        <v>0</v>
      </c>
      <c r="T676" s="47">
        <v>0</v>
      </c>
      <c r="U676" s="47">
        <v>0</v>
      </c>
      <c r="V676" s="46">
        <f t="shared" si="43"/>
        <v>0</v>
      </c>
      <c r="W676" s="46">
        <f t="shared" si="44"/>
        <v>0</v>
      </c>
      <c r="X676" s="45" t="s">
        <v>26</v>
      </c>
      <c r="Y676" s="44"/>
      <c r="Z676" s="43"/>
      <c r="AA676" s="42" t="s">
        <v>19</v>
      </c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</row>
    <row r="677" spans="1:49" hidden="1">
      <c r="A677" s="31" t="e">
        <f t="shared" si="45"/>
        <v>#N/A</v>
      </c>
      <c r="B677" s="30" t="e">
        <f>VLOOKUP(F677,[3]!Tabla13[#All],2,FALSE)</f>
        <v>#N/A</v>
      </c>
      <c r="C677" s="51">
        <v>2026</v>
      </c>
      <c r="D677" s="51">
        <v>8330</v>
      </c>
      <c r="E677" s="51"/>
      <c r="F677" s="52"/>
      <c r="G677" s="51">
        <v>1</v>
      </c>
      <c r="H677" s="51">
        <v>1</v>
      </c>
      <c r="I677" s="51">
        <v>4</v>
      </c>
      <c r="J677" s="51"/>
      <c r="K677" s="51">
        <v>5000</v>
      </c>
      <c r="L677" s="51">
        <v>5100</v>
      </c>
      <c r="M677" s="51">
        <v>515</v>
      </c>
      <c r="N677" s="50">
        <v>1421</v>
      </c>
      <c r="O677" s="113"/>
      <c r="P677" s="48" t="s">
        <v>1619</v>
      </c>
      <c r="Q677" s="47">
        <v>0</v>
      </c>
      <c r="R677" s="47">
        <v>0</v>
      </c>
      <c r="S677" s="46">
        <f t="shared" si="42"/>
        <v>0</v>
      </c>
      <c r="T677" s="47">
        <v>0</v>
      </c>
      <c r="U677" s="47">
        <v>0</v>
      </c>
      <c r="V677" s="46">
        <f t="shared" si="43"/>
        <v>0</v>
      </c>
      <c r="W677" s="46">
        <f t="shared" si="44"/>
        <v>0</v>
      </c>
      <c r="X677" s="45" t="s">
        <v>26</v>
      </c>
      <c r="Y677" s="44"/>
      <c r="Z677" s="43"/>
      <c r="AA677" s="42" t="s">
        <v>19</v>
      </c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</row>
    <row r="678" spans="1:49" hidden="1">
      <c r="A678" s="31" t="e">
        <f t="shared" si="45"/>
        <v>#N/A</v>
      </c>
      <c r="B678" s="30" t="e">
        <f>VLOOKUP(F678,[3]!Tabla13[#All],2,FALSE)</f>
        <v>#N/A</v>
      </c>
      <c r="C678" s="51">
        <v>2026</v>
      </c>
      <c r="D678" s="51">
        <v>8330</v>
      </c>
      <c r="E678" s="51"/>
      <c r="F678" s="52"/>
      <c r="G678" s="51">
        <v>1</v>
      </c>
      <c r="H678" s="51">
        <v>1</v>
      </c>
      <c r="I678" s="51">
        <v>4</v>
      </c>
      <c r="J678" s="51"/>
      <c r="K678" s="51">
        <v>5000</v>
      </c>
      <c r="L678" s="51">
        <v>5100</v>
      </c>
      <c r="M678" s="51">
        <v>515</v>
      </c>
      <c r="N678" s="50">
        <v>1426</v>
      </c>
      <c r="O678" s="113"/>
      <c r="P678" s="48" t="s">
        <v>294</v>
      </c>
      <c r="Q678" s="47">
        <v>0</v>
      </c>
      <c r="R678" s="47">
        <v>0</v>
      </c>
      <c r="S678" s="46">
        <f t="shared" si="42"/>
        <v>0</v>
      </c>
      <c r="T678" s="47">
        <v>0</v>
      </c>
      <c r="U678" s="47">
        <v>0</v>
      </c>
      <c r="V678" s="46">
        <f t="shared" si="43"/>
        <v>0</v>
      </c>
      <c r="W678" s="46">
        <f t="shared" si="44"/>
        <v>0</v>
      </c>
      <c r="X678" s="45" t="s">
        <v>26</v>
      </c>
      <c r="Y678" s="44"/>
      <c r="Z678" s="43"/>
      <c r="AA678" s="42" t="s">
        <v>19</v>
      </c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</row>
    <row r="679" spans="1:49" ht="28.5" hidden="1">
      <c r="A679" s="31" t="e">
        <f t="shared" si="45"/>
        <v>#N/A</v>
      </c>
      <c r="B679" s="30" t="e">
        <f>VLOOKUP(F679,[3]!Tabla13[#All],2,FALSE)</f>
        <v>#N/A</v>
      </c>
      <c r="C679" s="51">
        <v>2026</v>
      </c>
      <c r="D679" s="51">
        <v>8330</v>
      </c>
      <c r="E679" s="51"/>
      <c r="F679" s="52"/>
      <c r="G679" s="51">
        <v>1</v>
      </c>
      <c r="H679" s="51">
        <v>1</v>
      </c>
      <c r="I679" s="51">
        <v>4</v>
      </c>
      <c r="J679" s="51"/>
      <c r="K679" s="51">
        <v>5000</v>
      </c>
      <c r="L679" s="51">
        <v>5100</v>
      </c>
      <c r="M679" s="51">
        <v>515</v>
      </c>
      <c r="N679" s="50">
        <v>1477</v>
      </c>
      <c r="O679" s="113"/>
      <c r="P679" s="48" t="s">
        <v>1618</v>
      </c>
      <c r="Q679" s="47">
        <v>0</v>
      </c>
      <c r="R679" s="47">
        <v>0</v>
      </c>
      <c r="S679" s="46">
        <f t="shared" si="42"/>
        <v>0</v>
      </c>
      <c r="T679" s="47">
        <v>0</v>
      </c>
      <c r="U679" s="47">
        <v>0</v>
      </c>
      <c r="V679" s="46">
        <f t="shared" si="43"/>
        <v>0</v>
      </c>
      <c r="W679" s="46">
        <f t="shared" si="44"/>
        <v>0</v>
      </c>
      <c r="X679" s="45" t="s">
        <v>26</v>
      </c>
      <c r="Y679" s="44"/>
      <c r="Z679" s="43"/>
      <c r="AA679" s="114" t="s">
        <v>100</v>
      </c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</row>
    <row r="680" spans="1:49" hidden="1">
      <c r="A680" s="31" t="e">
        <f t="shared" si="45"/>
        <v>#N/A</v>
      </c>
      <c r="B680" s="30" t="e">
        <f>VLOOKUP(F680,[3]!Tabla13[#All],2,FALSE)</f>
        <v>#N/A</v>
      </c>
      <c r="C680" s="51">
        <v>2026</v>
      </c>
      <c r="D680" s="51">
        <v>8330</v>
      </c>
      <c r="E680" s="51"/>
      <c r="F680" s="52"/>
      <c r="G680" s="51">
        <v>1</v>
      </c>
      <c r="H680" s="51">
        <v>1</v>
      </c>
      <c r="I680" s="51">
        <v>4</v>
      </c>
      <c r="J680" s="51"/>
      <c r="K680" s="51">
        <v>5000</v>
      </c>
      <c r="L680" s="51">
        <v>5100</v>
      </c>
      <c r="M680" s="51">
        <v>515</v>
      </c>
      <c r="N680" s="50">
        <v>1080</v>
      </c>
      <c r="O680" s="113"/>
      <c r="P680" s="48" t="s">
        <v>903</v>
      </c>
      <c r="Q680" s="47">
        <v>0</v>
      </c>
      <c r="R680" s="47">
        <v>0</v>
      </c>
      <c r="S680" s="46">
        <f t="shared" si="42"/>
        <v>0</v>
      </c>
      <c r="T680" s="47">
        <v>0</v>
      </c>
      <c r="U680" s="47">
        <v>0</v>
      </c>
      <c r="V680" s="46">
        <f t="shared" si="43"/>
        <v>0</v>
      </c>
      <c r="W680" s="46">
        <f t="shared" si="44"/>
        <v>0</v>
      </c>
      <c r="X680" s="258" t="s">
        <v>26</v>
      </c>
      <c r="Y680" s="44"/>
      <c r="Z680" s="43"/>
      <c r="AA680" s="114" t="s">
        <v>100</v>
      </c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</row>
    <row r="681" spans="1:49" hidden="1">
      <c r="A681" s="31" t="e">
        <f t="shared" si="45"/>
        <v>#N/A</v>
      </c>
      <c r="B681" s="30" t="e">
        <f>VLOOKUP(F681,[3]!Tabla13[#All],2,FALSE)</f>
        <v>#N/A</v>
      </c>
      <c r="C681" s="40">
        <v>2026</v>
      </c>
      <c r="D681" s="40">
        <v>8330</v>
      </c>
      <c r="E681" s="40"/>
      <c r="F681" s="41"/>
      <c r="G681" s="40">
        <v>1</v>
      </c>
      <c r="H681" s="40">
        <v>1</v>
      </c>
      <c r="I681" s="40">
        <v>4</v>
      </c>
      <c r="J681" s="40"/>
      <c r="K681" s="40">
        <v>5000</v>
      </c>
      <c r="L681" s="40">
        <v>5100</v>
      </c>
      <c r="M681" s="40">
        <v>519</v>
      </c>
      <c r="N681" s="221" t="s">
        <v>23</v>
      </c>
      <c r="O681" s="220"/>
      <c r="P681" s="37" t="s">
        <v>47</v>
      </c>
      <c r="Q681" s="36">
        <f>SUM(Q682:Q694)</f>
        <v>0</v>
      </c>
      <c r="R681" s="36">
        <f>SUM(R682:R694)</f>
        <v>0</v>
      </c>
      <c r="S681" s="36">
        <f t="shared" si="42"/>
        <v>0</v>
      </c>
      <c r="T681" s="36">
        <f>SUM(T682:T694)</f>
        <v>0</v>
      </c>
      <c r="U681" s="36">
        <f>SUM(U682:U694)</f>
        <v>0</v>
      </c>
      <c r="V681" s="36">
        <f t="shared" si="43"/>
        <v>0</v>
      </c>
      <c r="W681" s="36">
        <f t="shared" si="44"/>
        <v>0</v>
      </c>
      <c r="X681" s="41"/>
      <c r="Y681" s="40"/>
      <c r="Z681" s="77"/>
      <c r="AA681" s="77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</row>
    <row r="682" spans="1:49" hidden="1">
      <c r="A682" s="31" t="e">
        <f t="shared" si="45"/>
        <v>#N/A</v>
      </c>
      <c r="B682" s="30" t="e">
        <f>VLOOKUP(F682,[3]!Tabla13[#All],2,FALSE)</f>
        <v>#N/A</v>
      </c>
      <c r="C682" s="51">
        <v>2026</v>
      </c>
      <c r="D682" s="51">
        <v>8330</v>
      </c>
      <c r="E682" s="51"/>
      <c r="F682" s="52"/>
      <c r="G682" s="51">
        <v>1</v>
      </c>
      <c r="H682" s="51">
        <v>1</v>
      </c>
      <c r="I682" s="51">
        <v>4</v>
      </c>
      <c r="J682" s="51"/>
      <c r="K682" s="51">
        <v>5000</v>
      </c>
      <c r="L682" s="51">
        <v>5100</v>
      </c>
      <c r="M682" s="51">
        <v>519</v>
      </c>
      <c r="N682" s="50">
        <v>17</v>
      </c>
      <c r="O682" s="113"/>
      <c r="P682" s="48" t="s">
        <v>46</v>
      </c>
      <c r="Q682" s="47">
        <v>0</v>
      </c>
      <c r="R682" s="47">
        <v>0</v>
      </c>
      <c r="S682" s="46">
        <f t="shared" si="42"/>
        <v>0</v>
      </c>
      <c r="T682" s="47">
        <v>0</v>
      </c>
      <c r="U682" s="47">
        <v>0</v>
      </c>
      <c r="V682" s="46">
        <f t="shared" si="43"/>
        <v>0</v>
      </c>
      <c r="W682" s="46">
        <f t="shared" si="44"/>
        <v>0</v>
      </c>
      <c r="X682" s="45" t="s">
        <v>26</v>
      </c>
      <c r="Y682" s="44"/>
      <c r="Z682" s="43"/>
      <c r="AA682" s="42" t="s">
        <v>19</v>
      </c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</row>
    <row r="683" spans="1:49" hidden="1">
      <c r="A683" s="31" t="e">
        <f t="shared" si="45"/>
        <v>#N/A</v>
      </c>
      <c r="B683" s="30" t="e">
        <f>VLOOKUP(F683,[3]!Tabla13[#All],2,FALSE)</f>
        <v>#N/A</v>
      </c>
      <c r="C683" s="51">
        <v>2026</v>
      </c>
      <c r="D683" s="51">
        <v>8330</v>
      </c>
      <c r="E683" s="51"/>
      <c r="F683" s="52"/>
      <c r="G683" s="51">
        <v>1</v>
      </c>
      <c r="H683" s="51">
        <v>1</v>
      </c>
      <c r="I683" s="51">
        <v>4</v>
      </c>
      <c r="J683" s="51"/>
      <c r="K683" s="51">
        <v>5000</v>
      </c>
      <c r="L683" s="51">
        <v>5100</v>
      </c>
      <c r="M683" s="51">
        <v>519</v>
      </c>
      <c r="N683" s="50">
        <v>110</v>
      </c>
      <c r="O683" s="113"/>
      <c r="P683" s="48" t="s">
        <v>1617</v>
      </c>
      <c r="Q683" s="47">
        <v>0</v>
      </c>
      <c r="R683" s="47">
        <v>0</v>
      </c>
      <c r="S683" s="46">
        <f t="shared" si="42"/>
        <v>0</v>
      </c>
      <c r="T683" s="47">
        <v>0</v>
      </c>
      <c r="U683" s="47">
        <v>0</v>
      </c>
      <c r="V683" s="46">
        <f t="shared" si="43"/>
        <v>0</v>
      </c>
      <c r="W683" s="46">
        <f t="shared" si="44"/>
        <v>0</v>
      </c>
      <c r="X683" s="45" t="s">
        <v>26</v>
      </c>
      <c r="Y683" s="44"/>
      <c r="Z683" s="43"/>
      <c r="AA683" s="114" t="s">
        <v>100</v>
      </c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</row>
    <row r="684" spans="1:49" hidden="1">
      <c r="A684" s="31" t="e">
        <f t="shared" si="45"/>
        <v>#N/A</v>
      </c>
      <c r="B684" s="30" t="e">
        <f>VLOOKUP(F684,[3]!Tabla13[#All],2,FALSE)</f>
        <v>#N/A</v>
      </c>
      <c r="C684" s="51">
        <v>2026</v>
      </c>
      <c r="D684" s="51">
        <v>8330</v>
      </c>
      <c r="E684" s="51"/>
      <c r="F684" s="52"/>
      <c r="G684" s="51">
        <v>1</v>
      </c>
      <c r="H684" s="51">
        <v>1</v>
      </c>
      <c r="I684" s="51">
        <v>4</v>
      </c>
      <c r="J684" s="51"/>
      <c r="K684" s="51">
        <v>5000</v>
      </c>
      <c r="L684" s="51">
        <v>5100</v>
      </c>
      <c r="M684" s="51">
        <v>519</v>
      </c>
      <c r="N684" s="50">
        <v>112</v>
      </c>
      <c r="O684" s="113"/>
      <c r="P684" s="48" t="s">
        <v>1616</v>
      </c>
      <c r="Q684" s="47">
        <v>0</v>
      </c>
      <c r="R684" s="47">
        <v>0</v>
      </c>
      <c r="S684" s="46">
        <f t="shared" si="42"/>
        <v>0</v>
      </c>
      <c r="T684" s="47">
        <v>0</v>
      </c>
      <c r="U684" s="47">
        <v>0</v>
      </c>
      <c r="V684" s="46">
        <f t="shared" si="43"/>
        <v>0</v>
      </c>
      <c r="W684" s="46">
        <f t="shared" si="44"/>
        <v>0</v>
      </c>
      <c r="X684" s="45" t="s">
        <v>26</v>
      </c>
      <c r="Y684" s="44"/>
      <c r="Z684" s="43"/>
      <c r="AA684" s="114" t="s">
        <v>100</v>
      </c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</row>
    <row r="685" spans="1:49" hidden="1">
      <c r="A685" s="31" t="e">
        <f t="shared" si="45"/>
        <v>#N/A</v>
      </c>
      <c r="B685" s="30" t="e">
        <f>VLOOKUP(F685,[3]!Tabla13[#All],2,FALSE)</f>
        <v>#N/A</v>
      </c>
      <c r="C685" s="51">
        <v>2026</v>
      </c>
      <c r="D685" s="51">
        <v>8330</v>
      </c>
      <c r="E685" s="51"/>
      <c r="F685" s="52"/>
      <c r="G685" s="51">
        <v>1</v>
      </c>
      <c r="H685" s="51">
        <v>1</v>
      </c>
      <c r="I685" s="51">
        <v>4</v>
      </c>
      <c r="J685" s="51"/>
      <c r="K685" s="51">
        <v>5000</v>
      </c>
      <c r="L685" s="51">
        <v>5100</v>
      </c>
      <c r="M685" s="51">
        <v>519</v>
      </c>
      <c r="N685" s="50">
        <v>337</v>
      </c>
      <c r="O685" s="113"/>
      <c r="P685" s="48" t="s">
        <v>41</v>
      </c>
      <c r="Q685" s="47">
        <v>0</v>
      </c>
      <c r="R685" s="47">
        <v>0</v>
      </c>
      <c r="S685" s="46">
        <f t="shared" si="42"/>
        <v>0</v>
      </c>
      <c r="T685" s="47">
        <v>0</v>
      </c>
      <c r="U685" s="47">
        <v>0</v>
      </c>
      <c r="V685" s="46">
        <f t="shared" si="43"/>
        <v>0</v>
      </c>
      <c r="W685" s="46">
        <f t="shared" si="44"/>
        <v>0</v>
      </c>
      <c r="X685" s="45" t="s">
        <v>26</v>
      </c>
      <c r="Y685" s="44"/>
      <c r="Z685" s="43"/>
      <c r="AA685" s="42" t="s">
        <v>19</v>
      </c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</row>
    <row r="686" spans="1:49" hidden="1">
      <c r="A686" s="31" t="e">
        <f t="shared" si="45"/>
        <v>#N/A</v>
      </c>
      <c r="B686" s="30" t="e">
        <f>VLOOKUP(F686,[3]!Tabla13[#All],2,FALSE)</f>
        <v>#N/A</v>
      </c>
      <c r="C686" s="51">
        <v>2026</v>
      </c>
      <c r="D686" s="51">
        <v>8330</v>
      </c>
      <c r="E686" s="51"/>
      <c r="F686" s="52"/>
      <c r="G686" s="51">
        <v>1</v>
      </c>
      <c r="H686" s="51">
        <v>1</v>
      </c>
      <c r="I686" s="51">
        <v>4</v>
      </c>
      <c r="J686" s="51"/>
      <c r="K686" s="51">
        <v>5000</v>
      </c>
      <c r="L686" s="51">
        <v>5100</v>
      </c>
      <c r="M686" s="51">
        <v>519</v>
      </c>
      <c r="N686" s="50">
        <v>510</v>
      </c>
      <c r="O686" s="113"/>
      <c r="P686" s="48" t="s">
        <v>901</v>
      </c>
      <c r="Q686" s="47">
        <v>0</v>
      </c>
      <c r="R686" s="47">
        <v>0</v>
      </c>
      <c r="S686" s="46">
        <f t="shared" si="42"/>
        <v>0</v>
      </c>
      <c r="T686" s="47">
        <v>0</v>
      </c>
      <c r="U686" s="47">
        <v>0</v>
      </c>
      <c r="V686" s="46">
        <f t="shared" si="43"/>
        <v>0</v>
      </c>
      <c r="W686" s="46">
        <f t="shared" si="44"/>
        <v>0</v>
      </c>
      <c r="X686" s="45" t="s">
        <v>26</v>
      </c>
      <c r="Y686" s="44"/>
      <c r="Z686" s="43"/>
      <c r="AA686" s="42" t="s">
        <v>19</v>
      </c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</row>
    <row r="687" spans="1:49" ht="28.5" hidden="1">
      <c r="A687" s="31" t="e">
        <f t="shared" si="45"/>
        <v>#N/A</v>
      </c>
      <c r="B687" s="30" t="e">
        <f>VLOOKUP(F687,[3]!Tabla13[#All],2,FALSE)</f>
        <v>#N/A</v>
      </c>
      <c r="C687" s="51">
        <v>2026</v>
      </c>
      <c r="D687" s="51">
        <v>8330</v>
      </c>
      <c r="E687" s="51"/>
      <c r="F687" s="52"/>
      <c r="G687" s="51">
        <v>1</v>
      </c>
      <c r="H687" s="51">
        <v>1</v>
      </c>
      <c r="I687" s="51">
        <v>4</v>
      </c>
      <c r="J687" s="51"/>
      <c r="K687" s="51">
        <v>5000</v>
      </c>
      <c r="L687" s="51">
        <v>5100</v>
      </c>
      <c r="M687" s="51">
        <v>519</v>
      </c>
      <c r="N687" s="50">
        <v>1042</v>
      </c>
      <c r="O687" s="113"/>
      <c r="P687" s="48" t="s">
        <v>1615</v>
      </c>
      <c r="Q687" s="47">
        <v>0</v>
      </c>
      <c r="R687" s="47">
        <v>0</v>
      </c>
      <c r="S687" s="46">
        <f t="shared" si="42"/>
        <v>0</v>
      </c>
      <c r="T687" s="47">
        <v>0</v>
      </c>
      <c r="U687" s="47">
        <v>0</v>
      </c>
      <c r="V687" s="46">
        <f t="shared" si="43"/>
        <v>0</v>
      </c>
      <c r="W687" s="46">
        <f t="shared" si="44"/>
        <v>0</v>
      </c>
      <c r="X687" s="45" t="s">
        <v>26</v>
      </c>
      <c r="Y687" s="44"/>
      <c r="Z687" s="43"/>
      <c r="AA687" s="78" t="s">
        <v>100</v>
      </c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</row>
    <row r="688" spans="1:49" hidden="1">
      <c r="A688" s="31" t="e">
        <f t="shared" si="45"/>
        <v>#N/A</v>
      </c>
      <c r="B688" s="30" t="e">
        <f>VLOOKUP(F688,[3]!Tabla13[#All],2,FALSE)</f>
        <v>#N/A</v>
      </c>
      <c r="C688" s="51">
        <v>2026</v>
      </c>
      <c r="D688" s="51">
        <v>8330</v>
      </c>
      <c r="E688" s="51"/>
      <c r="F688" s="52"/>
      <c r="G688" s="51">
        <v>1</v>
      </c>
      <c r="H688" s="51">
        <v>1</v>
      </c>
      <c r="I688" s="51">
        <v>4</v>
      </c>
      <c r="J688" s="51"/>
      <c r="K688" s="51">
        <v>5000</v>
      </c>
      <c r="L688" s="51">
        <v>5100</v>
      </c>
      <c r="M688" s="51">
        <v>519</v>
      </c>
      <c r="N688" s="50">
        <v>1425</v>
      </c>
      <c r="O688" s="113"/>
      <c r="P688" s="48" t="s">
        <v>1614</v>
      </c>
      <c r="Q688" s="47">
        <v>0</v>
      </c>
      <c r="R688" s="47">
        <v>0</v>
      </c>
      <c r="S688" s="46">
        <f t="shared" si="42"/>
        <v>0</v>
      </c>
      <c r="T688" s="47">
        <v>0</v>
      </c>
      <c r="U688" s="47">
        <v>0</v>
      </c>
      <c r="V688" s="46">
        <f t="shared" si="43"/>
        <v>0</v>
      </c>
      <c r="W688" s="46">
        <f t="shared" si="44"/>
        <v>0</v>
      </c>
      <c r="X688" s="45" t="s">
        <v>26</v>
      </c>
      <c r="Y688" s="44"/>
      <c r="Z688" s="43"/>
      <c r="AA688" s="42" t="s">
        <v>19</v>
      </c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</row>
    <row r="689" spans="1:49" hidden="1">
      <c r="A689" s="31" t="e">
        <f t="shared" si="45"/>
        <v>#N/A</v>
      </c>
      <c r="B689" s="30" t="e">
        <f>VLOOKUP(F689,[3]!Tabla13[#All],2,FALSE)</f>
        <v>#N/A</v>
      </c>
      <c r="C689" s="51">
        <v>2026</v>
      </c>
      <c r="D689" s="51">
        <v>8330</v>
      </c>
      <c r="E689" s="51"/>
      <c r="F689" s="52"/>
      <c r="G689" s="51">
        <v>1</v>
      </c>
      <c r="H689" s="51">
        <v>1</v>
      </c>
      <c r="I689" s="51">
        <v>4</v>
      </c>
      <c r="J689" s="51"/>
      <c r="K689" s="51">
        <v>5000</v>
      </c>
      <c r="L689" s="51">
        <v>5100</v>
      </c>
      <c r="M689" s="51">
        <v>519</v>
      </c>
      <c r="N689" s="50">
        <v>1469</v>
      </c>
      <c r="O689" s="113"/>
      <c r="P689" s="48" t="s">
        <v>285</v>
      </c>
      <c r="Q689" s="47">
        <v>0</v>
      </c>
      <c r="R689" s="47">
        <v>0</v>
      </c>
      <c r="S689" s="46">
        <f t="shared" si="42"/>
        <v>0</v>
      </c>
      <c r="T689" s="47">
        <v>0</v>
      </c>
      <c r="U689" s="47">
        <v>0</v>
      </c>
      <c r="V689" s="46">
        <f t="shared" si="43"/>
        <v>0</v>
      </c>
      <c r="W689" s="46">
        <f t="shared" si="44"/>
        <v>0</v>
      </c>
      <c r="X689" s="45" t="s">
        <v>26</v>
      </c>
      <c r="Y689" s="44"/>
      <c r="Z689" s="43"/>
      <c r="AA689" s="42" t="s">
        <v>19</v>
      </c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</row>
    <row r="690" spans="1:49" hidden="1">
      <c r="A690" s="31" t="e">
        <f t="shared" si="45"/>
        <v>#N/A</v>
      </c>
      <c r="B690" s="30" t="e">
        <f>VLOOKUP(F690,[3]!Tabla13[#All],2,FALSE)</f>
        <v>#N/A</v>
      </c>
      <c r="C690" s="51">
        <v>2026</v>
      </c>
      <c r="D690" s="51">
        <v>8330</v>
      </c>
      <c r="E690" s="51"/>
      <c r="F690" s="52"/>
      <c r="G690" s="51">
        <v>1</v>
      </c>
      <c r="H690" s="51">
        <v>1</v>
      </c>
      <c r="I690" s="51">
        <v>4</v>
      </c>
      <c r="J690" s="51"/>
      <c r="K690" s="51">
        <v>5000</v>
      </c>
      <c r="L690" s="51">
        <v>5100</v>
      </c>
      <c r="M690" s="51">
        <v>519</v>
      </c>
      <c r="N690" s="50">
        <v>1499</v>
      </c>
      <c r="O690" s="113"/>
      <c r="P690" s="48" t="s">
        <v>185</v>
      </c>
      <c r="Q690" s="47">
        <v>0</v>
      </c>
      <c r="R690" s="47">
        <v>0</v>
      </c>
      <c r="S690" s="46">
        <f t="shared" si="42"/>
        <v>0</v>
      </c>
      <c r="T690" s="47">
        <v>0</v>
      </c>
      <c r="U690" s="47">
        <v>0</v>
      </c>
      <c r="V690" s="46">
        <f t="shared" si="43"/>
        <v>0</v>
      </c>
      <c r="W690" s="46">
        <f t="shared" si="44"/>
        <v>0</v>
      </c>
      <c r="X690" s="45" t="s">
        <v>26</v>
      </c>
      <c r="Y690" s="44"/>
      <c r="Z690" s="43"/>
      <c r="AA690" s="42" t="s">
        <v>19</v>
      </c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</row>
    <row r="691" spans="1:49" hidden="1">
      <c r="A691" s="31" t="e">
        <f t="shared" si="45"/>
        <v>#N/A</v>
      </c>
      <c r="B691" s="30" t="e">
        <f>VLOOKUP(F691,[3]!Tabla13[#All],2,FALSE)</f>
        <v>#N/A</v>
      </c>
      <c r="C691" s="51">
        <v>2026</v>
      </c>
      <c r="D691" s="51">
        <v>8330</v>
      </c>
      <c r="E691" s="51"/>
      <c r="F691" s="52"/>
      <c r="G691" s="51">
        <v>1</v>
      </c>
      <c r="H691" s="51">
        <v>1</v>
      </c>
      <c r="I691" s="51">
        <v>4</v>
      </c>
      <c r="J691" s="51"/>
      <c r="K691" s="51">
        <v>5000</v>
      </c>
      <c r="L691" s="51">
        <v>5100</v>
      </c>
      <c r="M691" s="51">
        <v>519</v>
      </c>
      <c r="N691" s="50">
        <v>85</v>
      </c>
      <c r="O691" s="113"/>
      <c r="P691" s="48" t="s">
        <v>293</v>
      </c>
      <c r="Q691" s="47">
        <v>0</v>
      </c>
      <c r="R691" s="47">
        <v>0</v>
      </c>
      <c r="S691" s="46">
        <f t="shared" si="42"/>
        <v>0</v>
      </c>
      <c r="T691" s="47">
        <v>0</v>
      </c>
      <c r="U691" s="47">
        <v>0</v>
      </c>
      <c r="V691" s="46">
        <f t="shared" si="43"/>
        <v>0</v>
      </c>
      <c r="W691" s="46">
        <f t="shared" si="44"/>
        <v>0</v>
      </c>
      <c r="X691" s="45" t="s">
        <v>26</v>
      </c>
      <c r="Y691" s="44"/>
      <c r="Z691" s="43"/>
      <c r="AA691" s="42" t="s">
        <v>19</v>
      </c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</row>
    <row r="692" spans="1:49" hidden="1">
      <c r="A692" s="31" t="e">
        <f t="shared" si="45"/>
        <v>#N/A</v>
      </c>
      <c r="B692" s="30" t="e">
        <f>VLOOKUP(F692,[3]!Tabla13[#All],2,FALSE)</f>
        <v>#N/A</v>
      </c>
      <c r="C692" s="51">
        <v>2026</v>
      </c>
      <c r="D692" s="51">
        <v>8330</v>
      </c>
      <c r="E692" s="51"/>
      <c r="F692" s="52"/>
      <c r="G692" s="51">
        <v>1</v>
      </c>
      <c r="H692" s="51">
        <v>1</v>
      </c>
      <c r="I692" s="51">
        <v>4</v>
      </c>
      <c r="J692" s="51"/>
      <c r="K692" s="51">
        <v>5000</v>
      </c>
      <c r="L692" s="51">
        <v>5100</v>
      </c>
      <c r="M692" s="51">
        <v>519</v>
      </c>
      <c r="N692" s="50">
        <v>1391</v>
      </c>
      <c r="O692" s="113"/>
      <c r="P692" s="48" t="s">
        <v>1613</v>
      </c>
      <c r="Q692" s="47">
        <v>0</v>
      </c>
      <c r="R692" s="47">
        <v>0</v>
      </c>
      <c r="S692" s="46">
        <f t="shared" si="42"/>
        <v>0</v>
      </c>
      <c r="T692" s="47">
        <v>0</v>
      </c>
      <c r="U692" s="47">
        <v>0</v>
      </c>
      <c r="V692" s="46">
        <f t="shared" si="43"/>
        <v>0</v>
      </c>
      <c r="W692" s="46">
        <f t="shared" si="44"/>
        <v>0</v>
      </c>
      <c r="X692" s="45" t="s">
        <v>26</v>
      </c>
      <c r="Y692" s="44"/>
      <c r="Z692" s="43"/>
      <c r="AA692" s="42" t="s">
        <v>19</v>
      </c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</row>
    <row r="693" spans="1:49" hidden="1">
      <c r="A693" s="31" t="e">
        <f t="shared" si="45"/>
        <v>#N/A</v>
      </c>
      <c r="B693" s="30" t="e">
        <f>VLOOKUP(F693,[3]!Tabla13[#All],2,FALSE)</f>
        <v>#N/A</v>
      </c>
      <c r="C693" s="51">
        <v>2026</v>
      </c>
      <c r="D693" s="51">
        <v>8330</v>
      </c>
      <c r="E693" s="51"/>
      <c r="F693" s="52"/>
      <c r="G693" s="51">
        <v>1</v>
      </c>
      <c r="H693" s="51">
        <v>1</v>
      </c>
      <c r="I693" s="51">
        <v>4</v>
      </c>
      <c r="J693" s="51"/>
      <c r="K693" s="51">
        <v>5000</v>
      </c>
      <c r="L693" s="51">
        <v>5100</v>
      </c>
      <c r="M693" s="51">
        <v>519</v>
      </c>
      <c r="N693" s="50">
        <v>174</v>
      </c>
      <c r="O693" s="113"/>
      <c r="P693" s="48" t="s">
        <v>1612</v>
      </c>
      <c r="Q693" s="47">
        <v>0</v>
      </c>
      <c r="R693" s="47">
        <v>0</v>
      </c>
      <c r="S693" s="46">
        <f t="shared" si="42"/>
        <v>0</v>
      </c>
      <c r="T693" s="47">
        <v>0</v>
      </c>
      <c r="U693" s="47">
        <v>0</v>
      </c>
      <c r="V693" s="46">
        <f t="shared" si="43"/>
        <v>0</v>
      </c>
      <c r="W693" s="46">
        <f t="shared" si="44"/>
        <v>0</v>
      </c>
      <c r="X693" s="45" t="s">
        <v>26</v>
      </c>
      <c r="Y693" s="44"/>
      <c r="Z693" s="43"/>
      <c r="AA693" s="42" t="s">
        <v>19</v>
      </c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</row>
    <row r="694" spans="1:49" hidden="1">
      <c r="A694" s="31" t="e">
        <f t="shared" si="45"/>
        <v>#N/A</v>
      </c>
      <c r="B694" s="30" t="e">
        <f>VLOOKUP(F694,[3]!Tabla13[#All],2,FALSE)</f>
        <v>#N/A</v>
      </c>
      <c r="C694" s="51">
        <v>2026</v>
      </c>
      <c r="D694" s="51">
        <v>8330</v>
      </c>
      <c r="E694" s="51"/>
      <c r="F694" s="52"/>
      <c r="G694" s="51">
        <v>1</v>
      </c>
      <c r="H694" s="51">
        <v>1</v>
      </c>
      <c r="I694" s="51">
        <v>4</v>
      </c>
      <c r="J694" s="51"/>
      <c r="K694" s="51">
        <v>5000</v>
      </c>
      <c r="L694" s="51">
        <v>5100</v>
      </c>
      <c r="M694" s="51">
        <v>519</v>
      </c>
      <c r="N694" s="50">
        <v>756</v>
      </c>
      <c r="O694" s="113"/>
      <c r="P694" s="48" t="s">
        <v>44</v>
      </c>
      <c r="Q694" s="47">
        <v>0</v>
      </c>
      <c r="R694" s="47">
        <v>0</v>
      </c>
      <c r="S694" s="46">
        <f t="shared" si="42"/>
        <v>0</v>
      </c>
      <c r="T694" s="47">
        <v>0</v>
      </c>
      <c r="U694" s="47">
        <v>0</v>
      </c>
      <c r="V694" s="46">
        <f t="shared" si="43"/>
        <v>0</v>
      </c>
      <c r="W694" s="46">
        <f t="shared" si="44"/>
        <v>0</v>
      </c>
      <c r="X694" s="45" t="s">
        <v>26</v>
      </c>
      <c r="Y694" s="44"/>
      <c r="Z694" s="43"/>
      <c r="AA694" s="42" t="s">
        <v>19</v>
      </c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</row>
    <row r="695" spans="1:49" hidden="1">
      <c r="A695" s="31" t="e">
        <f t="shared" si="45"/>
        <v>#N/A</v>
      </c>
      <c r="B695" s="30" t="e">
        <f>VLOOKUP(F695,[3]!Tabla13[#All],2,FALSE)</f>
        <v>#N/A</v>
      </c>
      <c r="C695" s="61">
        <v>2026</v>
      </c>
      <c r="D695" s="61">
        <v>8330</v>
      </c>
      <c r="E695" s="61"/>
      <c r="F695" s="62"/>
      <c r="G695" s="61">
        <v>1</v>
      </c>
      <c r="H695" s="61">
        <v>1</v>
      </c>
      <c r="I695" s="61">
        <v>4</v>
      </c>
      <c r="J695" s="61"/>
      <c r="K695" s="61">
        <v>5000</v>
      </c>
      <c r="L695" s="61">
        <v>5200</v>
      </c>
      <c r="M695" s="61"/>
      <c r="N695" s="60" t="s">
        <v>23</v>
      </c>
      <c r="O695" s="59"/>
      <c r="P695" s="58" t="s">
        <v>40</v>
      </c>
      <c r="Q695" s="57">
        <f>Q696+Q705+Q744</f>
        <v>0</v>
      </c>
      <c r="R695" s="57">
        <f>R696+R705+R744</f>
        <v>0</v>
      </c>
      <c r="S695" s="57">
        <f t="shared" si="42"/>
        <v>0</v>
      </c>
      <c r="T695" s="57">
        <f>T696+T705+T744</f>
        <v>0</v>
      </c>
      <c r="U695" s="57">
        <f>U696+U705+U744</f>
        <v>0</v>
      </c>
      <c r="V695" s="57">
        <f t="shared" si="43"/>
        <v>0</v>
      </c>
      <c r="W695" s="57">
        <f t="shared" si="44"/>
        <v>0</v>
      </c>
      <c r="X695" s="56"/>
      <c r="Y695" s="66"/>
      <c r="Z695" s="65"/>
      <c r="AA695" s="53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</row>
    <row r="696" spans="1:49" hidden="1">
      <c r="A696" s="31" t="e">
        <f t="shared" si="45"/>
        <v>#N/A</v>
      </c>
      <c r="B696" s="30" t="e">
        <f>VLOOKUP(F696,[3]!Tabla13[#All],2,FALSE)</f>
        <v>#N/A</v>
      </c>
      <c r="C696" s="40">
        <v>2026</v>
      </c>
      <c r="D696" s="40">
        <v>8330</v>
      </c>
      <c r="E696" s="40"/>
      <c r="F696" s="41"/>
      <c r="G696" s="40">
        <v>1</v>
      </c>
      <c r="H696" s="40">
        <v>1</v>
      </c>
      <c r="I696" s="40">
        <v>4</v>
      </c>
      <c r="J696" s="40"/>
      <c r="K696" s="40">
        <v>5000</v>
      </c>
      <c r="L696" s="40">
        <v>5200</v>
      </c>
      <c r="M696" s="40">
        <v>521</v>
      </c>
      <c r="N696" s="221" t="s">
        <v>23</v>
      </c>
      <c r="O696" s="220"/>
      <c r="P696" s="37" t="s">
        <v>39</v>
      </c>
      <c r="Q696" s="36">
        <f>SUM(Q697:Q704)</f>
        <v>0</v>
      </c>
      <c r="R696" s="36">
        <f>SUM(R697:R704)</f>
        <v>0</v>
      </c>
      <c r="S696" s="36">
        <f t="shared" si="42"/>
        <v>0</v>
      </c>
      <c r="T696" s="36">
        <f>SUM(T697:T704)</f>
        <v>0</v>
      </c>
      <c r="U696" s="36">
        <f>SUM(U697:U704)</f>
        <v>0</v>
      </c>
      <c r="V696" s="36">
        <f t="shared" si="43"/>
        <v>0</v>
      </c>
      <c r="W696" s="36">
        <f t="shared" si="44"/>
        <v>0</v>
      </c>
      <c r="X696" s="35"/>
      <c r="Y696" s="64"/>
      <c r="Z696" s="63"/>
      <c r="AA696" s="3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</row>
    <row r="697" spans="1:49" hidden="1">
      <c r="A697" s="31" t="e">
        <f t="shared" si="45"/>
        <v>#N/A</v>
      </c>
      <c r="B697" s="30" t="e">
        <f>VLOOKUP(F697,[3]!Tabla13[#All],2,FALSE)</f>
        <v>#N/A</v>
      </c>
      <c r="C697" s="51">
        <v>2026</v>
      </c>
      <c r="D697" s="51">
        <v>8330</v>
      </c>
      <c r="E697" s="51"/>
      <c r="F697" s="52"/>
      <c r="G697" s="51">
        <v>1</v>
      </c>
      <c r="H697" s="51">
        <v>1</v>
      </c>
      <c r="I697" s="51">
        <v>4</v>
      </c>
      <c r="J697" s="51"/>
      <c r="K697" s="51">
        <v>5000</v>
      </c>
      <c r="L697" s="51">
        <v>5200</v>
      </c>
      <c r="M697" s="51">
        <v>521</v>
      </c>
      <c r="N697" s="50">
        <v>30</v>
      </c>
      <c r="O697" s="113"/>
      <c r="P697" s="48" t="s">
        <v>1611</v>
      </c>
      <c r="Q697" s="47">
        <v>0</v>
      </c>
      <c r="R697" s="47">
        <v>0</v>
      </c>
      <c r="S697" s="46">
        <f t="shared" si="42"/>
        <v>0</v>
      </c>
      <c r="T697" s="47">
        <v>0</v>
      </c>
      <c r="U697" s="47">
        <v>0</v>
      </c>
      <c r="V697" s="46">
        <f t="shared" si="43"/>
        <v>0</v>
      </c>
      <c r="W697" s="46">
        <f t="shared" si="44"/>
        <v>0</v>
      </c>
      <c r="X697" s="45" t="s">
        <v>26</v>
      </c>
      <c r="Y697" s="44"/>
      <c r="Z697" s="43"/>
      <c r="AA697" s="42" t="s">
        <v>19</v>
      </c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</row>
    <row r="698" spans="1:49" hidden="1">
      <c r="A698" s="31" t="e">
        <f t="shared" si="45"/>
        <v>#N/A</v>
      </c>
      <c r="B698" s="30" t="e">
        <f>VLOOKUP(F698,[3]!Tabla13[#All],2,FALSE)</f>
        <v>#N/A</v>
      </c>
      <c r="C698" s="51">
        <v>2026</v>
      </c>
      <c r="D698" s="51">
        <v>8330</v>
      </c>
      <c r="E698" s="51"/>
      <c r="F698" s="52"/>
      <c r="G698" s="51">
        <v>1</v>
      </c>
      <c r="H698" s="51">
        <v>1</v>
      </c>
      <c r="I698" s="51">
        <v>4</v>
      </c>
      <c r="J698" s="51"/>
      <c r="K698" s="51">
        <v>5000</v>
      </c>
      <c r="L698" s="51">
        <v>5200</v>
      </c>
      <c r="M698" s="51">
        <v>521</v>
      </c>
      <c r="N698" s="50">
        <v>553</v>
      </c>
      <c r="O698" s="113"/>
      <c r="P698" s="48" t="s">
        <v>1610</v>
      </c>
      <c r="Q698" s="47">
        <v>0</v>
      </c>
      <c r="R698" s="47">
        <v>0</v>
      </c>
      <c r="S698" s="46">
        <f t="shared" si="42"/>
        <v>0</v>
      </c>
      <c r="T698" s="47">
        <v>0</v>
      </c>
      <c r="U698" s="47">
        <v>0</v>
      </c>
      <c r="V698" s="46">
        <f t="shared" si="43"/>
        <v>0</v>
      </c>
      <c r="W698" s="46">
        <f t="shared" si="44"/>
        <v>0</v>
      </c>
      <c r="X698" s="45" t="s">
        <v>26</v>
      </c>
      <c r="Y698" s="44"/>
      <c r="Z698" s="43"/>
      <c r="AA698" s="42" t="s">
        <v>19</v>
      </c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</row>
    <row r="699" spans="1:49" hidden="1">
      <c r="A699" s="31" t="e">
        <f t="shared" si="45"/>
        <v>#N/A</v>
      </c>
      <c r="B699" s="30" t="e">
        <f>VLOOKUP(F699,[3]!Tabla13[#All],2,FALSE)</f>
        <v>#N/A</v>
      </c>
      <c r="C699" s="51">
        <v>2026</v>
      </c>
      <c r="D699" s="51">
        <v>8330</v>
      </c>
      <c r="E699" s="51"/>
      <c r="F699" s="52"/>
      <c r="G699" s="51">
        <v>1</v>
      </c>
      <c r="H699" s="51">
        <v>1</v>
      </c>
      <c r="I699" s="51">
        <v>4</v>
      </c>
      <c r="J699" s="51"/>
      <c r="K699" s="51">
        <v>5000</v>
      </c>
      <c r="L699" s="51">
        <v>5200</v>
      </c>
      <c r="M699" s="51">
        <v>521</v>
      </c>
      <c r="N699" s="50">
        <v>948</v>
      </c>
      <c r="O699" s="113"/>
      <c r="P699" s="48" t="s">
        <v>1609</v>
      </c>
      <c r="Q699" s="47">
        <v>0</v>
      </c>
      <c r="R699" s="47">
        <v>0</v>
      </c>
      <c r="S699" s="46">
        <f t="shared" si="42"/>
        <v>0</v>
      </c>
      <c r="T699" s="47">
        <v>0</v>
      </c>
      <c r="U699" s="47">
        <v>0</v>
      </c>
      <c r="V699" s="46">
        <f t="shared" si="43"/>
        <v>0</v>
      </c>
      <c r="W699" s="46">
        <f t="shared" si="44"/>
        <v>0</v>
      </c>
      <c r="X699" s="45" t="s">
        <v>26</v>
      </c>
      <c r="Y699" s="44"/>
      <c r="Z699" s="43"/>
      <c r="AA699" s="42" t="s">
        <v>19</v>
      </c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</row>
    <row r="700" spans="1:49" hidden="1">
      <c r="A700" s="31" t="e">
        <f t="shared" si="45"/>
        <v>#N/A</v>
      </c>
      <c r="B700" s="30" t="e">
        <f>VLOOKUP(F700,[3]!Tabla13[#All],2,FALSE)</f>
        <v>#N/A</v>
      </c>
      <c r="C700" s="51">
        <v>2026</v>
      </c>
      <c r="D700" s="51">
        <v>8330</v>
      </c>
      <c r="E700" s="51"/>
      <c r="F700" s="52"/>
      <c r="G700" s="51">
        <v>1</v>
      </c>
      <c r="H700" s="51">
        <v>1</v>
      </c>
      <c r="I700" s="51">
        <v>4</v>
      </c>
      <c r="J700" s="51"/>
      <c r="K700" s="51">
        <v>5000</v>
      </c>
      <c r="L700" s="51">
        <v>5200</v>
      </c>
      <c r="M700" s="51">
        <v>521</v>
      </c>
      <c r="N700" s="50">
        <v>951</v>
      </c>
      <c r="O700" s="113"/>
      <c r="P700" s="48" t="s">
        <v>278</v>
      </c>
      <c r="Q700" s="47">
        <v>0</v>
      </c>
      <c r="R700" s="47">
        <v>0</v>
      </c>
      <c r="S700" s="46">
        <f t="shared" si="42"/>
        <v>0</v>
      </c>
      <c r="T700" s="47">
        <v>0</v>
      </c>
      <c r="U700" s="47">
        <v>0</v>
      </c>
      <c r="V700" s="46">
        <f t="shared" si="43"/>
        <v>0</v>
      </c>
      <c r="W700" s="46">
        <f t="shared" si="44"/>
        <v>0</v>
      </c>
      <c r="X700" s="45" t="s">
        <v>26</v>
      </c>
      <c r="Y700" s="44"/>
      <c r="Z700" s="43"/>
      <c r="AA700" s="42" t="s">
        <v>19</v>
      </c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</row>
    <row r="701" spans="1:49" hidden="1">
      <c r="A701" s="31" t="e">
        <f t="shared" si="45"/>
        <v>#N/A</v>
      </c>
      <c r="B701" s="30" t="e">
        <f>VLOOKUP(F701,[3]!Tabla13[#All],2,FALSE)</f>
        <v>#N/A</v>
      </c>
      <c r="C701" s="51">
        <v>2026</v>
      </c>
      <c r="D701" s="51">
        <v>8330</v>
      </c>
      <c r="E701" s="51"/>
      <c r="F701" s="52"/>
      <c r="G701" s="51">
        <v>1</v>
      </c>
      <c r="H701" s="51">
        <v>1</v>
      </c>
      <c r="I701" s="51">
        <v>4</v>
      </c>
      <c r="J701" s="51"/>
      <c r="K701" s="51">
        <v>5000</v>
      </c>
      <c r="L701" s="51">
        <v>5200</v>
      </c>
      <c r="M701" s="51">
        <v>521</v>
      </c>
      <c r="N701" s="50">
        <v>1035</v>
      </c>
      <c r="O701" s="113"/>
      <c r="P701" s="48" t="s">
        <v>37</v>
      </c>
      <c r="Q701" s="47">
        <v>0</v>
      </c>
      <c r="R701" s="47">
        <v>0</v>
      </c>
      <c r="S701" s="46">
        <f t="shared" si="42"/>
        <v>0</v>
      </c>
      <c r="T701" s="47">
        <v>0</v>
      </c>
      <c r="U701" s="47">
        <v>0</v>
      </c>
      <c r="V701" s="46">
        <f t="shared" si="43"/>
        <v>0</v>
      </c>
      <c r="W701" s="46">
        <f t="shared" si="44"/>
        <v>0</v>
      </c>
      <c r="X701" s="45" t="s">
        <v>26</v>
      </c>
      <c r="Y701" s="44"/>
      <c r="Z701" s="43"/>
      <c r="AA701" s="78" t="s">
        <v>100</v>
      </c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</row>
    <row r="702" spans="1:49" hidden="1">
      <c r="A702" s="31" t="e">
        <f t="shared" si="45"/>
        <v>#N/A</v>
      </c>
      <c r="B702" s="30" t="e">
        <f>VLOOKUP(F702,[3]!Tabla13[#All],2,FALSE)</f>
        <v>#N/A</v>
      </c>
      <c r="C702" s="51">
        <v>2026</v>
      </c>
      <c r="D702" s="51">
        <v>8330</v>
      </c>
      <c r="E702" s="51"/>
      <c r="F702" s="52"/>
      <c r="G702" s="51">
        <v>1</v>
      </c>
      <c r="H702" s="51">
        <v>1</v>
      </c>
      <c r="I702" s="51">
        <v>4</v>
      </c>
      <c r="J702" s="51"/>
      <c r="K702" s="51">
        <v>5000</v>
      </c>
      <c r="L702" s="51">
        <v>5200</v>
      </c>
      <c r="M702" s="51">
        <v>521</v>
      </c>
      <c r="N702" s="50">
        <v>86</v>
      </c>
      <c r="O702" s="113"/>
      <c r="P702" s="48" t="s">
        <v>283</v>
      </c>
      <c r="Q702" s="47">
        <v>0</v>
      </c>
      <c r="R702" s="47">
        <v>0</v>
      </c>
      <c r="S702" s="46">
        <f t="shared" si="42"/>
        <v>0</v>
      </c>
      <c r="T702" s="47">
        <v>0</v>
      </c>
      <c r="U702" s="47">
        <v>0</v>
      </c>
      <c r="V702" s="46">
        <f t="shared" si="43"/>
        <v>0</v>
      </c>
      <c r="W702" s="46">
        <f t="shared" si="44"/>
        <v>0</v>
      </c>
      <c r="X702" s="45" t="s">
        <v>26</v>
      </c>
      <c r="Y702" s="44"/>
      <c r="Z702" s="43"/>
      <c r="AA702" s="42" t="s">
        <v>19</v>
      </c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</row>
    <row r="703" spans="1:49" hidden="1">
      <c r="A703" s="31" t="e">
        <f t="shared" si="45"/>
        <v>#N/A</v>
      </c>
      <c r="B703" s="30" t="e">
        <f>VLOOKUP(F703,[3]!Tabla13[#All],2,FALSE)</f>
        <v>#N/A</v>
      </c>
      <c r="C703" s="51">
        <v>2026</v>
      </c>
      <c r="D703" s="51">
        <v>8330</v>
      </c>
      <c r="E703" s="51"/>
      <c r="F703" s="52"/>
      <c r="G703" s="51">
        <v>1</v>
      </c>
      <c r="H703" s="51">
        <v>1</v>
      </c>
      <c r="I703" s="51">
        <v>4</v>
      </c>
      <c r="J703" s="51"/>
      <c r="K703" s="51">
        <v>5000</v>
      </c>
      <c r="L703" s="51">
        <v>5200</v>
      </c>
      <c r="M703" s="51">
        <v>521</v>
      </c>
      <c r="N703" s="50">
        <v>1046</v>
      </c>
      <c r="O703" s="113"/>
      <c r="P703" s="48" t="s">
        <v>1608</v>
      </c>
      <c r="Q703" s="47">
        <v>0</v>
      </c>
      <c r="R703" s="47">
        <v>0</v>
      </c>
      <c r="S703" s="46">
        <f t="shared" si="42"/>
        <v>0</v>
      </c>
      <c r="T703" s="47">
        <v>0</v>
      </c>
      <c r="U703" s="47">
        <v>0</v>
      </c>
      <c r="V703" s="46">
        <f t="shared" si="43"/>
        <v>0</v>
      </c>
      <c r="W703" s="46">
        <f t="shared" si="44"/>
        <v>0</v>
      </c>
      <c r="X703" s="45" t="s">
        <v>26</v>
      </c>
      <c r="Y703" s="44"/>
      <c r="Z703" s="43"/>
      <c r="AA703" s="114" t="s">
        <v>100</v>
      </c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</row>
    <row r="704" spans="1:49" hidden="1">
      <c r="A704" s="31" t="e">
        <f t="shared" si="45"/>
        <v>#N/A</v>
      </c>
      <c r="B704" s="30" t="e">
        <f>VLOOKUP(F704,[3]!Tabla13[#All],2,FALSE)</f>
        <v>#N/A</v>
      </c>
      <c r="C704" s="51">
        <v>2026</v>
      </c>
      <c r="D704" s="51">
        <v>8330</v>
      </c>
      <c r="E704" s="51"/>
      <c r="F704" s="52"/>
      <c r="G704" s="51">
        <v>1</v>
      </c>
      <c r="H704" s="51">
        <v>1</v>
      </c>
      <c r="I704" s="51">
        <v>4</v>
      </c>
      <c r="J704" s="51"/>
      <c r="K704" s="51">
        <v>5000</v>
      </c>
      <c r="L704" s="51">
        <v>5200</v>
      </c>
      <c r="M704" s="51">
        <v>521</v>
      </c>
      <c r="N704" s="50">
        <v>524</v>
      </c>
      <c r="O704" s="113"/>
      <c r="P704" s="48" t="s">
        <v>1607</v>
      </c>
      <c r="Q704" s="47">
        <v>0</v>
      </c>
      <c r="R704" s="47">
        <v>0</v>
      </c>
      <c r="S704" s="46">
        <f t="shared" si="42"/>
        <v>0</v>
      </c>
      <c r="T704" s="47">
        <v>0</v>
      </c>
      <c r="U704" s="47">
        <v>0</v>
      </c>
      <c r="V704" s="46">
        <f t="shared" si="43"/>
        <v>0</v>
      </c>
      <c r="W704" s="46">
        <f t="shared" si="44"/>
        <v>0</v>
      </c>
      <c r="X704" s="45" t="s">
        <v>26</v>
      </c>
      <c r="Y704" s="44"/>
      <c r="Z704" s="43"/>
      <c r="AA704" s="42" t="s">
        <v>19</v>
      </c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</row>
    <row r="705" spans="1:49" hidden="1">
      <c r="A705" s="31" t="e">
        <f t="shared" si="45"/>
        <v>#N/A</v>
      </c>
      <c r="B705" s="30" t="e">
        <f>VLOOKUP(F705,[3]!Tabla13[#All],2,FALSE)</f>
        <v>#N/A</v>
      </c>
      <c r="C705" s="40">
        <v>2026</v>
      </c>
      <c r="D705" s="40">
        <v>8330</v>
      </c>
      <c r="E705" s="40"/>
      <c r="F705" s="41"/>
      <c r="G705" s="40">
        <v>1</v>
      </c>
      <c r="H705" s="40">
        <v>1</v>
      </c>
      <c r="I705" s="40">
        <v>4</v>
      </c>
      <c r="J705" s="40"/>
      <c r="K705" s="40">
        <v>5000</v>
      </c>
      <c r="L705" s="40">
        <v>5200</v>
      </c>
      <c r="M705" s="40">
        <v>522</v>
      </c>
      <c r="N705" s="221" t="s">
        <v>23</v>
      </c>
      <c r="O705" s="220"/>
      <c r="P705" s="37" t="s">
        <v>1606</v>
      </c>
      <c r="Q705" s="36">
        <f>SUM(Q706:Q743)</f>
        <v>0</v>
      </c>
      <c r="R705" s="36">
        <f>SUM(R706:R743)</f>
        <v>0</v>
      </c>
      <c r="S705" s="36">
        <f t="shared" si="42"/>
        <v>0</v>
      </c>
      <c r="T705" s="36">
        <f>SUM(T706:T743)</f>
        <v>0</v>
      </c>
      <c r="U705" s="36">
        <f>SUM(U706:U743)</f>
        <v>0</v>
      </c>
      <c r="V705" s="36">
        <f t="shared" si="43"/>
        <v>0</v>
      </c>
      <c r="W705" s="36">
        <f t="shared" si="44"/>
        <v>0</v>
      </c>
      <c r="X705" s="41"/>
      <c r="Y705" s="40"/>
      <c r="Z705" s="77"/>
      <c r="AA705" s="221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</row>
    <row r="706" spans="1:49" hidden="1">
      <c r="A706" s="31" t="e">
        <f t="shared" si="45"/>
        <v>#N/A</v>
      </c>
      <c r="B706" s="30" t="e">
        <f>VLOOKUP(F706,[3]!Tabla13[#All],2,FALSE)</f>
        <v>#N/A</v>
      </c>
      <c r="C706" s="51">
        <v>2026</v>
      </c>
      <c r="D706" s="51">
        <v>8330</v>
      </c>
      <c r="E706" s="51"/>
      <c r="F706" s="52"/>
      <c r="G706" s="51">
        <v>1</v>
      </c>
      <c r="H706" s="51">
        <v>1</v>
      </c>
      <c r="I706" s="51">
        <v>4</v>
      </c>
      <c r="J706" s="51"/>
      <c r="K706" s="51">
        <v>5000</v>
      </c>
      <c r="L706" s="51">
        <v>5200</v>
      </c>
      <c r="M706" s="51">
        <v>522</v>
      </c>
      <c r="N706" s="50">
        <v>45</v>
      </c>
      <c r="O706" s="113"/>
      <c r="P706" s="48" t="s">
        <v>1605</v>
      </c>
      <c r="Q706" s="47">
        <v>0</v>
      </c>
      <c r="R706" s="47">
        <v>0</v>
      </c>
      <c r="S706" s="46">
        <f t="shared" si="42"/>
        <v>0</v>
      </c>
      <c r="T706" s="47">
        <v>0</v>
      </c>
      <c r="U706" s="47">
        <v>0</v>
      </c>
      <c r="V706" s="46">
        <f t="shared" si="43"/>
        <v>0</v>
      </c>
      <c r="W706" s="46">
        <f t="shared" si="44"/>
        <v>0</v>
      </c>
      <c r="X706" s="45" t="s">
        <v>26</v>
      </c>
      <c r="Y706" s="44"/>
      <c r="Z706" s="43"/>
      <c r="AA706" s="42" t="s">
        <v>19</v>
      </c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</row>
    <row r="707" spans="1:49" hidden="1">
      <c r="A707" s="31" t="e">
        <f t="shared" si="45"/>
        <v>#N/A</v>
      </c>
      <c r="B707" s="30" t="e">
        <f>VLOOKUP(F707,[3]!Tabla13[#All],2,FALSE)</f>
        <v>#N/A</v>
      </c>
      <c r="C707" s="51">
        <v>2026</v>
      </c>
      <c r="D707" s="51">
        <v>8330</v>
      </c>
      <c r="E707" s="51"/>
      <c r="F707" s="52"/>
      <c r="G707" s="51">
        <v>1</v>
      </c>
      <c r="H707" s="51">
        <v>1</v>
      </c>
      <c r="I707" s="51">
        <v>4</v>
      </c>
      <c r="J707" s="51"/>
      <c r="K707" s="51">
        <v>5000</v>
      </c>
      <c r="L707" s="51">
        <v>5200</v>
      </c>
      <c r="M707" s="51">
        <v>522</v>
      </c>
      <c r="N707" s="50">
        <v>97</v>
      </c>
      <c r="O707" s="113"/>
      <c r="P707" s="48" t="s">
        <v>323</v>
      </c>
      <c r="Q707" s="47">
        <v>0</v>
      </c>
      <c r="R707" s="47">
        <v>0</v>
      </c>
      <c r="S707" s="46">
        <f t="shared" si="42"/>
        <v>0</v>
      </c>
      <c r="T707" s="47">
        <v>0</v>
      </c>
      <c r="U707" s="47">
        <v>0</v>
      </c>
      <c r="V707" s="46">
        <f t="shared" si="43"/>
        <v>0</v>
      </c>
      <c r="W707" s="46">
        <f t="shared" si="44"/>
        <v>0</v>
      </c>
      <c r="X707" s="45" t="s">
        <v>26</v>
      </c>
      <c r="Y707" s="44"/>
      <c r="Z707" s="43"/>
      <c r="AA707" s="42" t="s">
        <v>19</v>
      </c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</row>
    <row r="708" spans="1:49" hidden="1">
      <c r="A708" s="31" t="e">
        <f t="shared" si="45"/>
        <v>#N/A</v>
      </c>
      <c r="B708" s="30" t="e">
        <f>VLOOKUP(F708,[3]!Tabla13[#All],2,FALSE)</f>
        <v>#N/A</v>
      </c>
      <c r="C708" s="51">
        <v>2026</v>
      </c>
      <c r="D708" s="51">
        <v>8330</v>
      </c>
      <c r="E708" s="51"/>
      <c r="F708" s="52"/>
      <c r="G708" s="51">
        <v>1</v>
      </c>
      <c r="H708" s="51">
        <v>1</v>
      </c>
      <c r="I708" s="51">
        <v>4</v>
      </c>
      <c r="J708" s="51"/>
      <c r="K708" s="51">
        <v>5000</v>
      </c>
      <c r="L708" s="51">
        <v>5200</v>
      </c>
      <c r="M708" s="51">
        <v>522</v>
      </c>
      <c r="N708" s="50">
        <v>104</v>
      </c>
      <c r="O708" s="113"/>
      <c r="P708" s="48" t="s">
        <v>1604</v>
      </c>
      <c r="Q708" s="47">
        <v>0</v>
      </c>
      <c r="R708" s="47">
        <v>0</v>
      </c>
      <c r="S708" s="46">
        <f t="shared" si="42"/>
        <v>0</v>
      </c>
      <c r="T708" s="47">
        <v>0</v>
      </c>
      <c r="U708" s="47">
        <v>0</v>
      </c>
      <c r="V708" s="46">
        <f t="shared" si="43"/>
        <v>0</v>
      </c>
      <c r="W708" s="46">
        <f t="shared" si="44"/>
        <v>0</v>
      </c>
      <c r="X708" s="45" t="s">
        <v>26</v>
      </c>
      <c r="Y708" s="44"/>
      <c r="Z708" s="43"/>
      <c r="AA708" s="42" t="s">
        <v>19</v>
      </c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</row>
    <row r="709" spans="1:49" hidden="1">
      <c r="A709" s="31" t="e">
        <f t="shared" si="45"/>
        <v>#N/A</v>
      </c>
      <c r="B709" s="30" t="e">
        <f>VLOOKUP(F709,[3]!Tabla13[#All],2,FALSE)</f>
        <v>#N/A</v>
      </c>
      <c r="C709" s="51">
        <v>2026</v>
      </c>
      <c r="D709" s="51">
        <v>8330</v>
      </c>
      <c r="E709" s="51"/>
      <c r="F709" s="52"/>
      <c r="G709" s="51">
        <v>1</v>
      </c>
      <c r="H709" s="51">
        <v>1</v>
      </c>
      <c r="I709" s="51">
        <v>4</v>
      </c>
      <c r="J709" s="51"/>
      <c r="K709" s="51">
        <v>5000</v>
      </c>
      <c r="L709" s="51">
        <v>5200</v>
      </c>
      <c r="M709" s="51">
        <v>522</v>
      </c>
      <c r="N709" s="50">
        <v>143</v>
      </c>
      <c r="O709" s="113"/>
      <c r="P709" s="48" t="s">
        <v>1603</v>
      </c>
      <c r="Q709" s="47">
        <v>0</v>
      </c>
      <c r="R709" s="47">
        <v>0</v>
      </c>
      <c r="S709" s="46">
        <f t="shared" si="42"/>
        <v>0</v>
      </c>
      <c r="T709" s="47">
        <v>0</v>
      </c>
      <c r="U709" s="47">
        <v>0</v>
      </c>
      <c r="V709" s="46">
        <f t="shared" si="43"/>
        <v>0</v>
      </c>
      <c r="W709" s="46">
        <f t="shared" si="44"/>
        <v>0</v>
      </c>
      <c r="X709" s="45" t="s">
        <v>26</v>
      </c>
      <c r="Y709" s="44"/>
      <c r="Z709" s="43"/>
      <c r="AA709" s="42" t="s">
        <v>19</v>
      </c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</row>
    <row r="710" spans="1:49" hidden="1">
      <c r="A710" s="31" t="e">
        <f t="shared" si="45"/>
        <v>#N/A</v>
      </c>
      <c r="B710" s="30" t="e">
        <f>VLOOKUP(F710,[3]!Tabla13[#All],2,FALSE)</f>
        <v>#N/A</v>
      </c>
      <c r="C710" s="51">
        <v>2026</v>
      </c>
      <c r="D710" s="51">
        <v>8330</v>
      </c>
      <c r="E710" s="51"/>
      <c r="F710" s="52"/>
      <c r="G710" s="51">
        <v>1</v>
      </c>
      <c r="H710" s="51">
        <v>1</v>
      </c>
      <c r="I710" s="51">
        <v>4</v>
      </c>
      <c r="J710" s="51"/>
      <c r="K710" s="51">
        <v>5000</v>
      </c>
      <c r="L710" s="51">
        <v>5200</v>
      </c>
      <c r="M710" s="51">
        <v>522</v>
      </c>
      <c r="N710" s="50">
        <v>215</v>
      </c>
      <c r="O710" s="113"/>
      <c r="P710" s="48" t="s">
        <v>1602</v>
      </c>
      <c r="Q710" s="47">
        <v>0</v>
      </c>
      <c r="R710" s="47">
        <v>0</v>
      </c>
      <c r="S710" s="46">
        <f t="shared" si="42"/>
        <v>0</v>
      </c>
      <c r="T710" s="47">
        <v>0</v>
      </c>
      <c r="U710" s="47">
        <v>0</v>
      </c>
      <c r="V710" s="46">
        <f t="shared" si="43"/>
        <v>0</v>
      </c>
      <c r="W710" s="46">
        <f t="shared" si="44"/>
        <v>0</v>
      </c>
      <c r="X710" s="45" t="s">
        <v>26</v>
      </c>
      <c r="Y710" s="44"/>
      <c r="Z710" s="43"/>
      <c r="AA710" s="42" t="s">
        <v>19</v>
      </c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</row>
    <row r="711" spans="1:49" hidden="1">
      <c r="A711" s="31" t="e">
        <f t="shared" si="45"/>
        <v>#N/A</v>
      </c>
      <c r="B711" s="30" t="e">
        <f>VLOOKUP(F711,[3]!Tabla13[#All],2,FALSE)</f>
        <v>#N/A</v>
      </c>
      <c r="C711" s="51">
        <v>2026</v>
      </c>
      <c r="D711" s="51">
        <v>8330</v>
      </c>
      <c r="E711" s="51"/>
      <c r="F711" s="52"/>
      <c r="G711" s="51">
        <v>1</v>
      </c>
      <c r="H711" s="51">
        <v>1</v>
      </c>
      <c r="I711" s="51">
        <v>4</v>
      </c>
      <c r="J711" s="51"/>
      <c r="K711" s="51">
        <v>5000</v>
      </c>
      <c r="L711" s="51">
        <v>5200</v>
      </c>
      <c r="M711" s="51">
        <v>522</v>
      </c>
      <c r="N711" s="50">
        <v>248</v>
      </c>
      <c r="O711" s="113"/>
      <c r="P711" s="48" t="s">
        <v>1601</v>
      </c>
      <c r="Q711" s="47">
        <v>0</v>
      </c>
      <c r="R711" s="47">
        <v>0</v>
      </c>
      <c r="S711" s="46">
        <f t="shared" si="42"/>
        <v>0</v>
      </c>
      <c r="T711" s="47">
        <v>0</v>
      </c>
      <c r="U711" s="47">
        <v>0</v>
      </c>
      <c r="V711" s="46">
        <f t="shared" si="43"/>
        <v>0</v>
      </c>
      <c r="W711" s="46">
        <f t="shared" si="44"/>
        <v>0</v>
      </c>
      <c r="X711" s="45" t="s">
        <v>26</v>
      </c>
      <c r="Y711" s="44"/>
      <c r="Z711" s="43"/>
      <c r="AA711" s="42" t="s">
        <v>19</v>
      </c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</row>
    <row r="712" spans="1:49" hidden="1">
      <c r="A712" s="31" t="e">
        <f t="shared" si="45"/>
        <v>#N/A</v>
      </c>
      <c r="B712" s="30" t="e">
        <f>VLOOKUP(F712,[3]!Tabla13[#All],2,FALSE)</f>
        <v>#N/A</v>
      </c>
      <c r="C712" s="51">
        <v>2026</v>
      </c>
      <c r="D712" s="51">
        <v>8330</v>
      </c>
      <c r="E712" s="51"/>
      <c r="F712" s="52"/>
      <c r="G712" s="51">
        <v>1</v>
      </c>
      <c r="H712" s="51">
        <v>1</v>
      </c>
      <c r="I712" s="51">
        <v>4</v>
      </c>
      <c r="J712" s="51"/>
      <c r="K712" s="51">
        <v>5000</v>
      </c>
      <c r="L712" s="51">
        <v>5200</v>
      </c>
      <c r="M712" s="51">
        <v>522</v>
      </c>
      <c r="N712" s="50">
        <v>399</v>
      </c>
      <c r="O712" s="113"/>
      <c r="P712" s="48" t="s">
        <v>1600</v>
      </c>
      <c r="Q712" s="47">
        <v>0</v>
      </c>
      <c r="R712" s="47">
        <v>0</v>
      </c>
      <c r="S712" s="46">
        <f t="shared" si="42"/>
        <v>0</v>
      </c>
      <c r="T712" s="47">
        <v>0</v>
      </c>
      <c r="U712" s="47">
        <v>0</v>
      </c>
      <c r="V712" s="46">
        <f t="shared" si="43"/>
        <v>0</v>
      </c>
      <c r="W712" s="46">
        <f t="shared" si="44"/>
        <v>0</v>
      </c>
      <c r="X712" s="45" t="s">
        <v>26</v>
      </c>
      <c r="Y712" s="44"/>
      <c r="Z712" s="43"/>
      <c r="AA712" s="42" t="s">
        <v>19</v>
      </c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</row>
    <row r="713" spans="1:49" hidden="1">
      <c r="A713" s="31" t="e">
        <f t="shared" si="45"/>
        <v>#N/A</v>
      </c>
      <c r="B713" s="30" t="e">
        <f>VLOOKUP(F713,[3]!Tabla13[#All],2,FALSE)</f>
        <v>#N/A</v>
      </c>
      <c r="C713" s="51">
        <v>2026</v>
      </c>
      <c r="D713" s="51">
        <v>8330</v>
      </c>
      <c r="E713" s="51"/>
      <c r="F713" s="52"/>
      <c r="G713" s="51">
        <v>1</v>
      </c>
      <c r="H713" s="51">
        <v>1</v>
      </c>
      <c r="I713" s="51">
        <v>4</v>
      </c>
      <c r="J713" s="51"/>
      <c r="K713" s="51">
        <v>5000</v>
      </c>
      <c r="L713" s="51">
        <v>5200</v>
      </c>
      <c r="M713" s="51">
        <v>522</v>
      </c>
      <c r="N713" s="50">
        <v>490</v>
      </c>
      <c r="O713" s="113"/>
      <c r="P713" s="48" t="s">
        <v>1599</v>
      </c>
      <c r="Q713" s="47">
        <v>0</v>
      </c>
      <c r="R713" s="47">
        <v>0</v>
      </c>
      <c r="S713" s="46">
        <f t="shared" si="42"/>
        <v>0</v>
      </c>
      <c r="T713" s="47">
        <v>0</v>
      </c>
      <c r="U713" s="47">
        <v>0</v>
      </c>
      <c r="V713" s="46">
        <f t="shared" si="43"/>
        <v>0</v>
      </c>
      <c r="W713" s="46">
        <f t="shared" si="44"/>
        <v>0</v>
      </c>
      <c r="X713" s="296" t="s">
        <v>26</v>
      </c>
      <c r="Y713" s="44"/>
      <c r="Z713" s="43"/>
      <c r="AA713" s="42" t="s">
        <v>19</v>
      </c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</row>
    <row r="714" spans="1:49" hidden="1">
      <c r="A714" s="31" t="e">
        <f t="shared" si="45"/>
        <v>#N/A</v>
      </c>
      <c r="B714" s="30" t="e">
        <f>VLOOKUP(F714,[3]!Tabla13[#All],2,FALSE)</f>
        <v>#N/A</v>
      </c>
      <c r="C714" s="51">
        <v>2026</v>
      </c>
      <c r="D714" s="51">
        <v>8330</v>
      </c>
      <c r="E714" s="51"/>
      <c r="F714" s="52"/>
      <c r="G714" s="51">
        <v>1</v>
      </c>
      <c r="H714" s="51">
        <v>1</v>
      </c>
      <c r="I714" s="51">
        <v>4</v>
      </c>
      <c r="J714" s="51"/>
      <c r="K714" s="51">
        <v>5000</v>
      </c>
      <c r="L714" s="51">
        <v>5200</v>
      </c>
      <c r="M714" s="51">
        <v>522</v>
      </c>
      <c r="N714" s="50">
        <v>508</v>
      </c>
      <c r="O714" s="113"/>
      <c r="P714" s="48" t="s">
        <v>1598</v>
      </c>
      <c r="Q714" s="47">
        <v>0</v>
      </c>
      <c r="R714" s="47">
        <v>0</v>
      </c>
      <c r="S714" s="46">
        <f t="shared" ref="S714:S777" si="46">Q714+R714</f>
        <v>0</v>
      </c>
      <c r="T714" s="47">
        <v>0</v>
      </c>
      <c r="U714" s="47">
        <v>0</v>
      </c>
      <c r="V714" s="46">
        <f t="shared" ref="V714:V777" si="47">T714+U714</f>
        <v>0</v>
      </c>
      <c r="W714" s="46">
        <f t="shared" ref="W714:W777" si="48">S714+V714</f>
        <v>0</v>
      </c>
      <c r="X714" s="45" t="s">
        <v>26</v>
      </c>
      <c r="Y714" s="44"/>
      <c r="Z714" s="43"/>
      <c r="AA714" s="42" t="s">
        <v>19</v>
      </c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</row>
    <row r="715" spans="1:49" hidden="1">
      <c r="A715" s="31" t="e">
        <f t="shared" si="45"/>
        <v>#N/A</v>
      </c>
      <c r="B715" s="30" t="e">
        <f>VLOOKUP(F715,[3]!Tabla13[#All],2,FALSE)</f>
        <v>#N/A</v>
      </c>
      <c r="C715" s="51">
        <v>2026</v>
      </c>
      <c r="D715" s="51">
        <v>8330</v>
      </c>
      <c r="E715" s="51"/>
      <c r="F715" s="52"/>
      <c r="G715" s="51">
        <v>1</v>
      </c>
      <c r="H715" s="51">
        <v>1</v>
      </c>
      <c r="I715" s="51">
        <v>4</v>
      </c>
      <c r="J715" s="51"/>
      <c r="K715" s="51">
        <v>5000</v>
      </c>
      <c r="L715" s="51">
        <v>5200</v>
      </c>
      <c r="M715" s="51">
        <v>522</v>
      </c>
      <c r="N715" s="50">
        <v>558</v>
      </c>
      <c r="O715" s="113"/>
      <c r="P715" s="48" t="s">
        <v>1597</v>
      </c>
      <c r="Q715" s="47">
        <v>0</v>
      </c>
      <c r="R715" s="47">
        <v>0</v>
      </c>
      <c r="S715" s="46">
        <f t="shared" si="46"/>
        <v>0</v>
      </c>
      <c r="T715" s="47">
        <v>0</v>
      </c>
      <c r="U715" s="47">
        <v>0</v>
      </c>
      <c r="V715" s="46">
        <f t="shared" si="47"/>
        <v>0</v>
      </c>
      <c r="W715" s="46">
        <f t="shared" si="48"/>
        <v>0</v>
      </c>
      <c r="X715" s="45" t="s">
        <v>26</v>
      </c>
      <c r="Y715" s="44"/>
      <c r="Z715" s="43"/>
      <c r="AA715" s="42" t="s">
        <v>19</v>
      </c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</row>
    <row r="716" spans="1:49" hidden="1">
      <c r="A716" s="31" t="e">
        <f t="shared" si="45"/>
        <v>#N/A</v>
      </c>
      <c r="B716" s="30" t="e">
        <f>VLOOKUP(F716,[3]!Tabla13[#All],2,FALSE)</f>
        <v>#N/A</v>
      </c>
      <c r="C716" s="51">
        <v>2026</v>
      </c>
      <c r="D716" s="51">
        <v>8330</v>
      </c>
      <c r="E716" s="51"/>
      <c r="F716" s="52"/>
      <c r="G716" s="51">
        <v>1</v>
      </c>
      <c r="H716" s="51">
        <v>1</v>
      </c>
      <c r="I716" s="51">
        <v>4</v>
      </c>
      <c r="J716" s="51"/>
      <c r="K716" s="51">
        <v>5000</v>
      </c>
      <c r="L716" s="51">
        <v>5200</v>
      </c>
      <c r="M716" s="51">
        <v>522</v>
      </c>
      <c r="N716" s="50">
        <v>570</v>
      </c>
      <c r="O716" s="113"/>
      <c r="P716" s="48" t="s">
        <v>1596</v>
      </c>
      <c r="Q716" s="47">
        <v>0</v>
      </c>
      <c r="R716" s="47">
        <v>0</v>
      </c>
      <c r="S716" s="46">
        <f t="shared" si="46"/>
        <v>0</v>
      </c>
      <c r="T716" s="47">
        <v>0</v>
      </c>
      <c r="U716" s="47">
        <v>0</v>
      </c>
      <c r="V716" s="46">
        <f t="shared" si="47"/>
        <v>0</v>
      </c>
      <c r="W716" s="46">
        <f t="shared" si="48"/>
        <v>0</v>
      </c>
      <c r="X716" s="45" t="s">
        <v>26</v>
      </c>
      <c r="Y716" s="44"/>
      <c r="Z716" s="43"/>
      <c r="AA716" s="42" t="s">
        <v>19</v>
      </c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</row>
    <row r="717" spans="1:49" hidden="1">
      <c r="A717" s="31" t="e">
        <f t="shared" si="45"/>
        <v>#N/A</v>
      </c>
      <c r="B717" s="30" t="e">
        <f>VLOOKUP(F717,[3]!Tabla13[#All],2,FALSE)</f>
        <v>#N/A</v>
      </c>
      <c r="C717" s="51">
        <v>2026</v>
      </c>
      <c r="D717" s="51">
        <v>8330</v>
      </c>
      <c r="E717" s="51"/>
      <c r="F717" s="52"/>
      <c r="G717" s="51">
        <v>1</v>
      </c>
      <c r="H717" s="51">
        <v>1</v>
      </c>
      <c r="I717" s="51">
        <v>4</v>
      </c>
      <c r="J717" s="51"/>
      <c r="K717" s="51">
        <v>5000</v>
      </c>
      <c r="L717" s="51">
        <v>5200</v>
      </c>
      <c r="M717" s="51">
        <v>522</v>
      </c>
      <c r="N717" s="50">
        <v>572</v>
      </c>
      <c r="O717" s="113"/>
      <c r="P717" s="48" t="s">
        <v>1595</v>
      </c>
      <c r="Q717" s="47">
        <v>0</v>
      </c>
      <c r="R717" s="47">
        <v>0</v>
      </c>
      <c r="S717" s="46">
        <f t="shared" si="46"/>
        <v>0</v>
      </c>
      <c r="T717" s="47">
        <v>0</v>
      </c>
      <c r="U717" s="47">
        <v>0</v>
      </c>
      <c r="V717" s="46">
        <f t="shared" si="47"/>
        <v>0</v>
      </c>
      <c r="W717" s="46">
        <f t="shared" si="48"/>
        <v>0</v>
      </c>
      <c r="X717" s="45" t="s">
        <v>26</v>
      </c>
      <c r="Y717" s="44"/>
      <c r="Z717" s="43"/>
      <c r="AA717" s="42" t="s">
        <v>19</v>
      </c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</row>
    <row r="718" spans="1:49" hidden="1">
      <c r="A718" s="31" t="e">
        <f t="shared" si="45"/>
        <v>#N/A</v>
      </c>
      <c r="B718" s="30" t="e">
        <f>VLOOKUP(F718,[3]!Tabla13[#All],2,FALSE)</f>
        <v>#N/A</v>
      </c>
      <c r="C718" s="51">
        <v>2026</v>
      </c>
      <c r="D718" s="51">
        <v>8330</v>
      </c>
      <c r="E718" s="51"/>
      <c r="F718" s="52"/>
      <c r="G718" s="51">
        <v>1</v>
      </c>
      <c r="H718" s="51">
        <v>1</v>
      </c>
      <c r="I718" s="51">
        <v>4</v>
      </c>
      <c r="J718" s="51"/>
      <c r="K718" s="51">
        <v>5000</v>
      </c>
      <c r="L718" s="51">
        <v>5200</v>
      </c>
      <c r="M718" s="51">
        <v>522</v>
      </c>
      <c r="N718" s="50">
        <v>573</v>
      </c>
      <c r="O718" s="113"/>
      <c r="P718" s="48" t="s">
        <v>1594</v>
      </c>
      <c r="Q718" s="47">
        <v>0</v>
      </c>
      <c r="R718" s="47">
        <v>0</v>
      </c>
      <c r="S718" s="46">
        <f t="shared" si="46"/>
        <v>0</v>
      </c>
      <c r="T718" s="47">
        <v>0</v>
      </c>
      <c r="U718" s="47">
        <v>0</v>
      </c>
      <c r="V718" s="46">
        <f t="shared" si="47"/>
        <v>0</v>
      </c>
      <c r="W718" s="46">
        <f t="shared" si="48"/>
        <v>0</v>
      </c>
      <c r="X718" s="45" t="s">
        <v>26</v>
      </c>
      <c r="Y718" s="44"/>
      <c r="Z718" s="43"/>
      <c r="AA718" s="42" t="s">
        <v>19</v>
      </c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</row>
    <row r="719" spans="1:49" hidden="1">
      <c r="A719" s="31" t="e">
        <f t="shared" si="45"/>
        <v>#N/A</v>
      </c>
      <c r="B719" s="30" t="e">
        <f>VLOOKUP(F719,[3]!Tabla13[#All],2,FALSE)</f>
        <v>#N/A</v>
      </c>
      <c r="C719" s="51">
        <v>2026</v>
      </c>
      <c r="D719" s="51">
        <v>8330</v>
      </c>
      <c r="E719" s="51"/>
      <c r="F719" s="52"/>
      <c r="G719" s="51">
        <v>1</v>
      </c>
      <c r="H719" s="51">
        <v>1</v>
      </c>
      <c r="I719" s="51">
        <v>4</v>
      </c>
      <c r="J719" s="51"/>
      <c r="K719" s="51">
        <v>5000</v>
      </c>
      <c r="L719" s="51">
        <v>5200</v>
      </c>
      <c r="M719" s="51">
        <v>522</v>
      </c>
      <c r="N719" s="50">
        <v>574</v>
      </c>
      <c r="O719" s="113"/>
      <c r="P719" s="48" t="s">
        <v>1593</v>
      </c>
      <c r="Q719" s="47">
        <v>0</v>
      </c>
      <c r="R719" s="47">
        <v>0</v>
      </c>
      <c r="S719" s="46">
        <f t="shared" si="46"/>
        <v>0</v>
      </c>
      <c r="T719" s="47">
        <v>0</v>
      </c>
      <c r="U719" s="47">
        <v>0</v>
      </c>
      <c r="V719" s="46">
        <f t="shared" si="47"/>
        <v>0</v>
      </c>
      <c r="W719" s="46">
        <f t="shared" si="48"/>
        <v>0</v>
      </c>
      <c r="X719" s="45" t="s">
        <v>26</v>
      </c>
      <c r="Y719" s="44"/>
      <c r="Z719" s="43"/>
      <c r="AA719" s="42" t="s">
        <v>19</v>
      </c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</row>
    <row r="720" spans="1:49" hidden="1">
      <c r="A720" s="31" t="e">
        <f t="shared" si="45"/>
        <v>#N/A</v>
      </c>
      <c r="B720" s="30" t="e">
        <f>VLOOKUP(F720,[3]!Tabla13[#All],2,FALSE)</f>
        <v>#N/A</v>
      </c>
      <c r="C720" s="51">
        <v>2026</v>
      </c>
      <c r="D720" s="51">
        <v>8330</v>
      </c>
      <c r="E720" s="51"/>
      <c r="F720" s="52"/>
      <c r="G720" s="51">
        <v>1</v>
      </c>
      <c r="H720" s="51">
        <v>1</v>
      </c>
      <c r="I720" s="51">
        <v>4</v>
      </c>
      <c r="J720" s="51"/>
      <c r="K720" s="51">
        <v>5000</v>
      </c>
      <c r="L720" s="51">
        <v>5200</v>
      </c>
      <c r="M720" s="51">
        <v>522</v>
      </c>
      <c r="N720" s="50">
        <v>575</v>
      </c>
      <c r="O720" s="113"/>
      <c r="P720" s="48" t="s">
        <v>1592</v>
      </c>
      <c r="Q720" s="47">
        <v>0</v>
      </c>
      <c r="R720" s="47">
        <v>0</v>
      </c>
      <c r="S720" s="46">
        <f t="shared" si="46"/>
        <v>0</v>
      </c>
      <c r="T720" s="47">
        <v>0</v>
      </c>
      <c r="U720" s="47">
        <v>0</v>
      </c>
      <c r="V720" s="46">
        <f t="shared" si="47"/>
        <v>0</v>
      </c>
      <c r="W720" s="46">
        <f t="shared" si="48"/>
        <v>0</v>
      </c>
      <c r="X720" s="45" t="s">
        <v>26</v>
      </c>
      <c r="Y720" s="44"/>
      <c r="Z720" s="43"/>
      <c r="AA720" s="42" t="s">
        <v>19</v>
      </c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</row>
    <row r="721" spans="1:49" hidden="1">
      <c r="A721" s="31" t="e">
        <f t="shared" si="45"/>
        <v>#N/A</v>
      </c>
      <c r="B721" s="30" t="e">
        <f>VLOOKUP(F721,[3]!Tabla13[#All],2,FALSE)</f>
        <v>#N/A</v>
      </c>
      <c r="C721" s="51">
        <v>2026</v>
      </c>
      <c r="D721" s="51">
        <v>8330</v>
      </c>
      <c r="E721" s="51"/>
      <c r="F721" s="52"/>
      <c r="G721" s="51">
        <v>1</v>
      </c>
      <c r="H721" s="51">
        <v>1</v>
      </c>
      <c r="I721" s="51">
        <v>4</v>
      </c>
      <c r="J721" s="51"/>
      <c r="K721" s="51">
        <v>5000</v>
      </c>
      <c r="L721" s="51">
        <v>5200</v>
      </c>
      <c r="M721" s="51">
        <v>522</v>
      </c>
      <c r="N721" s="50">
        <v>576</v>
      </c>
      <c r="O721" s="113"/>
      <c r="P721" s="48" t="s">
        <v>1591</v>
      </c>
      <c r="Q721" s="47">
        <v>0</v>
      </c>
      <c r="R721" s="47">
        <v>0</v>
      </c>
      <c r="S721" s="46">
        <f t="shared" si="46"/>
        <v>0</v>
      </c>
      <c r="T721" s="47">
        <v>0</v>
      </c>
      <c r="U721" s="47">
        <v>0</v>
      </c>
      <c r="V721" s="46">
        <f t="shared" si="47"/>
        <v>0</v>
      </c>
      <c r="W721" s="46">
        <f t="shared" si="48"/>
        <v>0</v>
      </c>
      <c r="X721" s="45" t="s">
        <v>26</v>
      </c>
      <c r="Y721" s="44"/>
      <c r="Z721" s="43"/>
      <c r="AA721" s="42" t="s">
        <v>19</v>
      </c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</row>
    <row r="722" spans="1:49" hidden="1">
      <c r="A722" s="31" t="e">
        <f t="shared" si="45"/>
        <v>#N/A</v>
      </c>
      <c r="B722" s="30" t="e">
        <f>VLOOKUP(F722,[3]!Tabla13[#All],2,FALSE)</f>
        <v>#N/A</v>
      </c>
      <c r="C722" s="51">
        <v>2026</v>
      </c>
      <c r="D722" s="51">
        <v>8330</v>
      </c>
      <c r="E722" s="51"/>
      <c r="F722" s="52"/>
      <c r="G722" s="51">
        <v>1</v>
      </c>
      <c r="H722" s="51">
        <v>1</v>
      </c>
      <c r="I722" s="51">
        <v>4</v>
      </c>
      <c r="J722" s="51"/>
      <c r="K722" s="51">
        <v>5000</v>
      </c>
      <c r="L722" s="51">
        <v>5200</v>
      </c>
      <c r="M722" s="51">
        <v>522</v>
      </c>
      <c r="N722" s="50">
        <v>621</v>
      </c>
      <c r="O722" s="113"/>
      <c r="P722" s="48" t="s">
        <v>1590</v>
      </c>
      <c r="Q722" s="47">
        <v>0</v>
      </c>
      <c r="R722" s="47">
        <v>0</v>
      </c>
      <c r="S722" s="46">
        <f t="shared" si="46"/>
        <v>0</v>
      </c>
      <c r="T722" s="47">
        <v>0</v>
      </c>
      <c r="U722" s="47">
        <v>0</v>
      </c>
      <c r="V722" s="46">
        <f t="shared" si="47"/>
        <v>0</v>
      </c>
      <c r="W722" s="46">
        <f t="shared" si="48"/>
        <v>0</v>
      </c>
      <c r="X722" s="45" t="s">
        <v>348</v>
      </c>
      <c r="Y722" s="44"/>
      <c r="Z722" s="43"/>
      <c r="AA722" s="42" t="s">
        <v>19</v>
      </c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</row>
    <row r="723" spans="1:49" hidden="1">
      <c r="A723" s="31" t="e">
        <f t="shared" si="45"/>
        <v>#N/A</v>
      </c>
      <c r="B723" s="30" t="e">
        <f>VLOOKUP(F723,[3]!Tabla13[#All],2,FALSE)</f>
        <v>#N/A</v>
      </c>
      <c r="C723" s="51">
        <v>2026</v>
      </c>
      <c r="D723" s="51">
        <v>8330</v>
      </c>
      <c r="E723" s="51"/>
      <c r="F723" s="52"/>
      <c r="G723" s="51">
        <v>1</v>
      </c>
      <c r="H723" s="51">
        <v>1</v>
      </c>
      <c r="I723" s="51">
        <v>4</v>
      </c>
      <c r="J723" s="51"/>
      <c r="K723" s="51">
        <v>5000</v>
      </c>
      <c r="L723" s="51">
        <v>5200</v>
      </c>
      <c r="M723" s="51">
        <v>522</v>
      </c>
      <c r="N723" s="50">
        <v>662</v>
      </c>
      <c r="O723" s="113"/>
      <c r="P723" s="48" t="s">
        <v>1589</v>
      </c>
      <c r="Q723" s="47">
        <v>0</v>
      </c>
      <c r="R723" s="47">
        <v>0</v>
      </c>
      <c r="S723" s="46">
        <f t="shared" si="46"/>
        <v>0</v>
      </c>
      <c r="T723" s="47">
        <v>0</v>
      </c>
      <c r="U723" s="47">
        <v>0</v>
      </c>
      <c r="V723" s="46">
        <f t="shared" si="47"/>
        <v>0</v>
      </c>
      <c r="W723" s="46">
        <f t="shared" si="48"/>
        <v>0</v>
      </c>
      <c r="X723" s="45" t="s">
        <v>26</v>
      </c>
      <c r="Y723" s="44"/>
      <c r="Z723" s="43"/>
      <c r="AA723" s="42" t="s">
        <v>19</v>
      </c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</row>
    <row r="724" spans="1:49" hidden="1">
      <c r="A724" s="31" t="e">
        <f t="shared" si="45"/>
        <v>#N/A</v>
      </c>
      <c r="B724" s="30" t="e">
        <f>VLOOKUP(F724,[3]!Tabla13[#All],2,FALSE)</f>
        <v>#N/A</v>
      </c>
      <c r="C724" s="51">
        <v>2026</v>
      </c>
      <c r="D724" s="51">
        <v>8330</v>
      </c>
      <c r="E724" s="51"/>
      <c r="F724" s="52"/>
      <c r="G724" s="51">
        <v>1</v>
      </c>
      <c r="H724" s="51">
        <v>1</v>
      </c>
      <c r="I724" s="51">
        <v>4</v>
      </c>
      <c r="J724" s="51"/>
      <c r="K724" s="51">
        <v>5000</v>
      </c>
      <c r="L724" s="51">
        <v>5200</v>
      </c>
      <c r="M724" s="51">
        <v>522</v>
      </c>
      <c r="N724" s="50">
        <v>733</v>
      </c>
      <c r="O724" s="113"/>
      <c r="P724" s="48" t="s">
        <v>1588</v>
      </c>
      <c r="Q724" s="47">
        <v>0</v>
      </c>
      <c r="R724" s="47">
        <v>0</v>
      </c>
      <c r="S724" s="46">
        <f t="shared" si="46"/>
        <v>0</v>
      </c>
      <c r="T724" s="47">
        <v>0</v>
      </c>
      <c r="U724" s="47">
        <v>0</v>
      </c>
      <c r="V724" s="46">
        <f t="shared" si="47"/>
        <v>0</v>
      </c>
      <c r="W724" s="46">
        <f t="shared" si="48"/>
        <v>0</v>
      </c>
      <c r="X724" s="45" t="s">
        <v>348</v>
      </c>
      <c r="Y724" s="44"/>
      <c r="Z724" s="43"/>
      <c r="AA724" s="42" t="s">
        <v>19</v>
      </c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</row>
    <row r="725" spans="1:49" hidden="1">
      <c r="A725" s="31" t="e">
        <f t="shared" si="45"/>
        <v>#N/A</v>
      </c>
      <c r="B725" s="30" t="e">
        <f>VLOOKUP(F725,[3]!Tabla13[#All],2,FALSE)</f>
        <v>#N/A</v>
      </c>
      <c r="C725" s="51">
        <v>2026</v>
      </c>
      <c r="D725" s="51">
        <v>8330</v>
      </c>
      <c r="E725" s="51"/>
      <c r="F725" s="52"/>
      <c r="G725" s="51">
        <v>1</v>
      </c>
      <c r="H725" s="51">
        <v>1</v>
      </c>
      <c r="I725" s="51">
        <v>4</v>
      </c>
      <c r="J725" s="51"/>
      <c r="K725" s="51">
        <v>5000</v>
      </c>
      <c r="L725" s="51">
        <v>5200</v>
      </c>
      <c r="M725" s="51">
        <v>522</v>
      </c>
      <c r="N725" s="50">
        <v>741</v>
      </c>
      <c r="O725" s="113"/>
      <c r="P725" s="48" t="s">
        <v>1587</v>
      </c>
      <c r="Q725" s="47">
        <v>0</v>
      </c>
      <c r="R725" s="47">
        <v>0</v>
      </c>
      <c r="S725" s="46">
        <f t="shared" si="46"/>
        <v>0</v>
      </c>
      <c r="T725" s="47">
        <v>0</v>
      </c>
      <c r="U725" s="47">
        <v>0</v>
      </c>
      <c r="V725" s="46">
        <f t="shared" si="47"/>
        <v>0</v>
      </c>
      <c r="W725" s="46">
        <f t="shared" si="48"/>
        <v>0</v>
      </c>
      <c r="X725" s="45" t="s">
        <v>348</v>
      </c>
      <c r="Y725" s="44"/>
      <c r="Z725" s="43"/>
      <c r="AA725" s="42" t="s">
        <v>19</v>
      </c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</row>
    <row r="726" spans="1:49" hidden="1">
      <c r="A726" s="31" t="e">
        <f t="shared" si="45"/>
        <v>#N/A</v>
      </c>
      <c r="B726" s="30" t="e">
        <f>VLOOKUP(F726,[3]!Tabla13[#All],2,FALSE)</f>
        <v>#N/A</v>
      </c>
      <c r="C726" s="51">
        <v>2026</v>
      </c>
      <c r="D726" s="51">
        <v>8330</v>
      </c>
      <c r="E726" s="51"/>
      <c r="F726" s="52"/>
      <c r="G726" s="51">
        <v>1</v>
      </c>
      <c r="H726" s="51">
        <v>1</v>
      </c>
      <c r="I726" s="51">
        <v>4</v>
      </c>
      <c r="J726" s="51"/>
      <c r="K726" s="51">
        <v>5000</v>
      </c>
      <c r="L726" s="51">
        <v>5200</v>
      </c>
      <c r="M726" s="51">
        <v>522</v>
      </c>
      <c r="N726" s="50">
        <v>784</v>
      </c>
      <c r="O726" s="113"/>
      <c r="P726" s="48" t="s">
        <v>1586</v>
      </c>
      <c r="Q726" s="47">
        <v>0</v>
      </c>
      <c r="R726" s="47">
        <v>0</v>
      </c>
      <c r="S726" s="46">
        <f t="shared" si="46"/>
        <v>0</v>
      </c>
      <c r="T726" s="47">
        <v>0</v>
      </c>
      <c r="U726" s="47">
        <v>0</v>
      </c>
      <c r="V726" s="46">
        <f t="shared" si="47"/>
        <v>0</v>
      </c>
      <c r="W726" s="46">
        <f t="shared" si="48"/>
        <v>0</v>
      </c>
      <c r="X726" s="45" t="s">
        <v>1585</v>
      </c>
      <c r="Y726" s="44"/>
      <c r="Z726" s="43"/>
      <c r="AA726" s="42" t="s">
        <v>19</v>
      </c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</row>
    <row r="727" spans="1:49" hidden="1">
      <c r="A727" s="31" t="e">
        <f t="shared" si="45"/>
        <v>#N/A</v>
      </c>
      <c r="B727" s="30" t="e">
        <f>VLOOKUP(F727,[3]!Tabla13[#All],2,FALSE)</f>
        <v>#N/A</v>
      </c>
      <c r="C727" s="51">
        <v>2026</v>
      </c>
      <c r="D727" s="51">
        <v>8330</v>
      </c>
      <c r="E727" s="51"/>
      <c r="F727" s="52"/>
      <c r="G727" s="51">
        <v>1</v>
      </c>
      <c r="H727" s="51">
        <v>1</v>
      </c>
      <c r="I727" s="51">
        <v>4</v>
      </c>
      <c r="J727" s="51"/>
      <c r="K727" s="51">
        <v>5000</v>
      </c>
      <c r="L727" s="51">
        <v>5200</v>
      </c>
      <c r="M727" s="51">
        <v>522</v>
      </c>
      <c r="N727" s="50">
        <v>874</v>
      </c>
      <c r="O727" s="113"/>
      <c r="P727" s="48" t="s">
        <v>1584</v>
      </c>
      <c r="Q727" s="47">
        <v>0</v>
      </c>
      <c r="R727" s="47">
        <v>0</v>
      </c>
      <c r="S727" s="46">
        <f t="shared" si="46"/>
        <v>0</v>
      </c>
      <c r="T727" s="47">
        <v>0</v>
      </c>
      <c r="U727" s="47">
        <v>0</v>
      </c>
      <c r="V727" s="46">
        <f t="shared" si="47"/>
        <v>0</v>
      </c>
      <c r="W727" s="46">
        <f t="shared" si="48"/>
        <v>0</v>
      </c>
      <c r="X727" s="45" t="s">
        <v>26</v>
      </c>
      <c r="Y727" s="44"/>
      <c r="Z727" s="43"/>
      <c r="AA727" s="42" t="s">
        <v>19</v>
      </c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</row>
    <row r="728" spans="1:49" hidden="1">
      <c r="A728" s="31" t="e">
        <f t="shared" si="45"/>
        <v>#N/A</v>
      </c>
      <c r="B728" s="30" t="e">
        <f>VLOOKUP(F728,[3]!Tabla13[#All],2,FALSE)</f>
        <v>#N/A</v>
      </c>
      <c r="C728" s="51">
        <v>2026</v>
      </c>
      <c r="D728" s="51">
        <v>8330</v>
      </c>
      <c r="E728" s="51"/>
      <c r="F728" s="52"/>
      <c r="G728" s="51">
        <v>1</v>
      </c>
      <c r="H728" s="51">
        <v>1</v>
      </c>
      <c r="I728" s="51">
        <v>4</v>
      </c>
      <c r="J728" s="51"/>
      <c r="K728" s="51">
        <v>5000</v>
      </c>
      <c r="L728" s="51">
        <v>5200</v>
      </c>
      <c r="M728" s="51">
        <v>522</v>
      </c>
      <c r="N728" s="50">
        <v>899</v>
      </c>
      <c r="O728" s="113"/>
      <c r="P728" s="48" t="s">
        <v>1583</v>
      </c>
      <c r="Q728" s="47">
        <v>0</v>
      </c>
      <c r="R728" s="47">
        <v>0</v>
      </c>
      <c r="S728" s="46">
        <f t="shared" si="46"/>
        <v>0</v>
      </c>
      <c r="T728" s="47">
        <v>0</v>
      </c>
      <c r="U728" s="47">
        <v>0</v>
      </c>
      <c r="V728" s="46">
        <f t="shared" si="47"/>
        <v>0</v>
      </c>
      <c r="W728" s="46">
        <f t="shared" si="48"/>
        <v>0</v>
      </c>
      <c r="X728" s="45" t="s">
        <v>26</v>
      </c>
      <c r="Y728" s="44"/>
      <c r="Z728" s="43"/>
      <c r="AA728" s="42" t="s">
        <v>19</v>
      </c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</row>
    <row r="729" spans="1:49" hidden="1">
      <c r="A729" s="31" t="e">
        <f t="shared" si="45"/>
        <v>#N/A</v>
      </c>
      <c r="B729" s="30" t="e">
        <f>VLOOKUP(F729,[3]!Tabla13[#All],2,FALSE)</f>
        <v>#N/A</v>
      </c>
      <c r="C729" s="51">
        <v>2026</v>
      </c>
      <c r="D729" s="51">
        <v>8330</v>
      </c>
      <c r="E729" s="51"/>
      <c r="F729" s="52"/>
      <c r="G729" s="51">
        <v>1</v>
      </c>
      <c r="H729" s="51">
        <v>1</v>
      </c>
      <c r="I729" s="51">
        <v>4</v>
      </c>
      <c r="J729" s="51"/>
      <c r="K729" s="51">
        <v>5000</v>
      </c>
      <c r="L729" s="51">
        <v>5200</v>
      </c>
      <c r="M729" s="51">
        <v>522</v>
      </c>
      <c r="N729" s="50">
        <v>980</v>
      </c>
      <c r="O729" s="113"/>
      <c r="P729" s="48" t="s">
        <v>1582</v>
      </c>
      <c r="Q729" s="47">
        <v>0</v>
      </c>
      <c r="R729" s="47">
        <v>0</v>
      </c>
      <c r="S729" s="46">
        <f t="shared" si="46"/>
        <v>0</v>
      </c>
      <c r="T729" s="47">
        <v>0</v>
      </c>
      <c r="U729" s="47">
        <v>0</v>
      </c>
      <c r="V729" s="46">
        <f t="shared" si="47"/>
        <v>0</v>
      </c>
      <c r="W729" s="46">
        <f t="shared" si="48"/>
        <v>0</v>
      </c>
      <c r="X729" s="45" t="s">
        <v>26</v>
      </c>
      <c r="Y729" s="44"/>
      <c r="Z729" s="43"/>
      <c r="AA729" s="42" t="s">
        <v>19</v>
      </c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</row>
    <row r="730" spans="1:49" hidden="1">
      <c r="A730" s="31" t="e">
        <f t="shared" si="45"/>
        <v>#N/A</v>
      </c>
      <c r="B730" s="30" t="e">
        <f>VLOOKUP(F730,[3]!Tabla13[#All],2,FALSE)</f>
        <v>#N/A</v>
      </c>
      <c r="C730" s="51">
        <v>2026</v>
      </c>
      <c r="D730" s="51">
        <v>8330</v>
      </c>
      <c r="E730" s="51"/>
      <c r="F730" s="52"/>
      <c r="G730" s="51">
        <v>1</v>
      </c>
      <c r="H730" s="51">
        <v>1</v>
      </c>
      <c r="I730" s="51">
        <v>4</v>
      </c>
      <c r="J730" s="51"/>
      <c r="K730" s="51">
        <v>5000</v>
      </c>
      <c r="L730" s="51">
        <v>5200</v>
      </c>
      <c r="M730" s="51">
        <v>522</v>
      </c>
      <c r="N730" s="50">
        <v>1009</v>
      </c>
      <c r="O730" s="113"/>
      <c r="P730" s="48" t="s">
        <v>1581</v>
      </c>
      <c r="Q730" s="47">
        <v>0</v>
      </c>
      <c r="R730" s="47">
        <v>0</v>
      </c>
      <c r="S730" s="46">
        <f t="shared" si="46"/>
        <v>0</v>
      </c>
      <c r="T730" s="47">
        <v>0</v>
      </c>
      <c r="U730" s="47">
        <v>0</v>
      </c>
      <c r="V730" s="46">
        <f t="shared" si="47"/>
        <v>0</v>
      </c>
      <c r="W730" s="46">
        <f t="shared" si="48"/>
        <v>0</v>
      </c>
      <c r="X730" s="45" t="s">
        <v>26</v>
      </c>
      <c r="Y730" s="44"/>
      <c r="Z730" s="43"/>
      <c r="AA730" s="42" t="s">
        <v>19</v>
      </c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</row>
    <row r="731" spans="1:49" hidden="1">
      <c r="A731" s="31" t="e">
        <f t="shared" ref="A731:A794" si="49">B731-E731</f>
        <v>#N/A</v>
      </c>
      <c r="B731" s="30" t="e">
        <f>VLOOKUP(F731,[3]!Tabla13[#All],2,FALSE)</f>
        <v>#N/A</v>
      </c>
      <c r="C731" s="51">
        <v>2026</v>
      </c>
      <c r="D731" s="51">
        <v>8330</v>
      </c>
      <c r="E731" s="51"/>
      <c r="F731" s="52"/>
      <c r="G731" s="51">
        <v>1</v>
      </c>
      <c r="H731" s="51">
        <v>1</v>
      </c>
      <c r="I731" s="51">
        <v>4</v>
      </c>
      <c r="J731" s="51"/>
      <c r="K731" s="51">
        <v>5000</v>
      </c>
      <c r="L731" s="51">
        <v>5200</v>
      </c>
      <c r="M731" s="51">
        <v>522</v>
      </c>
      <c r="N731" s="50">
        <v>1010</v>
      </c>
      <c r="O731" s="113"/>
      <c r="P731" s="48" t="s">
        <v>1580</v>
      </c>
      <c r="Q731" s="47">
        <v>0</v>
      </c>
      <c r="R731" s="47">
        <v>0</v>
      </c>
      <c r="S731" s="46">
        <f t="shared" si="46"/>
        <v>0</v>
      </c>
      <c r="T731" s="47">
        <v>0</v>
      </c>
      <c r="U731" s="47">
        <v>0</v>
      </c>
      <c r="V731" s="46">
        <f t="shared" si="47"/>
        <v>0</v>
      </c>
      <c r="W731" s="46">
        <f t="shared" si="48"/>
        <v>0</v>
      </c>
      <c r="X731" s="45" t="s">
        <v>26</v>
      </c>
      <c r="Y731" s="44"/>
      <c r="Z731" s="43"/>
      <c r="AA731" s="42" t="s">
        <v>19</v>
      </c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</row>
    <row r="732" spans="1:49" hidden="1">
      <c r="A732" s="31" t="e">
        <f t="shared" si="49"/>
        <v>#N/A</v>
      </c>
      <c r="B732" s="30" t="e">
        <f>VLOOKUP(F732,[3]!Tabla13[#All],2,FALSE)</f>
        <v>#N/A</v>
      </c>
      <c r="C732" s="51">
        <v>2026</v>
      </c>
      <c r="D732" s="51">
        <v>8330</v>
      </c>
      <c r="E732" s="51"/>
      <c r="F732" s="52"/>
      <c r="G732" s="51">
        <v>1</v>
      </c>
      <c r="H732" s="51">
        <v>1</v>
      </c>
      <c r="I732" s="51">
        <v>4</v>
      </c>
      <c r="J732" s="51"/>
      <c r="K732" s="51">
        <v>5000</v>
      </c>
      <c r="L732" s="51">
        <v>5200</v>
      </c>
      <c r="M732" s="51">
        <v>522</v>
      </c>
      <c r="N732" s="50">
        <v>1062</v>
      </c>
      <c r="O732" s="113"/>
      <c r="P732" s="48" t="s">
        <v>1579</v>
      </c>
      <c r="Q732" s="47">
        <v>0</v>
      </c>
      <c r="R732" s="47">
        <v>0</v>
      </c>
      <c r="S732" s="46">
        <f t="shared" si="46"/>
        <v>0</v>
      </c>
      <c r="T732" s="47">
        <v>0</v>
      </c>
      <c r="U732" s="47">
        <v>0</v>
      </c>
      <c r="V732" s="46">
        <f t="shared" si="47"/>
        <v>0</v>
      </c>
      <c r="W732" s="46">
        <f t="shared" si="48"/>
        <v>0</v>
      </c>
      <c r="X732" s="45" t="s">
        <v>26</v>
      </c>
      <c r="Y732" s="44"/>
      <c r="Z732" s="43"/>
      <c r="AA732" s="42" t="s">
        <v>19</v>
      </c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</row>
    <row r="733" spans="1:49" hidden="1">
      <c r="A733" s="31" t="e">
        <f t="shared" si="49"/>
        <v>#N/A</v>
      </c>
      <c r="B733" s="30" t="e">
        <f>VLOOKUP(F733,[3]!Tabla13[#All],2,FALSE)</f>
        <v>#N/A</v>
      </c>
      <c r="C733" s="51">
        <v>2026</v>
      </c>
      <c r="D733" s="51">
        <v>8330</v>
      </c>
      <c r="E733" s="51"/>
      <c r="F733" s="52"/>
      <c r="G733" s="51">
        <v>1</v>
      </c>
      <c r="H733" s="51">
        <v>1</v>
      </c>
      <c r="I733" s="51">
        <v>4</v>
      </c>
      <c r="J733" s="51"/>
      <c r="K733" s="51">
        <v>5000</v>
      </c>
      <c r="L733" s="51">
        <v>5200</v>
      </c>
      <c r="M733" s="51">
        <v>522</v>
      </c>
      <c r="N733" s="50">
        <v>1066</v>
      </c>
      <c r="O733" s="113"/>
      <c r="P733" s="48" t="s">
        <v>1578</v>
      </c>
      <c r="Q733" s="47">
        <v>0</v>
      </c>
      <c r="R733" s="47">
        <v>0</v>
      </c>
      <c r="S733" s="46">
        <f t="shared" si="46"/>
        <v>0</v>
      </c>
      <c r="T733" s="47">
        <v>0</v>
      </c>
      <c r="U733" s="47">
        <v>0</v>
      </c>
      <c r="V733" s="46">
        <f t="shared" si="47"/>
        <v>0</v>
      </c>
      <c r="W733" s="46">
        <f t="shared" si="48"/>
        <v>0</v>
      </c>
      <c r="X733" s="45" t="s">
        <v>26</v>
      </c>
      <c r="Y733" s="44"/>
      <c r="Z733" s="43"/>
      <c r="AA733" s="42" t="s">
        <v>19</v>
      </c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</row>
    <row r="734" spans="1:49" hidden="1">
      <c r="A734" s="31" t="e">
        <f t="shared" si="49"/>
        <v>#N/A</v>
      </c>
      <c r="B734" s="30" t="e">
        <f>VLOOKUP(F734,[3]!Tabla13[#All],2,FALSE)</f>
        <v>#N/A</v>
      </c>
      <c r="C734" s="51">
        <v>2026</v>
      </c>
      <c r="D734" s="51">
        <v>8330</v>
      </c>
      <c r="E734" s="51"/>
      <c r="F734" s="52"/>
      <c r="G734" s="51">
        <v>1</v>
      </c>
      <c r="H734" s="51">
        <v>1</v>
      </c>
      <c r="I734" s="51">
        <v>4</v>
      </c>
      <c r="J734" s="51"/>
      <c r="K734" s="51">
        <v>5000</v>
      </c>
      <c r="L734" s="51">
        <v>5200</v>
      </c>
      <c r="M734" s="51">
        <v>522</v>
      </c>
      <c r="N734" s="50">
        <v>1105</v>
      </c>
      <c r="O734" s="113"/>
      <c r="P734" s="48" t="s">
        <v>1577</v>
      </c>
      <c r="Q734" s="47">
        <v>0</v>
      </c>
      <c r="R734" s="47">
        <v>0</v>
      </c>
      <c r="S734" s="46">
        <f t="shared" si="46"/>
        <v>0</v>
      </c>
      <c r="T734" s="47">
        <v>0</v>
      </c>
      <c r="U734" s="47">
        <v>0</v>
      </c>
      <c r="V734" s="46">
        <f t="shared" si="47"/>
        <v>0</v>
      </c>
      <c r="W734" s="46">
        <f t="shared" si="48"/>
        <v>0</v>
      </c>
      <c r="X734" s="45" t="s">
        <v>26</v>
      </c>
      <c r="Y734" s="44"/>
      <c r="Z734" s="43"/>
      <c r="AA734" s="42" t="s">
        <v>19</v>
      </c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</row>
    <row r="735" spans="1:49" hidden="1">
      <c r="A735" s="31" t="e">
        <f t="shared" si="49"/>
        <v>#N/A</v>
      </c>
      <c r="B735" s="30" t="e">
        <f>VLOOKUP(F735,[3]!Tabla13[#All],2,FALSE)</f>
        <v>#N/A</v>
      </c>
      <c r="C735" s="51">
        <v>2026</v>
      </c>
      <c r="D735" s="51">
        <v>8330</v>
      </c>
      <c r="E735" s="51"/>
      <c r="F735" s="52"/>
      <c r="G735" s="51">
        <v>1</v>
      </c>
      <c r="H735" s="51">
        <v>1</v>
      </c>
      <c r="I735" s="51">
        <v>4</v>
      </c>
      <c r="J735" s="51"/>
      <c r="K735" s="51">
        <v>5000</v>
      </c>
      <c r="L735" s="51">
        <v>5200</v>
      </c>
      <c r="M735" s="51">
        <v>522</v>
      </c>
      <c r="N735" s="50">
        <v>1129</v>
      </c>
      <c r="O735" s="113"/>
      <c r="P735" s="48" t="s">
        <v>1576</v>
      </c>
      <c r="Q735" s="47">
        <v>0</v>
      </c>
      <c r="R735" s="47">
        <v>0</v>
      </c>
      <c r="S735" s="46">
        <f t="shared" si="46"/>
        <v>0</v>
      </c>
      <c r="T735" s="47">
        <v>0</v>
      </c>
      <c r="U735" s="47">
        <v>0</v>
      </c>
      <c r="V735" s="46">
        <f t="shared" si="47"/>
        <v>0</v>
      </c>
      <c r="W735" s="46">
        <f t="shared" si="48"/>
        <v>0</v>
      </c>
      <c r="X735" s="45" t="s">
        <v>26</v>
      </c>
      <c r="Y735" s="44"/>
      <c r="Z735" s="43"/>
      <c r="AA735" s="42" t="s">
        <v>19</v>
      </c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</row>
    <row r="736" spans="1:49" hidden="1">
      <c r="A736" s="31" t="e">
        <f t="shared" si="49"/>
        <v>#N/A</v>
      </c>
      <c r="B736" s="30" t="e">
        <f>VLOOKUP(F736,[3]!Tabla13[#All],2,FALSE)</f>
        <v>#N/A</v>
      </c>
      <c r="C736" s="51">
        <v>2026</v>
      </c>
      <c r="D736" s="51">
        <v>8330</v>
      </c>
      <c r="E736" s="51"/>
      <c r="F736" s="52"/>
      <c r="G736" s="51">
        <v>1</v>
      </c>
      <c r="H736" s="51">
        <v>1</v>
      </c>
      <c r="I736" s="51">
        <v>4</v>
      </c>
      <c r="J736" s="51"/>
      <c r="K736" s="51">
        <v>5000</v>
      </c>
      <c r="L736" s="51">
        <v>5200</v>
      </c>
      <c r="M736" s="51">
        <v>522</v>
      </c>
      <c r="N736" s="50">
        <v>1138</v>
      </c>
      <c r="O736" s="113"/>
      <c r="P736" s="48" t="s">
        <v>1575</v>
      </c>
      <c r="Q736" s="47">
        <v>0</v>
      </c>
      <c r="R736" s="47">
        <v>0</v>
      </c>
      <c r="S736" s="46">
        <f t="shared" si="46"/>
        <v>0</v>
      </c>
      <c r="T736" s="47">
        <v>0</v>
      </c>
      <c r="U736" s="47">
        <v>0</v>
      </c>
      <c r="V736" s="46">
        <f t="shared" si="47"/>
        <v>0</v>
      </c>
      <c r="W736" s="46">
        <f t="shared" si="48"/>
        <v>0</v>
      </c>
      <c r="X736" s="45" t="s">
        <v>26</v>
      </c>
      <c r="Y736" s="44"/>
      <c r="Z736" s="43"/>
      <c r="AA736" s="42" t="s">
        <v>19</v>
      </c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</row>
    <row r="737" spans="1:49" hidden="1">
      <c r="A737" s="31" t="e">
        <f t="shared" si="49"/>
        <v>#N/A</v>
      </c>
      <c r="B737" s="30" t="e">
        <f>VLOOKUP(F737,[3]!Tabla13[#All],2,FALSE)</f>
        <v>#N/A</v>
      </c>
      <c r="C737" s="51">
        <v>2026</v>
      </c>
      <c r="D737" s="51">
        <v>8330</v>
      </c>
      <c r="E737" s="51"/>
      <c r="F737" s="52"/>
      <c r="G737" s="51">
        <v>1</v>
      </c>
      <c r="H737" s="51">
        <v>1</v>
      </c>
      <c r="I737" s="51">
        <v>4</v>
      </c>
      <c r="J737" s="51"/>
      <c r="K737" s="51">
        <v>5000</v>
      </c>
      <c r="L737" s="51">
        <v>5200</v>
      </c>
      <c r="M737" s="51">
        <v>522</v>
      </c>
      <c r="N737" s="50">
        <v>1149</v>
      </c>
      <c r="O737" s="113"/>
      <c r="P737" s="48" t="s">
        <v>1574</v>
      </c>
      <c r="Q737" s="47">
        <v>0</v>
      </c>
      <c r="R737" s="47">
        <v>0</v>
      </c>
      <c r="S737" s="46">
        <f t="shared" si="46"/>
        <v>0</v>
      </c>
      <c r="T737" s="47">
        <v>0</v>
      </c>
      <c r="U737" s="47">
        <v>0</v>
      </c>
      <c r="V737" s="46">
        <f t="shared" si="47"/>
        <v>0</v>
      </c>
      <c r="W737" s="46">
        <f t="shared" si="48"/>
        <v>0</v>
      </c>
      <c r="X737" s="45" t="s">
        <v>26</v>
      </c>
      <c r="Y737" s="44"/>
      <c r="Z737" s="43"/>
      <c r="AA737" s="42" t="s">
        <v>19</v>
      </c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</row>
    <row r="738" spans="1:49" hidden="1">
      <c r="A738" s="31" t="e">
        <f t="shared" si="49"/>
        <v>#N/A</v>
      </c>
      <c r="B738" s="30" t="e">
        <f>VLOOKUP(F738,[3]!Tabla13[#All],2,FALSE)</f>
        <v>#N/A</v>
      </c>
      <c r="C738" s="51">
        <v>2026</v>
      </c>
      <c r="D738" s="51">
        <v>8330</v>
      </c>
      <c r="E738" s="51"/>
      <c r="F738" s="52"/>
      <c r="G738" s="51">
        <v>1</v>
      </c>
      <c r="H738" s="51">
        <v>1</v>
      </c>
      <c r="I738" s="51">
        <v>4</v>
      </c>
      <c r="J738" s="51"/>
      <c r="K738" s="51">
        <v>5000</v>
      </c>
      <c r="L738" s="51">
        <v>5200</v>
      </c>
      <c r="M738" s="51">
        <v>522</v>
      </c>
      <c r="N738" s="50">
        <v>1172</v>
      </c>
      <c r="O738" s="113"/>
      <c r="P738" s="48" t="s">
        <v>308</v>
      </c>
      <c r="Q738" s="47">
        <v>0</v>
      </c>
      <c r="R738" s="47">
        <v>0</v>
      </c>
      <c r="S738" s="46">
        <f t="shared" si="46"/>
        <v>0</v>
      </c>
      <c r="T738" s="47">
        <v>0</v>
      </c>
      <c r="U738" s="47">
        <v>0</v>
      </c>
      <c r="V738" s="46">
        <f t="shared" si="47"/>
        <v>0</v>
      </c>
      <c r="W738" s="46">
        <f t="shared" si="48"/>
        <v>0</v>
      </c>
      <c r="X738" s="45" t="s">
        <v>26</v>
      </c>
      <c r="Y738" s="44"/>
      <c r="Z738" s="43"/>
      <c r="AA738" s="42" t="s">
        <v>19</v>
      </c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</row>
    <row r="739" spans="1:49" hidden="1">
      <c r="A739" s="31" t="e">
        <f t="shared" si="49"/>
        <v>#N/A</v>
      </c>
      <c r="B739" s="30" t="e">
        <f>VLOOKUP(F739,[3]!Tabla13[#All],2,FALSE)</f>
        <v>#N/A</v>
      </c>
      <c r="C739" s="51">
        <v>2026</v>
      </c>
      <c r="D739" s="51">
        <v>8330</v>
      </c>
      <c r="E739" s="51"/>
      <c r="F739" s="52"/>
      <c r="G739" s="51">
        <v>1</v>
      </c>
      <c r="H739" s="51">
        <v>1</v>
      </c>
      <c r="I739" s="51">
        <v>4</v>
      </c>
      <c r="J739" s="51"/>
      <c r="K739" s="51">
        <v>5000</v>
      </c>
      <c r="L739" s="51">
        <v>5200</v>
      </c>
      <c r="M739" s="51">
        <v>522</v>
      </c>
      <c r="N739" s="50">
        <v>1212</v>
      </c>
      <c r="O739" s="113"/>
      <c r="P739" s="48" t="s">
        <v>1573</v>
      </c>
      <c r="Q739" s="47">
        <v>0</v>
      </c>
      <c r="R739" s="47">
        <v>0</v>
      </c>
      <c r="S739" s="46">
        <f t="shared" si="46"/>
        <v>0</v>
      </c>
      <c r="T739" s="47">
        <v>0</v>
      </c>
      <c r="U739" s="47">
        <v>0</v>
      </c>
      <c r="V739" s="46">
        <f t="shared" si="47"/>
        <v>0</v>
      </c>
      <c r="W739" s="46">
        <f t="shared" si="48"/>
        <v>0</v>
      </c>
      <c r="X739" s="45" t="s">
        <v>26</v>
      </c>
      <c r="Y739" s="44"/>
      <c r="Z739" s="43"/>
      <c r="AA739" s="42" t="s">
        <v>19</v>
      </c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</row>
    <row r="740" spans="1:49" hidden="1">
      <c r="A740" s="31" t="e">
        <f t="shared" si="49"/>
        <v>#N/A</v>
      </c>
      <c r="B740" s="30" t="e">
        <f>VLOOKUP(F740,[3]!Tabla13[#All],2,FALSE)</f>
        <v>#N/A</v>
      </c>
      <c r="C740" s="51">
        <v>2026</v>
      </c>
      <c r="D740" s="51">
        <v>8330</v>
      </c>
      <c r="E740" s="51"/>
      <c r="F740" s="52"/>
      <c r="G740" s="51">
        <v>1</v>
      </c>
      <c r="H740" s="51">
        <v>1</v>
      </c>
      <c r="I740" s="51">
        <v>4</v>
      </c>
      <c r="J740" s="51"/>
      <c r="K740" s="51">
        <v>5000</v>
      </c>
      <c r="L740" s="51">
        <v>5200</v>
      </c>
      <c r="M740" s="51">
        <v>522</v>
      </c>
      <c r="N740" s="50">
        <v>1292</v>
      </c>
      <c r="O740" s="113"/>
      <c r="P740" s="48" t="s">
        <v>1572</v>
      </c>
      <c r="Q740" s="47">
        <v>0</v>
      </c>
      <c r="R740" s="47">
        <v>0</v>
      </c>
      <c r="S740" s="46">
        <f t="shared" si="46"/>
        <v>0</v>
      </c>
      <c r="T740" s="47">
        <v>0</v>
      </c>
      <c r="U740" s="47">
        <v>0</v>
      </c>
      <c r="V740" s="46">
        <f t="shared" si="47"/>
        <v>0</v>
      </c>
      <c r="W740" s="46">
        <f t="shared" si="48"/>
        <v>0</v>
      </c>
      <c r="X740" s="45" t="s">
        <v>26</v>
      </c>
      <c r="Y740" s="44"/>
      <c r="Z740" s="43"/>
      <c r="AA740" s="42" t="s">
        <v>19</v>
      </c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</row>
    <row r="741" spans="1:49" hidden="1">
      <c r="A741" s="31" t="e">
        <f t="shared" si="49"/>
        <v>#N/A</v>
      </c>
      <c r="B741" s="30" t="e">
        <f>VLOOKUP(F741,[3]!Tabla13[#All],2,FALSE)</f>
        <v>#N/A</v>
      </c>
      <c r="C741" s="51">
        <v>2026</v>
      </c>
      <c r="D741" s="51">
        <v>8330</v>
      </c>
      <c r="E741" s="51"/>
      <c r="F741" s="52"/>
      <c r="G741" s="51">
        <v>1</v>
      </c>
      <c r="H741" s="51">
        <v>1</v>
      </c>
      <c r="I741" s="51">
        <v>4</v>
      </c>
      <c r="J741" s="51"/>
      <c r="K741" s="51">
        <v>5000</v>
      </c>
      <c r="L741" s="51">
        <v>5200</v>
      </c>
      <c r="M741" s="51">
        <v>522</v>
      </c>
      <c r="N741" s="50">
        <v>1365</v>
      </c>
      <c r="O741" s="113"/>
      <c r="P741" s="48" t="s">
        <v>1571</v>
      </c>
      <c r="Q741" s="47">
        <v>0</v>
      </c>
      <c r="R741" s="47">
        <v>0</v>
      </c>
      <c r="S741" s="46">
        <f t="shared" si="46"/>
        <v>0</v>
      </c>
      <c r="T741" s="47">
        <v>0</v>
      </c>
      <c r="U741" s="47">
        <v>0</v>
      </c>
      <c r="V741" s="46">
        <f t="shared" si="47"/>
        <v>0</v>
      </c>
      <c r="W741" s="46">
        <f t="shared" si="48"/>
        <v>0</v>
      </c>
      <c r="X741" s="45" t="s">
        <v>26</v>
      </c>
      <c r="Y741" s="44"/>
      <c r="Z741" s="43"/>
      <c r="AA741" s="42" t="s">
        <v>19</v>
      </c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</row>
    <row r="742" spans="1:49" hidden="1">
      <c r="A742" s="31" t="e">
        <f t="shared" si="49"/>
        <v>#N/A</v>
      </c>
      <c r="B742" s="30" t="e">
        <f>VLOOKUP(F742,[3]!Tabla13[#All],2,FALSE)</f>
        <v>#N/A</v>
      </c>
      <c r="C742" s="51">
        <v>2026</v>
      </c>
      <c r="D742" s="51">
        <v>8330</v>
      </c>
      <c r="E742" s="51"/>
      <c r="F742" s="52"/>
      <c r="G742" s="51">
        <v>1</v>
      </c>
      <c r="H742" s="51">
        <v>1</v>
      </c>
      <c r="I742" s="51">
        <v>4</v>
      </c>
      <c r="J742" s="51"/>
      <c r="K742" s="51">
        <v>5000</v>
      </c>
      <c r="L742" s="51">
        <v>5200</v>
      </c>
      <c r="M742" s="51">
        <v>522</v>
      </c>
      <c r="N742" s="50">
        <v>1417</v>
      </c>
      <c r="O742" s="113"/>
      <c r="P742" s="48" t="s">
        <v>1570</v>
      </c>
      <c r="Q742" s="47">
        <v>0</v>
      </c>
      <c r="R742" s="47">
        <v>0</v>
      </c>
      <c r="S742" s="46">
        <f t="shared" si="46"/>
        <v>0</v>
      </c>
      <c r="T742" s="47">
        <v>0</v>
      </c>
      <c r="U742" s="47">
        <v>0</v>
      </c>
      <c r="V742" s="46">
        <f t="shared" si="47"/>
        <v>0</v>
      </c>
      <c r="W742" s="46">
        <f t="shared" si="48"/>
        <v>0</v>
      </c>
      <c r="X742" s="45" t="s">
        <v>26</v>
      </c>
      <c r="Y742" s="44"/>
      <c r="Z742" s="43"/>
      <c r="AA742" s="42" t="s">
        <v>19</v>
      </c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</row>
    <row r="743" spans="1:49" hidden="1">
      <c r="A743" s="31" t="e">
        <f t="shared" si="49"/>
        <v>#N/A</v>
      </c>
      <c r="B743" s="30" t="e">
        <f>VLOOKUP(F743,[3]!Tabla13[#All],2,FALSE)</f>
        <v>#N/A</v>
      </c>
      <c r="C743" s="51">
        <v>2026</v>
      </c>
      <c r="D743" s="51">
        <v>8330</v>
      </c>
      <c r="E743" s="51"/>
      <c r="F743" s="52"/>
      <c r="G743" s="51">
        <v>1</v>
      </c>
      <c r="H743" s="51">
        <v>1</v>
      </c>
      <c r="I743" s="51">
        <v>4</v>
      </c>
      <c r="J743" s="51"/>
      <c r="K743" s="51">
        <v>5000</v>
      </c>
      <c r="L743" s="51">
        <v>5200</v>
      </c>
      <c r="M743" s="51">
        <v>522</v>
      </c>
      <c r="N743" s="50">
        <v>1455</v>
      </c>
      <c r="O743" s="113"/>
      <c r="P743" s="48" t="s">
        <v>1569</v>
      </c>
      <c r="Q743" s="47">
        <v>0</v>
      </c>
      <c r="R743" s="47">
        <v>0</v>
      </c>
      <c r="S743" s="46">
        <f t="shared" si="46"/>
        <v>0</v>
      </c>
      <c r="T743" s="47">
        <v>0</v>
      </c>
      <c r="U743" s="47">
        <v>0</v>
      </c>
      <c r="V743" s="46">
        <f t="shared" si="47"/>
        <v>0</v>
      </c>
      <c r="W743" s="46">
        <f t="shared" si="48"/>
        <v>0</v>
      </c>
      <c r="X743" s="45" t="s">
        <v>26</v>
      </c>
      <c r="Y743" s="44"/>
      <c r="Z743" s="43"/>
      <c r="AA743" s="42" t="s">
        <v>19</v>
      </c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</row>
    <row r="744" spans="1:49" hidden="1">
      <c r="A744" s="31" t="e">
        <f t="shared" si="49"/>
        <v>#N/A</v>
      </c>
      <c r="B744" s="30" t="e">
        <f>VLOOKUP(F744,[3]!Tabla13[#All],2,FALSE)</f>
        <v>#N/A</v>
      </c>
      <c r="C744" s="40">
        <v>2026</v>
      </c>
      <c r="D744" s="40">
        <v>8330</v>
      </c>
      <c r="E744" s="40"/>
      <c r="F744" s="41"/>
      <c r="G744" s="40">
        <v>1</v>
      </c>
      <c r="H744" s="40">
        <v>1</v>
      </c>
      <c r="I744" s="40">
        <v>4</v>
      </c>
      <c r="J744" s="40"/>
      <c r="K744" s="40">
        <v>5000</v>
      </c>
      <c r="L744" s="40">
        <v>5200</v>
      </c>
      <c r="M744" s="40">
        <v>523</v>
      </c>
      <c r="N744" s="221" t="s">
        <v>23</v>
      </c>
      <c r="O744" s="220"/>
      <c r="P744" s="37" t="s">
        <v>36</v>
      </c>
      <c r="Q744" s="36">
        <f>SUM(Q745:Q748)</f>
        <v>0</v>
      </c>
      <c r="R744" s="36">
        <f>SUM(R745:R748)</f>
        <v>0</v>
      </c>
      <c r="S744" s="36">
        <f t="shared" si="46"/>
        <v>0</v>
      </c>
      <c r="T744" s="36">
        <f>SUM(T745:T748)</f>
        <v>0</v>
      </c>
      <c r="U744" s="36">
        <f>SUM(U745:U748)</f>
        <v>0</v>
      </c>
      <c r="V744" s="36">
        <f t="shared" si="47"/>
        <v>0</v>
      </c>
      <c r="W744" s="36">
        <f t="shared" si="48"/>
        <v>0</v>
      </c>
      <c r="X744" s="41"/>
      <c r="Y744" s="40"/>
      <c r="Z744" s="77"/>
      <c r="AA744" s="221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</row>
    <row r="745" spans="1:49" hidden="1">
      <c r="A745" s="31" t="e">
        <f t="shared" si="49"/>
        <v>#N/A</v>
      </c>
      <c r="B745" s="30" t="e">
        <f>VLOOKUP(F745,[3]!Tabla13[#All],2,FALSE)</f>
        <v>#N/A</v>
      </c>
      <c r="C745" s="51">
        <v>2026</v>
      </c>
      <c r="D745" s="51">
        <v>8330</v>
      </c>
      <c r="E745" s="51"/>
      <c r="F745" s="52"/>
      <c r="G745" s="51">
        <v>1</v>
      </c>
      <c r="H745" s="51">
        <v>1</v>
      </c>
      <c r="I745" s="51">
        <v>4</v>
      </c>
      <c r="J745" s="51"/>
      <c r="K745" s="51">
        <v>5000</v>
      </c>
      <c r="L745" s="51">
        <v>5200</v>
      </c>
      <c r="M745" s="51">
        <v>523</v>
      </c>
      <c r="N745" s="50">
        <v>202</v>
      </c>
      <c r="O745" s="113"/>
      <c r="P745" s="48" t="s">
        <v>557</v>
      </c>
      <c r="Q745" s="47">
        <v>0</v>
      </c>
      <c r="R745" s="47">
        <v>0</v>
      </c>
      <c r="S745" s="46">
        <f t="shared" si="46"/>
        <v>0</v>
      </c>
      <c r="T745" s="47">
        <v>0</v>
      </c>
      <c r="U745" s="47">
        <v>0</v>
      </c>
      <c r="V745" s="46">
        <f t="shared" si="47"/>
        <v>0</v>
      </c>
      <c r="W745" s="46">
        <f t="shared" si="48"/>
        <v>0</v>
      </c>
      <c r="X745" s="45" t="s">
        <v>26</v>
      </c>
      <c r="Y745" s="44"/>
      <c r="Z745" s="43"/>
      <c r="AA745" s="78" t="s">
        <v>100</v>
      </c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</row>
    <row r="746" spans="1:49" hidden="1">
      <c r="A746" s="31" t="e">
        <f t="shared" si="49"/>
        <v>#N/A</v>
      </c>
      <c r="B746" s="30" t="e">
        <f>VLOOKUP(F746,[3]!Tabla13[#All],2,FALSE)</f>
        <v>#N/A</v>
      </c>
      <c r="C746" s="51">
        <v>2026</v>
      </c>
      <c r="D746" s="51">
        <v>8330</v>
      </c>
      <c r="E746" s="51"/>
      <c r="F746" s="52"/>
      <c r="G746" s="51">
        <v>1</v>
      </c>
      <c r="H746" s="51">
        <v>1</v>
      </c>
      <c r="I746" s="51">
        <v>4</v>
      </c>
      <c r="J746" s="51"/>
      <c r="K746" s="51">
        <v>5000</v>
      </c>
      <c r="L746" s="51">
        <v>5200</v>
      </c>
      <c r="M746" s="51">
        <v>523</v>
      </c>
      <c r="N746" s="50">
        <v>1468</v>
      </c>
      <c r="O746" s="113"/>
      <c r="P746" s="48" t="s">
        <v>556</v>
      </c>
      <c r="Q746" s="47">
        <v>0</v>
      </c>
      <c r="R746" s="47">
        <v>0</v>
      </c>
      <c r="S746" s="46">
        <f t="shared" si="46"/>
        <v>0</v>
      </c>
      <c r="T746" s="47">
        <v>0</v>
      </c>
      <c r="U746" s="47">
        <v>0</v>
      </c>
      <c r="V746" s="46">
        <f t="shared" si="47"/>
        <v>0</v>
      </c>
      <c r="W746" s="46">
        <f t="shared" si="48"/>
        <v>0</v>
      </c>
      <c r="X746" s="45" t="s">
        <v>26</v>
      </c>
      <c r="Y746" s="44"/>
      <c r="Z746" s="43"/>
      <c r="AA746" s="42" t="s">
        <v>19</v>
      </c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</row>
    <row r="747" spans="1:49" hidden="1">
      <c r="A747" s="31" t="e">
        <f t="shared" si="49"/>
        <v>#N/A</v>
      </c>
      <c r="B747" s="30" t="e">
        <f>VLOOKUP(F747,[3]!Tabla13[#All],2,FALSE)</f>
        <v>#N/A</v>
      </c>
      <c r="C747" s="51">
        <v>2026</v>
      </c>
      <c r="D747" s="51">
        <v>8330</v>
      </c>
      <c r="E747" s="51"/>
      <c r="F747" s="52"/>
      <c r="G747" s="51">
        <v>1</v>
      </c>
      <c r="H747" s="51">
        <v>1</v>
      </c>
      <c r="I747" s="51">
        <v>4</v>
      </c>
      <c r="J747" s="51"/>
      <c r="K747" s="51">
        <v>5000</v>
      </c>
      <c r="L747" s="51">
        <v>5200</v>
      </c>
      <c r="M747" s="51">
        <v>523</v>
      </c>
      <c r="N747" s="50">
        <v>1508</v>
      </c>
      <c r="O747" s="113"/>
      <c r="P747" s="204" t="s">
        <v>34</v>
      </c>
      <c r="Q747" s="47">
        <v>0</v>
      </c>
      <c r="R747" s="47">
        <v>0</v>
      </c>
      <c r="S747" s="46">
        <f t="shared" si="46"/>
        <v>0</v>
      </c>
      <c r="T747" s="47">
        <v>0</v>
      </c>
      <c r="U747" s="47">
        <v>0</v>
      </c>
      <c r="V747" s="46">
        <f t="shared" si="47"/>
        <v>0</v>
      </c>
      <c r="W747" s="46">
        <f t="shared" si="48"/>
        <v>0</v>
      </c>
      <c r="X747" s="45" t="s">
        <v>26</v>
      </c>
      <c r="Y747" s="44"/>
      <c r="Z747" s="43"/>
      <c r="AA747" s="78" t="s">
        <v>100</v>
      </c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</row>
    <row r="748" spans="1:49" hidden="1">
      <c r="A748" s="31" t="e">
        <f t="shared" si="49"/>
        <v>#N/A</v>
      </c>
      <c r="B748" s="30" t="e">
        <f>VLOOKUP(F748,[3]!Tabla13[#All],2,FALSE)</f>
        <v>#N/A</v>
      </c>
      <c r="C748" s="51">
        <v>2026</v>
      </c>
      <c r="D748" s="51">
        <v>8330</v>
      </c>
      <c r="E748" s="51"/>
      <c r="F748" s="52"/>
      <c r="G748" s="51">
        <v>1</v>
      </c>
      <c r="H748" s="51">
        <v>1</v>
      </c>
      <c r="I748" s="51">
        <v>4</v>
      </c>
      <c r="J748" s="51"/>
      <c r="K748" s="51">
        <v>5000</v>
      </c>
      <c r="L748" s="51">
        <v>5200</v>
      </c>
      <c r="M748" s="51">
        <v>523</v>
      </c>
      <c r="N748" s="50">
        <v>1506</v>
      </c>
      <c r="O748" s="113"/>
      <c r="P748" s="48" t="s">
        <v>758</v>
      </c>
      <c r="Q748" s="47">
        <v>0</v>
      </c>
      <c r="R748" s="47">
        <v>0</v>
      </c>
      <c r="S748" s="46">
        <f t="shared" si="46"/>
        <v>0</v>
      </c>
      <c r="T748" s="47">
        <v>0</v>
      </c>
      <c r="U748" s="47">
        <v>0</v>
      </c>
      <c r="V748" s="46">
        <f t="shared" si="47"/>
        <v>0</v>
      </c>
      <c r="W748" s="46">
        <f t="shared" si="48"/>
        <v>0</v>
      </c>
      <c r="X748" s="45" t="s">
        <v>26</v>
      </c>
      <c r="Y748" s="44"/>
      <c r="Z748" s="43"/>
      <c r="AA748" s="114" t="s">
        <v>100</v>
      </c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</row>
    <row r="749" spans="1:49" hidden="1">
      <c r="A749" s="31" t="e">
        <f t="shared" si="49"/>
        <v>#N/A</v>
      </c>
      <c r="B749" s="30" t="e">
        <f>VLOOKUP(F749,[3]!Tabla13[#All],2,FALSE)</f>
        <v>#N/A</v>
      </c>
      <c r="C749" s="61">
        <v>2026</v>
      </c>
      <c r="D749" s="61">
        <v>8330</v>
      </c>
      <c r="E749" s="61"/>
      <c r="F749" s="62"/>
      <c r="G749" s="61">
        <v>1</v>
      </c>
      <c r="H749" s="61">
        <v>1</v>
      </c>
      <c r="I749" s="61">
        <v>4</v>
      </c>
      <c r="J749" s="61"/>
      <c r="K749" s="61">
        <v>5000</v>
      </c>
      <c r="L749" s="61">
        <v>5300</v>
      </c>
      <c r="M749" s="60"/>
      <c r="N749" s="228" t="s">
        <v>23</v>
      </c>
      <c r="O749" s="227"/>
      <c r="P749" s="58" t="s">
        <v>272</v>
      </c>
      <c r="Q749" s="57">
        <f>Q750+Q783</f>
        <v>0</v>
      </c>
      <c r="R749" s="57">
        <f>R750+R783</f>
        <v>0</v>
      </c>
      <c r="S749" s="57">
        <f t="shared" si="46"/>
        <v>0</v>
      </c>
      <c r="T749" s="57">
        <f>T750+T783</f>
        <v>0</v>
      </c>
      <c r="U749" s="57">
        <f>U750+U783</f>
        <v>0</v>
      </c>
      <c r="V749" s="57">
        <f t="shared" si="47"/>
        <v>0</v>
      </c>
      <c r="W749" s="57">
        <f t="shared" si="48"/>
        <v>0</v>
      </c>
      <c r="X749" s="62"/>
      <c r="Y749" s="61"/>
      <c r="Z749" s="229"/>
      <c r="AA749" s="228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</row>
    <row r="750" spans="1:49" hidden="1">
      <c r="A750" s="31" t="e">
        <f t="shared" si="49"/>
        <v>#N/A</v>
      </c>
      <c r="B750" s="30" t="e">
        <f>VLOOKUP(F750,[3]!Tabla13[#All],2,FALSE)</f>
        <v>#N/A</v>
      </c>
      <c r="C750" s="40">
        <v>2026</v>
      </c>
      <c r="D750" s="40">
        <v>8330</v>
      </c>
      <c r="E750" s="40"/>
      <c r="F750" s="41"/>
      <c r="G750" s="40">
        <v>1</v>
      </c>
      <c r="H750" s="40">
        <v>1</v>
      </c>
      <c r="I750" s="40">
        <v>4</v>
      </c>
      <c r="J750" s="40"/>
      <c r="K750" s="40">
        <v>5000</v>
      </c>
      <c r="L750" s="40">
        <v>5300</v>
      </c>
      <c r="M750" s="40">
        <v>531</v>
      </c>
      <c r="N750" s="221" t="s">
        <v>23</v>
      </c>
      <c r="O750" s="220"/>
      <c r="P750" s="37" t="s">
        <v>271</v>
      </c>
      <c r="Q750" s="36">
        <f>SUM(Q751:Q782)</f>
        <v>0</v>
      </c>
      <c r="R750" s="36">
        <f>SUM(R751:R782)</f>
        <v>0</v>
      </c>
      <c r="S750" s="36">
        <f t="shared" si="46"/>
        <v>0</v>
      </c>
      <c r="T750" s="36">
        <f>SUM(T751:T782)</f>
        <v>0</v>
      </c>
      <c r="U750" s="36">
        <f>SUM(U751:U782)</f>
        <v>0</v>
      </c>
      <c r="V750" s="36">
        <f t="shared" si="47"/>
        <v>0</v>
      </c>
      <c r="W750" s="36">
        <f t="shared" si="48"/>
        <v>0</v>
      </c>
      <c r="X750" s="224"/>
      <c r="Y750" s="223"/>
      <c r="Z750" s="63"/>
      <c r="AA750" s="3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</row>
    <row r="751" spans="1:49" ht="28.5" hidden="1">
      <c r="A751" s="31" t="e">
        <f t="shared" si="49"/>
        <v>#N/A</v>
      </c>
      <c r="B751" s="30" t="e">
        <f>VLOOKUP(F751,[3]!Tabla13[#All],2,FALSE)</f>
        <v>#N/A</v>
      </c>
      <c r="C751" s="51">
        <v>2026</v>
      </c>
      <c r="D751" s="51">
        <v>8330</v>
      </c>
      <c r="E751" s="51"/>
      <c r="F751" s="52"/>
      <c r="G751" s="51">
        <v>1</v>
      </c>
      <c r="H751" s="51">
        <v>1</v>
      </c>
      <c r="I751" s="51">
        <v>4</v>
      </c>
      <c r="J751" s="51"/>
      <c r="K751" s="51">
        <v>5000</v>
      </c>
      <c r="L751" s="51">
        <v>5300</v>
      </c>
      <c r="M751" s="51">
        <v>531</v>
      </c>
      <c r="N751" s="50">
        <v>108</v>
      </c>
      <c r="O751" s="113"/>
      <c r="P751" s="48" t="s">
        <v>1568</v>
      </c>
      <c r="Q751" s="47">
        <v>0</v>
      </c>
      <c r="R751" s="47">
        <v>0</v>
      </c>
      <c r="S751" s="46">
        <f t="shared" si="46"/>
        <v>0</v>
      </c>
      <c r="T751" s="47">
        <v>0</v>
      </c>
      <c r="U751" s="47">
        <v>0</v>
      </c>
      <c r="V751" s="46">
        <f t="shared" si="47"/>
        <v>0</v>
      </c>
      <c r="W751" s="46">
        <f t="shared" si="48"/>
        <v>0</v>
      </c>
      <c r="X751" s="45" t="s">
        <v>26</v>
      </c>
      <c r="Y751" s="44"/>
      <c r="Z751" s="43"/>
      <c r="AA751" s="42" t="s">
        <v>19</v>
      </c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</row>
    <row r="752" spans="1:49" hidden="1">
      <c r="A752" s="31" t="e">
        <f t="shared" si="49"/>
        <v>#N/A</v>
      </c>
      <c r="B752" s="30" t="e">
        <f>VLOOKUP(F752,[3]!Tabla13[#All],2,FALSE)</f>
        <v>#N/A</v>
      </c>
      <c r="C752" s="51">
        <v>2026</v>
      </c>
      <c r="D752" s="51">
        <v>8330</v>
      </c>
      <c r="E752" s="51"/>
      <c r="F752" s="52"/>
      <c r="G752" s="51">
        <v>1</v>
      </c>
      <c r="H752" s="51">
        <v>1</v>
      </c>
      <c r="I752" s="51">
        <v>4</v>
      </c>
      <c r="J752" s="51"/>
      <c r="K752" s="51">
        <v>5000</v>
      </c>
      <c r="L752" s="51">
        <v>5300</v>
      </c>
      <c r="M752" s="51">
        <v>531</v>
      </c>
      <c r="N752" s="50">
        <v>190</v>
      </c>
      <c r="O752" s="49"/>
      <c r="P752" s="48" t="s">
        <v>1567</v>
      </c>
      <c r="Q752" s="47">
        <v>0</v>
      </c>
      <c r="R752" s="47">
        <v>0</v>
      </c>
      <c r="S752" s="46">
        <f t="shared" si="46"/>
        <v>0</v>
      </c>
      <c r="T752" s="47">
        <v>0</v>
      </c>
      <c r="U752" s="47">
        <v>0</v>
      </c>
      <c r="V752" s="46">
        <f t="shared" si="47"/>
        <v>0</v>
      </c>
      <c r="W752" s="46">
        <f t="shared" si="48"/>
        <v>0</v>
      </c>
      <c r="X752" s="45" t="s">
        <v>26</v>
      </c>
      <c r="Y752" s="44"/>
      <c r="Z752" s="43"/>
      <c r="AA752" s="78" t="s">
        <v>100</v>
      </c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</row>
    <row r="753" spans="1:49" hidden="1">
      <c r="A753" s="31" t="e">
        <f t="shared" si="49"/>
        <v>#N/A</v>
      </c>
      <c r="B753" s="30" t="e">
        <f>VLOOKUP(F753,[3]!Tabla13[#All],2,FALSE)</f>
        <v>#N/A</v>
      </c>
      <c r="C753" s="51">
        <v>2026</v>
      </c>
      <c r="D753" s="51">
        <v>8330</v>
      </c>
      <c r="E753" s="51"/>
      <c r="F753" s="52"/>
      <c r="G753" s="51">
        <v>1</v>
      </c>
      <c r="H753" s="51">
        <v>1</v>
      </c>
      <c r="I753" s="51">
        <v>4</v>
      </c>
      <c r="J753" s="51"/>
      <c r="K753" s="51">
        <v>5000</v>
      </c>
      <c r="L753" s="51">
        <v>5300</v>
      </c>
      <c r="M753" s="51">
        <v>531</v>
      </c>
      <c r="N753" s="50">
        <v>198</v>
      </c>
      <c r="O753" s="49"/>
      <c r="P753" s="48" t="s">
        <v>1566</v>
      </c>
      <c r="Q753" s="47">
        <v>0</v>
      </c>
      <c r="R753" s="47">
        <v>0</v>
      </c>
      <c r="S753" s="46">
        <f t="shared" si="46"/>
        <v>0</v>
      </c>
      <c r="T753" s="47">
        <v>0</v>
      </c>
      <c r="U753" s="47">
        <v>0</v>
      </c>
      <c r="V753" s="46">
        <f t="shared" si="47"/>
        <v>0</v>
      </c>
      <c r="W753" s="46">
        <f t="shared" si="48"/>
        <v>0</v>
      </c>
      <c r="X753" s="45" t="s">
        <v>26</v>
      </c>
      <c r="Y753" s="44"/>
      <c r="Z753" s="43"/>
      <c r="AA753" s="78" t="s">
        <v>100</v>
      </c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</row>
    <row r="754" spans="1:49" hidden="1">
      <c r="A754" s="31" t="e">
        <f t="shared" si="49"/>
        <v>#N/A</v>
      </c>
      <c r="B754" s="30" t="e">
        <f>VLOOKUP(F754,[3]!Tabla13[#All],2,FALSE)</f>
        <v>#N/A</v>
      </c>
      <c r="C754" s="51">
        <v>2026</v>
      </c>
      <c r="D754" s="51">
        <v>8330</v>
      </c>
      <c r="E754" s="51"/>
      <c r="F754" s="52"/>
      <c r="G754" s="51">
        <v>1</v>
      </c>
      <c r="H754" s="51">
        <v>1</v>
      </c>
      <c r="I754" s="51">
        <v>4</v>
      </c>
      <c r="J754" s="51"/>
      <c r="K754" s="51">
        <v>5000</v>
      </c>
      <c r="L754" s="51">
        <v>5300</v>
      </c>
      <c r="M754" s="51">
        <v>531</v>
      </c>
      <c r="N754" s="50">
        <v>199</v>
      </c>
      <c r="O754" s="49"/>
      <c r="P754" s="48" t="s">
        <v>1565</v>
      </c>
      <c r="Q754" s="47">
        <v>0</v>
      </c>
      <c r="R754" s="47">
        <v>0</v>
      </c>
      <c r="S754" s="46">
        <f t="shared" si="46"/>
        <v>0</v>
      </c>
      <c r="T754" s="47">
        <v>0</v>
      </c>
      <c r="U754" s="47">
        <v>0</v>
      </c>
      <c r="V754" s="46">
        <f t="shared" si="47"/>
        <v>0</v>
      </c>
      <c r="W754" s="46">
        <f t="shared" si="48"/>
        <v>0</v>
      </c>
      <c r="X754" s="45" t="s">
        <v>26</v>
      </c>
      <c r="Y754" s="44"/>
      <c r="Z754" s="43"/>
      <c r="AA754" s="78" t="s">
        <v>100</v>
      </c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</row>
    <row r="755" spans="1:49" hidden="1">
      <c r="A755" s="31" t="e">
        <f t="shared" si="49"/>
        <v>#N/A</v>
      </c>
      <c r="B755" s="30" t="e">
        <f>VLOOKUP(F755,[3]!Tabla13[#All],2,FALSE)</f>
        <v>#N/A</v>
      </c>
      <c r="C755" s="51">
        <v>2026</v>
      </c>
      <c r="D755" s="51">
        <v>8330</v>
      </c>
      <c r="E755" s="51"/>
      <c r="F755" s="52"/>
      <c r="G755" s="51">
        <v>1</v>
      </c>
      <c r="H755" s="51">
        <v>1</v>
      </c>
      <c r="I755" s="51">
        <v>4</v>
      </c>
      <c r="J755" s="51"/>
      <c r="K755" s="51">
        <v>5000</v>
      </c>
      <c r="L755" s="51">
        <v>5300</v>
      </c>
      <c r="M755" s="51">
        <v>531</v>
      </c>
      <c r="N755" s="50">
        <v>212</v>
      </c>
      <c r="O755" s="49"/>
      <c r="P755" s="48" t="s">
        <v>264</v>
      </c>
      <c r="Q755" s="47">
        <v>0</v>
      </c>
      <c r="R755" s="47">
        <v>0</v>
      </c>
      <c r="S755" s="46">
        <f t="shared" si="46"/>
        <v>0</v>
      </c>
      <c r="T755" s="47">
        <v>0</v>
      </c>
      <c r="U755" s="47">
        <v>0</v>
      </c>
      <c r="V755" s="46">
        <f t="shared" si="47"/>
        <v>0</v>
      </c>
      <c r="W755" s="46">
        <f t="shared" si="48"/>
        <v>0</v>
      </c>
      <c r="X755" s="45" t="s">
        <v>26</v>
      </c>
      <c r="Y755" s="44"/>
      <c r="Z755" s="43"/>
      <c r="AA755" s="42" t="s">
        <v>19</v>
      </c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</row>
    <row r="756" spans="1:49" hidden="1">
      <c r="A756" s="31" t="e">
        <f t="shared" si="49"/>
        <v>#N/A</v>
      </c>
      <c r="B756" s="30" t="e">
        <f>VLOOKUP(F756,[3]!Tabla13[#All],2,FALSE)</f>
        <v>#N/A</v>
      </c>
      <c r="C756" s="51">
        <v>2026</v>
      </c>
      <c r="D756" s="51">
        <v>8330</v>
      </c>
      <c r="E756" s="51"/>
      <c r="F756" s="52"/>
      <c r="G756" s="51">
        <v>1</v>
      </c>
      <c r="H756" s="51">
        <v>1</v>
      </c>
      <c r="I756" s="51">
        <v>4</v>
      </c>
      <c r="J756" s="51"/>
      <c r="K756" s="51">
        <v>5000</v>
      </c>
      <c r="L756" s="51">
        <v>5300</v>
      </c>
      <c r="M756" s="51">
        <v>531</v>
      </c>
      <c r="N756" s="50">
        <v>233</v>
      </c>
      <c r="O756" s="49"/>
      <c r="P756" s="48" t="s">
        <v>657</v>
      </c>
      <c r="Q756" s="47">
        <v>0</v>
      </c>
      <c r="R756" s="47">
        <v>0</v>
      </c>
      <c r="S756" s="46">
        <f t="shared" si="46"/>
        <v>0</v>
      </c>
      <c r="T756" s="47">
        <v>0</v>
      </c>
      <c r="U756" s="47">
        <v>0</v>
      </c>
      <c r="V756" s="46">
        <f t="shared" si="47"/>
        <v>0</v>
      </c>
      <c r="W756" s="46">
        <f t="shared" si="48"/>
        <v>0</v>
      </c>
      <c r="X756" s="45" t="s">
        <v>26</v>
      </c>
      <c r="Y756" s="44"/>
      <c r="Z756" s="43"/>
      <c r="AA756" s="78" t="s">
        <v>100</v>
      </c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</row>
    <row r="757" spans="1:49" hidden="1">
      <c r="A757" s="31" t="e">
        <f t="shared" si="49"/>
        <v>#N/A</v>
      </c>
      <c r="B757" s="30" t="e">
        <f>VLOOKUP(F757,[3]!Tabla13[#All],2,FALSE)</f>
        <v>#N/A</v>
      </c>
      <c r="C757" s="51">
        <v>2026</v>
      </c>
      <c r="D757" s="51">
        <v>8330</v>
      </c>
      <c r="E757" s="51"/>
      <c r="F757" s="52"/>
      <c r="G757" s="51">
        <v>1</v>
      </c>
      <c r="H757" s="51">
        <v>1</v>
      </c>
      <c r="I757" s="51">
        <v>4</v>
      </c>
      <c r="J757" s="51"/>
      <c r="K757" s="51">
        <v>5000</v>
      </c>
      <c r="L757" s="51">
        <v>5300</v>
      </c>
      <c r="M757" s="51">
        <v>531</v>
      </c>
      <c r="N757" s="50">
        <v>360</v>
      </c>
      <c r="O757" s="49"/>
      <c r="P757" s="48" t="s">
        <v>1564</v>
      </c>
      <c r="Q757" s="47">
        <v>0</v>
      </c>
      <c r="R757" s="47">
        <v>0</v>
      </c>
      <c r="S757" s="46">
        <f t="shared" si="46"/>
        <v>0</v>
      </c>
      <c r="T757" s="47">
        <v>0</v>
      </c>
      <c r="U757" s="47">
        <v>0</v>
      </c>
      <c r="V757" s="46">
        <f t="shared" si="47"/>
        <v>0</v>
      </c>
      <c r="W757" s="46">
        <f t="shared" si="48"/>
        <v>0</v>
      </c>
      <c r="X757" s="45" t="s">
        <v>26</v>
      </c>
      <c r="Y757" s="44"/>
      <c r="Z757" s="43"/>
      <c r="AA757" s="42" t="s">
        <v>19</v>
      </c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</row>
    <row r="758" spans="1:49" hidden="1">
      <c r="A758" s="31" t="e">
        <f t="shared" si="49"/>
        <v>#N/A</v>
      </c>
      <c r="B758" s="30" t="e">
        <f>VLOOKUP(F758,[3]!Tabla13[#All],2,FALSE)</f>
        <v>#N/A</v>
      </c>
      <c r="C758" s="51">
        <v>2026</v>
      </c>
      <c r="D758" s="51">
        <v>8330</v>
      </c>
      <c r="E758" s="51"/>
      <c r="F758" s="52"/>
      <c r="G758" s="51">
        <v>1</v>
      </c>
      <c r="H758" s="51">
        <v>1</v>
      </c>
      <c r="I758" s="51">
        <v>4</v>
      </c>
      <c r="J758" s="51"/>
      <c r="K758" s="51">
        <v>5000</v>
      </c>
      <c r="L758" s="51">
        <v>5300</v>
      </c>
      <c r="M758" s="51">
        <v>531</v>
      </c>
      <c r="N758" s="50">
        <v>367</v>
      </c>
      <c r="O758" s="49"/>
      <c r="P758" s="48" t="s">
        <v>202</v>
      </c>
      <c r="Q758" s="47">
        <v>0</v>
      </c>
      <c r="R758" s="47">
        <v>0</v>
      </c>
      <c r="S758" s="46">
        <f t="shared" si="46"/>
        <v>0</v>
      </c>
      <c r="T758" s="47">
        <v>0</v>
      </c>
      <c r="U758" s="47">
        <v>0</v>
      </c>
      <c r="V758" s="46">
        <f t="shared" si="47"/>
        <v>0</v>
      </c>
      <c r="W758" s="46">
        <f t="shared" si="48"/>
        <v>0</v>
      </c>
      <c r="X758" s="45" t="s">
        <v>26</v>
      </c>
      <c r="Y758" s="44"/>
      <c r="Z758" s="43"/>
      <c r="AA758" s="42" t="s">
        <v>19</v>
      </c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</row>
    <row r="759" spans="1:49" hidden="1">
      <c r="A759" s="31" t="e">
        <f t="shared" si="49"/>
        <v>#N/A</v>
      </c>
      <c r="B759" s="30" t="e">
        <f>VLOOKUP(F759,[3]!Tabla13[#All],2,FALSE)</f>
        <v>#N/A</v>
      </c>
      <c r="C759" s="51">
        <v>2026</v>
      </c>
      <c r="D759" s="51">
        <v>8330</v>
      </c>
      <c r="E759" s="51"/>
      <c r="F759" s="52"/>
      <c r="G759" s="51">
        <v>1</v>
      </c>
      <c r="H759" s="51">
        <v>1</v>
      </c>
      <c r="I759" s="51">
        <v>4</v>
      </c>
      <c r="J759" s="51"/>
      <c r="K759" s="51">
        <v>5000</v>
      </c>
      <c r="L759" s="51">
        <v>5300</v>
      </c>
      <c r="M759" s="51">
        <v>531</v>
      </c>
      <c r="N759" s="50">
        <v>404</v>
      </c>
      <c r="O759" s="49"/>
      <c r="P759" s="48" t="s">
        <v>1563</v>
      </c>
      <c r="Q759" s="47">
        <v>0</v>
      </c>
      <c r="R759" s="47">
        <v>0</v>
      </c>
      <c r="S759" s="46">
        <f t="shared" si="46"/>
        <v>0</v>
      </c>
      <c r="T759" s="47">
        <v>0</v>
      </c>
      <c r="U759" s="47">
        <v>0</v>
      </c>
      <c r="V759" s="46">
        <f t="shared" si="47"/>
        <v>0</v>
      </c>
      <c r="W759" s="46">
        <f t="shared" si="48"/>
        <v>0</v>
      </c>
      <c r="X759" s="45" t="s">
        <v>26</v>
      </c>
      <c r="Y759" s="44"/>
      <c r="Z759" s="43"/>
      <c r="AA759" s="78" t="s">
        <v>100</v>
      </c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</row>
    <row r="760" spans="1:49" hidden="1">
      <c r="A760" s="31" t="e">
        <f t="shared" si="49"/>
        <v>#N/A</v>
      </c>
      <c r="B760" s="30" t="e">
        <f>VLOOKUP(F760,[3]!Tabla13[#All],2,FALSE)</f>
        <v>#N/A</v>
      </c>
      <c r="C760" s="51">
        <v>2026</v>
      </c>
      <c r="D760" s="51">
        <v>8330</v>
      </c>
      <c r="E760" s="51"/>
      <c r="F760" s="52"/>
      <c r="G760" s="51">
        <v>1</v>
      </c>
      <c r="H760" s="51">
        <v>1</v>
      </c>
      <c r="I760" s="51">
        <v>4</v>
      </c>
      <c r="J760" s="51"/>
      <c r="K760" s="51">
        <v>5000</v>
      </c>
      <c r="L760" s="51">
        <v>5300</v>
      </c>
      <c r="M760" s="51">
        <v>531</v>
      </c>
      <c r="N760" s="50">
        <v>486</v>
      </c>
      <c r="O760" s="49"/>
      <c r="P760" s="48" t="s">
        <v>1562</v>
      </c>
      <c r="Q760" s="47">
        <v>0</v>
      </c>
      <c r="R760" s="47">
        <v>0</v>
      </c>
      <c r="S760" s="46">
        <f t="shared" si="46"/>
        <v>0</v>
      </c>
      <c r="T760" s="47">
        <v>0</v>
      </c>
      <c r="U760" s="47">
        <v>0</v>
      </c>
      <c r="V760" s="46">
        <f t="shared" si="47"/>
        <v>0</v>
      </c>
      <c r="W760" s="46">
        <f t="shared" si="48"/>
        <v>0</v>
      </c>
      <c r="X760" s="45" t="s">
        <v>26</v>
      </c>
      <c r="Y760" s="44"/>
      <c r="Z760" s="43"/>
      <c r="AA760" s="42" t="s">
        <v>19</v>
      </c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</row>
    <row r="761" spans="1:49" hidden="1">
      <c r="A761" s="31" t="e">
        <f t="shared" si="49"/>
        <v>#N/A</v>
      </c>
      <c r="B761" s="30" t="e">
        <f>VLOOKUP(F761,[3]!Tabla13[#All],2,FALSE)</f>
        <v>#N/A</v>
      </c>
      <c r="C761" s="51">
        <v>2026</v>
      </c>
      <c r="D761" s="51">
        <v>8330</v>
      </c>
      <c r="E761" s="51"/>
      <c r="F761" s="52"/>
      <c r="G761" s="51">
        <v>1</v>
      </c>
      <c r="H761" s="51">
        <v>1</v>
      </c>
      <c r="I761" s="51">
        <v>4</v>
      </c>
      <c r="J761" s="51"/>
      <c r="K761" s="51">
        <v>5000</v>
      </c>
      <c r="L761" s="51">
        <v>5300</v>
      </c>
      <c r="M761" s="51">
        <v>531</v>
      </c>
      <c r="N761" s="50">
        <v>504</v>
      </c>
      <c r="O761" s="49"/>
      <c r="P761" s="48" t="s">
        <v>1437</v>
      </c>
      <c r="Q761" s="47">
        <v>0</v>
      </c>
      <c r="R761" s="47">
        <v>0</v>
      </c>
      <c r="S761" s="46">
        <f t="shared" si="46"/>
        <v>0</v>
      </c>
      <c r="T761" s="47">
        <v>0</v>
      </c>
      <c r="U761" s="47">
        <v>0</v>
      </c>
      <c r="V761" s="46">
        <f t="shared" si="47"/>
        <v>0</v>
      </c>
      <c r="W761" s="46">
        <f t="shared" si="48"/>
        <v>0</v>
      </c>
      <c r="X761" s="45" t="s">
        <v>26</v>
      </c>
      <c r="Y761" s="44"/>
      <c r="Z761" s="43"/>
      <c r="AA761" s="42" t="s">
        <v>19</v>
      </c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</row>
    <row r="762" spans="1:49" hidden="1">
      <c r="A762" s="31" t="e">
        <f t="shared" si="49"/>
        <v>#N/A</v>
      </c>
      <c r="B762" s="30" t="e">
        <f>VLOOKUP(F762,[3]!Tabla13[#All],2,FALSE)</f>
        <v>#N/A</v>
      </c>
      <c r="C762" s="51">
        <v>2026</v>
      </c>
      <c r="D762" s="51">
        <v>8330</v>
      </c>
      <c r="E762" s="51"/>
      <c r="F762" s="52"/>
      <c r="G762" s="51">
        <v>1</v>
      </c>
      <c r="H762" s="51">
        <v>1</v>
      </c>
      <c r="I762" s="51">
        <v>4</v>
      </c>
      <c r="J762" s="51"/>
      <c r="K762" s="51">
        <v>5000</v>
      </c>
      <c r="L762" s="51">
        <v>5300</v>
      </c>
      <c r="M762" s="51">
        <v>531</v>
      </c>
      <c r="N762" s="50">
        <v>612</v>
      </c>
      <c r="O762" s="49"/>
      <c r="P762" s="48" t="s">
        <v>1561</v>
      </c>
      <c r="Q762" s="47">
        <v>0</v>
      </c>
      <c r="R762" s="47">
        <v>0</v>
      </c>
      <c r="S762" s="46">
        <f t="shared" si="46"/>
        <v>0</v>
      </c>
      <c r="T762" s="47">
        <v>0</v>
      </c>
      <c r="U762" s="47">
        <v>0</v>
      </c>
      <c r="V762" s="46">
        <f t="shared" si="47"/>
        <v>0</v>
      </c>
      <c r="W762" s="46">
        <f t="shared" si="48"/>
        <v>0</v>
      </c>
      <c r="X762" s="45" t="s">
        <v>26</v>
      </c>
      <c r="Y762" s="44"/>
      <c r="Z762" s="43"/>
      <c r="AA762" s="42" t="s">
        <v>19</v>
      </c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</row>
    <row r="763" spans="1:49" hidden="1">
      <c r="A763" s="31" t="e">
        <f t="shared" si="49"/>
        <v>#N/A</v>
      </c>
      <c r="B763" s="30" t="e">
        <f>VLOOKUP(F763,[3]!Tabla13[#All],2,FALSE)</f>
        <v>#N/A</v>
      </c>
      <c r="C763" s="51">
        <v>2026</v>
      </c>
      <c r="D763" s="51">
        <v>8330</v>
      </c>
      <c r="E763" s="51"/>
      <c r="F763" s="52"/>
      <c r="G763" s="51">
        <v>1</v>
      </c>
      <c r="H763" s="51">
        <v>1</v>
      </c>
      <c r="I763" s="51">
        <v>4</v>
      </c>
      <c r="J763" s="51"/>
      <c r="K763" s="51">
        <v>5000</v>
      </c>
      <c r="L763" s="51">
        <v>5300</v>
      </c>
      <c r="M763" s="51">
        <v>531</v>
      </c>
      <c r="N763" s="50">
        <v>636</v>
      </c>
      <c r="O763" s="49"/>
      <c r="P763" s="48" t="s">
        <v>1560</v>
      </c>
      <c r="Q763" s="47">
        <v>0</v>
      </c>
      <c r="R763" s="47">
        <v>0</v>
      </c>
      <c r="S763" s="46">
        <f t="shared" si="46"/>
        <v>0</v>
      </c>
      <c r="T763" s="47">
        <v>0</v>
      </c>
      <c r="U763" s="47">
        <v>0</v>
      </c>
      <c r="V763" s="46">
        <f t="shared" si="47"/>
        <v>0</v>
      </c>
      <c r="W763" s="46">
        <f t="shared" si="48"/>
        <v>0</v>
      </c>
      <c r="X763" s="45" t="s">
        <v>26</v>
      </c>
      <c r="Y763" s="44"/>
      <c r="Z763" s="43"/>
      <c r="AA763" s="78" t="s">
        <v>100</v>
      </c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</row>
    <row r="764" spans="1:49" hidden="1">
      <c r="A764" s="31" t="e">
        <f t="shared" si="49"/>
        <v>#N/A</v>
      </c>
      <c r="B764" s="30" t="e">
        <f>VLOOKUP(F764,[3]!Tabla13[#All],2,FALSE)</f>
        <v>#N/A</v>
      </c>
      <c r="C764" s="51">
        <v>2026</v>
      </c>
      <c r="D764" s="51">
        <v>8330</v>
      </c>
      <c r="E764" s="51"/>
      <c r="F764" s="52"/>
      <c r="G764" s="51">
        <v>1</v>
      </c>
      <c r="H764" s="51">
        <v>1</v>
      </c>
      <c r="I764" s="51">
        <v>4</v>
      </c>
      <c r="J764" s="51"/>
      <c r="K764" s="51">
        <v>5000</v>
      </c>
      <c r="L764" s="51">
        <v>5300</v>
      </c>
      <c r="M764" s="51">
        <v>531</v>
      </c>
      <c r="N764" s="50">
        <v>793</v>
      </c>
      <c r="O764" s="49"/>
      <c r="P764" s="48" t="s">
        <v>1559</v>
      </c>
      <c r="Q764" s="47">
        <v>0</v>
      </c>
      <c r="R764" s="47">
        <v>0</v>
      </c>
      <c r="S764" s="46">
        <f t="shared" si="46"/>
        <v>0</v>
      </c>
      <c r="T764" s="47">
        <v>0</v>
      </c>
      <c r="U764" s="47">
        <v>0</v>
      </c>
      <c r="V764" s="46">
        <f t="shared" si="47"/>
        <v>0</v>
      </c>
      <c r="W764" s="46">
        <f t="shared" si="48"/>
        <v>0</v>
      </c>
      <c r="X764" s="45" t="s">
        <v>180</v>
      </c>
      <c r="Y764" s="44"/>
      <c r="Z764" s="43"/>
      <c r="AA764" s="78" t="s">
        <v>100</v>
      </c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</row>
    <row r="765" spans="1:49" hidden="1">
      <c r="A765" s="31" t="e">
        <f t="shared" si="49"/>
        <v>#N/A</v>
      </c>
      <c r="B765" s="30" t="e">
        <f>VLOOKUP(F765,[3]!Tabla13[#All],2,FALSE)</f>
        <v>#N/A</v>
      </c>
      <c r="C765" s="51">
        <v>2026</v>
      </c>
      <c r="D765" s="51">
        <v>8330</v>
      </c>
      <c r="E765" s="51"/>
      <c r="F765" s="52"/>
      <c r="G765" s="51">
        <v>1</v>
      </c>
      <c r="H765" s="51">
        <v>1</v>
      </c>
      <c r="I765" s="51">
        <v>4</v>
      </c>
      <c r="J765" s="51"/>
      <c r="K765" s="51">
        <v>5000</v>
      </c>
      <c r="L765" s="51">
        <v>5300</v>
      </c>
      <c r="M765" s="51">
        <v>531</v>
      </c>
      <c r="N765" s="50">
        <v>862</v>
      </c>
      <c r="O765" s="49"/>
      <c r="P765" s="48" t="s">
        <v>1558</v>
      </c>
      <c r="Q765" s="47">
        <v>0</v>
      </c>
      <c r="R765" s="47">
        <v>0</v>
      </c>
      <c r="S765" s="46">
        <f t="shared" si="46"/>
        <v>0</v>
      </c>
      <c r="T765" s="47">
        <v>0</v>
      </c>
      <c r="U765" s="47">
        <v>0</v>
      </c>
      <c r="V765" s="46">
        <f t="shared" si="47"/>
        <v>0</v>
      </c>
      <c r="W765" s="46">
        <f t="shared" si="48"/>
        <v>0</v>
      </c>
      <c r="X765" s="45" t="s">
        <v>26</v>
      </c>
      <c r="Y765" s="44"/>
      <c r="Z765" s="43"/>
      <c r="AA765" s="78" t="s">
        <v>100</v>
      </c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</row>
    <row r="766" spans="1:49" hidden="1">
      <c r="A766" s="31" t="e">
        <f t="shared" si="49"/>
        <v>#N/A</v>
      </c>
      <c r="B766" s="30" t="e">
        <f>VLOOKUP(F766,[3]!Tabla13[#All],2,FALSE)</f>
        <v>#N/A</v>
      </c>
      <c r="C766" s="51">
        <v>2026</v>
      </c>
      <c r="D766" s="51">
        <v>8330</v>
      </c>
      <c r="E766" s="51"/>
      <c r="F766" s="52"/>
      <c r="G766" s="51">
        <v>1</v>
      </c>
      <c r="H766" s="51">
        <v>1</v>
      </c>
      <c r="I766" s="51">
        <v>4</v>
      </c>
      <c r="J766" s="51"/>
      <c r="K766" s="51">
        <v>5000</v>
      </c>
      <c r="L766" s="51">
        <v>5300</v>
      </c>
      <c r="M766" s="51">
        <v>531</v>
      </c>
      <c r="N766" s="50">
        <v>873</v>
      </c>
      <c r="O766" s="49"/>
      <c r="P766" s="48" t="s">
        <v>1557</v>
      </c>
      <c r="Q766" s="47">
        <v>0</v>
      </c>
      <c r="R766" s="47">
        <v>0</v>
      </c>
      <c r="S766" s="46">
        <f t="shared" si="46"/>
        <v>0</v>
      </c>
      <c r="T766" s="47">
        <v>0</v>
      </c>
      <c r="U766" s="47">
        <v>0</v>
      </c>
      <c r="V766" s="46">
        <f t="shared" si="47"/>
        <v>0</v>
      </c>
      <c r="W766" s="46">
        <f t="shared" si="48"/>
        <v>0</v>
      </c>
      <c r="X766" s="45" t="s">
        <v>1556</v>
      </c>
      <c r="Y766" s="44"/>
      <c r="Z766" s="43"/>
      <c r="AA766" s="78" t="s">
        <v>100</v>
      </c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</row>
    <row r="767" spans="1:49" hidden="1">
      <c r="A767" s="31" t="e">
        <f t="shared" si="49"/>
        <v>#N/A</v>
      </c>
      <c r="B767" s="30" t="e">
        <f>VLOOKUP(F767,[3]!Tabla13[#All],2,FALSE)</f>
        <v>#N/A</v>
      </c>
      <c r="C767" s="51">
        <v>2026</v>
      </c>
      <c r="D767" s="51">
        <v>8330</v>
      </c>
      <c r="E767" s="51"/>
      <c r="F767" s="52"/>
      <c r="G767" s="51">
        <v>1</v>
      </c>
      <c r="H767" s="51">
        <v>1</v>
      </c>
      <c r="I767" s="51">
        <v>4</v>
      </c>
      <c r="J767" s="51"/>
      <c r="K767" s="51">
        <v>5000</v>
      </c>
      <c r="L767" s="51">
        <v>5300</v>
      </c>
      <c r="M767" s="51">
        <v>531</v>
      </c>
      <c r="N767" s="50">
        <v>931</v>
      </c>
      <c r="O767" s="49"/>
      <c r="P767" s="48" t="s">
        <v>253</v>
      </c>
      <c r="Q767" s="47">
        <v>0</v>
      </c>
      <c r="R767" s="47">
        <v>0</v>
      </c>
      <c r="S767" s="46">
        <f t="shared" si="46"/>
        <v>0</v>
      </c>
      <c r="T767" s="47">
        <v>0</v>
      </c>
      <c r="U767" s="47">
        <v>0</v>
      </c>
      <c r="V767" s="46">
        <f t="shared" si="47"/>
        <v>0</v>
      </c>
      <c r="W767" s="46">
        <f t="shared" si="48"/>
        <v>0</v>
      </c>
      <c r="X767" s="45" t="s">
        <v>26</v>
      </c>
      <c r="Y767" s="44"/>
      <c r="Z767" s="43"/>
      <c r="AA767" s="42" t="s">
        <v>19</v>
      </c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</row>
    <row r="768" spans="1:49" hidden="1">
      <c r="A768" s="31" t="e">
        <f t="shared" si="49"/>
        <v>#N/A</v>
      </c>
      <c r="B768" s="30" t="e">
        <f>VLOOKUP(F768,[3]!Tabla13[#All],2,FALSE)</f>
        <v>#N/A</v>
      </c>
      <c r="C768" s="51">
        <v>2026</v>
      </c>
      <c r="D768" s="51">
        <v>8330</v>
      </c>
      <c r="E768" s="51"/>
      <c r="F768" s="52"/>
      <c r="G768" s="51">
        <v>1</v>
      </c>
      <c r="H768" s="51">
        <v>1</v>
      </c>
      <c r="I768" s="51">
        <v>4</v>
      </c>
      <c r="J768" s="51"/>
      <c r="K768" s="51">
        <v>5000</v>
      </c>
      <c r="L768" s="51">
        <v>5300</v>
      </c>
      <c r="M768" s="51">
        <v>531</v>
      </c>
      <c r="N768" s="50">
        <v>956</v>
      </c>
      <c r="O768" s="49"/>
      <c r="P768" s="48" t="s">
        <v>1555</v>
      </c>
      <c r="Q768" s="47">
        <v>0</v>
      </c>
      <c r="R768" s="47">
        <v>0</v>
      </c>
      <c r="S768" s="46">
        <f t="shared" si="46"/>
        <v>0</v>
      </c>
      <c r="T768" s="47">
        <v>0</v>
      </c>
      <c r="U768" s="47">
        <v>0</v>
      </c>
      <c r="V768" s="46">
        <f t="shared" si="47"/>
        <v>0</v>
      </c>
      <c r="W768" s="46">
        <f t="shared" si="48"/>
        <v>0</v>
      </c>
      <c r="X768" s="45" t="s">
        <v>26</v>
      </c>
      <c r="Y768" s="44"/>
      <c r="Z768" s="43"/>
      <c r="AA768" s="78" t="s">
        <v>100</v>
      </c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</row>
    <row r="769" spans="1:49" hidden="1">
      <c r="A769" s="31" t="e">
        <f t="shared" si="49"/>
        <v>#N/A</v>
      </c>
      <c r="B769" s="30" t="e">
        <f>VLOOKUP(F769,[3]!Tabla13[#All],2,FALSE)</f>
        <v>#N/A</v>
      </c>
      <c r="C769" s="51">
        <v>2026</v>
      </c>
      <c r="D769" s="51">
        <v>8330</v>
      </c>
      <c r="E769" s="51"/>
      <c r="F769" s="52"/>
      <c r="G769" s="51">
        <v>1</v>
      </c>
      <c r="H769" s="51">
        <v>1</v>
      </c>
      <c r="I769" s="51">
        <v>4</v>
      </c>
      <c r="J769" s="51"/>
      <c r="K769" s="51">
        <v>5000</v>
      </c>
      <c r="L769" s="51">
        <v>5300</v>
      </c>
      <c r="M769" s="51">
        <v>531</v>
      </c>
      <c r="N769" s="50">
        <v>969</v>
      </c>
      <c r="O769" s="49"/>
      <c r="P769" s="48" t="s">
        <v>1554</v>
      </c>
      <c r="Q769" s="47">
        <v>0</v>
      </c>
      <c r="R769" s="47">
        <v>0</v>
      </c>
      <c r="S769" s="46">
        <f t="shared" si="46"/>
        <v>0</v>
      </c>
      <c r="T769" s="47">
        <v>0</v>
      </c>
      <c r="U769" s="47">
        <v>0</v>
      </c>
      <c r="V769" s="46">
        <f t="shared" si="47"/>
        <v>0</v>
      </c>
      <c r="W769" s="46">
        <f t="shared" si="48"/>
        <v>0</v>
      </c>
      <c r="X769" s="45" t="s">
        <v>26</v>
      </c>
      <c r="Y769" s="44"/>
      <c r="Z769" s="43"/>
      <c r="AA769" s="42" t="s">
        <v>19</v>
      </c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</row>
    <row r="770" spans="1:49" hidden="1">
      <c r="A770" s="31" t="e">
        <f t="shared" si="49"/>
        <v>#N/A</v>
      </c>
      <c r="B770" s="30" t="e">
        <f>VLOOKUP(F770,[3]!Tabla13[#All],2,FALSE)</f>
        <v>#N/A</v>
      </c>
      <c r="C770" s="51">
        <v>2026</v>
      </c>
      <c r="D770" s="51">
        <v>8330</v>
      </c>
      <c r="E770" s="51"/>
      <c r="F770" s="52"/>
      <c r="G770" s="51">
        <v>1</v>
      </c>
      <c r="H770" s="51">
        <v>1</v>
      </c>
      <c r="I770" s="51">
        <v>4</v>
      </c>
      <c r="J770" s="51"/>
      <c r="K770" s="51">
        <v>5000</v>
      </c>
      <c r="L770" s="51">
        <v>5300</v>
      </c>
      <c r="M770" s="51">
        <v>531</v>
      </c>
      <c r="N770" s="50">
        <v>909</v>
      </c>
      <c r="O770" s="49"/>
      <c r="P770" s="48" t="s">
        <v>1553</v>
      </c>
      <c r="Q770" s="47">
        <v>0</v>
      </c>
      <c r="R770" s="47">
        <v>0</v>
      </c>
      <c r="S770" s="46">
        <f t="shared" si="46"/>
        <v>0</v>
      </c>
      <c r="T770" s="47">
        <v>0</v>
      </c>
      <c r="U770" s="47">
        <v>0</v>
      </c>
      <c r="V770" s="46">
        <f t="shared" si="47"/>
        <v>0</v>
      </c>
      <c r="W770" s="46">
        <f t="shared" si="48"/>
        <v>0</v>
      </c>
      <c r="X770" s="45" t="s">
        <v>26</v>
      </c>
      <c r="Y770" s="44"/>
      <c r="Z770" s="43"/>
      <c r="AA770" s="78" t="s">
        <v>100</v>
      </c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</row>
    <row r="771" spans="1:49" hidden="1">
      <c r="A771" s="31" t="e">
        <f t="shared" si="49"/>
        <v>#N/A</v>
      </c>
      <c r="B771" s="30" t="e">
        <f>VLOOKUP(F771,[3]!Tabla13[#All],2,FALSE)</f>
        <v>#N/A</v>
      </c>
      <c r="C771" s="51">
        <v>2026</v>
      </c>
      <c r="D771" s="51">
        <v>8330</v>
      </c>
      <c r="E771" s="51"/>
      <c r="F771" s="52"/>
      <c r="G771" s="51">
        <v>1</v>
      </c>
      <c r="H771" s="51">
        <v>1</v>
      </c>
      <c r="I771" s="51">
        <v>4</v>
      </c>
      <c r="J771" s="51"/>
      <c r="K771" s="51">
        <v>5000</v>
      </c>
      <c r="L771" s="51">
        <v>5300</v>
      </c>
      <c r="M771" s="51">
        <v>531</v>
      </c>
      <c r="N771" s="50">
        <v>1014</v>
      </c>
      <c r="O771" s="49"/>
      <c r="P771" s="48" t="s">
        <v>251</v>
      </c>
      <c r="Q771" s="47">
        <v>0</v>
      </c>
      <c r="R771" s="47">
        <v>0</v>
      </c>
      <c r="S771" s="46">
        <f t="shared" si="46"/>
        <v>0</v>
      </c>
      <c r="T771" s="47">
        <v>0</v>
      </c>
      <c r="U771" s="47">
        <v>0</v>
      </c>
      <c r="V771" s="46">
        <f t="shared" si="47"/>
        <v>0</v>
      </c>
      <c r="W771" s="46">
        <f t="shared" si="48"/>
        <v>0</v>
      </c>
      <c r="X771" s="45" t="s">
        <v>26</v>
      </c>
      <c r="Y771" s="44"/>
      <c r="Z771" s="43"/>
      <c r="AA771" s="42" t="s">
        <v>19</v>
      </c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</row>
    <row r="772" spans="1:49" hidden="1">
      <c r="A772" s="31" t="e">
        <f t="shared" si="49"/>
        <v>#N/A</v>
      </c>
      <c r="B772" s="30" t="e">
        <f>VLOOKUP(F772,[3]!Tabla13[#All],2,FALSE)</f>
        <v>#N/A</v>
      </c>
      <c r="C772" s="51">
        <v>2026</v>
      </c>
      <c r="D772" s="51">
        <v>8330</v>
      </c>
      <c r="E772" s="51"/>
      <c r="F772" s="52"/>
      <c r="G772" s="51">
        <v>1</v>
      </c>
      <c r="H772" s="51">
        <v>1</v>
      </c>
      <c r="I772" s="51">
        <v>4</v>
      </c>
      <c r="J772" s="51"/>
      <c r="K772" s="51">
        <v>5000</v>
      </c>
      <c r="L772" s="51">
        <v>5300</v>
      </c>
      <c r="M772" s="51">
        <v>531</v>
      </c>
      <c r="N772" s="50">
        <v>1029</v>
      </c>
      <c r="O772" s="49"/>
      <c r="P772" s="48" t="s">
        <v>234</v>
      </c>
      <c r="Q772" s="47">
        <v>0</v>
      </c>
      <c r="R772" s="47">
        <v>0</v>
      </c>
      <c r="S772" s="46">
        <f t="shared" si="46"/>
        <v>0</v>
      </c>
      <c r="T772" s="47">
        <v>0</v>
      </c>
      <c r="U772" s="47">
        <v>0</v>
      </c>
      <c r="V772" s="46">
        <f t="shared" si="47"/>
        <v>0</v>
      </c>
      <c r="W772" s="46">
        <f t="shared" si="48"/>
        <v>0</v>
      </c>
      <c r="X772" s="45" t="s">
        <v>26</v>
      </c>
      <c r="Y772" s="44"/>
      <c r="Z772" s="43"/>
      <c r="AA772" s="42" t="s">
        <v>19</v>
      </c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</row>
    <row r="773" spans="1:49" hidden="1">
      <c r="A773" s="31" t="e">
        <f t="shared" si="49"/>
        <v>#N/A</v>
      </c>
      <c r="B773" s="30" t="e">
        <f>VLOOKUP(F773,[3]!Tabla13[#All],2,FALSE)</f>
        <v>#N/A</v>
      </c>
      <c r="C773" s="51">
        <v>2026</v>
      </c>
      <c r="D773" s="51">
        <v>8330</v>
      </c>
      <c r="E773" s="51"/>
      <c r="F773" s="52"/>
      <c r="G773" s="51">
        <v>1</v>
      </c>
      <c r="H773" s="51">
        <v>1</v>
      </c>
      <c r="I773" s="51">
        <v>4</v>
      </c>
      <c r="J773" s="51"/>
      <c r="K773" s="51">
        <v>5000</v>
      </c>
      <c r="L773" s="51">
        <v>5300</v>
      </c>
      <c r="M773" s="51">
        <v>531</v>
      </c>
      <c r="N773" s="50">
        <v>1137</v>
      </c>
      <c r="O773" s="49"/>
      <c r="P773" s="48" t="s">
        <v>250</v>
      </c>
      <c r="Q773" s="47">
        <v>0</v>
      </c>
      <c r="R773" s="47">
        <v>0</v>
      </c>
      <c r="S773" s="46">
        <f t="shared" si="46"/>
        <v>0</v>
      </c>
      <c r="T773" s="47">
        <v>0</v>
      </c>
      <c r="U773" s="47">
        <v>0</v>
      </c>
      <c r="V773" s="46">
        <f t="shared" si="47"/>
        <v>0</v>
      </c>
      <c r="W773" s="46">
        <f t="shared" si="48"/>
        <v>0</v>
      </c>
      <c r="X773" s="45" t="s">
        <v>26</v>
      </c>
      <c r="Y773" s="44"/>
      <c r="Z773" s="43"/>
      <c r="AA773" s="42" t="s">
        <v>19</v>
      </c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</row>
    <row r="774" spans="1:49" hidden="1">
      <c r="A774" s="31" t="e">
        <f t="shared" si="49"/>
        <v>#N/A</v>
      </c>
      <c r="B774" s="30" t="e">
        <f>VLOOKUP(F774,[3]!Tabla13[#All],2,FALSE)</f>
        <v>#N/A</v>
      </c>
      <c r="C774" s="51">
        <v>2026</v>
      </c>
      <c r="D774" s="51">
        <v>8330</v>
      </c>
      <c r="E774" s="51"/>
      <c r="F774" s="52"/>
      <c r="G774" s="51">
        <v>1</v>
      </c>
      <c r="H774" s="51">
        <v>1</v>
      </c>
      <c r="I774" s="51">
        <v>4</v>
      </c>
      <c r="J774" s="51"/>
      <c r="K774" s="51">
        <v>5000</v>
      </c>
      <c r="L774" s="51">
        <v>5300</v>
      </c>
      <c r="M774" s="51">
        <v>531</v>
      </c>
      <c r="N774" s="50">
        <v>1226</v>
      </c>
      <c r="O774" s="49"/>
      <c r="P774" s="48" t="s">
        <v>1552</v>
      </c>
      <c r="Q774" s="47">
        <v>0</v>
      </c>
      <c r="R774" s="47">
        <v>0</v>
      </c>
      <c r="S774" s="46">
        <f t="shared" si="46"/>
        <v>0</v>
      </c>
      <c r="T774" s="47">
        <v>0</v>
      </c>
      <c r="U774" s="47">
        <v>0</v>
      </c>
      <c r="V774" s="46">
        <f t="shared" si="47"/>
        <v>0</v>
      </c>
      <c r="W774" s="46">
        <f t="shared" si="48"/>
        <v>0</v>
      </c>
      <c r="X774" s="45" t="s">
        <v>26</v>
      </c>
      <c r="Y774" s="44"/>
      <c r="Z774" s="43"/>
      <c r="AA774" s="42" t="s">
        <v>19</v>
      </c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</row>
    <row r="775" spans="1:49" hidden="1">
      <c r="A775" s="31" t="e">
        <f t="shared" si="49"/>
        <v>#N/A</v>
      </c>
      <c r="B775" s="30" t="e">
        <f>VLOOKUP(F775,[3]!Tabla13[#All],2,FALSE)</f>
        <v>#N/A</v>
      </c>
      <c r="C775" s="51">
        <v>2026</v>
      </c>
      <c r="D775" s="51">
        <v>8330</v>
      </c>
      <c r="E775" s="51"/>
      <c r="F775" s="52"/>
      <c r="G775" s="51">
        <v>1</v>
      </c>
      <c r="H775" s="51">
        <v>1</v>
      </c>
      <c r="I775" s="51">
        <v>4</v>
      </c>
      <c r="J775" s="51"/>
      <c r="K775" s="51">
        <v>5000</v>
      </c>
      <c r="L775" s="51">
        <v>5300</v>
      </c>
      <c r="M775" s="51">
        <v>531</v>
      </c>
      <c r="N775" s="50">
        <v>1304</v>
      </c>
      <c r="O775" s="49"/>
      <c r="P775" s="48" t="s">
        <v>249</v>
      </c>
      <c r="Q775" s="47">
        <v>0</v>
      </c>
      <c r="R775" s="47">
        <v>0</v>
      </c>
      <c r="S775" s="46">
        <f t="shared" si="46"/>
        <v>0</v>
      </c>
      <c r="T775" s="47">
        <v>0</v>
      </c>
      <c r="U775" s="47">
        <v>0</v>
      </c>
      <c r="V775" s="46">
        <f t="shared" si="47"/>
        <v>0</v>
      </c>
      <c r="W775" s="46">
        <f t="shared" si="48"/>
        <v>0</v>
      </c>
      <c r="X775" s="45" t="s">
        <v>26</v>
      </c>
      <c r="Y775" s="44"/>
      <c r="Z775" s="43"/>
      <c r="AA775" s="42" t="s">
        <v>19</v>
      </c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</row>
    <row r="776" spans="1:49" hidden="1">
      <c r="A776" s="31" t="e">
        <f t="shared" si="49"/>
        <v>#N/A</v>
      </c>
      <c r="B776" s="30" t="e">
        <f>VLOOKUP(F776,[3]!Tabla13[#All],2,FALSE)</f>
        <v>#N/A</v>
      </c>
      <c r="C776" s="51">
        <v>2026</v>
      </c>
      <c r="D776" s="51">
        <v>8330</v>
      </c>
      <c r="E776" s="51"/>
      <c r="F776" s="52"/>
      <c r="G776" s="51">
        <v>1</v>
      </c>
      <c r="H776" s="51">
        <v>1</v>
      </c>
      <c r="I776" s="51">
        <v>4</v>
      </c>
      <c r="J776" s="51"/>
      <c r="K776" s="51">
        <v>5000</v>
      </c>
      <c r="L776" s="51">
        <v>5300</v>
      </c>
      <c r="M776" s="51">
        <v>531</v>
      </c>
      <c r="N776" s="50">
        <v>1351</v>
      </c>
      <c r="O776" s="49"/>
      <c r="P776" s="48" t="s">
        <v>1551</v>
      </c>
      <c r="Q776" s="47">
        <v>0</v>
      </c>
      <c r="R776" s="47">
        <v>0</v>
      </c>
      <c r="S776" s="46">
        <f t="shared" si="46"/>
        <v>0</v>
      </c>
      <c r="T776" s="47">
        <v>0</v>
      </c>
      <c r="U776" s="47">
        <v>0</v>
      </c>
      <c r="V776" s="46">
        <f t="shared" si="47"/>
        <v>0</v>
      </c>
      <c r="W776" s="46">
        <f t="shared" si="48"/>
        <v>0</v>
      </c>
      <c r="X776" s="45" t="s">
        <v>26</v>
      </c>
      <c r="Y776" s="44"/>
      <c r="Z776" s="43"/>
      <c r="AA776" s="78" t="s">
        <v>100</v>
      </c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</row>
    <row r="777" spans="1:49" hidden="1">
      <c r="A777" s="31" t="e">
        <f t="shared" si="49"/>
        <v>#N/A</v>
      </c>
      <c r="B777" s="30" t="e">
        <f>VLOOKUP(F777,[3]!Tabla13[#All],2,FALSE)</f>
        <v>#N/A</v>
      </c>
      <c r="C777" s="51">
        <v>2026</v>
      </c>
      <c r="D777" s="51">
        <v>8330</v>
      </c>
      <c r="E777" s="51"/>
      <c r="F777" s="52"/>
      <c r="G777" s="51">
        <v>1</v>
      </c>
      <c r="H777" s="51">
        <v>1</v>
      </c>
      <c r="I777" s="51">
        <v>4</v>
      </c>
      <c r="J777" s="51"/>
      <c r="K777" s="51">
        <v>5000</v>
      </c>
      <c r="L777" s="51">
        <v>5300</v>
      </c>
      <c r="M777" s="51">
        <v>531</v>
      </c>
      <c r="N777" s="50">
        <v>1356</v>
      </c>
      <c r="O777" s="49"/>
      <c r="P777" s="48" t="s">
        <v>1550</v>
      </c>
      <c r="Q777" s="47">
        <v>0</v>
      </c>
      <c r="R777" s="47">
        <v>0</v>
      </c>
      <c r="S777" s="46">
        <f t="shared" si="46"/>
        <v>0</v>
      </c>
      <c r="T777" s="47">
        <v>0</v>
      </c>
      <c r="U777" s="47">
        <v>0</v>
      </c>
      <c r="V777" s="46">
        <f t="shared" si="47"/>
        <v>0</v>
      </c>
      <c r="W777" s="46">
        <f t="shared" si="48"/>
        <v>0</v>
      </c>
      <c r="X777" s="45" t="s">
        <v>26</v>
      </c>
      <c r="Y777" s="44"/>
      <c r="Z777" s="43"/>
      <c r="AA777" s="78" t="s">
        <v>100</v>
      </c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</row>
    <row r="778" spans="1:49" hidden="1">
      <c r="A778" s="31" t="e">
        <f t="shared" si="49"/>
        <v>#N/A</v>
      </c>
      <c r="B778" s="30" t="e">
        <f>VLOOKUP(F778,[3]!Tabla13[#All],2,FALSE)</f>
        <v>#N/A</v>
      </c>
      <c r="C778" s="51">
        <v>2026</v>
      </c>
      <c r="D778" s="51">
        <v>8330</v>
      </c>
      <c r="E778" s="51"/>
      <c r="F778" s="52"/>
      <c r="G778" s="51">
        <v>1</v>
      </c>
      <c r="H778" s="51">
        <v>1</v>
      </c>
      <c r="I778" s="51">
        <v>4</v>
      </c>
      <c r="J778" s="51"/>
      <c r="K778" s="51">
        <v>5000</v>
      </c>
      <c r="L778" s="51">
        <v>5300</v>
      </c>
      <c r="M778" s="51">
        <v>531</v>
      </c>
      <c r="N778" s="50">
        <v>1424</v>
      </c>
      <c r="O778" s="49"/>
      <c r="P778" s="48" t="s">
        <v>247</v>
      </c>
      <c r="Q778" s="47">
        <v>0</v>
      </c>
      <c r="R778" s="47">
        <v>0</v>
      </c>
      <c r="S778" s="46">
        <f t="shared" ref="S778:S841" si="50">Q778+R778</f>
        <v>0</v>
      </c>
      <c r="T778" s="47">
        <v>0</v>
      </c>
      <c r="U778" s="47">
        <v>0</v>
      </c>
      <c r="V778" s="46">
        <f t="shared" ref="V778:V841" si="51">T778+U778</f>
        <v>0</v>
      </c>
      <c r="W778" s="46">
        <f t="shared" ref="W778:W841" si="52">S778+V778</f>
        <v>0</v>
      </c>
      <c r="X778" s="45" t="s">
        <v>26</v>
      </c>
      <c r="Y778" s="44"/>
      <c r="Z778" s="43"/>
      <c r="AA778" s="42" t="s">
        <v>19</v>
      </c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</row>
    <row r="779" spans="1:49" hidden="1">
      <c r="A779" s="31" t="e">
        <f t="shared" si="49"/>
        <v>#N/A</v>
      </c>
      <c r="B779" s="30" t="e">
        <f>VLOOKUP(F779,[3]!Tabla13[#All],2,FALSE)</f>
        <v>#N/A</v>
      </c>
      <c r="C779" s="51">
        <v>2026</v>
      </c>
      <c r="D779" s="51">
        <v>8330</v>
      </c>
      <c r="E779" s="51"/>
      <c r="F779" s="52"/>
      <c r="G779" s="51">
        <v>1</v>
      </c>
      <c r="H779" s="51">
        <v>1</v>
      </c>
      <c r="I779" s="51">
        <v>4</v>
      </c>
      <c r="J779" s="51"/>
      <c r="K779" s="51">
        <v>5000</v>
      </c>
      <c r="L779" s="51">
        <v>5300</v>
      </c>
      <c r="M779" s="51">
        <v>531</v>
      </c>
      <c r="N779" s="50">
        <v>1441</v>
      </c>
      <c r="O779" s="49"/>
      <c r="P779" s="48" t="s">
        <v>1549</v>
      </c>
      <c r="Q779" s="47">
        <v>0</v>
      </c>
      <c r="R779" s="47">
        <v>0</v>
      </c>
      <c r="S779" s="46">
        <f t="shared" si="50"/>
        <v>0</v>
      </c>
      <c r="T779" s="47">
        <v>0</v>
      </c>
      <c r="U779" s="47">
        <v>0</v>
      </c>
      <c r="V779" s="46">
        <f t="shared" si="51"/>
        <v>0</v>
      </c>
      <c r="W779" s="46">
        <f t="shared" si="52"/>
        <v>0</v>
      </c>
      <c r="X779" s="45" t="s">
        <v>26</v>
      </c>
      <c r="Y779" s="44"/>
      <c r="Z779" s="43"/>
      <c r="AA779" s="42" t="s">
        <v>19</v>
      </c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</row>
    <row r="780" spans="1:49" hidden="1">
      <c r="A780" s="31" t="e">
        <f t="shared" si="49"/>
        <v>#N/A</v>
      </c>
      <c r="B780" s="30" t="e">
        <f>VLOOKUP(F780,[3]!Tabla13[#All],2,FALSE)</f>
        <v>#N/A</v>
      </c>
      <c r="C780" s="51">
        <v>2026</v>
      </c>
      <c r="D780" s="51">
        <v>8330</v>
      </c>
      <c r="E780" s="51"/>
      <c r="F780" s="52"/>
      <c r="G780" s="51">
        <v>1</v>
      </c>
      <c r="H780" s="51">
        <v>1</v>
      </c>
      <c r="I780" s="51">
        <v>4</v>
      </c>
      <c r="J780" s="51"/>
      <c r="K780" s="51">
        <v>5000</v>
      </c>
      <c r="L780" s="51">
        <v>5300</v>
      </c>
      <c r="M780" s="51">
        <v>531</v>
      </c>
      <c r="N780" s="50">
        <v>1444</v>
      </c>
      <c r="O780" s="49"/>
      <c r="P780" s="48" t="s">
        <v>1548</v>
      </c>
      <c r="Q780" s="47">
        <v>0</v>
      </c>
      <c r="R780" s="47">
        <v>0</v>
      </c>
      <c r="S780" s="46">
        <f t="shared" si="50"/>
        <v>0</v>
      </c>
      <c r="T780" s="47">
        <v>0</v>
      </c>
      <c r="U780" s="47">
        <v>0</v>
      </c>
      <c r="V780" s="46">
        <f t="shared" si="51"/>
        <v>0</v>
      </c>
      <c r="W780" s="46">
        <f t="shared" si="52"/>
        <v>0</v>
      </c>
      <c r="X780" s="45" t="s">
        <v>26</v>
      </c>
      <c r="Y780" s="44"/>
      <c r="Z780" s="43"/>
      <c r="AA780" s="78" t="s">
        <v>100</v>
      </c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</row>
    <row r="781" spans="1:49" hidden="1">
      <c r="A781" s="31" t="e">
        <f t="shared" si="49"/>
        <v>#N/A</v>
      </c>
      <c r="B781" s="30" t="e">
        <f>VLOOKUP(F781,[3]!Tabla13[#All],2,FALSE)</f>
        <v>#N/A</v>
      </c>
      <c r="C781" s="51">
        <v>2026</v>
      </c>
      <c r="D781" s="51">
        <v>8330</v>
      </c>
      <c r="E781" s="51"/>
      <c r="F781" s="52"/>
      <c r="G781" s="51">
        <v>1</v>
      </c>
      <c r="H781" s="51">
        <v>1</v>
      </c>
      <c r="I781" s="51">
        <v>4</v>
      </c>
      <c r="J781" s="51"/>
      <c r="K781" s="51">
        <v>5000</v>
      </c>
      <c r="L781" s="51">
        <v>5300</v>
      </c>
      <c r="M781" s="51">
        <v>531</v>
      </c>
      <c r="N781" s="50">
        <v>1480</v>
      </c>
      <c r="O781" s="49"/>
      <c r="P781" s="48" t="s">
        <v>246</v>
      </c>
      <c r="Q781" s="47">
        <v>0</v>
      </c>
      <c r="R781" s="47">
        <v>0</v>
      </c>
      <c r="S781" s="46">
        <f t="shared" si="50"/>
        <v>0</v>
      </c>
      <c r="T781" s="47">
        <v>0</v>
      </c>
      <c r="U781" s="47">
        <v>0</v>
      </c>
      <c r="V781" s="46">
        <f t="shared" si="51"/>
        <v>0</v>
      </c>
      <c r="W781" s="46">
        <f t="shared" si="52"/>
        <v>0</v>
      </c>
      <c r="X781" s="45" t="s">
        <v>26</v>
      </c>
      <c r="Y781" s="44"/>
      <c r="Z781" s="43"/>
      <c r="AA781" s="42" t="s">
        <v>19</v>
      </c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</row>
    <row r="782" spans="1:49" hidden="1">
      <c r="A782" s="31" t="e">
        <f t="shared" si="49"/>
        <v>#N/A</v>
      </c>
      <c r="B782" s="30" t="e">
        <f>VLOOKUP(F782,[3]!Tabla13[#All],2,FALSE)</f>
        <v>#N/A</v>
      </c>
      <c r="C782" s="51">
        <v>2026</v>
      </c>
      <c r="D782" s="51">
        <v>8330</v>
      </c>
      <c r="E782" s="51"/>
      <c r="F782" s="52"/>
      <c r="G782" s="51">
        <v>1</v>
      </c>
      <c r="H782" s="51">
        <v>1</v>
      </c>
      <c r="I782" s="51">
        <v>4</v>
      </c>
      <c r="J782" s="51"/>
      <c r="K782" s="51">
        <v>5000</v>
      </c>
      <c r="L782" s="51">
        <v>5300</v>
      </c>
      <c r="M782" s="51">
        <v>531</v>
      </c>
      <c r="N782" s="50">
        <v>1511</v>
      </c>
      <c r="O782" s="49"/>
      <c r="P782" s="48" t="s">
        <v>227</v>
      </c>
      <c r="Q782" s="47">
        <v>0</v>
      </c>
      <c r="R782" s="47">
        <v>0</v>
      </c>
      <c r="S782" s="46">
        <f t="shared" si="50"/>
        <v>0</v>
      </c>
      <c r="T782" s="47">
        <v>0</v>
      </c>
      <c r="U782" s="47">
        <v>0</v>
      </c>
      <c r="V782" s="46">
        <f t="shared" si="51"/>
        <v>0</v>
      </c>
      <c r="W782" s="46">
        <f t="shared" si="52"/>
        <v>0</v>
      </c>
      <c r="X782" s="45" t="s">
        <v>26</v>
      </c>
      <c r="Y782" s="44"/>
      <c r="Z782" s="43"/>
      <c r="AA782" s="42" t="s">
        <v>19</v>
      </c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</row>
    <row r="783" spans="1:49" hidden="1">
      <c r="A783" s="31" t="e">
        <f t="shared" si="49"/>
        <v>#N/A</v>
      </c>
      <c r="B783" s="30" t="e">
        <f>VLOOKUP(F783,[3]!Tabla13[#All],2,FALSE)</f>
        <v>#N/A</v>
      </c>
      <c r="C783" s="40">
        <v>2026</v>
      </c>
      <c r="D783" s="40">
        <v>8330</v>
      </c>
      <c r="E783" s="40"/>
      <c r="F783" s="41"/>
      <c r="G783" s="40">
        <v>1</v>
      </c>
      <c r="H783" s="40">
        <v>1</v>
      </c>
      <c r="I783" s="40">
        <v>4</v>
      </c>
      <c r="J783" s="40"/>
      <c r="K783" s="40">
        <v>5000</v>
      </c>
      <c r="L783" s="40">
        <v>5300</v>
      </c>
      <c r="M783" s="40">
        <v>532</v>
      </c>
      <c r="N783" s="221" t="s">
        <v>23</v>
      </c>
      <c r="O783" s="220"/>
      <c r="P783" s="37" t="s">
        <v>242</v>
      </c>
      <c r="Q783" s="36">
        <f>SUM(Q784:Q804)</f>
        <v>0</v>
      </c>
      <c r="R783" s="36">
        <f>SUM(R784:R804)</f>
        <v>0</v>
      </c>
      <c r="S783" s="36">
        <f t="shared" si="50"/>
        <v>0</v>
      </c>
      <c r="T783" s="36">
        <f>SUM(T784:T804)</f>
        <v>0</v>
      </c>
      <c r="U783" s="36">
        <f>SUM(U784:U804)</f>
        <v>0</v>
      </c>
      <c r="V783" s="36">
        <f t="shared" si="51"/>
        <v>0</v>
      </c>
      <c r="W783" s="36">
        <f t="shared" si="52"/>
        <v>0</v>
      </c>
      <c r="X783" s="224"/>
      <c r="Y783" s="223"/>
      <c r="Z783" s="63"/>
      <c r="AA783" s="3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</row>
    <row r="784" spans="1:49" hidden="1">
      <c r="A784" s="31" t="e">
        <f t="shared" si="49"/>
        <v>#N/A</v>
      </c>
      <c r="B784" s="30" t="e">
        <f>VLOOKUP(F784,[3]!Tabla13[#All],2,FALSE)</f>
        <v>#N/A</v>
      </c>
      <c r="C784" s="51">
        <v>2026</v>
      </c>
      <c r="D784" s="51">
        <v>8330</v>
      </c>
      <c r="E784" s="51"/>
      <c r="F784" s="52"/>
      <c r="G784" s="51">
        <v>1</v>
      </c>
      <c r="H784" s="51">
        <v>1</v>
      </c>
      <c r="I784" s="51">
        <v>4</v>
      </c>
      <c r="J784" s="51"/>
      <c r="K784" s="51">
        <v>5000</v>
      </c>
      <c r="L784" s="51">
        <v>5300</v>
      </c>
      <c r="M784" s="51">
        <v>532</v>
      </c>
      <c r="N784" s="50">
        <v>105</v>
      </c>
      <c r="O784" s="49"/>
      <c r="P784" s="48" t="s">
        <v>868</v>
      </c>
      <c r="Q784" s="47">
        <v>0</v>
      </c>
      <c r="R784" s="47">
        <v>0</v>
      </c>
      <c r="S784" s="46">
        <f t="shared" si="50"/>
        <v>0</v>
      </c>
      <c r="T784" s="47">
        <v>0</v>
      </c>
      <c r="U784" s="47">
        <v>0</v>
      </c>
      <c r="V784" s="46">
        <f t="shared" si="51"/>
        <v>0</v>
      </c>
      <c r="W784" s="46">
        <f t="shared" si="52"/>
        <v>0</v>
      </c>
      <c r="X784" s="45" t="s">
        <v>26</v>
      </c>
      <c r="Y784" s="44"/>
      <c r="Z784" s="43"/>
      <c r="AA784" s="42" t="s">
        <v>19</v>
      </c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</row>
    <row r="785" spans="1:49" hidden="1">
      <c r="A785" s="31" t="e">
        <f t="shared" si="49"/>
        <v>#N/A</v>
      </c>
      <c r="B785" s="30" t="e">
        <f>VLOOKUP(F785,[3]!Tabla13[#All],2,FALSE)</f>
        <v>#N/A</v>
      </c>
      <c r="C785" s="51">
        <v>2026</v>
      </c>
      <c r="D785" s="51">
        <v>8330</v>
      </c>
      <c r="E785" s="51"/>
      <c r="F785" s="52"/>
      <c r="G785" s="51">
        <v>1</v>
      </c>
      <c r="H785" s="51">
        <v>1</v>
      </c>
      <c r="I785" s="51">
        <v>4</v>
      </c>
      <c r="J785" s="51"/>
      <c r="K785" s="51">
        <v>5000</v>
      </c>
      <c r="L785" s="51">
        <v>5300</v>
      </c>
      <c r="M785" s="51">
        <v>532</v>
      </c>
      <c r="N785" s="50">
        <v>128</v>
      </c>
      <c r="O785" s="49"/>
      <c r="P785" s="48" t="s">
        <v>241</v>
      </c>
      <c r="Q785" s="47">
        <v>0</v>
      </c>
      <c r="R785" s="47">
        <v>0</v>
      </c>
      <c r="S785" s="46">
        <f t="shared" si="50"/>
        <v>0</v>
      </c>
      <c r="T785" s="47">
        <v>0</v>
      </c>
      <c r="U785" s="47">
        <v>0</v>
      </c>
      <c r="V785" s="46">
        <f t="shared" si="51"/>
        <v>0</v>
      </c>
      <c r="W785" s="46">
        <f t="shared" si="52"/>
        <v>0</v>
      </c>
      <c r="X785" s="45" t="s">
        <v>26</v>
      </c>
      <c r="Y785" s="44"/>
      <c r="Z785" s="43"/>
      <c r="AA785" s="42" t="s">
        <v>19</v>
      </c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</row>
    <row r="786" spans="1:49" hidden="1">
      <c r="A786" s="31" t="e">
        <f t="shared" si="49"/>
        <v>#N/A</v>
      </c>
      <c r="B786" s="30" t="e">
        <f>VLOOKUP(F786,[3]!Tabla13[#All],2,FALSE)</f>
        <v>#N/A</v>
      </c>
      <c r="C786" s="51">
        <v>2026</v>
      </c>
      <c r="D786" s="51">
        <v>8330</v>
      </c>
      <c r="E786" s="51"/>
      <c r="F786" s="52"/>
      <c r="G786" s="51">
        <v>1</v>
      </c>
      <c r="H786" s="51">
        <v>1</v>
      </c>
      <c r="I786" s="51">
        <v>4</v>
      </c>
      <c r="J786" s="51"/>
      <c r="K786" s="51">
        <v>5000</v>
      </c>
      <c r="L786" s="51">
        <v>5300</v>
      </c>
      <c r="M786" s="51">
        <v>532</v>
      </c>
      <c r="N786" s="50">
        <v>538</v>
      </c>
      <c r="O786" s="49"/>
      <c r="P786" s="48" t="s">
        <v>1547</v>
      </c>
      <c r="Q786" s="47">
        <v>0</v>
      </c>
      <c r="R786" s="47">
        <v>0</v>
      </c>
      <c r="S786" s="46">
        <f t="shared" si="50"/>
        <v>0</v>
      </c>
      <c r="T786" s="47">
        <v>0</v>
      </c>
      <c r="U786" s="47">
        <v>0</v>
      </c>
      <c r="V786" s="46">
        <f t="shared" si="51"/>
        <v>0</v>
      </c>
      <c r="W786" s="46">
        <f t="shared" si="52"/>
        <v>0</v>
      </c>
      <c r="X786" s="45" t="s">
        <v>26</v>
      </c>
      <c r="Y786" s="44"/>
      <c r="Z786" s="43"/>
      <c r="AA786" s="42" t="s">
        <v>19</v>
      </c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</row>
    <row r="787" spans="1:49" hidden="1">
      <c r="A787" s="31" t="e">
        <f t="shared" si="49"/>
        <v>#N/A</v>
      </c>
      <c r="B787" s="30" t="e">
        <f>VLOOKUP(F787,[3]!Tabla13[#All],2,FALSE)</f>
        <v>#N/A</v>
      </c>
      <c r="C787" s="51">
        <v>2026</v>
      </c>
      <c r="D787" s="51">
        <v>8330</v>
      </c>
      <c r="E787" s="51"/>
      <c r="F787" s="52"/>
      <c r="G787" s="51">
        <v>1</v>
      </c>
      <c r="H787" s="51">
        <v>1</v>
      </c>
      <c r="I787" s="51">
        <v>4</v>
      </c>
      <c r="J787" s="51"/>
      <c r="K787" s="51">
        <v>5000</v>
      </c>
      <c r="L787" s="51">
        <v>5300</v>
      </c>
      <c r="M787" s="51">
        <v>532</v>
      </c>
      <c r="N787" s="50">
        <v>643</v>
      </c>
      <c r="O787" s="49"/>
      <c r="P787" s="48" t="s">
        <v>257</v>
      </c>
      <c r="Q787" s="47">
        <v>0</v>
      </c>
      <c r="R787" s="47">
        <v>0</v>
      </c>
      <c r="S787" s="46">
        <f t="shared" si="50"/>
        <v>0</v>
      </c>
      <c r="T787" s="47">
        <v>0</v>
      </c>
      <c r="U787" s="47">
        <v>0</v>
      </c>
      <c r="V787" s="46">
        <f t="shared" si="51"/>
        <v>0</v>
      </c>
      <c r="W787" s="46">
        <f t="shared" si="52"/>
        <v>0</v>
      </c>
      <c r="X787" s="45" t="s">
        <v>26</v>
      </c>
      <c r="Y787" s="44"/>
      <c r="Z787" s="43"/>
      <c r="AA787" s="42" t="s">
        <v>19</v>
      </c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</row>
    <row r="788" spans="1:49" hidden="1">
      <c r="A788" s="31" t="e">
        <f t="shared" si="49"/>
        <v>#N/A</v>
      </c>
      <c r="B788" s="30" t="e">
        <f>VLOOKUP(F788,[3]!Tabla13[#All],2,FALSE)</f>
        <v>#N/A</v>
      </c>
      <c r="C788" s="51">
        <v>2026</v>
      </c>
      <c r="D788" s="51">
        <v>8330</v>
      </c>
      <c r="E788" s="51"/>
      <c r="F788" s="52"/>
      <c r="G788" s="51">
        <v>1</v>
      </c>
      <c r="H788" s="51">
        <v>1</v>
      </c>
      <c r="I788" s="51">
        <v>4</v>
      </c>
      <c r="J788" s="51"/>
      <c r="K788" s="51">
        <v>5000</v>
      </c>
      <c r="L788" s="51">
        <v>5300</v>
      </c>
      <c r="M788" s="51">
        <v>532</v>
      </c>
      <c r="N788" s="50">
        <v>649</v>
      </c>
      <c r="O788" s="49"/>
      <c r="P788" s="48" t="s">
        <v>256</v>
      </c>
      <c r="Q788" s="47">
        <v>0</v>
      </c>
      <c r="R788" s="47">
        <v>0</v>
      </c>
      <c r="S788" s="46">
        <f t="shared" si="50"/>
        <v>0</v>
      </c>
      <c r="T788" s="47">
        <v>0</v>
      </c>
      <c r="U788" s="47">
        <v>0</v>
      </c>
      <c r="V788" s="46">
        <f t="shared" si="51"/>
        <v>0</v>
      </c>
      <c r="W788" s="46">
        <f t="shared" si="52"/>
        <v>0</v>
      </c>
      <c r="X788" s="45" t="s">
        <v>26</v>
      </c>
      <c r="Y788" s="44"/>
      <c r="Z788" s="43"/>
      <c r="AA788" s="42" t="s">
        <v>19</v>
      </c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</row>
    <row r="789" spans="1:49" hidden="1">
      <c r="A789" s="31" t="e">
        <f t="shared" si="49"/>
        <v>#N/A</v>
      </c>
      <c r="B789" s="30" t="e">
        <f>VLOOKUP(F789,[3]!Tabla13[#All],2,FALSE)</f>
        <v>#N/A</v>
      </c>
      <c r="C789" s="51">
        <v>2026</v>
      </c>
      <c r="D789" s="51">
        <v>8330</v>
      </c>
      <c r="E789" s="51"/>
      <c r="F789" s="52"/>
      <c r="G789" s="51">
        <v>1</v>
      </c>
      <c r="H789" s="51">
        <v>1</v>
      </c>
      <c r="I789" s="51">
        <v>4</v>
      </c>
      <c r="J789" s="51"/>
      <c r="K789" s="51">
        <v>5000</v>
      </c>
      <c r="L789" s="51">
        <v>5300</v>
      </c>
      <c r="M789" s="51">
        <v>532</v>
      </c>
      <c r="N789" s="50">
        <v>652</v>
      </c>
      <c r="O789" s="49"/>
      <c r="P789" s="48" t="s">
        <v>1546</v>
      </c>
      <c r="Q789" s="47">
        <v>0</v>
      </c>
      <c r="R789" s="47">
        <v>0</v>
      </c>
      <c r="S789" s="46">
        <f t="shared" si="50"/>
        <v>0</v>
      </c>
      <c r="T789" s="47">
        <v>0</v>
      </c>
      <c r="U789" s="47">
        <v>0</v>
      </c>
      <c r="V789" s="46">
        <f t="shared" si="51"/>
        <v>0</v>
      </c>
      <c r="W789" s="46">
        <f t="shared" si="52"/>
        <v>0</v>
      </c>
      <c r="X789" s="45" t="s">
        <v>26</v>
      </c>
      <c r="Y789" s="44"/>
      <c r="Z789" s="43"/>
      <c r="AA789" s="42" t="s">
        <v>19</v>
      </c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</row>
    <row r="790" spans="1:49" hidden="1">
      <c r="A790" s="31" t="e">
        <f t="shared" si="49"/>
        <v>#N/A</v>
      </c>
      <c r="B790" s="30" t="e">
        <f>VLOOKUP(F790,[3]!Tabla13[#All],2,FALSE)</f>
        <v>#N/A</v>
      </c>
      <c r="C790" s="51">
        <v>2026</v>
      </c>
      <c r="D790" s="51">
        <v>8330</v>
      </c>
      <c r="E790" s="51"/>
      <c r="F790" s="52"/>
      <c r="G790" s="51">
        <v>1</v>
      </c>
      <c r="H790" s="51">
        <v>1</v>
      </c>
      <c r="I790" s="51">
        <v>4</v>
      </c>
      <c r="J790" s="51"/>
      <c r="K790" s="51">
        <v>5000</v>
      </c>
      <c r="L790" s="51">
        <v>5300</v>
      </c>
      <c r="M790" s="51">
        <v>532</v>
      </c>
      <c r="N790" s="50">
        <v>797</v>
      </c>
      <c r="O790" s="49"/>
      <c r="P790" s="48" t="s">
        <v>809</v>
      </c>
      <c r="Q790" s="47">
        <v>0</v>
      </c>
      <c r="R790" s="47">
        <v>0</v>
      </c>
      <c r="S790" s="46">
        <f t="shared" si="50"/>
        <v>0</v>
      </c>
      <c r="T790" s="47">
        <v>0</v>
      </c>
      <c r="U790" s="47">
        <v>0</v>
      </c>
      <c r="V790" s="46">
        <f t="shared" si="51"/>
        <v>0</v>
      </c>
      <c r="W790" s="46">
        <f t="shared" si="52"/>
        <v>0</v>
      </c>
      <c r="X790" s="45" t="s">
        <v>180</v>
      </c>
      <c r="Y790" s="44"/>
      <c r="Z790" s="43"/>
      <c r="AA790" s="78" t="s">
        <v>100</v>
      </c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</row>
    <row r="791" spans="1:49" hidden="1">
      <c r="A791" s="31" t="e">
        <f t="shared" si="49"/>
        <v>#N/A</v>
      </c>
      <c r="B791" s="30" t="e">
        <f>VLOOKUP(F791,[3]!Tabla13[#All],2,FALSE)</f>
        <v>#N/A</v>
      </c>
      <c r="C791" s="51">
        <v>2026</v>
      </c>
      <c r="D791" s="51">
        <v>8330</v>
      </c>
      <c r="E791" s="51"/>
      <c r="F791" s="52"/>
      <c r="G791" s="51">
        <v>1</v>
      </c>
      <c r="H791" s="51">
        <v>1</v>
      </c>
      <c r="I791" s="51">
        <v>4</v>
      </c>
      <c r="J791" s="51"/>
      <c r="K791" s="51">
        <v>5000</v>
      </c>
      <c r="L791" s="51">
        <v>5300</v>
      </c>
      <c r="M791" s="51">
        <v>532</v>
      </c>
      <c r="N791" s="50">
        <v>802</v>
      </c>
      <c r="O791" s="49"/>
      <c r="P791" s="48" t="s">
        <v>1545</v>
      </c>
      <c r="Q791" s="47">
        <v>0</v>
      </c>
      <c r="R791" s="47">
        <v>0</v>
      </c>
      <c r="S791" s="46">
        <f t="shared" si="50"/>
        <v>0</v>
      </c>
      <c r="T791" s="47">
        <v>0</v>
      </c>
      <c r="U791" s="47">
        <v>0</v>
      </c>
      <c r="V791" s="46">
        <f t="shared" si="51"/>
        <v>0</v>
      </c>
      <c r="W791" s="46">
        <f t="shared" si="52"/>
        <v>0</v>
      </c>
      <c r="X791" s="45" t="s">
        <v>180</v>
      </c>
      <c r="Y791" s="44"/>
      <c r="Z791" s="43"/>
      <c r="AA791" s="78" t="s">
        <v>100</v>
      </c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</row>
    <row r="792" spans="1:49" hidden="1">
      <c r="A792" s="31" t="e">
        <f t="shared" si="49"/>
        <v>#N/A</v>
      </c>
      <c r="B792" s="30" t="e">
        <f>VLOOKUP(F792,[3]!Tabla13[#All],2,FALSE)</f>
        <v>#N/A</v>
      </c>
      <c r="C792" s="51">
        <v>2026</v>
      </c>
      <c r="D792" s="51">
        <v>8330</v>
      </c>
      <c r="E792" s="51"/>
      <c r="F792" s="52"/>
      <c r="G792" s="51">
        <v>1</v>
      </c>
      <c r="H792" s="51">
        <v>1</v>
      </c>
      <c r="I792" s="51">
        <v>4</v>
      </c>
      <c r="J792" s="51"/>
      <c r="K792" s="51">
        <v>5000</v>
      </c>
      <c r="L792" s="51">
        <v>5300</v>
      </c>
      <c r="M792" s="51">
        <v>532</v>
      </c>
      <c r="N792" s="50">
        <v>804</v>
      </c>
      <c r="O792" s="49"/>
      <c r="P792" s="48" t="s">
        <v>1544</v>
      </c>
      <c r="Q792" s="47">
        <v>0</v>
      </c>
      <c r="R792" s="47">
        <v>0</v>
      </c>
      <c r="S792" s="46">
        <f t="shared" si="50"/>
        <v>0</v>
      </c>
      <c r="T792" s="47">
        <v>0</v>
      </c>
      <c r="U792" s="47">
        <v>0</v>
      </c>
      <c r="V792" s="46">
        <f t="shared" si="51"/>
        <v>0</v>
      </c>
      <c r="W792" s="46">
        <f t="shared" si="52"/>
        <v>0</v>
      </c>
      <c r="X792" s="45" t="s">
        <v>180</v>
      </c>
      <c r="Y792" s="44"/>
      <c r="Z792" s="43"/>
      <c r="AA792" s="78" t="s">
        <v>100</v>
      </c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</row>
    <row r="793" spans="1:49" hidden="1">
      <c r="A793" s="31" t="e">
        <f t="shared" si="49"/>
        <v>#N/A</v>
      </c>
      <c r="B793" s="30" t="e">
        <f>VLOOKUP(F793,[3]!Tabla13[#All],2,FALSE)</f>
        <v>#N/A</v>
      </c>
      <c r="C793" s="51">
        <v>2026</v>
      </c>
      <c r="D793" s="51">
        <v>8330</v>
      </c>
      <c r="E793" s="51"/>
      <c r="F793" s="52"/>
      <c r="G793" s="51">
        <v>1</v>
      </c>
      <c r="H793" s="51">
        <v>1</v>
      </c>
      <c r="I793" s="51">
        <v>4</v>
      </c>
      <c r="J793" s="51"/>
      <c r="K793" s="51">
        <v>5000</v>
      </c>
      <c r="L793" s="51">
        <v>5300</v>
      </c>
      <c r="M793" s="51">
        <v>532</v>
      </c>
      <c r="N793" s="50">
        <v>809</v>
      </c>
      <c r="O793" s="49"/>
      <c r="P793" s="48" t="s">
        <v>1543</v>
      </c>
      <c r="Q793" s="47">
        <v>0</v>
      </c>
      <c r="R793" s="47">
        <v>0</v>
      </c>
      <c r="S793" s="46">
        <f t="shared" si="50"/>
        <v>0</v>
      </c>
      <c r="T793" s="47">
        <v>0</v>
      </c>
      <c r="U793" s="47">
        <v>0</v>
      </c>
      <c r="V793" s="46">
        <f t="shared" si="51"/>
        <v>0</v>
      </c>
      <c r="W793" s="46">
        <f t="shared" si="52"/>
        <v>0</v>
      </c>
      <c r="X793" s="45" t="s">
        <v>180</v>
      </c>
      <c r="Y793" s="44"/>
      <c r="Z793" s="43"/>
      <c r="AA793" s="78" t="s">
        <v>100</v>
      </c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</row>
    <row r="794" spans="1:49" hidden="1">
      <c r="A794" s="31" t="e">
        <f t="shared" si="49"/>
        <v>#N/A</v>
      </c>
      <c r="B794" s="30" t="e">
        <f>VLOOKUP(F794,[3]!Tabla13[#All],2,FALSE)</f>
        <v>#N/A</v>
      </c>
      <c r="C794" s="51">
        <v>2026</v>
      </c>
      <c r="D794" s="51">
        <v>8330</v>
      </c>
      <c r="E794" s="51"/>
      <c r="F794" s="52"/>
      <c r="G794" s="51">
        <v>1</v>
      </c>
      <c r="H794" s="51">
        <v>1</v>
      </c>
      <c r="I794" s="51">
        <v>4</v>
      </c>
      <c r="J794" s="51"/>
      <c r="K794" s="51">
        <v>5000</v>
      </c>
      <c r="L794" s="51">
        <v>5300</v>
      </c>
      <c r="M794" s="51">
        <v>532</v>
      </c>
      <c r="N794" s="50">
        <v>811</v>
      </c>
      <c r="O794" s="49"/>
      <c r="P794" s="48" t="s">
        <v>1542</v>
      </c>
      <c r="Q794" s="47">
        <v>0</v>
      </c>
      <c r="R794" s="47">
        <v>0</v>
      </c>
      <c r="S794" s="46">
        <f t="shared" si="50"/>
        <v>0</v>
      </c>
      <c r="T794" s="47">
        <v>0</v>
      </c>
      <c r="U794" s="47">
        <v>0</v>
      </c>
      <c r="V794" s="46">
        <f t="shared" si="51"/>
        <v>0</v>
      </c>
      <c r="W794" s="46">
        <f t="shared" si="52"/>
        <v>0</v>
      </c>
      <c r="X794" s="45" t="s">
        <v>180</v>
      </c>
      <c r="Y794" s="44"/>
      <c r="Z794" s="43"/>
      <c r="AA794" s="78" t="s">
        <v>100</v>
      </c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</row>
    <row r="795" spans="1:49" hidden="1">
      <c r="A795" s="31" t="e">
        <f t="shared" ref="A795:A858" si="53">B795-E795</f>
        <v>#N/A</v>
      </c>
      <c r="B795" s="30" t="e">
        <f>VLOOKUP(F795,[3]!Tabla13[#All],2,FALSE)</f>
        <v>#N/A</v>
      </c>
      <c r="C795" s="51">
        <v>2026</v>
      </c>
      <c r="D795" s="51">
        <v>8330</v>
      </c>
      <c r="E795" s="51"/>
      <c r="F795" s="52"/>
      <c r="G795" s="51">
        <v>1</v>
      </c>
      <c r="H795" s="51">
        <v>1</v>
      </c>
      <c r="I795" s="51">
        <v>4</v>
      </c>
      <c r="J795" s="51"/>
      <c r="K795" s="51">
        <v>5000</v>
      </c>
      <c r="L795" s="51">
        <v>5300</v>
      </c>
      <c r="M795" s="51">
        <v>532</v>
      </c>
      <c r="N795" s="50">
        <v>813</v>
      </c>
      <c r="O795" s="49"/>
      <c r="P795" s="48" t="s">
        <v>1541</v>
      </c>
      <c r="Q795" s="47">
        <v>0</v>
      </c>
      <c r="R795" s="47">
        <v>0</v>
      </c>
      <c r="S795" s="46">
        <f t="shared" si="50"/>
        <v>0</v>
      </c>
      <c r="T795" s="47">
        <v>0</v>
      </c>
      <c r="U795" s="47">
        <v>0</v>
      </c>
      <c r="V795" s="46">
        <f t="shared" si="51"/>
        <v>0</v>
      </c>
      <c r="W795" s="46">
        <f t="shared" si="52"/>
        <v>0</v>
      </c>
      <c r="X795" s="45" t="s">
        <v>180</v>
      </c>
      <c r="Y795" s="44"/>
      <c r="Z795" s="43"/>
      <c r="AA795" s="78" t="s">
        <v>100</v>
      </c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</row>
    <row r="796" spans="1:49" hidden="1">
      <c r="A796" s="31" t="e">
        <f t="shared" si="53"/>
        <v>#N/A</v>
      </c>
      <c r="B796" s="30" t="e">
        <f>VLOOKUP(F796,[3]!Tabla13[#All],2,FALSE)</f>
        <v>#N/A</v>
      </c>
      <c r="C796" s="51">
        <v>2026</v>
      </c>
      <c r="D796" s="51">
        <v>8330</v>
      </c>
      <c r="E796" s="51"/>
      <c r="F796" s="52"/>
      <c r="G796" s="51">
        <v>1</v>
      </c>
      <c r="H796" s="51">
        <v>1</v>
      </c>
      <c r="I796" s="51">
        <v>4</v>
      </c>
      <c r="J796" s="51"/>
      <c r="K796" s="51">
        <v>5000</v>
      </c>
      <c r="L796" s="51">
        <v>5300</v>
      </c>
      <c r="M796" s="51">
        <v>532</v>
      </c>
      <c r="N796" s="50">
        <v>814</v>
      </c>
      <c r="O796" s="49"/>
      <c r="P796" s="48" t="s">
        <v>1540</v>
      </c>
      <c r="Q796" s="47">
        <v>0</v>
      </c>
      <c r="R796" s="47">
        <v>0</v>
      </c>
      <c r="S796" s="46">
        <f t="shared" si="50"/>
        <v>0</v>
      </c>
      <c r="T796" s="47">
        <v>0</v>
      </c>
      <c r="U796" s="47">
        <v>0</v>
      </c>
      <c r="V796" s="46">
        <f t="shared" si="51"/>
        <v>0</v>
      </c>
      <c r="W796" s="46">
        <f t="shared" si="52"/>
        <v>0</v>
      </c>
      <c r="X796" s="45" t="s">
        <v>180</v>
      </c>
      <c r="Y796" s="44"/>
      <c r="Z796" s="43"/>
      <c r="AA796" s="78" t="s">
        <v>100</v>
      </c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</row>
    <row r="797" spans="1:49" hidden="1">
      <c r="A797" s="31" t="e">
        <f t="shared" si="53"/>
        <v>#N/A</v>
      </c>
      <c r="B797" s="30" t="e">
        <f>VLOOKUP(F797,[3]!Tabla13[#All],2,FALSE)</f>
        <v>#N/A</v>
      </c>
      <c r="C797" s="51">
        <v>2026</v>
      </c>
      <c r="D797" s="51">
        <v>8330</v>
      </c>
      <c r="E797" s="51"/>
      <c r="F797" s="52"/>
      <c r="G797" s="51">
        <v>1</v>
      </c>
      <c r="H797" s="51">
        <v>1</v>
      </c>
      <c r="I797" s="51">
        <v>4</v>
      </c>
      <c r="J797" s="51"/>
      <c r="K797" s="51">
        <v>5000</v>
      </c>
      <c r="L797" s="51">
        <v>5300</v>
      </c>
      <c r="M797" s="51">
        <v>532</v>
      </c>
      <c r="N797" s="50">
        <v>815</v>
      </c>
      <c r="O797" s="49"/>
      <c r="P797" s="48" t="s">
        <v>1539</v>
      </c>
      <c r="Q797" s="47">
        <v>0</v>
      </c>
      <c r="R797" s="47">
        <v>0</v>
      </c>
      <c r="S797" s="46">
        <f t="shared" si="50"/>
        <v>0</v>
      </c>
      <c r="T797" s="47">
        <v>0</v>
      </c>
      <c r="U797" s="47">
        <v>0</v>
      </c>
      <c r="V797" s="46">
        <f t="shared" si="51"/>
        <v>0</v>
      </c>
      <c r="W797" s="46">
        <f t="shared" si="52"/>
        <v>0</v>
      </c>
      <c r="X797" s="45" t="s">
        <v>180</v>
      </c>
      <c r="Y797" s="44"/>
      <c r="Z797" s="43"/>
      <c r="AA797" s="78" t="s">
        <v>100</v>
      </c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</row>
    <row r="798" spans="1:49" hidden="1">
      <c r="A798" s="31" t="e">
        <f t="shared" si="53"/>
        <v>#N/A</v>
      </c>
      <c r="B798" s="30" t="e">
        <f>VLOOKUP(F798,[3]!Tabla13[#All],2,FALSE)</f>
        <v>#N/A</v>
      </c>
      <c r="C798" s="51">
        <v>2026</v>
      </c>
      <c r="D798" s="51">
        <v>8330</v>
      </c>
      <c r="E798" s="51"/>
      <c r="F798" s="52"/>
      <c r="G798" s="51">
        <v>1</v>
      </c>
      <c r="H798" s="51">
        <v>1</v>
      </c>
      <c r="I798" s="51">
        <v>4</v>
      </c>
      <c r="J798" s="51"/>
      <c r="K798" s="51">
        <v>5000</v>
      </c>
      <c r="L798" s="51">
        <v>5300</v>
      </c>
      <c r="M798" s="51">
        <v>532</v>
      </c>
      <c r="N798" s="50">
        <v>816</v>
      </c>
      <c r="O798" s="49"/>
      <c r="P798" s="48" t="s">
        <v>1538</v>
      </c>
      <c r="Q798" s="47">
        <v>0</v>
      </c>
      <c r="R798" s="47">
        <v>0</v>
      </c>
      <c r="S798" s="46">
        <f t="shared" si="50"/>
        <v>0</v>
      </c>
      <c r="T798" s="47">
        <v>0</v>
      </c>
      <c r="U798" s="47">
        <v>0</v>
      </c>
      <c r="V798" s="46">
        <f t="shared" si="51"/>
        <v>0</v>
      </c>
      <c r="W798" s="46">
        <f t="shared" si="52"/>
        <v>0</v>
      </c>
      <c r="X798" s="45" t="s">
        <v>180</v>
      </c>
      <c r="Y798" s="44"/>
      <c r="Z798" s="43"/>
      <c r="AA798" s="78" t="s">
        <v>100</v>
      </c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</row>
    <row r="799" spans="1:49" hidden="1">
      <c r="A799" s="31" t="e">
        <f t="shared" si="53"/>
        <v>#N/A</v>
      </c>
      <c r="B799" s="30" t="e">
        <f>VLOOKUP(F799,[3]!Tabla13[#All],2,FALSE)</f>
        <v>#N/A</v>
      </c>
      <c r="C799" s="51">
        <v>2026</v>
      </c>
      <c r="D799" s="51">
        <v>8330</v>
      </c>
      <c r="E799" s="51"/>
      <c r="F799" s="52"/>
      <c r="G799" s="51">
        <v>1</v>
      </c>
      <c r="H799" s="51">
        <v>1</v>
      </c>
      <c r="I799" s="51">
        <v>4</v>
      </c>
      <c r="J799" s="51"/>
      <c r="K799" s="51">
        <v>5000</v>
      </c>
      <c r="L799" s="51">
        <v>5300</v>
      </c>
      <c r="M799" s="51">
        <v>532</v>
      </c>
      <c r="N799" s="50">
        <v>817</v>
      </c>
      <c r="O799" s="49"/>
      <c r="P799" s="48" t="s">
        <v>1537</v>
      </c>
      <c r="Q799" s="47">
        <v>0</v>
      </c>
      <c r="R799" s="47">
        <v>0</v>
      </c>
      <c r="S799" s="46">
        <f t="shared" si="50"/>
        <v>0</v>
      </c>
      <c r="T799" s="47">
        <v>0</v>
      </c>
      <c r="U799" s="47">
        <v>0</v>
      </c>
      <c r="V799" s="46">
        <f t="shared" si="51"/>
        <v>0</v>
      </c>
      <c r="W799" s="46">
        <f t="shared" si="52"/>
        <v>0</v>
      </c>
      <c r="X799" s="45" t="s">
        <v>180</v>
      </c>
      <c r="Y799" s="44"/>
      <c r="Z799" s="43"/>
      <c r="AA799" s="78" t="s">
        <v>100</v>
      </c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</row>
    <row r="800" spans="1:49" hidden="1">
      <c r="A800" s="31" t="e">
        <f t="shared" si="53"/>
        <v>#N/A</v>
      </c>
      <c r="B800" s="30" t="e">
        <f>VLOOKUP(F800,[3]!Tabla13[#All],2,FALSE)</f>
        <v>#N/A</v>
      </c>
      <c r="C800" s="51">
        <v>2026</v>
      </c>
      <c r="D800" s="51">
        <v>8330</v>
      </c>
      <c r="E800" s="51"/>
      <c r="F800" s="52"/>
      <c r="G800" s="51">
        <v>1</v>
      </c>
      <c r="H800" s="51">
        <v>1</v>
      </c>
      <c r="I800" s="51">
        <v>4</v>
      </c>
      <c r="J800" s="51"/>
      <c r="K800" s="51">
        <v>5000</v>
      </c>
      <c r="L800" s="51">
        <v>5300</v>
      </c>
      <c r="M800" s="51">
        <v>532</v>
      </c>
      <c r="N800" s="50">
        <v>847</v>
      </c>
      <c r="O800" s="49"/>
      <c r="P800" s="48" t="s">
        <v>1536</v>
      </c>
      <c r="Q800" s="47">
        <v>0</v>
      </c>
      <c r="R800" s="47">
        <v>0</v>
      </c>
      <c r="S800" s="46">
        <f t="shared" si="50"/>
        <v>0</v>
      </c>
      <c r="T800" s="47">
        <v>0</v>
      </c>
      <c r="U800" s="47">
        <v>0</v>
      </c>
      <c r="V800" s="46">
        <f t="shared" si="51"/>
        <v>0</v>
      </c>
      <c r="W800" s="46">
        <f t="shared" si="52"/>
        <v>0</v>
      </c>
      <c r="X800" s="45" t="s">
        <v>26</v>
      </c>
      <c r="Y800" s="44"/>
      <c r="Z800" s="43"/>
      <c r="AA800" s="78" t="s">
        <v>100</v>
      </c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</row>
    <row r="801" spans="1:49" hidden="1">
      <c r="A801" s="31" t="e">
        <f t="shared" si="53"/>
        <v>#N/A</v>
      </c>
      <c r="B801" s="30" t="e">
        <f>VLOOKUP(F801,[3]!Tabla13[#All],2,FALSE)</f>
        <v>#N/A</v>
      </c>
      <c r="C801" s="51">
        <v>2026</v>
      </c>
      <c r="D801" s="51">
        <v>8330</v>
      </c>
      <c r="E801" s="51"/>
      <c r="F801" s="52"/>
      <c r="G801" s="51">
        <v>1</v>
      </c>
      <c r="H801" s="51">
        <v>1</v>
      </c>
      <c r="I801" s="51">
        <v>4</v>
      </c>
      <c r="J801" s="51"/>
      <c r="K801" s="51">
        <v>5000</v>
      </c>
      <c r="L801" s="51">
        <v>5300</v>
      </c>
      <c r="M801" s="51">
        <v>532</v>
      </c>
      <c r="N801" s="50">
        <v>866</v>
      </c>
      <c r="O801" s="49"/>
      <c r="P801" s="48" t="s">
        <v>1535</v>
      </c>
      <c r="Q801" s="47">
        <v>0</v>
      </c>
      <c r="R801" s="47">
        <v>0</v>
      </c>
      <c r="S801" s="46">
        <f t="shared" si="50"/>
        <v>0</v>
      </c>
      <c r="T801" s="47">
        <v>0</v>
      </c>
      <c r="U801" s="47">
        <v>0</v>
      </c>
      <c r="V801" s="46">
        <f t="shared" si="51"/>
        <v>0</v>
      </c>
      <c r="W801" s="46">
        <f t="shared" si="52"/>
        <v>0</v>
      </c>
      <c r="X801" s="45" t="s">
        <v>26</v>
      </c>
      <c r="Y801" s="44"/>
      <c r="Z801" s="43"/>
      <c r="AA801" s="42" t="s">
        <v>19</v>
      </c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</row>
    <row r="802" spans="1:49" hidden="1">
      <c r="A802" s="31" t="e">
        <f t="shared" si="53"/>
        <v>#N/A</v>
      </c>
      <c r="B802" s="30" t="e">
        <f>VLOOKUP(F802,[3]!Tabla13[#All],2,FALSE)</f>
        <v>#N/A</v>
      </c>
      <c r="C802" s="51">
        <v>2026</v>
      </c>
      <c r="D802" s="51">
        <v>8330</v>
      </c>
      <c r="E802" s="51"/>
      <c r="F802" s="52"/>
      <c r="G802" s="51">
        <v>1</v>
      </c>
      <c r="H802" s="51">
        <v>1</v>
      </c>
      <c r="I802" s="51">
        <v>4</v>
      </c>
      <c r="J802" s="51"/>
      <c r="K802" s="51">
        <v>5000</v>
      </c>
      <c r="L802" s="51">
        <v>5300</v>
      </c>
      <c r="M802" s="51">
        <v>532</v>
      </c>
      <c r="N802" s="50">
        <v>922</v>
      </c>
      <c r="O802" s="49"/>
      <c r="P802" s="48" t="s">
        <v>1534</v>
      </c>
      <c r="Q802" s="47">
        <v>0</v>
      </c>
      <c r="R802" s="47">
        <v>0</v>
      </c>
      <c r="S802" s="46">
        <f t="shared" si="50"/>
        <v>0</v>
      </c>
      <c r="T802" s="47">
        <v>0</v>
      </c>
      <c r="U802" s="47">
        <v>0</v>
      </c>
      <c r="V802" s="46">
        <f t="shared" si="51"/>
        <v>0</v>
      </c>
      <c r="W802" s="46">
        <f t="shared" si="52"/>
        <v>0</v>
      </c>
      <c r="X802" s="45" t="s">
        <v>26</v>
      </c>
      <c r="Y802" s="44"/>
      <c r="Z802" s="43"/>
      <c r="AA802" s="42" t="s">
        <v>19</v>
      </c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</row>
    <row r="803" spans="1:49" hidden="1">
      <c r="A803" s="31" t="e">
        <f t="shared" si="53"/>
        <v>#N/A</v>
      </c>
      <c r="B803" s="30" t="e">
        <f>VLOOKUP(F803,[3]!Tabla13[#All],2,FALSE)</f>
        <v>#N/A</v>
      </c>
      <c r="C803" s="51">
        <v>2026</v>
      </c>
      <c r="D803" s="51">
        <v>8330</v>
      </c>
      <c r="E803" s="51"/>
      <c r="F803" s="52"/>
      <c r="G803" s="51">
        <v>1</v>
      </c>
      <c r="H803" s="51">
        <v>1</v>
      </c>
      <c r="I803" s="51">
        <v>4</v>
      </c>
      <c r="J803" s="51"/>
      <c r="K803" s="51">
        <v>5000</v>
      </c>
      <c r="L803" s="51">
        <v>5300</v>
      </c>
      <c r="M803" s="51">
        <v>532</v>
      </c>
      <c r="N803" s="50">
        <v>985</v>
      </c>
      <c r="O803" s="49"/>
      <c r="P803" s="48" t="s">
        <v>1533</v>
      </c>
      <c r="Q803" s="47">
        <v>0</v>
      </c>
      <c r="R803" s="47">
        <v>0</v>
      </c>
      <c r="S803" s="46">
        <f t="shared" si="50"/>
        <v>0</v>
      </c>
      <c r="T803" s="47">
        <v>0</v>
      </c>
      <c r="U803" s="47">
        <v>0</v>
      </c>
      <c r="V803" s="46">
        <f t="shared" si="51"/>
        <v>0</v>
      </c>
      <c r="W803" s="46">
        <f t="shared" si="52"/>
        <v>0</v>
      </c>
      <c r="X803" s="45" t="s">
        <v>26</v>
      </c>
      <c r="Y803" s="44"/>
      <c r="Z803" s="43"/>
      <c r="AA803" s="42" t="s">
        <v>19</v>
      </c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</row>
    <row r="804" spans="1:49" hidden="1">
      <c r="A804" s="31" t="e">
        <f t="shared" si="53"/>
        <v>#N/A</v>
      </c>
      <c r="B804" s="30" t="e">
        <f>VLOOKUP(F804,[3]!Tabla13[#All],2,FALSE)</f>
        <v>#N/A</v>
      </c>
      <c r="C804" s="51">
        <v>2026</v>
      </c>
      <c r="D804" s="51">
        <v>8330</v>
      </c>
      <c r="E804" s="51"/>
      <c r="F804" s="52"/>
      <c r="G804" s="51">
        <v>1</v>
      </c>
      <c r="H804" s="51">
        <v>1</v>
      </c>
      <c r="I804" s="51">
        <v>4</v>
      </c>
      <c r="J804" s="51"/>
      <c r="K804" s="51">
        <v>5000</v>
      </c>
      <c r="L804" s="51">
        <v>5300</v>
      </c>
      <c r="M804" s="51">
        <v>532</v>
      </c>
      <c r="N804" s="50">
        <v>1224</v>
      </c>
      <c r="O804" s="49"/>
      <c r="P804" s="48" t="s">
        <v>230</v>
      </c>
      <c r="Q804" s="47">
        <v>0</v>
      </c>
      <c r="R804" s="47">
        <v>0</v>
      </c>
      <c r="S804" s="46">
        <f t="shared" si="50"/>
        <v>0</v>
      </c>
      <c r="T804" s="47">
        <v>0</v>
      </c>
      <c r="U804" s="47">
        <v>0</v>
      </c>
      <c r="V804" s="46">
        <f t="shared" si="51"/>
        <v>0</v>
      </c>
      <c r="W804" s="46">
        <f t="shared" si="52"/>
        <v>0</v>
      </c>
      <c r="X804" s="45" t="s">
        <v>26</v>
      </c>
      <c r="Y804" s="44"/>
      <c r="Z804" s="43"/>
      <c r="AA804" s="42" t="s">
        <v>19</v>
      </c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</row>
    <row r="805" spans="1:49" hidden="1">
      <c r="A805" s="31" t="e">
        <f t="shared" si="53"/>
        <v>#N/A</v>
      </c>
      <c r="B805" s="30" t="e">
        <f>VLOOKUP(F805,[3]!Tabla13[#All],2,FALSE)</f>
        <v>#N/A</v>
      </c>
      <c r="C805" s="61">
        <v>2026</v>
      </c>
      <c r="D805" s="61">
        <v>8330</v>
      </c>
      <c r="E805" s="61"/>
      <c r="F805" s="62"/>
      <c r="G805" s="61">
        <v>1</v>
      </c>
      <c r="H805" s="61">
        <v>1</v>
      </c>
      <c r="I805" s="61">
        <v>4</v>
      </c>
      <c r="J805" s="61"/>
      <c r="K805" s="61">
        <v>5000</v>
      </c>
      <c r="L805" s="61">
        <v>5400</v>
      </c>
      <c r="M805" s="60"/>
      <c r="N805" s="228" t="s">
        <v>23</v>
      </c>
      <c r="O805" s="227"/>
      <c r="P805" s="58" t="s">
        <v>33</v>
      </c>
      <c r="Q805" s="57">
        <f>Q806</f>
        <v>0</v>
      </c>
      <c r="R805" s="57">
        <f>R806</f>
        <v>0</v>
      </c>
      <c r="S805" s="57">
        <f t="shared" si="50"/>
        <v>0</v>
      </c>
      <c r="T805" s="57">
        <f>T806</f>
        <v>0</v>
      </c>
      <c r="U805" s="57">
        <f>U806</f>
        <v>0</v>
      </c>
      <c r="V805" s="57">
        <f t="shared" si="51"/>
        <v>0</v>
      </c>
      <c r="W805" s="57">
        <f t="shared" si="52"/>
        <v>0</v>
      </c>
      <c r="X805" s="62"/>
      <c r="Y805" s="61"/>
      <c r="Z805" s="229"/>
      <c r="AA805" s="228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</row>
    <row r="806" spans="1:49" hidden="1">
      <c r="A806" s="31" t="e">
        <f t="shared" si="53"/>
        <v>#N/A</v>
      </c>
      <c r="B806" s="30" t="e">
        <f>VLOOKUP(F806,[3]!Tabla13[#All],2,FALSE)</f>
        <v>#N/A</v>
      </c>
      <c r="C806" s="40">
        <v>2026</v>
      </c>
      <c r="D806" s="40">
        <v>8330</v>
      </c>
      <c r="E806" s="40"/>
      <c r="F806" s="41"/>
      <c r="G806" s="40">
        <v>1</v>
      </c>
      <c r="H806" s="40">
        <v>1</v>
      </c>
      <c r="I806" s="40">
        <v>4</v>
      </c>
      <c r="J806" s="40"/>
      <c r="K806" s="40">
        <v>5000</v>
      </c>
      <c r="L806" s="40">
        <v>5400</v>
      </c>
      <c r="M806" s="40">
        <v>541</v>
      </c>
      <c r="N806" s="221" t="s">
        <v>23</v>
      </c>
      <c r="O806" s="220"/>
      <c r="P806" s="37" t="s">
        <v>32</v>
      </c>
      <c r="Q806" s="36">
        <f>SUM(Q807:Q812)</f>
        <v>0</v>
      </c>
      <c r="R806" s="36">
        <f>SUM(R807:R812)</f>
        <v>0</v>
      </c>
      <c r="S806" s="36">
        <f t="shared" si="50"/>
        <v>0</v>
      </c>
      <c r="T806" s="36">
        <f>SUM(T807:T812)</f>
        <v>0</v>
      </c>
      <c r="U806" s="36">
        <f>SUM(U807:U812)</f>
        <v>0</v>
      </c>
      <c r="V806" s="36">
        <f t="shared" si="51"/>
        <v>0</v>
      </c>
      <c r="W806" s="36">
        <f t="shared" si="52"/>
        <v>0</v>
      </c>
      <c r="X806" s="224"/>
      <c r="Y806" s="223"/>
      <c r="Z806" s="63"/>
      <c r="AA806" s="3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</row>
    <row r="807" spans="1:49" hidden="1">
      <c r="A807" s="31" t="e">
        <f t="shared" si="53"/>
        <v>#N/A</v>
      </c>
      <c r="B807" s="30" t="e">
        <f>VLOOKUP(F807,[3]!Tabla13[#All],2,FALSE)</f>
        <v>#N/A</v>
      </c>
      <c r="C807" s="51">
        <v>2026</v>
      </c>
      <c r="D807" s="51">
        <v>8330</v>
      </c>
      <c r="E807" s="51"/>
      <c r="F807" s="52"/>
      <c r="G807" s="51">
        <v>1</v>
      </c>
      <c r="H807" s="51">
        <v>1</v>
      </c>
      <c r="I807" s="51">
        <v>4</v>
      </c>
      <c r="J807" s="51"/>
      <c r="K807" s="51">
        <v>5000</v>
      </c>
      <c r="L807" s="51">
        <v>5400</v>
      </c>
      <c r="M807" s="51">
        <v>541</v>
      </c>
      <c r="N807" s="50">
        <v>89</v>
      </c>
      <c r="O807" s="113"/>
      <c r="P807" s="48" t="s">
        <v>1532</v>
      </c>
      <c r="Q807" s="47">
        <v>0</v>
      </c>
      <c r="R807" s="47">
        <v>0</v>
      </c>
      <c r="S807" s="46">
        <f t="shared" si="50"/>
        <v>0</v>
      </c>
      <c r="T807" s="47">
        <v>0</v>
      </c>
      <c r="U807" s="47">
        <v>0</v>
      </c>
      <c r="V807" s="46">
        <f t="shared" si="51"/>
        <v>0</v>
      </c>
      <c r="W807" s="46">
        <f t="shared" si="52"/>
        <v>0</v>
      </c>
      <c r="X807" s="45" t="s">
        <v>26</v>
      </c>
      <c r="Y807" s="44"/>
      <c r="Z807" s="43"/>
      <c r="AA807" s="42" t="s">
        <v>19</v>
      </c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</row>
    <row r="808" spans="1:49" hidden="1">
      <c r="A808" s="31" t="e">
        <f t="shared" si="53"/>
        <v>#N/A</v>
      </c>
      <c r="B808" s="30" t="e">
        <f>VLOOKUP(F808,[3]!Tabla13[#All],2,FALSE)</f>
        <v>#N/A</v>
      </c>
      <c r="C808" s="51">
        <v>2026</v>
      </c>
      <c r="D808" s="51">
        <v>8330</v>
      </c>
      <c r="E808" s="51"/>
      <c r="F808" s="52"/>
      <c r="G808" s="51">
        <v>1</v>
      </c>
      <c r="H808" s="51">
        <v>1</v>
      </c>
      <c r="I808" s="51">
        <v>4</v>
      </c>
      <c r="J808" s="51"/>
      <c r="K808" s="51">
        <v>5000</v>
      </c>
      <c r="L808" s="51">
        <v>5400</v>
      </c>
      <c r="M808" s="51">
        <v>541</v>
      </c>
      <c r="N808" s="50">
        <v>218</v>
      </c>
      <c r="O808" s="113"/>
      <c r="P808" s="204" t="s">
        <v>223</v>
      </c>
      <c r="Q808" s="47">
        <v>0</v>
      </c>
      <c r="R808" s="47">
        <v>0</v>
      </c>
      <c r="S808" s="46">
        <f t="shared" si="50"/>
        <v>0</v>
      </c>
      <c r="T808" s="47">
        <v>0</v>
      </c>
      <c r="U808" s="47">
        <v>0</v>
      </c>
      <c r="V808" s="46">
        <f t="shared" si="51"/>
        <v>0</v>
      </c>
      <c r="W808" s="46">
        <f t="shared" si="52"/>
        <v>0</v>
      </c>
      <c r="X808" s="45" t="s">
        <v>26</v>
      </c>
      <c r="Y808" s="44"/>
      <c r="Z808" s="43"/>
      <c r="AA808" s="42" t="s">
        <v>19</v>
      </c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</row>
    <row r="809" spans="1:49" ht="28.5" hidden="1">
      <c r="A809" s="31" t="e">
        <f t="shared" si="53"/>
        <v>#N/A</v>
      </c>
      <c r="B809" s="30" t="e">
        <f>VLOOKUP(F809,[3]!Tabla13[#All],2,FALSE)</f>
        <v>#N/A</v>
      </c>
      <c r="C809" s="51">
        <v>2026</v>
      </c>
      <c r="D809" s="51">
        <v>8330</v>
      </c>
      <c r="E809" s="51"/>
      <c r="F809" s="52"/>
      <c r="G809" s="51">
        <v>1</v>
      </c>
      <c r="H809" s="51">
        <v>1</v>
      </c>
      <c r="I809" s="51">
        <v>4</v>
      </c>
      <c r="J809" s="51"/>
      <c r="K809" s="51">
        <v>5000</v>
      </c>
      <c r="L809" s="51">
        <v>5400</v>
      </c>
      <c r="M809" s="51">
        <v>541</v>
      </c>
      <c r="N809" s="50">
        <v>408</v>
      </c>
      <c r="O809" s="113"/>
      <c r="P809" s="204" t="s">
        <v>1531</v>
      </c>
      <c r="Q809" s="47">
        <v>0</v>
      </c>
      <c r="R809" s="47">
        <v>0</v>
      </c>
      <c r="S809" s="46">
        <f t="shared" si="50"/>
        <v>0</v>
      </c>
      <c r="T809" s="47">
        <v>0</v>
      </c>
      <c r="U809" s="47">
        <v>0</v>
      </c>
      <c r="V809" s="46">
        <f t="shared" si="51"/>
        <v>0</v>
      </c>
      <c r="W809" s="46">
        <f t="shared" si="52"/>
        <v>0</v>
      </c>
      <c r="X809" s="45" t="s">
        <v>26</v>
      </c>
      <c r="Y809" s="44"/>
      <c r="Z809" s="43"/>
      <c r="AA809" s="114" t="s">
        <v>100</v>
      </c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</row>
    <row r="810" spans="1:49" ht="28.5" hidden="1">
      <c r="A810" s="31" t="e">
        <f t="shared" si="53"/>
        <v>#N/A</v>
      </c>
      <c r="B810" s="30" t="e">
        <f>VLOOKUP(F810,[3]!Tabla13[#All],2,FALSE)</f>
        <v>#N/A</v>
      </c>
      <c r="C810" s="51">
        <v>2026</v>
      </c>
      <c r="D810" s="51">
        <v>8330</v>
      </c>
      <c r="E810" s="51"/>
      <c r="F810" s="52"/>
      <c r="G810" s="51">
        <v>1</v>
      </c>
      <c r="H810" s="51">
        <v>1</v>
      </c>
      <c r="I810" s="51">
        <v>4</v>
      </c>
      <c r="J810" s="51"/>
      <c r="K810" s="51">
        <v>5000</v>
      </c>
      <c r="L810" s="51">
        <v>5400</v>
      </c>
      <c r="M810" s="51">
        <v>541</v>
      </c>
      <c r="N810" s="50">
        <v>998</v>
      </c>
      <c r="O810" s="113"/>
      <c r="P810" s="204" t="s">
        <v>1530</v>
      </c>
      <c r="Q810" s="47">
        <v>0</v>
      </c>
      <c r="R810" s="47">
        <v>0</v>
      </c>
      <c r="S810" s="46">
        <f t="shared" si="50"/>
        <v>0</v>
      </c>
      <c r="T810" s="47">
        <v>0</v>
      </c>
      <c r="U810" s="47">
        <v>0</v>
      </c>
      <c r="V810" s="46">
        <f t="shared" si="51"/>
        <v>0</v>
      </c>
      <c r="W810" s="46">
        <f t="shared" si="52"/>
        <v>0</v>
      </c>
      <c r="X810" s="45" t="s">
        <v>26</v>
      </c>
      <c r="Y810" s="44"/>
      <c r="Z810" s="43"/>
      <c r="AA810" s="114" t="s">
        <v>100</v>
      </c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</row>
    <row r="811" spans="1:49" ht="28.5" hidden="1">
      <c r="A811" s="31" t="e">
        <f t="shared" si="53"/>
        <v>#N/A</v>
      </c>
      <c r="B811" s="30" t="e">
        <f>VLOOKUP(F811,[3]!Tabla13[#All],2,FALSE)</f>
        <v>#N/A</v>
      </c>
      <c r="C811" s="51">
        <v>2026</v>
      </c>
      <c r="D811" s="51">
        <v>8330</v>
      </c>
      <c r="E811" s="51"/>
      <c r="F811" s="52"/>
      <c r="G811" s="51">
        <v>1</v>
      </c>
      <c r="H811" s="51">
        <v>1</v>
      </c>
      <c r="I811" s="51">
        <v>4</v>
      </c>
      <c r="J811" s="51"/>
      <c r="K811" s="51">
        <v>5000</v>
      </c>
      <c r="L811" s="51">
        <v>5400</v>
      </c>
      <c r="M811" s="51">
        <v>541</v>
      </c>
      <c r="N811" s="50">
        <v>1488</v>
      </c>
      <c r="O811" s="113"/>
      <c r="P811" s="204" t="s">
        <v>1529</v>
      </c>
      <c r="Q811" s="47">
        <v>0</v>
      </c>
      <c r="R811" s="47">
        <v>0</v>
      </c>
      <c r="S811" s="46">
        <f t="shared" si="50"/>
        <v>0</v>
      </c>
      <c r="T811" s="47">
        <v>0</v>
      </c>
      <c r="U811" s="47">
        <v>0</v>
      </c>
      <c r="V811" s="46">
        <f t="shared" si="51"/>
        <v>0</v>
      </c>
      <c r="W811" s="46">
        <f t="shared" si="52"/>
        <v>0</v>
      </c>
      <c r="X811" s="45" t="s">
        <v>26</v>
      </c>
      <c r="Y811" s="44"/>
      <c r="Z811" s="43"/>
      <c r="AA811" s="114" t="s">
        <v>100</v>
      </c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</row>
    <row r="812" spans="1:49" ht="28.5" hidden="1">
      <c r="A812" s="31" t="e">
        <f t="shared" si="53"/>
        <v>#N/A</v>
      </c>
      <c r="B812" s="30" t="e">
        <f>VLOOKUP(F812,[3]!Tabla13[#All],2,FALSE)</f>
        <v>#N/A</v>
      </c>
      <c r="C812" s="51">
        <v>2026</v>
      </c>
      <c r="D812" s="51">
        <v>8330</v>
      </c>
      <c r="E812" s="51"/>
      <c r="F812" s="52"/>
      <c r="G812" s="51">
        <v>1</v>
      </c>
      <c r="H812" s="51">
        <v>1</v>
      </c>
      <c r="I812" s="51">
        <v>4</v>
      </c>
      <c r="J812" s="51"/>
      <c r="K812" s="51">
        <v>5000</v>
      </c>
      <c r="L812" s="51">
        <v>5400</v>
      </c>
      <c r="M812" s="51">
        <v>541</v>
      </c>
      <c r="N812" s="50">
        <v>1487</v>
      </c>
      <c r="O812" s="113"/>
      <c r="P812" s="204" t="s">
        <v>1528</v>
      </c>
      <c r="Q812" s="47">
        <v>0</v>
      </c>
      <c r="R812" s="47">
        <v>0</v>
      </c>
      <c r="S812" s="46">
        <f t="shared" si="50"/>
        <v>0</v>
      </c>
      <c r="T812" s="47">
        <v>0</v>
      </c>
      <c r="U812" s="47">
        <v>0</v>
      </c>
      <c r="V812" s="46">
        <f t="shared" si="51"/>
        <v>0</v>
      </c>
      <c r="W812" s="46">
        <f t="shared" si="52"/>
        <v>0</v>
      </c>
      <c r="X812" s="45" t="s">
        <v>26</v>
      </c>
      <c r="Y812" s="44"/>
      <c r="Z812" s="43"/>
      <c r="AA812" s="114" t="s">
        <v>100</v>
      </c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</row>
    <row r="813" spans="1:49" hidden="1">
      <c r="A813" s="31" t="e">
        <f t="shared" si="53"/>
        <v>#N/A</v>
      </c>
      <c r="B813" s="30" t="e">
        <f>VLOOKUP(F813,[3]!Tabla13[#All],2,FALSE)</f>
        <v>#N/A</v>
      </c>
      <c r="C813" s="61">
        <v>2026</v>
      </c>
      <c r="D813" s="61">
        <v>8330</v>
      </c>
      <c r="E813" s="61"/>
      <c r="F813" s="62"/>
      <c r="G813" s="61">
        <v>1</v>
      </c>
      <c r="H813" s="61">
        <v>1</v>
      </c>
      <c r="I813" s="61">
        <v>4</v>
      </c>
      <c r="J813" s="61"/>
      <c r="K813" s="61">
        <v>5000</v>
      </c>
      <c r="L813" s="61">
        <v>5500</v>
      </c>
      <c r="M813" s="60"/>
      <c r="N813" s="228" t="s">
        <v>23</v>
      </c>
      <c r="O813" s="227"/>
      <c r="P813" s="58" t="s">
        <v>218</v>
      </c>
      <c r="Q813" s="57">
        <f>Q814</f>
        <v>0</v>
      </c>
      <c r="R813" s="57">
        <f>R814</f>
        <v>0</v>
      </c>
      <c r="S813" s="57">
        <f t="shared" si="50"/>
        <v>0</v>
      </c>
      <c r="T813" s="57">
        <f>T814</f>
        <v>0</v>
      </c>
      <c r="U813" s="57">
        <f>U814</f>
        <v>0</v>
      </c>
      <c r="V813" s="57">
        <f t="shared" si="51"/>
        <v>0</v>
      </c>
      <c r="W813" s="57">
        <f t="shared" si="52"/>
        <v>0</v>
      </c>
      <c r="X813" s="226"/>
      <c r="Y813" s="225"/>
      <c r="Z813" s="65"/>
      <c r="AA813" s="53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</row>
    <row r="814" spans="1:49" hidden="1">
      <c r="A814" s="31" t="e">
        <f t="shared" si="53"/>
        <v>#N/A</v>
      </c>
      <c r="B814" s="30" t="e">
        <f>VLOOKUP(F814,[3]!Tabla13[#All],2,FALSE)</f>
        <v>#N/A</v>
      </c>
      <c r="C814" s="40">
        <v>2026</v>
      </c>
      <c r="D814" s="40">
        <v>8330</v>
      </c>
      <c r="E814" s="40"/>
      <c r="F814" s="41"/>
      <c r="G814" s="40">
        <v>1</v>
      </c>
      <c r="H814" s="40">
        <v>1</v>
      </c>
      <c r="I814" s="40">
        <v>4</v>
      </c>
      <c r="J814" s="40"/>
      <c r="K814" s="40">
        <v>5000</v>
      </c>
      <c r="L814" s="40">
        <v>5500</v>
      </c>
      <c r="M814" s="40">
        <v>551</v>
      </c>
      <c r="N814" s="221" t="s">
        <v>23</v>
      </c>
      <c r="O814" s="220"/>
      <c r="P814" s="37" t="s">
        <v>217</v>
      </c>
      <c r="Q814" s="36">
        <f>SUM(Q815:Q830)</f>
        <v>0</v>
      </c>
      <c r="R814" s="36">
        <f>SUM(R815:R830)</f>
        <v>0</v>
      </c>
      <c r="S814" s="36">
        <f t="shared" si="50"/>
        <v>0</v>
      </c>
      <c r="T814" s="36">
        <f>SUM(T815:T830)</f>
        <v>0</v>
      </c>
      <c r="U814" s="36">
        <f>SUM(U815:U830)</f>
        <v>0</v>
      </c>
      <c r="V814" s="36">
        <f t="shared" si="51"/>
        <v>0</v>
      </c>
      <c r="W814" s="36">
        <f t="shared" si="52"/>
        <v>0</v>
      </c>
      <c r="X814" s="35"/>
      <c r="Y814" s="64"/>
      <c r="Z814" s="63"/>
      <c r="AA814" s="3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</row>
    <row r="815" spans="1:49" hidden="1">
      <c r="A815" s="31" t="e">
        <f t="shared" si="53"/>
        <v>#N/A</v>
      </c>
      <c r="B815" s="30" t="e">
        <f>VLOOKUP(F815,[3]!Tabla13[#All],2,FALSE)</f>
        <v>#N/A</v>
      </c>
      <c r="C815" s="51">
        <v>2026</v>
      </c>
      <c r="D815" s="51">
        <v>8330</v>
      </c>
      <c r="E815" s="51"/>
      <c r="F815" s="52"/>
      <c r="G815" s="51">
        <v>1</v>
      </c>
      <c r="H815" s="51">
        <v>1</v>
      </c>
      <c r="I815" s="51">
        <v>4</v>
      </c>
      <c r="J815" s="51"/>
      <c r="K815" s="51">
        <v>5000</v>
      </c>
      <c r="L815" s="51">
        <v>5500</v>
      </c>
      <c r="M815" s="51">
        <v>551</v>
      </c>
      <c r="N815" s="50">
        <v>59</v>
      </c>
      <c r="O815" s="113"/>
      <c r="P815" s="48" t="s">
        <v>1527</v>
      </c>
      <c r="Q815" s="47">
        <v>0</v>
      </c>
      <c r="R815" s="47">
        <v>0</v>
      </c>
      <c r="S815" s="46">
        <f t="shared" si="50"/>
        <v>0</v>
      </c>
      <c r="T815" s="47">
        <v>0</v>
      </c>
      <c r="U815" s="47">
        <v>0</v>
      </c>
      <c r="V815" s="46">
        <f t="shared" si="51"/>
        <v>0</v>
      </c>
      <c r="W815" s="46">
        <f t="shared" si="52"/>
        <v>0</v>
      </c>
      <c r="X815" s="45" t="s">
        <v>26</v>
      </c>
      <c r="Y815" s="44"/>
      <c r="Z815" s="43"/>
      <c r="AA815" s="78" t="s">
        <v>100</v>
      </c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</row>
    <row r="816" spans="1:49" hidden="1">
      <c r="A816" s="31" t="e">
        <f t="shared" si="53"/>
        <v>#N/A</v>
      </c>
      <c r="B816" s="30" t="e">
        <f>VLOOKUP(F816,[3]!Tabla13[#All],2,FALSE)</f>
        <v>#N/A</v>
      </c>
      <c r="C816" s="51">
        <v>2026</v>
      </c>
      <c r="D816" s="51">
        <v>8330</v>
      </c>
      <c r="E816" s="51"/>
      <c r="F816" s="52"/>
      <c r="G816" s="51">
        <v>1</v>
      </c>
      <c r="H816" s="51">
        <v>1</v>
      </c>
      <c r="I816" s="51">
        <v>4</v>
      </c>
      <c r="J816" s="51"/>
      <c r="K816" s="51">
        <v>5000</v>
      </c>
      <c r="L816" s="51">
        <v>5500</v>
      </c>
      <c r="M816" s="51">
        <v>551</v>
      </c>
      <c r="N816" s="50">
        <v>62</v>
      </c>
      <c r="O816" s="113"/>
      <c r="P816" s="48" t="s">
        <v>216</v>
      </c>
      <c r="Q816" s="47">
        <v>0</v>
      </c>
      <c r="R816" s="47">
        <v>0</v>
      </c>
      <c r="S816" s="46">
        <f t="shared" si="50"/>
        <v>0</v>
      </c>
      <c r="T816" s="47">
        <v>0</v>
      </c>
      <c r="U816" s="47">
        <v>0</v>
      </c>
      <c r="V816" s="46">
        <f t="shared" si="51"/>
        <v>0</v>
      </c>
      <c r="W816" s="46">
        <f t="shared" si="52"/>
        <v>0</v>
      </c>
      <c r="X816" s="45" t="s">
        <v>26</v>
      </c>
      <c r="Y816" s="44"/>
      <c r="Z816" s="43"/>
      <c r="AA816" s="78" t="s">
        <v>100</v>
      </c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</row>
    <row r="817" spans="1:49" hidden="1">
      <c r="A817" s="31" t="e">
        <f t="shared" si="53"/>
        <v>#N/A</v>
      </c>
      <c r="B817" s="30" t="e">
        <f>VLOOKUP(F817,[3]!Tabla13[#All],2,FALSE)</f>
        <v>#N/A</v>
      </c>
      <c r="C817" s="51">
        <v>2026</v>
      </c>
      <c r="D817" s="51">
        <v>8330</v>
      </c>
      <c r="E817" s="51"/>
      <c r="F817" s="52"/>
      <c r="G817" s="51">
        <v>1</v>
      </c>
      <c r="H817" s="51">
        <v>1</v>
      </c>
      <c r="I817" s="51">
        <v>4</v>
      </c>
      <c r="J817" s="51"/>
      <c r="K817" s="51">
        <v>5000</v>
      </c>
      <c r="L817" s="51">
        <v>5500</v>
      </c>
      <c r="M817" s="51">
        <v>551</v>
      </c>
      <c r="N817" s="50">
        <v>66</v>
      </c>
      <c r="O817" s="113"/>
      <c r="P817" s="48" t="s">
        <v>215</v>
      </c>
      <c r="Q817" s="47">
        <v>0</v>
      </c>
      <c r="R817" s="47">
        <v>0</v>
      </c>
      <c r="S817" s="46">
        <f t="shared" si="50"/>
        <v>0</v>
      </c>
      <c r="T817" s="47">
        <v>0</v>
      </c>
      <c r="U817" s="47">
        <v>0</v>
      </c>
      <c r="V817" s="46">
        <f t="shared" si="51"/>
        <v>0</v>
      </c>
      <c r="W817" s="46">
        <f t="shared" si="52"/>
        <v>0</v>
      </c>
      <c r="X817" s="45" t="s">
        <v>26</v>
      </c>
      <c r="Y817" s="44"/>
      <c r="Z817" s="43"/>
      <c r="AA817" s="78" t="s">
        <v>100</v>
      </c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</row>
    <row r="818" spans="1:49" hidden="1">
      <c r="A818" s="31" t="e">
        <f t="shared" si="53"/>
        <v>#N/A</v>
      </c>
      <c r="B818" s="30" t="e">
        <f>VLOOKUP(F818,[3]!Tabla13[#All],2,FALSE)</f>
        <v>#N/A</v>
      </c>
      <c r="C818" s="51">
        <v>2026</v>
      </c>
      <c r="D818" s="51">
        <v>8330</v>
      </c>
      <c r="E818" s="51"/>
      <c r="F818" s="52"/>
      <c r="G818" s="51">
        <v>1</v>
      </c>
      <c r="H818" s="51">
        <v>1</v>
      </c>
      <c r="I818" s="51">
        <v>4</v>
      </c>
      <c r="J818" s="51"/>
      <c r="K818" s="51">
        <v>5000</v>
      </c>
      <c r="L818" s="51">
        <v>5500</v>
      </c>
      <c r="M818" s="51">
        <v>551</v>
      </c>
      <c r="N818" s="50">
        <v>146</v>
      </c>
      <c r="O818" s="113"/>
      <c r="P818" s="48" t="s">
        <v>372</v>
      </c>
      <c r="Q818" s="47">
        <v>0</v>
      </c>
      <c r="R818" s="47">
        <v>0</v>
      </c>
      <c r="S818" s="46">
        <f t="shared" si="50"/>
        <v>0</v>
      </c>
      <c r="T818" s="47">
        <v>0</v>
      </c>
      <c r="U818" s="47">
        <v>0</v>
      </c>
      <c r="V818" s="46">
        <f t="shared" si="51"/>
        <v>0</v>
      </c>
      <c r="W818" s="46">
        <f t="shared" si="52"/>
        <v>0</v>
      </c>
      <c r="X818" s="45" t="s">
        <v>26</v>
      </c>
      <c r="Y818" s="44"/>
      <c r="Z818" s="43"/>
      <c r="AA818" s="78" t="s">
        <v>100</v>
      </c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</row>
    <row r="819" spans="1:49" hidden="1">
      <c r="A819" s="31" t="e">
        <f t="shared" si="53"/>
        <v>#N/A</v>
      </c>
      <c r="B819" s="30" t="e">
        <f>VLOOKUP(F819,[3]!Tabla13[#All],2,FALSE)</f>
        <v>#N/A</v>
      </c>
      <c r="C819" s="51">
        <v>2026</v>
      </c>
      <c r="D819" s="51">
        <v>8330</v>
      </c>
      <c r="E819" s="51"/>
      <c r="F819" s="52"/>
      <c r="G819" s="51">
        <v>1</v>
      </c>
      <c r="H819" s="51">
        <v>1</v>
      </c>
      <c r="I819" s="51">
        <v>4</v>
      </c>
      <c r="J819" s="51"/>
      <c r="K819" s="51">
        <v>5000</v>
      </c>
      <c r="L819" s="51">
        <v>5500</v>
      </c>
      <c r="M819" s="51">
        <v>551</v>
      </c>
      <c r="N819" s="50">
        <v>341</v>
      </c>
      <c r="O819" s="113"/>
      <c r="P819" s="48" t="s">
        <v>1526</v>
      </c>
      <c r="Q819" s="47">
        <v>0</v>
      </c>
      <c r="R819" s="47">
        <v>0</v>
      </c>
      <c r="S819" s="46">
        <f t="shared" si="50"/>
        <v>0</v>
      </c>
      <c r="T819" s="47">
        <v>0</v>
      </c>
      <c r="U819" s="47">
        <v>0</v>
      </c>
      <c r="V819" s="46">
        <f t="shared" si="51"/>
        <v>0</v>
      </c>
      <c r="W819" s="46">
        <f t="shared" si="52"/>
        <v>0</v>
      </c>
      <c r="X819" s="45" t="s">
        <v>26</v>
      </c>
      <c r="Y819" s="44"/>
      <c r="Z819" s="43"/>
      <c r="AA819" s="78" t="s">
        <v>100</v>
      </c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</row>
    <row r="820" spans="1:49" hidden="1">
      <c r="A820" s="31" t="e">
        <f t="shared" si="53"/>
        <v>#N/A</v>
      </c>
      <c r="B820" s="30" t="e">
        <f>VLOOKUP(F820,[3]!Tabla13[#All],2,FALSE)</f>
        <v>#N/A</v>
      </c>
      <c r="C820" s="51">
        <v>2026</v>
      </c>
      <c r="D820" s="51">
        <v>8330</v>
      </c>
      <c r="E820" s="51"/>
      <c r="F820" s="52"/>
      <c r="G820" s="51">
        <v>1</v>
      </c>
      <c r="H820" s="51">
        <v>1</v>
      </c>
      <c r="I820" s="51">
        <v>4</v>
      </c>
      <c r="J820" s="51"/>
      <c r="K820" s="51">
        <v>5000</v>
      </c>
      <c r="L820" s="51">
        <v>5500</v>
      </c>
      <c r="M820" s="51">
        <v>551</v>
      </c>
      <c r="N820" s="50">
        <v>762</v>
      </c>
      <c r="O820" s="113"/>
      <c r="P820" s="48" t="s">
        <v>1525</v>
      </c>
      <c r="Q820" s="47">
        <v>0</v>
      </c>
      <c r="R820" s="47">
        <v>0</v>
      </c>
      <c r="S820" s="46">
        <f t="shared" si="50"/>
        <v>0</v>
      </c>
      <c r="T820" s="47">
        <v>0</v>
      </c>
      <c r="U820" s="47">
        <v>0</v>
      </c>
      <c r="V820" s="46">
        <f t="shared" si="51"/>
        <v>0</v>
      </c>
      <c r="W820" s="46">
        <f t="shared" si="52"/>
        <v>0</v>
      </c>
      <c r="X820" s="45" t="s">
        <v>26</v>
      </c>
      <c r="Y820" s="44"/>
      <c r="Z820" s="43"/>
      <c r="AA820" s="78" t="s">
        <v>100</v>
      </c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</row>
    <row r="821" spans="1:49" hidden="1">
      <c r="A821" s="31" t="e">
        <f t="shared" si="53"/>
        <v>#N/A</v>
      </c>
      <c r="B821" s="30" t="e">
        <f>VLOOKUP(F821,[3]!Tabla13[#All],2,FALSE)</f>
        <v>#N/A</v>
      </c>
      <c r="C821" s="51">
        <v>2026</v>
      </c>
      <c r="D821" s="51">
        <v>8330</v>
      </c>
      <c r="E821" s="51"/>
      <c r="F821" s="52"/>
      <c r="G821" s="51">
        <v>1</v>
      </c>
      <c r="H821" s="51">
        <v>1</v>
      </c>
      <c r="I821" s="51">
        <v>4</v>
      </c>
      <c r="J821" s="51"/>
      <c r="K821" s="51">
        <v>5000</v>
      </c>
      <c r="L821" s="51">
        <v>5500</v>
      </c>
      <c r="M821" s="51">
        <v>551</v>
      </c>
      <c r="N821" s="50">
        <v>765</v>
      </c>
      <c r="O821" s="113"/>
      <c r="P821" s="48" t="s">
        <v>1524</v>
      </c>
      <c r="Q821" s="47">
        <v>0</v>
      </c>
      <c r="R821" s="47">
        <v>0</v>
      </c>
      <c r="S821" s="46">
        <f t="shared" si="50"/>
        <v>0</v>
      </c>
      <c r="T821" s="47">
        <v>0</v>
      </c>
      <c r="U821" s="47">
        <v>0</v>
      </c>
      <c r="V821" s="46">
        <f t="shared" si="51"/>
        <v>0</v>
      </c>
      <c r="W821" s="46">
        <f t="shared" si="52"/>
        <v>0</v>
      </c>
      <c r="X821" s="45" t="s">
        <v>26</v>
      </c>
      <c r="Y821" s="44"/>
      <c r="Z821" s="43"/>
      <c r="AA821" s="78" t="s">
        <v>100</v>
      </c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</row>
    <row r="822" spans="1:49" hidden="1">
      <c r="A822" s="31" t="e">
        <f t="shared" si="53"/>
        <v>#N/A</v>
      </c>
      <c r="B822" s="30" t="e">
        <f>VLOOKUP(F822,[3]!Tabla13[#All],2,FALSE)</f>
        <v>#N/A</v>
      </c>
      <c r="C822" s="51">
        <v>2026</v>
      </c>
      <c r="D822" s="51">
        <v>8330</v>
      </c>
      <c r="E822" s="51"/>
      <c r="F822" s="52"/>
      <c r="G822" s="51">
        <v>1</v>
      </c>
      <c r="H822" s="51">
        <v>1</v>
      </c>
      <c r="I822" s="51">
        <v>4</v>
      </c>
      <c r="J822" s="51"/>
      <c r="K822" s="51">
        <v>5000</v>
      </c>
      <c r="L822" s="51">
        <v>5500</v>
      </c>
      <c r="M822" s="51">
        <v>551</v>
      </c>
      <c r="N822" s="50">
        <v>965</v>
      </c>
      <c r="O822" s="113"/>
      <c r="P822" s="204" t="s">
        <v>1523</v>
      </c>
      <c r="Q822" s="47">
        <v>0</v>
      </c>
      <c r="R822" s="47">
        <v>0</v>
      </c>
      <c r="S822" s="46">
        <f t="shared" si="50"/>
        <v>0</v>
      </c>
      <c r="T822" s="47">
        <v>0</v>
      </c>
      <c r="U822" s="47">
        <v>0</v>
      </c>
      <c r="V822" s="46">
        <f t="shared" si="51"/>
        <v>0</v>
      </c>
      <c r="W822" s="46">
        <f t="shared" si="52"/>
        <v>0</v>
      </c>
      <c r="X822" s="45" t="s">
        <v>26</v>
      </c>
      <c r="Y822" s="44"/>
      <c r="Z822" s="43"/>
      <c r="AA822" s="78" t="s">
        <v>100</v>
      </c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</row>
    <row r="823" spans="1:49" hidden="1">
      <c r="A823" s="31" t="e">
        <f t="shared" si="53"/>
        <v>#N/A</v>
      </c>
      <c r="B823" s="30" t="e">
        <f>VLOOKUP(F823,[3]!Tabla13[#All],2,FALSE)</f>
        <v>#N/A</v>
      </c>
      <c r="C823" s="51">
        <v>2026</v>
      </c>
      <c r="D823" s="51">
        <v>8330</v>
      </c>
      <c r="E823" s="51"/>
      <c r="F823" s="52"/>
      <c r="G823" s="51">
        <v>1</v>
      </c>
      <c r="H823" s="51">
        <v>1</v>
      </c>
      <c r="I823" s="51">
        <v>4</v>
      </c>
      <c r="J823" s="51"/>
      <c r="K823" s="51">
        <v>5000</v>
      </c>
      <c r="L823" s="51">
        <v>5500</v>
      </c>
      <c r="M823" s="51">
        <v>551</v>
      </c>
      <c r="N823" s="50">
        <v>1171</v>
      </c>
      <c r="O823" s="113"/>
      <c r="P823" s="204" t="s">
        <v>1522</v>
      </c>
      <c r="Q823" s="47">
        <v>0</v>
      </c>
      <c r="R823" s="47">
        <v>0</v>
      </c>
      <c r="S823" s="46">
        <f t="shared" si="50"/>
        <v>0</v>
      </c>
      <c r="T823" s="47">
        <v>0</v>
      </c>
      <c r="U823" s="47">
        <v>0</v>
      </c>
      <c r="V823" s="46">
        <f t="shared" si="51"/>
        <v>0</v>
      </c>
      <c r="W823" s="46">
        <f t="shared" si="52"/>
        <v>0</v>
      </c>
      <c r="X823" s="45" t="s">
        <v>26</v>
      </c>
      <c r="Y823" s="44"/>
      <c r="Z823" s="43"/>
      <c r="AA823" s="78" t="s">
        <v>100</v>
      </c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</row>
    <row r="824" spans="1:49" hidden="1">
      <c r="A824" s="31" t="e">
        <f t="shared" si="53"/>
        <v>#N/A</v>
      </c>
      <c r="B824" s="30" t="e">
        <f>VLOOKUP(F824,[3]!Tabla13[#All],2,FALSE)</f>
        <v>#N/A</v>
      </c>
      <c r="C824" s="51">
        <v>2026</v>
      </c>
      <c r="D824" s="51">
        <v>8330</v>
      </c>
      <c r="E824" s="51"/>
      <c r="F824" s="52"/>
      <c r="G824" s="51">
        <v>1</v>
      </c>
      <c r="H824" s="51">
        <v>1</v>
      </c>
      <c r="I824" s="51">
        <v>4</v>
      </c>
      <c r="J824" s="51"/>
      <c r="K824" s="51">
        <v>5000</v>
      </c>
      <c r="L824" s="51">
        <v>5500</v>
      </c>
      <c r="M824" s="51">
        <v>551</v>
      </c>
      <c r="N824" s="50">
        <v>1220</v>
      </c>
      <c r="O824" s="113"/>
      <c r="P824" s="48" t="s">
        <v>1521</v>
      </c>
      <c r="Q824" s="47">
        <v>0</v>
      </c>
      <c r="R824" s="47">
        <v>0</v>
      </c>
      <c r="S824" s="46">
        <f t="shared" si="50"/>
        <v>0</v>
      </c>
      <c r="T824" s="47">
        <v>0</v>
      </c>
      <c r="U824" s="47">
        <v>0</v>
      </c>
      <c r="V824" s="46">
        <f t="shared" si="51"/>
        <v>0</v>
      </c>
      <c r="W824" s="46">
        <f t="shared" si="52"/>
        <v>0</v>
      </c>
      <c r="X824" s="45" t="s">
        <v>26</v>
      </c>
      <c r="Y824" s="44"/>
      <c r="Z824" s="43"/>
      <c r="AA824" s="78" t="s">
        <v>100</v>
      </c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</row>
    <row r="825" spans="1:49" hidden="1">
      <c r="A825" s="31" t="e">
        <f t="shared" si="53"/>
        <v>#N/A</v>
      </c>
      <c r="B825" s="30" t="e">
        <f>VLOOKUP(F825,[3]!Tabla13[#All],2,FALSE)</f>
        <v>#N/A</v>
      </c>
      <c r="C825" s="51">
        <v>2026</v>
      </c>
      <c r="D825" s="51">
        <v>8330</v>
      </c>
      <c r="E825" s="51"/>
      <c r="F825" s="52"/>
      <c r="G825" s="51">
        <v>1</v>
      </c>
      <c r="H825" s="51">
        <v>1</v>
      </c>
      <c r="I825" s="51">
        <v>4</v>
      </c>
      <c r="J825" s="51"/>
      <c r="K825" s="51">
        <v>5000</v>
      </c>
      <c r="L825" s="51">
        <v>5500</v>
      </c>
      <c r="M825" s="51">
        <v>551</v>
      </c>
      <c r="N825" s="50">
        <v>1221</v>
      </c>
      <c r="O825" s="113"/>
      <c r="P825" s="48" t="s">
        <v>1520</v>
      </c>
      <c r="Q825" s="47">
        <v>0</v>
      </c>
      <c r="R825" s="47">
        <v>0</v>
      </c>
      <c r="S825" s="46">
        <f t="shared" si="50"/>
        <v>0</v>
      </c>
      <c r="T825" s="47">
        <v>0</v>
      </c>
      <c r="U825" s="47">
        <v>0</v>
      </c>
      <c r="V825" s="46">
        <f t="shared" si="51"/>
        <v>0</v>
      </c>
      <c r="W825" s="46">
        <f t="shared" si="52"/>
        <v>0</v>
      </c>
      <c r="X825" s="45" t="s">
        <v>26</v>
      </c>
      <c r="Y825" s="44"/>
      <c r="Z825" s="43"/>
      <c r="AA825" s="78" t="s">
        <v>100</v>
      </c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</row>
    <row r="826" spans="1:49" hidden="1">
      <c r="A826" s="31" t="e">
        <f t="shared" si="53"/>
        <v>#N/A</v>
      </c>
      <c r="B826" s="30" t="e">
        <f>VLOOKUP(F826,[3]!Tabla13[#All],2,FALSE)</f>
        <v>#N/A</v>
      </c>
      <c r="C826" s="51">
        <v>2026</v>
      </c>
      <c r="D826" s="51">
        <v>8330</v>
      </c>
      <c r="E826" s="51"/>
      <c r="F826" s="52"/>
      <c r="G826" s="51">
        <v>1</v>
      </c>
      <c r="H826" s="51">
        <v>1</v>
      </c>
      <c r="I826" s="51">
        <v>4</v>
      </c>
      <c r="J826" s="51"/>
      <c r="K826" s="51">
        <v>5000</v>
      </c>
      <c r="L826" s="51">
        <v>5500</v>
      </c>
      <c r="M826" s="51">
        <v>551</v>
      </c>
      <c r="N826" s="50">
        <v>1222</v>
      </c>
      <c r="O826" s="113"/>
      <c r="P826" s="48" t="s">
        <v>1519</v>
      </c>
      <c r="Q826" s="47">
        <v>0</v>
      </c>
      <c r="R826" s="47">
        <v>0</v>
      </c>
      <c r="S826" s="46">
        <f t="shared" si="50"/>
        <v>0</v>
      </c>
      <c r="T826" s="47">
        <v>0</v>
      </c>
      <c r="U826" s="47">
        <v>0</v>
      </c>
      <c r="V826" s="46">
        <f t="shared" si="51"/>
        <v>0</v>
      </c>
      <c r="W826" s="46">
        <f t="shared" si="52"/>
        <v>0</v>
      </c>
      <c r="X826" s="45" t="s">
        <v>26</v>
      </c>
      <c r="Y826" s="44"/>
      <c r="Z826" s="43"/>
      <c r="AA826" s="78" t="s">
        <v>100</v>
      </c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</row>
    <row r="827" spans="1:49" hidden="1">
      <c r="A827" s="31" t="e">
        <f t="shared" si="53"/>
        <v>#N/A</v>
      </c>
      <c r="B827" s="30" t="e">
        <f>VLOOKUP(F827,[3]!Tabla13[#All],2,FALSE)</f>
        <v>#N/A</v>
      </c>
      <c r="C827" s="51">
        <v>2026</v>
      </c>
      <c r="D827" s="51">
        <v>8330</v>
      </c>
      <c r="E827" s="51"/>
      <c r="F827" s="52"/>
      <c r="G827" s="51">
        <v>1</v>
      </c>
      <c r="H827" s="51">
        <v>1</v>
      </c>
      <c r="I827" s="51">
        <v>4</v>
      </c>
      <c r="J827" s="51"/>
      <c r="K827" s="51">
        <v>5000</v>
      </c>
      <c r="L827" s="51">
        <v>5500</v>
      </c>
      <c r="M827" s="51">
        <v>551</v>
      </c>
      <c r="N827" s="50">
        <v>1078</v>
      </c>
      <c r="O827" s="113"/>
      <c r="P827" s="48" t="s">
        <v>1518</v>
      </c>
      <c r="Q827" s="47">
        <v>0</v>
      </c>
      <c r="R827" s="47">
        <v>0</v>
      </c>
      <c r="S827" s="46">
        <f t="shared" si="50"/>
        <v>0</v>
      </c>
      <c r="T827" s="47">
        <v>0</v>
      </c>
      <c r="U827" s="47">
        <v>0</v>
      </c>
      <c r="V827" s="46">
        <f t="shared" si="51"/>
        <v>0</v>
      </c>
      <c r="W827" s="46">
        <f t="shared" si="52"/>
        <v>0</v>
      </c>
      <c r="X827" s="45" t="s">
        <v>26</v>
      </c>
      <c r="Y827" s="44"/>
      <c r="Z827" s="43"/>
      <c r="AA827" s="78" t="s">
        <v>100</v>
      </c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</row>
    <row r="828" spans="1:49" hidden="1">
      <c r="A828" s="31" t="e">
        <f t="shared" si="53"/>
        <v>#N/A</v>
      </c>
      <c r="B828" s="30" t="e">
        <f>VLOOKUP(F828,[3]!Tabla13[#All],2,FALSE)</f>
        <v>#N/A</v>
      </c>
      <c r="C828" s="51">
        <v>2026</v>
      </c>
      <c r="D828" s="51">
        <v>8330</v>
      </c>
      <c r="E828" s="51"/>
      <c r="F828" s="52"/>
      <c r="G828" s="51">
        <v>1</v>
      </c>
      <c r="H828" s="51">
        <v>1</v>
      </c>
      <c r="I828" s="51">
        <v>4</v>
      </c>
      <c r="J828" s="51"/>
      <c r="K828" s="51">
        <v>5000</v>
      </c>
      <c r="L828" s="51">
        <v>5500</v>
      </c>
      <c r="M828" s="51">
        <v>551</v>
      </c>
      <c r="N828" s="50">
        <v>493</v>
      </c>
      <c r="O828" s="113"/>
      <c r="P828" s="48" t="s">
        <v>1517</v>
      </c>
      <c r="Q828" s="47">
        <v>0</v>
      </c>
      <c r="R828" s="47">
        <v>0</v>
      </c>
      <c r="S828" s="46">
        <f t="shared" si="50"/>
        <v>0</v>
      </c>
      <c r="T828" s="47">
        <v>0</v>
      </c>
      <c r="U828" s="47">
        <v>0</v>
      </c>
      <c r="V828" s="46">
        <f t="shared" si="51"/>
        <v>0</v>
      </c>
      <c r="W828" s="46">
        <f t="shared" si="52"/>
        <v>0</v>
      </c>
      <c r="X828" s="45" t="s">
        <v>26</v>
      </c>
      <c r="Y828" s="44"/>
      <c r="Z828" s="43"/>
      <c r="AA828" s="78" t="s">
        <v>100</v>
      </c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</row>
    <row r="829" spans="1:49" hidden="1">
      <c r="A829" s="31" t="e">
        <f t="shared" si="53"/>
        <v>#N/A</v>
      </c>
      <c r="B829" s="30" t="e">
        <f>VLOOKUP(F829,[3]!Tabla13[#All],2,FALSE)</f>
        <v>#N/A</v>
      </c>
      <c r="C829" s="51">
        <v>2026</v>
      </c>
      <c r="D829" s="51">
        <v>8330</v>
      </c>
      <c r="E829" s="51"/>
      <c r="F829" s="52"/>
      <c r="G829" s="51">
        <v>1</v>
      </c>
      <c r="H829" s="51">
        <v>1</v>
      </c>
      <c r="I829" s="51">
        <v>4</v>
      </c>
      <c r="J829" s="51"/>
      <c r="K829" s="51">
        <v>5000</v>
      </c>
      <c r="L829" s="51">
        <v>5500</v>
      </c>
      <c r="M829" s="51">
        <v>551</v>
      </c>
      <c r="N829" s="50">
        <v>686</v>
      </c>
      <c r="O829" s="113"/>
      <c r="P829" s="48" t="s">
        <v>1516</v>
      </c>
      <c r="Q829" s="47">
        <v>0</v>
      </c>
      <c r="R829" s="47">
        <v>0</v>
      </c>
      <c r="S829" s="46">
        <f t="shared" si="50"/>
        <v>0</v>
      </c>
      <c r="T829" s="47">
        <v>0</v>
      </c>
      <c r="U829" s="47">
        <v>0</v>
      </c>
      <c r="V829" s="46">
        <f t="shared" si="51"/>
        <v>0</v>
      </c>
      <c r="W829" s="46">
        <f t="shared" si="52"/>
        <v>0</v>
      </c>
      <c r="X829" s="45" t="s">
        <v>26</v>
      </c>
      <c r="Y829" s="44"/>
      <c r="Z829" s="43"/>
      <c r="AA829" s="78" t="s">
        <v>100</v>
      </c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</row>
    <row r="830" spans="1:49" hidden="1">
      <c r="A830" s="31" t="e">
        <f t="shared" si="53"/>
        <v>#N/A</v>
      </c>
      <c r="B830" s="30" t="e">
        <f>VLOOKUP(F830,[3]!Tabla13[#All],2,FALSE)</f>
        <v>#N/A</v>
      </c>
      <c r="C830" s="51">
        <v>2026</v>
      </c>
      <c r="D830" s="51">
        <v>8330</v>
      </c>
      <c r="E830" s="51"/>
      <c r="F830" s="52"/>
      <c r="G830" s="51">
        <v>1</v>
      </c>
      <c r="H830" s="51">
        <v>1</v>
      </c>
      <c r="I830" s="51">
        <v>4</v>
      </c>
      <c r="J830" s="51"/>
      <c r="K830" s="51">
        <v>5000</v>
      </c>
      <c r="L830" s="51">
        <v>5500</v>
      </c>
      <c r="M830" s="51">
        <v>551</v>
      </c>
      <c r="N830" s="50">
        <v>1079</v>
      </c>
      <c r="O830" s="113"/>
      <c r="P830" s="48" t="s">
        <v>1515</v>
      </c>
      <c r="Q830" s="47">
        <v>0</v>
      </c>
      <c r="R830" s="47">
        <v>0</v>
      </c>
      <c r="S830" s="46">
        <f t="shared" si="50"/>
        <v>0</v>
      </c>
      <c r="T830" s="47">
        <v>0</v>
      </c>
      <c r="U830" s="47">
        <v>0</v>
      </c>
      <c r="V830" s="46">
        <f t="shared" si="51"/>
        <v>0</v>
      </c>
      <c r="W830" s="46">
        <f t="shared" si="52"/>
        <v>0</v>
      </c>
      <c r="X830" s="45" t="s">
        <v>26</v>
      </c>
      <c r="Y830" s="44"/>
      <c r="Z830" s="43"/>
      <c r="AA830" s="78" t="s">
        <v>100</v>
      </c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</row>
    <row r="831" spans="1:49" hidden="1">
      <c r="A831" s="31" t="e">
        <f t="shared" si="53"/>
        <v>#N/A</v>
      </c>
      <c r="B831" s="30" t="e">
        <f>VLOOKUP(F831,[3]!Tabla13[#All],2,FALSE)</f>
        <v>#N/A</v>
      </c>
      <c r="C831" s="61">
        <v>2026</v>
      </c>
      <c r="D831" s="61">
        <v>8330</v>
      </c>
      <c r="E831" s="61"/>
      <c r="F831" s="62"/>
      <c r="G831" s="61">
        <v>1</v>
      </c>
      <c r="H831" s="61">
        <v>1</v>
      </c>
      <c r="I831" s="61">
        <v>4</v>
      </c>
      <c r="J831" s="61"/>
      <c r="K831" s="61">
        <v>5000</v>
      </c>
      <c r="L831" s="61">
        <v>5600</v>
      </c>
      <c r="M831" s="60"/>
      <c r="N831" s="228" t="s">
        <v>23</v>
      </c>
      <c r="O831" s="227"/>
      <c r="P831" s="58" t="s">
        <v>29</v>
      </c>
      <c r="Q831" s="57">
        <f>Q832+Q849+Q851+Q855+Q857</f>
        <v>0</v>
      </c>
      <c r="R831" s="57">
        <f>R832+R849+R851+R855+R857</f>
        <v>0</v>
      </c>
      <c r="S831" s="57">
        <f t="shared" si="50"/>
        <v>0</v>
      </c>
      <c r="T831" s="57">
        <f>T832+T849+T851+T855+T857</f>
        <v>0</v>
      </c>
      <c r="U831" s="57">
        <f>U832+U849+U851+U855+U857</f>
        <v>0</v>
      </c>
      <c r="V831" s="57">
        <f t="shared" si="51"/>
        <v>0</v>
      </c>
      <c r="W831" s="57">
        <f t="shared" si="52"/>
        <v>0</v>
      </c>
      <c r="X831" s="226"/>
      <c r="Y831" s="225"/>
      <c r="Z831" s="65"/>
      <c r="AA831" s="53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</row>
    <row r="832" spans="1:49" hidden="1">
      <c r="A832" s="31" t="e">
        <f t="shared" si="53"/>
        <v>#N/A</v>
      </c>
      <c r="B832" s="30" t="e">
        <f>VLOOKUP(F832,[3]!Tabla13[#All],2,FALSE)</f>
        <v>#N/A</v>
      </c>
      <c r="C832" s="40">
        <v>2026</v>
      </c>
      <c r="D832" s="40">
        <v>8330</v>
      </c>
      <c r="E832" s="40"/>
      <c r="F832" s="41"/>
      <c r="G832" s="40">
        <v>1</v>
      </c>
      <c r="H832" s="40">
        <v>1</v>
      </c>
      <c r="I832" s="40">
        <v>4</v>
      </c>
      <c r="J832" s="40"/>
      <c r="K832" s="40">
        <v>5000</v>
      </c>
      <c r="L832" s="40">
        <v>5600</v>
      </c>
      <c r="M832" s="40">
        <v>562</v>
      </c>
      <c r="N832" s="221" t="s">
        <v>23</v>
      </c>
      <c r="O832" s="220"/>
      <c r="P832" s="37" t="s">
        <v>207</v>
      </c>
      <c r="Q832" s="36">
        <f>SUM(Q833:Q848)</f>
        <v>0</v>
      </c>
      <c r="R832" s="36">
        <f>SUM(R833:R848)</f>
        <v>0</v>
      </c>
      <c r="S832" s="36">
        <f t="shared" si="50"/>
        <v>0</v>
      </c>
      <c r="T832" s="36">
        <f>SUM(T833:T848)</f>
        <v>0</v>
      </c>
      <c r="U832" s="36">
        <f>SUM(U833:U848)</f>
        <v>0</v>
      </c>
      <c r="V832" s="36">
        <f t="shared" si="51"/>
        <v>0</v>
      </c>
      <c r="W832" s="36">
        <f t="shared" si="52"/>
        <v>0</v>
      </c>
      <c r="X832" s="224"/>
      <c r="Y832" s="223"/>
      <c r="Z832" s="63"/>
      <c r="AA832" s="3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</row>
    <row r="833" spans="1:49" hidden="1">
      <c r="A833" s="31" t="e">
        <f t="shared" si="53"/>
        <v>#N/A</v>
      </c>
      <c r="B833" s="30" t="e">
        <f>VLOOKUP(F833,[3]!Tabla13[#All],2,FALSE)</f>
        <v>#N/A</v>
      </c>
      <c r="C833" s="51">
        <v>2026</v>
      </c>
      <c r="D833" s="51">
        <v>8330</v>
      </c>
      <c r="E833" s="51"/>
      <c r="F833" s="52"/>
      <c r="G833" s="51">
        <v>1</v>
      </c>
      <c r="H833" s="51">
        <v>1</v>
      </c>
      <c r="I833" s="51">
        <v>4</v>
      </c>
      <c r="J833" s="51"/>
      <c r="K833" s="51">
        <v>5000</v>
      </c>
      <c r="L833" s="51">
        <v>5600</v>
      </c>
      <c r="M833" s="51">
        <v>562</v>
      </c>
      <c r="N833" s="50">
        <v>25</v>
      </c>
      <c r="O833" s="49"/>
      <c r="P833" s="48" t="s">
        <v>1514</v>
      </c>
      <c r="Q833" s="47">
        <v>0</v>
      </c>
      <c r="R833" s="47">
        <v>0</v>
      </c>
      <c r="S833" s="46">
        <f t="shared" si="50"/>
        <v>0</v>
      </c>
      <c r="T833" s="47">
        <v>0</v>
      </c>
      <c r="U833" s="47">
        <v>0</v>
      </c>
      <c r="V833" s="46">
        <f t="shared" si="51"/>
        <v>0</v>
      </c>
      <c r="W833" s="46">
        <f t="shared" si="52"/>
        <v>0</v>
      </c>
      <c r="X833" s="45" t="s">
        <v>26</v>
      </c>
      <c r="Y833" s="130"/>
      <c r="Z833" s="43"/>
      <c r="AA833" s="42" t="s">
        <v>19</v>
      </c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</row>
    <row r="834" spans="1:49" hidden="1">
      <c r="A834" s="31" t="e">
        <f t="shared" si="53"/>
        <v>#N/A</v>
      </c>
      <c r="B834" s="30" t="e">
        <f>VLOOKUP(F834,[3]!Tabla13[#All],2,FALSE)</f>
        <v>#N/A</v>
      </c>
      <c r="C834" s="51">
        <v>2026</v>
      </c>
      <c r="D834" s="51">
        <v>8330</v>
      </c>
      <c r="E834" s="51"/>
      <c r="F834" s="52"/>
      <c r="G834" s="51">
        <v>1</v>
      </c>
      <c r="H834" s="51">
        <v>1</v>
      </c>
      <c r="I834" s="51">
        <v>4</v>
      </c>
      <c r="J834" s="51"/>
      <c r="K834" s="51">
        <v>5000</v>
      </c>
      <c r="L834" s="51">
        <v>5600</v>
      </c>
      <c r="M834" s="51">
        <v>562</v>
      </c>
      <c r="N834" s="50">
        <v>127</v>
      </c>
      <c r="O834" s="49"/>
      <c r="P834" s="48" t="s">
        <v>203</v>
      </c>
      <c r="Q834" s="47">
        <v>0</v>
      </c>
      <c r="R834" s="47">
        <v>0</v>
      </c>
      <c r="S834" s="46">
        <f t="shared" si="50"/>
        <v>0</v>
      </c>
      <c r="T834" s="47">
        <v>0</v>
      </c>
      <c r="U834" s="47">
        <v>0</v>
      </c>
      <c r="V834" s="46">
        <f t="shared" si="51"/>
        <v>0</v>
      </c>
      <c r="W834" s="46">
        <f t="shared" si="52"/>
        <v>0</v>
      </c>
      <c r="X834" s="45" t="s">
        <v>26</v>
      </c>
      <c r="Y834" s="130"/>
      <c r="Z834" s="43"/>
      <c r="AA834" s="42" t="s">
        <v>19</v>
      </c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</row>
    <row r="835" spans="1:49" hidden="1">
      <c r="A835" s="31" t="e">
        <f t="shared" si="53"/>
        <v>#N/A</v>
      </c>
      <c r="B835" s="30" t="e">
        <f>VLOOKUP(F835,[3]!Tabla13[#All],2,FALSE)</f>
        <v>#N/A</v>
      </c>
      <c r="C835" s="51">
        <v>2026</v>
      </c>
      <c r="D835" s="51">
        <v>8330</v>
      </c>
      <c r="E835" s="51"/>
      <c r="F835" s="52"/>
      <c r="G835" s="51">
        <v>1</v>
      </c>
      <c r="H835" s="51">
        <v>1</v>
      </c>
      <c r="I835" s="51">
        <v>4</v>
      </c>
      <c r="J835" s="51"/>
      <c r="K835" s="51">
        <v>5000</v>
      </c>
      <c r="L835" s="51">
        <v>5600</v>
      </c>
      <c r="M835" s="51">
        <v>562</v>
      </c>
      <c r="N835" s="50">
        <v>178</v>
      </c>
      <c r="O835" s="49"/>
      <c r="P835" s="48" t="s">
        <v>1513</v>
      </c>
      <c r="Q835" s="47">
        <v>0</v>
      </c>
      <c r="R835" s="47">
        <v>0</v>
      </c>
      <c r="S835" s="46">
        <f t="shared" si="50"/>
        <v>0</v>
      </c>
      <c r="T835" s="47">
        <v>0</v>
      </c>
      <c r="U835" s="47">
        <v>0</v>
      </c>
      <c r="V835" s="46">
        <f t="shared" si="51"/>
        <v>0</v>
      </c>
      <c r="W835" s="46">
        <f t="shared" si="52"/>
        <v>0</v>
      </c>
      <c r="X835" s="45" t="s">
        <v>26</v>
      </c>
      <c r="Y835" s="130"/>
      <c r="Z835" s="43"/>
      <c r="AA835" s="42" t="s">
        <v>19</v>
      </c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</row>
    <row r="836" spans="1:49" hidden="1">
      <c r="A836" s="31" t="e">
        <f t="shared" si="53"/>
        <v>#N/A</v>
      </c>
      <c r="B836" s="30" t="e">
        <f>VLOOKUP(F836,[3]!Tabla13[#All],2,FALSE)</f>
        <v>#N/A</v>
      </c>
      <c r="C836" s="51">
        <v>2026</v>
      </c>
      <c r="D836" s="51">
        <v>8330</v>
      </c>
      <c r="E836" s="51"/>
      <c r="F836" s="52"/>
      <c r="G836" s="51">
        <v>1</v>
      </c>
      <c r="H836" s="51">
        <v>1</v>
      </c>
      <c r="I836" s="51">
        <v>4</v>
      </c>
      <c r="J836" s="51"/>
      <c r="K836" s="51">
        <v>5000</v>
      </c>
      <c r="L836" s="51">
        <v>5600</v>
      </c>
      <c r="M836" s="51">
        <v>562</v>
      </c>
      <c r="N836" s="50">
        <v>234</v>
      </c>
      <c r="O836" s="49"/>
      <c r="P836" s="48" t="s">
        <v>1512</v>
      </c>
      <c r="Q836" s="47">
        <v>0</v>
      </c>
      <c r="R836" s="47">
        <v>0</v>
      </c>
      <c r="S836" s="46">
        <f t="shared" si="50"/>
        <v>0</v>
      </c>
      <c r="T836" s="47">
        <v>0</v>
      </c>
      <c r="U836" s="47">
        <v>0</v>
      </c>
      <c r="V836" s="46">
        <f t="shared" si="51"/>
        <v>0</v>
      </c>
      <c r="W836" s="46">
        <f t="shared" si="52"/>
        <v>0</v>
      </c>
      <c r="X836" s="45" t="s">
        <v>26</v>
      </c>
      <c r="Y836" s="130"/>
      <c r="Z836" s="43"/>
      <c r="AA836" s="42" t="s">
        <v>19</v>
      </c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</row>
    <row r="837" spans="1:49" hidden="1">
      <c r="A837" s="31" t="e">
        <f t="shared" si="53"/>
        <v>#N/A</v>
      </c>
      <c r="B837" s="30" t="e">
        <f>VLOOKUP(F837,[3]!Tabla13[#All],2,FALSE)</f>
        <v>#N/A</v>
      </c>
      <c r="C837" s="51">
        <v>2026</v>
      </c>
      <c r="D837" s="51">
        <v>8330</v>
      </c>
      <c r="E837" s="51"/>
      <c r="F837" s="52"/>
      <c r="G837" s="51">
        <v>1</v>
      </c>
      <c r="H837" s="51">
        <v>1</v>
      </c>
      <c r="I837" s="51">
        <v>4</v>
      </c>
      <c r="J837" s="51"/>
      <c r="K837" s="51">
        <v>5000</v>
      </c>
      <c r="L837" s="51">
        <v>5600</v>
      </c>
      <c r="M837" s="51">
        <v>562</v>
      </c>
      <c r="N837" s="50">
        <v>476</v>
      </c>
      <c r="O837" s="49"/>
      <c r="P837" s="48" t="s">
        <v>200</v>
      </c>
      <c r="Q837" s="47">
        <v>0</v>
      </c>
      <c r="R837" s="47">
        <v>0</v>
      </c>
      <c r="S837" s="46">
        <f t="shared" si="50"/>
        <v>0</v>
      </c>
      <c r="T837" s="47">
        <v>0</v>
      </c>
      <c r="U837" s="47">
        <v>0</v>
      </c>
      <c r="V837" s="46">
        <f t="shared" si="51"/>
        <v>0</v>
      </c>
      <c r="W837" s="46">
        <f t="shared" si="52"/>
        <v>0</v>
      </c>
      <c r="X837" s="45" t="s">
        <v>26</v>
      </c>
      <c r="Y837" s="130"/>
      <c r="Z837" s="43"/>
      <c r="AA837" s="42" t="s">
        <v>19</v>
      </c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</row>
    <row r="838" spans="1:49" hidden="1">
      <c r="A838" s="31" t="e">
        <f t="shared" si="53"/>
        <v>#N/A</v>
      </c>
      <c r="B838" s="30" t="e">
        <f>VLOOKUP(F838,[3]!Tabla13[#All],2,FALSE)</f>
        <v>#N/A</v>
      </c>
      <c r="C838" s="51">
        <v>2026</v>
      </c>
      <c r="D838" s="51">
        <v>8330</v>
      </c>
      <c r="E838" s="51"/>
      <c r="F838" s="52"/>
      <c r="G838" s="51">
        <v>1</v>
      </c>
      <c r="H838" s="51">
        <v>1</v>
      </c>
      <c r="I838" s="51">
        <v>4</v>
      </c>
      <c r="J838" s="51"/>
      <c r="K838" s="51">
        <v>5000</v>
      </c>
      <c r="L838" s="51">
        <v>5600</v>
      </c>
      <c r="M838" s="51">
        <v>562</v>
      </c>
      <c r="N838" s="50">
        <v>655</v>
      </c>
      <c r="O838" s="49"/>
      <c r="P838" s="48" t="s">
        <v>1511</v>
      </c>
      <c r="Q838" s="47">
        <v>0</v>
      </c>
      <c r="R838" s="47">
        <v>0</v>
      </c>
      <c r="S838" s="46">
        <f t="shared" si="50"/>
        <v>0</v>
      </c>
      <c r="T838" s="47">
        <v>0</v>
      </c>
      <c r="U838" s="47">
        <v>0</v>
      </c>
      <c r="V838" s="46">
        <f t="shared" si="51"/>
        <v>0</v>
      </c>
      <c r="W838" s="46">
        <f t="shared" si="52"/>
        <v>0</v>
      </c>
      <c r="X838" s="45" t="s">
        <v>26</v>
      </c>
      <c r="Y838" s="130"/>
      <c r="Z838" s="43"/>
      <c r="AA838" s="42" t="s">
        <v>19</v>
      </c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</row>
    <row r="839" spans="1:49" hidden="1">
      <c r="A839" s="31" t="e">
        <f t="shared" si="53"/>
        <v>#N/A</v>
      </c>
      <c r="B839" s="30" t="e">
        <f>VLOOKUP(F839,[3]!Tabla13[#All],2,FALSE)</f>
        <v>#N/A</v>
      </c>
      <c r="C839" s="51">
        <v>2026</v>
      </c>
      <c r="D839" s="51">
        <v>8330</v>
      </c>
      <c r="E839" s="51"/>
      <c r="F839" s="52"/>
      <c r="G839" s="51">
        <v>1</v>
      </c>
      <c r="H839" s="51">
        <v>1</v>
      </c>
      <c r="I839" s="51">
        <v>4</v>
      </c>
      <c r="J839" s="51"/>
      <c r="K839" s="51">
        <v>5000</v>
      </c>
      <c r="L839" s="51">
        <v>5600</v>
      </c>
      <c r="M839" s="51">
        <v>562</v>
      </c>
      <c r="N839" s="50">
        <v>676</v>
      </c>
      <c r="O839" s="49"/>
      <c r="P839" s="48" t="s">
        <v>1510</v>
      </c>
      <c r="Q839" s="47">
        <v>0</v>
      </c>
      <c r="R839" s="47">
        <v>0</v>
      </c>
      <c r="S839" s="46">
        <f t="shared" si="50"/>
        <v>0</v>
      </c>
      <c r="T839" s="47">
        <v>0</v>
      </c>
      <c r="U839" s="47">
        <v>0</v>
      </c>
      <c r="V839" s="46">
        <f t="shared" si="51"/>
        <v>0</v>
      </c>
      <c r="W839" s="46">
        <f t="shared" si="52"/>
        <v>0</v>
      </c>
      <c r="X839" s="45" t="s">
        <v>26</v>
      </c>
      <c r="Y839" s="130"/>
      <c r="Z839" s="43"/>
      <c r="AA839" s="42" t="s">
        <v>19</v>
      </c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</row>
    <row r="840" spans="1:49" hidden="1">
      <c r="A840" s="31" t="e">
        <f t="shared" si="53"/>
        <v>#N/A</v>
      </c>
      <c r="B840" s="30" t="e">
        <f>VLOOKUP(F840,[3]!Tabla13[#All],2,FALSE)</f>
        <v>#N/A</v>
      </c>
      <c r="C840" s="51">
        <v>2026</v>
      </c>
      <c r="D840" s="51">
        <v>8330</v>
      </c>
      <c r="E840" s="51"/>
      <c r="F840" s="52"/>
      <c r="G840" s="51">
        <v>1</v>
      </c>
      <c r="H840" s="51">
        <v>1</v>
      </c>
      <c r="I840" s="51">
        <v>4</v>
      </c>
      <c r="J840" s="51"/>
      <c r="K840" s="51">
        <v>5000</v>
      </c>
      <c r="L840" s="51">
        <v>5600</v>
      </c>
      <c r="M840" s="51">
        <v>562</v>
      </c>
      <c r="N840" s="50">
        <v>757</v>
      </c>
      <c r="O840" s="49"/>
      <c r="P840" s="48" t="s">
        <v>1509</v>
      </c>
      <c r="Q840" s="47">
        <v>0</v>
      </c>
      <c r="R840" s="47">
        <v>0</v>
      </c>
      <c r="S840" s="46">
        <f t="shared" si="50"/>
        <v>0</v>
      </c>
      <c r="T840" s="47">
        <v>0</v>
      </c>
      <c r="U840" s="47">
        <v>0</v>
      </c>
      <c r="V840" s="46">
        <f t="shared" si="51"/>
        <v>0</v>
      </c>
      <c r="W840" s="46">
        <f t="shared" si="52"/>
        <v>0</v>
      </c>
      <c r="X840" s="45" t="s">
        <v>26</v>
      </c>
      <c r="Y840" s="130"/>
      <c r="Z840" s="43"/>
      <c r="AA840" s="42" t="s">
        <v>19</v>
      </c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</row>
    <row r="841" spans="1:49" hidden="1">
      <c r="A841" s="31" t="e">
        <f t="shared" si="53"/>
        <v>#N/A</v>
      </c>
      <c r="B841" s="30" t="e">
        <f>VLOOKUP(F841,[3]!Tabla13[#All],2,FALSE)</f>
        <v>#N/A</v>
      </c>
      <c r="C841" s="51">
        <v>2026</v>
      </c>
      <c r="D841" s="51">
        <v>8330</v>
      </c>
      <c r="E841" s="51"/>
      <c r="F841" s="52"/>
      <c r="G841" s="51">
        <v>1</v>
      </c>
      <c r="H841" s="51">
        <v>1</v>
      </c>
      <c r="I841" s="51">
        <v>4</v>
      </c>
      <c r="J841" s="51"/>
      <c r="K841" s="51">
        <v>5000</v>
      </c>
      <c r="L841" s="51">
        <v>5600</v>
      </c>
      <c r="M841" s="51">
        <v>562</v>
      </c>
      <c r="N841" s="50">
        <v>856</v>
      </c>
      <c r="O841" s="49"/>
      <c r="P841" s="48" t="s">
        <v>1508</v>
      </c>
      <c r="Q841" s="47">
        <v>0</v>
      </c>
      <c r="R841" s="47">
        <v>0</v>
      </c>
      <c r="S841" s="46">
        <f t="shared" si="50"/>
        <v>0</v>
      </c>
      <c r="T841" s="47">
        <v>0</v>
      </c>
      <c r="U841" s="47">
        <v>0</v>
      </c>
      <c r="V841" s="46">
        <f t="shared" si="51"/>
        <v>0</v>
      </c>
      <c r="W841" s="46">
        <f t="shared" si="52"/>
        <v>0</v>
      </c>
      <c r="X841" s="45" t="s">
        <v>26</v>
      </c>
      <c r="Y841" s="130"/>
      <c r="Z841" s="43"/>
      <c r="AA841" s="42" t="s">
        <v>19</v>
      </c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</row>
    <row r="842" spans="1:49" hidden="1">
      <c r="A842" s="31" t="e">
        <f t="shared" si="53"/>
        <v>#N/A</v>
      </c>
      <c r="B842" s="30" t="e">
        <f>VLOOKUP(F842,[3]!Tabla13[#All],2,FALSE)</f>
        <v>#N/A</v>
      </c>
      <c r="C842" s="51">
        <v>2026</v>
      </c>
      <c r="D842" s="51">
        <v>8330</v>
      </c>
      <c r="E842" s="51"/>
      <c r="F842" s="52"/>
      <c r="G842" s="51">
        <v>1</v>
      </c>
      <c r="H842" s="51">
        <v>1</v>
      </c>
      <c r="I842" s="51">
        <v>4</v>
      </c>
      <c r="J842" s="51"/>
      <c r="K842" s="51">
        <v>5000</v>
      </c>
      <c r="L842" s="51">
        <v>5600</v>
      </c>
      <c r="M842" s="51">
        <v>562</v>
      </c>
      <c r="N842" s="50">
        <v>1064</v>
      </c>
      <c r="O842" s="49"/>
      <c r="P842" s="48" t="s">
        <v>1507</v>
      </c>
      <c r="Q842" s="47">
        <v>0</v>
      </c>
      <c r="R842" s="47">
        <v>0</v>
      </c>
      <c r="S842" s="46">
        <f t="shared" ref="S842:S905" si="54">Q842+R842</f>
        <v>0</v>
      </c>
      <c r="T842" s="47">
        <v>0</v>
      </c>
      <c r="U842" s="47">
        <v>0</v>
      </c>
      <c r="V842" s="46">
        <f t="shared" ref="V842:V905" si="55">T842+U842</f>
        <v>0</v>
      </c>
      <c r="W842" s="46">
        <f t="shared" ref="W842:W905" si="56">S842+V842</f>
        <v>0</v>
      </c>
      <c r="X842" s="45" t="s">
        <v>26</v>
      </c>
      <c r="Y842" s="130"/>
      <c r="Z842" s="43"/>
      <c r="AA842" s="42" t="s">
        <v>19</v>
      </c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</row>
    <row r="843" spans="1:49" hidden="1">
      <c r="A843" s="31" t="e">
        <f t="shared" si="53"/>
        <v>#N/A</v>
      </c>
      <c r="B843" s="30" t="e">
        <f>VLOOKUP(F843,[3]!Tabla13[#All],2,FALSE)</f>
        <v>#N/A</v>
      </c>
      <c r="C843" s="51">
        <v>2026</v>
      </c>
      <c r="D843" s="51">
        <v>8330</v>
      </c>
      <c r="E843" s="51"/>
      <c r="F843" s="52"/>
      <c r="G843" s="51">
        <v>1</v>
      </c>
      <c r="H843" s="51">
        <v>1</v>
      </c>
      <c r="I843" s="51">
        <v>4</v>
      </c>
      <c r="J843" s="51"/>
      <c r="K843" s="51">
        <v>5000</v>
      </c>
      <c r="L843" s="51">
        <v>5600</v>
      </c>
      <c r="M843" s="51">
        <v>562</v>
      </c>
      <c r="N843" s="50">
        <v>1087</v>
      </c>
      <c r="O843" s="49"/>
      <c r="P843" s="48" t="s">
        <v>193</v>
      </c>
      <c r="Q843" s="47">
        <v>0</v>
      </c>
      <c r="R843" s="47">
        <v>0</v>
      </c>
      <c r="S843" s="46">
        <f t="shared" si="54"/>
        <v>0</v>
      </c>
      <c r="T843" s="47">
        <v>0</v>
      </c>
      <c r="U843" s="47">
        <v>0</v>
      </c>
      <c r="V843" s="46">
        <f t="shared" si="55"/>
        <v>0</v>
      </c>
      <c r="W843" s="46">
        <f t="shared" si="56"/>
        <v>0</v>
      </c>
      <c r="X843" s="45" t="s">
        <v>26</v>
      </c>
      <c r="Y843" s="130"/>
      <c r="Z843" s="43"/>
      <c r="AA843" s="42" t="s">
        <v>19</v>
      </c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</row>
    <row r="844" spans="1:49" hidden="1">
      <c r="A844" s="31" t="e">
        <f t="shared" si="53"/>
        <v>#N/A</v>
      </c>
      <c r="B844" s="30" t="e">
        <f>VLOOKUP(F844,[3]!Tabla13[#All],2,FALSE)</f>
        <v>#N/A</v>
      </c>
      <c r="C844" s="51">
        <v>2026</v>
      </c>
      <c r="D844" s="51">
        <v>8330</v>
      </c>
      <c r="E844" s="51"/>
      <c r="F844" s="52"/>
      <c r="G844" s="51">
        <v>1</v>
      </c>
      <c r="H844" s="51">
        <v>1</v>
      </c>
      <c r="I844" s="51">
        <v>4</v>
      </c>
      <c r="J844" s="51"/>
      <c r="K844" s="51">
        <v>5000</v>
      </c>
      <c r="L844" s="51">
        <v>5600</v>
      </c>
      <c r="M844" s="51">
        <v>562</v>
      </c>
      <c r="N844" s="50">
        <v>1152</v>
      </c>
      <c r="O844" s="49"/>
      <c r="P844" s="48" t="s">
        <v>1506</v>
      </c>
      <c r="Q844" s="47">
        <v>0</v>
      </c>
      <c r="R844" s="47">
        <v>0</v>
      </c>
      <c r="S844" s="46">
        <f t="shared" si="54"/>
        <v>0</v>
      </c>
      <c r="T844" s="47">
        <v>0</v>
      </c>
      <c r="U844" s="47">
        <v>0</v>
      </c>
      <c r="V844" s="46">
        <f t="shared" si="55"/>
        <v>0</v>
      </c>
      <c r="W844" s="46">
        <f t="shared" si="56"/>
        <v>0</v>
      </c>
      <c r="X844" s="45" t="s">
        <v>26</v>
      </c>
      <c r="Y844" s="130"/>
      <c r="Z844" s="43"/>
      <c r="AA844" s="42" t="s">
        <v>19</v>
      </c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</row>
    <row r="845" spans="1:49" hidden="1">
      <c r="A845" s="31" t="e">
        <f t="shared" si="53"/>
        <v>#N/A</v>
      </c>
      <c r="B845" s="30" t="e">
        <f>VLOOKUP(F845,[3]!Tabla13[#All],2,FALSE)</f>
        <v>#N/A</v>
      </c>
      <c r="C845" s="51">
        <v>2026</v>
      </c>
      <c r="D845" s="51">
        <v>8330</v>
      </c>
      <c r="E845" s="51"/>
      <c r="F845" s="52"/>
      <c r="G845" s="51">
        <v>1</v>
      </c>
      <c r="H845" s="51">
        <v>1</v>
      </c>
      <c r="I845" s="51">
        <v>4</v>
      </c>
      <c r="J845" s="51"/>
      <c r="K845" s="51">
        <v>5000</v>
      </c>
      <c r="L845" s="51">
        <v>5600</v>
      </c>
      <c r="M845" s="51">
        <v>562</v>
      </c>
      <c r="N845" s="50">
        <v>153</v>
      </c>
      <c r="O845" s="49"/>
      <c r="P845" s="48" t="s">
        <v>1505</v>
      </c>
      <c r="Q845" s="47">
        <v>0</v>
      </c>
      <c r="R845" s="47">
        <v>0</v>
      </c>
      <c r="S845" s="46">
        <f t="shared" si="54"/>
        <v>0</v>
      </c>
      <c r="T845" s="47">
        <v>0</v>
      </c>
      <c r="U845" s="47">
        <v>0</v>
      </c>
      <c r="V845" s="46">
        <f t="shared" si="55"/>
        <v>0</v>
      </c>
      <c r="W845" s="46">
        <f t="shared" si="56"/>
        <v>0</v>
      </c>
      <c r="X845" s="45" t="s">
        <v>26</v>
      </c>
      <c r="Y845" s="130"/>
      <c r="Z845" s="43"/>
      <c r="AA845" s="42" t="s">
        <v>19</v>
      </c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</row>
    <row r="846" spans="1:49" hidden="1">
      <c r="A846" s="31" t="e">
        <f t="shared" si="53"/>
        <v>#N/A</v>
      </c>
      <c r="B846" s="30" t="e">
        <f>VLOOKUP(F846,[3]!Tabla13[#All],2,FALSE)</f>
        <v>#N/A</v>
      </c>
      <c r="C846" s="51">
        <v>2026</v>
      </c>
      <c r="D846" s="51">
        <v>8330</v>
      </c>
      <c r="E846" s="51"/>
      <c r="F846" s="52"/>
      <c r="G846" s="51">
        <v>1</v>
      </c>
      <c r="H846" s="51">
        <v>1</v>
      </c>
      <c r="I846" s="51">
        <v>4</v>
      </c>
      <c r="J846" s="51"/>
      <c r="K846" s="51">
        <v>5000</v>
      </c>
      <c r="L846" s="51">
        <v>5600</v>
      </c>
      <c r="M846" s="51">
        <v>562</v>
      </c>
      <c r="N846" s="50">
        <v>834</v>
      </c>
      <c r="O846" s="49"/>
      <c r="P846" s="48" t="s">
        <v>1504</v>
      </c>
      <c r="Q846" s="47">
        <v>0</v>
      </c>
      <c r="R846" s="47">
        <v>0</v>
      </c>
      <c r="S846" s="46">
        <f t="shared" si="54"/>
        <v>0</v>
      </c>
      <c r="T846" s="47">
        <v>0</v>
      </c>
      <c r="U846" s="47">
        <v>0</v>
      </c>
      <c r="V846" s="46">
        <f t="shared" si="55"/>
        <v>0</v>
      </c>
      <c r="W846" s="46">
        <f t="shared" si="56"/>
        <v>0</v>
      </c>
      <c r="X846" s="45" t="s">
        <v>26</v>
      </c>
      <c r="Y846" s="130"/>
      <c r="Z846" s="43"/>
      <c r="AA846" s="42" t="s">
        <v>19</v>
      </c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</row>
    <row r="847" spans="1:49" hidden="1">
      <c r="A847" s="31" t="e">
        <f t="shared" si="53"/>
        <v>#N/A</v>
      </c>
      <c r="B847" s="30" t="e">
        <f>VLOOKUP(F847,[3]!Tabla13[#All],2,FALSE)</f>
        <v>#N/A</v>
      </c>
      <c r="C847" s="51">
        <v>2026</v>
      </c>
      <c r="D847" s="51">
        <v>8330</v>
      </c>
      <c r="E847" s="51"/>
      <c r="F847" s="52"/>
      <c r="G847" s="51">
        <v>1</v>
      </c>
      <c r="H847" s="51">
        <v>1</v>
      </c>
      <c r="I847" s="51">
        <v>4</v>
      </c>
      <c r="J847" s="51"/>
      <c r="K847" s="51">
        <v>5000</v>
      </c>
      <c r="L847" s="51">
        <v>5600</v>
      </c>
      <c r="M847" s="51">
        <v>562</v>
      </c>
      <c r="N847" s="50">
        <v>930</v>
      </c>
      <c r="O847" s="49"/>
      <c r="P847" s="48" t="s">
        <v>1503</v>
      </c>
      <c r="Q847" s="47">
        <v>0</v>
      </c>
      <c r="R847" s="47">
        <v>0</v>
      </c>
      <c r="S847" s="46">
        <f t="shared" si="54"/>
        <v>0</v>
      </c>
      <c r="T847" s="47">
        <v>0</v>
      </c>
      <c r="U847" s="47">
        <v>0</v>
      </c>
      <c r="V847" s="46">
        <f t="shared" si="55"/>
        <v>0</v>
      </c>
      <c r="W847" s="46">
        <f t="shared" si="56"/>
        <v>0</v>
      </c>
      <c r="X847" s="45" t="s">
        <v>26</v>
      </c>
      <c r="Y847" s="130"/>
      <c r="Z847" s="43"/>
      <c r="AA847" s="42" t="s">
        <v>19</v>
      </c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</row>
    <row r="848" spans="1:49" hidden="1">
      <c r="A848" s="31" t="e">
        <f t="shared" si="53"/>
        <v>#N/A</v>
      </c>
      <c r="B848" s="30" t="e">
        <f>VLOOKUP(F848,[3]!Tabla13[#All],2,FALSE)</f>
        <v>#N/A</v>
      </c>
      <c r="C848" s="51">
        <v>2026</v>
      </c>
      <c r="D848" s="51">
        <v>8330</v>
      </c>
      <c r="E848" s="51"/>
      <c r="F848" s="52"/>
      <c r="G848" s="51">
        <v>1</v>
      </c>
      <c r="H848" s="51">
        <v>1</v>
      </c>
      <c r="I848" s="51">
        <v>4</v>
      </c>
      <c r="J848" s="51"/>
      <c r="K848" s="51">
        <v>5000</v>
      </c>
      <c r="L848" s="51">
        <v>5600</v>
      </c>
      <c r="M848" s="51">
        <v>562</v>
      </c>
      <c r="N848" s="50">
        <v>1253</v>
      </c>
      <c r="O848" s="49"/>
      <c r="P848" s="48" t="s">
        <v>1502</v>
      </c>
      <c r="Q848" s="47">
        <v>0</v>
      </c>
      <c r="R848" s="47">
        <v>0</v>
      </c>
      <c r="S848" s="46">
        <f t="shared" si="54"/>
        <v>0</v>
      </c>
      <c r="T848" s="47">
        <v>0</v>
      </c>
      <c r="U848" s="47">
        <v>0</v>
      </c>
      <c r="V848" s="46">
        <f t="shared" si="55"/>
        <v>0</v>
      </c>
      <c r="W848" s="46">
        <f t="shared" si="56"/>
        <v>0</v>
      </c>
      <c r="X848" s="45" t="s">
        <v>26</v>
      </c>
      <c r="Y848" s="130"/>
      <c r="Z848" s="43"/>
      <c r="AA848" s="42" t="s">
        <v>19</v>
      </c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</row>
    <row r="849" spans="1:49" ht="30" hidden="1">
      <c r="A849" s="31" t="e">
        <f t="shared" si="53"/>
        <v>#N/A</v>
      </c>
      <c r="B849" s="30" t="e">
        <f>VLOOKUP(F849,[3]!Tabla13[#All],2,FALSE)</f>
        <v>#N/A</v>
      </c>
      <c r="C849" s="40">
        <v>2026</v>
      </c>
      <c r="D849" s="40">
        <v>8330</v>
      </c>
      <c r="E849" s="40"/>
      <c r="F849" s="41"/>
      <c r="G849" s="40">
        <v>1</v>
      </c>
      <c r="H849" s="40">
        <v>1</v>
      </c>
      <c r="I849" s="40">
        <v>4</v>
      </c>
      <c r="J849" s="40"/>
      <c r="K849" s="40">
        <v>5000</v>
      </c>
      <c r="L849" s="40">
        <v>5600</v>
      </c>
      <c r="M849" s="40">
        <v>564</v>
      </c>
      <c r="N849" s="221"/>
      <c r="O849" s="220"/>
      <c r="P849" s="37" t="s">
        <v>186</v>
      </c>
      <c r="Q849" s="36">
        <f>SUM(Q850)</f>
        <v>0</v>
      </c>
      <c r="R849" s="36">
        <f>SUM(R850)</f>
        <v>0</v>
      </c>
      <c r="S849" s="36">
        <f t="shared" si="54"/>
        <v>0</v>
      </c>
      <c r="T849" s="36">
        <f>SUM(T850)</f>
        <v>0</v>
      </c>
      <c r="U849" s="36">
        <f>SUM(U850)</f>
        <v>0</v>
      </c>
      <c r="V849" s="36">
        <f t="shared" si="55"/>
        <v>0</v>
      </c>
      <c r="W849" s="36">
        <f t="shared" si="56"/>
        <v>0</v>
      </c>
      <c r="X849" s="224"/>
      <c r="Y849" s="223"/>
      <c r="Z849" s="63"/>
      <c r="AA849" s="3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</row>
    <row r="850" spans="1:49" hidden="1">
      <c r="A850" s="31" t="e">
        <f t="shared" si="53"/>
        <v>#N/A</v>
      </c>
      <c r="B850" s="30" t="e">
        <f>VLOOKUP(F850,[3]!Tabla13[#All],2,FALSE)</f>
        <v>#N/A</v>
      </c>
      <c r="C850" s="51">
        <v>2026</v>
      </c>
      <c r="D850" s="51">
        <v>8330</v>
      </c>
      <c r="E850" s="51"/>
      <c r="F850" s="52"/>
      <c r="G850" s="51">
        <v>1</v>
      </c>
      <c r="H850" s="51">
        <v>1</v>
      </c>
      <c r="I850" s="51">
        <v>4</v>
      </c>
      <c r="J850" s="51"/>
      <c r="K850" s="51">
        <v>5000</v>
      </c>
      <c r="L850" s="51">
        <v>5600</v>
      </c>
      <c r="M850" s="51">
        <v>564</v>
      </c>
      <c r="N850" s="50">
        <v>1203</v>
      </c>
      <c r="O850" s="113"/>
      <c r="P850" s="48" t="s">
        <v>1501</v>
      </c>
      <c r="Q850" s="47">
        <v>0</v>
      </c>
      <c r="R850" s="47">
        <v>0</v>
      </c>
      <c r="S850" s="46">
        <f t="shared" si="54"/>
        <v>0</v>
      </c>
      <c r="T850" s="47">
        <v>0</v>
      </c>
      <c r="U850" s="47">
        <v>0</v>
      </c>
      <c r="V850" s="46">
        <f t="shared" si="55"/>
        <v>0</v>
      </c>
      <c r="W850" s="46">
        <f t="shared" si="56"/>
        <v>0</v>
      </c>
      <c r="X850" s="45" t="s">
        <v>26</v>
      </c>
      <c r="Y850" s="44"/>
      <c r="Z850" s="43"/>
      <c r="AA850" s="42" t="s">
        <v>19</v>
      </c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</row>
    <row r="851" spans="1:49" hidden="1">
      <c r="A851" s="31" t="e">
        <f t="shared" si="53"/>
        <v>#N/A</v>
      </c>
      <c r="B851" s="30" t="e">
        <f>VLOOKUP(F851,[3]!Tabla13[#All],2,FALSE)</f>
        <v>#N/A</v>
      </c>
      <c r="C851" s="40">
        <v>2026</v>
      </c>
      <c r="D851" s="40">
        <v>8330</v>
      </c>
      <c r="E851" s="40"/>
      <c r="F851" s="41"/>
      <c r="G851" s="40">
        <v>1</v>
      </c>
      <c r="H851" s="40">
        <v>1</v>
      </c>
      <c r="I851" s="40">
        <v>4</v>
      </c>
      <c r="J851" s="40"/>
      <c r="K851" s="40">
        <v>5000</v>
      </c>
      <c r="L851" s="40">
        <v>5600</v>
      </c>
      <c r="M851" s="40">
        <v>565</v>
      </c>
      <c r="N851" s="221"/>
      <c r="O851" s="220"/>
      <c r="P851" s="37" t="s">
        <v>184</v>
      </c>
      <c r="Q851" s="36">
        <f>SUM(Q852:Q854)</f>
        <v>0</v>
      </c>
      <c r="R851" s="36">
        <f>SUM(R852:R854)</f>
        <v>0</v>
      </c>
      <c r="S851" s="36">
        <f t="shared" si="54"/>
        <v>0</v>
      </c>
      <c r="T851" s="36">
        <f>SUM(T852:T854)</f>
        <v>0</v>
      </c>
      <c r="U851" s="36">
        <f>SUM(U852:U854)</f>
        <v>0</v>
      </c>
      <c r="V851" s="36">
        <f t="shared" si="55"/>
        <v>0</v>
      </c>
      <c r="W851" s="36">
        <f t="shared" si="56"/>
        <v>0</v>
      </c>
      <c r="X851" s="224"/>
      <c r="Y851" s="223"/>
      <c r="Z851" s="63"/>
      <c r="AA851" s="3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</row>
    <row r="852" spans="1:49" hidden="1">
      <c r="A852" s="31" t="e">
        <f t="shared" si="53"/>
        <v>#N/A</v>
      </c>
      <c r="B852" s="30" t="e">
        <f>VLOOKUP(F852,[3]!Tabla13[#All],2,FALSE)</f>
        <v>#N/A</v>
      </c>
      <c r="C852" s="51">
        <v>2026</v>
      </c>
      <c r="D852" s="51">
        <v>8330</v>
      </c>
      <c r="E852" s="51"/>
      <c r="F852" s="52"/>
      <c r="G852" s="51">
        <v>1</v>
      </c>
      <c r="H852" s="51">
        <v>1</v>
      </c>
      <c r="I852" s="51">
        <v>4</v>
      </c>
      <c r="J852" s="51"/>
      <c r="K852" s="51">
        <v>5000</v>
      </c>
      <c r="L852" s="51">
        <v>5600</v>
      </c>
      <c r="M852" s="51">
        <v>565</v>
      </c>
      <c r="N852" s="50">
        <v>531</v>
      </c>
      <c r="O852" s="113"/>
      <c r="P852" s="48" t="s">
        <v>1500</v>
      </c>
      <c r="Q852" s="47">
        <v>0</v>
      </c>
      <c r="R852" s="47">
        <v>0</v>
      </c>
      <c r="S852" s="46">
        <f t="shared" si="54"/>
        <v>0</v>
      </c>
      <c r="T852" s="47">
        <v>0</v>
      </c>
      <c r="U852" s="47">
        <v>0</v>
      </c>
      <c r="V852" s="46">
        <f t="shared" si="55"/>
        <v>0</v>
      </c>
      <c r="W852" s="46">
        <f t="shared" si="56"/>
        <v>0</v>
      </c>
      <c r="X852" s="45" t="s">
        <v>26</v>
      </c>
      <c r="Y852" s="44"/>
      <c r="Z852" s="43"/>
      <c r="AA852" s="42" t="s">
        <v>19</v>
      </c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</row>
    <row r="853" spans="1:49" hidden="1">
      <c r="A853" s="31" t="e">
        <f t="shared" si="53"/>
        <v>#N/A</v>
      </c>
      <c r="B853" s="30" t="e">
        <f>VLOOKUP(F853,[3]!Tabla13[#All],2,FALSE)</f>
        <v>#N/A</v>
      </c>
      <c r="C853" s="51">
        <v>2026</v>
      </c>
      <c r="D853" s="51">
        <v>8330</v>
      </c>
      <c r="E853" s="51"/>
      <c r="F853" s="52"/>
      <c r="G853" s="51">
        <v>1</v>
      </c>
      <c r="H853" s="51">
        <v>1</v>
      </c>
      <c r="I853" s="51">
        <v>4</v>
      </c>
      <c r="J853" s="51"/>
      <c r="K853" s="51">
        <v>5000</v>
      </c>
      <c r="L853" s="51">
        <v>5600</v>
      </c>
      <c r="M853" s="51">
        <v>565</v>
      </c>
      <c r="N853" s="50">
        <v>577</v>
      </c>
      <c r="O853" s="113"/>
      <c r="P853" s="48" t="s">
        <v>423</v>
      </c>
      <c r="Q853" s="47">
        <v>0</v>
      </c>
      <c r="R853" s="47">
        <v>0</v>
      </c>
      <c r="S853" s="46">
        <f t="shared" si="54"/>
        <v>0</v>
      </c>
      <c r="T853" s="47">
        <v>0</v>
      </c>
      <c r="U853" s="47">
        <v>0</v>
      </c>
      <c r="V853" s="46">
        <f t="shared" si="55"/>
        <v>0</v>
      </c>
      <c r="W853" s="46">
        <f t="shared" si="56"/>
        <v>0</v>
      </c>
      <c r="X853" s="45" t="s">
        <v>26</v>
      </c>
      <c r="Y853" s="44"/>
      <c r="Z853" s="43"/>
      <c r="AA853" s="42" t="s">
        <v>19</v>
      </c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</row>
    <row r="854" spans="1:49" hidden="1">
      <c r="A854" s="31" t="e">
        <f t="shared" si="53"/>
        <v>#N/A</v>
      </c>
      <c r="B854" s="30" t="e">
        <f>VLOOKUP(F854,[3]!Tabla13[#All],2,FALSE)</f>
        <v>#N/A</v>
      </c>
      <c r="C854" s="51">
        <v>2026</v>
      </c>
      <c r="D854" s="51">
        <v>8330</v>
      </c>
      <c r="E854" s="51"/>
      <c r="F854" s="52"/>
      <c r="G854" s="51">
        <v>1</v>
      </c>
      <c r="H854" s="51">
        <v>1</v>
      </c>
      <c r="I854" s="51">
        <v>4</v>
      </c>
      <c r="J854" s="51"/>
      <c r="K854" s="51">
        <v>5000</v>
      </c>
      <c r="L854" s="51">
        <v>5600</v>
      </c>
      <c r="M854" s="51">
        <v>565</v>
      </c>
      <c r="N854" s="50">
        <v>1180</v>
      </c>
      <c r="O854" s="113"/>
      <c r="P854" s="48" t="s">
        <v>179</v>
      </c>
      <c r="Q854" s="47">
        <v>0</v>
      </c>
      <c r="R854" s="47">
        <v>0</v>
      </c>
      <c r="S854" s="46">
        <f t="shared" si="54"/>
        <v>0</v>
      </c>
      <c r="T854" s="47">
        <v>0</v>
      </c>
      <c r="U854" s="47">
        <v>0</v>
      </c>
      <c r="V854" s="46">
        <f t="shared" si="55"/>
        <v>0</v>
      </c>
      <c r="W854" s="46">
        <f t="shared" si="56"/>
        <v>0</v>
      </c>
      <c r="X854" s="45" t="s">
        <v>26</v>
      </c>
      <c r="Y854" s="44"/>
      <c r="Z854" s="43"/>
      <c r="AA854" s="42" t="s">
        <v>19</v>
      </c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</row>
    <row r="855" spans="1:49" ht="30" hidden="1">
      <c r="A855" s="31" t="e">
        <f t="shared" si="53"/>
        <v>#N/A</v>
      </c>
      <c r="B855" s="30" t="e">
        <f>VLOOKUP(F855,[3]!Tabla13[#All],2,FALSE)</f>
        <v>#N/A</v>
      </c>
      <c r="C855" s="40">
        <v>2026</v>
      </c>
      <c r="D855" s="40">
        <v>8330</v>
      </c>
      <c r="E855" s="40"/>
      <c r="F855" s="41"/>
      <c r="G855" s="40">
        <v>1</v>
      </c>
      <c r="H855" s="40">
        <v>1</v>
      </c>
      <c r="I855" s="40">
        <v>4</v>
      </c>
      <c r="J855" s="40"/>
      <c r="K855" s="40">
        <v>5000</v>
      </c>
      <c r="L855" s="40">
        <v>5600</v>
      </c>
      <c r="M855" s="40">
        <v>566</v>
      </c>
      <c r="N855" s="221"/>
      <c r="O855" s="220"/>
      <c r="P855" s="37" t="s">
        <v>1499</v>
      </c>
      <c r="Q855" s="36">
        <f>SUM(Q856)</f>
        <v>0</v>
      </c>
      <c r="R855" s="36">
        <f>SUM(R856)</f>
        <v>0</v>
      </c>
      <c r="S855" s="36">
        <f t="shared" si="54"/>
        <v>0</v>
      </c>
      <c r="T855" s="36">
        <f>SUM(T856)</f>
        <v>0</v>
      </c>
      <c r="U855" s="36">
        <f>SUM(U856)</f>
        <v>0</v>
      </c>
      <c r="V855" s="36">
        <f t="shared" si="55"/>
        <v>0</v>
      </c>
      <c r="W855" s="36">
        <f t="shared" si="56"/>
        <v>0</v>
      </c>
      <c r="X855" s="224"/>
      <c r="Y855" s="223"/>
      <c r="Z855" s="63"/>
      <c r="AA855" s="295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</row>
    <row r="856" spans="1:49" hidden="1">
      <c r="A856" s="31" t="e">
        <f t="shared" si="53"/>
        <v>#N/A</v>
      </c>
      <c r="B856" s="30" t="e">
        <f>VLOOKUP(F856,[3]!Tabla13[#All],2,FALSE)</f>
        <v>#N/A</v>
      </c>
      <c r="C856" s="51">
        <v>2026</v>
      </c>
      <c r="D856" s="51">
        <v>8330</v>
      </c>
      <c r="E856" s="51"/>
      <c r="F856" s="52"/>
      <c r="G856" s="51">
        <v>1</v>
      </c>
      <c r="H856" s="51">
        <v>1</v>
      </c>
      <c r="I856" s="51">
        <v>4</v>
      </c>
      <c r="J856" s="51"/>
      <c r="K856" s="51">
        <v>5000</v>
      </c>
      <c r="L856" s="51">
        <v>5600</v>
      </c>
      <c r="M856" s="51">
        <v>566</v>
      </c>
      <c r="N856" s="50">
        <v>1208</v>
      </c>
      <c r="O856" s="113"/>
      <c r="P856" s="48" t="s">
        <v>1498</v>
      </c>
      <c r="Q856" s="47">
        <v>0</v>
      </c>
      <c r="R856" s="47">
        <v>0</v>
      </c>
      <c r="S856" s="46">
        <f t="shared" si="54"/>
        <v>0</v>
      </c>
      <c r="T856" s="47">
        <v>0</v>
      </c>
      <c r="U856" s="47">
        <v>0</v>
      </c>
      <c r="V856" s="46">
        <f t="shared" si="55"/>
        <v>0</v>
      </c>
      <c r="W856" s="46">
        <f t="shared" si="56"/>
        <v>0</v>
      </c>
      <c r="X856" s="45" t="s">
        <v>26</v>
      </c>
      <c r="Y856" s="44"/>
      <c r="Z856" s="43"/>
      <c r="AA856" s="42" t="s">
        <v>19</v>
      </c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</row>
    <row r="857" spans="1:49" hidden="1">
      <c r="A857" s="31" t="e">
        <f t="shared" si="53"/>
        <v>#N/A</v>
      </c>
      <c r="B857" s="30" t="e">
        <f>VLOOKUP(F857,[3]!Tabla13[#All],2,FALSE)</f>
        <v>#N/A</v>
      </c>
      <c r="C857" s="40">
        <v>2026</v>
      </c>
      <c r="D857" s="40">
        <v>8330</v>
      </c>
      <c r="E857" s="40"/>
      <c r="F857" s="41"/>
      <c r="G857" s="40">
        <v>1</v>
      </c>
      <c r="H857" s="40">
        <v>1</v>
      </c>
      <c r="I857" s="40">
        <v>4</v>
      </c>
      <c r="J857" s="40"/>
      <c r="K857" s="40">
        <v>5000</v>
      </c>
      <c r="L857" s="40">
        <v>5600</v>
      </c>
      <c r="M857" s="40">
        <v>569</v>
      </c>
      <c r="N857" s="221"/>
      <c r="O857" s="220"/>
      <c r="P857" s="37" t="s">
        <v>28</v>
      </c>
      <c r="Q857" s="36">
        <f>SUM(Q858:Q862)</f>
        <v>0</v>
      </c>
      <c r="R857" s="36">
        <f>SUM(R858:R862)</f>
        <v>0</v>
      </c>
      <c r="S857" s="36">
        <f t="shared" si="54"/>
        <v>0</v>
      </c>
      <c r="T857" s="36">
        <f>SUM(T858:T862)</f>
        <v>0</v>
      </c>
      <c r="U857" s="36">
        <f>SUM(U858:U862)</f>
        <v>0</v>
      </c>
      <c r="V857" s="36">
        <f t="shared" si="55"/>
        <v>0</v>
      </c>
      <c r="W857" s="36">
        <f t="shared" si="56"/>
        <v>0</v>
      </c>
      <c r="X857" s="224"/>
      <c r="Y857" s="223"/>
      <c r="Z857" s="63"/>
      <c r="AA857" s="3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</row>
    <row r="858" spans="1:49" hidden="1">
      <c r="A858" s="31" t="e">
        <f t="shared" si="53"/>
        <v>#N/A</v>
      </c>
      <c r="B858" s="30" t="e">
        <f>VLOOKUP(F858,[3]!Tabla13[#All],2,FALSE)</f>
        <v>#N/A</v>
      </c>
      <c r="C858" s="51">
        <v>2026</v>
      </c>
      <c r="D858" s="51">
        <v>8330</v>
      </c>
      <c r="E858" s="51"/>
      <c r="F858" s="52"/>
      <c r="G858" s="51">
        <v>1</v>
      </c>
      <c r="H858" s="51">
        <v>1</v>
      </c>
      <c r="I858" s="51">
        <v>4</v>
      </c>
      <c r="J858" s="51"/>
      <c r="K858" s="51">
        <v>5000</v>
      </c>
      <c r="L858" s="51">
        <v>5600</v>
      </c>
      <c r="M858" s="51">
        <v>569</v>
      </c>
      <c r="N858" s="50">
        <v>579</v>
      </c>
      <c r="O858" s="113"/>
      <c r="P858" s="48" t="s">
        <v>1497</v>
      </c>
      <c r="Q858" s="47">
        <v>0</v>
      </c>
      <c r="R858" s="47">
        <v>0</v>
      </c>
      <c r="S858" s="46">
        <f t="shared" si="54"/>
        <v>0</v>
      </c>
      <c r="T858" s="47">
        <v>0</v>
      </c>
      <c r="U858" s="47">
        <v>0</v>
      </c>
      <c r="V858" s="46">
        <f t="shared" si="55"/>
        <v>0</v>
      </c>
      <c r="W858" s="46">
        <f t="shared" si="56"/>
        <v>0</v>
      </c>
      <c r="X858" s="45" t="s">
        <v>26</v>
      </c>
      <c r="Y858" s="44"/>
      <c r="Z858" s="43"/>
      <c r="AA858" s="78" t="s">
        <v>100</v>
      </c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</row>
    <row r="859" spans="1:49" hidden="1">
      <c r="A859" s="31" t="e">
        <f t="shared" ref="A859:A922" si="57">B859-E859</f>
        <v>#N/A</v>
      </c>
      <c r="B859" s="30" t="e">
        <f>VLOOKUP(F859,[3]!Tabla13[#All],2,FALSE)</f>
        <v>#N/A</v>
      </c>
      <c r="C859" s="51">
        <v>2026</v>
      </c>
      <c r="D859" s="51">
        <v>8330</v>
      </c>
      <c r="E859" s="51"/>
      <c r="F859" s="52"/>
      <c r="G859" s="51">
        <v>1</v>
      </c>
      <c r="H859" s="51">
        <v>1</v>
      </c>
      <c r="I859" s="51">
        <v>4</v>
      </c>
      <c r="J859" s="51"/>
      <c r="K859" s="51">
        <v>5000</v>
      </c>
      <c r="L859" s="51">
        <v>5600</v>
      </c>
      <c r="M859" s="51">
        <v>569</v>
      </c>
      <c r="N859" s="50">
        <v>663</v>
      </c>
      <c r="O859" s="49"/>
      <c r="P859" s="48" t="s">
        <v>27</v>
      </c>
      <c r="Q859" s="47">
        <v>0</v>
      </c>
      <c r="R859" s="47">
        <v>0</v>
      </c>
      <c r="S859" s="46">
        <f t="shared" si="54"/>
        <v>0</v>
      </c>
      <c r="T859" s="47">
        <v>0</v>
      </c>
      <c r="U859" s="47">
        <v>0</v>
      </c>
      <c r="V859" s="46">
        <f t="shared" si="55"/>
        <v>0</v>
      </c>
      <c r="W859" s="46">
        <f t="shared" si="56"/>
        <v>0</v>
      </c>
      <c r="X859" s="45" t="s">
        <v>26</v>
      </c>
      <c r="Y859" s="130"/>
      <c r="Z859" s="43"/>
      <c r="AA859" s="42" t="s">
        <v>19</v>
      </c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</row>
    <row r="860" spans="1:49" hidden="1">
      <c r="A860" s="31" t="e">
        <f t="shared" si="57"/>
        <v>#N/A</v>
      </c>
      <c r="B860" s="30" t="e">
        <f>VLOOKUP(F860,[3]!Tabla13[#All],2,FALSE)</f>
        <v>#N/A</v>
      </c>
      <c r="C860" s="51">
        <v>2026</v>
      </c>
      <c r="D860" s="51">
        <v>8330</v>
      </c>
      <c r="E860" s="51"/>
      <c r="F860" s="52"/>
      <c r="G860" s="51">
        <v>1</v>
      </c>
      <c r="H860" s="51">
        <v>1</v>
      </c>
      <c r="I860" s="51">
        <v>4</v>
      </c>
      <c r="J860" s="51"/>
      <c r="K860" s="51">
        <v>5000</v>
      </c>
      <c r="L860" s="51">
        <v>5600</v>
      </c>
      <c r="M860" s="51">
        <v>569</v>
      </c>
      <c r="N860" s="50">
        <v>1323</v>
      </c>
      <c r="O860" s="49"/>
      <c r="P860" s="48" t="s">
        <v>1496</v>
      </c>
      <c r="Q860" s="47">
        <v>0</v>
      </c>
      <c r="R860" s="47">
        <v>0</v>
      </c>
      <c r="S860" s="46">
        <f t="shared" si="54"/>
        <v>0</v>
      </c>
      <c r="T860" s="47">
        <v>0</v>
      </c>
      <c r="U860" s="47">
        <v>0</v>
      </c>
      <c r="V860" s="46">
        <f t="shared" si="55"/>
        <v>0</v>
      </c>
      <c r="W860" s="46">
        <f t="shared" si="56"/>
        <v>0</v>
      </c>
      <c r="X860" s="45" t="s">
        <v>26</v>
      </c>
      <c r="Y860" s="130"/>
      <c r="Z860" s="43"/>
      <c r="AA860" s="78" t="s">
        <v>100</v>
      </c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</row>
    <row r="861" spans="1:49" hidden="1">
      <c r="A861" s="31" t="e">
        <f t="shared" si="57"/>
        <v>#N/A</v>
      </c>
      <c r="B861" s="30" t="e">
        <f>VLOOKUP(F861,[3]!Tabla13[#All],2,FALSE)</f>
        <v>#N/A</v>
      </c>
      <c r="C861" s="51">
        <v>2026</v>
      </c>
      <c r="D861" s="51">
        <v>8330</v>
      </c>
      <c r="E861" s="51"/>
      <c r="F861" s="52"/>
      <c r="G861" s="51">
        <v>1</v>
      </c>
      <c r="H861" s="51">
        <v>1</v>
      </c>
      <c r="I861" s="51">
        <v>4</v>
      </c>
      <c r="J861" s="51"/>
      <c r="K861" s="51">
        <v>5000</v>
      </c>
      <c r="L861" s="51">
        <v>5600</v>
      </c>
      <c r="M861" s="51">
        <v>569</v>
      </c>
      <c r="N861" s="50">
        <v>1423</v>
      </c>
      <c r="O861" s="49"/>
      <c r="P861" s="48" t="s">
        <v>1495</v>
      </c>
      <c r="Q861" s="47">
        <v>0</v>
      </c>
      <c r="R861" s="47">
        <v>0</v>
      </c>
      <c r="S861" s="46">
        <f t="shared" si="54"/>
        <v>0</v>
      </c>
      <c r="T861" s="47">
        <v>0</v>
      </c>
      <c r="U861" s="47">
        <v>0</v>
      </c>
      <c r="V861" s="46">
        <f t="shared" si="55"/>
        <v>0</v>
      </c>
      <c r="W861" s="46">
        <f t="shared" si="56"/>
        <v>0</v>
      </c>
      <c r="X861" s="45" t="s">
        <v>26</v>
      </c>
      <c r="Y861" s="130"/>
      <c r="Z861" s="43"/>
      <c r="AA861" s="78" t="s">
        <v>100</v>
      </c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</row>
    <row r="862" spans="1:49" hidden="1">
      <c r="A862" s="31" t="e">
        <f t="shared" si="57"/>
        <v>#N/A</v>
      </c>
      <c r="B862" s="30" t="e">
        <f>VLOOKUP(F862,[3]!Tabla13[#All],2,FALSE)</f>
        <v>#N/A</v>
      </c>
      <c r="C862" s="51">
        <v>2026</v>
      </c>
      <c r="D862" s="51">
        <v>8330</v>
      </c>
      <c r="E862" s="51"/>
      <c r="F862" s="52"/>
      <c r="G862" s="51">
        <v>1</v>
      </c>
      <c r="H862" s="51">
        <v>1</v>
      </c>
      <c r="I862" s="51">
        <v>4</v>
      </c>
      <c r="J862" s="51"/>
      <c r="K862" s="51">
        <v>5000</v>
      </c>
      <c r="L862" s="51">
        <v>5600</v>
      </c>
      <c r="M862" s="51">
        <v>569</v>
      </c>
      <c r="N862" s="50">
        <v>898</v>
      </c>
      <c r="O862" s="49"/>
      <c r="P862" s="48" t="s">
        <v>1494</v>
      </c>
      <c r="Q862" s="47">
        <v>0</v>
      </c>
      <c r="R862" s="47">
        <v>0</v>
      </c>
      <c r="S862" s="46">
        <f t="shared" si="54"/>
        <v>0</v>
      </c>
      <c r="T862" s="47">
        <v>0</v>
      </c>
      <c r="U862" s="47">
        <v>0</v>
      </c>
      <c r="V862" s="46">
        <f t="shared" si="55"/>
        <v>0</v>
      </c>
      <c r="W862" s="46">
        <f t="shared" si="56"/>
        <v>0</v>
      </c>
      <c r="X862" s="45" t="s">
        <v>26</v>
      </c>
      <c r="Y862" s="130"/>
      <c r="Z862" s="43"/>
      <c r="AA862" s="42" t="s">
        <v>19</v>
      </c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</row>
    <row r="863" spans="1:49" hidden="1">
      <c r="A863" s="31" t="e">
        <f t="shared" si="57"/>
        <v>#N/A</v>
      </c>
      <c r="B863" s="30" t="e">
        <f>VLOOKUP(F863,[3]!Tabla13[#All],2,FALSE)</f>
        <v>#N/A</v>
      </c>
      <c r="C863" s="61">
        <v>2026</v>
      </c>
      <c r="D863" s="61">
        <v>8330</v>
      </c>
      <c r="E863" s="61"/>
      <c r="F863" s="62"/>
      <c r="G863" s="61">
        <v>1</v>
      </c>
      <c r="H863" s="61">
        <v>1</v>
      </c>
      <c r="I863" s="61">
        <v>4</v>
      </c>
      <c r="J863" s="61"/>
      <c r="K863" s="61">
        <v>5000</v>
      </c>
      <c r="L863" s="61">
        <v>5900</v>
      </c>
      <c r="M863" s="61"/>
      <c r="N863" s="61" t="s">
        <v>23</v>
      </c>
      <c r="O863" s="222"/>
      <c r="P863" s="58" t="s">
        <v>25</v>
      </c>
      <c r="Q863" s="57">
        <f>Q864+Q866</f>
        <v>0</v>
      </c>
      <c r="R863" s="57">
        <f>R864+R866</f>
        <v>0</v>
      </c>
      <c r="S863" s="57">
        <f t="shared" si="54"/>
        <v>0</v>
      </c>
      <c r="T863" s="57">
        <f>T864+T866</f>
        <v>0</v>
      </c>
      <c r="U863" s="57">
        <f>U864+U866</f>
        <v>0</v>
      </c>
      <c r="V863" s="57">
        <f t="shared" si="55"/>
        <v>0</v>
      </c>
      <c r="W863" s="57">
        <f t="shared" si="56"/>
        <v>0</v>
      </c>
      <c r="X863" s="56"/>
      <c r="Y863" s="66"/>
      <c r="Z863" s="65"/>
      <c r="AA863" s="53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</row>
    <row r="864" spans="1:49" hidden="1">
      <c r="A864" s="31" t="e">
        <f t="shared" si="57"/>
        <v>#N/A</v>
      </c>
      <c r="B864" s="30" t="e">
        <f>VLOOKUP(F864,[3]!Tabla13[#All],2,FALSE)</f>
        <v>#N/A</v>
      </c>
      <c r="C864" s="40">
        <v>2026</v>
      </c>
      <c r="D864" s="40">
        <v>8330</v>
      </c>
      <c r="E864" s="40"/>
      <c r="F864" s="41"/>
      <c r="G864" s="40">
        <v>1</v>
      </c>
      <c r="H864" s="40">
        <v>1</v>
      </c>
      <c r="I864" s="40">
        <v>4</v>
      </c>
      <c r="J864" s="40"/>
      <c r="K864" s="40">
        <v>5000</v>
      </c>
      <c r="L864" s="40">
        <v>5900</v>
      </c>
      <c r="M864" s="40">
        <v>591</v>
      </c>
      <c r="N864" s="221" t="s">
        <v>23</v>
      </c>
      <c r="O864" s="220"/>
      <c r="P864" s="37" t="s">
        <v>24</v>
      </c>
      <c r="Q864" s="36">
        <f>SUM(Q865)</f>
        <v>0</v>
      </c>
      <c r="R864" s="36">
        <f>SUM(R865)</f>
        <v>0</v>
      </c>
      <c r="S864" s="36">
        <f t="shared" si="54"/>
        <v>0</v>
      </c>
      <c r="T864" s="36">
        <f>SUM(T865)</f>
        <v>0</v>
      </c>
      <c r="U864" s="36">
        <f>SUM(U865)</f>
        <v>0</v>
      </c>
      <c r="V864" s="36">
        <f t="shared" si="55"/>
        <v>0</v>
      </c>
      <c r="W864" s="36">
        <f t="shared" si="56"/>
        <v>0</v>
      </c>
      <c r="X864" s="35"/>
      <c r="Y864" s="64"/>
      <c r="Z864" s="63"/>
      <c r="AA864" s="3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</row>
    <row r="865" spans="1:49" ht="42.75" hidden="1">
      <c r="A865" s="31" t="e">
        <f t="shared" si="57"/>
        <v>#N/A</v>
      </c>
      <c r="B865" s="30" t="e">
        <f>VLOOKUP(F865,[3]!Tabla13[#All],2,FALSE)</f>
        <v>#N/A</v>
      </c>
      <c r="C865" s="51">
        <v>2026</v>
      </c>
      <c r="D865" s="51">
        <v>8330</v>
      </c>
      <c r="E865" s="51"/>
      <c r="F865" s="52"/>
      <c r="G865" s="51">
        <v>1</v>
      </c>
      <c r="H865" s="51">
        <v>1</v>
      </c>
      <c r="I865" s="51">
        <v>4</v>
      </c>
      <c r="J865" s="51"/>
      <c r="K865" s="51">
        <v>5000</v>
      </c>
      <c r="L865" s="51">
        <v>5900</v>
      </c>
      <c r="M865" s="51">
        <v>591</v>
      </c>
      <c r="N865" s="50">
        <v>1368</v>
      </c>
      <c r="O865" s="113"/>
      <c r="P865" s="48" t="s">
        <v>1493</v>
      </c>
      <c r="Q865" s="47">
        <v>0</v>
      </c>
      <c r="R865" s="47">
        <v>0</v>
      </c>
      <c r="S865" s="46">
        <f t="shared" si="54"/>
        <v>0</v>
      </c>
      <c r="T865" s="47">
        <v>0</v>
      </c>
      <c r="U865" s="47">
        <v>0</v>
      </c>
      <c r="V865" s="46">
        <f t="shared" si="55"/>
        <v>0</v>
      </c>
      <c r="W865" s="46">
        <f t="shared" si="56"/>
        <v>0</v>
      </c>
      <c r="X865" s="45" t="s">
        <v>20</v>
      </c>
      <c r="Y865" s="44"/>
      <c r="Z865" s="43"/>
      <c r="AA865" s="114" t="s">
        <v>100</v>
      </c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</row>
    <row r="866" spans="1:49" hidden="1">
      <c r="A866" s="31" t="e">
        <f t="shared" si="57"/>
        <v>#N/A</v>
      </c>
      <c r="B866" s="30" t="e">
        <f>VLOOKUP(F866,[3]!Tabla13[#All],2,FALSE)</f>
        <v>#N/A</v>
      </c>
      <c r="C866" s="40">
        <v>2026</v>
      </c>
      <c r="D866" s="40">
        <v>8330</v>
      </c>
      <c r="E866" s="40"/>
      <c r="F866" s="41"/>
      <c r="G866" s="40">
        <v>1</v>
      </c>
      <c r="H866" s="40">
        <v>1</v>
      </c>
      <c r="I866" s="40">
        <v>4</v>
      </c>
      <c r="J866" s="40"/>
      <c r="K866" s="40">
        <v>5000</v>
      </c>
      <c r="L866" s="40">
        <v>5900</v>
      </c>
      <c r="M866" s="40">
        <v>597</v>
      </c>
      <c r="N866" s="221" t="s">
        <v>23</v>
      </c>
      <c r="O866" s="220"/>
      <c r="P866" s="37" t="s">
        <v>22</v>
      </c>
      <c r="Q866" s="36">
        <f>SUM(Q867)</f>
        <v>0</v>
      </c>
      <c r="R866" s="36">
        <f>SUM(R867)</f>
        <v>0</v>
      </c>
      <c r="S866" s="36">
        <f t="shared" si="54"/>
        <v>0</v>
      </c>
      <c r="T866" s="36">
        <f>SUM(T867)</f>
        <v>0</v>
      </c>
      <c r="U866" s="36">
        <f>SUM(U867)</f>
        <v>0</v>
      </c>
      <c r="V866" s="36">
        <f t="shared" si="55"/>
        <v>0</v>
      </c>
      <c r="W866" s="36">
        <f t="shared" si="56"/>
        <v>0</v>
      </c>
      <c r="X866" s="35"/>
      <c r="Y866" s="64"/>
      <c r="Z866" s="63"/>
      <c r="AA866" s="3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</row>
    <row r="867" spans="1:49" ht="42.75" hidden="1">
      <c r="A867" s="31" t="e">
        <f t="shared" si="57"/>
        <v>#N/A</v>
      </c>
      <c r="B867" s="30" t="e">
        <f>VLOOKUP(F867,[3]!Tabla13[#All],2,FALSE)</f>
        <v>#N/A</v>
      </c>
      <c r="C867" s="51">
        <v>2026</v>
      </c>
      <c r="D867" s="51">
        <v>8330</v>
      </c>
      <c r="E867" s="51"/>
      <c r="F867" s="52"/>
      <c r="G867" s="51">
        <v>1</v>
      </c>
      <c r="H867" s="51">
        <v>1</v>
      </c>
      <c r="I867" s="51">
        <v>4</v>
      </c>
      <c r="J867" s="51"/>
      <c r="K867" s="51">
        <v>5000</v>
      </c>
      <c r="L867" s="51">
        <v>5900</v>
      </c>
      <c r="M867" s="51">
        <v>597</v>
      </c>
      <c r="N867" s="50">
        <v>852</v>
      </c>
      <c r="O867" s="113"/>
      <c r="P867" s="48" t="s">
        <v>1492</v>
      </c>
      <c r="Q867" s="47">
        <v>0</v>
      </c>
      <c r="R867" s="47">
        <v>0</v>
      </c>
      <c r="S867" s="46">
        <f t="shared" si="54"/>
        <v>0</v>
      </c>
      <c r="T867" s="47">
        <v>0</v>
      </c>
      <c r="U867" s="47">
        <v>0</v>
      </c>
      <c r="V867" s="46">
        <f t="shared" si="55"/>
        <v>0</v>
      </c>
      <c r="W867" s="46">
        <f t="shared" si="56"/>
        <v>0</v>
      </c>
      <c r="X867" s="45" t="s">
        <v>20</v>
      </c>
      <c r="Y867" s="44"/>
      <c r="Z867" s="43"/>
      <c r="AA867" s="114" t="s">
        <v>100</v>
      </c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</row>
    <row r="868" spans="1:49" s="92" customFormat="1" ht="30" hidden="1">
      <c r="A868" s="31" t="e">
        <f t="shared" si="57"/>
        <v>#N/A</v>
      </c>
      <c r="B868" s="30" t="e">
        <f>VLOOKUP(F868,[3]!Tabla13[#All],2,FALSE)</f>
        <v>#N/A</v>
      </c>
      <c r="C868" s="101">
        <v>2026</v>
      </c>
      <c r="D868" s="101">
        <v>8330</v>
      </c>
      <c r="E868" s="101"/>
      <c r="F868" s="102"/>
      <c r="G868" s="101">
        <v>1</v>
      </c>
      <c r="H868" s="101">
        <v>1</v>
      </c>
      <c r="I868" s="101">
        <v>5</v>
      </c>
      <c r="J868" s="101"/>
      <c r="K868" s="101"/>
      <c r="L868" s="101"/>
      <c r="M868" s="100"/>
      <c r="N868" s="99" t="s">
        <v>23</v>
      </c>
      <c r="O868" s="98"/>
      <c r="P868" s="97" t="s">
        <v>1491</v>
      </c>
      <c r="Q868" s="95">
        <f>+Q869</f>
        <v>0</v>
      </c>
      <c r="R868" s="95">
        <f>+R869</f>
        <v>0</v>
      </c>
      <c r="S868" s="95">
        <f t="shared" si="54"/>
        <v>0</v>
      </c>
      <c r="T868" s="95">
        <f>+T869</f>
        <v>0</v>
      </c>
      <c r="U868" s="95">
        <f>+U869</f>
        <v>0</v>
      </c>
      <c r="V868" s="95">
        <f t="shared" si="55"/>
        <v>0</v>
      </c>
      <c r="W868" s="95">
        <f t="shared" si="56"/>
        <v>0</v>
      </c>
      <c r="X868" s="96"/>
      <c r="Y868" s="95"/>
      <c r="Z868" s="94"/>
      <c r="AA868" s="93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</row>
    <row r="869" spans="1:49" hidden="1">
      <c r="A869" s="31" t="e">
        <f t="shared" si="57"/>
        <v>#N/A</v>
      </c>
      <c r="B869" s="30" t="e">
        <f>VLOOKUP(F869,[3]!Tabla13[#All],2,FALSE)</f>
        <v>#N/A</v>
      </c>
      <c r="C869" s="75">
        <v>2026</v>
      </c>
      <c r="D869" s="75">
        <v>8330</v>
      </c>
      <c r="E869" s="75"/>
      <c r="F869" s="76"/>
      <c r="G869" s="75">
        <v>1</v>
      </c>
      <c r="H869" s="75">
        <v>1</v>
      </c>
      <c r="I869" s="75">
        <v>5</v>
      </c>
      <c r="J869" s="75"/>
      <c r="K869" s="75">
        <v>6000</v>
      </c>
      <c r="L869" s="75"/>
      <c r="M869" s="75"/>
      <c r="N869" s="74" t="s">
        <v>23</v>
      </c>
      <c r="O869" s="73"/>
      <c r="P869" s="72" t="s">
        <v>159</v>
      </c>
      <c r="Q869" s="71">
        <f>Q870</f>
        <v>0</v>
      </c>
      <c r="R869" s="71">
        <f>R870</f>
        <v>0</v>
      </c>
      <c r="S869" s="71">
        <f t="shared" si="54"/>
        <v>0</v>
      </c>
      <c r="T869" s="71">
        <f>T870</f>
        <v>0</v>
      </c>
      <c r="U869" s="71">
        <f>U870</f>
        <v>0</v>
      </c>
      <c r="V869" s="71">
        <f t="shared" si="55"/>
        <v>0</v>
      </c>
      <c r="W869" s="71">
        <f t="shared" si="56"/>
        <v>0</v>
      </c>
      <c r="X869" s="70"/>
      <c r="Y869" s="202"/>
      <c r="Z869" s="201"/>
      <c r="AA869" s="67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</row>
    <row r="870" spans="1:49" hidden="1">
      <c r="A870" s="31" t="e">
        <f t="shared" si="57"/>
        <v>#N/A</v>
      </c>
      <c r="B870" s="30" t="e">
        <f>VLOOKUP(F870,[3]!Tabla13[#All],2,FALSE)</f>
        <v>#N/A</v>
      </c>
      <c r="C870" s="61">
        <v>2026</v>
      </c>
      <c r="D870" s="61">
        <v>8330</v>
      </c>
      <c r="E870" s="61"/>
      <c r="F870" s="62"/>
      <c r="G870" s="61">
        <v>1</v>
      </c>
      <c r="H870" s="61">
        <v>1</v>
      </c>
      <c r="I870" s="61">
        <v>5</v>
      </c>
      <c r="J870" s="61"/>
      <c r="K870" s="61">
        <v>6000</v>
      </c>
      <c r="L870" s="61">
        <v>6200</v>
      </c>
      <c r="M870" s="61"/>
      <c r="N870" s="60" t="s">
        <v>23</v>
      </c>
      <c r="O870" s="59"/>
      <c r="P870" s="58" t="s">
        <v>158</v>
      </c>
      <c r="Q870" s="57">
        <f>Q871</f>
        <v>0</v>
      </c>
      <c r="R870" s="57">
        <f>R871</f>
        <v>0</v>
      </c>
      <c r="S870" s="57">
        <f t="shared" si="54"/>
        <v>0</v>
      </c>
      <c r="T870" s="57">
        <f>T871</f>
        <v>0</v>
      </c>
      <c r="U870" s="57">
        <f>U871</f>
        <v>0</v>
      </c>
      <c r="V870" s="57">
        <f t="shared" si="55"/>
        <v>0</v>
      </c>
      <c r="W870" s="57">
        <f t="shared" si="56"/>
        <v>0</v>
      </c>
      <c r="X870" s="56"/>
      <c r="Y870" s="66"/>
      <c r="Z870" s="65"/>
      <c r="AA870" s="53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</row>
    <row r="871" spans="1:49" hidden="1">
      <c r="A871" s="31" t="e">
        <f t="shared" si="57"/>
        <v>#N/A</v>
      </c>
      <c r="B871" s="30" t="e">
        <f>VLOOKUP(F871,[3]!Tabla13[#All],2,FALSE)</f>
        <v>#N/A</v>
      </c>
      <c r="C871" s="40">
        <v>2026</v>
      </c>
      <c r="D871" s="40">
        <v>8330</v>
      </c>
      <c r="E871" s="40"/>
      <c r="F871" s="41"/>
      <c r="G871" s="40">
        <v>1</v>
      </c>
      <c r="H871" s="40">
        <v>1</v>
      </c>
      <c r="I871" s="40">
        <v>5</v>
      </c>
      <c r="J871" s="40"/>
      <c r="K871" s="40">
        <v>6000</v>
      </c>
      <c r="L871" s="40">
        <v>6200</v>
      </c>
      <c r="M871" s="40">
        <v>622</v>
      </c>
      <c r="N871" s="39" t="s">
        <v>23</v>
      </c>
      <c r="O871" s="38"/>
      <c r="P871" s="37" t="s">
        <v>157</v>
      </c>
      <c r="Q871" s="36">
        <f>SUM(Q872:Q873)</f>
        <v>0</v>
      </c>
      <c r="R871" s="36">
        <f>SUM(R872:R873)</f>
        <v>0</v>
      </c>
      <c r="S871" s="36">
        <f t="shared" si="54"/>
        <v>0</v>
      </c>
      <c r="T871" s="36">
        <f>SUM(T872:T873)</f>
        <v>0</v>
      </c>
      <c r="U871" s="36">
        <f>SUM(U872:U873)</f>
        <v>0</v>
      </c>
      <c r="V871" s="36">
        <f t="shared" si="55"/>
        <v>0</v>
      </c>
      <c r="W871" s="36">
        <f t="shared" si="56"/>
        <v>0</v>
      </c>
      <c r="X871" s="35"/>
      <c r="Y871" s="64"/>
      <c r="Z871" s="63"/>
      <c r="AA871" s="3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</row>
    <row r="872" spans="1:49" ht="85.5" hidden="1">
      <c r="A872" s="31" t="e">
        <f t="shared" si="57"/>
        <v>#N/A</v>
      </c>
      <c r="B872" s="30" t="e">
        <f>VLOOKUP(F872,[3]!Tabla13[#All],2,FALSE)</f>
        <v>#N/A</v>
      </c>
      <c r="C872" s="51">
        <v>2026</v>
      </c>
      <c r="D872" s="51">
        <v>8330</v>
      </c>
      <c r="E872" s="51"/>
      <c r="F872" s="52"/>
      <c r="G872" s="51">
        <v>1</v>
      </c>
      <c r="H872" s="51">
        <v>1</v>
      </c>
      <c r="I872" s="51">
        <v>5</v>
      </c>
      <c r="J872" s="51"/>
      <c r="K872" s="51">
        <v>6000</v>
      </c>
      <c r="L872" s="51">
        <v>6200</v>
      </c>
      <c r="M872" s="51">
        <v>62201</v>
      </c>
      <c r="N872" s="50">
        <v>382</v>
      </c>
      <c r="O872" s="49"/>
      <c r="P872" s="48" t="s">
        <v>156</v>
      </c>
      <c r="Q872" s="47">
        <v>0</v>
      </c>
      <c r="R872" s="47">
        <v>0</v>
      </c>
      <c r="S872" s="46">
        <f t="shared" si="54"/>
        <v>0</v>
      </c>
      <c r="T872" s="47">
        <v>0</v>
      </c>
      <c r="U872" s="47">
        <v>0</v>
      </c>
      <c r="V872" s="46">
        <f t="shared" si="55"/>
        <v>0</v>
      </c>
      <c r="W872" s="46">
        <f t="shared" si="56"/>
        <v>0</v>
      </c>
      <c r="X872" s="45" t="s">
        <v>154</v>
      </c>
      <c r="Y872" s="44"/>
      <c r="Z872" s="43"/>
      <c r="AA872" s="78" t="s">
        <v>100</v>
      </c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</row>
    <row r="873" spans="1:49" ht="85.5" hidden="1">
      <c r="A873" s="31" t="e">
        <f t="shared" si="57"/>
        <v>#N/A</v>
      </c>
      <c r="B873" s="30" t="e">
        <f>VLOOKUP(F873,[3]!Tabla13[#All],2,FALSE)</f>
        <v>#N/A</v>
      </c>
      <c r="C873" s="51">
        <v>2026</v>
      </c>
      <c r="D873" s="51">
        <v>8330</v>
      </c>
      <c r="E873" s="51"/>
      <c r="F873" s="52"/>
      <c r="G873" s="51">
        <v>1</v>
      </c>
      <c r="H873" s="51">
        <v>1</v>
      </c>
      <c r="I873" s="51">
        <v>5</v>
      </c>
      <c r="J873" s="51"/>
      <c r="K873" s="51">
        <v>6000</v>
      </c>
      <c r="L873" s="51">
        <v>6200</v>
      </c>
      <c r="M873" s="51">
        <v>62201</v>
      </c>
      <c r="N873" s="50">
        <v>924</v>
      </c>
      <c r="O873" s="49"/>
      <c r="P873" s="48" t="s">
        <v>155</v>
      </c>
      <c r="Q873" s="47">
        <v>0</v>
      </c>
      <c r="R873" s="47">
        <v>0</v>
      </c>
      <c r="S873" s="46">
        <f t="shared" si="54"/>
        <v>0</v>
      </c>
      <c r="T873" s="47">
        <v>0</v>
      </c>
      <c r="U873" s="47">
        <v>0</v>
      </c>
      <c r="V873" s="46">
        <f t="shared" si="55"/>
        <v>0</v>
      </c>
      <c r="W873" s="46">
        <f t="shared" si="56"/>
        <v>0</v>
      </c>
      <c r="X873" s="45" t="s">
        <v>154</v>
      </c>
      <c r="Y873" s="44"/>
      <c r="Z873" s="43"/>
      <c r="AA873" s="78" t="s">
        <v>100</v>
      </c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</row>
    <row r="874" spans="1:49" s="92" customFormat="1" ht="24">
      <c r="A874" s="31" t="e">
        <f t="shared" si="57"/>
        <v>#N/A</v>
      </c>
      <c r="B874" s="30" t="e">
        <f>VLOOKUP(F874,[3]!Tabla13[#All],2,FALSE)</f>
        <v>#N/A</v>
      </c>
      <c r="C874" s="111">
        <v>2026</v>
      </c>
      <c r="D874" s="111">
        <v>8330</v>
      </c>
      <c r="E874" s="111"/>
      <c r="F874" s="112"/>
      <c r="G874" s="111">
        <v>1</v>
      </c>
      <c r="H874" s="111">
        <v>2</v>
      </c>
      <c r="I874" s="111"/>
      <c r="J874" s="111"/>
      <c r="K874" s="111"/>
      <c r="L874" s="111"/>
      <c r="M874" s="111"/>
      <c r="N874" s="110"/>
      <c r="O874" s="109"/>
      <c r="P874" s="108" t="s">
        <v>1490</v>
      </c>
      <c r="Q874" s="107">
        <f>Q875+Q888+Q901+Q1092+Q1133+Q1141</f>
        <v>1915448</v>
      </c>
      <c r="R874" s="107">
        <f>R875+R888+R901+R1092+R1133+R1141</f>
        <v>0</v>
      </c>
      <c r="S874" s="107">
        <f t="shared" si="54"/>
        <v>1915448</v>
      </c>
      <c r="T874" s="107">
        <f>T875+T888+T901+T1092+T1133+T1141</f>
        <v>637660</v>
      </c>
      <c r="U874" s="107">
        <f>U875+U888+U901+U1092+U1133+U1141</f>
        <v>0</v>
      </c>
      <c r="V874" s="107">
        <f t="shared" si="55"/>
        <v>637660</v>
      </c>
      <c r="W874" s="107">
        <f t="shared" si="56"/>
        <v>2553108</v>
      </c>
      <c r="X874" s="106" t="s">
        <v>23</v>
      </c>
      <c r="Y874" s="105"/>
      <c r="Z874" s="104"/>
      <c r="AA874" s="103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</row>
    <row r="875" spans="1:49" s="92" customFormat="1" ht="24" hidden="1">
      <c r="A875" s="31" t="e">
        <f t="shared" si="57"/>
        <v>#N/A</v>
      </c>
      <c r="B875" s="30" t="e">
        <f>VLOOKUP(F875,[3]!Tabla13[#All],2,FALSE)</f>
        <v>#N/A</v>
      </c>
      <c r="C875" s="101">
        <v>2026</v>
      </c>
      <c r="D875" s="101">
        <v>8330</v>
      </c>
      <c r="E875" s="101"/>
      <c r="F875" s="102"/>
      <c r="G875" s="101">
        <v>1</v>
      </c>
      <c r="H875" s="101">
        <v>2</v>
      </c>
      <c r="I875" s="101">
        <v>6</v>
      </c>
      <c r="J875" s="101"/>
      <c r="K875" s="101"/>
      <c r="L875" s="101"/>
      <c r="M875" s="101"/>
      <c r="N875" s="266"/>
      <c r="O875" s="265"/>
      <c r="P875" s="97" t="s">
        <v>1489</v>
      </c>
      <c r="Q875" s="95">
        <f>+Q876+Q882</f>
        <v>0</v>
      </c>
      <c r="R875" s="95">
        <f>+R876+R882</f>
        <v>0</v>
      </c>
      <c r="S875" s="95">
        <f t="shared" si="54"/>
        <v>0</v>
      </c>
      <c r="T875" s="95">
        <f>+T876+T882</f>
        <v>0</v>
      </c>
      <c r="U875" s="95">
        <f>+U876+U882</f>
        <v>0</v>
      </c>
      <c r="V875" s="95">
        <f t="shared" si="55"/>
        <v>0</v>
      </c>
      <c r="W875" s="95">
        <f t="shared" si="56"/>
        <v>0</v>
      </c>
      <c r="X875" s="96"/>
      <c r="Y875" s="141"/>
      <c r="Z875" s="140"/>
      <c r="AA875" s="93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</row>
    <row r="876" spans="1:49" hidden="1">
      <c r="A876" s="31" t="e">
        <f t="shared" si="57"/>
        <v>#N/A</v>
      </c>
      <c r="B876" s="30" t="e">
        <f>VLOOKUP(F876,[3]!Tabla13[#All],2,FALSE)</f>
        <v>#N/A</v>
      </c>
      <c r="C876" s="75">
        <v>2026</v>
      </c>
      <c r="D876" s="75">
        <v>8330</v>
      </c>
      <c r="E876" s="75"/>
      <c r="F876" s="76"/>
      <c r="G876" s="75">
        <v>1</v>
      </c>
      <c r="H876" s="75">
        <v>2</v>
      </c>
      <c r="I876" s="75">
        <v>6</v>
      </c>
      <c r="J876" s="75"/>
      <c r="K876" s="75">
        <v>3000</v>
      </c>
      <c r="L876" s="75"/>
      <c r="M876" s="75"/>
      <c r="N876" s="74" t="s">
        <v>23</v>
      </c>
      <c r="O876" s="73"/>
      <c r="P876" s="72" t="s">
        <v>114</v>
      </c>
      <c r="Q876" s="71">
        <f>Q877</f>
        <v>0</v>
      </c>
      <c r="R876" s="71">
        <f>R877</f>
        <v>0</v>
      </c>
      <c r="S876" s="71">
        <f t="shared" si="54"/>
        <v>0</v>
      </c>
      <c r="T876" s="71">
        <f>T877</f>
        <v>0</v>
      </c>
      <c r="U876" s="71">
        <f>U877</f>
        <v>0</v>
      </c>
      <c r="V876" s="71">
        <f t="shared" si="55"/>
        <v>0</v>
      </c>
      <c r="W876" s="71">
        <f t="shared" si="56"/>
        <v>0</v>
      </c>
      <c r="X876" s="70"/>
      <c r="Y876" s="79"/>
      <c r="Z876" s="68"/>
      <c r="AA876" s="67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</row>
    <row r="877" spans="1:49" s="92" customFormat="1" ht="24" hidden="1">
      <c r="A877" s="31" t="e">
        <f t="shared" si="57"/>
        <v>#N/A</v>
      </c>
      <c r="B877" s="30" t="e">
        <f>VLOOKUP(F877,[3]!Tabla13[#All],2,FALSE)</f>
        <v>#N/A</v>
      </c>
      <c r="C877" s="61">
        <v>2026</v>
      </c>
      <c r="D877" s="61">
        <v>8330</v>
      </c>
      <c r="E877" s="61"/>
      <c r="F877" s="62"/>
      <c r="G877" s="61">
        <v>1</v>
      </c>
      <c r="H877" s="61">
        <v>2</v>
      </c>
      <c r="I877" s="61">
        <v>6</v>
      </c>
      <c r="J877" s="61"/>
      <c r="K877" s="61">
        <v>3000</v>
      </c>
      <c r="L877" s="61">
        <v>3600</v>
      </c>
      <c r="M877" s="61"/>
      <c r="N877" s="60" t="s">
        <v>23</v>
      </c>
      <c r="O877" s="59"/>
      <c r="P877" s="58" t="s">
        <v>1483</v>
      </c>
      <c r="Q877" s="57">
        <f>+Q878+Q880</f>
        <v>0</v>
      </c>
      <c r="R877" s="57">
        <f>+R878+R880</f>
        <v>0</v>
      </c>
      <c r="S877" s="57">
        <f t="shared" si="54"/>
        <v>0</v>
      </c>
      <c r="T877" s="57">
        <f>+T878+T880</f>
        <v>0</v>
      </c>
      <c r="U877" s="57">
        <f>+U878+U880</f>
        <v>0</v>
      </c>
      <c r="V877" s="57">
        <f t="shared" si="55"/>
        <v>0</v>
      </c>
      <c r="W877" s="57">
        <f t="shared" si="56"/>
        <v>0</v>
      </c>
      <c r="X877" s="56"/>
      <c r="Y877" s="66"/>
      <c r="Z877" s="65"/>
      <c r="AA877" s="53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</row>
    <row r="878" spans="1:49" s="92" customFormat="1" ht="30" hidden="1">
      <c r="A878" s="31" t="e">
        <f t="shared" si="57"/>
        <v>#N/A</v>
      </c>
      <c r="B878" s="30" t="e">
        <f>VLOOKUP(F878,[3]!Tabla13[#All],2,FALSE)</f>
        <v>#N/A</v>
      </c>
      <c r="C878" s="40">
        <v>2026</v>
      </c>
      <c r="D878" s="40">
        <v>8330</v>
      </c>
      <c r="E878" s="40"/>
      <c r="F878" s="41"/>
      <c r="G878" s="40">
        <v>1</v>
      </c>
      <c r="H878" s="40">
        <v>2</v>
      </c>
      <c r="I878" s="40">
        <v>6</v>
      </c>
      <c r="J878" s="40"/>
      <c r="K878" s="40">
        <v>3000</v>
      </c>
      <c r="L878" s="40">
        <v>3600</v>
      </c>
      <c r="M878" s="40">
        <v>361</v>
      </c>
      <c r="N878" s="39" t="s">
        <v>23</v>
      </c>
      <c r="O878" s="38"/>
      <c r="P878" s="37" t="s">
        <v>538</v>
      </c>
      <c r="Q878" s="36">
        <f>SUM(Q879:Q879)</f>
        <v>0</v>
      </c>
      <c r="R878" s="36">
        <f>SUM(R879:R879)</f>
        <v>0</v>
      </c>
      <c r="S878" s="36">
        <f t="shared" si="54"/>
        <v>0</v>
      </c>
      <c r="T878" s="36">
        <f>SUM(T879:T879)</f>
        <v>0</v>
      </c>
      <c r="U878" s="36">
        <f>SUM(U879:U879)</f>
        <v>0</v>
      </c>
      <c r="V878" s="36">
        <f t="shared" si="55"/>
        <v>0</v>
      </c>
      <c r="W878" s="36">
        <f t="shared" si="56"/>
        <v>0</v>
      </c>
      <c r="X878" s="35"/>
      <c r="Y878" s="64"/>
      <c r="Z878" s="63"/>
      <c r="AA878" s="3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</row>
    <row r="879" spans="1:49" s="92" customFormat="1" ht="42.75" hidden="1">
      <c r="A879" s="31" t="e">
        <f t="shared" si="57"/>
        <v>#N/A</v>
      </c>
      <c r="B879" s="30" t="e">
        <f>VLOOKUP(F879,[3]!Tabla13[#All],2,FALSE)</f>
        <v>#N/A</v>
      </c>
      <c r="C879" s="51">
        <v>2026</v>
      </c>
      <c r="D879" s="51">
        <v>8330</v>
      </c>
      <c r="E879" s="51"/>
      <c r="F879" s="52"/>
      <c r="G879" s="51">
        <v>1</v>
      </c>
      <c r="H879" s="51">
        <v>2</v>
      </c>
      <c r="I879" s="51">
        <v>6</v>
      </c>
      <c r="J879" s="51"/>
      <c r="K879" s="51">
        <v>3000</v>
      </c>
      <c r="L879" s="51">
        <v>3600</v>
      </c>
      <c r="M879" s="51">
        <v>361</v>
      </c>
      <c r="N879" s="50">
        <v>483</v>
      </c>
      <c r="O879" s="49"/>
      <c r="P879" s="48" t="s">
        <v>1488</v>
      </c>
      <c r="Q879" s="47">
        <v>0</v>
      </c>
      <c r="R879" s="47">
        <v>0</v>
      </c>
      <c r="S879" s="46">
        <f t="shared" si="54"/>
        <v>0</v>
      </c>
      <c r="T879" s="47">
        <v>0</v>
      </c>
      <c r="U879" s="47">
        <v>0</v>
      </c>
      <c r="V879" s="46">
        <f t="shared" si="55"/>
        <v>0</v>
      </c>
      <c r="W879" s="46">
        <f t="shared" si="56"/>
        <v>0</v>
      </c>
      <c r="X879" s="45" t="s">
        <v>88</v>
      </c>
      <c r="Y879" s="44"/>
      <c r="Z879" s="43"/>
      <c r="AA879" s="78" t="s">
        <v>100</v>
      </c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</row>
    <row r="880" spans="1:49" ht="30" hidden="1">
      <c r="A880" s="31" t="e">
        <f t="shared" si="57"/>
        <v>#N/A</v>
      </c>
      <c r="B880" s="30" t="e">
        <f>VLOOKUP(F880,[3]!Tabla13[#All],2,FALSE)</f>
        <v>#N/A</v>
      </c>
      <c r="C880" s="40">
        <v>2026</v>
      </c>
      <c r="D880" s="40">
        <v>8330</v>
      </c>
      <c r="E880" s="40"/>
      <c r="F880" s="41"/>
      <c r="G880" s="40">
        <v>1</v>
      </c>
      <c r="H880" s="40">
        <v>2</v>
      </c>
      <c r="I880" s="40">
        <v>6</v>
      </c>
      <c r="J880" s="40"/>
      <c r="K880" s="40">
        <v>3000</v>
      </c>
      <c r="L880" s="40">
        <v>3600</v>
      </c>
      <c r="M880" s="40">
        <v>366</v>
      </c>
      <c r="N880" s="39"/>
      <c r="O880" s="38"/>
      <c r="P880" s="37" t="s">
        <v>935</v>
      </c>
      <c r="Q880" s="36">
        <f>Q881</f>
        <v>0</v>
      </c>
      <c r="R880" s="36">
        <f>R881</f>
        <v>0</v>
      </c>
      <c r="S880" s="36">
        <f t="shared" si="54"/>
        <v>0</v>
      </c>
      <c r="T880" s="36">
        <f>T881</f>
        <v>0</v>
      </c>
      <c r="U880" s="36">
        <f>U881</f>
        <v>0</v>
      </c>
      <c r="V880" s="36">
        <f t="shared" si="55"/>
        <v>0</v>
      </c>
      <c r="W880" s="36">
        <f t="shared" si="56"/>
        <v>0</v>
      </c>
      <c r="X880" s="35"/>
      <c r="Y880" s="64"/>
      <c r="Z880" s="63"/>
      <c r="AA880" s="3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</row>
    <row r="881" spans="1:49" ht="28.5" hidden="1">
      <c r="A881" s="31" t="e">
        <f t="shared" si="57"/>
        <v>#N/A</v>
      </c>
      <c r="B881" s="30" t="e">
        <f>VLOOKUP(F881,[3]!Tabla13[#All],2,FALSE)</f>
        <v>#N/A</v>
      </c>
      <c r="C881" s="51">
        <v>2026</v>
      </c>
      <c r="D881" s="51">
        <v>8330</v>
      </c>
      <c r="E881" s="51"/>
      <c r="F881" s="52"/>
      <c r="G881" s="51">
        <v>1</v>
      </c>
      <c r="H881" s="51">
        <v>2</v>
      </c>
      <c r="I881" s="51">
        <v>6</v>
      </c>
      <c r="J881" s="51"/>
      <c r="K881" s="51">
        <v>3000</v>
      </c>
      <c r="L881" s="51">
        <v>3600</v>
      </c>
      <c r="M881" s="51">
        <v>366</v>
      </c>
      <c r="N881" s="50">
        <v>1263</v>
      </c>
      <c r="O881" s="49"/>
      <c r="P881" s="48" t="s">
        <v>935</v>
      </c>
      <c r="Q881" s="47">
        <v>0</v>
      </c>
      <c r="R881" s="47">
        <v>0</v>
      </c>
      <c r="S881" s="46">
        <f t="shared" si="54"/>
        <v>0</v>
      </c>
      <c r="T881" s="47">
        <v>0</v>
      </c>
      <c r="U881" s="47">
        <v>0</v>
      </c>
      <c r="V881" s="46">
        <f t="shared" si="55"/>
        <v>0</v>
      </c>
      <c r="W881" s="46">
        <f t="shared" si="56"/>
        <v>0</v>
      </c>
      <c r="X881" s="45" t="s">
        <v>88</v>
      </c>
      <c r="Y881" s="44"/>
      <c r="Z881" s="43"/>
      <c r="AA881" s="78" t="s">
        <v>100</v>
      </c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</row>
    <row r="882" spans="1:49" hidden="1">
      <c r="A882" s="31" t="e">
        <f t="shared" si="57"/>
        <v>#N/A</v>
      </c>
      <c r="B882" s="30" t="e">
        <f>VLOOKUP(F882,[3]!Tabla13[#All],2,FALSE)</f>
        <v>#N/A</v>
      </c>
      <c r="C882" s="75">
        <v>2026</v>
      </c>
      <c r="D882" s="75">
        <v>8330</v>
      </c>
      <c r="E882" s="75"/>
      <c r="F882" s="76"/>
      <c r="G882" s="75">
        <v>1</v>
      </c>
      <c r="H882" s="75">
        <v>2</v>
      </c>
      <c r="I882" s="75">
        <v>6</v>
      </c>
      <c r="J882" s="75"/>
      <c r="K882" s="75">
        <v>4000</v>
      </c>
      <c r="L882" s="75"/>
      <c r="M882" s="75"/>
      <c r="N882" s="74" t="s">
        <v>23</v>
      </c>
      <c r="O882" s="73"/>
      <c r="P882" s="72" t="s">
        <v>150</v>
      </c>
      <c r="Q882" s="71">
        <f>Q883</f>
        <v>0</v>
      </c>
      <c r="R882" s="71">
        <f>R883</f>
        <v>0</v>
      </c>
      <c r="S882" s="71">
        <f t="shared" si="54"/>
        <v>0</v>
      </c>
      <c r="T882" s="71">
        <f>T883</f>
        <v>0</v>
      </c>
      <c r="U882" s="71">
        <f>U883</f>
        <v>0</v>
      </c>
      <c r="V882" s="71">
        <f t="shared" si="55"/>
        <v>0</v>
      </c>
      <c r="W882" s="71">
        <f t="shared" si="56"/>
        <v>0</v>
      </c>
      <c r="X882" s="70"/>
      <c r="Y882" s="79"/>
      <c r="Z882" s="68"/>
      <c r="AA882" s="67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</row>
    <row r="883" spans="1:49" hidden="1">
      <c r="A883" s="31" t="e">
        <f t="shared" si="57"/>
        <v>#N/A</v>
      </c>
      <c r="B883" s="30" t="e">
        <f>VLOOKUP(F883,[3]!Tabla13[#All],2,FALSE)</f>
        <v>#N/A</v>
      </c>
      <c r="C883" s="61">
        <v>2026</v>
      </c>
      <c r="D883" s="61">
        <v>8330</v>
      </c>
      <c r="E883" s="61"/>
      <c r="F883" s="62"/>
      <c r="G883" s="61">
        <v>1</v>
      </c>
      <c r="H883" s="61">
        <v>2</v>
      </c>
      <c r="I883" s="61">
        <v>6</v>
      </c>
      <c r="J883" s="61"/>
      <c r="K883" s="61">
        <v>4000</v>
      </c>
      <c r="L883" s="61">
        <v>4400</v>
      </c>
      <c r="M883" s="61"/>
      <c r="N883" s="60" t="s">
        <v>23</v>
      </c>
      <c r="O883" s="59"/>
      <c r="P883" s="58" t="s">
        <v>928</v>
      </c>
      <c r="Q883" s="57">
        <f>Q884</f>
        <v>0</v>
      </c>
      <c r="R883" s="57">
        <f>R884</f>
        <v>0</v>
      </c>
      <c r="S883" s="57">
        <f t="shared" si="54"/>
        <v>0</v>
      </c>
      <c r="T883" s="57">
        <f>T884</f>
        <v>0</v>
      </c>
      <c r="U883" s="57">
        <f>U884</f>
        <v>0</v>
      </c>
      <c r="V883" s="57">
        <f t="shared" si="55"/>
        <v>0</v>
      </c>
      <c r="W883" s="57">
        <f t="shared" si="56"/>
        <v>0</v>
      </c>
      <c r="X883" s="56"/>
      <c r="Y883" s="66"/>
      <c r="Z883" s="65"/>
      <c r="AA883" s="53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</row>
    <row r="884" spans="1:49" hidden="1">
      <c r="A884" s="31" t="e">
        <f t="shared" si="57"/>
        <v>#N/A</v>
      </c>
      <c r="B884" s="30" t="e">
        <f>VLOOKUP(F884,[3]!Tabla13[#All],2,FALSE)</f>
        <v>#N/A</v>
      </c>
      <c r="C884" s="40">
        <v>2026</v>
      </c>
      <c r="D884" s="40">
        <v>8330</v>
      </c>
      <c r="E884" s="40"/>
      <c r="F884" s="41"/>
      <c r="G884" s="40">
        <v>1</v>
      </c>
      <c r="H884" s="40">
        <v>2</v>
      </c>
      <c r="I884" s="40">
        <v>6</v>
      </c>
      <c r="J884" s="40"/>
      <c r="K884" s="40">
        <v>4000</v>
      </c>
      <c r="L884" s="40">
        <v>4400</v>
      </c>
      <c r="M884" s="40">
        <v>442</v>
      </c>
      <c r="N884" s="39" t="s">
        <v>23</v>
      </c>
      <c r="O884" s="38"/>
      <c r="P884" s="37" t="s">
        <v>1481</v>
      </c>
      <c r="Q884" s="36">
        <f>SUM(Q885:Q887)</f>
        <v>0</v>
      </c>
      <c r="R884" s="36">
        <f>SUM(R885:R887)</f>
        <v>0</v>
      </c>
      <c r="S884" s="36">
        <f t="shared" si="54"/>
        <v>0</v>
      </c>
      <c r="T884" s="36">
        <f>SUM(T885:T887)</f>
        <v>0</v>
      </c>
      <c r="U884" s="36">
        <f>SUM(U885:U887)</f>
        <v>0</v>
      </c>
      <c r="V884" s="36">
        <f t="shared" si="55"/>
        <v>0</v>
      </c>
      <c r="W884" s="36">
        <f t="shared" si="56"/>
        <v>0</v>
      </c>
      <c r="X884" s="35"/>
      <c r="Y884" s="64"/>
      <c r="Z884" s="63"/>
      <c r="AA884" s="3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</row>
    <row r="885" spans="1:49" hidden="1">
      <c r="A885" s="31" t="e">
        <f t="shared" si="57"/>
        <v>#N/A</v>
      </c>
      <c r="B885" s="30" t="e">
        <f>VLOOKUP(F885,[3]!Tabla13[#All],2,FALSE)</f>
        <v>#N/A</v>
      </c>
      <c r="C885" s="51">
        <v>2026</v>
      </c>
      <c r="D885" s="51">
        <v>8330</v>
      </c>
      <c r="E885" s="51"/>
      <c r="F885" s="52"/>
      <c r="G885" s="51">
        <v>1</v>
      </c>
      <c r="H885" s="51">
        <v>2</v>
      </c>
      <c r="I885" s="51">
        <v>6</v>
      </c>
      <c r="J885" s="51"/>
      <c r="K885" s="51">
        <v>4000</v>
      </c>
      <c r="L885" s="51">
        <v>4400</v>
      </c>
      <c r="M885" s="51">
        <v>442</v>
      </c>
      <c r="N885" s="50">
        <v>134</v>
      </c>
      <c r="O885" s="49"/>
      <c r="P885" s="48" t="s">
        <v>1487</v>
      </c>
      <c r="Q885" s="47">
        <v>0</v>
      </c>
      <c r="R885" s="47">
        <v>0</v>
      </c>
      <c r="S885" s="46">
        <f t="shared" si="54"/>
        <v>0</v>
      </c>
      <c r="T885" s="47">
        <v>0</v>
      </c>
      <c r="U885" s="47">
        <v>0</v>
      </c>
      <c r="V885" s="46">
        <f t="shared" si="55"/>
        <v>0</v>
      </c>
      <c r="W885" s="46">
        <f t="shared" si="56"/>
        <v>0</v>
      </c>
      <c r="X885" s="45" t="s">
        <v>1477</v>
      </c>
      <c r="Y885" s="44"/>
      <c r="Z885" s="43"/>
      <c r="AA885" s="78" t="s">
        <v>100</v>
      </c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</row>
    <row r="886" spans="1:49" hidden="1">
      <c r="A886" s="31" t="e">
        <f t="shared" si="57"/>
        <v>#N/A</v>
      </c>
      <c r="B886" s="30" t="e">
        <f>VLOOKUP(F886,[3]!Tabla13[#All],2,FALSE)</f>
        <v>#N/A</v>
      </c>
      <c r="C886" s="51">
        <v>2026</v>
      </c>
      <c r="D886" s="51">
        <v>8330</v>
      </c>
      <c r="E886" s="51"/>
      <c r="F886" s="52"/>
      <c r="G886" s="51">
        <v>1</v>
      </c>
      <c r="H886" s="51">
        <v>2</v>
      </c>
      <c r="I886" s="51">
        <v>6</v>
      </c>
      <c r="J886" s="51"/>
      <c r="K886" s="51">
        <v>4000</v>
      </c>
      <c r="L886" s="51">
        <v>4400</v>
      </c>
      <c r="M886" s="51">
        <v>442</v>
      </c>
      <c r="N886" s="50">
        <v>136</v>
      </c>
      <c r="O886" s="49"/>
      <c r="P886" s="48" t="s">
        <v>1486</v>
      </c>
      <c r="Q886" s="47">
        <v>0</v>
      </c>
      <c r="R886" s="47">
        <v>0</v>
      </c>
      <c r="S886" s="46">
        <f t="shared" si="54"/>
        <v>0</v>
      </c>
      <c r="T886" s="47">
        <v>0</v>
      </c>
      <c r="U886" s="47">
        <v>0</v>
      </c>
      <c r="V886" s="46">
        <f t="shared" si="55"/>
        <v>0</v>
      </c>
      <c r="W886" s="46">
        <f t="shared" si="56"/>
        <v>0</v>
      </c>
      <c r="X886" s="45" t="s">
        <v>1477</v>
      </c>
      <c r="Y886" s="44"/>
      <c r="Z886" s="43"/>
      <c r="AA886" s="78" t="s">
        <v>100</v>
      </c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</row>
    <row r="887" spans="1:49" hidden="1">
      <c r="A887" s="31" t="e">
        <f t="shared" si="57"/>
        <v>#N/A</v>
      </c>
      <c r="B887" s="30" t="e">
        <f>VLOOKUP(F887,[3]!Tabla13[#All],2,FALSE)</f>
        <v>#N/A</v>
      </c>
      <c r="C887" s="51">
        <v>2026</v>
      </c>
      <c r="D887" s="51">
        <v>8330</v>
      </c>
      <c r="E887" s="51"/>
      <c r="F887" s="52"/>
      <c r="G887" s="51">
        <v>1</v>
      </c>
      <c r="H887" s="51">
        <v>2</v>
      </c>
      <c r="I887" s="51">
        <v>6</v>
      </c>
      <c r="J887" s="51"/>
      <c r="K887" s="51">
        <v>4000</v>
      </c>
      <c r="L887" s="51">
        <v>4400</v>
      </c>
      <c r="M887" s="51">
        <v>442</v>
      </c>
      <c r="N887" s="50">
        <v>137</v>
      </c>
      <c r="O887" s="49"/>
      <c r="P887" s="48" t="s">
        <v>1485</v>
      </c>
      <c r="Q887" s="47">
        <v>0</v>
      </c>
      <c r="R887" s="47">
        <v>0</v>
      </c>
      <c r="S887" s="46">
        <f t="shared" si="54"/>
        <v>0</v>
      </c>
      <c r="T887" s="47">
        <v>0</v>
      </c>
      <c r="U887" s="47">
        <v>0</v>
      </c>
      <c r="V887" s="46">
        <f t="shared" si="55"/>
        <v>0</v>
      </c>
      <c r="W887" s="46">
        <f t="shared" si="56"/>
        <v>0</v>
      </c>
      <c r="X887" s="45" t="s">
        <v>1477</v>
      </c>
      <c r="Y887" s="44"/>
      <c r="Z887" s="43"/>
      <c r="AA887" s="234" t="s">
        <v>859</v>
      </c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</row>
    <row r="888" spans="1:49" s="92" customFormat="1" ht="30" hidden="1">
      <c r="A888" s="31" t="e">
        <f t="shared" si="57"/>
        <v>#N/A</v>
      </c>
      <c r="B888" s="30" t="e">
        <f>VLOOKUP(F888,[3]!Tabla13[#All],2,FALSE)</f>
        <v>#N/A</v>
      </c>
      <c r="C888" s="101">
        <v>2026</v>
      </c>
      <c r="D888" s="101">
        <v>8330</v>
      </c>
      <c r="E888" s="101"/>
      <c r="F888" s="102"/>
      <c r="G888" s="101">
        <v>1</v>
      </c>
      <c r="H888" s="101">
        <v>2</v>
      </c>
      <c r="I888" s="101">
        <v>7</v>
      </c>
      <c r="J888" s="101"/>
      <c r="K888" s="101"/>
      <c r="L888" s="101"/>
      <c r="M888" s="101"/>
      <c r="N888" s="266"/>
      <c r="O888" s="265"/>
      <c r="P888" s="97" t="s">
        <v>1484</v>
      </c>
      <c r="Q888" s="95">
        <f>+Q889+Q895</f>
        <v>0</v>
      </c>
      <c r="R888" s="95">
        <f>+R889+R895</f>
        <v>0</v>
      </c>
      <c r="S888" s="95">
        <f t="shared" si="54"/>
        <v>0</v>
      </c>
      <c r="T888" s="95">
        <f>+T889+T895</f>
        <v>0</v>
      </c>
      <c r="U888" s="95">
        <f>+U889+U895</f>
        <v>0</v>
      </c>
      <c r="V888" s="95">
        <f t="shared" si="55"/>
        <v>0</v>
      </c>
      <c r="W888" s="95">
        <f t="shared" si="56"/>
        <v>0</v>
      </c>
      <c r="X888" s="96"/>
      <c r="Y888" s="141"/>
      <c r="Z888" s="140"/>
      <c r="AA888" s="93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</row>
    <row r="889" spans="1:49" hidden="1">
      <c r="A889" s="31" t="e">
        <f t="shared" si="57"/>
        <v>#N/A</v>
      </c>
      <c r="B889" s="30" t="e">
        <f>VLOOKUP(F889,[3]!Tabla13[#All],2,FALSE)</f>
        <v>#N/A</v>
      </c>
      <c r="C889" s="75">
        <v>2026</v>
      </c>
      <c r="D889" s="75">
        <v>8330</v>
      </c>
      <c r="E889" s="75"/>
      <c r="F889" s="76"/>
      <c r="G889" s="75">
        <v>1</v>
      </c>
      <c r="H889" s="75">
        <v>2</v>
      </c>
      <c r="I889" s="75">
        <v>7</v>
      </c>
      <c r="J889" s="75"/>
      <c r="K889" s="75">
        <v>3000</v>
      </c>
      <c r="L889" s="75"/>
      <c r="M889" s="75"/>
      <c r="N889" s="74" t="s">
        <v>23</v>
      </c>
      <c r="O889" s="73"/>
      <c r="P889" s="72" t="s">
        <v>114</v>
      </c>
      <c r="Q889" s="71">
        <f>Q890</f>
        <v>0</v>
      </c>
      <c r="R889" s="71">
        <f>R890</f>
        <v>0</v>
      </c>
      <c r="S889" s="71">
        <f t="shared" si="54"/>
        <v>0</v>
      </c>
      <c r="T889" s="71">
        <f>T890</f>
        <v>0</v>
      </c>
      <c r="U889" s="71">
        <f>U890</f>
        <v>0</v>
      </c>
      <c r="V889" s="71">
        <f t="shared" si="55"/>
        <v>0</v>
      </c>
      <c r="W889" s="71">
        <f t="shared" si="56"/>
        <v>0</v>
      </c>
      <c r="X889" s="70"/>
      <c r="Y889" s="79"/>
      <c r="Z889" s="68"/>
      <c r="AA889" s="67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</row>
    <row r="890" spans="1:49" s="92" customFormat="1" ht="24" hidden="1">
      <c r="A890" s="31" t="e">
        <f t="shared" si="57"/>
        <v>#N/A</v>
      </c>
      <c r="B890" s="30" t="e">
        <f>VLOOKUP(F890,[3]!Tabla13[#All],2,FALSE)</f>
        <v>#N/A</v>
      </c>
      <c r="C890" s="61">
        <v>2026</v>
      </c>
      <c r="D890" s="61">
        <v>8330</v>
      </c>
      <c r="E890" s="61"/>
      <c r="F890" s="62"/>
      <c r="G890" s="61">
        <v>1</v>
      </c>
      <c r="H890" s="61">
        <v>2</v>
      </c>
      <c r="I890" s="61">
        <v>7</v>
      </c>
      <c r="J890" s="61"/>
      <c r="K890" s="61">
        <v>3000</v>
      </c>
      <c r="L890" s="61">
        <v>3600</v>
      </c>
      <c r="M890" s="61"/>
      <c r="N890" s="60" t="s">
        <v>23</v>
      </c>
      <c r="O890" s="59"/>
      <c r="P890" s="58" t="s">
        <v>1483</v>
      </c>
      <c r="Q890" s="57">
        <f>+Q891+Q893</f>
        <v>0</v>
      </c>
      <c r="R890" s="57">
        <f>+R891+R893</f>
        <v>0</v>
      </c>
      <c r="S890" s="57">
        <f t="shared" si="54"/>
        <v>0</v>
      </c>
      <c r="T890" s="57">
        <f>+T891+T893</f>
        <v>0</v>
      </c>
      <c r="U890" s="57">
        <f>+U891+U893</f>
        <v>0</v>
      </c>
      <c r="V890" s="57">
        <f t="shared" si="55"/>
        <v>0</v>
      </c>
      <c r="W890" s="57">
        <f t="shared" si="56"/>
        <v>0</v>
      </c>
      <c r="X890" s="56"/>
      <c r="Y890" s="66"/>
      <c r="Z890" s="65"/>
      <c r="AA890" s="53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</row>
    <row r="891" spans="1:49" s="92" customFormat="1" ht="30" hidden="1">
      <c r="A891" s="31" t="e">
        <f t="shared" si="57"/>
        <v>#N/A</v>
      </c>
      <c r="B891" s="30" t="e">
        <f>VLOOKUP(F891,[3]!Tabla13[#All],2,FALSE)</f>
        <v>#N/A</v>
      </c>
      <c r="C891" s="40">
        <v>2026</v>
      </c>
      <c r="D891" s="40">
        <v>8330</v>
      </c>
      <c r="E891" s="40"/>
      <c r="F891" s="41"/>
      <c r="G891" s="40">
        <v>1</v>
      </c>
      <c r="H891" s="40">
        <v>2</v>
      </c>
      <c r="I891" s="40">
        <v>7</v>
      </c>
      <c r="J891" s="40"/>
      <c r="K891" s="40">
        <v>3000</v>
      </c>
      <c r="L891" s="40">
        <v>3600</v>
      </c>
      <c r="M891" s="40">
        <v>361</v>
      </c>
      <c r="N891" s="39" t="s">
        <v>23</v>
      </c>
      <c r="O891" s="38"/>
      <c r="P891" s="37" t="s">
        <v>538</v>
      </c>
      <c r="Q891" s="36">
        <f>SUM(Q892:Q892)</f>
        <v>0</v>
      </c>
      <c r="R891" s="36">
        <f>SUM(R892:R892)</f>
        <v>0</v>
      </c>
      <c r="S891" s="36">
        <f t="shared" si="54"/>
        <v>0</v>
      </c>
      <c r="T891" s="36">
        <f>SUM(T892:T892)</f>
        <v>0</v>
      </c>
      <c r="U891" s="36">
        <f>SUM(U892:U892)</f>
        <v>0</v>
      </c>
      <c r="V891" s="36">
        <f t="shared" si="55"/>
        <v>0</v>
      </c>
      <c r="W891" s="36">
        <f t="shared" si="56"/>
        <v>0</v>
      </c>
      <c r="X891" s="35"/>
      <c r="Y891" s="64"/>
      <c r="Z891" s="63"/>
      <c r="AA891" s="3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</row>
    <row r="892" spans="1:49" ht="42.75" hidden="1">
      <c r="A892" s="31" t="e">
        <f t="shared" si="57"/>
        <v>#N/A</v>
      </c>
      <c r="B892" s="30" t="e">
        <f>VLOOKUP(F892,[3]!Tabla13[#All],2,FALSE)</f>
        <v>#N/A</v>
      </c>
      <c r="C892" s="51">
        <v>2026</v>
      </c>
      <c r="D892" s="51">
        <v>8330</v>
      </c>
      <c r="E892" s="51"/>
      <c r="F892" s="52"/>
      <c r="G892" s="51">
        <v>1</v>
      </c>
      <c r="H892" s="51">
        <v>2</v>
      </c>
      <c r="I892" s="51">
        <v>7</v>
      </c>
      <c r="J892" s="51"/>
      <c r="K892" s="51">
        <v>3000</v>
      </c>
      <c r="L892" s="51">
        <v>3600</v>
      </c>
      <c r="M892" s="51">
        <v>361</v>
      </c>
      <c r="N892" s="50">
        <v>482</v>
      </c>
      <c r="O892" s="49"/>
      <c r="P892" s="48" t="s">
        <v>1482</v>
      </c>
      <c r="Q892" s="47">
        <v>0</v>
      </c>
      <c r="R892" s="47">
        <v>0</v>
      </c>
      <c r="S892" s="46">
        <f t="shared" si="54"/>
        <v>0</v>
      </c>
      <c r="T892" s="47">
        <v>0</v>
      </c>
      <c r="U892" s="47">
        <v>0</v>
      </c>
      <c r="V892" s="46">
        <f t="shared" si="55"/>
        <v>0</v>
      </c>
      <c r="W892" s="46">
        <f t="shared" si="56"/>
        <v>0</v>
      </c>
      <c r="X892" s="45" t="s">
        <v>88</v>
      </c>
      <c r="Y892" s="44"/>
      <c r="Z892" s="43"/>
      <c r="AA892" s="78" t="s">
        <v>100</v>
      </c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</row>
    <row r="893" spans="1:49" ht="30" hidden="1">
      <c r="A893" s="31" t="e">
        <f t="shared" si="57"/>
        <v>#N/A</v>
      </c>
      <c r="B893" s="30" t="e">
        <f>VLOOKUP(F893,[3]!Tabla13[#All],2,FALSE)</f>
        <v>#N/A</v>
      </c>
      <c r="C893" s="40">
        <v>2026</v>
      </c>
      <c r="D893" s="40">
        <v>8330</v>
      </c>
      <c r="E893" s="40"/>
      <c r="F893" s="41"/>
      <c r="G893" s="40">
        <v>1</v>
      </c>
      <c r="H893" s="40">
        <v>2</v>
      </c>
      <c r="I893" s="40">
        <v>7</v>
      </c>
      <c r="J893" s="40"/>
      <c r="K893" s="40">
        <v>3000</v>
      </c>
      <c r="L893" s="40">
        <v>3600</v>
      </c>
      <c r="M893" s="40">
        <v>366</v>
      </c>
      <c r="N893" s="39"/>
      <c r="O893" s="38"/>
      <c r="P893" s="37" t="s">
        <v>935</v>
      </c>
      <c r="Q893" s="36">
        <f>Q894</f>
        <v>0</v>
      </c>
      <c r="R893" s="36">
        <f>R894</f>
        <v>0</v>
      </c>
      <c r="S893" s="36">
        <f t="shared" si="54"/>
        <v>0</v>
      </c>
      <c r="T893" s="36">
        <f>T894</f>
        <v>0</v>
      </c>
      <c r="U893" s="36">
        <f>U894</f>
        <v>0</v>
      </c>
      <c r="V893" s="36">
        <f t="shared" si="55"/>
        <v>0</v>
      </c>
      <c r="W893" s="36">
        <f t="shared" si="56"/>
        <v>0</v>
      </c>
      <c r="X893" s="35"/>
      <c r="Y893" s="64"/>
      <c r="Z893" s="63"/>
      <c r="AA893" s="3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</row>
    <row r="894" spans="1:49" ht="28.5" hidden="1">
      <c r="A894" s="31" t="e">
        <f t="shared" si="57"/>
        <v>#N/A</v>
      </c>
      <c r="B894" s="30" t="e">
        <f>VLOOKUP(F894,[3]!Tabla13[#All],2,FALSE)</f>
        <v>#N/A</v>
      </c>
      <c r="C894" s="51">
        <v>2026</v>
      </c>
      <c r="D894" s="51">
        <v>8330</v>
      </c>
      <c r="E894" s="51"/>
      <c r="F894" s="52"/>
      <c r="G894" s="51">
        <v>1</v>
      </c>
      <c r="H894" s="51">
        <v>2</v>
      </c>
      <c r="I894" s="51">
        <v>7</v>
      </c>
      <c r="J894" s="51"/>
      <c r="K894" s="51">
        <v>3000</v>
      </c>
      <c r="L894" s="51">
        <v>3600</v>
      </c>
      <c r="M894" s="51">
        <v>366</v>
      </c>
      <c r="N894" s="50">
        <v>1263</v>
      </c>
      <c r="O894" s="49"/>
      <c r="P894" s="48" t="s">
        <v>935</v>
      </c>
      <c r="Q894" s="47">
        <v>0</v>
      </c>
      <c r="R894" s="47">
        <v>0</v>
      </c>
      <c r="S894" s="46">
        <f t="shared" si="54"/>
        <v>0</v>
      </c>
      <c r="T894" s="47">
        <v>0</v>
      </c>
      <c r="U894" s="47">
        <v>0</v>
      </c>
      <c r="V894" s="46">
        <f t="shared" si="55"/>
        <v>0</v>
      </c>
      <c r="W894" s="46">
        <f t="shared" si="56"/>
        <v>0</v>
      </c>
      <c r="X894" s="45" t="s">
        <v>88</v>
      </c>
      <c r="Y894" s="44"/>
      <c r="Z894" s="43"/>
      <c r="AA894" s="78" t="s">
        <v>100</v>
      </c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</row>
    <row r="895" spans="1:49" hidden="1">
      <c r="A895" s="31" t="e">
        <f t="shared" si="57"/>
        <v>#N/A</v>
      </c>
      <c r="B895" s="30" t="e">
        <f>VLOOKUP(F895,[3]!Tabla13[#All],2,FALSE)</f>
        <v>#N/A</v>
      </c>
      <c r="C895" s="75">
        <v>2026</v>
      </c>
      <c r="D895" s="75">
        <v>8330</v>
      </c>
      <c r="E895" s="75"/>
      <c r="F895" s="76"/>
      <c r="G895" s="75">
        <v>1</v>
      </c>
      <c r="H895" s="75">
        <v>2</v>
      </c>
      <c r="I895" s="75">
        <v>7</v>
      </c>
      <c r="J895" s="75"/>
      <c r="K895" s="75">
        <v>4000</v>
      </c>
      <c r="L895" s="75"/>
      <c r="M895" s="75"/>
      <c r="N895" s="74" t="s">
        <v>23</v>
      </c>
      <c r="O895" s="73"/>
      <c r="P895" s="72" t="s">
        <v>150</v>
      </c>
      <c r="Q895" s="71">
        <f>Q896</f>
        <v>0</v>
      </c>
      <c r="R895" s="71">
        <f>R896</f>
        <v>0</v>
      </c>
      <c r="S895" s="71">
        <f t="shared" si="54"/>
        <v>0</v>
      </c>
      <c r="T895" s="71">
        <f>T896</f>
        <v>0</v>
      </c>
      <c r="U895" s="71">
        <f>U896</f>
        <v>0</v>
      </c>
      <c r="V895" s="71">
        <f t="shared" si="55"/>
        <v>0</v>
      </c>
      <c r="W895" s="71">
        <f t="shared" si="56"/>
        <v>0</v>
      </c>
      <c r="X895" s="70"/>
      <c r="Y895" s="79"/>
      <c r="Z895" s="68"/>
      <c r="AA895" s="67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</row>
    <row r="896" spans="1:49" hidden="1">
      <c r="A896" s="31" t="e">
        <f t="shared" si="57"/>
        <v>#N/A</v>
      </c>
      <c r="B896" s="30" t="e">
        <f>VLOOKUP(F896,[3]!Tabla13[#All],2,FALSE)</f>
        <v>#N/A</v>
      </c>
      <c r="C896" s="61">
        <v>2026</v>
      </c>
      <c r="D896" s="61">
        <v>8330</v>
      </c>
      <c r="E896" s="61"/>
      <c r="F896" s="62"/>
      <c r="G896" s="61">
        <v>1</v>
      </c>
      <c r="H896" s="61">
        <v>2</v>
      </c>
      <c r="I896" s="61">
        <v>7</v>
      </c>
      <c r="J896" s="61"/>
      <c r="K896" s="61">
        <v>4000</v>
      </c>
      <c r="L896" s="61">
        <v>4400</v>
      </c>
      <c r="M896" s="61"/>
      <c r="N896" s="60" t="s">
        <v>23</v>
      </c>
      <c r="O896" s="59"/>
      <c r="P896" s="58" t="s">
        <v>928</v>
      </c>
      <c r="Q896" s="57">
        <f>Q897</f>
        <v>0</v>
      </c>
      <c r="R896" s="57">
        <f>R897</f>
        <v>0</v>
      </c>
      <c r="S896" s="57">
        <f t="shared" si="54"/>
        <v>0</v>
      </c>
      <c r="T896" s="57">
        <f>T897</f>
        <v>0</v>
      </c>
      <c r="U896" s="57">
        <f>U897</f>
        <v>0</v>
      </c>
      <c r="V896" s="57">
        <f t="shared" si="55"/>
        <v>0</v>
      </c>
      <c r="W896" s="57">
        <f t="shared" si="56"/>
        <v>0</v>
      </c>
      <c r="X896" s="56"/>
      <c r="Y896" s="66"/>
      <c r="Z896" s="65"/>
      <c r="AA896" s="53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</row>
    <row r="897" spans="1:49" hidden="1">
      <c r="A897" s="31" t="e">
        <f t="shared" si="57"/>
        <v>#N/A</v>
      </c>
      <c r="B897" s="30" t="e">
        <f>VLOOKUP(F897,[3]!Tabla13[#All],2,FALSE)</f>
        <v>#N/A</v>
      </c>
      <c r="C897" s="40">
        <v>2026</v>
      </c>
      <c r="D897" s="40">
        <v>8330</v>
      </c>
      <c r="E897" s="40"/>
      <c r="F897" s="41"/>
      <c r="G897" s="40">
        <v>1</v>
      </c>
      <c r="H897" s="40">
        <v>2</v>
      </c>
      <c r="I897" s="40">
        <v>7</v>
      </c>
      <c r="J897" s="40"/>
      <c r="K897" s="40">
        <v>4000</v>
      </c>
      <c r="L897" s="40">
        <v>4400</v>
      </c>
      <c r="M897" s="40">
        <v>442</v>
      </c>
      <c r="N897" s="39" t="s">
        <v>23</v>
      </c>
      <c r="O897" s="38"/>
      <c r="P897" s="37" t="s">
        <v>1481</v>
      </c>
      <c r="Q897" s="36">
        <f>SUM(Q898:Q900)</f>
        <v>0</v>
      </c>
      <c r="R897" s="36">
        <f>SUM(R898:R900)</f>
        <v>0</v>
      </c>
      <c r="S897" s="36">
        <f t="shared" si="54"/>
        <v>0</v>
      </c>
      <c r="T897" s="36">
        <f>SUM(T898:T900)</f>
        <v>0</v>
      </c>
      <c r="U897" s="36">
        <f>SUM(U898:U900)</f>
        <v>0</v>
      </c>
      <c r="V897" s="36">
        <f t="shared" si="55"/>
        <v>0</v>
      </c>
      <c r="W897" s="36">
        <f t="shared" si="56"/>
        <v>0</v>
      </c>
      <c r="X897" s="35"/>
      <c r="Y897" s="64"/>
      <c r="Z897" s="63"/>
      <c r="AA897" s="3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</row>
    <row r="898" spans="1:49" hidden="1">
      <c r="A898" s="31" t="e">
        <f t="shared" si="57"/>
        <v>#N/A</v>
      </c>
      <c r="B898" s="30" t="e">
        <f>VLOOKUP(F898,[3]!Tabla13[#All],2,FALSE)</f>
        <v>#N/A</v>
      </c>
      <c r="C898" s="51">
        <v>2026</v>
      </c>
      <c r="D898" s="51">
        <v>8330</v>
      </c>
      <c r="E898" s="51"/>
      <c r="F898" s="52"/>
      <c r="G898" s="51">
        <v>1</v>
      </c>
      <c r="H898" s="51">
        <v>2</v>
      </c>
      <c r="I898" s="51">
        <v>7</v>
      </c>
      <c r="J898" s="51"/>
      <c r="K898" s="51">
        <v>4000</v>
      </c>
      <c r="L898" s="51">
        <v>4400</v>
      </c>
      <c r="M898" s="51">
        <v>442</v>
      </c>
      <c r="N898" s="50">
        <v>131</v>
      </c>
      <c r="O898" s="49"/>
      <c r="P898" s="48" t="s">
        <v>1480</v>
      </c>
      <c r="Q898" s="47">
        <v>0</v>
      </c>
      <c r="R898" s="47">
        <v>0</v>
      </c>
      <c r="S898" s="46">
        <f t="shared" si="54"/>
        <v>0</v>
      </c>
      <c r="T898" s="47">
        <v>0</v>
      </c>
      <c r="U898" s="47">
        <v>0</v>
      </c>
      <c r="V898" s="46">
        <f t="shared" si="55"/>
        <v>0</v>
      </c>
      <c r="W898" s="46">
        <f t="shared" si="56"/>
        <v>0</v>
      </c>
      <c r="X898" s="45" t="s">
        <v>1477</v>
      </c>
      <c r="Y898" s="44"/>
      <c r="Z898" s="43"/>
      <c r="AA898" s="78" t="s">
        <v>100</v>
      </c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</row>
    <row r="899" spans="1:49" hidden="1">
      <c r="A899" s="31" t="e">
        <f t="shared" si="57"/>
        <v>#N/A</v>
      </c>
      <c r="B899" s="30" t="e">
        <f>VLOOKUP(F899,[3]!Tabla13[#All],2,FALSE)</f>
        <v>#N/A</v>
      </c>
      <c r="C899" s="51">
        <v>2026</v>
      </c>
      <c r="D899" s="51">
        <v>8330</v>
      </c>
      <c r="E899" s="51"/>
      <c r="F899" s="52"/>
      <c r="G899" s="51">
        <v>1</v>
      </c>
      <c r="H899" s="51">
        <v>2</v>
      </c>
      <c r="I899" s="51">
        <v>7</v>
      </c>
      <c r="J899" s="51"/>
      <c r="K899" s="51">
        <v>4000</v>
      </c>
      <c r="L899" s="51">
        <v>4400</v>
      </c>
      <c r="M899" s="51">
        <v>442</v>
      </c>
      <c r="N899" s="50">
        <v>133</v>
      </c>
      <c r="O899" s="49"/>
      <c r="P899" s="48" t="s">
        <v>1479</v>
      </c>
      <c r="Q899" s="47">
        <v>0</v>
      </c>
      <c r="R899" s="47">
        <v>0</v>
      </c>
      <c r="S899" s="46">
        <f t="shared" si="54"/>
        <v>0</v>
      </c>
      <c r="T899" s="47">
        <v>0</v>
      </c>
      <c r="U899" s="47">
        <v>0</v>
      </c>
      <c r="V899" s="46">
        <f t="shared" si="55"/>
        <v>0</v>
      </c>
      <c r="W899" s="46">
        <f t="shared" si="56"/>
        <v>0</v>
      </c>
      <c r="X899" s="45" t="s">
        <v>1477</v>
      </c>
      <c r="Y899" s="44"/>
      <c r="Z899" s="43"/>
      <c r="AA899" s="78" t="s">
        <v>100</v>
      </c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</row>
    <row r="900" spans="1:49" hidden="1">
      <c r="A900" s="31" t="e">
        <f t="shared" si="57"/>
        <v>#N/A</v>
      </c>
      <c r="B900" s="30" t="e">
        <f>VLOOKUP(F900,[3]!Tabla13[#All],2,FALSE)</f>
        <v>#N/A</v>
      </c>
      <c r="C900" s="51">
        <v>2026</v>
      </c>
      <c r="D900" s="51">
        <v>8330</v>
      </c>
      <c r="E900" s="51"/>
      <c r="F900" s="52"/>
      <c r="G900" s="51">
        <v>1</v>
      </c>
      <c r="H900" s="51">
        <v>2</v>
      </c>
      <c r="I900" s="51">
        <v>7</v>
      </c>
      <c r="J900" s="51"/>
      <c r="K900" s="51">
        <v>4000</v>
      </c>
      <c r="L900" s="51">
        <v>4400</v>
      </c>
      <c r="M900" s="51">
        <v>442</v>
      </c>
      <c r="N900" s="50">
        <v>135</v>
      </c>
      <c r="O900" s="49"/>
      <c r="P900" s="48" t="s">
        <v>1478</v>
      </c>
      <c r="Q900" s="47">
        <v>0</v>
      </c>
      <c r="R900" s="47">
        <v>0</v>
      </c>
      <c r="S900" s="46">
        <f t="shared" si="54"/>
        <v>0</v>
      </c>
      <c r="T900" s="47">
        <v>0</v>
      </c>
      <c r="U900" s="47">
        <v>0</v>
      </c>
      <c r="V900" s="46">
        <f t="shared" si="55"/>
        <v>0</v>
      </c>
      <c r="W900" s="46">
        <f t="shared" si="56"/>
        <v>0</v>
      </c>
      <c r="X900" s="45" t="s">
        <v>1477</v>
      </c>
      <c r="Y900" s="44"/>
      <c r="Z900" s="43"/>
      <c r="AA900" s="78" t="s">
        <v>100</v>
      </c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</row>
    <row r="901" spans="1:49" ht="30">
      <c r="A901" s="31" t="e">
        <f t="shared" si="57"/>
        <v>#N/A</v>
      </c>
      <c r="B901" s="30" t="e">
        <f>VLOOKUP(F901,[3]!Tabla13[#All],2,FALSE)</f>
        <v>#N/A</v>
      </c>
      <c r="C901" s="101">
        <v>2026</v>
      </c>
      <c r="D901" s="101">
        <v>8330</v>
      </c>
      <c r="E901" s="101"/>
      <c r="F901" s="102"/>
      <c r="G901" s="101">
        <v>1</v>
      </c>
      <c r="H901" s="101">
        <v>2</v>
      </c>
      <c r="I901" s="101">
        <v>8</v>
      </c>
      <c r="J901" s="101"/>
      <c r="K901" s="101"/>
      <c r="L901" s="101"/>
      <c r="M901" s="100"/>
      <c r="N901" s="99" t="s">
        <v>23</v>
      </c>
      <c r="O901" s="98"/>
      <c r="P901" s="97" t="s">
        <v>1476</v>
      </c>
      <c r="Q901" s="95">
        <f>Q902+Q906+Q942+Q991+Q1087</f>
        <v>1915448</v>
      </c>
      <c r="R901" s="95">
        <f>R902+R906+R942+R991+R1087</f>
        <v>0</v>
      </c>
      <c r="S901" s="95">
        <f t="shared" si="54"/>
        <v>1915448</v>
      </c>
      <c r="T901" s="95">
        <f>T902+T906+T942+T991+T1087</f>
        <v>637660</v>
      </c>
      <c r="U901" s="95">
        <f>U902+U906+U942+U991+U1087</f>
        <v>0</v>
      </c>
      <c r="V901" s="95">
        <f t="shared" si="55"/>
        <v>637660</v>
      </c>
      <c r="W901" s="95">
        <f t="shared" si="56"/>
        <v>2553108</v>
      </c>
      <c r="X901" s="96"/>
      <c r="Y901" s="141"/>
      <c r="Z901" s="140"/>
      <c r="AA901" s="93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</row>
    <row r="902" spans="1:49" ht="24" hidden="1">
      <c r="A902" s="31" t="e">
        <f t="shared" si="57"/>
        <v>#N/A</v>
      </c>
      <c r="B902" s="30" t="e">
        <f>VLOOKUP(F902,[3]!Tabla13[#All],2,FALSE)</f>
        <v>#N/A</v>
      </c>
      <c r="C902" s="75">
        <v>2026</v>
      </c>
      <c r="D902" s="75">
        <v>8330</v>
      </c>
      <c r="E902" s="75"/>
      <c r="F902" s="75"/>
      <c r="G902" s="75">
        <v>1</v>
      </c>
      <c r="H902" s="75">
        <v>2</v>
      </c>
      <c r="I902" s="75">
        <v>8</v>
      </c>
      <c r="J902" s="75">
        <v>1000</v>
      </c>
      <c r="K902" s="74"/>
      <c r="L902" s="73"/>
      <c r="M902" s="72" t="s">
        <v>23</v>
      </c>
      <c r="N902" s="71"/>
      <c r="O902" s="71"/>
      <c r="P902" s="71" t="s">
        <v>146</v>
      </c>
      <c r="Q902" s="71">
        <f t="shared" ref="Q902:R904" si="58">+Q903</f>
        <v>0</v>
      </c>
      <c r="R902" s="71">
        <f t="shared" si="58"/>
        <v>0</v>
      </c>
      <c r="S902" s="71">
        <f t="shared" si="54"/>
        <v>0</v>
      </c>
      <c r="T902" s="294">
        <f t="shared" ref="T902:U904" si="59">+T903</f>
        <v>0</v>
      </c>
      <c r="U902" s="294">
        <f t="shared" si="59"/>
        <v>0</v>
      </c>
      <c r="V902" s="71">
        <f t="shared" si="55"/>
        <v>0</v>
      </c>
      <c r="W902" s="293">
        <f t="shared" si="56"/>
        <v>0</v>
      </c>
      <c r="X902" s="67"/>
      <c r="Y902" s="75"/>
      <c r="Z902" s="292"/>
      <c r="AA902" s="292"/>
      <c r="AB902" s="277"/>
      <c r="AC902" s="276"/>
      <c r="AD902" s="276"/>
      <c r="AE902" s="276"/>
      <c r="AF902" s="276"/>
      <c r="AG902" s="274"/>
      <c r="AH902" s="274"/>
      <c r="AI902" s="285"/>
      <c r="AJ902" s="193"/>
      <c r="AK902" s="193"/>
      <c r="AL902" s="193"/>
      <c r="AM902" s="193"/>
      <c r="AN902" s="193"/>
      <c r="AO902" s="193"/>
      <c r="AP902" s="193"/>
      <c r="AQ902" s="272"/>
      <c r="AR902" s="284"/>
      <c r="AS902" s="283"/>
      <c r="AT902" s="282"/>
      <c r="AU902" s="2"/>
      <c r="AV902" s="2"/>
      <c r="AW902" s="2"/>
    </row>
    <row r="903" spans="1:49" ht="24" hidden="1">
      <c r="A903" s="31" t="e">
        <f t="shared" si="57"/>
        <v>#N/A</v>
      </c>
      <c r="B903" s="30" t="e">
        <f>VLOOKUP(F903,[3]!Tabla13[#All],2,FALSE)</f>
        <v>#N/A</v>
      </c>
      <c r="C903" s="61">
        <v>2026</v>
      </c>
      <c r="D903" s="61">
        <v>8330</v>
      </c>
      <c r="E903" s="61"/>
      <c r="F903" s="61"/>
      <c r="G903" s="61">
        <v>1</v>
      </c>
      <c r="H903" s="61">
        <v>2</v>
      </c>
      <c r="I903" s="61">
        <v>8</v>
      </c>
      <c r="J903" s="61">
        <v>1000</v>
      </c>
      <c r="K903" s="60">
        <v>1200</v>
      </c>
      <c r="L903" s="59"/>
      <c r="M903" s="58" t="s">
        <v>23</v>
      </c>
      <c r="N903" s="57"/>
      <c r="O903" s="57"/>
      <c r="P903" s="57" t="s">
        <v>145</v>
      </c>
      <c r="Q903" s="57">
        <f t="shared" si="58"/>
        <v>0</v>
      </c>
      <c r="R903" s="57">
        <f t="shared" si="58"/>
        <v>0</v>
      </c>
      <c r="S903" s="57">
        <f t="shared" si="54"/>
        <v>0</v>
      </c>
      <c r="T903" s="291">
        <f t="shared" si="59"/>
        <v>0</v>
      </c>
      <c r="U903" s="291">
        <f t="shared" si="59"/>
        <v>0</v>
      </c>
      <c r="V903" s="57">
        <f t="shared" si="55"/>
        <v>0</v>
      </c>
      <c r="W903" s="290">
        <f t="shared" si="56"/>
        <v>0</v>
      </c>
      <c r="X903" s="53"/>
      <c r="Y903" s="61"/>
      <c r="Z903" s="289"/>
      <c r="AA903" s="289"/>
      <c r="AB903" s="277"/>
      <c r="AC903" s="276"/>
      <c r="AD903" s="276"/>
      <c r="AE903" s="276"/>
      <c r="AF903" s="276"/>
      <c r="AG903" s="274"/>
      <c r="AH903" s="274"/>
      <c r="AI903" s="285"/>
      <c r="AJ903" s="193"/>
      <c r="AK903" s="193"/>
      <c r="AL903" s="193"/>
      <c r="AM903" s="193"/>
      <c r="AN903" s="193"/>
      <c r="AO903" s="193"/>
      <c r="AP903" s="193"/>
      <c r="AQ903" s="272"/>
      <c r="AR903" s="284"/>
      <c r="AS903" s="283"/>
      <c r="AT903" s="282"/>
      <c r="AU903" s="2"/>
      <c r="AV903" s="2"/>
      <c r="AW903" s="2"/>
    </row>
    <row r="904" spans="1:49" ht="24" hidden="1">
      <c r="A904" s="31" t="e">
        <f t="shared" si="57"/>
        <v>#N/A</v>
      </c>
      <c r="B904" s="30" t="e">
        <f>VLOOKUP(F904,[3]!Tabla13[#All],2,FALSE)</f>
        <v>#N/A</v>
      </c>
      <c r="C904" s="40">
        <v>2026</v>
      </c>
      <c r="D904" s="40">
        <v>8330</v>
      </c>
      <c r="E904" s="40"/>
      <c r="F904" s="40"/>
      <c r="G904" s="40">
        <v>1</v>
      </c>
      <c r="H904" s="40">
        <v>2</v>
      </c>
      <c r="I904" s="40">
        <v>8</v>
      </c>
      <c r="J904" s="40">
        <v>1000</v>
      </c>
      <c r="K904" s="39">
        <v>1200</v>
      </c>
      <c r="L904" s="38">
        <v>121</v>
      </c>
      <c r="M904" s="37" t="s">
        <v>23</v>
      </c>
      <c r="N904" s="36"/>
      <c r="O904" s="36"/>
      <c r="P904" s="36" t="s">
        <v>144</v>
      </c>
      <c r="Q904" s="36">
        <f t="shared" si="58"/>
        <v>0</v>
      </c>
      <c r="R904" s="36">
        <f t="shared" si="58"/>
        <v>0</v>
      </c>
      <c r="S904" s="36">
        <f t="shared" si="54"/>
        <v>0</v>
      </c>
      <c r="T904" s="288">
        <f t="shared" si="59"/>
        <v>0</v>
      </c>
      <c r="U904" s="288">
        <f t="shared" si="59"/>
        <v>0</v>
      </c>
      <c r="V904" s="36">
        <f t="shared" si="55"/>
        <v>0</v>
      </c>
      <c r="W904" s="287">
        <f t="shared" si="56"/>
        <v>0</v>
      </c>
      <c r="X904" s="32"/>
      <c r="Y904" s="40"/>
      <c r="Z904" s="286"/>
      <c r="AA904" s="286"/>
      <c r="AB904" s="277"/>
      <c r="AC904" s="276"/>
      <c r="AD904" s="276"/>
      <c r="AE904" s="276"/>
      <c r="AF904" s="276"/>
      <c r="AG904" s="274"/>
      <c r="AH904" s="274"/>
      <c r="AI904" s="285"/>
      <c r="AJ904" s="193"/>
      <c r="AK904" s="193"/>
      <c r="AL904" s="193"/>
      <c r="AM904" s="193"/>
      <c r="AN904" s="193"/>
      <c r="AO904" s="193"/>
      <c r="AP904" s="193"/>
      <c r="AQ904" s="272"/>
      <c r="AR904" s="284"/>
      <c r="AS904" s="283"/>
      <c r="AT904" s="282"/>
      <c r="AU904" s="2"/>
      <c r="AV904" s="2"/>
      <c r="AW904" s="2"/>
    </row>
    <row r="905" spans="1:49" ht="24" hidden="1">
      <c r="A905" s="31" t="e">
        <f t="shared" si="57"/>
        <v>#N/A</v>
      </c>
      <c r="B905" s="30" t="e">
        <f>VLOOKUP(F905,[3]!Tabla13[#All],2,FALSE)</f>
        <v>#N/A</v>
      </c>
      <c r="C905" s="51">
        <v>2026</v>
      </c>
      <c r="D905" s="51">
        <v>8330</v>
      </c>
      <c r="E905" s="51"/>
      <c r="F905" s="51"/>
      <c r="G905" s="51">
        <v>1</v>
      </c>
      <c r="H905" s="51">
        <v>2</v>
      </c>
      <c r="I905" s="51">
        <v>8</v>
      </c>
      <c r="J905" s="51">
        <v>1000</v>
      </c>
      <c r="K905" s="50">
        <v>1200</v>
      </c>
      <c r="L905" s="49">
        <v>121</v>
      </c>
      <c r="M905" s="51">
        <v>121</v>
      </c>
      <c r="N905" s="50">
        <v>754</v>
      </c>
      <c r="O905" s="49">
        <v>12</v>
      </c>
      <c r="P905" s="46" t="s">
        <v>143</v>
      </c>
      <c r="Q905" s="47">
        <v>0</v>
      </c>
      <c r="R905" s="47">
        <v>0</v>
      </c>
      <c r="S905" s="46">
        <f t="shared" si="54"/>
        <v>0</v>
      </c>
      <c r="T905" s="281"/>
      <c r="U905" s="280">
        <v>0</v>
      </c>
      <c r="V905" s="46">
        <f t="shared" si="55"/>
        <v>0</v>
      </c>
      <c r="W905" s="279">
        <f t="shared" si="56"/>
        <v>0</v>
      </c>
      <c r="X905" s="114" t="s">
        <v>1475</v>
      </c>
      <c r="Y905" s="51"/>
      <c r="Z905" s="278"/>
      <c r="AA905" s="42" t="s">
        <v>19</v>
      </c>
      <c r="AB905" s="277"/>
      <c r="AC905" s="276"/>
      <c r="AD905" s="276"/>
      <c r="AE905" s="276"/>
      <c r="AF905" s="276"/>
      <c r="AG905" s="275"/>
      <c r="AH905" s="274"/>
      <c r="AI905" s="273"/>
      <c r="AJ905" s="194"/>
      <c r="AK905" s="194"/>
      <c r="AL905" s="193"/>
      <c r="AM905" s="194"/>
      <c r="AN905" s="194"/>
      <c r="AO905" s="193"/>
      <c r="AP905" s="193"/>
      <c r="AQ905" s="272"/>
      <c r="AR905" s="271"/>
      <c r="AS905" s="271"/>
      <c r="AT905" s="270"/>
      <c r="AU905" s="2"/>
      <c r="AV905" s="2"/>
      <c r="AW905" s="2"/>
    </row>
    <row r="906" spans="1:49">
      <c r="A906" s="31" t="e">
        <f t="shared" si="57"/>
        <v>#N/A</v>
      </c>
      <c r="B906" s="30" t="e">
        <f>VLOOKUP(F906,[3]!Tabla13[#All],2,FALSE)</f>
        <v>#N/A</v>
      </c>
      <c r="C906" s="75">
        <v>2026</v>
      </c>
      <c r="D906" s="75">
        <v>8330</v>
      </c>
      <c r="E906" s="75"/>
      <c r="F906" s="76"/>
      <c r="G906" s="75">
        <v>1</v>
      </c>
      <c r="H906" s="75">
        <v>2</v>
      </c>
      <c r="I906" s="75">
        <v>8</v>
      </c>
      <c r="J906" s="75"/>
      <c r="K906" s="75">
        <v>2000</v>
      </c>
      <c r="L906" s="75"/>
      <c r="M906" s="75"/>
      <c r="N906" s="74" t="s">
        <v>23</v>
      </c>
      <c r="O906" s="73"/>
      <c r="P906" s="72" t="s">
        <v>134</v>
      </c>
      <c r="Q906" s="71">
        <f>Q907+Q918+Q928+Q932+Q937</f>
        <v>1661402</v>
      </c>
      <c r="R906" s="71">
        <f>R907+R918+R928+R932+R937</f>
        <v>0</v>
      </c>
      <c r="S906" s="71">
        <f t="shared" ref="S906:S969" si="60">Q906+R906</f>
        <v>1661402</v>
      </c>
      <c r="T906" s="71">
        <f>T907+T918+T928+T932+T937</f>
        <v>35660</v>
      </c>
      <c r="U906" s="71">
        <f>U907+U918+U928+U932+U937</f>
        <v>0</v>
      </c>
      <c r="V906" s="71">
        <f t="shared" ref="V906:V969" si="61">T906+U906</f>
        <v>35660</v>
      </c>
      <c r="W906" s="71">
        <f t="shared" ref="W906:W969" si="62">S906+V906</f>
        <v>1697062</v>
      </c>
      <c r="X906" s="70"/>
      <c r="Y906" s="79"/>
      <c r="Z906" s="68"/>
      <c r="AA906" s="67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</row>
    <row r="907" spans="1:49" ht="30">
      <c r="A907" s="31" t="e">
        <f t="shared" si="57"/>
        <v>#N/A</v>
      </c>
      <c r="B907" s="30" t="e">
        <f>VLOOKUP(F907,[3]!Tabla13[#All],2,FALSE)</f>
        <v>#N/A</v>
      </c>
      <c r="C907" s="61">
        <v>2026</v>
      </c>
      <c r="D907" s="61">
        <v>8330</v>
      </c>
      <c r="E907" s="61"/>
      <c r="F907" s="62"/>
      <c r="G907" s="61">
        <v>1</v>
      </c>
      <c r="H907" s="61">
        <v>2</v>
      </c>
      <c r="I907" s="61">
        <v>8</v>
      </c>
      <c r="J907" s="61"/>
      <c r="K907" s="61">
        <v>2000</v>
      </c>
      <c r="L907" s="61">
        <v>2100</v>
      </c>
      <c r="M907" s="61"/>
      <c r="N907" s="60" t="s">
        <v>23</v>
      </c>
      <c r="O907" s="59"/>
      <c r="P907" s="58" t="s">
        <v>133</v>
      </c>
      <c r="Q907" s="57">
        <f>Q908+Q910+Q912+Q914+Q916</f>
        <v>0</v>
      </c>
      <c r="R907" s="57">
        <f>R908+R910+R912+R914+R916</f>
        <v>0</v>
      </c>
      <c r="S907" s="57">
        <f t="shared" si="60"/>
        <v>0</v>
      </c>
      <c r="T907" s="57">
        <f>T908+T910+T912+T914+T916</f>
        <v>35660</v>
      </c>
      <c r="U907" s="57">
        <f>U908+U910+U912+U914+U916</f>
        <v>0</v>
      </c>
      <c r="V907" s="57">
        <f t="shared" si="61"/>
        <v>35660</v>
      </c>
      <c r="W907" s="57">
        <f t="shared" si="62"/>
        <v>35660</v>
      </c>
      <c r="X907" s="56"/>
      <c r="Y907" s="66"/>
      <c r="Z907" s="65"/>
      <c r="AA907" s="53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</row>
    <row r="908" spans="1:49" hidden="1">
      <c r="A908" s="31" t="e">
        <f t="shared" si="57"/>
        <v>#N/A</v>
      </c>
      <c r="B908" s="30" t="e">
        <f>VLOOKUP(F908,[3]!Tabla13[#All],2,FALSE)</f>
        <v>#N/A</v>
      </c>
      <c r="C908" s="40">
        <v>2026</v>
      </c>
      <c r="D908" s="40">
        <v>8330</v>
      </c>
      <c r="E908" s="40"/>
      <c r="F908" s="41"/>
      <c r="G908" s="40">
        <v>1</v>
      </c>
      <c r="H908" s="40">
        <v>2</v>
      </c>
      <c r="I908" s="40">
        <v>8</v>
      </c>
      <c r="J908" s="40"/>
      <c r="K908" s="40">
        <v>2000</v>
      </c>
      <c r="L908" s="40">
        <v>2100</v>
      </c>
      <c r="M908" s="40">
        <v>211</v>
      </c>
      <c r="N908" s="39" t="s">
        <v>23</v>
      </c>
      <c r="O908" s="38"/>
      <c r="P908" s="37" t="s">
        <v>132</v>
      </c>
      <c r="Q908" s="36">
        <f>Q909</f>
        <v>0</v>
      </c>
      <c r="R908" s="36">
        <f>R909</f>
        <v>0</v>
      </c>
      <c r="S908" s="36">
        <f t="shared" si="60"/>
        <v>0</v>
      </c>
      <c r="T908" s="36">
        <f>T909</f>
        <v>0</v>
      </c>
      <c r="U908" s="36">
        <f>U909</f>
        <v>0</v>
      </c>
      <c r="V908" s="36">
        <f t="shared" si="61"/>
        <v>0</v>
      </c>
      <c r="W908" s="36">
        <f t="shared" si="62"/>
        <v>0</v>
      </c>
      <c r="X908" s="35"/>
      <c r="Y908" s="34"/>
      <c r="Z908" s="33"/>
      <c r="AA908" s="3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</row>
    <row r="909" spans="1:49" hidden="1">
      <c r="A909" s="31" t="e">
        <f t="shared" si="57"/>
        <v>#N/A</v>
      </c>
      <c r="B909" s="30" t="e">
        <f>VLOOKUP(F909,[3]!Tabla13[#All],2,FALSE)</f>
        <v>#N/A</v>
      </c>
      <c r="C909" s="51">
        <v>2026</v>
      </c>
      <c r="D909" s="51">
        <v>8330</v>
      </c>
      <c r="E909" s="51"/>
      <c r="F909" s="52"/>
      <c r="G909" s="51">
        <v>1</v>
      </c>
      <c r="H909" s="51">
        <v>2</v>
      </c>
      <c r="I909" s="51">
        <v>8</v>
      </c>
      <c r="J909" s="51"/>
      <c r="K909" s="51">
        <v>2000</v>
      </c>
      <c r="L909" s="51">
        <v>2100</v>
      </c>
      <c r="M909" s="51">
        <v>211</v>
      </c>
      <c r="N909" s="50">
        <v>915</v>
      </c>
      <c r="O909" s="49"/>
      <c r="P909" s="48" t="s">
        <v>131</v>
      </c>
      <c r="Q909" s="47">
        <v>0</v>
      </c>
      <c r="R909" s="47">
        <v>0</v>
      </c>
      <c r="S909" s="46">
        <f t="shared" si="60"/>
        <v>0</v>
      </c>
      <c r="T909" s="47">
        <v>0</v>
      </c>
      <c r="U909" s="47">
        <v>0</v>
      </c>
      <c r="V909" s="46">
        <f t="shared" si="61"/>
        <v>0</v>
      </c>
      <c r="W909" s="46">
        <f t="shared" si="62"/>
        <v>0</v>
      </c>
      <c r="X909" s="45" t="s">
        <v>115</v>
      </c>
      <c r="Y909" s="44"/>
      <c r="Z909" s="43"/>
      <c r="AA909" s="42" t="s">
        <v>19</v>
      </c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</row>
    <row r="910" spans="1:49" hidden="1">
      <c r="A910" s="31" t="e">
        <f t="shared" si="57"/>
        <v>#N/A</v>
      </c>
      <c r="B910" s="30" t="e">
        <f>VLOOKUP(F910,[3]!Tabla13[#All],2,FALSE)</f>
        <v>#N/A</v>
      </c>
      <c r="C910" s="40">
        <v>2026</v>
      </c>
      <c r="D910" s="40">
        <v>8330</v>
      </c>
      <c r="E910" s="40"/>
      <c r="F910" s="41"/>
      <c r="G910" s="40">
        <v>1</v>
      </c>
      <c r="H910" s="40">
        <v>2</v>
      </c>
      <c r="I910" s="40">
        <v>8</v>
      </c>
      <c r="J910" s="40"/>
      <c r="K910" s="40">
        <v>2000</v>
      </c>
      <c r="L910" s="40">
        <v>2100</v>
      </c>
      <c r="M910" s="40">
        <v>212</v>
      </c>
      <c r="N910" s="39" t="s">
        <v>23</v>
      </c>
      <c r="O910" s="38"/>
      <c r="P910" s="37" t="s">
        <v>130</v>
      </c>
      <c r="Q910" s="36">
        <f>Q911</f>
        <v>0</v>
      </c>
      <c r="R910" s="36">
        <f>R911</f>
        <v>0</v>
      </c>
      <c r="S910" s="36">
        <f t="shared" si="60"/>
        <v>0</v>
      </c>
      <c r="T910" s="36">
        <f>T911</f>
        <v>0</v>
      </c>
      <c r="U910" s="36">
        <f>U911</f>
        <v>0</v>
      </c>
      <c r="V910" s="36">
        <f t="shared" si="61"/>
        <v>0</v>
      </c>
      <c r="W910" s="36">
        <f t="shared" si="62"/>
        <v>0</v>
      </c>
      <c r="X910" s="35"/>
      <c r="Y910" s="64"/>
      <c r="Z910" s="63"/>
      <c r="AA910" s="3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</row>
    <row r="911" spans="1:49" hidden="1">
      <c r="A911" s="31" t="e">
        <f t="shared" si="57"/>
        <v>#N/A</v>
      </c>
      <c r="B911" s="30" t="e">
        <f>VLOOKUP(F911,[3]!Tabla13[#All],2,FALSE)</f>
        <v>#N/A</v>
      </c>
      <c r="C911" s="51">
        <v>2026</v>
      </c>
      <c r="D911" s="51">
        <v>8330</v>
      </c>
      <c r="E911" s="51"/>
      <c r="F911" s="52"/>
      <c r="G911" s="51">
        <v>1</v>
      </c>
      <c r="H911" s="51">
        <v>2</v>
      </c>
      <c r="I911" s="51">
        <v>8</v>
      </c>
      <c r="J911" s="51"/>
      <c r="K911" s="51">
        <v>2000</v>
      </c>
      <c r="L911" s="51">
        <v>2100</v>
      </c>
      <c r="M911" s="51">
        <v>212</v>
      </c>
      <c r="N911" s="50">
        <v>914</v>
      </c>
      <c r="O911" s="49"/>
      <c r="P911" s="48" t="s">
        <v>130</v>
      </c>
      <c r="Q911" s="47">
        <v>0</v>
      </c>
      <c r="R911" s="47">
        <v>0</v>
      </c>
      <c r="S911" s="46">
        <f t="shared" si="60"/>
        <v>0</v>
      </c>
      <c r="T911" s="47">
        <v>0</v>
      </c>
      <c r="U911" s="47">
        <v>0</v>
      </c>
      <c r="V911" s="46">
        <f t="shared" si="61"/>
        <v>0</v>
      </c>
      <c r="W911" s="46">
        <f t="shared" si="62"/>
        <v>0</v>
      </c>
      <c r="X911" s="45" t="s">
        <v>115</v>
      </c>
      <c r="Y911" s="44"/>
      <c r="Z911" s="43"/>
      <c r="AA911" s="42" t="s">
        <v>19</v>
      </c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</row>
    <row r="912" spans="1:49" ht="30">
      <c r="A912" s="31" t="e">
        <f t="shared" si="57"/>
        <v>#N/A</v>
      </c>
      <c r="B912" s="30" t="e">
        <f>VLOOKUP(F912,[3]!Tabla13[#All],2,FALSE)</f>
        <v>#N/A</v>
      </c>
      <c r="C912" s="40">
        <v>2026</v>
      </c>
      <c r="D912" s="40">
        <v>8330</v>
      </c>
      <c r="E912" s="40"/>
      <c r="F912" s="41"/>
      <c r="G912" s="40">
        <v>1</v>
      </c>
      <c r="H912" s="40">
        <v>2</v>
      </c>
      <c r="I912" s="40">
        <v>8</v>
      </c>
      <c r="J912" s="40"/>
      <c r="K912" s="40">
        <v>2000</v>
      </c>
      <c r="L912" s="40">
        <v>2100</v>
      </c>
      <c r="M912" s="40">
        <v>214</v>
      </c>
      <c r="N912" s="39" t="s">
        <v>23</v>
      </c>
      <c r="O912" s="38"/>
      <c r="P912" s="37" t="s">
        <v>129</v>
      </c>
      <c r="Q912" s="36">
        <f>Q913</f>
        <v>0</v>
      </c>
      <c r="R912" s="36">
        <f>R913</f>
        <v>0</v>
      </c>
      <c r="S912" s="36">
        <f t="shared" si="60"/>
        <v>0</v>
      </c>
      <c r="T912" s="36">
        <f>T913</f>
        <v>35660</v>
      </c>
      <c r="U912" s="36">
        <f>U913</f>
        <v>0</v>
      </c>
      <c r="V912" s="36">
        <f t="shared" si="61"/>
        <v>35660</v>
      </c>
      <c r="W912" s="36">
        <f t="shared" si="62"/>
        <v>35660</v>
      </c>
      <c r="X912" s="35"/>
      <c r="Y912" s="34"/>
      <c r="Z912" s="33"/>
      <c r="AA912" s="3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</row>
    <row r="913" spans="1:49" ht="28.5">
      <c r="A913" s="31" t="e">
        <f t="shared" si="57"/>
        <v>#N/A</v>
      </c>
      <c r="B913" s="30" t="e">
        <f>VLOOKUP(F913,[3]!Tabla13[#All],2,FALSE)</f>
        <v>#N/A</v>
      </c>
      <c r="C913" s="51">
        <v>2026</v>
      </c>
      <c r="D913" s="51">
        <v>8330</v>
      </c>
      <c r="E913" s="51"/>
      <c r="F913" s="52"/>
      <c r="G913" s="51">
        <v>1</v>
      </c>
      <c r="H913" s="51">
        <v>2</v>
      </c>
      <c r="I913" s="51">
        <v>8</v>
      </c>
      <c r="J913" s="51"/>
      <c r="K913" s="51">
        <v>2000</v>
      </c>
      <c r="L913" s="51">
        <v>2100</v>
      </c>
      <c r="M913" s="51">
        <v>214</v>
      </c>
      <c r="N913" s="50">
        <v>916</v>
      </c>
      <c r="O913" s="49">
        <v>12</v>
      </c>
      <c r="P913" s="48" t="s">
        <v>128</v>
      </c>
      <c r="Q913" s="47">
        <v>0</v>
      </c>
      <c r="R913" s="47">
        <v>0</v>
      </c>
      <c r="S913" s="46">
        <f t="shared" si="60"/>
        <v>0</v>
      </c>
      <c r="T913" s="47">
        <v>35660</v>
      </c>
      <c r="U913" s="47">
        <v>0</v>
      </c>
      <c r="V913" s="46">
        <f t="shared" si="61"/>
        <v>35660</v>
      </c>
      <c r="W913" s="46">
        <f t="shared" si="62"/>
        <v>35660</v>
      </c>
      <c r="X913" s="45" t="s">
        <v>115</v>
      </c>
      <c r="Y913" s="44">
        <v>1</v>
      </c>
      <c r="Z913" s="43"/>
      <c r="AA913" s="42" t="s">
        <v>19</v>
      </c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</row>
    <row r="914" spans="1:49" hidden="1">
      <c r="A914" s="31" t="e">
        <f t="shared" si="57"/>
        <v>#N/A</v>
      </c>
      <c r="B914" s="30" t="e">
        <f>VLOOKUP(F914,[3]!Tabla13[#All],2,FALSE)</f>
        <v>#N/A</v>
      </c>
      <c r="C914" s="40">
        <v>2026</v>
      </c>
      <c r="D914" s="40">
        <v>8330</v>
      </c>
      <c r="E914" s="40"/>
      <c r="F914" s="41"/>
      <c r="G914" s="40">
        <v>1</v>
      </c>
      <c r="H914" s="40">
        <v>2</v>
      </c>
      <c r="I914" s="40">
        <v>8</v>
      </c>
      <c r="J914" s="40"/>
      <c r="K914" s="40">
        <v>2000</v>
      </c>
      <c r="L914" s="40">
        <v>2100</v>
      </c>
      <c r="M914" s="40">
        <v>215</v>
      </c>
      <c r="N914" s="39" t="s">
        <v>23</v>
      </c>
      <c r="O914" s="38"/>
      <c r="P914" s="37" t="s">
        <v>957</v>
      </c>
      <c r="Q914" s="36">
        <f>Q915</f>
        <v>0</v>
      </c>
      <c r="R914" s="36">
        <f>R915</f>
        <v>0</v>
      </c>
      <c r="S914" s="36">
        <f t="shared" si="60"/>
        <v>0</v>
      </c>
      <c r="T914" s="36">
        <f>T915</f>
        <v>0</v>
      </c>
      <c r="U914" s="36">
        <f>U915</f>
        <v>0</v>
      </c>
      <c r="V914" s="36">
        <f t="shared" si="61"/>
        <v>0</v>
      </c>
      <c r="W914" s="36">
        <f t="shared" si="62"/>
        <v>0</v>
      </c>
      <c r="X914" s="35"/>
      <c r="Y914" s="34"/>
      <c r="Z914" s="63"/>
      <c r="AA914" s="3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</row>
    <row r="915" spans="1:49" hidden="1">
      <c r="A915" s="31" t="e">
        <f t="shared" si="57"/>
        <v>#N/A</v>
      </c>
      <c r="B915" s="30" t="e">
        <f>VLOOKUP(F915,[3]!Tabla13[#All],2,FALSE)</f>
        <v>#N/A</v>
      </c>
      <c r="C915" s="51">
        <v>2026</v>
      </c>
      <c r="D915" s="51">
        <v>8330</v>
      </c>
      <c r="E915" s="51"/>
      <c r="F915" s="52"/>
      <c r="G915" s="51">
        <v>1</v>
      </c>
      <c r="H915" s="51">
        <v>2</v>
      </c>
      <c r="I915" s="51">
        <v>8</v>
      </c>
      <c r="J915" s="51"/>
      <c r="K915" s="51">
        <v>2000</v>
      </c>
      <c r="L915" s="51">
        <v>2100</v>
      </c>
      <c r="M915" s="51">
        <v>215</v>
      </c>
      <c r="N915" s="50">
        <v>906</v>
      </c>
      <c r="O915" s="49"/>
      <c r="P915" s="48" t="s">
        <v>956</v>
      </c>
      <c r="Q915" s="47">
        <v>0</v>
      </c>
      <c r="R915" s="47">
        <v>0</v>
      </c>
      <c r="S915" s="46">
        <f t="shared" si="60"/>
        <v>0</v>
      </c>
      <c r="T915" s="47">
        <v>0</v>
      </c>
      <c r="U915" s="47">
        <v>0</v>
      </c>
      <c r="V915" s="46">
        <f t="shared" si="61"/>
        <v>0</v>
      </c>
      <c r="W915" s="46">
        <f t="shared" si="62"/>
        <v>0</v>
      </c>
      <c r="X915" s="45" t="s">
        <v>115</v>
      </c>
      <c r="Y915" s="44"/>
      <c r="Z915" s="43"/>
      <c r="AA915" s="42" t="s">
        <v>19</v>
      </c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</row>
    <row r="916" spans="1:49" hidden="1">
      <c r="A916" s="31" t="e">
        <f t="shared" si="57"/>
        <v>#N/A</v>
      </c>
      <c r="B916" s="30" t="e">
        <f>VLOOKUP(F916,[3]!Tabla13[#All],2,FALSE)</f>
        <v>#N/A</v>
      </c>
      <c r="C916" s="40">
        <v>2026</v>
      </c>
      <c r="D916" s="40">
        <v>8330</v>
      </c>
      <c r="E916" s="40"/>
      <c r="F916" s="41"/>
      <c r="G916" s="40">
        <v>1</v>
      </c>
      <c r="H916" s="40">
        <v>2</v>
      </c>
      <c r="I916" s="40">
        <v>8</v>
      </c>
      <c r="J916" s="40"/>
      <c r="K916" s="40">
        <v>2000</v>
      </c>
      <c r="L916" s="40">
        <v>2100</v>
      </c>
      <c r="M916" s="40">
        <v>216</v>
      </c>
      <c r="N916" s="39" t="s">
        <v>23</v>
      </c>
      <c r="O916" s="38"/>
      <c r="P916" s="37" t="s">
        <v>1474</v>
      </c>
      <c r="Q916" s="36">
        <f>Q917</f>
        <v>0</v>
      </c>
      <c r="R916" s="36">
        <f>R917</f>
        <v>0</v>
      </c>
      <c r="S916" s="36">
        <f t="shared" si="60"/>
        <v>0</v>
      </c>
      <c r="T916" s="36">
        <f>T917</f>
        <v>0</v>
      </c>
      <c r="U916" s="36">
        <f>U917</f>
        <v>0</v>
      </c>
      <c r="V916" s="36">
        <f t="shared" si="61"/>
        <v>0</v>
      </c>
      <c r="W916" s="36">
        <f t="shared" si="62"/>
        <v>0</v>
      </c>
      <c r="X916" s="35"/>
      <c r="Y916" s="34"/>
      <c r="Z916" s="63"/>
      <c r="AA916" s="3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</row>
    <row r="917" spans="1:49" hidden="1">
      <c r="A917" s="31" t="e">
        <f t="shared" si="57"/>
        <v>#N/A</v>
      </c>
      <c r="B917" s="30" t="e">
        <f>VLOOKUP(F917,[3]!Tabla13[#All],2,FALSE)</f>
        <v>#N/A</v>
      </c>
      <c r="C917" s="51">
        <v>2026</v>
      </c>
      <c r="D917" s="51">
        <v>8330</v>
      </c>
      <c r="E917" s="51"/>
      <c r="F917" s="52"/>
      <c r="G917" s="51">
        <v>1</v>
      </c>
      <c r="H917" s="51">
        <v>2</v>
      </c>
      <c r="I917" s="51">
        <v>8</v>
      </c>
      <c r="J917" s="51"/>
      <c r="K917" s="51">
        <v>2000</v>
      </c>
      <c r="L917" s="51">
        <v>2100</v>
      </c>
      <c r="M917" s="51">
        <v>216</v>
      </c>
      <c r="N917" s="50">
        <v>907</v>
      </c>
      <c r="O917" s="49"/>
      <c r="P917" s="48" t="s">
        <v>127</v>
      </c>
      <c r="Q917" s="47">
        <v>0</v>
      </c>
      <c r="R917" s="47">
        <v>0</v>
      </c>
      <c r="S917" s="46">
        <f t="shared" si="60"/>
        <v>0</v>
      </c>
      <c r="T917" s="47">
        <v>0</v>
      </c>
      <c r="U917" s="47">
        <v>0</v>
      </c>
      <c r="V917" s="46">
        <f t="shared" si="61"/>
        <v>0</v>
      </c>
      <c r="W917" s="46">
        <f t="shared" si="62"/>
        <v>0</v>
      </c>
      <c r="X917" s="45" t="s">
        <v>115</v>
      </c>
      <c r="Y917" s="44"/>
      <c r="Z917" s="43"/>
      <c r="AA917" s="42" t="s">
        <v>19</v>
      </c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</row>
    <row r="918" spans="1:49">
      <c r="A918" s="31" t="e">
        <f t="shared" si="57"/>
        <v>#N/A</v>
      </c>
      <c r="B918" s="30" t="e">
        <f>VLOOKUP(F918,[3]!Tabla13[#All],2,FALSE)</f>
        <v>#N/A</v>
      </c>
      <c r="C918" s="61">
        <v>2026</v>
      </c>
      <c r="D918" s="61">
        <v>8330</v>
      </c>
      <c r="E918" s="61"/>
      <c r="F918" s="62"/>
      <c r="G918" s="61">
        <v>1</v>
      </c>
      <c r="H918" s="61">
        <v>2</v>
      </c>
      <c r="I918" s="61">
        <v>8</v>
      </c>
      <c r="J918" s="61"/>
      <c r="K918" s="61">
        <v>2000</v>
      </c>
      <c r="L918" s="61">
        <v>2500</v>
      </c>
      <c r="M918" s="61"/>
      <c r="N918" s="60" t="s">
        <v>23</v>
      </c>
      <c r="O918" s="59"/>
      <c r="P918" s="58" t="s">
        <v>405</v>
      </c>
      <c r="Q918" s="57">
        <f>Q919+Q922+Q924+Q926</f>
        <v>1661402</v>
      </c>
      <c r="R918" s="57">
        <f>R919+R922+R924+R926</f>
        <v>0</v>
      </c>
      <c r="S918" s="57">
        <f t="shared" si="60"/>
        <v>1661402</v>
      </c>
      <c r="T918" s="57">
        <f>T919+T922+T924+T926</f>
        <v>0</v>
      </c>
      <c r="U918" s="57">
        <f>U919+U922+U924+U926</f>
        <v>0</v>
      </c>
      <c r="V918" s="57">
        <f t="shared" si="61"/>
        <v>0</v>
      </c>
      <c r="W918" s="57">
        <f t="shared" si="62"/>
        <v>1661402</v>
      </c>
      <c r="X918" s="56"/>
      <c r="Y918" s="66"/>
      <c r="Z918" s="65"/>
      <c r="AA918" s="53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</row>
    <row r="919" spans="1:49">
      <c r="A919" s="31" t="e">
        <f t="shared" si="57"/>
        <v>#N/A</v>
      </c>
      <c r="B919" s="30" t="e">
        <f>VLOOKUP(F919,[3]!Tabla13[#All],2,FALSE)</f>
        <v>#N/A</v>
      </c>
      <c r="C919" s="40">
        <v>2026</v>
      </c>
      <c r="D919" s="40">
        <v>8330</v>
      </c>
      <c r="E919" s="40"/>
      <c r="F919" s="41"/>
      <c r="G919" s="40">
        <v>1</v>
      </c>
      <c r="H919" s="40">
        <v>2</v>
      </c>
      <c r="I919" s="40">
        <v>8</v>
      </c>
      <c r="J919" s="40"/>
      <c r="K919" s="40">
        <v>2000</v>
      </c>
      <c r="L919" s="40">
        <v>2500</v>
      </c>
      <c r="M919" s="40">
        <v>251</v>
      </c>
      <c r="N919" s="39" t="s">
        <v>23</v>
      </c>
      <c r="O919" s="38"/>
      <c r="P919" s="37" t="s">
        <v>1473</v>
      </c>
      <c r="Q919" s="36">
        <f>SUM(Q920:Q921)</f>
        <v>1567982</v>
      </c>
      <c r="R919" s="36">
        <f>SUM(R920:R921)</f>
        <v>0</v>
      </c>
      <c r="S919" s="36">
        <f t="shared" si="60"/>
        <v>1567982</v>
      </c>
      <c r="T919" s="36">
        <f>T920</f>
        <v>0</v>
      </c>
      <c r="U919" s="36">
        <f>U920</f>
        <v>0</v>
      </c>
      <c r="V919" s="36">
        <f t="shared" si="61"/>
        <v>0</v>
      </c>
      <c r="W919" s="36">
        <f t="shared" si="62"/>
        <v>1567982</v>
      </c>
      <c r="X919" s="35"/>
      <c r="Y919" s="64"/>
      <c r="Z919" s="63"/>
      <c r="AA919" s="3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</row>
    <row r="920" spans="1:49">
      <c r="A920" s="31" t="e">
        <f t="shared" si="57"/>
        <v>#N/A</v>
      </c>
      <c r="B920" s="30" t="e">
        <f>VLOOKUP(F920,[3]!Tabla13[#All],2,FALSE)</f>
        <v>#N/A</v>
      </c>
      <c r="C920" s="51">
        <v>2026</v>
      </c>
      <c r="D920" s="51">
        <v>8330</v>
      </c>
      <c r="E920" s="1"/>
      <c r="F920" s="51"/>
      <c r="G920" s="51">
        <v>1</v>
      </c>
      <c r="H920" s="51">
        <v>2</v>
      </c>
      <c r="I920" s="51">
        <v>8</v>
      </c>
      <c r="J920" s="51"/>
      <c r="K920" s="51">
        <v>2000</v>
      </c>
      <c r="L920" s="51">
        <v>2500</v>
      </c>
      <c r="M920" s="51">
        <v>251</v>
      </c>
      <c r="N920" s="50">
        <v>1158</v>
      </c>
      <c r="O920" s="49">
        <v>12</v>
      </c>
      <c r="P920" s="48" t="s">
        <v>1473</v>
      </c>
      <c r="Q920" s="47">
        <v>1567982</v>
      </c>
      <c r="R920" s="47">
        <v>0</v>
      </c>
      <c r="S920" s="46">
        <f t="shared" si="60"/>
        <v>1567982</v>
      </c>
      <c r="T920" s="47">
        <v>0</v>
      </c>
      <c r="U920" s="47">
        <v>0</v>
      </c>
      <c r="V920" s="46">
        <f t="shared" si="61"/>
        <v>0</v>
      </c>
      <c r="W920" s="46">
        <f t="shared" si="62"/>
        <v>1567982</v>
      </c>
      <c r="X920" s="45" t="s">
        <v>115</v>
      </c>
      <c r="Y920" s="44">
        <v>1</v>
      </c>
      <c r="Z920" s="44"/>
      <c r="AA920" s="78" t="s">
        <v>100</v>
      </c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</row>
    <row r="921" spans="1:49" hidden="1">
      <c r="A921" s="31" t="e">
        <f t="shared" si="57"/>
        <v>#N/A</v>
      </c>
      <c r="B921" s="30" t="e">
        <f>VLOOKUP(F921,[3]!Tabla13[#All],2,FALSE)</f>
        <v>#N/A</v>
      </c>
      <c r="C921" s="51">
        <v>2026</v>
      </c>
      <c r="D921" s="51">
        <v>8330</v>
      </c>
      <c r="E921" s="51"/>
      <c r="F921" s="51"/>
      <c r="G921" s="51">
        <v>1</v>
      </c>
      <c r="H921" s="51">
        <v>2</v>
      </c>
      <c r="I921" s="51">
        <v>8</v>
      </c>
      <c r="J921" s="51"/>
      <c r="K921" s="51">
        <v>2000</v>
      </c>
      <c r="L921" s="51">
        <v>2500</v>
      </c>
      <c r="M921" s="51">
        <v>251</v>
      </c>
      <c r="N921" s="50">
        <v>1158</v>
      </c>
      <c r="O921" s="49">
        <v>12</v>
      </c>
      <c r="P921" s="48" t="s">
        <v>1473</v>
      </c>
      <c r="Q921" s="47">
        <v>0</v>
      </c>
      <c r="R921" s="47"/>
      <c r="S921" s="46">
        <f t="shared" si="60"/>
        <v>0</v>
      </c>
      <c r="T921" s="47">
        <v>0</v>
      </c>
      <c r="U921" s="47">
        <v>0</v>
      </c>
      <c r="V921" s="46">
        <f t="shared" si="61"/>
        <v>0</v>
      </c>
      <c r="W921" s="46">
        <f t="shared" si="62"/>
        <v>0</v>
      </c>
      <c r="X921" s="45" t="s">
        <v>115</v>
      </c>
      <c r="Y921" s="43"/>
      <c r="Z921" s="44"/>
      <c r="AA921" s="78" t="s">
        <v>100</v>
      </c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</row>
    <row r="922" spans="1:49" hidden="1">
      <c r="A922" s="31" t="e">
        <f t="shared" si="57"/>
        <v>#N/A</v>
      </c>
      <c r="B922" s="30" t="e">
        <f>VLOOKUP(F922,[3]!Tabla13[#All],2,FALSE)</f>
        <v>#N/A</v>
      </c>
      <c r="C922" s="40">
        <v>2026</v>
      </c>
      <c r="D922" s="40">
        <v>8330</v>
      </c>
      <c r="E922" s="40"/>
      <c r="F922" s="41"/>
      <c r="G922" s="40">
        <v>1</v>
      </c>
      <c r="H922" s="40">
        <v>2</v>
      </c>
      <c r="I922" s="40">
        <v>8</v>
      </c>
      <c r="J922" s="40"/>
      <c r="K922" s="40">
        <v>2000</v>
      </c>
      <c r="L922" s="40">
        <v>2500</v>
      </c>
      <c r="M922" s="40">
        <v>254</v>
      </c>
      <c r="N922" s="39" t="s">
        <v>23</v>
      </c>
      <c r="O922" s="38"/>
      <c r="P922" s="37" t="s">
        <v>402</v>
      </c>
      <c r="Q922" s="36">
        <f>Q923</f>
        <v>0</v>
      </c>
      <c r="R922" s="36">
        <f>R923</f>
        <v>0</v>
      </c>
      <c r="S922" s="36">
        <f t="shared" si="60"/>
        <v>0</v>
      </c>
      <c r="T922" s="36">
        <f>T923</f>
        <v>0</v>
      </c>
      <c r="U922" s="36">
        <f>U923</f>
        <v>0</v>
      </c>
      <c r="V922" s="36">
        <f t="shared" si="61"/>
        <v>0</v>
      </c>
      <c r="W922" s="36">
        <f t="shared" si="62"/>
        <v>0</v>
      </c>
      <c r="X922" s="35"/>
      <c r="Y922" s="64"/>
      <c r="Z922" s="63"/>
      <c r="AA922" s="3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</row>
    <row r="923" spans="1:49" hidden="1">
      <c r="A923" s="31" t="e">
        <f t="shared" ref="A923:A986" si="63">B923-E923</f>
        <v>#N/A</v>
      </c>
      <c r="B923" s="30" t="e">
        <f>VLOOKUP(F923,[3]!Tabla13[#All],2,FALSE)</f>
        <v>#N/A</v>
      </c>
      <c r="C923" s="51">
        <v>2026</v>
      </c>
      <c r="D923" s="51">
        <v>8330</v>
      </c>
      <c r="E923" s="51"/>
      <c r="F923" s="52"/>
      <c r="G923" s="51">
        <v>1</v>
      </c>
      <c r="H923" s="51">
        <v>2</v>
      </c>
      <c r="I923" s="51">
        <v>8</v>
      </c>
      <c r="J923" s="51"/>
      <c r="K923" s="51">
        <v>2000</v>
      </c>
      <c r="L923" s="51">
        <v>2500</v>
      </c>
      <c r="M923" s="51">
        <v>254</v>
      </c>
      <c r="N923" s="50">
        <v>919</v>
      </c>
      <c r="O923" s="49"/>
      <c r="P923" s="48" t="s">
        <v>402</v>
      </c>
      <c r="Q923" s="47">
        <v>0</v>
      </c>
      <c r="R923" s="47">
        <v>0</v>
      </c>
      <c r="S923" s="46">
        <f t="shared" si="60"/>
        <v>0</v>
      </c>
      <c r="T923" s="47">
        <v>0</v>
      </c>
      <c r="U923" s="47">
        <v>0</v>
      </c>
      <c r="V923" s="46">
        <f t="shared" si="61"/>
        <v>0</v>
      </c>
      <c r="W923" s="46">
        <f t="shared" si="62"/>
        <v>0</v>
      </c>
      <c r="X923" s="45" t="s">
        <v>115</v>
      </c>
      <c r="Y923" s="44"/>
      <c r="Z923" s="43"/>
      <c r="AA923" s="78" t="s">
        <v>100</v>
      </c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</row>
    <row r="924" spans="1:49">
      <c r="A924" s="31" t="e">
        <f t="shared" si="63"/>
        <v>#N/A</v>
      </c>
      <c r="B924" s="30" t="e">
        <f>VLOOKUP(F924,[3]!Tabla13[#All],2,FALSE)</f>
        <v>#N/A</v>
      </c>
      <c r="C924" s="40">
        <v>2026</v>
      </c>
      <c r="D924" s="40">
        <v>8330</v>
      </c>
      <c r="E924" s="40"/>
      <c r="F924" s="41"/>
      <c r="G924" s="40">
        <v>1</v>
      </c>
      <c r="H924" s="40">
        <v>2</v>
      </c>
      <c r="I924" s="40">
        <v>8</v>
      </c>
      <c r="J924" s="40"/>
      <c r="K924" s="40">
        <v>2000</v>
      </c>
      <c r="L924" s="40">
        <v>2500</v>
      </c>
      <c r="M924" s="40">
        <v>255</v>
      </c>
      <c r="N924" s="39" t="s">
        <v>23</v>
      </c>
      <c r="O924" s="38"/>
      <c r="P924" s="37" t="s">
        <v>569</v>
      </c>
      <c r="Q924" s="36">
        <f>Q925</f>
        <v>93420</v>
      </c>
      <c r="R924" s="36">
        <f>R925</f>
        <v>0</v>
      </c>
      <c r="S924" s="36">
        <f t="shared" si="60"/>
        <v>93420</v>
      </c>
      <c r="T924" s="36">
        <f>T925</f>
        <v>0</v>
      </c>
      <c r="U924" s="36">
        <f>U925</f>
        <v>0</v>
      </c>
      <c r="V924" s="36">
        <f t="shared" si="61"/>
        <v>0</v>
      </c>
      <c r="W924" s="36">
        <f t="shared" si="62"/>
        <v>93420</v>
      </c>
      <c r="X924" s="35"/>
      <c r="Y924" s="64"/>
      <c r="Z924" s="63"/>
      <c r="AA924" s="3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</row>
    <row r="925" spans="1:49">
      <c r="A925" s="31" t="e">
        <f t="shared" si="63"/>
        <v>#N/A</v>
      </c>
      <c r="B925" s="30" t="e">
        <f>VLOOKUP(F925,[3]!Tabla13[#All],2,FALSE)</f>
        <v>#N/A</v>
      </c>
      <c r="C925" s="51">
        <v>2026</v>
      </c>
      <c r="D925" s="51">
        <v>8330</v>
      </c>
      <c r="E925" s="51"/>
      <c r="F925" s="52"/>
      <c r="G925" s="51">
        <v>1</v>
      </c>
      <c r="H925" s="51">
        <v>2</v>
      </c>
      <c r="I925" s="51">
        <v>8</v>
      </c>
      <c r="J925" s="51"/>
      <c r="K925" s="51">
        <v>2000</v>
      </c>
      <c r="L925" s="51">
        <v>2500</v>
      </c>
      <c r="M925" s="51">
        <v>255</v>
      </c>
      <c r="N925" s="50">
        <v>918</v>
      </c>
      <c r="O925" s="49">
        <v>12</v>
      </c>
      <c r="P925" s="48" t="s">
        <v>569</v>
      </c>
      <c r="Q925" s="47">
        <v>93420</v>
      </c>
      <c r="R925" s="47">
        <v>0</v>
      </c>
      <c r="S925" s="46">
        <f t="shared" si="60"/>
        <v>93420</v>
      </c>
      <c r="T925" s="47">
        <v>0</v>
      </c>
      <c r="U925" s="47">
        <v>0</v>
      </c>
      <c r="V925" s="46">
        <f t="shared" si="61"/>
        <v>0</v>
      </c>
      <c r="W925" s="46">
        <f t="shared" si="62"/>
        <v>93420</v>
      </c>
      <c r="X925" s="45" t="s">
        <v>115</v>
      </c>
      <c r="Y925" s="44">
        <v>3034</v>
      </c>
      <c r="Z925" s="43"/>
      <c r="AA925" s="78" t="s">
        <v>100</v>
      </c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</row>
    <row r="926" spans="1:49" hidden="1">
      <c r="A926" s="31" t="e">
        <f t="shared" si="63"/>
        <v>#N/A</v>
      </c>
      <c r="B926" s="30" t="e">
        <f>VLOOKUP(F926,[3]!Tabla13[#All],2,FALSE)</f>
        <v>#N/A</v>
      </c>
      <c r="C926" s="40">
        <v>2026</v>
      </c>
      <c r="D926" s="40">
        <v>8330</v>
      </c>
      <c r="E926" s="40"/>
      <c r="F926" s="41"/>
      <c r="G926" s="40">
        <v>1</v>
      </c>
      <c r="H926" s="40">
        <v>2</v>
      </c>
      <c r="I926" s="40">
        <v>8</v>
      </c>
      <c r="J926" s="40"/>
      <c r="K926" s="40">
        <v>2000</v>
      </c>
      <c r="L926" s="40">
        <v>2500</v>
      </c>
      <c r="M926" s="40">
        <v>259</v>
      </c>
      <c r="N926" s="39" t="s">
        <v>23</v>
      </c>
      <c r="O926" s="38"/>
      <c r="P926" s="37" t="s">
        <v>801</v>
      </c>
      <c r="Q926" s="36">
        <f>Q927</f>
        <v>0</v>
      </c>
      <c r="R926" s="36">
        <f>R927</f>
        <v>0</v>
      </c>
      <c r="S926" s="36">
        <f t="shared" si="60"/>
        <v>0</v>
      </c>
      <c r="T926" s="36">
        <f>T927</f>
        <v>0</v>
      </c>
      <c r="U926" s="36">
        <f>U927</f>
        <v>0</v>
      </c>
      <c r="V926" s="36">
        <f t="shared" si="61"/>
        <v>0</v>
      </c>
      <c r="W926" s="36">
        <f t="shared" si="62"/>
        <v>0</v>
      </c>
      <c r="X926" s="35"/>
      <c r="Y926" s="64"/>
      <c r="Z926" s="63"/>
      <c r="AA926" s="3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</row>
    <row r="927" spans="1:49" hidden="1">
      <c r="A927" s="31" t="e">
        <f t="shared" si="63"/>
        <v>#N/A</v>
      </c>
      <c r="B927" s="30" t="e">
        <f>VLOOKUP(F927,[3]!Tabla13[#All],2,FALSE)</f>
        <v>#N/A</v>
      </c>
      <c r="C927" s="51">
        <v>2026</v>
      </c>
      <c r="D927" s="51">
        <v>8330</v>
      </c>
      <c r="E927" s="51"/>
      <c r="F927" s="52"/>
      <c r="G927" s="51">
        <v>1</v>
      </c>
      <c r="H927" s="51">
        <v>2</v>
      </c>
      <c r="I927" s="51">
        <v>8</v>
      </c>
      <c r="J927" s="51"/>
      <c r="K927" s="51">
        <v>2000</v>
      </c>
      <c r="L927" s="51">
        <v>2500</v>
      </c>
      <c r="M927" s="51">
        <v>259</v>
      </c>
      <c r="N927" s="50">
        <v>1024</v>
      </c>
      <c r="O927" s="49"/>
      <c r="P927" s="48" t="s">
        <v>801</v>
      </c>
      <c r="Q927" s="47">
        <v>0</v>
      </c>
      <c r="R927" s="47">
        <v>0</v>
      </c>
      <c r="S927" s="46">
        <f t="shared" si="60"/>
        <v>0</v>
      </c>
      <c r="T927" s="47">
        <v>0</v>
      </c>
      <c r="U927" s="47">
        <v>0</v>
      </c>
      <c r="V927" s="46">
        <f t="shared" si="61"/>
        <v>0</v>
      </c>
      <c r="W927" s="46">
        <f t="shared" si="62"/>
        <v>0</v>
      </c>
      <c r="X927" s="45" t="s">
        <v>115</v>
      </c>
      <c r="Y927" s="44"/>
      <c r="Z927" s="43"/>
      <c r="AA927" s="78" t="s">
        <v>100</v>
      </c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</row>
    <row r="928" spans="1:49" hidden="1">
      <c r="A928" s="31" t="e">
        <f t="shared" si="63"/>
        <v>#N/A</v>
      </c>
      <c r="B928" s="30" t="e">
        <f>VLOOKUP(F928,[3]!Tabla13[#All],2,FALSE)</f>
        <v>#N/A</v>
      </c>
      <c r="C928" s="61">
        <v>2026</v>
      </c>
      <c r="D928" s="61">
        <v>8330</v>
      </c>
      <c r="E928" s="61"/>
      <c r="F928" s="62"/>
      <c r="G928" s="61">
        <v>1</v>
      </c>
      <c r="H928" s="61">
        <v>2</v>
      </c>
      <c r="I928" s="61">
        <v>8</v>
      </c>
      <c r="J928" s="61"/>
      <c r="K928" s="61">
        <v>2000</v>
      </c>
      <c r="L928" s="61">
        <v>2600</v>
      </c>
      <c r="M928" s="61"/>
      <c r="N928" s="60" t="s">
        <v>23</v>
      </c>
      <c r="O928" s="59"/>
      <c r="P928" s="58" t="s">
        <v>125</v>
      </c>
      <c r="Q928" s="57">
        <f>Q929</f>
        <v>0</v>
      </c>
      <c r="R928" s="57">
        <f>R929</f>
        <v>0</v>
      </c>
      <c r="S928" s="57">
        <f t="shared" si="60"/>
        <v>0</v>
      </c>
      <c r="T928" s="57">
        <f>T929</f>
        <v>0</v>
      </c>
      <c r="U928" s="57">
        <f>U929</f>
        <v>0</v>
      </c>
      <c r="V928" s="57">
        <f t="shared" si="61"/>
        <v>0</v>
      </c>
      <c r="W928" s="57">
        <f t="shared" si="62"/>
        <v>0</v>
      </c>
      <c r="X928" s="56"/>
      <c r="Y928" s="66"/>
      <c r="Z928" s="65"/>
      <c r="AA928" s="53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</row>
    <row r="929" spans="1:49" hidden="1">
      <c r="A929" s="31" t="e">
        <f t="shared" si="63"/>
        <v>#N/A</v>
      </c>
      <c r="B929" s="30" t="e">
        <f>VLOOKUP(F929,[3]!Tabla13[#All],2,FALSE)</f>
        <v>#N/A</v>
      </c>
      <c r="C929" s="40">
        <v>2026</v>
      </c>
      <c r="D929" s="40">
        <v>8330</v>
      </c>
      <c r="E929" s="40"/>
      <c r="F929" s="41"/>
      <c r="G929" s="40">
        <v>1</v>
      </c>
      <c r="H929" s="40">
        <v>2</v>
      </c>
      <c r="I929" s="40">
        <v>8</v>
      </c>
      <c r="J929" s="40"/>
      <c r="K929" s="40">
        <v>2000</v>
      </c>
      <c r="L929" s="40">
        <v>2600</v>
      </c>
      <c r="M929" s="40">
        <v>261</v>
      </c>
      <c r="N929" s="39" t="s">
        <v>23</v>
      </c>
      <c r="O929" s="38"/>
      <c r="P929" s="37" t="s">
        <v>125</v>
      </c>
      <c r="Q929" s="36">
        <f>SUM(Q930:Q931)</f>
        <v>0</v>
      </c>
      <c r="R929" s="36">
        <f>SUM(R930:R931)</f>
        <v>0</v>
      </c>
      <c r="S929" s="36">
        <f t="shared" si="60"/>
        <v>0</v>
      </c>
      <c r="T929" s="36">
        <f>SUM(T930:T931)</f>
        <v>0</v>
      </c>
      <c r="U929" s="36">
        <f>SUM(U930:U931)</f>
        <v>0</v>
      </c>
      <c r="V929" s="36">
        <f t="shared" si="61"/>
        <v>0</v>
      </c>
      <c r="W929" s="36">
        <f t="shared" si="62"/>
        <v>0</v>
      </c>
      <c r="X929" s="35"/>
      <c r="Y929" s="64"/>
      <c r="Z929" s="63"/>
      <c r="AA929" s="3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</row>
    <row r="930" spans="1:49" hidden="1">
      <c r="A930" s="31" t="e">
        <f t="shared" si="63"/>
        <v>#N/A</v>
      </c>
      <c r="B930" s="30" t="e">
        <f>VLOOKUP(F930,[3]!Tabla13[#All],2,FALSE)</f>
        <v>#N/A</v>
      </c>
      <c r="C930" s="51">
        <v>2026</v>
      </c>
      <c r="D930" s="51">
        <v>8330</v>
      </c>
      <c r="E930" s="51"/>
      <c r="F930" s="52"/>
      <c r="G930" s="51">
        <v>1</v>
      </c>
      <c r="H930" s="51">
        <v>2</v>
      </c>
      <c r="I930" s="51">
        <v>8</v>
      </c>
      <c r="J930" s="51"/>
      <c r="K930" s="51">
        <v>2000</v>
      </c>
      <c r="L930" s="51">
        <v>2600</v>
      </c>
      <c r="M930" s="51">
        <v>261</v>
      </c>
      <c r="N930" s="50">
        <v>700</v>
      </c>
      <c r="O930" s="49"/>
      <c r="P930" s="48" t="s">
        <v>124</v>
      </c>
      <c r="Q930" s="47">
        <v>0</v>
      </c>
      <c r="R930" s="47">
        <v>0</v>
      </c>
      <c r="S930" s="46">
        <f t="shared" si="60"/>
        <v>0</v>
      </c>
      <c r="T930" s="47">
        <v>0</v>
      </c>
      <c r="U930" s="47">
        <v>0</v>
      </c>
      <c r="V930" s="46">
        <f t="shared" si="61"/>
        <v>0</v>
      </c>
      <c r="W930" s="46">
        <f t="shared" si="62"/>
        <v>0</v>
      </c>
      <c r="X930" s="45" t="s">
        <v>122</v>
      </c>
      <c r="Y930" s="44"/>
      <c r="Z930" s="43"/>
      <c r="AA930" s="42" t="s">
        <v>19</v>
      </c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</row>
    <row r="931" spans="1:49" hidden="1">
      <c r="A931" s="31" t="e">
        <f t="shared" si="63"/>
        <v>#N/A</v>
      </c>
      <c r="B931" s="30" t="e">
        <f>VLOOKUP(F931,[3]!Tabla13[#All],2,FALSE)</f>
        <v>#N/A</v>
      </c>
      <c r="C931" s="51">
        <v>2026</v>
      </c>
      <c r="D931" s="51">
        <v>8330</v>
      </c>
      <c r="E931" s="51"/>
      <c r="F931" s="52"/>
      <c r="G931" s="51">
        <v>1</v>
      </c>
      <c r="H931" s="51">
        <v>2</v>
      </c>
      <c r="I931" s="51">
        <v>8</v>
      </c>
      <c r="J931" s="51"/>
      <c r="K931" s="51">
        <v>2000</v>
      </c>
      <c r="L931" s="51">
        <v>2600</v>
      </c>
      <c r="M931" s="51">
        <v>261</v>
      </c>
      <c r="N931" s="50">
        <v>13</v>
      </c>
      <c r="O931" s="49"/>
      <c r="P931" s="48" t="s">
        <v>123</v>
      </c>
      <c r="Q931" s="47">
        <v>0</v>
      </c>
      <c r="R931" s="47">
        <v>0</v>
      </c>
      <c r="S931" s="46">
        <f t="shared" si="60"/>
        <v>0</v>
      </c>
      <c r="T931" s="47">
        <v>0</v>
      </c>
      <c r="U931" s="47">
        <v>0</v>
      </c>
      <c r="V931" s="46">
        <f t="shared" si="61"/>
        <v>0</v>
      </c>
      <c r="W931" s="46">
        <f t="shared" si="62"/>
        <v>0</v>
      </c>
      <c r="X931" s="45" t="s">
        <v>122</v>
      </c>
      <c r="Y931" s="44"/>
      <c r="Z931" s="43"/>
      <c r="AA931" s="42" t="s">
        <v>19</v>
      </c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</row>
    <row r="932" spans="1:49" ht="30" hidden="1">
      <c r="A932" s="31" t="e">
        <f t="shared" si="63"/>
        <v>#N/A</v>
      </c>
      <c r="B932" s="30" t="e">
        <f>VLOOKUP(F932,[3]!Tabla13[#All],2,FALSE)</f>
        <v>#N/A</v>
      </c>
      <c r="C932" s="61">
        <v>2026</v>
      </c>
      <c r="D932" s="61">
        <v>8330</v>
      </c>
      <c r="E932" s="61"/>
      <c r="F932" s="62"/>
      <c r="G932" s="61">
        <v>1</v>
      </c>
      <c r="H932" s="61">
        <v>2</v>
      </c>
      <c r="I932" s="61">
        <v>8</v>
      </c>
      <c r="J932" s="61"/>
      <c r="K932" s="61">
        <v>2000</v>
      </c>
      <c r="L932" s="61">
        <v>2700</v>
      </c>
      <c r="M932" s="61"/>
      <c r="N932" s="60"/>
      <c r="O932" s="59"/>
      <c r="P932" s="58" t="s">
        <v>121</v>
      </c>
      <c r="Q932" s="57">
        <f>Q933+Q935</f>
        <v>0</v>
      </c>
      <c r="R932" s="57">
        <f>R933+R935</f>
        <v>0</v>
      </c>
      <c r="S932" s="57">
        <f t="shared" si="60"/>
        <v>0</v>
      </c>
      <c r="T932" s="57">
        <f>T933+T935</f>
        <v>0</v>
      </c>
      <c r="U932" s="57">
        <f>U933+U935</f>
        <v>0</v>
      </c>
      <c r="V932" s="57">
        <f t="shared" si="61"/>
        <v>0</v>
      </c>
      <c r="W932" s="57">
        <f t="shared" si="62"/>
        <v>0</v>
      </c>
      <c r="X932" s="56"/>
      <c r="Y932" s="66"/>
      <c r="Z932" s="65"/>
      <c r="AA932" s="53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</row>
    <row r="933" spans="1:49" hidden="1">
      <c r="A933" s="31" t="e">
        <f t="shared" si="63"/>
        <v>#N/A</v>
      </c>
      <c r="B933" s="30" t="e">
        <f>VLOOKUP(F933,[3]!Tabla13[#All],2,FALSE)</f>
        <v>#N/A</v>
      </c>
      <c r="C933" s="40">
        <v>2026</v>
      </c>
      <c r="D933" s="40">
        <v>8330</v>
      </c>
      <c r="E933" s="40"/>
      <c r="F933" s="41"/>
      <c r="G933" s="40">
        <v>1</v>
      </c>
      <c r="H933" s="40">
        <v>2</v>
      </c>
      <c r="I933" s="40">
        <v>8</v>
      </c>
      <c r="J933" s="40"/>
      <c r="K933" s="40">
        <v>2000</v>
      </c>
      <c r="L933" s="40">
        <v>2700</v>
      </c>
      <c r="M933" s="40">
        <v>271</v>
      </c>
      <c r="N933" s="39" t="s">
        <v>23</v>
      </c>
      <c r="O933" s="38"/>
      <c r="P933" s="37" t="s">
        <v>120</v>
      </c>
      <c r="Q933" s="36">
        <f>Q934</f>
        <v>0</v>
      </c>
      <c r="R933" s="36">
        <f>R934</f>
        <v>0</v>
      </c>
      <c r="S933" s="36">
        <f t="shared" si="60"/>
        <v>0</v>
      </c>
      <c r="T933" s="36">
        <f>T934</f>
        <v>0</v>
      </c>
      <c r="U933" s="36">
        <f>U934</f>
        <v>0</v>
      </c>
      <c r="V933" s="36">
        <f t="shared" si="61"/>
        <v>0</v>
      </c>
      <c r="W933" s="36">
        <f t="shared" si="62"/>
        <v>0</v>
      </c>
      <c r="X933" s="35"/>
      <c r="Y933" s="64"/>
      <c r="Z933" s="63"/>
      <c r="AA933" s="3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</row>
    <row r="934" spans="1:49" hidden="1">
      <c r="A934" s="31" t="e">
        <f t="shared" si="63"/>
        <v>#N/A</v>
      </c>
      <c r="B934" s="30" t="e">
        <f>VLOOKUP(F934,[3]!Tabla13[#All],2,FALSE)</f>
        <v>#N/A</v>
      </c>
      <c r="C934" s="51">
        <v>2026</v>
      </c>
      <c r="D934" s="51">
        <v>8330</v>
      </c>
      <c r="E934" s="51"/>
      <c r="F934" s="52"/>
      <c r="G934" s="51">
        <v>1</v>
      </c>
      <c r="H934" s="51">
        <v>2</v>
      </c>
      <c r="I934" s="51">
        <v>8</v>
      </c>
      <c r="J934" s="51"/>
      <c r="K934" s="51">
        <v>2000</v>
      </c>
      <c r="L934" s="51">
        <v>2700</v>
      </c>
      <c r="M934" s="51">
        <v>271</v>
      </c>
      <c r="N934" s="50">
        <v>1502</v>
      </c>
      <c r="O934" s="49"/>
      <c r="P934" s="48" t="s">
        <v>120</v>
      </c>
      <c r="Q934" s="47">
        <v>0</v>
      </c>
      <c r="R934" s="47">
        <v>0</v>
      </c>
      <c r="S934" s="46">
        <f t="shared" si="60"/>
        <v>0</v>
      </c>
      <c r="T934" s="47">
        <v>0</v>
      </c>
      <c r="U934" s="47">
        <v>0</v>
      </c>
      <c r="V934" s="46">
        <f t="shared" si="61"/>
        <v>0</v>
      </c>
      <c r="W934" s="46">
        <f t="shared" si="62"/>
        <v>0</v>
      </c>
      <c r="X934" s="45" t="s">
        <v>26</v>
      </c>
      <c r="Y934" s="44"/>
      <c r="Z934" s="43"/>
      <c r="AA934" s="42" t="s">
        <v>19</v>
      </c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</row>
    <row r="935" spans="1:49" hidden="1">
      <c r="A935" s="31" t="e">
        <f t="shared" si="63"/>
        <v>#N/A</v>
      </c>
      <c r="B935" s="30" t="e">
        <f>VLOOKUP(F935,[3]!Tabla13[#All],2,FALSE)</f>
        <v>#N/A</v>
      </c>
      <c r="C935" s="40">
        <v>2026</v>
      </c>
      <c r="D935" s="40">
        <v>8330</v>
      </c>
      <c r="E935" s="40"/>
      <c r="F935" s="41"/>
      <c r="G935" s="40">
        <v>1</v>
      </c>
      <c r="H935" s="40">
        <v>2</v>
      </c>
      <c r="I935" s="40">
        <v>8</v>
      </c>
      <c r="J935" s="40"/>
      <c r="K935" s="40">
        <v>2000</v>
      </c>
      <c r="L935" s="40">
        <v>2700</v>
      </c>
      <c r="M935" s="40">
        <v>272</v>
      </c>
      <c r="N935" s="39" t="s">
        <v>23</v>
      </c>
      <c r="O935" s="38"/>
      <c r="P935" s="37" t="s">
        <v>390</v>
      </c>
      <c r="Q935" s="36">
        <f>Q936</f>
        <v>0</v>
      </c>
      <c r="R935" s="36">
        <f>R936</f>
        <v>0</v>
      </c>
      <c r="S935" s="36">
        <f t="shared" si="60"/>
        <v>0</v>
      </c>
      <c r="T935" s="36">
        <f>T936</f>
        <v>0</v>
      </c>
      <c r="U935" s="36">
        <f>U936</f>
        <v>0</v>
      </c>
      <c r="V935" s="36">
        <f t="shared" si="61"/>
        <v>0</v>
      </c>
      <c r="W935" s="36">
        <f t="shared" si="62"/>
        <v>0</v>
      </c>
      <c r="X935" s="35"/>
      <c r="Y935" s="64"/>
      <c r="Z935" s="63"/>
      <c r="AA935" s="3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</row>
    <row r="936" spans="1:49" hidden="1">
      <c r="A936" s="31" t="e">
        <f t="shared" si="63"/>
        <v>#N/A</v>
      </c>
      <c r="B936" s="30" t="e">
        <f>VLOOKUP(F936,[3]!Tabla13[#All],2,FALSE)</f>
        <v>#N/A</v>
      </c>
      <c r="C936" s="51">
        <v>2026</v>
      </c>
      <c r="D936" s="51">
        <v>8330</v>
      </c>
      <c r="E936" s="51"/>
      <c r="F936" s="52"/>
      <c r="G936" s="51">
        <v>1</v>
      </c>
      <c r="H936" s="51">
        <v>2</v>
      </c>
      <c r="I936" s="51">
        <v>8</v>
      </c>
      <c r="J936" s="51"/>
      <c r="K936" s="51">
        <v>2000</v>
      </c>
      <c r="L936" s="51">
        <v>2700</v>
      </c>
      <c r="M936" s="51">
        <v>272</v>
      </c>
      <c r="N936" s="50">
        <v>1147</v>
      </c>
      <c r="O936" s="49"/>
      <c r="P936" s="48" t="s">
        <v>525</v>
      </c>
      <c r="Q936" s="47">
        <v>0</v>
      </c>
      <c r="R936" s="47">
        <v>0</v>
      </c>
      <c r="S936" s="46">
        <f t="shared" si="60"/>
        <v>0</v>
      </c>
      <c r="T936" s="47">
        <v>0</v>
      </c>
      <c r="U936" s="47">
        <v>0</v>
      </c>
      <c r="V936" s="46">
        <f t="shared" si="61"/>
        <v>0</v>
      </c>
      <c r="W936" s="46">
        <f t="shared" si="62"/>
        <v>0</v>
      </c>
      <c r="X936" s="45" t="s">
        <v>26</v>
      </c>
      <c r="Y936" s="44"/>
      <c r="Z936" s="43"/>
      <c r="AA936" s="78" t="s">
        <v>100</v>
      </c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</row>
    <row r="937" spans="1:49" hidden="1">
      <c r="A937" s="31" t="e">
        <f t="shared" si="63"/>
        <v>#N/A</v>
      </c>
      <c r="B937" s="30" t="e">
        <f>VLOOKUP(F937,[3]!Tabla13[#All],2,FALSE)</f>
        <v>#N/A</v>
      </c>
      <c r="C937" s="61">
        <v>2026</v>
      </c>
      <c r="D937" s="61">
        <v>8330</v>
      </c>
      <c r="E937" s="61"/>
      <c r="F937" s="62"/>
      <c r="G937" s="61">
        <v>1</v>
      </c>
      <c r="H937" s="61">
        <v>2</v>
      </c>
      <c r="I937" s="61">
        <v>8</v>
      </c>
      <c r="J937" s="61"/>
      <c r="K937" s="61">
        <v>2000</v>
      </c>
      <c r="L937" s="61">
        <v>2900</v>
      </c>
      <c r="M937" s="61"/>
      <c r="N937" s="60" t="s">
        <v>23</v>
      </c>
      <c r="O937" s="59"/>
      <c r="P937" s="58" t="s">
        <v>119</v>
      </c>
      <c r="Q937" s="57">
        <f>Q938+Q940</f>
        <v>0</v>
      </c>
      <c r="R937" s="57">
        <f>R938+R940</f>
        <v>0</v>
      </c>
      <c r="S937" s="57">
        <f t="shared" si="60"/>
        <v>0</v>
      </c>
      <c r="T937" s="57">
        <f>T938+T940</f>
        <v>0</v>
      </c>
      <c r="U937" s="57">
        <f>U938+U940</f>
        <v>0</v>
      </c>
      <c r="V937" s="57">
        <f t="shared" si="61"/>
        <v>0</v>
      </c>
      <c r="W937" s="57">
        <f t="shared" si="62"/>
        <v>0</v>
      </c>
      <c r="X937" s="56"/>
      <c r="Y937" s="66"/>
      <c r="Z937" s="65"/>
      <c r="AA937" s="53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</row>
    <row r="938" spans="1:49" ht="30" hidden="1">
      <c r="A938" s="31" t="e">
        <f t="shared" si="63"/>
        <v>#N/A</v>
      </c>
      <c r="B938" s="30" t="e">
        <f>VLOOKUP(F938,[3]!Tabla13[#All],2,FALSE)</f>
        <v>#N/A</v>
      </c>
      <c r="C938" s="40">
        <v>2026</v>
      </c>
      <c r="D938" s="40">
        <v>8330</v>
      </c>
      <c r="E938" s="40"/>
      <c r="F938" s="41"/>
      <c r="G938" s="40">
        <v>1</v>
      </c>
      <c r="H938" s="40">
        <v>2</v>
      </c>
      <c r="I938" s="40">
        <v>8</v>
      </c>
      <c r="J938" s="40"/>
      <c r="K938" s="40">
        <v>2000</v>
      </c>
      <c r="L938" s="40">
        <v>2900</v>
      </c>
      <c r="M938" s="40">
        <v>294</v>
      </c>
      <c r="N938" s="39" t="s">
        <v>23</v>
      </c>
      <c r="O938" s="38"/>
      <c r="P938" s="37" t="s">
        <v>118</v>
      </c>
      <c r="Q938" s="36">
        <f>Q939</f>
        <v>0</v>
      </c>
      <c r="R938" s="36">
        <f>R939</f>
        <v>0</v>
      </c>
      <c r="S938" s="36">
        <f t="shared" si="60"/>
        <v>0</v>
      </c>
      <c r="T938" s="36">
        <f>T939</f>
        <v>0</v>
      </c>
      <c r="U938" s="36">
        <f>U939</f>
        <v>0</v>
      </c>
      <c r="V938" s="36">
        <f t="shared" si="61"/>
        <v>0</v>
      </c>
      <c r="W938" s="36">
        <f t="shared" si="62"/>
        <v>0</v>
      </c>
      <c r="X938" s="35"/>
      <c r="Y938" s="64"/>
      <c r="Z938" s="63"/>
      <c r="AA938" s="3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</row>
    <row r="939" spans="1:49" ht="28.5" hidden="1">
      <c r="A939" s="31" t="e">
        <f t="shared" si="63"/>
        <v>#N/A</v>
      </c>
      <c r="B939" s="30" t="e">
        <f>VLOOKUP(F939,[3]!Tabla13[#All],2,FALSE)</f>
        <v>#N/A</v>
      </c>
      <c r="C939" s="51">
        <v>2026</v>
      </c>
      <c r="D939" s="51">
        <v>8330</v>
      </c>
      <c r="E939" s="51"/>
      <c r="F939" s="52"/>
      <c r="G939" s="51">
        <v>1</v>
      </c>
      <c r="H939" s="51">
        <v>2</v>
      </c>
      <c r="I939" s="51">
        <v>8</v>
      </c>
      <c r="J939" s="51"/>
      <c r="K939" s="51">
        <v>2000</v>
      </c>
      <c r="L939" s="51">
        <v>2900</v>
      </c>
      <c r="M939" s="51">
        <v>294</v>
      </c>
      <c r="N939" s="50">
        <v>1190</v>
      </c>
      <c r="O939" s="49"/>
      <c r="P939" s="48" t="s">
        <v>118</v>
      </c>
      <c r="Q939" s="47">
        <v>0</v>
      </c>
      <c r="R939" s="47">
        <v>0</v>
      </c>
      <c r="S939" s="46">
        <f t="shared" si="60"/>
        <v>0</v>
      </c>
      <c r="T939" s="47">
        <v>0</v>
      </c>
      <c r="U939" s="47">
        <v>0</v>
      </c>
      <c r="V939" s="46">
        <f t="shared" si="61"/>
        <v>0</v>
      </c>
      <c r="W939" s="46">
        <f t="shared" si="62"/>
        <v>0</v>
      </c>
      <c r="X939" s="45" t="s">
        <v>26</v>
      </c>
      <c r="Y939" s="44"/>
      <c r="Z939" s="43"/>
      <c r="AA939" s="42" t="s">
        <v>19</v>
      </c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</row>
    <row r="940" spans="1:49" hidden="1">
      <c r="A940" s="31" t="e">
        <f t="shared" si="63"/>
        <v>#N/A</v>
      </c>
      <c r="B940" s="30" t="e">
        <f>VLOOKUP(F940,[3]!Tabla13[#All],2,FALSE)</f>
        <v>#N/A</v>
      </c>
      <c r="C940" s="40">
        <v>2026</v>
      </c>
      <c r="D940" s="40">
        <v>8330</v>
      </c>
      <c r="E940" s="40"/>
      <c r="F940" s="41"/>
      <c r="G940" s="40">
        <v>1</v>
      </c>
      <c r="H940" s="40">
        <v>2</v>
      </c>
      <c r="I940" s="40">
        <v>8</v>
      </c>
      <c r="J940" s="40"/>
      <c r="K940" s="40">
        <v>2000</v>
      </c>
      <c r="L940" s="40">
        <v>2900</v>
      </c>
      <c r="M940" s="40">
        <v>296</v>
      </c>
      <c r="N940" s="39" t="s">
        <v>23</v>
      </c>
      <c r="O940" s="38"/>
      <c r="P940" s="37" t="s">
        <v>116</v>
      </c>
      <c r="Q940" s="36">
        <f>Q941</f>
        <v>0</v>
      </c>
      <c r="R940" s="36">
        <f>R941</f>
        <v>0</v>
      </c>
      <c r="S940" s="36">
        <f t="shared" si="60"/>
        <v>0</v>
      </c>
      <c r="T940" s="36">
        <f>T941</f>
        <v>0</v>
      </c>
      <c r="U940" s="36">
        <f>U941</f>
        <v>0</v>
      </c>
      <c r="V940" s="36">
        <f t="shared" si="61"/>
        <v>0</v>
      </c>
      <c r="W940" s="36">
        <f t="shared" si="62"/>
        <v>0</v>
      </c>
      <c r="X940" s="35"/>
      <c r="Y940" s="64"/>
      <c r="Z940" s="63"/>
      <c r="AA940" s="3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</row>
    <row r="941" spans="1:49" hidden="1">
      <c r="A941" s="31" t="e">
        <f t="shared" si="63"/>
        <v>#N/A</v>
      </c>
      <c r="B941" s="30" t="e">
        <f>VLOOKUP(F941,[3]!Tabla13[#All],2,FALSE)</f>
        <v>#N/A</v>
      </c>
      <c r="C941" s="51">
        <v>2026</v>
      </c>
      <c r="D941" s="51">
        <v>8330</v>
      </c>
      <c r="E941" s="51"/>
      <c r="F941" s="52"/>
      <c r="G941" s="51">
        <v>1</v>
      </c>
      <c r="H941" s="51">
        <v>2</v>
      </c>
      <c r="I941" s="51">
        <v>8</v>
      </c>
      <c r="J941" s="51"/>
      <c r="K941" s="51">
        <v>2000</v>
      </c>
      <c r="L941" s="51">
        <v>2900</v>
      </c>
      <c r="M941" s="51">
        <v>296</v>
      </c>
      <c r="N941" s="50">
        <v>1193</v>
      </c>
      <c r="O941" s="49"/>
      <c r="P941" s="48" t="s">
        <v>116</v>
      </c>
      <c r="Q941" s="47">
        <v>0</v>
      </c>
      <c r="R941" s="47">
        <v>0</v>
      </c>
      <c r="S941" s="46">
        <f t="shared" si="60"/>
        <v>0</v>
      </c>
      <c r="T941" s="47">
        <v>0</v>
      </c>
      <c r="U941" s="47">
        <v>0</v>
      </c>
      <c r="V941" s="46">
        <f t="shared" si="61"/>
        <v>0</v>
      </c>
      <c r="W941" s="46">
        <f t="shared" si="62"/>
        <v>0</v>
      </c>
      <c r="X941" s="45" t="s">
        <v>26</v>
      </c>
      <c r="Y941" s="44"/>
      <c r="Z941" s="43"/>
      <c r="AA941" s="42" t="s">
        <v>19</v>
      </c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</row>
    <row r="942" spans="1:49">
      <c r="A942" s="31" t="e">
        <f t="shared" si="63"/>
        <v>#N/A</v>
      </c>
      <c r="B942" s="30" t="e">
        <f>VLOOKUP(F942,[3]!Tabla13[#All],2,FALSE)</f>
        <v>#N/A</v>
      </c>
      <c r="C942" s="75">
        <v>2026</v>
      </c>
      <c r="D942" s="75">
        <v>8330</v>
      </c>
      <c r="E942" s="75"/>
      <c r="F942" s="76"/>
      <c r="G942" s="75">
        <v>1</v>
      </c>
      <c r="H942" s="75">
        <v>2</v>
      </c>
      <c r="I942" s="75">
        <v>8</v>
      </c>
      <c r="J942" s="75"/>
      <c r="K942" s="75">
        <v>3000</v>
      </c>
      <c r="L942" s="75"/>
      <c r="M942" s="75"/>
      <c r="N942" s="74" t="s">
        <v>23</v>
      </c>
      <c r="O942" s="73"/>
      <c r="P942" s="72" t="s">
        <v>114</v>
      </c>
      <c r="Q942" s="71">
        <f>Q943+Q948+Q953+Q971+Q984</f>
        <v>0</v>
      </c>
      <c r="R942" s="71">
        <f>R943+R948+R953+R971+R984</f>
        <v>0</v>
      </c>
      <c r="S942" s="71">
        <f t="shared" si="60"/>
        <v>0</v>
      </c>
      <c r="T942" s="71">
        <f>T943+T948+T953+T971+T984</f>
        <v>602000</v>
      </c>
      <c r="U942" s="71">
        <f>U943+U948+U953+U971+U984</f>
        <v>0</v>
      </c>
      <c r="V942" s="71">
        <f t="shared" si="61"/>
        <v>602000</v>
      </c>
      <c r="W942" s="71">
        <f t="shared" si="62"/>
        <v>602000</v>
      </c>
      <c r="X942" s="70"/>
      <c r="Y942" s="79"/>
      <c r="Z942" s="68"/>
      <c r="AA942" s="67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</row>
    <row r="943" spans="1:49" hidden="1">
      <c r="A943" s="31" t="e">
        <f t="shared" si="63"/>
        <v>#N/A</v>
      </c>
      <c r="B943" s="30" t="e">
        <f>VLOOKUP(F943,[3]!Tabla13[#All],2,FALSE)</f>
        <v>#N/A</v>
      </c>
      <c r="C943" s="61">
        <v>2026</v>
      </c>
      <c r="D943" s="61">
        <v>8330</v>
      </c>
      <c r="E943" s="61"/>
      <c r="F943" s="62"/>
      <c r="G943" s="61">
        <v>1</v>
      </c>
      <c r="H943" s="61">
        <v>2</v>
      </c>
      <c r="I943" s="61">
        <v>8</v>
      </c>
      <c r="J943" s="61"/>
      <c r="K943" s="61">
        <v>3000</v>
      </c>
      <c r="L943" s="61">
        <v>3100</v>
      </c>
      <c r="M943" s="61"/>
      <c r="N943" s="60" t="s">
        <v>23</v>
      </c>
      <c r="O943" s="59"/>
      <c r="P943" s="269" t="s">
        <v>113</v>
      </c>
      <c r="Q943" s="57">
        <f>Q944+Q946</f>
        <v>0</v>
      </c>
      <c r="R943" s="57">
        <f>R944+R946</f>
        <v>0</v>
      </c>
      <c r="S943" s="57">
        <f t="shared" si="60"/>
        <v>0</v>
      </c>
      <c r="T943" s="57">
        <f>T944+T946</f>
        <v>0</v>
      </c>
      <c r="U943" s="57">
        <f>U944+U946</f>
        <v>0</v>
      </c>
      <c r="V943" s="57">
        <f t="shared" si="61"/>
        <v>0</v>
      </c>
      <c r="W943" s="57">
        <f t="shared" si="62"/>
        <v>0</v>
      </c>
      <c r="X943" s="56"/>
      <c r="Y943" s="66"/>
      <c r="Z943" s="65"/>
      <c r="AA943" s="53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</row>
    <row r="944" spans="1:49" hidden="1">
      <c r="A944" s="31" t="e">
        <f t="shared" si="63"/>
        <v>#N/A</v>
      </c>
      <c r="B944" s="30" t="e">
        <f>VLOOKUP(F944,[3]!Tabla13[#All],2,FALSE)</f>
        <v>#N/A</v>
      </c>
      <c r="C944" s="40">
        <v>2026</v>
      </c>
      <c r="D944" s="40">
        <v>8330</v>
      </c>
      <c r="E944" s="40"/>
      <c r="F944" s="41"/>
      <c r="G944" s="40">
        <v>1</v>
      </c>
      <c r="H944" s="40">
        <v>2</v>
      </c>
      <c r="I944" s="40">
        <v>8</v>
      </c>
      <c r="J944" s="40"/>
      <c r="K944" s="40">
        <v>3000</v>
      </c>
      <c r="L944" s="40">
        <v>3100</v>
      </c>
      <c r="M944" s="40">
        <v>311</v>
      </c>
      <c r="N944" s="39" t="s">
        <v>23</v>
      </c>
      <c r="O944" s="38"/>
      <c r="P944" s="37" t="s">
        <v>112</v>
      </c>
      <c r="Q944" s="36">
        <f>Q945</f>
        <v>0</v>
      </c>
      <c r="R944" s="36">
        <f>R945</f>
        <v>0</v>
      </c>
      <c r="S944" s="36">
        <f t="shared" si="60"/>
        <v>0</v>
      </c>
      <c r="T944" s="36">
        <f>T945</f>
        <v>0</v>
      </c>
      <c r="U944" s="36">
        <f>U945</f>
        <v>0</v>
      </c>
      <c r="V944" s="36">
        <f t="shared" si="61"/>
        <v>0</v>
      </c>
      <c r="W944" s="36">
        <f t="shared" si="62"/>
        <v>0</v>
      </c>
      <c r="X944" s="35"/>
      <c r="Y944" s="64"/>
      <c r="Z944" s="63"/>
      <c r="AA944" s="3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</row>
    <row r="945" spans="1:49" hidden="1">
      <c r="A945" s="31" t="e">
        <f t="shared" si="63"/>
        <v>#N/A</v>
      </c>
      <c r="B945" s="30" t="e">
        <f>VLOOKUP(F945,[3]!Tabla13[#All],2,FALSE)</f>
        <v>#N/A</v>
      </c>
      <c r="C945" s="51">
        <v>2026</v>
      </c>
      <c r="D945" s="51">
        <v>8330</v>
      </c>
      <c r="E945" s="51"/>
      <c r="F945" s="52"/>
      <c r="G945" s="51">
        <v>1</v>
      </c>
      <c r="H945" s="51">
        <v>2</v>
      </c>
      <c r="I945" s="51">
        <v>8</v>
      </c>
      <c r="J945" s="51"/>
      <c r="K945" s="51">
        <v>3000</v>
      </c>
      <c r="L945" s="51">
        <v>3100</v>
      </c>
      <c r="M945" s="51">
        <v>311</v>
      </c>
      <c r="N945" s="50">
        <v>1264</v>
      </c>
      <c r="O945" s="49"/>
      <c r="P945" s="48" t="s">
        <v>111</v>
      </c>
      <c r="Q945" s="47">
        <v>0</v>
      </c>
      <c r="R945" s="47">
        <v>0</v>
      </c>
      <c r="S945" s="46">
        <f t="shared" si="60"/>
        <v>0</v>
      </c>
      <c r="T945" s="47">
        <v>0</v>
      </c>
      <c r="U945" s="47">
        <v>0</v>
      </c>
      <c r="V945" s="46">
        <f t="shared" si="61"/>
        <v>0</v>
      </c>
      <c r="W945" s="46">
        <f t="shared" si="62"/>
        <v>0</v>
      </c>
      <c r="X945" s="45" t="s">
        <v>88</v>
      </c>
      <c r="Y945" s="44"/>
      <c r="Z945" s="43"/>
      <c r="AA945" s="42" t="s">
        <v>19</v>
      </c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</row>
    <row r="946" spans="1:49" ht="30" hidden="1">
      <c r="A946" s="31" t="e">
        <f t="shared" si="63"/>
        <v>#N/A</v>
      </c>
      <c r="B946" s="30" t="e">
        <f>VLOOKUP(F946,[3]!Tabla13[#All],2,FALSE)</f>
        <v>#N/A</v>
      </c>
      <c r="C946" s="40">
        <v>2026</v>
      </c>
      <c r="D946" s="40">
        <v>8330</v>
      </c>
      <c r="E946" s="40"/>
      <c r="F946" s="41"/>
      <c r="G946" s="40">
        <v>1</v>
      </c>
      <c r="H946" s="40">
        <v>2</v>
      </c>
      <c r="I946" s="40">
        <v>8</v>
      </c>
      <c r="J946" s="40"/>
      <c r="K946" s="40">
        <v>3000</v>
      </c>
      <c r="L946" s="40">
        <v>3100</v>
      </c>
      <c r="M946" s="40">
        <v>317</v>
      </c>
      <c r="N946" s="39" t="s">
        <v>23</v>
      </c>
      <c r="O946" s="38"/>
      <c r="P946" s="37" t="s">
        <v>338</v>
      </c>
      <c r="Q946" s="36">
        <f>Q947</f>
        <v>0</v>
      </c>
      <c r="R946" s="36">
        <f>R947</f>
        <v>0</v>
      </c>
      <c r="S946" s="36">
        <f t="shared" si="60"/>
        <v>0</v>
      </c>
      <c r="T946" s="36">
        <f>T947</f>
        <v>0</v>
      </c>
      <c r="U946" s="36">
        <f>U947</f>
        <v>0</v>
      </c>
      <c r="V946" s="36">
        <f t="shared" si="61"/>
        <v>0</v>
      </c>
      <c r="W946" s="36">
        <f t="shared" si="62"/>
        <v>0</v>
      </c>
      <c r="X946" s="35"/>
      <c r="Y946" s="64"/>
      <c r="Z946" s="63"/>
      <c r="AA946" s="3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</row>
    <row r="947" spans="1:49" hidden="1">
      <c r="A947" s="31" t="e">
        <f t="shared" si="63"/>
        <v>#N/A</v>
      </c>
      <c r="B947" s="30" t="e">
        <f>VLOOKUP(F947,[3]!Tabla13[#All],2,FALSE)</f>
        <v>#N/A</v>
      </c>
      <c r="C947" s="51">
        <v>2026</v>
      </c>
      <c r="D947" s="51">
        <v>8330</v>
      </c>
      <c r="E947" s="51"/>
      <c r="F947" s="52"/>
      <c r="G947" s="51">
        <v>1</v>
      </c>
      <c r="H947" s="51">
        <v>2</v>
      </c>
      <c r="I947" s="51">
        <v>8</v>
      </c>
      <c r="J947" s="51"/>
      <c r="K947" s="51">
        <v>3000</v>
      </c>
      <c r="L947" s="51">
        <v>3100</v>
      </c>
      <c r="M947" s="51">
        <v>317</v>
      </c>
      <c r="N947" s="50">
        <v>515</v>
      </c>
      <c r="O947" s="49"/>
      <c r="P947" s="48" t="s">
        <v>947</v>
      </c>
      <c r="Q947" s="47">
        <v>0</v>
      </c>
      <c r="R947" s="47">
        <v>0</v>
      </c>
      <c r="S947" s="46">
        <f t="shared" si="60"/>
        <v>0</v>
      </c>
      <c r="T947" s="47">
        <v>0</v>
      </c>
      <c r="U947" s="47">
        <v>0</v>
      </c>
      <c r="V947" s="46">
        <f t="shared" si="61"/>
        <v>0</v>
      </c>
      <c r="W947" s="46">
        <f t="shared" si="62"/>
        <v>0</v>
      </c>
      <c r="X947" s="45" t="s">
        <v>88</v>
      </c>
      <c r="Y947" s="44"/>
      <c r="Z947" s="43"/>
      <c r="AA947" s="42" t="s">
        <v>19</v>
      </c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</row>
    <row r="948" spans="1:49" hidden="1">
      <c r="A948" s="31" t="e">
        <f t="shared" si="63"/>
        <v>#N/A</v>
      </c>
      <c r="B948" s="30" t="e">
        <f>VLOOKUP(F948,[3]!Tabla13[#All],2,FALSE)</f>
        <v>#N/A</v>
      </c>
      <c r="C948" s="61">
        <v>2026</v>
      </c>
      <c r="D948" s="61">
        <v>8330</v>
      </c>
      <c r="E948" s="61"/>
      <c r="F948" s="62"/>
      <c r="G948" s="61">
        <v>1</v>
      </c>
      <c r="H948" s="61">
        <v>2</v>
      </c>
      <c r="I948" s="61">
        <v>8</v>
      </c>
      <c r="J948" s="61"/>
      <c r="K948" s="61">
        <v>3000</v>
      </c>
      <c r="L948" s="61">
        <v>3200</v>
      </c>
      <c r="M948" s="61"/>
      <c r="N948" s="60" t="s">
        <v>23</v>
      </c>
      <c r="O948" s="59"/>
      <c r="P948" s="58" t="s">
        <v>106</v>
      </c>
      <c r="Q948" s="57">
        <f>Q949+Q951</f>
        <v>0</v>
      </c>
      <c r="R948" s="57">
        <f>R949+R951</f>
        <v>0</v>
      </c>
      <c r="S948" s="57">
        <f t="shared" si="60"/>
        <v>0</v>
      </c>
      <c r="T948" s="57">
        <f>T949+T951</f>
        <v>0</v>
      </c>
      <c r="U948" s="57">
        <f>U949+U951</f>
        <v>0</v>
      </c>
      <c r="V948" s="57">
        <f t="shared" si="61"/>
        <v>0</v>
      </c>
      <c r="W948" s="57">
        <f t="shared" si="62"/>
        <v>0</v>
      </c>
      <c r="X948" s="56"/>
      <c r="Y948" s="66"/>
      <c r="Z948" s="65"/>
      <c r="AA948" s="53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</row>
    <row r="949" spans="1:49" ht="30" hidden="1">
      <c r="A949" s="31" t="e">
        <f t="shared" si="63"/>
        <v>#N/A</v>
      </c>
      <c r="B949" s="30" t="e">
        <f>VLOOKUP(F949,[3]!Tabla13[#All],2,FALSE)</f>
        <v>#N/A</v>
      </c>
      <c r="C949" s="40">
        <v>2026</v>
      </c>
      <c r="D949" s="40">
        <v>8330</v>
      </c>
      <c r="E949" s="40"/>
      <c r="F949" s="41"/>
      <c r="G949" s="40">
        <v>1</v>
      </c>
      <c r="H949" s="40">
        <v>2</v>
      </c>
      <c r="I949" s="40">
        <v>8</v>
      </c>
      <c r="J949" s="40"/>
      <c r="K949" s="40">
        <v>3000</v>
      </c>
      <c r="L949" s="40">
        <v>3200</v>
      </c>
      <c r="M949" s="40">
        <v>323</v>
      </c>
      <c r="N949" s="39" t="s">
        <v>23</v>
      </c>
      <c r="O949" s="38"/>
      <c r="P949" s="37" t="s">
        <v>105</v>
      </c>
      <c r="Q949" s="36">
        <f>Q950</f>
        <v>0</v>
      </c>
      <c r="R949" s="36">
        <f>R950</f>
        <v>0</v>
      </c>
      <c r="S949" s="36">
        <f t="shared" si="60"/>
        <v>0</v>
      </c>
      <c r="T949" s="36">
        <f>T950</f>
        <v>0</v>
      </c>
      <c r="U949" s="36">
        <f>U950</f>
        <v>0</v>
      </c>
      <c r="V949" s="36">
        <f t="shared" si="61"/>
        <v>0</v>
      </c>
      <c r="W949" s="36">
        <f t="shared" si="62"/>
        <v>0</v>
      </c>
      <c r="X949" s="35"/>
      <c r="Y949" s="64"/>
      <c r="Z949" s="63"/>
      <c r="AA949" s="3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</row>
    <row r="950" spans="1:49" hidden="1">
      <c r="A950" s="31" t="e">
        <f t="shared" si="63"/>
        <v>#N/A</v>
      </c>
      <c r="B950" s="30" t="e">
        <f>VLOOKUP(F950,[3]!Tabla13[#All],2,FALSE)</f>
        <v>#N/A</v>
      </c>
      <c r="C950" s="51">
        <v>2026</v>
      </c>
      <c r="D950" s="51">
        <v>8330</v>
      </c>
      <c r="E950" s="51"/>
      <c r="F950" s="52"/>
      <c r="G950" s="51">
        <v>1</v>
      </c>
      <c r="H950" s="51">
        <v>2</v>
      </c>
      <c r="I950" s="51">
        <v>8</v>
      </c>
      <c r="J950" s="51"/>
      <c r="K950" s="51">
        <v>3000</v>
      </c>
      <c r="L950" s="51">
        <v>3200</v>
      </c>
      <c r="M950" s="51">
        <v>323</v>
      </c>
      <c r="N950" s="50">
        <v>76</v>
      </c>
      <c r="O950" s="49"/>
      <c r="P950" s="48" t="s">
        <v>104</v>
      </c>
      <c r="Q950" s="47">
        <v>0</v>
      </c>
      <c r="R950" s="47">
        <v>0</v>
      </c>
      <c r="S950" s="46">
        <f t="shared" si="60"/>
        <v>0</v>
      </c>
      <c r="T950" s="47">
        <v>0</v>
      </c>
      <c r="U950" s="47">
        <v>0</v>
      </c>
      <c r="V950" s="46">
        <f t="shared" si="61"/>
        <v>0</v>
      </c>
      <c r="W950" s="46">
        <f t="shared" si="62"/>
        <v>0</v>
      </c>
      <c r="X950" s="45" t="s">
        <v>88</v>
      </c>
      <c r="Y950" s="44"/>
      <c r="Z950" s="43"/>
      <c r="AA950" s="42" t="s">
        <v>19</v>
      </c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</row>
    <row r="951" spans="1:49" hidden="1">
      <c r="A951" s="31" t="e">
        <f t="shared" si="63"/>
        <v>#N/A</v>
      </c>
      <c r="B951" s="30" t="e">
        <f>VLOOKUP(F951,[3]!Tabla13[#All],2,FALSE)</f>
        <v>#N/A</v>
      </c>
      <c r="C951" s="40">
        <v>2026</v>
      </c>
      <c r="D951" s="40">
        <v>8330</v>
      </c>
      <c r="E951" s="40"/>
      <c r="F951" s="41"/>
      <c r="G951" s="40">
        <v>1</v>
      </c>
      <c r="H951" s="40">
        <v>2</v>
      </c>
      <c r="I951" s="40">
        <v>8</v>
      </c>
      <c r="J951" s="40"/>
      <c r="K951" s="40">
        <v>3000</v>
      </c>
      <c r="L951" s="40">
        <v>3200</v>
      </c>
      <c r="M951" s="40">
        <v>327</v>
      </c>
      <c r="N951" s="39" t="s">
        <v>23</v>
      </c>
      <c r="O951" s="38"/>
      <c r="P951" s="37" t="s">
        <v>334</v>
      </c>
      <c r="Q951" s="36">
        <f>Q952</f>
        <v>0</v>
      </c>
      <c r="R951" s="36">
        <f>R952</f>
        <v>0</v>
      </c>
      <c r="S951" s="36">
        <f t="shared" si="60"/>
        <v>0</v>
      </c>
      <c r="T951" s="36">
        <f>T952</f>
        <v>0</v>
      </c>
      <c r="U951" s="36">
        <f>U952</f>
        <v>0</v>
      </c>
      <c r="V951" s="36">
        <f t="shared" si="61"/>
        <v>0</v>
      </c>
      <c r="W951" s="36">
        <f t="shared" si="62"/>
        <v>0</v>
      </c>
      <c r="X951" s="35"/>
      <c r="Y951" s="64"/>
      <c r="Z951" s="63"/>
      <c r="AA951" s="3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</row>
    <row r="952" spans="1:49" hidden="1">
      <c r="A952" s="31" t="e">
        <f t="shared" si="63"/>
        <v>#N/A</v>
      </c>
      <c r="B952" s="30" t="e">
        <f>VLOOKUP(F952,[3]!Tabla13[#All],2,FALSE)</f>
        <v>#N/A</v>
      </c>
      <c r="C952" s="51">
        <v>2026</v>
      </c>
      <c r="D952" s="51">
        <v>8330</v>
      </c>
      <c r="E952" s="51"/>
      <c r="F952" s="52"/>
      <c r="G952" s="51">
        <v>1</v>
      </c>
      <c r="H952" s="51">
        <v>2</v>
      </c>
      <c r="I952" s="51">
        <v>8</v>
      </c>
      <c r="J952" s="51"/>
      <c r="K952" s="51">
        <v>3000</v>
      </c>
      <c r="L952" s="51">
        <v>3200</v>
      </c>
      <c r="M952" s="51">
        <v>327</v>
      </c>
      <c r="N952" s="50">
        <v>8</v>
      </c>
      <c r="O952" s="49"/>
      <c r="P952" s="48" t="s">
        <v>333</v>
      </c>
      <c r="Q952" s="47">
        <v>0</v>
      </c>
      <c r="R952" s="47">
        <v>0</v>
      </c>
      <c r="S952" s="46">
        <f t="shared" si="60"/>
        <v>0</v>
      </c>
      <c r="T952" s="47">
        <v>0</v>
      </c>
      <c r="U952" s="47">
        <v>0</v>
      </c>
      <c r="V952" s="46">
        <f t="shared" si="61"/>
        <v>0</v>
      </c>
      <c r="W952" s="46">
        <f t="shared" si="62"/>
        <v>0</v>
      </c>
      <c r="X952" s="45" t="s">
        <v>88</v>
      </c>
      <c r="Y952" s="44"/>
      <c r="Z952" s="43"/>
      <c r="AA952" s="42" t="s">
        <v>19</v>
      </c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</row>
    <row r="953" spans="1:49" hidden="1">
      <c r="A953" s="31" t="e">
        <f t="shared" si="63"/>
        <v>#N/A</v>
      </c>
      <c r="B953" s="30" t="e">
        <f>VLOOKUP(F953,[3]!Tabla13[#All],2,FALSE)</f>
        <v>#N/A</v>
      </c>
      <c r="C953" s="61">
        <v>2026</v>
      </c>
      <c r="D953" s="61">
        <v>8330</v>
      </c>
      <c r="E953" s="61"/>
      <c r="F953" s="62"/>
      <c r="G953" s="61">
        <v>1</v>
      </c>
      <c r="H953" s="61">
        <v>2</v>
      </c>
      <c r="I953" s="61">
        <v>8</v>
      </c>
      <c r="J953" s="61"/>
      <c r="K953" s="61">
        <v>3000</v>
      </c>
      <c r="L953" s="61">
        <v>3300</v>
      </c>
      <c r="M953" s="61"/>
      <c r="N953" s="60" t="s">
        <v>23</v>
      </c>
      <c r="O953" s="59"/>
      <c r="P953" s="269" t="s">
        <v>103</v>
      </c>
      <c r="Q953" s="57">
        <f>Q954+Q956+Q958+Q960</f>
        <v>0</v>
      </c>
      <c r="R953" s="57">
        <f>R954+R956+R958+R960</f>
        <v>0</v>
      </c>
      <c r="S953" s="57">
        <f t="shared" si="60"/>
        <v>0</v>
      </c>
      <c r="T953" s="57">
        <f>T954+T956+T958+T960</f>
        <v>0</v>
      </c>
      <c r="U953" s="57">
        <f>U954+U956+U958+U960</f>
        <v>0</v>
      </c>
      <c r="V953" s="57">
        <f t="shared" si="61"/>
        <v>0</v>
      </c>
      <c r="W953" s="57">
        <f t="shared" si="62"/>
        <v>0</v>
      </c>
      <c r="X953" s="56"/>
      <c r="Y953" s="66"/>
      <c r="Z953" s="65"/>
      <c r="AA953" s="53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</row>
    <row r="954" spans="1:49" ht="30" hidden="1">
      <c r="A954" s="31" t="e">
        <f t="shared" si="63"/>
        <v>#N/A</v>
      </c>
      <c r="B954" s="30" t="e">
        <f>VLOOKUP(F954,[3]!Tabla13[#All],2,FALSE)</f>
        <v>#N/A</v>
      </c>
      <c r="C954" s="40">
        <v>2026</v>
      </c>
      <c r="D954" s="40">
        <v>8330</v>
      </c>
      <c r="E954" s="40"/>
      <c r="F954" s="41"/>
      <c r="G954" s="40">
        <v>1</v>
      </c>
      <c r="H954" s="40">
        <v>2</v>
      </c>
      <c r="I954" s="40">
        <v>8</v>
      </c>
      <c r="J954" s="40"/>
      <c r="K954" s="40">
        <v>3000</v>
      </c>
      <c r="L954" s="40">
        <v>3300</v>
      </c>
      <c r="M954" s="40">
        <v>333</v>
      </c>
      <c r="N954" s="39" t="s">
        <v>23</v>
      </c>
      <c r="O954" s="38"/>
      <c r="P954" s="37" t="s">
        <v>99</v>
      </c>
      <c r="Q954" s="36">
        <f>Q955</f>
        <v>0</v>
      </c>
      <c r="R954" s="36">
        <f>R955</f>
        <v>0</v>
      </c>
      <c r="S954" s="36">
        <f t="shared" si="60"/>
        <v>0</v>
      </c>
      <c r="T954" s="36">
        <f>T955</f>
        <v>0</v>
      </c>
      <c r="U954" s="36">
        <f>U955</f>
        <v>0</v>
      </c>
      <c r="V954" s="36">
        <f t="shared" si="61"/>
        <v>0</v>
      </c>
      <c r="W954" s="36">
        <f t="shared" si="62"/>
        <v>0</v>
      </c>
      <c r="X954" s="35"/>
      <c r="Y954" s="64"/>
      <c r="Z954" s="63"/>
      <c r="AA954" s="3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</row>
    <row r="955" spans="1:49" ht="28.5" hidden="1">
      <c r="A955" s="31" t="e">
        <f t="shared" si="63"/>
        <v>#N/A</v>
      </c>
      <c r="B955" s="30" t="e">
        <f>VLOOKUP(F955,[3]!Tabla13[#All],2,FALSE)</f>
        <v>#N/A</v>
      </c>
      <c r="C955" s="51">
        <v>2026</v>
      </c>
      <c r="D955" s="51">
        <v>8330</v>
      </c>
      <c r="E955" s="51"/>
      <c r="F955" s="52"/>
      <c r="G955" s="51">
        <v>1</v>
      </c>
      <c r="H955" s="51">
        <v>2</v>
      </c>
      <c r="I955" s="51">
        <v>8</v>
      </c>
      <c r="J955" s="51"/>
      <c r="K955" s="51">
        <v>3000</v>
      </c>
      <c r="L955" s="51">
        <v>3300</v>
      </c>
      <c r="M955" s="51">
        <v>333</v>
      </c>
      <c r="N955" s="50">
        <v>391</v>
      </c>
      <c r="O955" s="49"/>
      <c r="P955" s="48" t="s">
        <v>1472</v>
      </c>
      <c r="Q955" s="47">
        <v>0</v>
      </c>
      <c r="R955" s="47">
        <v>0</v>
      </c>
      <c r="S955" s="46">
        <f t="shared" si="60"/>
        <v>0</v>
      </c>
      <c r="T955" s="47">
        <v>0</v>
      </c>
      <c r="U955" s="47">
        <v>0</v>
      </c>
      <c r="V955" s="46">
        <f t="shared" si="61"/>
        <v>0</v>
      </c>
      <c r="W955" s="46">
        <f t="shared" si="62"/>
        <v>0</v>
      </c>
      <c r="X955" s="45" t="s">
        <v>88</v>
      </c>
      <c r="Y955" s="44"/>
      <c r="Z955" s="43"/>
      <c r="AA955" s="42" t="s">
        <v>19</v>
      </c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</row>
    <row r="956" spans="1:49" ht="30" hidden="1">
      <c r="A956" s="31" t="e">
        <f t="shared" si="63"/>
        <v>#N/A</v>
      </c>
      <c r="B956" s="30" t="e">
        <f>VLOOKUP(F956,[3]!Tabla13[#All],2,FALSE)</f>
        <v>#N/A</v>
      </c>
      <c r="C956" s="40">
        <v>2026</v>
      </c>
      <c r="D956" s="40">
        <v>8330</v>
      </c>
      <c r="E956" s="40"/>
      <c r="F956" s="41"/>
      <c r="G956" s="40">
        <v>1</v>
      </c>
      <c r="H956" s="40">
        <v>2</v>
      </c>
      <c r="I956" s="40">
        <v>8</v>
      </c>
      <c r="J956" s="40"/>
      <c r="K956" s="40">
        <v>3000</v>
      </c>
      <c r="L956" s="40">
        <v>3300</v>
      </c>
      <c r="M956" s="40">
        <v>336</v>
      </c>
      <c r="N956" s="39" t="s">
        <v>23</v>
      </c>
      <c r="O956" s="38"/>
      <c r="P956" s="37" t="s">
        <v>941</v>
      </c>
      <c r="Q956" s="36">
        <f>Q957</f>
        <v>0</v>
      </c>
      <c r="R956" s="36">
        <f>R957</f>
        <v>0</v>
      </c>
      <c r="S956" s="36">
        <f t="shared" si="60"/>
        <v>0</v>
      </c>
      <c r="T956" s="36">
        <f>T957</f>
        <v>0</v>
      </c>
      <c r="U956" s="36">
        <f>U957</f>
        <v>0</v>
      </c>
      <c r="V956" s="36">
        <f t="shared" si="61"/>
        <v>0</v>
      </c>
      <c r="W956" s="36">
        <f t="shared" si="62"/>
        <v>0</v>
      </c>
      <c r="X956" s="35"/>
      <c r="Y956" s="64"/>
      <c r="Z956" s="63"/>
      <c r="AA956" s="3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</row>
    <row r="957" spans="1:49" hidden="1">
      <c r="A957" s="31" t="e">
        <f t="shared" si="63"/>
        <v>#N/A</v>
      </c>
      <c r="B957" s="30" t="e">
        <f>VLOOKUP(F957,[3]!Tabla13[#All],2,FALSE)</f>
        <v>#N/A</v>
      </c>
      <c r="C957" s="51">
        <v>2026</v>
      </c>
      <c r="D957" s="51">
        <v>8330</v>
      </c>
      <c r="E957" s="51"/>
      <c r="F957" s="52"/>
      <c r="G957" s="51">
        <v>1</v>
      </c>
      <c r="H957" s="51">
        <v>2</v>
      </c>
      <c r="I957" s="51">
        <v>8</v>
      </c>
      <c r="J957" s="51"/>
      <c r="K957" s="51">
        <v>3000</v>
      </c>
      <c r="L957" s="51">
        <v>3300</v>
      </c>
      <c r="M957" s="51">
        <v>336</v>
      </c>
      <c r="N957" s="50">
        <v>1025</v>
      </c>
      <c r="O957" s="49"/>
      <c r="P957" s="48" t="s">
        <v>1471</v>
      </c>
      <c r="Q957" s="47">
        <v>0</v>
      </c>
      <c r="R957" s="47">
        <v>0</v>
      </c>
      <c r="S957" s="46">
        <f t="shared" si="60"/>
        <v>0</v>
      </c>
      <c r="T957" s="47">
        <v>0</v>
      </c>
      <c r="U957" s="47">
        <v>0</v>
      </c>
      <c r="V957" s="46">
        <f t="shared" si="61"/>
        <v>0</v>
      </c>
      <c r="W957" s="46">
        <f t="shared" si="62"/>
        <v>0</v>
      </c>
      <c r="X957" s="45" t="s">
        <v>88</v>
      </c>
      <c r="Y957" s="44"/>
      <c r="Z957" s="43"/>
      <c r="AA957" s="42" t="s">
        <v>19</v>
      </c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</row>
    <row r="958" spans="1:49" hidden="1">
      <c r="A958" s="31" t="e">
        <f t="shared" si="63"/>
        <v>#N/A</v>
      </c>
      <c r="B958" s="30" t="e">
        <f>VLOOKUP(F958,[3]!Tabla13[#All],2,FALSE)</f>
        <v>#N/A</v>
      </c>
      <c r="C958" s="40">
        <v>2026</v>
      </c>
      <c r="D958" s="40">
        <v>8330</v>
      </c>
      <c r="E958" s="40"/>
      <c r="F958" s="41"/>
      <c r="G958" s="40">
        <v>1</v>
      </c>
      <c r="H958" s="40">
        <v>2</v>
      </c>
      <c r="I958" s="40">
        <v>8</v>
      </c>
      <c r="J958" s="40"/>
      <c r="K958" s="40">
        <v>3000</v>
      </c>
      <c r="L958" s="40">
        <v>3300</v>
      </c>
      <c r="M958" s="40">
        <v>338</v>
      </c>
      <c r="N958" s="39" t="s">
        <v>23</v>
      </c>
      <c r="O958" s="38"/>
      <c r="P958" s="37" t="s">
        <v>1470</v>
      </c>
      <c r="Q958" s="36">
        <f>Q959</f>
        <v>0</v>
      </c>
      <c r="R958" s="36">
        <f>R959</f>
        <v>0</v>
      </c>
      <c r="S958" s="36">
        <f t="shared" si="60"/>
        <v>0</v>
      </c>
      <c r="T958" s="36">
        <f>T959</f>
        <v>0</v>
      </c>
      <c r="U958" s="36">
        <f>U959</f>
        <v>0</v>
      </c>
      <c r="V958" s="36">
        <f t="shared" si="61"/>
        <v>0</v>
      </c>
      <c r="W958" s="36">
        <f t="shared" si="62"/>
        <v>0</v>
      </c>
      <c r="X958" s="35"/>
      <c r="Y958" s="64"/>
      <c r="Z958" s="63"/>
      <c r="AA958" s="3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</row>
    <row r="959" spans="1:49" hidden="1">
      <c r="A959" s="31" t="e">
        <f t="shared" si="63"/>
        <v>#N/A</v>
      </c>
      <c r="B959" s="30" t="e">
        <f>VLOOKUP(F959,[3]!Tabla13[#All],2,FALSE)</f>
        <v>#N/A</v>
      </c>
      <c r="C959" s="51">
        <v>2026</v>
      </c>
      <c r="D959" s="51">
        <v>8330</v>
      </c>
      <c r="E959" s="51"/>
      <c r="F959" s="52"/>
      <c r="G959" s="51">
        <v>1</v>
      </c>
      <c r="H959" s="51">
        <v>2</v>
      </c>
      <c r="I959" s="51">
        <v>8</v>
      </c>
      <c r="J959" s="51"/>
      <c r="K959" s="51">
        <v>3000</v>
      </c>
      <c r="L959" s="51">
        <v>3300</v>
      </c>
      <c r="M959" s="51">
        <v>338</v>
      </c>
      <c r="N959" s="50">
        <v>1267</v>
      </c>
      <c r="O959" s="49"/>
      <c r="P959" s="48" t="s">
        <v>1470</v>
      </c>
      <c r="Q959" s="47">
        <v>0</v>
      </c>
      <c r="R959" s="47">
        <v>0</v>
      </c>
      <c r="S959" s="46">
        <f t="shared" si="60"/>
        <v>0</v>
      </c>
      <c r="T959" s="47">
        <v>0</v>
      </c>
      <c r="U959" s="47">
        <v>0</v>
      </c>
      <c r="V959" s="46">
        <f t="shared" si="61"/>
        <v>0</v>
      </c>
      <c r="W959" s="46">
        <f t="shared" si="62"/>
        <v>0</v>
      </c>
      <c r="X959" s="45" t="s">
        <v>88</v>
      </c>
      <c r="Y959" s="44"/>
      <c r="Z959" s="43"/>
      <c r="AA959" s="42" t="s">
        <v>19</v>
      </c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</row>
    <row r="960" spans="1:49" hidden="1">
      <c r="A960" s="31" t="e">
        <f t="shared" si="63"/>
        <v>#N/A</v>
      </c>
      <c r="B960" s="30" t="e">
        <f>VLOOKUP(F960,[3]!Tabla13[#All],2,FALSE)</f>
        <v>#N/A</v>
      </c>
      <c r="C960" s="40">
        <v>2026</v>
      </c>
      <c r="D960" s="40">
        <v>8330</v>
      </c>
      <c r="E960" s="40"/>
      <c r="F960" s="41"/>
      <c r="G960" s="40">
        <v>1</v>
      </c>
      <c r="H960" s="40">
        <v>2</v>
      </c>
      <c r="I960" s="40">
        <v>8</v>
      </c>
      <c r="J960" s="40"/>
      <c r="K960" s="40">
        <v>3000</v>
      </c>
      <c r="L960" s="40">
        <v>3300</v>
      </c>
      <c r="M960" s="40">
        <v>339</v>
      </c>
      <c r="N960" s="39" t="s">
        <v>23</v>
      </c>
      <c r="O960" s="38"/>
      <c r="P960" s="37" t="s">
        <v>331</v>
      </c>
      <c r="Q960" s="36">
        <f>SUM(Q961:Q970)</f>
        <v>0</v>
      </c>
      <c r="R960" s="36">
        <f>SUM(R961:R970)</f>
        <v>0</v>
      </c>
      <c r="S960" s="36">
        <f t="shared" si="60"/>
        <v>0</v>
      </c>
      <c r="T960" s="36">
        <f>SUM(T961:T970)</f>
        <v>0</v>
      </c>
      <c r="U960" s="36">
        <f>SUM(U961:U970)</f>
        <v>0</v>
      </c>
      <c r="V960" s="36">
        <f t="shared" si="61"/>
        <v>0</v>
      </c>
      <c r="W960" s="36">
        <f t="shared" si="62"/>
        <v>0</v>
      </c>
      <c r="X960" s="35"/>
      <c r="Y960" s="64"/>
      <c r="Z960" s="63"/>
      <c r="AA960" s="3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</row>
    <row r="961" spans="1:49" hidden="1">
      <c r="A961" s="31" t="e">
        <f t="shared" si="63"/>
        <v>#N/A</v>
      </c>
      <c r="B961" s="30" t="e">
        <f>VLOOKUP(F961,[3]!Tabla13[#All],2,FALSE)</f>
        <v>#N/A</v>
      </c>
      <c r="C961" s="51">
        <v>2026</v>
      </c>
      <c r="D961" s="51">
        <v>8330</v>
      </c>
      <c r="E961" s="51"/>
      <c r="F961" s="52"/>
      <c r="G961" s="51">
        <v>1</v>
      </c>
      <c r="H961" s="51">
        <v>2</v>
      </c>
      <c r="I961" s="51">
        <v>8</v>
      </c>
      <c r="J961" s="51"/>
      <c r="K961" s="51">
        <v>3000</v>
      </c>
      <c r="L961" s="51">
        <v>3300</v>
      </c>
      <c r="M961" s="51">
        <v>339</v>
      </c>
      <c r="N961" s="50">
        <v>47</v>
      </c>
      <c r="O961" s="49"/>
      <c r="P961" s="48" t="s">
        <v>1469</v>
      </c>
      <c r="Q961" s="47">
        <v>0</v>
      </c>
      <c r="R961" s="47">
        <v>0</v>
      </c>
      <c r="S961" s="46">
        <f t="shared" si="60"/>
        <v>0</v>
      </c>
      <c r="T961" s="47">
        <v>0</v>
      </c>
      <c r="U961" s="47">
        <v>0</v>
      </c>
      <c r="V961" s="46">
        <f t="shared" si="61"/>
        <v>0</v>
      </c>
      <c r="W961" s="46">
        <f t="shared" si="62"/>
        <v>0</v>
      </c>
      <c r="X961" s="45" t="s">
        <v>88</v>
      </c>
      <c r="Y961" s="44"/>
      <c r="Z961" s="43"/>
      <c r="AA961" s="78" t="s">
        <v>100</v>
      </c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</row>
    <row r="962" spans="1:49" ht="42.75" hidden="1">
      <c r="A962" s="31" t="e">
        <f t="shared" si="63"/>
        <v>#N/A</v>
      </c>
      <c r="B962" s="30" t="e">
        <f>VLOOKUP(F962,[3]!Tabla13[#All],2,FALSE)</f>
        <v>#N/A</v>
      </c>
      <c r="C962" s="51">
        <v>2026</v>
      </c>
      <c r="D962" s="51">
        <v>8330</v>
      </c>
      <c r="E962" s="51"/>
      <c r="F962" s="52"/>
      <c r="G962" s="51">
        <v>1</v>
      </c>
      <c r="H962" s="51">
        <v>2</v>
      </c>
      <c r="I962" s="51">
        <v>8</v>
      </c>
      <c r="J962" s="51"/>
      <c r="K962" s="51">
        <v>3000</v>
      </c>
      <c r="L962" s="51">
        <v>3300</v>
      </c>
      <c r="M962" s="51">
        <v>339</v>
      </c>
      <c r="N962" s="50">
        <v>53</v>
      </c>
      <c r="O962" s="49"/>
      <c r="P962" s="48" t="s">
        <v>1468</v>
      </c>
      <c r="Q962" s="47">
        <v>0</v>
      </c>
      <c r="R962" s="47">
        <v>0</v>
      </c>
      <c r="S962" s="46">
        <f t="shared" si="60"/>
        <v>0</v>
      </c>
      <c r="T962" s="47">
        <v>0</v>
      </c>
      <c r="U962" s="47">
        <v>0</v>
      </c>
      <c r="V962" s="46">
        <f t="shared" si="61"/>
        <v>0</v>
      </c>
      <c r="W962" s="46">
        <f t="shared" si="62"/>
        <v>0</v>
      </c>
      <c r="X962" s="45" t="s">
        <v>88</v>
      </c>
      <c r="Y962" s="44"/>
      <c r="Z962" s="43"/>
      <c r="AA962" s="78" t="s">
        <v>100</v>
      </c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</row>
    <row r="963" spans="1:49" ht="42.75" hidden="1">
      <c r="A963" s="31" t="e">
        <f t="shared" si="63"/>
        <v>#N/A</v>
      </c>
      <c r="B963" s="30" t="e">
        <f>VLOOKUP(F963,[3]!Tabla13[#All],2,FALSE)</f>
        <v>#N/A</v>
      </c>
      <c r="C963" s="51">
        <v>2026</v>
      </c>
      <c r="D963" s="51">
        <v>8330</v>
      </c>
      <c r="E963" s="51"/>
      <c r="F963" s="52"/>
      <c r="G963" s="51">
        <v>1</v>
      </c>
      <c r="H963" s="51">
        <v>2</v>
      </c>
      <c r="I963" s="51">
        <v>8</v>
      </c>
      <c r="J963" s="51"/>
      <c r="K963" s="51">
        <v>3000</v>
      </c>
      <c r="L963" s="51">
        <v>3300</v>
      </c>
      <c r="M963" s="51">
        <v>339</v>
      </c>
      <c r="N963" s="50">
        <v>52</v>
      </c>
      <c r="O963" s="49"/>
      <c r="P963" s="48" t="s">
        <v>1467</v>
      </c>
      <c r="Q963" s="47">
        <v>0</v>
      </c>
      <c r="R963" s="47">
        <v>0</v>
      </c>
      <c r="S963" s="46">
        <f t="shared" si="60"/>
        <v>0</v>
      </c>
      <c r="T963" s="47">
        <v>0</v>
      </c>
      <c r="U963" s="47">
        <v>0</v>
      </c>
      <c r="V963" s="46">
        <f t="shared" si="61"/>
        <v>0</v>
      </c>
      <c r="W963" s="46">
        <f t="shared" si="62"/>
        <v>0</v>
      </c>
      <c r="X963" s="45" t="s">
        <v>88</v>
      </c>
      <c r="Y963" s="44"/>
      <c r="Z963" s="43"/>
      <c r="AA963" s="78" t="s">
        <v>100</v>
      </c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</row>
    <row r="964" spans="1:49" ht="42.75" hidden="1">
      <c r="A964" s="31" t="e">
        <f t="shared" si="63"/>
        <v>#N/A</v>
      </c>
      <c r="B964" s="30" t="e">
        <f>VLOOKUP(F964,[3]!Tabla13[#All],2,FALSE)</f>
        <v>#N/A</v>
      </c>
      <c r="C964" s="51">
        <v>2026</v>
      </c>
      <c r="D964" s="51">
        <v>8330</v>
      </c>
      <c r="E964" s="51"/>
      <c r="F964" s="52"/>
      <c r="G964" s="51">
        <v>1</v>
      </c>
      <c r="H964" s="51">
        <v>2</v>
      </c>
      <c r="I964" s="51">
        <v>8</v>
      </c>
      <c r="J964" s="51"/>
      <c r="K964" s="51">
        <v>3000</v>
      </c>
      <c r="L964" s="51">
        <v>3300</v>
      </c>
      <c r="M964" s="51">
        <v>339</v>
      </c>
      <c r="N964" s="50">
        <v>54</v>
      </c>
      <c r="O964" s="49"/>
      <c r="P964" s="48" t="s">
        <v>1466</v>
      </c>
      <c r="Q964" s="47">
        <v>0</v>
      </c>
      <c r="R964" s="47">
        <v>0</v>
      </c>
      <c r="S964" s="46">
        <f t="shared" si="60"/>
        <v>0</v>
      </c>
      <c r="T964" s="47">
        <v>0</v>
      </c>
      <c r="U964" s="47">
        <v>0</v>
      </c>
      <c r="V964" s="46">
        <f t="shared" si="61"/>
        <v>0</v>
      </c>
      <c r="W964" s="46">
        <f t="shared" si="62"/>
        <v>0</v>
      </c>
      <c r="X964" s="45" t="s">
        <v>88</v>
      </c>
      <c r="Y964" s="44"/>
      <c r="Z964" s="43"/>
      <c r="AA964" s="78" t="s">
        <v>100</v>
      </c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</row>
    <row r="965" spans="1:49" ht="28.5" hidden="1">
      <c r="A965" s="31" t="e">
        <f t="shared" si="63"/>
        <v>#N/A</v>
      </c>
      <c r="B965" s="30" t="e">
        <f>VLOOKUP(F965,[3]!Tabla13[#All],2,FALSE)</f>
        <v>#N/A</v>
      </c>
      <c r="C965" s="51">
        <v>2026</v>
      </c>
      <c r="D965" s="51">
        <v>8330</v>
      </c>
      <c r="E965" s="51"/>
      <c r="F965" s="52"/>
      <c r="G965" s="51">
        <v>1</v>
      </c>
      <c r="H965" s="51">
        <v>2</v>
      </c>
      <c r="I965" s="51">
        <v>8</v>
      </c>
      <c r="J965" s="51"/>
      <c r="K965" s="51">
        <v>3000</v>
      </c>
      <c r="L965" s="51">
        <v>3300</v>
      </c>
      <c r="M965" s="51">
        <v>339</v>
      </c>
      <c r="N965" s="50">
        <v>50</v>
      </c>
      <c r="O965" s="49"/>
      <c r="P965" s="48" t="s">
        <v>1465</v>
      </c>
      <c r="Q965" s="47">
        <v>0</v>
      </c>
      <c r="R965" s="47">
        <v>0</v>
      </c>
      <c r="S965" s="46">
        <f t="shared" si="60"/>
        <v>0</v>
      </c>
      <c r="T965" s="47">
        <v>0</v>
      </c>
      <c r="U965" s="47">
        <v>0</v>
      </c>
      <c r="V965" s="46">
        <f t="shared" si="61"/>
        <v>0</v>
      </c>
      <c r="W965" s="46">
        <f t="shared" si="62"/>
        <v>0</v>
      </c>
      <c r="X965" s="45" t="s">
        <v>88</v>
      </c>
      <c r="Y965" s="44"/>
      <c r="Z965" s="43"/>
      <c r="AA965" s="78" t="s">
        <v>100</v>
      </c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</row>
    <row r="966" spans="1:49" ht="42.75" hidden="1">
      <c r="A966" s="31" t="e">
        <f t="shared" si="63"/>
        <v>#N/A</v>
      </c>
      <c r="B966" s="30" t="e">
        <f>VLOOKUP(F966,[3]!Tabla13[#All],2,FALSE)</f>
        <v>#N/A</v>
      </c>
      <c r="C966" s="51">
        <v>2026</v>
      </c>
      <c r="D966" s="51">
        <v>8330</v>
      </c>
      <c r="E966" s="51"/>
      <c r="F966" s="52"/>
      <c r="G966" s="51">
        <v>1</v>
      </c>
      <c r="H966" s="51">
        <v>2</v>
      </c>
      <c r="I966" s="51">
        <v>8</v>
      </c>
      <c r="J966" s="51"/>
      <c r="K966" s="51">
        <v>3000</v>
      </c>
      <c r="L966" s="51">
        <v>3300</v>
      </c>
      <c r="M966" s="51">
        <v>339</v>
      </c>
      <c r="N966" s="50">
        <v>49</v>
      </c>
      <c r="O966" s="49"/>
      <c r="P966" s="48" t="s">
        <v>1464</v>
      </c>
      <c r="Q966" s="47">
        <v>0</v>
      </c>
      <c r="R966" s="47">
        <v>0</v>
      </c>
      <c r="S966" s="46">
        <f t="shared" si="60"/>
        <v>0</v>
      </c>
      <c r="T966" s="47">
        <v>0</v>
      </c>
      <c r="U966" s="47">
        <v>0</v>
      </c>
      <c r="V966" s="46">
        <f t="shared" si="61"/>
        <v>0</v>
      </c>
      <c r="W966" s="46">
        <f t="shared" si="62"/>
        <v>0</v>
      </c>
      <c r="X966" s="45" t="s">
        <v>88</v>
      </c>
      <c r="Y966" s="44"/>
      <c r="Z966" s="43"/>
      <c r="AA966" s="78" t="s">
        <v>100</v>
      </c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</row>
    <row r="967" spans="1:49" ht="42.75" hidden="1">
      <c r="A967" s="31" t="e">
        <f t="shared" si="63"/>
        <v>#N/A</v>
      </c>
      <c r="B967" s="30" t="e">
        <f>VLOOKUP(F967,[3]!Tabla13[#All],2,FALSE)</f>
        <v>#N/A</v>
      </c>
      <c r="C967" s="51">
        <v>2026</v>
      </c>
      <c r="D967" s="51">
        <v>8330</v>
      </c>
      <c r="E967" s="51"/>
      <c r="F967" s="52"/>
      <c r="G967" s="51">
        <v>1</v>
      </c>
      <c r="H967" s="51">
        <v>2</v>
      </c>
      <c r="I967" s="51">
        <v>8</v>
      </c>
      <c r="J967" s="51"/>
      <c r="K967" s="51">
        <v>3000</v>
      </c>
      <c r="L967" s="51">
        <v>3300</v>
      </c>
      <c r="M967" s="51">
        <v>339</v>
      </c>
      <c r="N967" s="50">
        <v>48</v>
      </c>
      <c r="O967" s="49"/>
      <c r="P967" s="48" t="s">
        <v>1463</v>
      </c>
      <c r="Q967" s="47">
        <v>0</v>
      </c>
      <c r="R967" s="47">
        <v>0</v>
      </c>
      <c r="S967" s="46">
        <f t="shared" si="60"/>
        <v>0</v>
      </c>
      <c r="T967" s="47">
        <v>0</v>
      </c>
      <c r="U967" s="47">
        <v>0</v>
      </c>
      <c r="V967" s="46">
        <f t="shared" si="61"/>
        <v>0</v>
      </c>
      <c r="W967" s="46">
        <f t="shared" si="62"/>
        <v>0</v>
      </c>
      <c r="X967" s="45" t="s">
        <v>88</v>
      </c>
      <c r="Y967" s="44"/>
      <c r="Z967" s="43"/>
      <c r="AA967" s="78" t="s">
        <v>100</v>
      </c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</row>
    <row r="968" spans="1:49" ht="42.75" hidden="1">
      <c r="A968" s="31" t="e">
        <f t="shared" si="63"/>
        <v>#N/A</v>
      </c>
      <c r="B968" s="30" t="e">
        <f>VLOOKUP(F968,[3]!Tabla13[#All],2,FALSE)</f>
        <v>#N/A</v>
      </c>
      <c r="C968" s="51">
        <v>2026</v>
      </c>
      <c r="D968" s="51">
        <v>8330</v>
      </c>
      <c r="E968" s="51"/>
      <c r="F968" s="52"/>
      <c r="G968" s="51">
        <v>1</v>
      </c>
      <c r="H968" s="51">
        <v>2</v>
      </c>
      <c r="I968" s="51">
        <v>8</v>
      </c>
      <c r="J968" s="51"/>
      <c r="K968" s="51">
        <v>3000</v>
      </c>
      <c r="L968" s="51">
        <v>3300</v>
      </c>
      <c r="M968" s="51">
        <v>339</v>
      </c>
      <c r="N968" s="50">
        <v>51</v>
      </c>
      <c r="O968" s="49"/>
      <c r="P968" s="48" t="s">
        <v>1462</v>
      </c>
      <c r="Q968" s="47">
        <v>0</v>
      </c>
      <c r="R968" s="47">
        <v>0</v>
      </c>
      <c r="S968" s="46">
        <f t="shared" si="60"/>
        <v>0</v>
      </c>
      <c r="T968" s="47">
        <v>0</v>
      </c>
      <c r="U968" s="47">
        <v>0</v>
      </c>
      <c r="V968" s="46">
        <f t="shared" si="61"/>
        <v>0</v>
      </c>
      <c r="W968" s="46">
        <f t="shared" si="62"/>
        <v>0</v>
      </c>
      <c r="X968" s="45" t="s">
        <v>88</v>
      </c>
      <c r="Y968" s="44"/>
      <c r="Z968" s="43"/>
      <c r="AA968" s="78" t="s">
        <v>100</v>
      </c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</row>
    <row r="969" spans="1:49" ht="28.5" hidden="1">
      <c r="A969" s="31" t="e">
        <f t="shared" si="63"/>
        <v>#N/A</v>
      </c>
      <c r="B969" s="30" t="e">
        <f>VLOOKUP(F969,[3]!Tabla13[#All],2,FALSE)</f>
        <v>#N/A</v>
      </c>
      <c r="C969" s="51">
        <v>2026</v>
      </c>
      <c r="D969" s="51">
        <v>8330</v>
      </c>
      <c r="E969" s="51"/>
      <c r="F969" s="52"/>
      <c r="G969" s="51">
        <v>1</v>
      </c>
      <c r="H969" s="51">
        <v>2</v>
      </c>
      <c r="I969" s="51">
        <v>8</v>
      </c>
      <c r="J969" s="51"/>
      <c r="K969" s="51">
        <v>3000</v>
      </c>
      <c r="L969" s="51">
        <v>3300</v>
      </c>
      <c r="M969" s="51">
        <v>339</v>
      </c>
      <c r="N969" s="50">
        <v>1396</v>
      </c>
      <c r="O969" s="49"/>
      <c r="P969" s="48" t="s">
        <v>1461</v>
      </c>
      <c r="Q969" s="47">
        <v>0</v>
      </c>
      <c r="R969" s="47">
        <v>0</v>
      </c>
      <c r="S969" s="46">
        <f t="shared" si="60"/>
        <v>0</v>
      </c>
      <c r="T969" s="47">
        <v>0</v>
      </c>
      <c r="U969" s="47">
        <v>0</v>
      </c>
      <c r="V969" s="46">
        <f t="shared" si="61"/>
        <v>0</v>
      </c>
      <c r="W969" s="46">
        <f t="shared" si="62"/>
        <v>0</v>
      </c>
      <c r="X969" s="45" t="s">
        <v>88</v>
      </c>
      <c r="Y969" s="44"/>
      <c r="Z969" s="43"/>
      <c r="AA969" s="42" t="s">
        <v>19</v>
      </c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</row>
    <row r="970" spans="1:49" ht="28.5" hidden="1">
      <c r="A970" s="31" t="e">
        <f t="shared" si="63"/>
        <v>#N/A</v>
      </c>
      <c r="B970" s="30" t="e">
        <f>VLOOKUP(F970,[3]!Tabla13[#All],2,FALSE)</f>
        <v>#N/A</v>
      </c>
      <c r="C970" s="51">
        <v>2026</v>
      </c>
      <c r="D970" s="51">
        <v>8330</v>
      </c>
      <c r="E970" s="51"/>
      <c r="F970" s="52"/>
      <c r="G970" s="51">
        <v>1</v>
      </c>
      <c r="H970" s="51">
        <v>2</v>
      </c>
      <c r="I970" s="51">
        <v>8</v>
      </c>
      <c r="J970" s="51"/>
      <c r="K970" s="51">
        <v>3000</v>
      </c>
      <c r="L970" s="51">
        <v>3300</v>
      </c>
      <c r="M970" s="51">
        <v>339</v>
      </c>
      <c r="N970" s="50">
        <v>1395</v>
      </c>
      <c r="O970" s="49"/>
      <c r="P970" s="48" t="s">
        <v>1460</v>
      </c>
      <c r="Q970" s="47">
        <v>0</v>
      </c>
      <c r="R970" s="47">
        <v>0</v>
      </c>
      <c r="S970" s="46">
        <f t="shared" ref="S970:S1033" si="64">Q970+R970</f>
        <v>0</v>
      </c>
      <c r="T970" s="47">
        <v>0</v>
      </c>
      <c r="U970" s="47">
        <v>0</v>
      </c>
      <c r="V970" s="46">
        <f t="shared" ref="V970:V1033" si="65">T970+U970</f>
        <v>0</v>
      </c>
      <c r="W970" s="46">
        <f t="shared" ref="W970:W1033" si="66">S970+V970</f>
        <v>0</v>
      </c>
      <c r="X970" s="45" t="s">
        <v>88</v>
      </c>
      <c r="Y970" s="44"/>
      <c r="Z970" s="43"/>
      <c r="AA970" s="42" t="s">
        <v>19</v>
      </c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</row>
    <row r="971" spans="1:49" ht="30">
      <c r="A971" s="31" t="e">
        <f t="shared" si="63"/>
        <v>#N/A</v>
      </c>
      <c r="B971" s="30" t="e">
        <f>VLOOKUP(F971,[3]!Tabla13[#All],2,FALSE)</f>
        <v>#N/A</v>
      </c>
      <c r="C971" s="61">
        <v>2026</v>
      </c>
      <c r="D971" s="61">
        <v>8330</v>
      </c>
      <c r="E971" s="61"/>
      <c r="F971" s="62"/>
      <c r="G971" s="61">
        <v>1</v>
      </c>
      <c r="H971" s="61">
        <v>2</v>
      </c>
      <c r="I971" s="61">
        <v>8</v>
      </c>
      <c r="J971" s="61"/>
      <c r="K971" s="61">
        <v>3000</v>
      </c>
      <c r="L971" s="61">
        <v>3500</v>
      </c>
      <c r="M971" s="61"/>
      <c r="N971" s="60" t="s">
        <v>23</v>
      </c>
      <c r="O971" s="59"/>
      <c r="P971" s="58" t="s">
        <v>95</v>
      </c>
      <c r="Q971" s="57">
        <f>Q972+Q974+Q976+Q978+Q980+Q982</f>
        <v>0</v>
      </c>
      <c r="R971" s="57">
        <f>R972+R974+R976+R978+R980+R982</f>
        <v>0</v>
      </c>
      <c r="S971" s="57">
        <f t="shared" si="64"/>
        <v>0</v>
      </c>
      <c r="T971" s="57">
        <f>T972+T974+T976+T978+T980+T982</f>
        <v>602000</v>
      </c>
      <c r="U971" s="57">
        <f>U972+U974+U976+U978+U980+U982</f>
        <v>0</v>
      </c>
      <c r="V971" s="57">
        <f t="shared" si="65"/>
        <v>602000</v>
      </c>
      <c r="W971" s="57">
        <f t="shared" si="66"/>
        <v>602000</v>
      </c>
      <c r="X971" s="56"/>
      <c r="Y971" s="55"/>
      <c r="Z971" s="54"/>
      <c r="AA971" s="53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</row>
    <row r="972" spans="1:49" hidden="1">
      <c r="A972" s="31" t="e">
        <f t="shared" si="63"/>
        <v>#N/A</v>
      </c>
      <c r="B972" s="30" t="e">
        <f>VLOOKUP(F972,[3]!Tabla13[#All],2,FALSE)</f>
        <v>#N/A</v>
      </c>
      <c r="C972" s="40">
        <v>2026</v>
      </c>
      <c r="D972" s="40">
        <v>8330</v>
      </c>
      <c r="E972" s="40"/>
      <c r="F972" s="41"/>
      <c r="G972" s="40">
        <v>1</v>
      </c>
      <c r="H972" s="40">
        <v>2</v>
      </c>
      <c r="I972" s="40">
        <v>8</v>
      </c>
      <c r="J972" s="40"/>
      <c r="K972" s="40">
        <v>3000</v>
      </c>
      <c r="L972" s="40">
        <v>3500</v>
      </c>
      <c r="M972" s="40">
        <v>351</v>
      </c>
      <c r="N972" s="39"/>
      <c r="O972" s="38"/>
      <c r="P972" s="37" t="s">
        <v>94</v>
      </c>
      <c r="Q972" s="36">
        <f>Q973</f>
        <v>0</v>
      </c>
      <c r="R972" s="36">
        <f>R973</f>
        <v>0</v>
      </c>
      <c r="S972" s="36">
        <f t="shared" si="64"/>
        <v>0</v>
      </c>
      <c r="T972" s="36">
        <f>T973</f>
        <v>0</v>
      </c>
      <c r="U972" s="36">
        <f>U973</f>
        <v>0</v>
      </c>
      <c r="V972" s="36">
        <f t="shared" si="65"/>
        <v>0</v>
      </c>
      <c r="W972" s="36">
        <f t="shared" si="66"/>
        <v>0</v>
      </c>
      <c r="X972" s="35"/>
      <c r="Y972" s="34"/>
      <c r="Z972" s="63"/>
      <c r="AA972" s="3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</row>
    <row r="973" spans="1:49" ht="28.5" hidden="1">
      <c r="A973" s="31" t="e">
        <f t="shared" si="63"/>
        <v>#N/A</v>
      </c>
      <c r="B973" s="30" t="e">
        <f>VLOOKUP(F973,[3]!Tabla13[#All],2,FALSE)</f>
        <v>#N/A</v>
      </c>
      <c r="C973" s="51">
        <v>2026</v>
      </c>
      <c r="D973" s="51">
        <v>8330</v>
      </c>
      <c r="E973" s="51"/>
      <c r="F973" s="52"/>
      <c r="G973" s="51">
        <v>1</v>
      </c>
      <c r="H973" s="51">
        <v>2</v>
      </c>
      <c r="I973" s="51">
        <v>8</v>
      </c>
      <c r="J973" s="51"/>
      <c r="K973" s="51">
        <v>3000</v>
      </c>
      <c r="L973" s="51">
        <v>3500</v>
      </c>
      <c r="M973" s="51">
        <v>351</v>
      </c>
      <c r="N973" s="50">
        <v>894</v>
      </c>
      <c r="O973" s="49"/>
      <c r="P973" s="48" t="s">
        <v>1459</v>
      </c>
      <c r="Q973" s="47">
        <v>0</v>
      </c>
      <c r="R973" s="47">
        <v>0</v>
      </c>
      <c r="S973" s="46">
        <f t="shared" si="64"/>
        <v>0</v>
      </c>
      <c r="T973" s="47">
        <v>0</v>
      </c>
      <c r="U973" s="47">
        <v>0</v>
      </c>
      <c r="V973" s="46">
        <f t="shared" si="65"/>
        <v>0</v>
      </c>
      <c r="W973" s="46">
        <f t="shared" si="66"/>
        <v>0</v>
      </c>
      <c r="X973" s="45" t="s">
        <v>88</v>
      </c>
      <c r="Y973" s="44"/>
      <c r="Z973" s="43"/>
      <c r="AA973" s="42" t="s">
        <v>19</v>
      </c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</row>
    <row r="974" spans="1:49" ht="30" hidden="1">
      <c r="A974" s="31" t="e">
        <f t="shared" si="63"/>
        <v>#N/A</v>
      </c>
      <c r="B974" s="30" t="e">
        <f>VLOOKUP(F974,[3]!Tabla13[#All],2,FALSE)</f>
        <v>#N/A</v>
      </c>
      <c r="C974" s="40">
        <v>2026</v>
      </c>
      <c r="D974" s="40">
        <v>8330</v>
      </c>
      <c r="E974" s="40"/>
      <c r="F974" s="41"/>
      <c r="G974" s="40">
        <v>1</v>
      </c>
      <c r="H974" s="40">
        <v>2</v>
      </c>
      <c r="I974" s="40">
        <v>8</v>
      </c>
      <c r="J974" s="40"/>
      <c r="K974" s="40">
        <v>3000</v>
      </c>
      <c r="L974" s="40">
        <v>3500</v>
      </c>
      <c r="M974" s="40">
        <v>352</v>
      </c>
      <c r="N974" s="39"/>
      <c r="O974" s="38"/>
      <c r="P974" s="115" t="s">
        <v>329</v>
      </c>
      <c r="Q974" s="36">
        <f>Q975</f>
        <v>0</v>
      </c>
      <c r="R974" s="36">
        <f>R975</f>
        <v>0</v>
      </c>
      <c r="S974" s="36">
        <f t="shared" si="64"/>
        <v>0</v>
      </c>
      <c r="T974" s="36">
        <f>T975</f>
        <v>0</v>
      </c>
      <c r="U974" s="36">
        <f>U975</f>
        <v>0</v>
      </c>
      <c r="V974" s="36">
        <f t="shared" si="65"/>
        <v>0</v>
      </c>
      <c r="W974" s="36">
        <f t="shared" si="66"/>
        <v>0</v>
      </c>
      <c r="X974" s="35"/>
      <c r="Y974" s="34"/>
      <c r="Z974" s="63"/>
      <c r="AA974" s="3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</row>
    <row r="975" spans="1:49" ht="28.5" hidden="1">
      <c r="A975" s="31" t="e">
        <f t="shared" si="63"/>
        <v>#N/A</v>
      </c>
      <c r="B975" s="30" t="e">
        <f>VLOOKUP(F975,[3]!Tabla13[#All],2,FALSE)</f>
        <v>#N/A</v>
      </c>
      <c r="C975" s="51">
        <v>2026</v>
      </c>
      <c r="D975" s="51">
        <v>8330</v>
      </c>
      <c r="E975" s="51"/>
      <c r="F975" s="52"/>
      <c r="G975" s="51">
        <v>1</v>
      </c>
      <c r="H975" s="51">
        <v>2</v>
      </c>
      <c r="I975" s="51">
        <v>8</v>
      </c>
      <c r="J975" s="51"/>
      <c r="K975" s="51">
        <v>3000</v>
      </c>
      <c r="L975" s="51">
        <v>3500</v>
      </c>
      <c r="M975" s="51">
        <v>352</v>
      </c>
      <c r="N975" s="50">
        <v>896</v>
      </c>
      <c r="O975" s="49"/>
      <c r="P975" s="48" t="s">
        <v>328</v>
      </c>
      <c r="Q975" s="47">
        <v>0</v>
      </c>
      <c r="R975" s="47">
        <v>0</v>
      </c>
      <c r="S975" s="46">
        <f t="shared" si="64"/>
        <v>0</v>
      </c>
      <c r="T975" s="47">
        <v>0</v>
      </c>
      <c r="U975" s="47">
        <v>0</v>
      </c>
      <c r="V975" s="46">
        <f t="shared" si="65"/>
        <v>0</v>
      </c>
      <c r="W975" s="46">
        <f t="shared" si="66"/>
        <v>0</v>
      </c>
      <c r="X975" s="45" t="s">
        <v>88</v>
      </c>
      <c r="Y975" s="44"/>
      <c r="Z975" s="43"/>
      <c r="AA975" s="42" t="s">
        <v>19</v>
      </c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</row>
    <row r="976" spans="1:49" ht="30">
      <c r="A976" s="31" t="e">
        <f t="shared" si="63"/>
        <v>#N/A</v>
      </c>
      <c r="B976" s="30" t="e">
        <f>VLOOKUP(F976,[3]!Tabla13[#All],2,FALSE)</f>
        <v>#N/A</v>
      </c>
      <c r="C976" s="40">
        <v>2026</v>
      </c>
      <c r="D976" s="40">
        <v>8330</v>
      </c>
      <c r="E976" s="40"/>
      <c r="F976" s="41"/>
      <c r="G976" s="40">
        <v>1</v>
      </c>
      <c r="H976" s="40">
        <v>2</v>
      </c>
      <c r="I976" s="40">
        <v>8</v>
      </c>
      <c r="J976" s="40"/>
      <c r="K976" s="40">
        <v>3000</v>
      </c>
      <c r="L976" s="40">
        <v>3500</v>
      </c>
      <c r="M976" s="40">
        <v>354</v>
      </c>
      <c r="N976" s="39" t="s">
        <v>23</v>
      </c>
      <c r="O976" s="38"/>
      <c r="P976" s="115" t="s">
        <v>771</v>
      </c>
      <c r="Q976" s="36">
        <f>Q977</f>
        <v>0</v>
      </c>
      <c r="R976" s="36">
        <f>R977</f>
        <v>0</v>
      </c>
      <c r="S976" s="36">
        <f t="shared" si="64"/>
        <v>0</v>
      </c>
      <c r="T976" s="36">
        <f>T977</f>
        <v>602000</v>
      </c>
      <c r="U976" s="36">
        <f>U977</f>
        <v>0</v>
      </c>
      <c r="V976" s="36">
        <f t="shared" si="65"/>
        <v>602000</v>
      </c>
      <c r="W976" s="36">
        <f t="shared" si="66"/>
        <v>602000</v>
      </c>
      <c r="X976" s="35"/>
      <c r="Y976" s="34"/>
      <c r="Z976" s="63"/>
      <c r="AA976" s="3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</row>
    <row r="977" spans="1:49" ht="28.5">
      <c r="A977" s="31" t="e">
        <f t="shared" si="63"/>
        <v>#N/A</v>
      </c>
      <c r="B977" s="30" t="e">
        <f>VLOOKUP(F977,[3]!Tabla13[#All],2,FALSE)</f>
        <v>#N/A</v>
      </c>
      <c r="C977" s="51">
        <v>2026</v>
      </c>
      <c r="D977" s="51">
        <v>8330</v>
      </c>
      <c r="E977" s="51"/>
      <c r="F977" s="52"/>
      <c r="G977" s="51">
        <v>1</v>
      </c>
      <c r="H977" s="51">
        <v>2</v>
      </c>
      <c r="I977" s="51">
        <v>8</v>
      </c>
      <c r="J977" s="51"/>
      <c r="K977" s="51">
        <v>3000</v>
      </c>
      <c r="L977" s="51">
        <v>3500</v>
      </c>
      <c r="M977" s="51">
        <v>354</v>
      </c>
      <c r="N977" s="50">
        <v>780</v>
      </c>
      <c r="O977" s="49">
        <v>12</v>
      </c>
      <c r="P977" s="48" t="s">
        <v>771</v>
      </c>
      <c r="Q977" s="47">
        <v>0</v>
      </c>
      <c r="R977" s="47">
        <v>0</v>
      </c>
      <c r="S977" s="46">
        <f t="shared" si="64"/>
        <v>0</v>
      </c>
      <c r="T977" s="47">
        <v>602000</v>
      </c>
      <c r="U977" s="47">
        <v>0</v>
      </c>
      <c r="V977" s="46">
        <f t="shared" si="65"/>
        <v>602000</v>
      </c>
      <c r="W977" s="46">
        <f t="shared" si="66"/>
        <v>602000</v>
      </c>
      <c r="X977" s="45" t="s">
        <v>88</v>
      </c>
      <c r="Y977" s="44">
        <v>3</v>
      </c>
      <c r="Z977" s="43"/>
      <c r="AA977" s="42" t="s">
        <v>19</v>
      </c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</row>
    <row r="978" spans="1:49" hidden="1">
      <c r="A978" s="31" t="e">
        <f t="shared" si="63"/>
        <v>#N/A</v>
      </c>
      <c r="B978" s="30" t="e">
        <f>VLOOKUP(F978,[3]!Tabla13[#All],2,FALSE)</f>
        <v>#N/A</v>
      </c>
      <c r="C978" s="40">
        <v>2026</v>
      </c>
      <c r="D978" s="40">
        <v>8330</v>
      </c>
      <c r="E978" s="40"/>
      <c r="F978" s="41"/>
      <c r="G978" s="40">
        <v>1</v>
      </c>
      <c r="H978" s="40">
        <v>2</v>
      </c>
      <c r="I978" s="40">
        <v>8</v>
      </c>
      <c r="J978" s="40"/>
      <c r="K978" s="40">
        <v>3000</v>
      </c>
      <c r="L978" s="40">
        <v>3500</v>
      </c>
      <c r="M978" s="40">
        <v>355</v>
      </c>
      <c r="N978" s="39" t="s">
        <v>23</v>
      </c>
      <c r="O978" s="38"/>
      <c r="P978" s="37" t="s">
        <v>90</v>
      </c>
      <c r="Q978" s="36">
        <f>Q979</f>
        <v>0</v>
      </c>
      <c r="R978" s="36">
        <f>R979</f>
        <v>0</v>
      </c>
      <c r="S978" s="36">
        <f t="shared" si="64"/>
        <v>0</v>
      </c>
      <c r="T978" s="36">
        <f>T979</f>
        <v>0</v>
      </c>
      <c r="U978" s="36">
        <f>U979</f>
        <v>0</v>
      </c>
      <c r="V978" s="36">
        <f t="shared" si="65"/>
        <v>0</v>
      </c>
      <c r="W978" s="36">
        <f t="shared" si="66"/>
        <v>0</v>
      </c>
      <c r="X978" s="35"/>
      <c r="Y978" s="34"/>
      <c r="Z978" s="33"/>
      <c r="AA978" s="3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</row>
    <row r="979" spans="1:49" hidden="1">
      <c r="A979" s="31" t="e">
        <f t="shared" si="63"/>
        <v>#N/A</v>
      </c>
      <c r="B979" s="30" t="e">
        <f>VLOOKUP(F979,[3]!Tabla13[#All],2,FALSE)</f>
        <v>#N/A</v>
      </c>
      <c r="C979" s="51">
        <v>2026</v>
      </c>
      <c r="D979" s="51">
        <v>8330</v>
      </c>
      <c r="E979" s="51"/>
      <c r="F979" s="52"/>
      <c r="G979" s="51">
        <v>1</v>
      </c>
      <c r="H979" s="51">
        <v>2</v>
      </c>
      <c r="I979" s="51">
        <v>8</v>
      </c>
      <c r="J979" s="51"/>
      <c r="K979" s="51">
        <v>3000</v>
      </c>
      <c r="L979" s="51">
        <v>3500</v>
      </c>
      <c r="M979" s="51">
        <v>355</v>
      </c>
      <c r="N979" s="50">
        <v>890</v>
      </c>
      <c r="O979" s="49"/>
      <c r="P979" s="48" t="s">
        <v>1458</v>
      </c>
      <c r="Q979" s="47">
        <v>0</v>
      </c>
      <c r="R979" s="47">
        <v>0</v>
      </c>
      <c r="S979" s="46">
        <f t="shared" si="64"/>
        <v>0</v>
      </c>
      <c r="T979" s="47">
        <v>0</v>
      </c>
      <c r="U979" s="47">
        <v>0</v>
      </c>
      <c r="V979" s="46">
        <f t="shared" si="65"/>
        <v>0</v>
      </c>
      <c r="W979" s="46">
        <f t="shared" si="66"/>
        <v>0</v>
      </c>
      <c r="X979" s="45" t="s">
        <v>88</v>
      </c>
      <c r="Y979" s="44"/>
      <c r="Z979" s="43"/>
      <c r="AA979" s="42" t="s">
        <v>19</v>
      </c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</row>
    <row r="980" spans="1:49" ht="30" hidden="1">
      <c r="A980" s="31" t="e">
        <f t="shared" si="63"/>
        <v>#N/A</v>
      </c>
      <c r="B980" s="30" t="e">
        <f>VLOOKUP(F980,[3]!Tabla13[#All],2,FALSE)</f>
        <v>#N/A</v>
      </c>
      <c r="C980" s="40">
        <v>2026</v>
      </c>
      <c r="D980" s="40">
        <v>8330</v>
      </c>
      <c r="E980" s="40"/>
      <c r="F980" s="41"/>
      <c r="G980" s="40">
        <v>1</v>
      </c>
      <c r="H980" s="40">
        <v>2</v>
      </c>
      <c r="I980" s="40">
        <v>8</v>
      </c>
      <c r="J980" s="40"/>
      <c r="K980" s="40">
        <v>3000</v>
      </c>
      <c r="L980" s="40">
        <v>3500</v>
      </c>
      <c r="M980" s="40">
        <v>357</v>
      </c>
      <c r="N980" s="39" t="s">
        <v>23</v>
      </c>
      <c r="O980" s="38"/>
      <c r="P980" s="37" t="s">
        <v>327</v>
      </c>
      <c r="Q980" s="36">
        <f>Q981</f>
        <v>0</v>
      </c>
      <c r="R980" s="36">
        <f>R981</f>
        <v>0</v>
      </c>
      <c r="S980" s="36">
        <f t="shared" si="64"/>
        <v>0</v>
      </c>
      <c r="T980" s="36">
        <f>T981</f>
        <v>0</v>
      </c>
      <c r="U980" s="36">
        <f>U981</f>
        <v>0</v>
      </c>
      <c r="V980" s="36">
        <f t="shared" si="65"/>
        <v>0</v>
      </c>
      <c r="W980" s="36">
        <f t="shared" si="66"/>
        <v>0</v>
      </c>
      <c r="X980" s="35"/>
      <c r="Y980" s="34"/>
      <c r="Z980" s="33"/>
      <c r="AA980" s="3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</row>
    <row r="981" spans="1:49" hidden="1">
      <c r="A981" s="31" t="e">
        <f t="shared" si="63"/>
        <v>#N/A</v>
      </c>
      <c r="B981" s="30" t="e">
        <f>VLOOKUP(F981,[3]!Tabla13[#All],2,FALSE)</f>
        <v>#N/A</v>
      </c>
      <c r="C981" s="51">
        <v>2026</v>
      </c>
      <c r="D981" s="51">
        <v>8330</v>
      </c>
      <c r="E981" s="51"/>
      <c r="F981" s="52"/>
      <c r="G981" s="51">
        <v>1</v>
      </c>
      <c r="H981" s="51">
        <v>2</v>
      </c>
      <c r="I981" s="51">
        <v>8</v>
      </c>
      <c r="J981" s="51"/>
      <c r="K981" s="51">
        <v>3000</v>
      </c>
      <c r="L981" s="51">
        <v>3500</v>
      </c>
      <c r="M981" s="51">
        <v>357</v>
      </c>
      <c r="N981" s="50">
        <v>895</v>
      </c>
      <c r="O981" s="49"/>
      <c r="P981" s="48" t="s">
        <v>326</v>
      </c>
      <c r="Q981" s="47">
        <v>0</v>
      </c>
      <c r="R981" s="47">
        <v>0</v>
      </c>
      <c r="S981" s="46">
        <f t="shared" si="64"/>
        <v>0</v>
      </c>
      <c r="T981" s="47">
        <v>0</v>
      </c>
      <c r="U981" s="47">
        <v>0</v>
      </c>
      <c r="V981" s="46">
        <f t="shared" si="65"/>
        <v>0</v>
      </c>
      <c r="W981" s="46">
        <f t="shared" si="66"/>
        <v>0</v>
      </c>
      <c r="X981" s="45" t="s">
        <v>1457</v>
      </c>
      <c r="Y981" s="44"/>
      <c r="Z981" s="43"/>
      <c r="AA981" s="42" t="s">
        <v>19</v>
      </c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</row>
    <row r="982" spans="1:49" hidden="1">
      <c r="A982" s="31" t="e">
        <f t="shared" si="63"/>
        <v>#N/A</v>
      </c>
      <c r="B982" s="30" t="e">
        <f>VLOOKUP(F982,[3]!Tabla13[#All],2,FALSE)</f>
        <v>#N/A</v>
      </c>
      <c r="C982" s="40">
        <v>2026</v>
      </c>
      <c r="D982" s="40">
        <v>8330</v>
      </c>
      <c r="E982" s="40"/>
      <c r="F982" s="41"/>
      <c r="G982" s="40">
        <v>1</v>
      </c>
      <c r="H982" s="40">
        <v>2</v>
      </c>
      <c r="I982" s="40">
        <v>8</v>
      </c>
      <c r="J982" s="40"/>
      <c r="K982" s="40">
        <v>3000</v>
      </c>
      <c r="L982" s="40">
        <v>3500</v>
      </c>
      <c r="M982" s="40">
        <v>359</v>
      </c>
      <c r="N982" s="39"/>
      <c r="O982" s="38"/>
      <c r="P982" s="37" t="s">
        <v>1456</v>
      </c>
      <c r="Q982" s="36">
        <f>Q983</f>
        <v>0</v>
      </c>
      <c r="R982" s="36">
        <f>R983</f>
        <v>0</v>
      </c>
      <c r="S982" s="36">
        <f t="shared" si="64"/>
        <v>0</v>
      </c>
      <c r="T982" s="36">
        <f>T983</f>
        <v>0</v>
      </c>
      <c r="U982" s="36">
        <f>U983</f>
        <v>0</v>
      </c>
      <c r="V982" s="36">
        <f t="shared" si="65"/>
        <v>0</v>
      </c>
      <c r="W982" s="36">
        <f t="shared" si="66"/>
        <v>0</v>
      </c>
      <c r="X982" s="35"/>
      <c r="Y982" s="34"/>
      <c r="Z982" s="33"/>
      <c r="AA982" s="3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</row>
    <row r="983" spans="1:49" hidden="1">
      <c r="A983" s="31" t="e">
        <f t="shared" si="63"/>
        <v>#N/A</v>
      </c>
      <c r="B983" s="30" t="e">
        <f>VLOOKUP(F983,[3]!Tabla13[#All],2,FALSE)</f>
        <v>#N/A</v>
      </c>
      <c r="C983" s="51">
        <v>2026</v>
      </c>
      <c r="D983" s="51">
        <v>8330</v>
      </c>
      <c r="E983" s="51"/>
      <c r="F983" s="52"/>
      <c r="G983" s="51">
        <v>1</v>
      </c>
      <c r="H983" s="51">
        <v>2</v>
      </c>
      <c r="I983" s="51">
        <v>8</v>
      </c>
      <c r="J983" s="51"/>
      <c r="K983" s="51">
        <v>3000</v>
      </c>
      <c r="L983" s="51">
        <v>3500</v>
      </c>
      <c r="M983" s="51">
        <v>359</v>
      </c>
      <c r="N983" s="50">
        <v>1261</v>
      </c>
      <c r="O983" s="49"/>
      <c r="P983" s="48" t="s">
        <v>1455</v>
      </c>
      <c r="Q983" s="47">
        <v>0</v>
      </c>
      <c r="R983" s="47">
        <v>0</v>
      </c>
      <c r="S983" s="46">
        <f t="shared" si="64"/>
        <v>0</v>
      </c>
      <c r="T983" s="47">
        <v>0</v>
      </c>
      <c r="U983" s="47">
        <v>0</v>
      </c>
      <c r="V983" s="46">
        <f t="shared" si="65"/>
        <v>0</v>
      </c>
      <c r="W983" s="46">
        <f t="shared" si="66"/>
        <v>0</v>
      </c>
      <c r="X983" s="45" t="s">
        <v>88</v>
      </c>
      <c r="Y983" s="44"/>
      <c r="Z983" s="43"/>
      <c r="AA983" s="42" t="s">
        <v>19</v>
      </c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</row>
    <row r="984" spans="1:49" hidden="1">
      <c r="A984" s="31" t="e">
        <f t="shared" si="63"/>
        <v>#N/A</v>
      </c>
      <c r="B984" s="30" t="e">
        <f>VLOOKUP(F984,[3]!Tabla13[#All],2,FALSE)</f>
        <v>#N/A</v>
      </c>
      <c r="C984" s="61">
        <v>2026</v>
      </c>
      <c r="D984" s="61">
        <v>8330</v>
      </c>
      <c r="E984" s="61"/>
      <c r="F984" s="62"/>
      <c r="G984" s="61">
        <v>1</v>
      </c>
      <c r="H984" s="61">
        <v>2</v>
      </c>
      <c r="I984" s="61">
        <v>8</v>
      </c>
      <c r="J984" s="61"/>
      <c r="K984" s="61">
        <v>3000</v>
      </c>
      <c r="L984" s="61">
        <v>3700</v>
      </c>
      <c r="M984" s="61"/>
      <c r="N984" s="60" t="s">
        <v>23</v>
      </c>
      <c r="O984" s="59"/>
      <c r="P984" s="58" t="s">
        <v>87</v>
      </c>
      <c r="Q984" s="57">
        <f>Q985+Q987+Q989</f>
        <v>0</v>
      </c>
      <c r="R984" s="57">
        <f>R985+R987+R989</f>
        <v>0</v>
      </c>
      <c r="S984" s="57">
        <f t="shared" si="64"/>
        <v>0</v>
      </c>
      <c r="T984" s="57">
        <f>T985+T987+T989</f>
        <v>0</v>
      </c>
      <c r="U984" s="57">
        <f>U985+U987+U989</f>
        <v>0</v>
      </c>
      <c r="V984" s="57">
        <f t="shared" si="65"/>
        <v>0</v>
      </c>
      <c r="W984" s="57">
        <f t="shared" si="66"/>
        <v>0</v>
      </c>
      <c r="X984" s="56"/>
      <c r="Y984" s="66"/>
      <c r="Z984" s="65"/>
      <c r="AA984" s="53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</row>
    <row r="985" spans="1:49" hidden="1">
      <c r="A985" s="31" t="e">
        <f t="shared" si="63"/>
        <v>#N/A</v>
      </c>
      <c r="B985" s="30" t="e">
        <f>VLOOKUP(F985,[3]!Tabla13[#All],2,FALSE)</f>
        <v>#N/A</v>
      </c>
      <c r="C985" s="40">
        <v>2026</v>
      </c>
      <c r="D985" s="40">
        <v>8330</v>
      </c>
      <c r="E985" s="40"/>
      <c r="F985" s="41"/>
      <c r="G985" s="40">
        <v>1</v>
      </c>
      <c r="H985" s="40">
        <v>2</v>
      </c>
      <c r="I985" s="40">
        <v>8</v>
      </c>
      <c r="J985" s="40"/>
      <c r="K985" s="40">
        <v>3000</v>
      </c>
      <c r="L985" s="40">
        <v>3700</v>
      </c>
      <c r="M985" s="40">
        <v>371</v>
      </c>
      <c r="N985" s="39" t="s">
        <v>23</v>
      </c>
      <c r="O985" s="38"/>
      <c r="P985" s="37" t="s">
        <v>86</v>
      </c>
      <c r="Q985" s="36">
        <f>Q986</f>
        <v>0</v>
      </c>
      <c r="R985" s="36">
        <f>R986</f>
        <v>0</v>
      </c>
      <c r="S985" s="36">
        <f t="shared" si="64"/>
        <v>0</v>
      </c>
      <c r="T985" s="36">
        <f>T986</f>
        <v>0</v>
      </c>
      <c r="U985" s="36">
        <f>U986</f>
        <v>0</v>
      </c>
      <c r="V985" s="36">
        <f t="shared" si="65"/>
        <v>0</v>
      </c>
      <c r="W985" s="36">
        <f t="shared" si="66"/>
        <v>0</v>
      </c>
      <c r="X985" s="35"/>
      <c r="Y985" s="64"/>
      <c r="Z985" s="63"/>
      <c r="AA985" s="3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</row>
    <row r="986" spans="1:49" hidden="1">
      <c r="A986" s="31" t="e">
        <f t="shared" si="63"/>
        <v>#N/A</v>
      </c>
      <c r="B986" s="30" t="e">
        <f>VLOOKUP(F986,[3]!Tabla13[#All],2,FALSE)</f>
        <v>#N/A</v>
      </c>
      <c r="C986" s="51">
        <v>2026</v>
      </c>
      <c r="D986" s="51">
        <v>8330</v>
      </c>
      <c r="E986" s="51"/>
      <c r="F986" s="52"/>
      <c r="G986" s="51">
        <v>1</v>
      </c>
      <c r="H986" s="51">
        <v>2</v>
      </c>
      <c r="I986" s="51">
        <v>8</v>
      </c>
      <c r="J986" s="51"/>
      <c r="K986" s="51">
        <v>3000</v>
      </c>
      <c r="L986" s="51">
        <v>3700</v>
      </c>
      <c r="M986" s="51">
        <v>371</v>
      </c>
      <c r="N986" s="50">
        <v>1059</v>
      </c>
      <c r="O986" s="49"/>
      <c r="P986" s="48" t="s">
        <v>85</v>
      </c>
      <c r="Q986" s="47">
        <v>0</v>
      </c>
      <c r="R986" s="47">
        <v>0</v>
      </c>
      <c r="S986" s="46">
        <f t="shared" si="64"/>
        <v>0</v>
      </c>
      <c r="T986" s="47">
        <v>0</v>
      </c>
      <c r="U986" s="47">
        <v>0</v>
      </c>
      <c r="V986" s="46">
        <f t="shared" si="65"/>
        <v>0</v>
      </c>
      <c r="W986" s="46">
        <f t="shared" si="66"/>
        <v>0</v>
      </c>
      <c r="X986" s="45" t="s">
        <v>77</v>
      </c>
      <c r="Y986" s="44"/>
      <c r="Z986" s="43"/>
      <c r="AA986" s="42" t="s">
        <v>19</v>
      </c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</row>
    <row r="987" spans="1:49" hidden="1">
      <c r="A987" s="31" t="e">
        <f t="shared" ref="A987:A1050" si="67">B987-E987</f>
        <v>#N/A</v>
      </c>
      <c r="B987" s="30" t="e">
        <f>VLOOKUP(F987,[3]!Tabla13[#All],2,FALSE)</f>
        <v>#N/A</v>
      </c>
      <c r="C987" s="40">
        <v>2026</v>
      </c>
      <c r="D987" s="40">
        <v>8330</v>
      </c>
      <c r="E987" s="40"/>
      <c r="F987" s="41"/>
      <c r="G987" s="40">
        <v>1</v>
      </c>
      <c r="H987" s="40">
        <v>2</v>
      </c>
      <c r="I987" s="40">
        <v>8</v>
      </c>
      <c r="J987" s="40"/>
      <c r="K987" s="40">
        <v>3000</v>
      </c>
      <c r="L987" s="40">
        <v>3700</v>
      </c>
      <c r="M987" s="40">
        <v>372</v>
      </c>
      <c r="N987" s="39" t="s">
        <v>23</v>
      </c>
      <c r="O987" s="38"/>
      <c r="P987" s="37" t="s">
        <v>84</v>
      </c>
      <c r="Q987" s="36">
        <f>Q988</f>
        <v>0</v>
      </c>
      <c r="R987" s="36">
        <f>R988</f>
        <v>0</v>
      </c>
      <c r="S987" s="36">
        <f t="shared" si="64"/>
        <v>0</v>
      </c>
      <c r="T987" s="36">
        <f>T988</f>
        <v>0</v>
      </c>
      <c r="U987" s="36">
        <f>U988</f>
        <v>0</v>
      </c>
      <c r="V987" s="36">
        <f t="shared" si="65"/>
        <v>0</v>
      </c>
      <c r="W987" s="36">
        <f t="shared" si="66"/>
        <v>0</v>
      </c>
      <c r="X987" s="35"/>
      <c r="Y987" s="64"/>
      <c r="Z987" s="63"/>
      <c r="AA987" s="3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</row>
    <row r="988" spans="1:49" hidden="1">
      <c r="A988" s="31" t="e">
        <f t="shared" si="67"/>
        <v>#N/A</v>
      </c>
      <c r="B988" s="30" t="e">
        <f>VLOOKUP(F988,[3]!Tabla13[#All],2,FALSE)</f>
        <v>#N/A</v>
      </c>
      <c r="C988" s="51">
        <v>2026</v>
      </c>
      <c r="D988" s="51">
        <v>8330</v>
      </c>
      <c r="E988" s="51"/>
      <c r="F988" s="52"/>
      <c r="G988" s="51">
        <v>1</v>
      </c>
      <c r="H988" s="51">
        <v>2</v>
      </c>
      <c r="I988" s="51">
        <v>8</v>
      </c>
      <c r="J988" s="51"/>
      <c r="K988" s="51">
        <v>3000</v>
      </c>
      <c r="L988" s="51">
        <v>3700</v>
      </c>
      <c r="M988" s="51">
        <v>372</v>
      </c>
      <c r="N988" s="50">
        <v>1060</v>
      </c>
      <c r="O988" s="49"/>
      <c r="P988" s="48" t="s">
        <v>83</v>
      </c>
      <c r="Q988" s="47">
        <v>0</v>
      </c>
      <c r="R988" s="47">
        <v>0</v>
      </c>
      <c r="S988" s="46">
        <f t="shared" si="64"/>
        <v>0</v>
      </c>
      <c r="T988" s="47">
        <v>0</v>
      </c>
      <c r="U988" s="47">
        <v>0</v>
      </c>
      <c r="V988" s="46">
        <f t="shared" si="65"/>
        <v>0</v>
      </c>
      <c r="W988" s="46">
        <f t="shared" si="66"/>
        <v>0</v>
      </c>
      <c r="X988" s="45" t="s">
        <v>77</v>
      </c>
      <c r="Y988" s="44"/>
      <c r="Z988" s="43"/>
      <c r="AA988" s="42" t="s">
        <v>19</v>
      </c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</row>
    <row r="989" spans="1:49" hidden="1">
      <c r="A989" s="31" t="e">
        <f t="shared" si="67"/>
        <v>#N/A</v>
      </c>
      <c r="B989" s="30" t="e">
        <f>VLOOKUP(F989,[3]!Tabla13[#All],2,FALSE)</f>
        <v>#N/A</v>
      </c>
      <c r="C989" s="40">
        <v>2026</v>
      </c>
      <c r="D989" s="40">
        <v>8330</v>
      </c>
      <c r="E989" s="40"/>
      <c r="F989" s="41"/>
      <c r="G989" s="40">
        <v>1</v>
      </c>
      <c r="H989" s="40">
        <v>2</v>
      </c>
      <c r="I989" s="40">
        <v>8</v>
      </c>
      <c r="J989" s="40"/>
      <c r="K989" s="40">
        <v>3000</v>
      </c>
      <c r="L989" s="40">
        <v>3700</v>
      </c>
      <c r="M989" s="40">
        <v>375</v>
      </c>
      <c r="N989" s="39" t="s">
        <v>23</v>
      </c>
      <c r="O989" s="38"/>
      <c r="P989" s="37" t="s">
        <v>82</v>
      </c>
      <c r="Q989" s="36">
        <f>Q990</f>
        <v>0</v>
      </c>
      <c r="R989" s="36">
        <f>R990</f>
        <v>0</v>
      </c>
      <c r="S989" s="36">
        <f t="shared" si="64"/>
        <v>0</v>
      </c>
      <c r="T989" s="36">
        <f>T990</f>
        <v>0</v>
      </c>
      <c r="U989" s="36">
        <f>U990</f>
        <v>0</v>
      </c>
      <c r="V989" s="36">
        <f t="shared" si="65"/>
        <v>0</v>
      </c>
      <c r="W989" s="36">
        <f t="shared" si="66"/>
        <v>0</v>
      </c>
      <c r="X989" s="35"/>
      <c r="Y989" s="64"/>
      <c r="Z989" s="63"/>
      <c r="AA989" s="3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</row>
    <row r="990" spans="1:49" hidden="1">
      <c r="A990" s="31" t="e">
        <f t="shared" si="67"/>
        <v>#N/A</v>
      </c>
      <c r="B990" s="30" t="e">
        <f>VLOOKUP(F990,[3]!Tabla13[#All],2,FALSE)</f>
        <v>#N/A</v>
      </c>
      <c r="C990" s="51">
        <v>2026</v>
      </c>
      <c r="D990" s="51">
        <v>8330</v>
      </c>
      <c r="E990" s="51"/>
      <c r="F990" s="52"/>
      <c r="G990" s="51">
        <v>1</v>
      </c>
      <c r="H990" s="51">
        <v>2</v>
      </c>
      <c r="I990" s="51">
        <v>8</v>
      </c>
      <c r="J990" s="51"/>
      <c r="K990" s="51">
        <v>3000</v>
      </c>
      <c r="L990" s="51">
        <v>3700</v>
      </c>
      <c r="M990" s="51">
        <v>375</v>
      </c>
      <c r="N990" s="50">
        <v>1503</v>
      </c>
      <c r="O990" s="49"/>
      <c r="P990" s="48" t="s">
        <v>81</v>
      </c>
      <c r="Q990" s="47">
        <v>0</v>
      </c>
      <c r="R990" s="47">
        <v>0</v>
      </c>
      <c r="S990" s="46">
        <f t="shared" si="64"/>
        <v>0</v>
      </c>
      <c r="T990" s="47">
        <v>0</v>
      </c>
      <c r="U990" s="47">
        <v>0</v>
      </c>
      <c r="V990" s="46">
        <f t="shared" si="65"/>
        <v>0</v>
      </c>
      <c r="W990" s="46">
        <f t="shared" si="66"/>
        <v>0</v>
      </c>
      <c r="X990" s="45" t="s">
        <v>77</v>
      </c>
      <c r="Y990" s="44"/>
      <c r="Z990" s="43"/>
      <c r="AA990" s="42" t="s">
        <v>19</v>
      </c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</row>
    <row r="991" spans="1:49">
      <c r="A991" s="31" t="e">
        <f t="shared" si="67"/>
        <v>#N/A</v>
      </c>
      <c r="B991" s="30" t="e">
        <f>VLOOKUP(F991,[3]!Tabla13[#All],2,FALSE)</f>
        <v>#N/A</v>
      </c>
      <c r="C991" s="75">
        <v>2026</v>
      </c>
      <c r="D991" s="75">
        <v>8330</v>
      </c>
      <c r="E991" s="75"/>
      <c r="F991" s="76"/>
      <c r="G991" s="75">
        <v>1</v>
      </c>
      <c r="H991" s="75">
        <v>2</v>
      </c>
      <c r="I991" s="75">
        <v>8</v>
      </c>
      <c r="J991" s="75"/>
      <c r="K991" s="75">
        <v>5000</v>
      </c>
      <c r="L991" s="75"/>
      <c r="M991" s="75"/>
      <c r="N991" s="74" t="s">
        <v>23</v>
      </c>
      <c r="O991" s="73"/>
      <c r="P991" s="72" t="s">
        <v>76</v>
      </c>
      <c r="Q991" s="71">
        <f>Q992+Q1039+Q1045+Q1074+Q1077+Q1082</f>
        <v>254046</v>
      </c>
      <c r="R991" s="71">
        <f>R992+R1039+R1045+R1074+R1077+R1082</f>
        <v>0</v>
      </c>
      <c r="S991" s="71">
        <f t="shared" si="64"/>
        <v>254046</v>
      </c>
      <c r="T991" s="71">
        <f>T992+T1039+T1045+T1074+T1077+T1082</f>
        <v>0</v>
      </c>
      <c r="U991" s="71">
        <f>U992+U1039+U1045+U1074+U1077+U1082</f>
        <v>0</v>
      </c>
      <c r="V991" s="71">
        <f t="shared" si="65"/>
        <v>0</v>
      </c>
      <c r="W991" s="71">
        <f t="shared" si="66"/>
        <v>254046</v>
      </c>
      <c r="X991" s="70"/>
      <c r="Y991" s="79"/>
      <c r="Z991" s="68"/>
      <c r="AA991" s="67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</row>
    <row r="992" spans="1:49">
      <c r="A992" s="31" t="e">
        <f t="shared" si="67"/>
        <v>#N/A</v>
      </c>
      <c r="B992" s="30" t="e">
        <f>VLOOKUP(F992,[3]!Tabla13[#All],2,FALSE)</f>
        <v>#N/A</v>
      </c>
      <c r="C992" s="61">
        <v>2026</v>
      </c>
      <c r="D992" s="61">
        <v>8330</v>
      </c>
      <c r="E992" s="61"/>
      <c r="F992" s="62"/>
      <c r="G992" s="61">
        <v>1</v>
      </c>
      <c r="H992" s="61">
        <v>2</v>
      </c>
      <c r="I992" s="61">
        <v>8</v>
      </c>
      <c r="J992" s="61"/>
      <c r="K992" s="61">
        <v>5000</v>
      </c>
      <c r="L992" s="61">
        <v>5100</v>
      </c>
      <c r="M992" s="61"/>
      <c r="N992" s="60" t="s">
        <v>23</v>
      </c>
      <c r="O992" s="59"/>
      <c r="P992" s="58" t="s">
        <v>75</v>
      </c>
      <c r="Q992" s="57">
        <f>Q993+Q1008+Q1034</f>
        <v>115514</v>
      </c>
      <c r="R992" s="57">
        <f>R993+R1008+R1034</f>
        <v>0</v>
      </c>
      <c r="S992" s="57">
        <f t="shared" si="64"/>
        <v>115514</v>
      </c>
      <c r="T992" s="57">
        <f>T993+T1008+T1034</f>
        <v>0</v>
      </c>
      <c r="U992" s="57">
        <f>U993+U1008+U1034</f>
        <v>0</v>
      </c>
      <c r="V992" s="57">
        <f t="shared" si="65"/>
        <v>0</v>
      </c>
      <c r="W992" s="57">
        <f t="shared" si="66"/>
        <v>115514</v>
      </c>
      <c r="X992" s="56"/>
      <c r="Y992" s="66"/>
      <c r="Z992" s="65"/>
      <c r="AA992" s="53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</row>
    <row r="993" spans="1:49">
      <c r="A993" s="31" t="e">
        <f t="shared" si="67"/>
        <v>#N/A</v>
      </c>
      <c r="B993" s="30" t="e">
        <f>VLOOKUP(F993,[3]!Tabla13[#All],2,FALSE)</f>
        <v>#N/A</v>
      </c>
      <c r="C993" s="40">
        <v>2026</v>
      </c>
      <c r="D993" s="40">
        <v>8330</v>
      </c>
      <c r="E993" s="40"/>
      <c r="F993" s="41"/>
      <c r="G993" s="40">
        <v>1</v>
      </c>
      <c r="H993" s="40">
        <v>2</v>
      </c>
      <c r="I993" s="40">
        <v>8</v>
      </c>
      <c r="J993" s="40"/>
      <c r="K993" s="40">
        <v>5000</v>
      </c>
      <c r="L993" s="40">
        <v>5100</v>
      </c>
      <c r="M993" s="40">
        <v>511</v>
      </c>
      <c r="N993" s="39" t="s">
        <v>23</v>
      </c>
      <c r="O993" s="38"/>
      <c r="P993" s="37" t="s">
        <v>74</v>
      </c>
      <c r="Q993" s="36">
        <f>SUM(Q994:Q1007)</f>
        <v>54996</v>
      </c>
      <c r="R993" s="36">
        <f>SUM(R994:R1007)</f>
        <v>0</v>
      </c>
      <c r="S993" s="36">
        <f t="shared" si="64"/>
        <v>54996</v>
      </c>
      <c r="T993" s="36">
        <f>SUM(T994:T1007)</f>
        <v>0</v>
      </c>
      <c r="U993" s="36">
        <f>SUM(U994:U1007)</f>
        <v>0</v>
      </c>
      <c r="V993" s="36">
        <f t="shared" si="65"/>
        <v>0</v>
      </c>
      <c r="W993" s="36">
        <f t="shared" si="66"/>
        <v>54996</v>
      </c>
      <c r="X993" s="35"/>
      <c r="Y993" s="64"/>
      <c r="Z993" s="63"/>
      <c r="AA993" s="3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</row>
    <row r="994" spans="1:49" hidden="1">
      <c r="A994" s="31" t="e">
        <f t="shared" si="67"/>
        <v>#N/A</v>
      </c>
      <c r="B994" s="30" t="e">
        <f>VLOOKUP(F994,[3]!Tabla13[#All],2,FALSE)</f>
        <v>#N/A</v>
      </c>
      <c r="C994" s="51">
        <v>2026</v>
      </c>
      <c r="D994" s="51">
        <v>8330</v>
      </c>
      <c r="E994" s="51"/>
      <c r="F994" s="52"/>
      <c r="G994" s="51">
        <v>1</v>
      </c>
      <c r="H994" s="51">
        <v>2</v>
      </c>
      <c r="I994" s="51">
        <v>8</v>
      </c>
      <c r="J994" s="51"/>
      <c r="K994" s="51">
        <v>5000</v>
      </c>
      <c r="L994" s="51">
        <v>5100</v>
      </c>
      <c r="M994" s="51">
        <v>511</v>
      </c>
      <c r="N994" s="50">
        <v>33</v>
      </c>
      <c r="O994" s="49"/>
      <c r="P994" s="48" t="s">
        <v>73</v>
      </c>
      <c r="Q994" s="47">
        <v>0</v>
      </c>
      <c r="R994" s="47">
        <v>0</v>
      </c>
      <c r="S994" s="46">
        <f t="shared" si="64"/>
        <v>0</v>
      </c>
      <c r="T994" s="47">
        <v>0</v>
      </c>
      <c r="U994" s="47">
        <v>0</v>
      </c>
      <c r="V994" s="46">
        <f t="shared" si="65"/>
        <v>0</v>
      </c>
      <c r="W994" s="46">
        <f t="shared" si="66"/>
        <v>0</v>
      </c>
      <c r="X994" s="45" t="s">
        <v>26</v>
      </c>
      <c r="Y994" s="44"/>
      <c r="Z994" s="43"/>
      <c r="AA994" s="78" t="s">
        <v>100</v>
      </c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</row>
    <row r="995" spans="1:49">
      <c r="A995" s="31" t="e">
        <f t="shared" si="67"/>
        <v>#N/A</v>
      </c>
      <c r="B995" s="30" t="e">
        <f>VLOOKUP(F995,[3]!Tabla13[#All],2,FALSE)</f>
        <v>#N/A</v>
      </c>
      <c r="C995" s="51">
        <v>2026</v>
      </c>
      <c r="D995" s="51">
        <v>8330</v>
      </c>
      <c r="E995" s="51"/>
      <c r="F995" s="52"/>
      <c r="G995" s="51">
        <v>1</v>
      </c>
      <c r="H995" s="51">
        <v>2</v>
      </c>
      <c r="I995" s="51">
        <v>8</v>
      </c>
      <c r="J995" s="51"/>
      <c r="K995" s="51">
        <v>5000</v>
      </c>
      <c r="L995" s="51">
        <v>5100</v>
      </c>
      <c r="M995" s="51">
        <v>511</v>
      </c>
      <c r="N995" s="50">
        <v>55</v>
      </c>
      <c r="O995" s="49">
        <v>12</v>
      </c>
      <c r="P995" s="48" t="s">
        <v>72</v>
      </c>
      <c r="Q995" s="47">
        <v>54996</v>
      </c>
      <c r="R995" s="47">
        <v>0</v>
      </c>
      <c r="S995" s="46">
        <f t="shared" si="64"/>
        <v>54996</v>
      </c>
      <c r="T995" s="47">
        <v>0</v>
      </c>
      <c r="U995" s="47">
        <v>0</v>
      </c>
      <c r="V995" s="46">
        <f t="shared" si="65"/>
        <v>0</v>
      </c>
      <c r="W995" s="46">
        <f t="shared" si="66"/>
        <v>54996</v>
      </c>
      <c r="X995" s="45" t="s">
        <v>26</v>
      </c>
      <c r="Y995" s="44">
        <v>5</v>
      </c>
      <c r="Z995" s="43"/>
      <c r="AA995" s="78" t="s">
        <v>100</v>
      </c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</row>
    <row r="996" spans="1:49" hidden="1">
      <c r="A996" s="31" t="e">
        <f t="shared" si="67"/>
        <v>#N/A</v>
      </c>
      <c r="B996" s="30" t="e">
        <f>VLOOKUP(F996,[3]!Tabla13[#All],2,FALSE)</f>
        <v>#N/A</v>
      </c>
      <c r="C996" s="51">
        <v>2026</v>
      </c>
      <c r="D996" s="51">
        <v>8330</v>
      </c>
      <c r="E996" s="51"/>
      <c r="F996" s="52"/>
      <c r="G996" s="51">
        <v>1</v>
      </c>
      <c r="H996" s="51">
        <v>2</v>
      </c>
      <c r="I996" s="51">
        <v>8</v>
      </c>
      <c r="J996" s="51"/>
      <c r="K996" s="51">
        <v>5000</v>
      </c>
      <c r="L996" s="51">
        <v>5100</v>
      </c>
      <c r="M996" s="51">
        <v>511</v>
      </c>
      <c r="N996" s="50">
        <v>170</v>
      </c>
      <c r="O996" s="49"/>
      <c r="P996" s="48" t="s">
        <v>923</v>
      </c>
      <c r="Q996" s="47">
        <v>0</v>
      </c>
      <c r="R996" s="47">
        <v>0</v>
      </c>
      <c r="S996" s="46">
        <f t="shared" si="64"/>
        <v>0</v>
      </c>
      <c r="T996" s="47">
        <v>0</v>
      </c>
      <c r="U996" s="47">
        <v>0</v>
      </c>
      <c r="V996" s="46">
        <f t="shared" si="65"/>
        <v>0</v>
      </c>
      <c r="W996" s="46">
        <f t="shared" si="66"/>
        <v>0</v>
      </c>
      <c r="X996" s="45" t="s">
        <v>26</v>
      </c>
      <c r="Y996" s="44"/>
      <c r="Z996" s="43"/>
      <c r="AA996" s="42" t="s">
        <v>19</v>
      </c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</row>
    <row r="997" spans="1:49" hidden="1">
      <c r="A997" s="31" t="e">
        <f t="shared" si="67"/>
        <v>#N/A</v>
      </c>
      <c r="B997" s="30" t="e">
        <f>VLOOKUP(F997,[3]!Tabla13[#All],2,FALSE)</f>
        <v>#N/A</v>
      </c>
      <c r="C997" s="51">
        <v>2026</v>
      </c>
      <c r="D997" s="51">
        <v>8330</v>
      </c>
      <c r="E997" s="51"/>
      <c r="F997" s="52"/>
      <c r="G997" s="51">
        <v>1</v>
      </c>
      <c r="H997" s="51">
        <v>2</v>
      </c>
      <c r="I997" s="51">
        <v>8</v>
      </c>
      <c r="J997" s="51"/>
      <c r="K997" s="51">
        <v>5000</v>
      </c>
      <c r="L997" s="51">
        <v>5100</v>
      </c>
      <c r="M997" s="51">
        <v>511</v>
      </c>
      <c r="N997" s="50">
        <v>290</v>
      </c>
      <c r="O997" s="49"/>
      <c r="P997" s="48" t="s">
        <v>1454</v>
      </c>
      <c r="Q997" s="47">
        <v>0</v>
      </c>
      <c r="R997" s="47">
        <v>0</v>
      </c>
      <c r="S997" s="46">
        <f t="shared" si="64"/>
        <v>0</v>
      </c>
      <c r="T997" s="47">
        <v>0</v>
      </c>
      <c r="U997" s="47">
        <v>0</v>
      </c>
      <c r="V997" s="46">
        <f t="shared" si="65"/>
        <v>0</v>
      </c>
      <c r="W997" s="46">
        <f t="shared" si="66"/>
        <v>0</v>
      </c>
      <c r="X997" s="45" t="s">
        <v>26</v>
      </c>
      <c r="Y997" s="44"/>
      <c r="Z997" s="43"/>
      <c r="AA997" s="42" t="s">
        <v>19</v>
      </c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</row>
    <row r="998" spans="1:49" hidden="1">
      <c r="A998" s="31" t="e">
        <f t="shared" si="67"/>
        <v>#N/A</v>
      </c>
      <c r="B998" s="30" t="e">
        <f>VLOOKUP(F998,[3]!Tabla13[#All],2,FALSE)</f>
        <v>#N/A</v>
      </c>
      <c r="C998" s="51">
        <v>2026</v>
      </c>
      <c r="D998" s="51">
        <v>8330</v>
      </c>
      <c r="E998" s="51"/>
      <c r="F998" s="52"/>
      <c r="G998" s="51">
        <v>1</v>
      </c>
      <c r="H998" s="51">
        <v>2</v>
      </c>
      <c r="I998" s="51">
        <v>8</v>
      </c>
      <c r="J998" s="51"/>
      <c r="K998" s="51">
        <v>5000</v>
      </c>
      <c r="L998" s="51">
        <v>5100</v>
      </c>
      <c r="M998" s="51">
        <v>511</v>
      </c>
      <c r="N998" s="50">
        <v>370</v>
      </c>
      <c r="O998" s="49"/>
      <c r="P998" s="48" t="s">
        <v>1453</v>
      </c>
      <c r="Q998" s="47">
        <v>0</v>
      </c>
      <c r="R998" s="47">
        <v>0</v>
      </c>
      <c r="S998" s="46">
        <f t="shared" si="64"/>
        <v>0</v>
      </c>
      <c r="T998" s="47">
        <v>0</v>
      </c>
      <c r="U998" s="47">
        <v>0</v>
      </c>
      <c r="V998" s="46">
        <f t="shared" si="65"/>
        <v>0</v>
      </c>
      <c r="W998" s="46">
        <f t="shared" si="66"/>
        <v>0</v>
      </c>
      <c r="X998" s="45" t="s">
        <v>26</v>
      </c>
      <c r="Y998" s="44"/>
      <c r="Z998" s="43"/>
      <c r="AA998" s="78" t="s">
        <v>100</v>
      </c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</row>
    <row r="999" spans="1:49" hidden="1">
      <c r="A999" s="31" t="e">
        <f t="shared" si="67"/>
        <v>#N/A</v>
      </c>
      <c r="B999" s="30" t="e">
        <f>VLOOKUP(F999,[3]!Tabla13[#All],2,FALSE)</f>
        <v>#N/A</v>
      </c>
      <c r="C999" s="51">
        <v>2026</v>
      </c>
      <c r="D999" s="51">
        <v>8330</v>
      </c>
      <c r="E999" s="51"/>
      <c r="F999" s="52"/>
      <c r="G999" s="51">
        <v>1</v>
      </c>
      <c r="H999" s="51">
        <v>2</v>
      </c>
      <c r="I999" s="51">
        <v>8</v>
      </c>
      <c r="J999" s="51"/>
      <c r="K999" s="51">
        <v>5000</v>
      </c>
      <c r="L999" s="51">
        <v>5100</v>
      </c>
      <c r="M999" s="51">
        <v>511</v>
      </c>
      <c r="N999" s="50">
        <v>400</v>
      </c>
      <c r="O999" s="49"/>
      <c r="P999" s="48" t="s">
        <v>922</v>
      </c>
      <c r="Q999" s="47">
        <v>0</v>
      </c>
      <c r="R999" s="47">
        <v>0</v>
      </c>
      <c r="S999" s="46">
        <f t="shared" si="64"/>
        <v>0</v>
      </c>
      <c r="T999" s="47">
        <v>0</v>
      </c>
      <c r="U999" s="47">
        <v>0</v>
      </c>
      <c r="V999" s="46">
        <f t="shared" si="65"/>
        <v>0</v>
      </c>
      <c r="W999" s="46">
        <f t="shared" si="66"/>
        <v>0</v>
      </c>
      <c r="X999" s="45" t="s">
        <v>26</v>
      </c>
      <c r="Y999" s="44"/>
      <c r="Z999" s="43"/>
      <c r="AA999" s="78" t="s">
        <v>100</v>
      </c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</row>
    <row r="1000" spans="1:49" hidden="1">
      <c r="A1000" s="31" t="e">
        <f t="shared" si="67"/>
        <v>#N/A</v>
      </c>
      <c r="B1000" s="30" t="e">
        <f>VLOOKUP(F1000,[3]!Tabla13[#All],2,FALSE)</f>
        <v>#N/A</v>
      </c>
      <c r="C1000" s="51">
        <v>2026</v>
      </c>
      <c r="D1000" s="51">
        <v>8330</v>
      </c>
      <c r="E1000" s="51"/>
      <c r="F1000" s="52"/>
      <c r="G1000" s="51">
        <v>1</v>
      </c>
      <c r="H1000" s="51">
        <v>2</v>
      </c>
      <c r="I1000" s="51">
        <v>8</v>
      </c>
      <c r="J1000" s="51"/>
      <c r="K1000" s="51">
        <v>5000</v>
      </c>
      <c r="L1000" s="51">
        <v>5100</v>
      </c>
      <c r="M1000" s="51">
        <v>511</v>
      </c>
      <c r="N1000" s="50">
        <v>599</v>
      </c>
      <c r="O1000" s="49"/>
      <c r="P1000" s="48" t="s">
        <v>71</v>
      </c>
      <c r="Q1000" s="47">
        <v>0</v>
      </c>
      <c r="R1000" s="47">
        <v>0</v>
      </c>
      <c r="S1000" s="46">
        <f t="shared" si="64"/>
        <v>0</v>
      </c>
      <c r="T1000" s="47">
        <v>0</v>
      </c>
      <c r="U1000" s="47">
        <v>0</v>
      </c>
      <c r="V1000" s="46">
        <f t="shared" si="65"/>
        <v>0</v>
      </c>
      <c r="W1000" s="46">
        <f t="shared" si="66"/>
        <v>0</v>
      </c>
      <c r="X1000" s="45" t="s">
        <v>26</v>
      </c>
      <c r="Y1000" s="44"/>
      <c r="Z1000" s="43"/>
      <c r="AA1000" s="78" t="s">
        <v>100</v>
      </c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</row>
    <row r="1001" spans="1:49" hidden="1">
      <c r="A1001" s="31" t="e">
        <f t="shared" si="67"/>
        <v>#N/A</v>
      </c>
      <c r="B1001" s="30" t="e">
        <f>VLOOKUP(F1001,[3]!Tabla13[#All],2,FALSE)</f>
        <v>#N/A</v>
      </c>
      <c r="C1001" s="51">
        <v>2026</v>
      </c>
      <c r="D1001" s="51">
        <v>8330</v>
      </c>
      <c r="E1001" s="51"/>
      <c r="F1001" s="52"/>
      <c r="G1001" s="51">
        <v>1</v>
      </c>
      <c r="H1001" s="51">
        <v>2</v>
      </c>
      <c r="I1001" s="51">
        <v>8</v>
      </c>
      <c r="J1001" s="51"/>
      <c r="K1001" s="51">
        <v>5000</v>
      </c>
      <c r="L1001" s="51">
        <v>5100</v>
      </c>
      <c r="M1001" s="51">
        <v>511</v>
      </c>
      <c r="N1001" s="50">
        <v>639</v>
      </c>
      <c r="O1001" s="49"/>
      <c r="P1001" s="48" t="s">
        <v>320</v>
      </c>
      <c r="Q1001" s="47">
        <v>0</v>
      </c>
      <c r="R1001" s="47">
        <v>0</v>
      </c>
      <c r="S1001" s="46">
        <f t="shared" si="64"/>
        <v>0</v>
      </c>
      <c r="T1001" s="47">
        <v>0</v>
      </c>
      <c r="U1001" s="47">
        <v>0</v>
      </c>
      <c r="V1001" s="46">
        <f t="shared" si="65"/>
        <v>0</v>
      </c>
      <c r="W1001" s="46">
        <f t="shared" si="66"/>
        <v>0</v>
      </c>
      <c r="X1001" s="45" t="s">
        <v>26</v>
      </c>
      <c r="Y1001" s="44"/>
      <c r="Z1001" s="43"/>
      <c r="AA1001" s="42" t="s">
        <v>19</v>
      </c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</row>
    <row r="1002" spans="1:49" hidden="1">
      <c r="A1002" s="31" t="e">
        <f t="shared" si="67"/>
        <v>#N/A</v>
      </c>
      <c r="B1002" s="30" t="e">
        <f>VLOOKUP(F1002,[3]!Tabla13[#All],2,FALSE)</f>
        <v>#N/A</v>
      </c>
      <c r="C1002" s="51">
        <v>2026</v>
      </c>
      <c r="D1002" s="51">
        <v>8330</v>
      </c>
      <c r="E1002" s="51"/>
      <c r="F1002" s="52"/>
      <c r="G1002" s="51">
        <v>1</v>
      </c>
      <c r="H1002" s="51">
        <v>2</v>
      </c>
      <c r="I1002" s="51">
        <v>8</v>
      </c>
      <c r="J1002" s="51"/>
      <c r="K1002" s="51">
        <v>5000</v>
      </c>
      <c r="L1002" s="51">
        <v>5100</v>
      </c>
      <c r="M1002" s="51">
        <v>511</v>
      </c>
      <c r="N1002" s="50">
        <v>687</v>
      </c>
      <c r="O1002" s="49"/>
      <c r="P1002" s="48" t="s">
        <v>319</v>
      </c>
      <c r="Q1002" s="47">
        <v>0</v>
      </c>
      <c r="R1002" s="47">
        <v>0</v>
      </c>
      <c r="S1002" s="46">
        <f t="shared" si="64"/>
        <v>0</v>
      </c>
      <c r="T1002" s="47">
        <v>0</v>
      </c>
      <c r="U1002" s="47">
        <v>0</v>
      </c>
      <c r="V1002" s="46">
        <f t="shared" si="65"/>
        <v>0</v>
      </c>
      <c r="W1002" s="46">
        <f t="shared" si="66"/>
        <v>0</v>
      </c>
      <c r="X1002" s="45" t="s">
        <v>26</v>
      </c>
      <c r="Y1002" s="44"/>
      <c r="Z1002" s="43"/>
      <c r="AA1002" s="42" t="s">
        <v>19</v>
      </c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</row>
    <row r="1003" spans="1:49" hidden="1">
      <c r="A1003" s="31" t="e">
        <f t="shared" si="67"/>
        <v>#N/A</v>
      </c>
      <c r="B1003" s="30" t="e">
        <f>VLOOKUP(F1003,[3]!Tabla13[#All],2,FALSE)</f>
        <v>#N/A</v>
      </c>
      <c r="C1003" s="51">
        <v>2026</v>
      </c>
      <c r="D1003" s="51">
        <v>8330</v>
      </c>
      <c r="E1003" s="51"/>
      <c r="F1003" s="52"/>
      <c r="G1003" s="51">
        <v>1</v>
      </c>
      <c r="H1003" s="51">
        <v>2</v>
      </c>
      <c r="I1003" s="51">
        <v>8</v>
      </c>
      <c r="J1003" s="51"/>
      <c r="K1003" s="51">
        <v>5000</v>
      </c>
      <c r="L1003" s="51">
        <v>5100</v>
      </c>
      <c r="M1003" s="51">
        <v>511</v>
      </c>
      <c r="N1003" s="50">
        <v>848</v>
      </c>
      <c r="O1003" s="49"/>
      <c r="P1003" s="48" t="s">
        <v>70</v>
      </c>
      <c r="Q1003" s="47">
        <v>0</v>
      </c>
      <c r="R1003" s="47">
        <v>0</v>
      </c>
      <c r="S1003" s="46">
        <f t="shared" si="64"/>
        <v>0</v>
      </c>
      <c r="T1003" s="47">
        <v>0</v>
      </c>
      <c r="U1003" s="47">
        <v>0</v>
      </c>
      <c r="V1003" s="46">
        <f t="shared" si="65"/>
        <v>0</v>
      </c>
      <c r="W1003" s="46">
        <f t="shared" si="66"/>
        <v>0</v>
      </c>
      <c r="X1003" s="45" t="s">
        <v>26</v>
      </c>
      <c r="Y1003" s="44"/>
      <c r="Z1003" s="43"/>
      <c r="AA1003" s="78" t="s">
        <v>100</v>
      </c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</row>
    <row r="1004" spans="1:49" hidden="1">
      <c r="A1004" s="31" t="e">
        <f t="shared" si="67"/>
        <v>#N/A</v>
      </c>
      <c r="B1004" s="30" t="e">
        <f>VLOOKUP(F1004,[3]!Tabla13[#All],2,FALSE)</f>
        <v>#N/A</v>
      </c>
      <c r="C1004" s="51">
        <v>2026</v>
      </c>
      <c r="D1004" s="51">
        <v>8330</v>
      </c>
      <c r="E1004" s="51"/>
      <c r="F1004" s="52"/>
      <c r="G1004" s="51">
        <v>1</v>
      </c>
      <c r="H1004" s="51">
        <v>2</v>
      </c>
      <c r="I1004" s="51">
        <v>8</v>
      </c>
      <c r="J1004" s="51"/>
      <c r="K1004" s="51">
        <v>5000</v>
      </c>
      <c r="L1004" s="51">
        <v>5100</v>
      </c>
      <c r="M1004" s="51">
        <v>511</v>
      </c>
      <c r="N1004" s="50">
        <v>929</v>
      </c>
      <c r="O1004" s="49"/>
      <c r="P1004" s="48" t="s">
        <v>195</v>
      </c>
      <c r="Q1004" s="47">
        <v>0</v>
      </c>
      <c r="R1004" s="47">
        <v>0</v>
      </c>
      <c r="S1004" s="46">
        <f t="shared" si="64"/>
        <v>0</v>
      </c>
      <c r="T1004" s="47">
        <v>0</v>
      </c>
      <c r="U1004" s="47">
        <v>0</v>
      </c>
      <c r="V1004" s="46">
        <f t="shared" si="65"/>
        <v>0</v>
      </c>
      <c r="W1004" s="46">
        <f t="shared" si="66"/>
        <v>0</v>
      </c>
      <c r="X1004" s="45" t="s">
        <v>26</v>
      </c>
      <c r="Y1004" s="44"/>
      <c r="Z1004" s="43"/>
      <c r="AA1004" s="78" t="s">
        <v>100</v>
      </c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</row>
    <row r="1005" spans="1:49" hidden="1">
      <c r="A1005" s="31" t="e">
        <f t="shared" si="67"/>
        <v>#N/A</v>
      </c>
      <c r="B1005" s="30" t="e">
        <f>VLOOKUP(F1005,[3]!Tabla13[#All],2,FALSE)</f>
        <v>#N/A</v>
      </c>
      <c r="C1005" s="51">
        <v>2026</v>
      </c>
      <c r="D1005" s="51">
        <v>8330</v>
      </c>
      <c r="E1005" s="51"/>
      <c r="F1005" s="52"/>
      <c r="G1005" s="51">
        <v>1</v>
      </c>
      <c r="H1005" s="51">
        <v>2</v>
      </c>
      <c r="I1005" s="51">
        <v>8</v>
      </c>
      <c r="J1005" s="51"/>
      <c r="K1005" s="51">
        <v>5000</v>
      </c>
      <c r="L1005" s="51">
        <v>5100</v>
      </c>
      <c r="M1005" s="51">
        <v>511</v>
      </c>
      <c r="N1005" s="50">
        <v>1301</v>
      </c>
      <c r="O1005" s="49"/>
      <c r="P1005" s="48" t="s">
        <v>68</v>
      </c>
      <c r="Q1005" s="47">
        <v>0</v>
      </c>
      <c r="R1005" s="47">
        <v>0</v>
      </c>
      <c r="S1005" s="46">
        <f t="shared" si="64"/>
        <v>0</v>
      </c>
      <c r="T1005" s="47">
        <v>0</v>
      </c>
      <c r="U1005" s="47">
        <v>0</v>
      </c>
      <c r="V1005" s="46">
        <f t="shared" si="65"/>
        <v>0</v>
      </c>
      <c r="W1005" s="46">
        <f t="shared" si="66"/>
        <v>0</v>
      </c>
      <c r="X1005" s="45" t="s">
        <v>26</v>
      </c>
      <c r="Y1005" s="44"/>
      <c r="Z1005" s="43"/>
      <c r="AA1005" s="78" t="s">
        <v>100</v>
      </c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</row>
    <row r="1006" spans="1:49" hidden="1">
      <c r="A1006" s="31" t="e">
        <f t="shared" si="67"/>
        <v>#N/A</v>
      </c>
      <c r="B1006" s="30" t="e">
        <f>VLOOKUP(F1006,[3]!Tabla13[#All],2,FALSE)</f>
        <v>#N/A</v>
      </c>
      <c r="C1006" s="51">
        <v>2026</v>
      </c>
      <c r="D1006" s="51">
        <v>8330</v>
      </c>
      <c r="E1006" s="51"/>
      <c r="F1006" s="52"/>
      <c r="G1006" s="51">
        <v>1</v>
      </c>
      <c r="H1006" s="51">
        <v>2</v>
      </c>
      <c r="I1006" s="51">
        <v>8</v>
      </c>
      <c r="J1006" s="51"/>
      <c r="K1006" s="51">
        <v>5000</v>
      </c>
      <c r="L1006" s="51">
        <v>5100</v>
      </c>
      <c r="M1006" s="51">
        <v>511</v>
      </c>
      <c r="N1006" s="50">
        <v>1307</v>
      </c>
      <c r="O1006" s="49">
        <v>12</v>
      </c>
      <c r="P1006" s="48" t="s">
        <v>1452</v>
      </c>
      <c r="Q1006" s="47"/>
      <c r="R1006" s="47">
        <v>0</v>
      </c>
      <c r="S1006" s="46">
        <f t="shared" si="64"/>
        <v>0</v>
      </c>
      <c r="T1006" s="47">
        <v>0</v>
      </c>
      <c r="U1006" s="47">
        <v>0</v>
      </c>
      <c r="V1006" s="46">
        <f t="shared" si="65"/>
        <v>0</v>
      </c>
      <c r="W1006" s="46">
        <f t="shared" si="66"/>
        <v>0</v>
      </c>
      <c r="X1006" s="45" t="s">
        <v>26</v>
      </c>
      <c r="Y1006" s="44"/>
      <c r="Z1006" s="43"/>
      <c r="AA1006" s="78" t="s">
        <v>100</v>
      </c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</row>
    <row r="1007" spans="1:49" hidden="1">
      <c r="A1007" s="31" t="e">
        <f t="shared" si="67"/>
        <v>#N/A</v>
      </c>
      <c r="B1007" s="30" t="e">
        <f>VLOOKUP(F1007,[3]!Tabla13[#All],2,FALSE)</f>
        <v>#N/A</v>
      </c>
      <c r="C1007" s="51">
        <v>2026</v>
      </c>
      <c r="D1007" s="51">
        <v>8330</v>
      </c>
      <c r="E1007" s="51"/>
      <c r="F1007" s="52"/>
      <c r="G1007" s="51">
        <v>1</v>
      </c>
      <c r="H1007" s="51">
        <v>2</v>
      </c>
      <c r="I1007" s="51">
        <v>8</v>
      </c>
      <c r="J1007" s="51"/>
      <c r="K1007" s="51">
        <v>5000</v>
      </c>
      <c r="L1007" s="51">
        <v>5100</v>
      </c>
      <c r="M1007" s="51">
        <v>511</v>
      </c>
      <c r="N1007" s="50">
        <v>177</v>
      </c>
      <c r="O1007" s="49"/>
      <c r="P1007" s="48" t="s">
        <v>322</v>
      </c>
      <c r="Q1007" s="47">
        <v>0</v>
      </c>
      <c r="R1007" s="47">
        <v>0</v>
      </c>
      <c r="S1007" s="46">
        <f t="shared" si="64"/>
        <v>0</v>
      </c>
      <c r="T1007" s="47">
        <v>0</v>
      </c>
      <c r="U1007" s="47">
        <v>0</v>
      </c>
      <c r="V1007" s="46">
        <f t="shared" si="65"/>
        <v>0</v>
      </c>
      <c r="W1007" s="46">
        <f t="shared" si="66"/>
        <v>0</v>
      </c>
      <c r="X1007" s="45" t="s">
        <v>26</v>
      </c>
      <c r="Y1007" s="44"/>
      <c r="Z1007" s="43"/>
      <c r="AA1007" s="42" t="s">
        <v>19</v>
      </c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</row>
    <row r="1008" spans="1:49">
      <c r="A1008" s="31" t="e">
        <f t="shared" si="67"/>
        <v>#N/A</v>
      </c>
      <c r="B1008" s="30" t="e">
        <f>VLOOKUP(F1008,[3]!Tabla13[#All],2,FALSE)</f>
        <v>#N/A</v>
      </c>
      <c r="C1008" s="40">
        <v>2026</v>
      </c>
      <c r="D1008" s="40">
        <v>8330</v>
      </c>
      <c r="E1008" s="40"/>
      <c r="F1008" s="41"/>
      <c r="G1008" s="40">
        <v>1</v>
      </c>
      <c r="H1008" s="40">
        <v>2</v>
      </c>
      <c r="I1008" s="40">
        <v>8</v>
      </c>
      <c r="J1008" s="40"/>
      <c r="K1008" s="40">
        <v>5000</v>
      </c>
      <c r="L1008" s="40">
        <v>5100</v>
      </c>
      <c r="M1008" s="40">
        <v>515</v>
      </c>
      <c r="N1008" s="39" t="s">
        <v>23</v>
      </c>
      <c r="O1008" s="38"/>
      <c r="P1008" s="37" t="s">
        <v>63</v>
      </c>
      <c r="Q1008" s="36">
        <f>SUM(Q1009:Q1033)</f>
        <v>60518</v>
      </c>
      <c r="R1008" s="36">
        <f>SUM(R1009:R1033)</f>
        <v>0</v>
      </c>
      <c r="S1008" s="36">
        <f t="shared" si="64"/>
        <v>60518</v>
      </c>
      <c r="T1008" s="36">
        <f>SUM(T1009:T1033)</f>
        <v>0</v>
      </c>
      <c r="U1008" s="36">
        <f>SUM(U1009:U1033)</f>
        <v>0</v>
      </c>
      <c r="V1008" s="36">
        <f t="shared" si="65"/>
        <v>0</v>
      </c>
      <c r="W1008" s="36">
        <f t="shared" si="66"/>
        <v>60518</v>
      </c>
      <c r="X1008" s="35"/>
      <c r="Y1008" s="64"/>
      <c r="Z1008" s="63"/>
      <c r="AA1008" s="135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</row>
    <row r="1009" spans="1:49" hidden="1">
      <c r="A1009" s="31" t="e">
        <f t="shared" si="67"/>
        <v>#N/A</v>
      </c>
      <c r="B1009" s="30" t="e">
        <f>VLOOKUP(F1009,[3]!Tabla13[#All],2,FALSE)</f>
        <v>#N/A</v>
      </c>
      <c r="C1009" s="51">
        <v>2026</v>
      </c>
      <c r="D1009" s="51">
        <v>8330</v>
      </c>
      <c r="E1009" s="51"/>
      <c r="F1009" s="52"/>
      <c r="G1009" s="51">
        <v>1</v>
      </c>
      <c r="H1009" s="51">
        <v>2</v>
      </c>
      <c r="I1009" s="51">
        <v>8</v>
      </c>
      <c r="J1009" s="51"/>
      <c r="K1009" s="51">
        <v>5000</v>
      </c>
      <c r="L1009" s="51">
        <v>5100</v>
      </c>
      <c r="M1009" s="51">
        <v>515</v>
      </c>
      <c r="N1009" s="50">
        <v>295</v>
      </c>
      <c r="O1009" s="49"/>
      <c r="P1009" s="48" t="s">
        <v>1451</v>
      </c>
      <c r="Q1009" s="47">
        <v>0</v>
      </c>
      <c r="R1009" s="47">
        <v>0</v>
      </c>
      <c r="S1009" s="46">
        <f t="shared" si="64"/>
        <v>0</v>
      </c>
      <c r="T1009" s="47">
        <v>0</v>
      </c>
      <c r="U1009" s="47">
        <v>0</v>
      </c>
      <c r="V1009" s="46">
        <f t="shared" si="65"/>
        <v>0</v>
      </c>
      <c r="W1009" s="46">
        <f t="shared" si="66"/>
        <v>0</v>
      </c>
      <c r="X1009" s="45" t="s">
        <v>26</v>
      </c>
      <c r="Y1009" s="44"/>
      <c r="Z1009" s="43"/>
      <c r="AA1009" s="78" t="s">
        <v>100</v>
      </c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</row>
    <row r="1010" spans="1:49" hidden="1">
      <c r="A1010" s="31" t="e">
        <f t="shared" si="67"/>
        <v>#N/A</v>
      </c>
      <c r="B1010" s="30" t="e">
        <f>VLOOKUP(F1010,[3]!Tabla13[#All],2,FALSE)</f>
        <v>#N/A</v>
      </c>
      <c r="C1010" s="51">
        <v>2026</v>
      </c>
      <c r="D1010" s="51">
        <v>8330</v>
      </c>
      <c r="E1010" s="51"/>
      <c r="F1010" s="52"/>
      <c r="G1010" s="51">
        <v>1</v>
      </c>
      <c r="H1010" s="51">
        <v>2</v>
      </c>
      <c r="I1010" s="51">
        <v>8</v>
      </c>
      <c r="J1010" s="51"/>
      <c r="K1010" s="51">
        <v>5000</v>
      </c>
      <c r="L1010" s="51">
        <v>5100</v>
      </c>
      <c r="M1010" s="51">
        <v>515</v>
      </c>
      <c r="N1010" s="50">
        <v>361</v>
      </c>
      <c r="O1010" s="49">
        <v>12</v>
      </c>
      <c r="P1010" s="48" t="s">
        <v>61</v>
      </c>
      <c r="Q1010" s="47"/>
      <c r="R1010" s="47">
        <v>0</v>
      </c>
      <c r="S1010" s="46">
        <f t="shared" si="64"/>
        <v>0</v>
      </c>
      <c r="T1010" s="47">
        <v>0</v>
      </c>
      <c r="U1010" s="47">
        <v>0</v>
      </c>
      <c r="V1010" s="46">
        <f t="shared" si="65"/>
        <v>0</v>
      </c>
      <c r="W1010" s="46">
        <f t="shared" si="66"/>
        <v>0</v>
      </c>
      <c r="X1010" s="45" t="s">
        <v>26</v>
      </c>
      <c r="Y1010" s="44"/>
      <c r="Z1010" s="43"/>
      <c r="AA1010" s="78" t="s">
        <v>100</v>
      </c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</row>
    <row r="1011" spans="1:49" hidden="1">
      <c r="A1011" s="31" t="e">
        <f t="shared" si="67"/>
        <v>#N/A</v>
      </c>
      <c r="B1011" s="30" t="e">
        <f>VLOOKUP(F1011,[3]!Tabla13[#All],2,FALSE)</f>
        <v>#N/A</v>
      </c>
      <c r="C1011" s="51">
        <v>2026</v>
      </c>
      <c r="D1011" s="51">
        <v>8330</v>
      </c>
      <c r="E1011" s="51"/>
      <c r="F1011" s="52"/>
      <c r="G1011" s="51">
        <v>1</v>
      </c>
      <c r="H1011" s="51">
        <v>2</v>
      </c>
      <c r="I1011" s="51">
        <v>8</v>
      </c>
      <c r="J1011" s="51"/>
      <c r="K1011" s="51">
        <v>5000</v>
      </c>
      <c r="L1011" s="51">
        <v>5100</v>
      </c>
      <c r="M1011" s="51">
        <v>515</v>
      </c>
      <c r="N1011" s="50">
        <v>364</v>
      </c>
      <c r="O1011" s="49"/>
      <c r="P1011" s="48" t="s">
        <v>60</v>
      </c>
      <c r="Q1011" s="47">
        <v>0</v>
      </c>
      <c r="R1011" s="47">
        <v>0</v>
      </c>
      <c r="S1011" s="46">
        <f t="shared" si="64"/>
        <v>0</v>
      </c>
      <c r="T1011" s="47">
        <v>0</v>
      </c>
      <c r="U1011" s="47">
        <v>0</v>
      </c>
      <c r="V1011" s="46">
        <f t="shared" si="65"/>
        <v>0</v>
      </c>
      <c r="W1011" s="46">
        <f t="shared" si="66"/>
        <v>0</v>
      </c>
      <c r="X1011" s="45" t="s">
        <v>26</v>
      </c>
      <c r="Y1011" s="44"/>
      <c r="Z1011" s="43"/>
      <c r="AA1011" s="78" t="s">
        <v>100</v>
      </c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</row>
    <row r="1012" spans="1:49" hidden="1">
      <c r="A1012" s="31" t="e">
        <f t="shared" si="67"/>
        <v>#N/A</v>
      </c>
      <c r="B1012" s="30" t="e">
        <f>VLOOKUP(F1012,[3]!Tabla13[#All],2,FALSE)</f>
        <v>#N/A</v>
      </c>
      <c r="C1012" s="51">
        <v>2026</v>
      </c>
      <c r="D1012" s="51">
        <v>8330</v>
      </c>
      <c r="E1012" s="51"/>
      <c r="F1012" s="52"/>
      <c r="G1012" s="51">
        <v>1</v>
      </c>
      <c r="H1012" s="51">
        <v>2</v>
      </c>
      <c r="I1012" s="51">
        <v>8</v>
      </c>
      <c r="J1012" s="51"/>
      <c r="K1012" s="51">
        <v>5000</v>
      </c>
      <c r="L1012" s="51">
        <v>5100</v>
      </c>
      <c r="M1012" s="51">
        <v>515</v>
      </c>
      <c r="N1012" s="50">
        <v>374</v>
      </c>
      <c r="O1012" s="49">
        <v>12</v>
      </c>
      <c r="P1012" s="48" t="s">
        <v>307</v>
      </c>
      <c r="Q1012" s="47"/>
      <c r="R1012" s="47">
        <v>0</v>
      </c>
      <c r="S1012" s="46">
        <f t="shared" si="64"/>
        <v>0</v>
      </c>
      <c r="T1012" s="47">
        <v>0</v>
      </c>
      <c r="U1012" s="47">
        <v>0</v>
      </c>
      <c r="V1012" s="46">
        <f t="shared" si="65"/>
        <v>0</v>
      </c>
      <c r="W1012" s="46">
        <f t="shared" si="66"/>
        <v>0</v>
      </c>
      <c r="X1012" s="45" t="s">
        <v>26</v>
      </c>
      <c r="Y1012" s="44"/>
      <c r="Z1012" s="43"/>
      <c r="AA1012" s="78" t="s">
        <v>100</v>
      </c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</row>
    <row r="1013" spans="1:49" hidden="1">
      <c r="A1013" s="31" t="e">
        <f t="shared" si="67"/>
        <v>#N/A</v>
      </c>
      <c r="B1013" s="30" t="e">
        <f>VLOOKUP(F1013,[3]!Tabla13[#All],2,FALSE)</f>
        <v>#N/A</v>
      </c>
      <c r="C1013" s="51">
        <v>2026</v>
      </c>
      <c r="D1013" s="51">
        <v>8330</v>
      </c>
      <c r="E1013" s="51"/>
      <c r="F1013" s="52"/>
      <c r="G1013" s="51">
        <v>1</v>
      </c>
      <c r="H1013" s="51">
        <v>2</v>
      </c>
      <c r="I1013" s="51">
        <v>8</v>
      </c>
      <c r="J1013" s="51"/>
      <c r="K1013" s="51">
        <v>5000</v>
      </c>
      <c r="L1013" s="51">
        <v>5100</v>
      </c>
      <c r="M1013" s="51">
        <v>515</v>
      </c>
      <c r="N1013" s="50">
        <v>484</v>
      </c>
      <c r="O1013" s="49"/>
      <c r="P1013" s="48" t="s">
        <v>1450</v>
      </c>
      <c r="Q1013" s="47">
        <v>0</v>
      </c>
      <c r="R1013" s="47">
        <v>0</v>
      </c>
      <c r="S1013" s="46">
        <f t="shared" si="64"/>
        <v>0</v>
      </c>
      <c r="T1013" s="47">
        <v>0</v>
      </c>
      <c r="U1013" s="47">
        <v>0</v>
      </c>
      <c r="V1013" s="46">
        <f t="shared" si="65"/>
        <v>0</v>
      </c>
      <c r="W1013" s="46">
        <f t="shared" si="66"/>
        <v>0</v>
      </c>
      <c r="X1013" s="45" t="s">
        <v>26</v>
      </c>
      <c r="Y1013" s="44"/>
      <c r="Z1013" s="43"/>
      <c r="AA1013" s="78" t="s">
        <v>100</v>
      </c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</row>
    <row r="1014" spans="1:49" hidden="1">
      <c r="A1014" s="31" t="e">
        <f t="shared" si="67"/>
        <v>#N/A</v>
      </c>
      <c r="B1014" s="30" t="e">
        <f>VLOOKUP(F1014,[3]!Tabla13[#All],2,FALSE)</f>
        <v>#N/A</v>
      </c>
      <c r="C1014" s="51">
        <v>2026</v>
      </c>
      <c r="D1014" s="51">
        <v>8330</v>
      </c>
      <c r="E1014" s="51"/>
      <c r="F1014" s="52"/>
      <c r="G1014" s="51">
        <v>1</v>
      </c>
      <c r="H1014" s="51">
        <v>2</v>
      </c>
      <c r="I1014" s="51">
        <v>8</v>
      </c>
      <c r="J1014" s="51"/>
      <c r="K1014" s="51">
        <v>5000</v>
      </c>
      <c r="L1014" s="51">
        <v>5100</v>
      </c>
      <c r="M1014" s="51">
        <v>515</v>
      </c>
      <c r="N1014" s="50">
        <v>505</v>
      </c>
      <c r="O1014" s="49"/>
      <c r="P1014" s="48" t="s">
        <v>1449</v>
      </c>
      <c r="Q1014" s="47">
        <v>0</v>
      </c>
      <c r="R1014" s="47">
        <v>0</v>
      </c>
      <c r="S1014" s="46">
        <f t="shared" si="64"/>
        <v>0</v>
      </c>
      <c r="T1014" s="47">
        <v>0</v>
      </c>
      <c r="U1014" s="47">
        <v>0</v>
      </c>
      <c r="V1014" s="46">
        <f t="shared" si="65"/>
        <v>0</v>
      </c>
      <c r="W1014" s="46">
        <f t="shared" si="66"/>
        <v>0</v>
      </c>
      <c r="X1014" s="45" t="s">
        <v>26</v>
      </c>
      <c r="Y1014" s="44"/>
      <c r="Z1014" s="43"/>
      <c r="AA1014" s="78" t="s">
        <v>100</v>
      </c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</row>
    <row r="1015" spans="1:49" hidden="1">
      <c r="A1015" s="31" t="e">
        <f t="shared" si="67"/>
        <v>#N/A</v>
      </c>
      <c r="B1015" s="30" t="e">
        <f>VLOOKUP(F1015,[3]!Tabla13[#All],2,FALSE)</f>
        <v>#N/A</v>
      </c>
      <c r="C1015" s="51">
        <v>2026</v>
      </c>
      <c r="D1015" s="51">
        <v>8330</v>
      </c>
      <c r="E1015" s="51"/>
      <c r="F1015" s="52"/>
      <c r="G1015" s="51">
        <v>1</v>
      </c>
      <c r="H1015" s="51">
        <v>2</v>
      </c>
      <c r="I1015" s="51">
        <v>8</v>
      </c>
      <c r="J1015" s="51"/>
      <c r="K1015" s="51">
        <v>5000</v>
      </c>
      <c r="L1015" s="51">
        <v>5100</v>
      </c>
      <c r="M1015" s="51">
        <v>515</v>
      </c>
      <c r="N1015" s="50">
        <v>506</v>
      </c>
      <c r="O1015" s="49"/>
      <c r="P1015" s="48" t="s">
        <v>1448</v>
      </c>
      <c r="Q1015" s="47">
        <v>0</v>
      </c>
      <c r="R1015" s="47">
        <v>0</v>
      </c>
      <c r="S1015" s="46">
        <f t="shared" si="64"/>
        <v>0</v>
      </c>
      <c r="T1015" s="47">
        <v>0</v>
      </c>
      <c r="U1015" s="47">
        <v>0</v>
      </c>
      <c r="V1015" s="46">
        <f t="shared" si="65"/>
        <v>0</v>
      </c>
      <c r="W1015" s="46">
        <f t="shared" si="66"/>
        <v>0</v>
      </c>
      <c r="X1015" s="45" t="s">
        <v>26</v>
      </c>
      <c r="Y1015" s="44"/>
      <c r="Z1015" s="43"/>
      <c r="AA1015" s="78" t="s">
        <v>100</v>
      </c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</row>
    <row r="1016" spans="1:49" hidden="1">
      <c r="A1016" s="31" t="e">
        <f t="shared" si="67"/>
        <v>#N/A</v>
      </c>
      <c r="B1016" s="30" t="e">
        <f>VLOOKUP(F1016,[3]!Tabla13[#All],2,FALSE)</f>
        <v>#N/A</v>
      </c>
      <c r="C1016" s="51">
        <v>2026</v>
      </c>
      <c r="D1016" s="51">
        <v>8330</v>
      </c>
      <c r="E1016" s="51"/>
      <c r="F1016" s="52"/>
      <c r="G1016" s="51">
        <v>1</v>
      </c>
      <c r="H1016" s="51">
        <v>2</v>
      </c>
      <c r="I1016" s="51">
        <v>8</v>
      </c>
      <c r="J1016" s="51"/>
      <c r="K1016" s="51">
        <v>5000</v>
      </c>
      <c r="L1016" s="51">
        <v>5100</v>
      </c>
      <c r="M1016" s="51">
        <v>515</v>
      </c>
      <c r="N1016" s="50">
        <v>548</v>
      </c>
      <c r="O1016" s="49"/>
      <c r="P1016" s="48" t="s">
        <v>440</v>
      </c>
      <c r="Q1016" s="47">
        <v>0</v>
      </c>
      <c r="R1016" s="47">
        <v>0</v>
      </c>
      <c r="S1016" s="46">
        <f t="shared" si="64"/>
        <v>0</v>
      </c>
      <c r="T1016" s="47">
        <v>0</v>
      </c>
      <c r="U1016" s="47">
        <v>0</v>
      </c>
      <c r="V1016" s="46">
        <f t="shared" si="65"/>
        <v>0</v>
      </c>
      <c r="W1016" s="46">
        <f t="shared" si="66"/>
        <v>0</v>
      </c>
      <c r="X1016" s="45" t="s">
        <v>26</v>
      </c>
      <c r="Y1016" s="44"/>
      <c r="Z1016" s="43"/>
      <c r="AA1016" s="78" t="s">
        <v>100</v>
      </c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</row>
    <row r="1017" spans="1:49">
      <c r="A1017" s="31" t="e">
        <f t="shared" si="67"/>
        <v>#N/A</v>
      </c>
      <c r="B1017" s="30" t="e">
        <f>VLOOKUP(F1017,[3]!Tabla13[#All],2,FALSE)</f>
        <v>#N/A</v>
      </c>
      <c r="C1017" s="51">
        <v>2026</v>
      </c>
      <c r="D1017" s="51">
        <v>8330</v>
      </c>
      <c r="E1017" s="51"/>
      <c r="F1017" s="52"/>
      <c r="G1017" s="51">
        <v>1</v>
      </c>
      <c r="H1017" s="51">
        <v>2</v>
      </c>
      <c r="I1017" s="51">
        <v>8</v>
      </c>
      <c r="J1017" s="51"/>
      <c r="K1017" s="51">
        <v>5000</v>
      </c>
      <c r="L1017" s="51">
        <v>5100</v>
      </c>
      <c r="M1017" s="51">
        <v>515</v>
      </c>
      <c r="N1017" s="50">
        <v>593</v>
      </c>
      <c r="O1017" s="49">
        <v>12</v>
      </c>
      <c r="P1017" s="48" t="s">
        <v>58</v>
      </c>
      <c r="Q1017" s="47">
        <v>28594</v>
      </c>
      <c r="R1017" s="47">
        <v>0</v>
      </c>
      <c r="S1017" s="46">
        <f t="shared" si="64"/>
        <v>28594</v>
      </c>
      <c r="T1017" s="47">
        <v>0</v>
      </c>
      <c r="U1017" s="47">
        <v>0</v>
      </c>
      <c r="V1017" s="46">
        <f t="shared" si="65"/>
        <v>0</v>
      </c>
      <c r="W1017" s="46">
        <f t="shared" si="66"/>
        <v>28594</v>
      </c>
      <c r="X1017" s="45" t="s">
        <v>26</v>
      </c>
      <c r="Y1017" s="44">
        <v>1</v>
      </c>
      <c r="Z1017" s="43"/>
      <c r="AA1017" s="78" t="s">
        <v>100</v>
      </c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</row>
    <row r="1018" spans="1:49">
      <c r="A1018" s="31" t="e">
        <f t="shared" si="67"/>
        <v>#N/A</v>
      </c>
      <c r="B1018" s="30" t="e">
        <f>VLOOKUP(F1018,[3]!Tabla13[#All],2,FALSE)</f>
        <v>#N/A</v>
      </c>
      <c r="C1018" s="51">
        <v>2026</v>
      </c>
      <c r="D1018" s="51">
        <v>8330</v>
      </c>
      <c r="E1018" s="51"/>
      <c r="F1018" s="52"/>
      <c r="G1018" s="51">
        <v>1</v>
      </c>
      <c r="H1018" s="51">
        <v>2</v>
      </c>
      <c r="I1018" s="51">
        <v>8</v>
      </c>
      <c r="J1018" s="51"/>
      <c r="K1018" s="51">
        <v>5000</v>
      </c>
      <c r="L1018" s="51">
        <v>5100</v>
      </c>
      <c r="M1018" s="51">
        <v>515</v>
      </c>
      <c r="N1018" s="50">
        <v>768</v>
      </c>
      <c r="O1018" s="49">
        <v>12</v>
      </c>
      <c r="P1018" s="48" t="s">
        <v>57</v>
      </c>
      <c r="Q1018" s="47">
        <v>31924</v>
      </c>
      <c r="R1018" s="47">
        <v>0</v>
      </c>
      <c r="S1018" s="46">
        <f t="shared" si="64"/>
        <v>31924</v>
      </c>
      <c r="T1018" s="47">
        <v>0</v>
      </c>
      <c r="U1018" s="47">
        <v>0</v>
      </c>
      <c r="V1018" s="46">
        <f t="shared" si="65"/>
        <v>0</v>
      </c>
      <c r="W1018" s="46">
        <f t="shared" si="66"/>
        <v>31924</v>
      </c>
      <c r="X1018" s="45" t="s">
        <v>26</v>
      </c>
      <c r="Y1018" s="44">
        <v>1</v>
      </c>
      <c r="Z1018" s="43"/>
      <c r="AA1018" s="78" t="s">
        <v>100</v>
      </c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</row>
    <row r="1019" spans="1:49" hidden="1">
      <c r="A1019" s="31" t="e">
        <f t="shared" si="67"/>
        <v>#N/A</v>
      </c>
      <c r="B1019" s="30" t="e">
        <f>VLOOKUP(F1019,[3]!Tabla13[#All],2,FALSE)</f>
        <v>#N/A</v>
      </c>
      <c r="C1019" s="51">
        <v>2026</v>
      </c>
      <c r="D1019" s="51">
        <v>8330</v>
      </c>
      <c r="E1019" s="51"/>
      <c r="F1019" s="52"/>
      <c r="G1019" s="51">
        <v>1</v>
      </c>
      <c r="H1019" s="51">
        <v>2</v>
      </c>
      <c r="I1019" s="51">
        <v>8</v>
      </c>
      <c r="J1019" s="51"/>
      <c r="K1019" s="51">
        <v>5000</v>
      </c>
      <c r="L1019" s="51">
        <v>5100</v>
      </c>
      <c r="M1019" s="51">
        <v>515</v>
      </c>
      <c r="N1019" s="50">
        <v>840</v>
      </c>
      <c r="O1019" s="49"/>
      <c r="P1019" s="48" t="s">
        <v>1447</v>
      </c>
      <c r="Q1019" s="47">
        <v>0</v>
      </c>
      <c r="R1019" s="47">
        <v>0</v>
      </c>
      <c r="S1019" s="46">
        <f t="shared" si="64"/>
        <v>0</v>
      </c>
      <c r="T1019" s="47">
        <v>0</v>
      </c>
      <c r="U1019" s="47">
        <v>0</v>
      </c>
      <c r="V1019" s="46">
        <f t="shared" si="65"/>
        <v>0</v>
      </c>
      <c r="W1019" s="46">
        <f t="shared" si="66"/>
        <v>0</v>
      </c>
      <c r="X1019" s="45" t="s">
        <v>26</v>
      </c>
      <c r="Y1019" s="44"/>
      <c r="Z1019" s="43"/>
      <c r="AA1019" s="78" t="s">
        <v>100</v>
      </c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</row>
    <row r="1020" spans="1:49" hidden="1">
      <c r="A1020" s="31" t="e">
        <f t="shared" si="67"/>
        <v>#N/A</v>
      </c>
      <c r="B1020" s="30" t="e">
        <f>VLOOKUP(F1020,[3]!Tabla13[#All],2,FALSE)</f>
        <v>#N/A</v>
      </c>
      <c r="C1020" s="51">
        <v>2026</v>
      </c>
      <c r="D1020" s="51">
        <v>8330</v>
      </c>
      <c r="E1020" s="51"/>
      <c r="F1020" s="52"/>
      <c r="G1020" s="51">
        <v>1</v>
      </c>
      <c r="H1020" s="51">
        <v>2</v>
      </c>
      <c r="I1020" s="51">
        <v>8</v>
      </c>
      <c r="J1020" s="51"/>
      <c r="K1020" s="51">
        <v>5000</v>
      </c>
      <c r="L1020" s="51">
        <v>5100</v>
      </c>
      <c r="M1020" s="51">
        <v>515</v>
      </c>
      <c r="N1020" s="50">
        <v>984</v>
      </c>
      <c r="O1020" s="49"/>
      <c r="P1020" s="48" t="s">
        <v>50</v>
      </c>
      <c r="Q1020" s="47">
        <v>0</v>
      </c>
      <c r="R1020" s="47">
        <v>0</v>
      </c>
      <c r="S1020" s="46">
        <f t="shared" si="64"/>
        <v>0</v>
      </c>
      <c r="T1020" s="47">
        <v>0</v>
      </c>
      <c r="U1020" s="47">
        <v>0</v>
      </c>
      <c r="V1020" s="46">
        <f t="shared" si="65"/>
        <v>0</v>
      </c>
      <c r="W1020" s="46">
        <f t="shared" si="66"/>
        <v>0</v>
      </c>
      <c r="X1020" s="45" t="s">
        <v>26</v>
      </c>
      <c r="Y1020" s="44"/>
      <c r="Z1020" s="43"/>
      <c r="AA1020" s="78" t="s">
        <v>100</v>
      </c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</row>
    <row r="1021" spans="1:49" hidden="1">
      <c r="A1021" s="31" t="e">
        <f t="shared" si="67"/>
        <v>#N/A</v>
      </c>
      <c r="B1021" s="30" t="e">
        <f>VLOOKUP(F1021,[3]!Tabla13[#All],2,FALSE)</f>
        <v>#N/A</v>
      </c>
      <c r="C1021" s="51">
        <v>2026</v>
      </c>
      <c r="D1021" s="51">
        <v>8330</v>
      </c>
      <c r="E1021" s="51"/>
      <c r="F1021" s="52"/>
      <c r="G1021" s="51">
        <v>1</v>
      </c>
      <c r="H1021" s="51">
        <v>2</v>
      </c>
      <c r="I1021" s="51">
        <v>8</v>
      </c>
      <c r="J1021" s="51"/>
      <c r="K1021" s="51">
        <v>5000</v>
      </c>
      <c r="L1021" s="51">
        <v>5100</v>
      </c>
      <c r="M1021" s="51">
        <v>515</v>
      </c>
      <c r="N1021" s="50">
        <v>1004</v>
      </c>
      <c r="O1021" s="49"/>
      <c r="P1021" s="48" t="s">
        <v>56</v>
      </c>
      <c r="Q1021" s="47">
        <v>0</v>
      </c>
      <c r="R1021" s="47">
        <v>0</v>
      </c>
      <c r="S1021" s="46">
        <f t="shared" si="64"/>
        <v>0</v>
      </c>
      <c r="T1021" s="47">
        <v>0</v>
      </c>
      <c r="U1021" s="47">
        <v>0</v>
      </c>
      <c r="V1021" s="46">
        <f t="shared" si="65"/>
        <v>0</v>
      </c>
      <c r="W1021" s="46">
        <f t="shared" si="66"/>
        <v>0</v>
      </c>
      <c r="X1021" s="45" t="s">
        <v>26</v>
      </c>
      <c r="Y1021" s="44"/>
      <c r="Z1021" s="43"/>
      <c r="AA1021" s="78" t="s">
        <v>100</v>
      </c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</row>
    <row r="1022" spans="1:49" hidden="1">
      <c r="A1022" s="31" t="e">
        <f t="shared" si="67"/>
        <v>#N/A</v>
      </c>
      <c r="B1022" s="30" t="e">
        <f>VLOOKUP(F1022,[3]!Tabla13[#All],2,FALSE)</f>
        <v>#N/A</v>
      </c>
      <c r="C1022" s="51">
        <v>2026</v>
      </c>
      <c r="D1022" s="51">
        <v>8330</v>
      </c>
      <c r="E1022" s="51"/>
      <c r="F1022" s="52"/>
      <c r="G1022" s="51">
        <v>1</v>
      </c>
      <c r="H1022" s="51">
        <v>2</v>
      </c>
      <c r="I1022" s="51">
        <v>8</v>
      </c>
      <c r="J1022" s="51"/>
      <c r="K1022" s="51">
        <v>5000</v>
      </c>
      <c r="L1022" s="51">
        <v>5100</v>
      </c>
      <c r="M1022" s="51">
        <v>515</v>
      </c>
      <c r="N1022" s="50">
        <v>1107</v>
      </c>
      <c r="O1022" s="49">
        <v>12</v>
      </c>
      <c r="P1022" s="48" t="s">
        <v>1446</v>
      </c>
      <c r="Q1022" s="47"/>
      <c r="R1022" s="47">
        <v>0</v>
      </c>
      <c r="S1022" s="46">
        <f t="shared" si="64"/>
        <v>0</v>
      </c>
      <c r="T1022" s="47"/>
      <c r="U1022" s="47">
        <v>0</v>
      </c>
      <c r="V1022" s="46">
        <f t="shared" si="65"/>
        <v>0</v>
      </c>
      <c r="W1022" s="46">
        <f t="shared" si="66"/>
        <v>0</v>
      </c>
      <c r="X1022" s="45" t="s">
        <v>26</v>
      </c>
      <c r="Y1022" s="44"/>
      <c r="Z1022" s="43"/>
      <c r="AA1022" s="78" t="s">
        <v>100</v>
      </c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</row>
    <row r="1023" spans="1:49" hidden="1">
      <c r="A1023" s="31" t="e">
        <f t="shared" si="67"/>
        <v>#N/A</v>
      </c>
      <c r="B1023" s="30" t="e">
        <f>VLOOKUP(F1023,[3]!Tabla13[#All],2,FALSE)</f>
        <v>#N/A</v>
      </c>
      <c r="C1023" s="51">
        <v>2026</v>
      </c>
      <c r="D1023" s="51">
        <v>8330</v>
      </c>
      <c r="E1023" s="51"/>
      <c r="F1023" s="52"/>
      <c r="G1023" s="51">
        <v>1</v>
      </c>
      <c r="H1023" s="51">
        <v>2</v>
      </c>
      <c r="I1023" s="51">
        <v>8</v>
      </c>
      <c r="J1023" s="51"/>
      <c r="K1023" s="51">
        <v>5000</v>
      </c>
      <c r="L1023" s="51">
        <v>5100</v>
      </c>
      <c r="M1023" s="51">
        <v>515</v>
      </c>
      <c r="N1023" s="50">
        <v>1188</v>
      </c>
      <c r="O1023" s="49"/>
      <c r="P1023" s="48" t="s">
        <v>1445</v>
      </c>
      <c r="Q1023" s="47">
        <v>0</v>
      </c>
      <c r="R1023" s="47">
        <v>0</v>
      </c>
      <c r="S1023" s="46">
        <f t="shared" si="64"/>
        <v>0</v>
      </c>
      <c r="T1023" s="47">
        <v>0</v>
      </c>
      <c r="U1023" s="47">
        <v>0</v>
      </c>
      <c r="V1023" s="46">
        <f t="shared" si="65"/>
        <v>0</v>
      </c>
      <c r="W1023" s="46">
        <f t="shared" si="66"/>
        <v>0</v>
      </c>
      <c r="X1023" s="45" t="s">
        <v>26</v>
      </c>
      <c r="Y1023" s="44"/>
      <c r="Z1023" s="43"/>
      <c r="AA1023" s="78" t="s">
        <v>100</v>
      </c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</row>
    <row r="1024" spans="1:49" hidden="1">
      <c r="A1024" s="31" t="e">
        <f t="shared" si="67"/>
        <v>#N/A</v>
      </c>
      <c r="B1024" s="30" t="e">
        <f>VLOOKUP(F1024,[3]!Tabla13[#All],2,FALSE)</f>
        <v>#N/A</v>
      </c>
      <c r="C1024" s="51">
        <v>2026</v>
      </c>
      <c r="D1024" s="51">
        <v>8330</v>
      </c>
      <c r="E1024" s="51"/>
      <c r="F1024" s="52"/>
      <c r="G1024" s="51">
        <v>1</v>
      </c>
      <c r="H1024" s="51">
        <v>2</v>
      </c>
      <c r="I1024" s="51">
        <v>8</v>
      </c>
      <c r="J1024" s="51"/>
      <c r="K1024" s="51">
        <v>5000</v>
      </c>
      <c r="L1024" s="51">
        <v>5100</v>
      </c>
      <c r="M1024" s="51">
        <v>515</v>
      </c>
      <c r="N1024" s="50">
        <v>1240</v>
      </c>
      <c r="O1024" s="49"/>
      <c r="P1024" s="48" t="s">
        <v>902</v>
      </c>
      <c r="Q1024" s="47">
        <v>0</v>
      </c>
      <c r="R1024" s="47">
        <v>0</v>
      </c>
      <c r="S1024" s="46">
        <f t="shared" si="64"/>
        <v>0</v>
      </c>
      <c r="T1024" s="47">
        <v>0</v>
      </c>
      <c r="U1024" s="47">
        <v>0</v>
      </c>
      <c r="V1024" s="46">
        <f t="shared" si="65"/>
        <v>0</v>
      </c>
      <c r="W1024" s="46">
        <f t="shared" si="66"/>
        <v>0</v>
      </c>
      <c r="X1024" s="45" t="s">
        <v>26</v>
      </c>
      <c r="Y1024" s="44"/>
      <c r="Z1024" s="43"/>
      <c r="AA1024" s="78" t="s">
        <v>100</v>
      </c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</row>
    <row r="1025" spans="1:49" hidden="1">
      <c r="A1025" s="31" t="e">
        <f t="shared" si="67"/>
        <v>#N/A</v>
      </c>
      <c r="B1025" s="30" t="e">
        <f>VLOOKUP(F1025,[3]!Tabla13[#All],2,FALSE)</f>
        <v>#N/A</v>
      </c>
      <c r="C1025" s="51">
        <v>2026</v>
      </c>
      <c r="D1025" s="51">
        <v>8330</v>
      </c>
      <c r="E1025" s="51"/>
      <c r="F1025" s="52"/>
      <c r="G1025" s="51">
        <v>1</v>
      </c>
      <c r="H1025" s="51">
        <v>2</v>
      </c>
      <c r="I1025" s="51">
        <v>8</v>
      </c>
      <c r="J1025" s="51"/>
      <c r="K1025" s="51">
        <v>5000</v>
      </c>
      <c r="L1025" s="51">
        <v>5100</v>
      </c>
      <c r="M1025" s="51">
        <v>515</v>
      </c>
      <c r="N1025" s="50">
        <v>1259</v>
      </c>
      <c r="O1025" s="49"/>
      <c r="P1025" s="48" t="s">
        <v>1444</v>
      </c>
      <c r="Q1025" s="47">
        <v>0</v>
      </c>
      <c r="R1025" s="47">
        <v>0</v>
      </c>
      <c r="S1025" s="46">
        <f t="shared" si="64"/>
        <v>0</v>
      </c>
      <c r="T1025" s="47">
        <v>0</v>
      </c>
      <c r="U1025" s="47">
        <v>0</v>
      </c>
      <c r="V1025" s="46">
        <f t="shared" si="65"/>
        <v>0</v>
      </c>
      <c r="W1025" s="46">
        <f t="shared" si="66"/>
        <v>0</v>
      </c>
      <c r="X1025" s="45" t="s">
        <v>26</v>
      </c>
      <c r="Y1025" s="44"/>
      <c r="Z1025" s="43"/>
      <c r="AA1025" s="78" t="s">
        <v>100</v>
      </c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</row>
    <row r="1026" spans="1:49" hidden="1">
      <c r="A1026" s="31" t="e">
        <f t="shared" si="67"/>
        <v>#N/A</v>
      </c>
      <c r="B1026" s="30" t="e">
        <f>VLOOKUP(F1026,[3]!Tabla13[#All],2,FALSE)</f>
        <v>#N/A</v>
      </c>
      <c r="C1026" s="51">
        <v>2026</v>
      </c>
      <c r="D1026" s="51">
        <v>8330</v>
      </c>
      <c r="E1026" s="51"/>
      <c r="F1026" s="52"/>
      <c r="G1026" s="51">
        <v>1</v>
      </c>
      <c r="H1026" s="51">
        <v>2</v>
      </c>
      <c r="I1026" s="51">
        <v>8</v>
      </c>
      <c r="J1026" s="51"/>
      <c r="K1026" s="51">
        <v>5000</v>
      </c>
      <c r="L1026" s="51">
        <v>5100</v>
      </c>
      <c r="M1026" s="51">
        <v>515</v>
      </c>
      <c r="N1026" s="50">
        <v>1285</v>
      </c>
      <c r="O1026" s="49"/>
      <c r="P1026" s="48" t="s">
        <v>52</v>
      </c>
      <c r="Q1026" s="47">
        <v>0</v>
      </c>
      <c r="R1026" s="47">
        <v>0</v>
      </c>
      <c r="S1026" s="46">
        <f t="shared" si="64"/>
        <v>0</v>
      </c>
      <c r="T1026" s="47">
        <v>0</v>
      </c>
      <c r="U1026" s="47">
        <v>0</v>
      </c>
      <c r="V1026" s="46">
        <f t="shared" si="65"/>
        <v>0</v>
      </c>
      <c r="W1026" s="46">
        <f t="shared" si="66"/>
        <v>0</v>
      </c>
      <c r="X1026" s="45" t="s">
        <v>26</v>
      </c>
      <c r="Y1026" s="44"/>
      <c r="Z1026" s="43"/>
      <c r="AA1026" s="78" t="s">
        <v>100</v>
      </c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</row>
    <row r="1027" spans="1:49" hidden="1">
      <c r="A1027" s="31" t="e">
        <f t="shared" si="67"/>
        <v>#N/A</v>
      </c>
      <c r="B1027" s="30" t="e">
        <f>VLOOKUP(F1027,[3]!Tabla13[#All],2,FALSE)</f>
        <v>#N/A</v>
      </c>
      <c r="C1027" s="51">
        <v>2026</v>
      </c>
      <c r="D1027" s="51">
        <v>8330</v>
      </c>
      <c r="E1027" s="51"/>
      <c r="F1027" s="52"/>
      <c r="G1027" s="51">
        <v>1</v>
      </c>
      <c r="H1027" s="51">
        <v>2</v>
      </c>
      <c r="I1027" s="51">
        <v>8</v>
      </c>
      <c r="J1027" s="51"/>
      <c r="K1027" s="51">
        <v>5000</v>
      </c>
      <c r="L1027" s="51">
        <v>5100</v>
      </c>
      <c r="M1027" s="51">
        <v>515</v>
      </c>
      <c r="N1027" s="50">
        <v>1364</v>
      </c>
      <c r="O1027" s="49"/>
      <c r="P1027" s="48" t="s">
        <v>1443</v>
      </c>
      <c r="Q1027" s="47">
        <v>0</v>
      </c>
      <c r="R1027" s="47">
        <v>0</v>
      </c>
      <c r="S1027" s="46">
        <f t="shared" si="64"/>
        <v>0</v>
      </c>
      <c r="T1027" s="47">
        <v>0</v>
      </c>
      <c r="U1027" s="47">
        <v>0</v>
      </c>
      <c r="V1027" s="46">
        <f t="shared" si="65"/>
        <v>0</v>
      </c>
      <c r="W1027" s="46">
        <f t="shared" si="66"/>
        <v>0</v>
      </c>
      <c r="X1027" s="45" t="s">
        <v>26</v>
      </c>
      <c r="Y1027" s="44"/>
      <c r="Z1027" s="43"/>
      <c r="AA1027" s="78" t="s">
        <v>100</v>
      </c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</row>
    <row r="1028" spans="1:49" hidden="1">
      <c r="A1028" s="31" t="e">
        <f t="shared" si="67"/>
        <v>#N/A</v>
      </c>
      <c r="B1028" s="30" t="e">
        <f>VLOOKUP(F1028,[3]!Tabla13[#All],2,FALSE)</f>
        <v>#N/A</v>
      </c>
      <c r="C1028" s="51">
        <v>2026</v>
      </c>
      <c r="D1028" s="51">
        <v>8330</v>
      </c>
      <c r="E1028" s="51"/>
      <c r="F1028" s="52"/>
      <c r="G1028" s="51">
        <v>1</v>
      </c>
      <c r="H1028" s="51">
        <v>2</v>
      </c>
      <c r="I1028" s="51">
        <v>8</v>
      </c>
      <c r="J1028" s="51"/>
      <c r="K1028" s="51">
        <v>5000</v>
      </c>
      <c r="L1028" s="51">
        <v>5100</v>
      </c>
      <c r="M1028" s="51">
        <v>515</v>
      </c>
      <c r="N1028" s="50">
        <v>1430</v>
      </c>
      <c r="O1028" s="49"/>
      <c r="P1028" s="48" t="s">
        <v>1442</v>
      </c>
      <c r="Q1028" s="47">
        <v>0</v>
      </c>
      <c r="R1028" s="47">
        <v>0</v>
      </c>
      <c r="S1028" s="46">
        <f t="shared" si="64"/>
        <v>0</v>
      </c>
      <c r="T1028" s="47">
        <v>0</v>
      </c>
      <c r="U1028" s="47">
        <v>0</v>
      </c>
      <c r="V1028" s="46">
        <f t="shared" si="65"/>
        <v>0</v>
      </c>
      <c r="W1028" s="46">
        <f t="shared" si="66"/>
        <v>0</v>
      </c>
      <c r="X1028" s="45" t="s">
        <v>26</v>
      </c>
      <c r="Y1028" s="44"/>
      <c r="Z1028" s="43"/>
      <c r="AA1028" s="78" t="s">
        <v>100</v>
      </c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</row>
    <row r="1029" spans="1:49" hidden="1">
      <c r="A1029" s="31" t="e">
        <f t="shared" si="67"/>
        <v>#N/A</v>
      </c>
      <c r="B1029" s="30" t="e">
        <f>VLOOKUP(F1029,[3]!Tabla13[#All],2,FALSE)</f>
        <v>#N/A</v>
      </c>
      <c r="C1029" s="51">
        <v>2026</v>
      </c>
      <c r="D1029" s="51">
        <v>8330</v>
      </c>
      <c r="E1029" s="51"/>
      <c r="F1029" s="52"/>
      <c r="G1029" s="51">
        <v>1</v>
      </c>
      <c r="H1029" s="51">
        <v>2</v>
      </c>
      <c r="I1029" s="51">
        <v>8</v>
      </c>
      <c r="J1029" s="51"/>
      <c r="K1029" s="51">
        <v>5000</v>
      </c>
      <c r="L1029" s="51">
        <v>5100</v>
      </c>
      <c r="M1029" s="51">
        <v>515</v>
      </c>
      <c r="N1029" s="50">
        <v>1476</v>
      </c>
      <c r="O1029" s="49">
        <v>12</v>
      </c>
      <c r="P1029" s="48" t="s">
        <v>51</v>
      </c>
      <c r="Q1029" s="47"/>
      <c r="R1029" s="47">
        <v>0</v>
      </c>
      <c r="S1029" s="46">
        <f t="shared" si="64"/>
        <v>0</v>
      </c>
      <c r="T1029" s="47">
        <v>0</v>
      </c>
      <c r="U1029" s="47">
        <v>0</v>
      </c>
      <c r="V1029" s="46">
        <f t="shared" si="65"/>
        <v>0</v>
      </c>
      <c r="W1029" s="46">
        <f t="shared" si="66"/>
        <v>0</v>
      </c>
      <c r="X1029" s="45" t="s">
        <v>26</v>
      </c>
      <c r="Y1029" s="44"/>
      <c r="Z1029" s="43"/>
      <c r="AA1029" s="78" t="s">
        <v>100</v>
      </c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</row>
    <row r="1030" spans="1:49" hidden="1">
      <c r="A1030" s="31" t="e">
        <f t="shared" si="67"/>
        <v>#N/A</v>
      </c>
      <c r="B1030" s="30" t="e">
        <f>VLOOKUP(F1030,[3]!Tabla13[#All],2,FALSE)</f>
        <v>#N/A</v>
      </c>
      <c r="C1030" s="51">
        <v>2026</v>
      </c>
      <c r="D1030" s="51">
        <v>8330</v>
      </c>
      <c r="E1030" s="51"/>
      <c r="F1030" s="52"/>
      <c r="G1030" s="51">
        <v>1</v>
      </c>
      <c r="H1030" s="51">
        <v>2</v>
      </c>
      <c r="I1030" s="51">
        <v>8</v>
      </c>
      <c r="J1030" s="51"/>
      <c r="K1030" s="51">
        <v>5000</v>
      </c>
      <c r="L1030" s="51">
        <v>5100</v>
      </c>
      <c r="M1030" s="51">
        <v>515</v>
      </c>
      <c r="N1030" s="50">
        <v>1473</v>
      </c>
      <c r="O1030" s="49"/>
      <c r="P1030" s="48" t="s">
        <v>762</v>
      </c>
      <c r="Q1030" s="47">
        <v>0</v>
      </c>
      <c r="R1030" s="47">
        <v>0</v>
      </c>
      <c r="S1030" s="46">
        <f t="shared" si="64"/>
        <v>0</v>
      </c>
      <c r="T1030" s="47">
        <v>0</v>
      </c>
      <c r="U1030" s="47">
        <v>0</v>
      </c>
      <c r="V1030" s="46">
        <f t="shared" si="65"/>
        <v>0</v>
      </c>
      <c r="W1030" s="46">
        <f t="shared" si="66"/>
        <v>0</v>
      </c>
      <c r="X1030" s="45" t="s">
        <v>26</v>
      </c>
      <c r="Y1030" s="44"/>
      <c r="Z1030" s="43"/>
      <c r="AA1030" s="78" t="s">
        <v>100</v>
      </c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</row>
    <row r="1031" spans="1:49" hidden="1">
      <c r="A1031" s="31" t="e">
        <f t="shared" si="67"/>
        <v>#N/A</v>
      </c>
      <c r="B1031" s="30" t="e">
        <f>VLOOKUP(F1031,[3]!Tabla13[#All],2,FALSE)</f>
        <v>#N/A</v>
      </c>
      <c r="C1031" s="51">
        <v>2026</v>
      </c>
      <c r="D1031" s="51">
        <v>8330</v>
      </c>
      <c r="E1031" s="51"/>
      <c r="F1031" s="52"/>
      <c r="G1031" s="51">
        <v>1</v>
      </c>
      <c r="H1031" s="51">
        <v>2</v>
      </c>
      <c r="I1031" s="51">
        <v>8</v>
      </c>
      <c r="J1031" s="51"/>
      <c r="K1031" s="51">
        <v>5000</v>
      </c>
      <c r="L1031" s="51">
        <v>5100</v>
      </c>
      <c r="M1031" s="51">
        <v>515</v>
      </c>
      <c r="N1031" s="50">
        <v>1426</v>
      </c>
      <c r="O1031" s="49"/>
      <c r="P1031" s="48" t="s">
        <v>294</v>
      </c>
      <c r="Q1031" s="47">
        <v>0</v>
      </c>
      <c r="R1031" s="47">
        <v>0</v>
      </c>
      <c r="S1031" s="46">
        <f t="shared" si="64"/>
        <v>0</v>
      </c>
      <c r="T1031" s="47">
        <v>0</v>
      </c>
      <c r="U1031" s="47">
        <v>0</v>
      </c>
      <c r="V1031" s="46">
        <f t="shared" si="65"/>
        <v>0</v>
      </c>
      <c r="W1031" s="46">
        <f t="shared" si="66"/>
        <v>0</v>
      </c>
      <c r="X1031" s="45" t="s">
        <v>26</v>
      </c>
      <c r="Y1031" s="44"/>
      <c r="Z1031" s="43"/>
      <c r="AA1031" s="78" t="s">
        <v>100</v>
      </c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</row>
    <row r="1032" spans="1:49" hidden="1">
      <c r="A1032" s="31" t="e">
        <f t="shared" si="67"/>
        <v>#N/A</v>
      </c>
      <c r="B1032" s="30" t="e">
        <f>VLOOKUP(F1032,[3]!Tabla13[#All],2,FALSE)</f>
        <v>#N/A</v>
      </c>
      <c r="C1032" s="51">
        <v>2026</v>
      </c>
      <c r="D1032" s="51">
        <v>8330</v>
      </c>
      <c r="E1032" s="51"/>
      <c r="F1032" s="52"/>
      <c r="G1032" s="51">
        <v>1</v>
      </c>
      <c r="H1032" s="51">
        <v>2</v>
      </c>
      <c r="I1032" s="51">
        <v>8</v>
      </c>
      <c r="J1032" s="51"/>
      <c r="K1032" s="51">
        <v>5000</v>
      </c>
      <c r="L1032" s="51">
        <v>5100</v>
      </c>
      <c r="M1032" s="51">
        <v>515</v>
      </c>
      <c r="N1032" s="50">
        <v>377</v>
      </c>
      <c r="O1032" s="49"/>
      <c r="P1032" s="48" t="s">
        <v>306</v>
      </c>
      <c r="Q1032" s="47">
        <v>0</v>
      </c>
      <c r="R1032" s="47">
        <v>0</v>
      </c>
      <c r="S1032" s="46">
        <f t="shared" si="64"/>
        <v>0</v>
      </c>
      <c r="T1032" s="47">
        <v>0</v>
      </c>
      <c r="U1032" s="47">
        <v>0</v>
      </c>
      <c r="V1032" s="46">
        <f t="shared" si="65"/>
        <v>0</v>
      </c>
      <c r="W1032" s="46">
        <f t="shared" si="66"/>
        <v>0</v>
      </c>
      <c r="X1032" s="45" t="s">
        <v>26</v>
      </c>
      <c r="Y1032" s="44"/>
      <c r="Z1032" s="43"/>
      <c r="AA1032" s="78" t="s">
        <v>100</v>
      </c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</row>
    <row r="1033" spans="1:49" hidden="1">
      <c r="A1033" s="31" t="e">
        <f t="shared" si="67"/>
        <v>#N/A</v>
      </c>
      <c r="B1033" s="30" t="e">
        <f>VLOOKUP(F1033,[3]!Tabla13[#All],2,FALSE)</f>
        <v>#N/A</v>
      </c>
      <c r="C1033" s="51">
        <v>2026</v>
      </c>
      <c r="D1033" s="51">
        <v>8330</v>
      </c>
      <c r="E1033" s="51"/>
      <c r="F1033" s="52"/>
      <c r="G1033" s="51">
        <v>1</v>
      </c>
      <c r="H1033" s="51">
        <v>2</v>
      </c>
      <c r="I1033" s="51">
        <v>8</v>
      </c>
      <c r="J1033" s="51"/>
      <c r="K1033" s="51">
        <v>5000</v>
      </c>
      <c r="L1033" s="51">
        <v>5100</v>
      </c>
      <c r="M1033" s="51">
        <v>515</v>
      </c>
      <c r="N1033" s="50">
        <v>1512</v>
      </c>
      <c r="O1033" s="49"/>
      <c r="P1033" s="48" t="s">
        <v>465</v>
      </c>
      <c r="Q1033" s="47">
        <v>0</v>
      </c>
      <c r="R1033" s="47">
        <v>0</v>
      </c>
      <c r="S1033" s="46">
        <f t="shared" si="64"/>
        <v>0</v>
      </c>
      <c r="T1033" s="47">
        <v>0</v>
      </c>
      <c r="U1033" s="47">
        <v>0</v>
      </c>
      <c r="V1033" s="46">
        <f t="shared" si="65"/>
        <v>0</v>
      </c>
      <c r="W1033" s="46">
        <f t="shared" si="66"/>
        <v>0</v>
      </c>
      <c r="X1033" s="45" t="s">
        <v>26</v>
      </c>
      <c r="Y1033" s="44"/>
      <c r="Z1033" s="43"/>
      <c r="AA1033" s="78" t="s">
        <v>100</v>
      </c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</row>
    <row r="1034" spans="1:49" hidden="1">
      <c r="A1034" s="31" t="e">
        <f t="shared" si="67"/>
        <v>#N/A</v>
      </c>
      <c r="B1034" s="30" t="e">
        <f>VLOOKUP(F1034,[3]!Tabla13[#All],2,FALSE)</f>
        <v>#N/A</v>
      </c>
      <c r="C1034" s="40">
        <v>2026</v>
      </c>
      <c r="D1034" s="40">
        <v>8330</v>
      </c>
      <c r="E1034" s="40"/>
      <c r="F1034" s="41"/>
      <c r="G1034" s="40">
        <v>1</v>
      </c>
      <c r="H1034" s="40">
        <v>2</v>
      </c>
      <c r="I1034" s="40">
        <v>8</v>
      </c>
      <c r="J1034" s="40"/>
      <c r="K1034" s="40">
        <v>5000</v>
      </c>
      <c r="L1034" s="40">
        <v>5100</v>
      </c>
      <c r="M1034" s="40">
        <v>519</v>
      </c>
      <c r="N1034" s="39" t="s">
        <v>23</v>
      </c>
      <c r="O1034" s="38"/>
      <c r="P1034" s="37" t="s">
        <v>47</v>
      </c>
      <c r="Q1034" s="36">
        <f>SUM(Q1035:Q1038)</f>
        <v>0</v>
      </c>
      <c r="R1034" s="36">
        <f>SUM(R1035:R1038)</f>
        <v>0</v>
      </c>
      <c r="S1034" s="36">
        <f t="shared" ref="S1034:S1097" si="68">Q1034+R1034</f>
        <v>0</v>
      </c>
      <c r="T1034" s="36">
        <f>SUM(T1035:T1038)</f>
        <v>0</v>
      </c>
      <c r="U1034" s="36">
        <f>SUM(U1035:U1038)</f>
        <v>0</v>
      </c>
      <c r="V1034" s="36">
        <f t="shared" ref="V1034:V1097" si="69">T1034+U1034</f>
        <v>0</v>
      </c>
      <c r="W1034" s="36">
        <f t="shared" ref="W1034:W1097" si="70">S1034+V1034</f>
        <v>0</v>
      </c>
      <c r="X1034" s="35"/>
      <c r="Y1034" s="64"/>
      <c r="Z1034" s="63"/>
      <c r="AA1034" s="3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</row>
    <row r="1035" spans="1:49" hidden="1">
      <c r="A1035" s="31" t="e">
        <f t="shared" si="67"/>
        <v>#N/A</v>
      </c>
      <c r="B1035" s="30" t="e">
        <f>VLOOKUP(F1035,[3]!Tabla13[#All],2,FALSE)</f>
        <v>#N/A</v>
      </c>
      <c r="C1035" s="51">
        <v>2026</v>
      </c>
      <c r="D1035" s="51">
        <v>8330</v>
      </c>
      <c r="E1035" s="51"/>
      <c r="F1035" s="52"/>
      <c r="G1035" s="51">
        <v>1</v>
      </c>
      <c r="H1035" s="51">
        <v>2</v>
      </c>
      <c r="I1035" s="51">
        <v>8</v>
      </c>
      <c r="J1035" s="51"/>
      <c r="K1035" s="51">
        <v>5000</v>
      </c>
      <c r="L1035" s="51">
        <v>5100</v>
      </c>
      <c r="M1035" s="51">
        <v>519</v>
      </c>
      <c r="N1035" s="50">
        <v>17</v>
      </c>
      <c r="O1035" s="49"/>
      <c r="P1035" s="48" t="s">
        <v>46</v>
      </c>
      <c r="Q1035" s="47">
        <v>0</v>
      </c>
      <c r="R1035" s="47">
        <v>0</v>
      </c>
      <c r="S1035" s="46">
        <f t="shared" si="68"/>
        <v>0</v>
      </c>
      <c r="T1035" s="47">
        <v>0</v>
      </c>
      <c r="U1035" s="47">
        <v>0</v>
      </c>
      <c r="V1035" s="46">
        <f t="shared" si="69"/>
        <v>0</v>
      </c>
      <c r="W1035" s="46">
        <f t="shared" si="70"/>
        <v>0</v>
      </c>
      <c r="X1035" s="45" t="s">
        <v>26</v>
      </c>
      <c r="Y1035" s="44"/>
      <c r="Z1035" s="43"/>
      <c r="AA1035" s="78" t="s">
        <v>100</v>
      </c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</row>
    <row r="1036" spans="1:49" hidden="1">
      <c r="A1036" s="31" t="e">
        <f t="shared" si="67"/>
        <v>#N/A</v>
      </c>
      <c r="B1036" s="30" t="e">
        <f>VLOOKUP(F1036,[3]!Tabla13[#All],2,FALSE)</f>
        <v>#N/A</v>
      </c>
      <c r="C1036" s="51">
        <v>2026</v>
      </c>
      <c r="D1036" s="51">
        <v>8330</v>
      </c>
      <c r="E1036" s="51"/>
      <c r="F1036" s="52"/>
      <c r="G1036" s="51">
        <v>1</v>
      </c>
      <c r="H1036" s="51">
        <v>2</v>
      </c>
      <c r="I1036" s="51">
        <v>8</v>
      </c>
      <c r="J1036" s="51"/>
      <c r="K1036" s="51">
        <v>5000</v>
      </c>
      <c r="L1036" s="51">
        <v>5100</v>
      </c>
      <c r="M1036" s="51">
        <v>519</v>
      </c>
      <c r="N1036" s="50">
        <v>337</v>
      </c>
      <c r="O1036" s="49"/>
      <c r="P1036" s="48" t="s">
        <v>41</v>
      </c>
      <c r="Q1036" s="47">
        <v>0</v>
      </c>
      <c r="R1036" s="47">
        <v>0</v>
      </c>
      <c r="S1036" s="46">
        <f t="shared" si="68"/>
        <v>0</v>
      </c>
      <c r="T1036" s="47">
        <v>0</v>
      </c>
      <c r="U1036" s="47">
        <v>0</v>
      </c>
      <c r="V1036" s="46">
        <f t="shared" si="69"/>
        <v>0</v>
      </c>
      <c r="W1036" s="46">
        <f t="shared" si="70"/>
        <v>0</v>
      </c>
      <c r="X1036" s="45" t="s">
        <v>26</v>
      </c>
      <c r="Y1036" s="44"/>
      <c r="Z1036" s="43"/>
      <c r="AA1036" s="78" t="s">
        <v>100</v>
      </c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</row>
    <row r="1037" spans="1:49" hidden="1">
      <c r="A1037" s="31" t="e">
        <f t="shared" si="67"/>
        <v>#N/A</v>
      </c>
      <c r="B1037" s="30" t="e">
        <f>VLOOKUP(F1037,[3]!Tabla13[#All],2,FALSE)</f>
        <v>#N/A</v>
      </c>
      <c r="C1037" s="51">
        <v>2026</v>
      </c>
      <c r="D1037" s="51">
        <v>8330</v>
      </c>
      <c r="E1037" s="51"/>
      <c r="F1037" s="52"/>
      <c r="G1037" s="51">
        <v>1</v>
      </c>
      <c r="H1037" s="51">
        <v>2</v>
      </c>
      <c r="I1037" s="51">
        <v>8</v>
      </c>
      <c r="J1037" s="51"/>
      <c r="K1037" s="51">
        <v>5000</v>
      </c>
      <c r="L1037" s="51">
        <v>5100</v>
      </c>
      <c r="M1037" s="51">
        <v>519</v>
      </c>
      <c r="N1037" s="50">
        <v>530</v>
      </c>
      <c r="O1037" s="49"/>
      <c r="P1037" s="48" t="s">
        <v>529</v>
      </c>
      <c r="Q1037" s="47">
        <v>0</v>
      </c>
      <c r="R1037" s="47">
        <v>0</v>
      </c>
      <c r="S1037" s="46">
        <f t="shared" si="68"/>
        <v>0</v>
      </c>
      <c r="T1037" s="47">
        <v>0</v>
      </c>
      <c r="U1037" s="47">
        <v>0</v>
      </c>
      <c r="V1037" s="46">
        <f t="shared" si="69"/>
        <v>0</v>
      </c>
      <c r="W1037" s="46">
        <f t="shared" si="70"/>
        <v>0</v>
      </c>
      <c r="X1037" s="45" t="s">
        <v>26</v>
      </c>
      <c r="Y1037" s="44"/>
      <c r="Z1037" s="43"/>
      <c r="AA1037" s="78" t="s">
        <v>100</v>
      </c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</row>
    <row r="1038" spans="1:49" hidden="1">
      <c r="A1038" s="31" t="e">
        <f t="shared" si="67"/>
        <v>#N/A</v>
      </c>
      <c r="B1038" s="30" t="e">
        <f>VLOOKUP(F1038,[3]!Tabla13[#All],2,FALSE)</f>
        <v>#N/A</v>
      </c>
      <c r="C1038" s="51">
        <v>2026</v>
      </c>
      <c r="D1038" s="51">
        <v>8330</v>
      </c>
      <c r="E1038" s="51"/>
      <c r="F1038" s="52"/>
      <c r="G1038" s="51">
        <v>1</v>
      </c>
      <c r="H1038" s="51">
        <v>2</v>
      </c>
      <c r="I1038" s="51">
        <v>8</v>
      </c>
      <c r="J1038" s="51"/>
      <c r="K1038" s="51">
        <v>5000</v>
      </c>
      <c r="L1038" s="51">
        <v>5100</v>
      </c>
      <c r="M1038" s="51">
        <v>519</v>
      </c>
      <c r="N1038" s="50">
        <v>1469</v>
      </c>
      <c r="O1038" s="49"/>
      <c r="P1038" s="48" t="s">
        <v>285</v>
      </c>
      <c r="Q1038" s="47">
        <v>0</v>
      </c>
      <c r="R1038" s="47">
        <v>0</v>
      </c>
      <c r="S1038" s="46">
        <f t="shared" si="68"/>
        <v>0</v>
      </c>
      <c r="T1038" s="47">
        <v>0</v>
      </c>
      <c r="U1038" s="47">
        <v>0</v>
      </c>
      <c r="V1038" s="46">
        <f t="shared" si="69"/>
        <v>0</v>
      </c>
      <c r="W1038" s="46">
        <f t="shared" si="70"/>
        <v>0</v>
      </c>
      <c r="X1038" s="45" t="s">
        <v>26</v>
      </c>
      <c r="Y1038" s="44"/>
      <c r="Z1038" s="43"/>
      <c r="AA1038" s="42" t="s">
        <v>19</v>
      </c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</row>
    <row r="1039" spans="1:49" hidden="1">
      <c r="A1039" s="31" t="e">
        <f t="shared" si="67"/>
        <v>#N/A</v>
      </c>
      <c r="B1039" s="30" t="e">
        <f>VLOOKUP(F1039,[3]!Tabla13[#All],2,FALSE)</f>
        <v>#N/A</v>
      </c>
      <c r="C1039" s="61">
        <v>2026</v>
      </c>
      <c r="D1039" s="61">
        <v>8330</v>
      </c>
      <c r="E1039" s="61"/>
      <c r="F1039" s="62"/>
      <c r="G1039" s="61">
        <v>1</v>
      </c>
      <c r="H1039" s="61">
        <v>2</v>
      </c>
      <c r="I1039" s="61">
        <v>8</v>
      </c>
      <c r="J1039" s="61"/>
      <c r="K1039" s="61">
        <v>5000</v>
      </c>
      <c r="L1039" s="61">
        <v>5200</v>
      </c>
      <c r="M1039" s="61"/>
      <c r="N1039" s="60" t="s">
        <v>23</v>
      </c>
      <c r="O1039" s="59"/>
      <c r="P1039" s="58" t="s">
        <v>40</v>
      </c>
      <c r="Q1039" s="57">
        <f>Q1040+Q1042</f>
        <v>0</v>
      </c>
      <c r="R1039" s="57">
        <f>R1040+R1042</f>
        <v>0</v>
      </c>
      <c r="S1039" s="57">
        <f t="shared" si="68"/>
        <v>0</v>
      </c>
      <c r="T1039" s="57">
        <f>T1040+T1042</f>
        <v>0</v>
      </c>
      <c r="U1039" s="57">
        <f>U1040+U1042</f>
        <v>0</v>
      </c>
      <c r="V1039" s="57">
        <f t="shared" si="69"/>
        <v>0</v>
      </c>
      <c r="W1039" s="57">
        <f t="shared" si="70"/>
        <v>0</v>
      </c>
      <c r="X1039" s="56"/>
      <c r="Y1039" s="66"/>
      <c r="Z1039" s="65"/>
      <c r="AA1039" s="53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</row>
    <row r="1040" spans="1:49" hidden="1">
      <c r="A1040" s="31" t="e">
        <f t="shared" si="67"/>
        <v>#N/A</v>
      </c>
      <c r="B1040" s="30" t="e">
        <f>VLOOKUP(F1040,[3]!Tabla13[#All],2,FALSE)</f>
        <v>#N/A</v>
      </c>
      <c r="C1040" s="40">
        <v>2026</v>
      </c>
      <c r="D1040" s="40">
        <v>8330</v>
      </c>
      <c r="E1040" s="40"/>
      <c r="F1040" s="41"/>
      <c r="G1040" s="40">
        <v>1</v>
      </c>
      <c r="H1040" s="40">
        <v>2</v>
      </c>
      <c r="I1040" s="40">
        <v>8</v>
      </c>
      <c r="J1040" s="40"/>
      <c r="K1040" s="40">
        <v>5000</v>
      </c>
      <c r="L1040" s="40">
        <v>5200</v>
      </c>
      <c r="M1040" s="40">
        <v>521</v>
      </c>
      <c r="N1040" s="39" t="s">
        <v>23</v>
      </c>
      <c r="O1040" s="38"/>
      <c r="P1040" s="37" t="s">
        <v>39</v>
      </c>
      <c r="Q1040" s="36">
        <f>SUM(Q1041:Q1041)</f>
        <v>0</v>
      </c>
      <c r="R1040" s="36">
        <f>SUM(R1041:R1041)</f>
        <v>0</v>
      </c>
      <c r="S1040" s="36">
        <f t="shared" si="68"/>
        <v>0</v>
      </c>
      <c r="T1040" s="36">
        <f>SUM(T1041:T1041)</f>
        <v>0</v>
      </c>
      <c r="U1040" s="36">
        <f>SUM(U1041:U1041)</f>
        <v>0</v>
      </c>
      <c r="V1040" s="36">
        <f t="shared" si="69"/>
        <v>0</v>
      </c>
      <c r="W1040" s="36">
        <f t="shared" si="70"/>
        <v>0</v>
      </c>
      <c r="X1040" s="35"/>
      <c r="Y1040" s="64"/>
      <c r="Z1040" s="63"/>
      <c r="AA1040" s="3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</row>
    <row r="1041" spans="1:49" hidden="1">
      <c r="A1041" s="31" t="e">
        <f t="shared" si="67"/>
        <v>#N/A</v>
      </c>
      <c r="B1041" s="30" t="e">
        <f>VLOOKUP(F1041,[3]!Tabla13[#All],2,FALSE)</f>
        <v>#N/A</v>
      </c>
      <c r="C1041" s="51">
        <v>2026</v>
      </c>
      <c r="D1041" s="51">
        <v>8330</v>
      </c>
      <c r="E1041" s="51"/>
      <c r="F1041" s="52"/>
      <c r="G1041" s="51">
        <v>1</v>
      </c>
      <c r="H1041" s="51">
        <v>2</v>
      </c>
      <c r="I1041" s="51">
        <v>8</v>
      </c>
      <c r="J1041" s="51"/>
      <c r="K1041" s="51">
        <v>5000</v>
      </c>
      <c r="L1041" s="51">
        <v>5200</v>
      </c>
      <c r="M1041" s="51">
        <v>521</v>
      </c>
      <c r="N1041" s="50">
        <v>86</v>
      </c>
      <c r="O1041" s="49"/>
      <c r="P1041" s="48" t="s">
        <v>283</v>
      </c>
      <c r="Q1041" s="47">
        <v>0</v>
      </c>
      <c r="R1041" s="47">
        <v>0</v>
      </c>
      <c r="S1041" s="46">
        <f t="shared" si="68"/>
        <v>0</v>
      </c>
      <c r="T1041" s="47">
        <v>0</v>
      </c>
      <c r="U1041" s="47">
        <v>0</v>
      </c>
      <c r="V1041" s="46">
        <f t="shared" si="69"/>
        <v>0</v>
      </c>
      <c r="W1041" s="46">
        <f t="shared" si="70"/>
        <v>0</v>
      </c>
      <c r="X1041" s="45" t="s">
        <v>26</v>
      </c>
      <c r="Y1041" s="44"/>
      <c r="Z1041" s="43"/>
      <c r="AA1041" s="78" t="s">
        <v>100</v>
      </c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</row>
    <row r="1042" spans="1:49" hidden="1">
      <c r="A1042" s="31" t="e">
        <f t="shared" si="67"/>
        <v>#N/A</v>
      </c>
      <c r="B1042" s="30" t="e">
        <f>VLOOKUP(F1042,[3]!Tabla13[#All],2,FALSE)</f>
        <v>#N/A</v>
      </c>
      <c r="C1042" s="40">
        <v>2026</v>
      </c>
      <c r="D1042" s="40">
        <v>8330</v>
      </c>
      <c r="E1042" s="40"/>
      <c r="F1042" s="41"/>
      <c r="G1042" s="40">
        <v>1</v>
      </c>
      <c r="H1042" s="40">
        <v>2</v>
      </c>
      <c r="I1042" s="40">
        <v>8</v>
      </c>
      <c r="J1042" s="40"/>
      <c r="K1042" s="40">
        <v>5000</v>
      </c>
      <c r="L1042" s="40">
        <v>5200</v>
      </c>
      <c r="M1042" s="40">
        <v>523</v>
      </c>
      <c r="N1042" s="39" t="s">
        <v>23</v>
      </c>
      <c r="O1042" s="38"/>
      <c r="P1042" s="37" t="s">
        <v>36</v>
      </c>
      <c r="Q1042" s="36">
        <f>SUM(Q1043:Q1044)</f>
        <v>0</v>
      </c>
      <c r="R1042" s="36">
        <f>SUM(R1043:R1044)</f>
        <v>0</v>
      </c>
      <c r="S1042" s="36">
        <f t="shared" si="68"/>
        <v>0</v>
      </c>
      <c r="T1042" s="36">
        <f>SUM(T1043:T1044)</f>
        <v>0</v>
      </c>
      <c r="U1042" s="36">
        <f>SUM(U1043:U1044)</f>
        <v>0</v>
      </c>
      <c r="V1042" s="36">
        <f t="shared" si="69"/>
        <v>0</v>
      </c>
      <c r="W1042" s="36">
        <f t="shared" si="70"/>
        <v>0</v>
      </c>
      <c r="X1042" s="35"/>
      <c r="Y1042" s="64"/>
      <c r="Z1042" s="63"/>
      <c r="AA1042" s="3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</row>
    <row r="1043" spans="1:49" hidden="1">
      <c r="A1043" s="31" t="e">
        <f t="shared" si="67"/>
        <v>#N/A</v>
      </c>
      <c r="B1043" s="30" t="e">
        <f>VLOOKUP(F1043,[3]!Tabla13[#All],2,FALSE)</f>
        <v>#N/A</v>
      </c>
      <c r="C1043" s="51">
        <v>2026</v>
      </c>
      <c r="D1043" s="51">
        <v>8330</v>
      </c>
      <c r="E1043" s="51"/>
      <c r="F1043" s="52"/>
      <c r="G1043" s="51">
        <v>1</v>
      </c>
      <c r="H1043" s="51">
        <v>2</v>
      </c>
      <c r="I1043" s="51">
        <v>8</v>
      </c>
      <c r="J1043" s="51"/>
      <c r="K1043" s="51">
        <v>5000</v>
      </c>
      <c r="L1043" s="51">
        <v>5200</v>
      </c>
      <c r="M1043" s="51">
        <v>523</v>
      </c>
      <c r="N1043" s="50">
        <v>183</v>
      </c>
      <c r="O1043" s="49">
        <v>12</v>
      </c>
      <c r="P1043" s="48" t="s">
        <v>35</v>
      </c>
      <c r="Q1043" s="47"/>
      <c r="R1043" s="47">
        <v>0</v>
      </c>
      <c r="S1043" s="46">
        <f t="shared" si="68"/>
        <v>0</v>
      </c>
      <c r="T1043" s="47">
        <v>0</v>
      </c>
      <c r="U1043" s="47">
        <v>0</v>
      </c>
      <c r="V1043" s="46">
        <f t="shared" si="69"/>
        <v>0</v>
      </c>
      <c r="W1043" s="46">
        <f t="shared" si="70"/>
        <v>0</v>
      </c>
      <c r="X1043" s="45" t="s">
        <v>26</v>
      </c>
      <c r="Y1043" s="44"/>
      <c r="Z1043" s="43"/>
      <c r="AA1043" s="78" t="s">
        <v>100</v>
      </c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</row>
    <row r="1044" spans="1:49" hidden="1">
      <c r="A1044" s="31" t="e">
        <f t="shared" si="67"/>
        <v>#N/A</v>
      </c>
      <c r="B1044" s="30" t="e">
        <f>VLOOKUP(F1044,[3]!Tabla13[#All],2,FALSE)</f>
        <v>#N/A</v>
      </c>
      <c r="C1044" s="51">
        <v>2026</v>
      </c>
      <c r="D1044" s="51">
        <v>8330</v>
      </c>
      <c r="E1044" s="51"/>
      <c r="F1044" s="52"/>
      <c r="G1044" s="51">
        <v>1</v>
      </c>
      <c r="H1044" s="51">
        <v>2</v>
      </c>
      <c r="I1044" s="51">
        <v>8</v>
      </c>
      <c r="J1044" s="51"/>
      <c r="K1044" s="51">
        <v>5000</v>
      </c>
      <c r="L1044" s="51">
        <v>5200</v>
      </c>
      <c r="M1044" s="51">
        <v>523</v>
      </c>
      <c r="N1044" s="50">
        <v>1508</v>
      </c>
      <c r="O1044" s="49"/>
      <c r="P1044" s="48" t="s">
        <v>34</v>
      </c>
      <c r="Q1044" s="47">
        <v>0</v>
      </c>
      <c r="R1044" s="47">
        <v>0</v>
      </c>
      <c r="S1044" s="46">
        <f t="shared" si="68"/>
        <v>0</v>
      </c>
      <c r="T1044" s="47">
        <v>0</v>
      </c>
      <c r="U1044" s="47">
        <v>0</v>
      </c>
      <c r="V1044" s="46">
        <f t="shared" si="69"/>
        <v>0</v>
      </c>
      <c r="W1044" s="46">
        <f t="shared" si="70"/>
        <v>0</v>
      </c>
      <c r="X1044" s="45" t="s">
        <v>26</v>
      </c>
      <c r="Y1044" s="44"/>
      <c r="Z1044" s="43"/>
      <c r="AA1044" s="78" t="s">
        <v>100</v>
      </c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</row>
    <row r="1045" spans="1:49">
      <c r="A1045" s="31" t="e">
        <f t="shared" si="67"/>
        <v>#N/A</v>
      </c>
      <c r="B1045" s="30" t="e">
        <f>VLOOKUP(F1045,[3]!Tabla13[#All],2,FALSE)</f>
        <v>#N/A</v>
      </c>
      <c r="C1045" s="61">
        <v>2026</v>
      </c>
      <c r="D1045" s="61">
        <v>8330</v>
      </c>
      <c r="E1045" s="61"/>
      <c r="F1045" s="62"/>
      <c r="G1045" s="61">
        <v>1</v>
      </c>
      <c r="H1045" s="61">
        <v>2</v>
      </c>
      <c r="I1045" s="61">
        <v>8</v>
      </c>
      <c r="J1045" s="61"/>
      <c r="K1045" s="61">
        <v>5000</v>
      </c>
      <c r="L1045" s="61">
        <v>5300</v>
      </c>
      <c r="M1045" s="61"/>
      <c r="N1045" s="60" t="s">
        <v>23</v>
      </c>
      <c r="O1045" s="59"/>
      <c r="P1045" s="58" t="s">
        <v>272</v>
      </c>
      <c r="Q1045" s="57">
        <f>Q1046+Q1060</f>
        <v>138532</v>
      </c>
      <c r="R1045" s="57">
        <f>R1046+R1060</f>
        <v>0</v>
      </c>
      <c r="S1045" s="57">
        <f t="shared" si="68"/>
        <v>138532</v>
      </c>
      <c r="T1045" s="57">
        <f>T1046+T1060</f>
        <v>0</v>
      </c>
      <c r="U1045" s="57">
        <f>U1046+U1060</f>
        <v>0</v>
      </c>
      <c r="V1045" s="57">
        <f t="shared" si="69"/>
        <v>0</v>
      </c>
      <c r="W1045" s="57">
        <f t="shared" si="70"/>
        <v>138532</v>
      </c>
      <c r="X1045" s="56"/>
      <c r="Y1045" s="66"/>
      <c r="Z1045" s="65"/>
      <c r="AA1045" s="53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</row>
    <row r="1046" spans="1:49">
      <c r="A1046" s="31" t="e">
        <f t="shared" si="67"/>
        <v>#N/A</v>
      </c>
      <c r="B1046" s="30" t="e">
        <f>VLOOKUP(F1046,[3]!Tabla13[#All],2,FALSE)</f>
        <v>#N/A</v>
      </c>
      <c r="C1046" s="40">
        <v>2026</v>
      </c>
      <c r="D1046" s="40">
        <v>8330</v>
      </c>
      <c r="E1046" s="40"/>
      <c r="F1046" s="41"/>
      <c r="G1046" s="40">
        <v>1</v>
      </c>
      <c r="H1046" s="40">
        <v>2</v>
      </c>
      <c r="I1046" s="40">
        <v>8</v>
      </c>
      <c r="J1046" s="40"/>
      <c r="K1046" s="40">
        <v>5000</v>
      </c>
      <c r="L1046" s="40">
        <v>5300</v>
      </c>
      <c r="M1046" s="40">
        <v>531</v>
      </c>
      <c r="N1046" s="39" t="s">
        <v>23</v>
      </c>
      <c r="O1046" s="38"/>
      <c r="P1046" s="37" t="s">
        <v>271</v>
      </c>
      <c r="Q1046" s="36">
        <f>SUM(Q1047:Q1059)</f>
        <v>101897</v>
      </c>
      <c r="R1046" s="36">
        <f>SUM(R1047:R1059)</f>
        <v>0</v>
      </c>
      <c r="S1046" s="36">
        <f t="shared" si="68"/>
        <v>101897</v>
      </c>
      <c r="T1046" s="36">
        <f>SUM(T1047:T1059)</f>
        <v>0</v>
      </c>
      <c r="U1046" s="36">
        <f>SUM(U1047:U1059)</f>
        <v>0</v>
      </c>
      <c r="V1046" s="36">
        <f t="shared" si="69"/>
        <v>0</v>
      </c>
      <c r="W1046" s="36">
        <f t="shared" si="70"/>
        <v>101897</v>
      </c>
      <c r="X1046" s="35"/>
      <c r="Y1046" s="64"/>
      <c r="Z1046" s="63"/>
      <c r="AA1046" s="3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</row>
    <row r="1047" spans="1:49" hidden="1">
      <c r="A1047" s="31" t="e">
        <f t="shared" si="67"/>
        <v>#N/A</v>
      </c>
      <c r="B1047" s="30" t="e">
        <f>VLOOKUP(F1047,[3]!Tabla13[#All],2,FALSE)</f>
        <v>#N/A</v>
      </c>
      <c r="C1047" s="51">
        <v>2026</v>
      </c>
      <c r="D1047" s="51">
        <v>8330</v>
      </c>
      <c r="E1047" s="51"/>
      <c r="F1047" s="52"/>
      <c r="G1047" s="51">
        <v>1</v>
      </c>
      <c r="H1047" s="51">
        <v>2</v>
      </c>
      <c r="I1047" s="51">
        <v>8</v>
      </c>
      <c r="J1047" s="51"/>
      <c r="K1047" s="51">
        <v>5000</v>
      </c>
      <c r="L1047" s="51">
        <v>5300</v>
      </c>
      <c r="M1047" s="51">
        <v>531</v>
      </c>
      <c r="N1047" s="50">
        <v>232</v>
      </c>
      <c r="O1047" s="49"/>
      <c r="P1047" s="48" t="s">
        <v>1441</v>
      </c>
      <c r="Q1047" s="47">
        <v>0</v>
      </c>
      <c r="R1047" s="47">
        <v>0</v>
      </c>
      <c r="S1047" s="46">
        <f t="shared" si="68"/>
        <v>0</v>
      </c>
      <c r="T1047" s="47">
        <v>0</v>
      </c>
      <c r="U1047" s="47">
        <v>0</v>
      </c>
      <c r="V1047" s="46">
        <f t="shared" si="69"/>
        <v>0</v>
      </c>
      <c r="W1047" s="46">
        <f t="shared" si="70"/>
        <v>0</v>
      </c>
      <c r="X1047" s="45" t="s">
        <v>26</v>
      </c>
      <c r="Y1047" s="44"/>
      <c r="Z1047" s="43"/>
      <c r="AA1047" s="78" t="s">
        <v>100</v>
      </c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</row>
    <row r="1048" spans="1:49" hidden="1">
      <c r="A1048" s="31" t="e">
        <f t="shared" si="67"/>
        <v>#N/A</v>
      </c>
      <c r="B1048" s="30" t="e">
        <f>VLOOKUP(F1048,[3]!Tabla13[#All],2,FALSE)</f>
        <v>#N/A</v>
      </c>
      <c r="C1048" s="51">
        <v>2026</v>
      </c>
      <c r="D1048" s="51">
        <v>8330</v>
      </c>
      <c r="E1048" s="51"/>
      <c r="F1048" s="52"/>
      <c r="G1048" s="51">
        <v>1</v>
      </c>
      <c r="H1048" s="51">
        <v>2</v>
      </c>
      <c r="I1048" s="51">
        <v>8</v>
      </c>
      <c r="J1048" s="51"/>
      <c r="K1048" s="51">
        <v>5000</v>
      </c>
      <c r="L1048" s="51">
        <v>5300</v>
      </c>
      <c r="M1048" s="51">
        <v>531</v>
      </c>
      <c r="N1048" s="50">
        <v>367</v>
      </c>
      <c r="O1048" s="49"/>
      <c r="P1048" s="48" t="s">
        <v>202</v>
      </c>
      <c r="Q1048" s="47">
        <v>0</v>
      </c>
      <c r="R1048" s="47">
        <v>0</v>
      </c>
      <c r="S1048" s="46">
        <f t="shared" si="68"/>
        <v>0</v>
      </c>
      <c r="T1048" s="47">
        <v>0</v>
      </c>
      <c r="U1048" s="47">
        <v>0</v>
      </c>
      <c r="V1048" s="46">
        <f t="shared" si="69"/>
        <v>0</v>
      </c>
      <c r="W1048" s="46">
        <f t="shared" si="70"/>
        <v>0</v>
      </c>
      <c r="X1048" s="45" t="s">
        <v>26</v>
      </c>
      <c r="Y1048" s="44"/>
      <c r="Z1048" s="43"/>
      <c r="AA1048" s="78" t="s">
        <v>100</v>
      </c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</row>
    <row r="1049" spans="1:49" hidden="1">
      <c r="A1049" s="31" t="e">
        <f t="shared" si="67"/>
        <v>#N/A</v>
      </c>
      <c r="B1049" s="30" t="e">
        <f>VLOOKUP(F1049,[3]!Tabla13[#All],2,FALSE)</f>
        <v>#N/A</v>
      </c>
      <c r="C1049" s="51">
        <v>2026</v>
      </c>
      <c r="D1049" s="51">
        <v>8330</v>
      </c>
      <c r="E1049" s="51"/>
      <c r="F1049" s="52"/>
      <c r="G1049" s="51">
        <v>1</v>
      </c>
      <c r="H1049" s="51">
        <v>2</v>
      </c>
      <c r="I1049" s="51">
        <v>8</v>
      </c>
      <c r="J1049" s="51"/>
      <c r="K1049" s="51">
        <v>5000</v>
      </c>
      <c r="L1049" s="51">
        <v>5300</v>
      </c>
      <c r="M1049" s="51">
        <v>531</v>
      </c>
      <c r="N1049" s="50">
        <v>518</v>
      </c>
      <c r="O1049" s="49"/>
      <c r="P1049" s="48" t="s">
        <v>1440</v>
      </c>
      <c r="Q1049" s="47">
        <v>0</v>
      </c>
      <c r="R1049" s="47">
        <v>0</v>
      </c>
      <c r="S1049" s="46">
        <f t="shared" si="68"/>
        <v>0</v>
      </c>
      <c r="T1049" s="47">
        <v>0</v>
      </c>
      <c r="U1049" s="47">
        <v>0</v>
      </c>
      <c r="V1049" s="46">
        <f t="shared" si="69"/>
        <v>0</v>
      </c>
      <c r="W1049" s="46">
        <f t="shared" si="70"/>
        <v>0</v>
      </c>
      <c r="X1049" s="45" t="s">
        <v>26</v>
      </c>
      <c r="Y1049" s="44"/>
      <c r="Z1049" s="43"/>
      <c r="AA1049" s="78" t="s">
        <v>100</v>
      </c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</row>
    <row r="1050" spans="1:49" hidden="1">
      <c r="A1050" s="31" t="e">
        <f t="shared" si="67"/>
        <v>#N/A</v>
      </c>
      <c r="B1050" s="30" t="e">
        <f>VLOOKUP(F1050,[3]!Tabla13[#All],2,FALSE)</f>
        <v>#N/A</v>
      </c>
      <c r="C1050" s="51">
        <v>2026</v>
      </c>
      <c r="D1050" s="51">
        <v>8330</v>
      </c>
      <c r="E1050" s="51"/>
      <c r="F1050" s="52"/>
      <c r="G1050" s="51">
        <v>1</v>
      </c>
      <c r="H1050" s="51">
        <v>2</v>
      </c>
      <c r="I1050" s="51">
        <v>8</v>
      </c>
      <c r="J1050" s="51"/>
      <c r="K1050" s="51">
        <v>5000</v>
      </c>
      <c r="L1050" s="51">
        <v>5300</v>
      </c>
      <c r="M1050" s="51">
        <v>531</v>
      </c>
      <c r="N1050" s="50">
        <v>519</v>
      </c>
      <c r="O1050" s="49"/>
      <c r="P1050" s="48" t="s">
        <v>1439</v>
      </c>
      <c r="Q1050" s="47">
        <v>0</v>
      </c>
      <c r="R1050" s="47">
        <v>0</v>
      </c>
      <c r="S1050" s="46">
        <f t="shared" si="68"/>
        <v>0</v>
      </c>
      <c r="T1050" s="47">
        <v>0</v>
      </c>
      <c r="U1050" s="47">
        <v>0</v>
      </c>
      <c r="V1050" s="46">
        <f t="shared" si="69"/>
        <v>0</v>
      </c>
      <c r="W1050" s="46">
        <f t="shared" si="70"/>
        <v>0</v>
      </c>
      <c r="X1050" s="45" t="s">
        <v>26</v>
      </c>
      <c r="Y1050" s="44"/>
      <c r="Z1050" s="43"/>
      <c r="AA1050" s="78" t="s">
        <v>100</v>
      </c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</row>
    <row r="1051" spans="1:49" hidden="1">
      <c r="A1051" s="31" t="e">
        <f t="shared" ref="A1051:A1114" si="71">B1051-E1051</f>
        <v>#N/A</v>
      </c>
      <c r="B1051" s="30" t="e">
        <f>VLOOKUP(F1051,[3]!Tabla13[#All],2,FALSE)</f>
        <v>#N/A</v>
      </c>
      <c r="C1051" s="51">
        <v>2026</v>
      </c>
      <c r="D1051" s="51">
        <v>8330</v>
      </c>
      <c r="E1051" s="51"/>
      <c r="F1051" s="52"/>
      <c r="G1051" s="51">
        <v>1</v>
      </c>
      <c r="H1051" s="51">
        <v>2</v>
      </c>
      <c r="I1051" s="51">
        <v>8</v>
      </c>
      <c r="J1051" s="51"/>
      <c r="K1051" s="51">
        <v>5000</v>
      </c>
      <c r="L1051" s="51">
        <v>5300</v>
      </c>
      <c r="M1051" s="51">
        <v>531</v>
      </c>
      <c r="N1051" s="50">
        <v>643</v>
      </c>
      <c r="O1051" s="49"/>
      <c r="P1051" s="48" t="s">
        <v>257</v>
      </c>
      <c r="Q1051" s="47">
        <v>0</v>
      </c>
      <c r="R1051" s="47">
        <v>0</v>
      </c>
      <c r="S1051" s="46">
        <f t="shared" si="68"/>
        <v>0</v>
      </c>
      <c r="T1051" s="47">
        <v>0</v>
      </c>
      <c r="U1051" s="47">
        <v>0</v>
      </c>
      <c r="V1051" s="46">
        <f t="shared" si="69"/>
        <v>0</v>
      </c>
      <c r="W1051" s="46">
        <f t="shared" si="70"/>
        <v>0</v>
      </c>
      <c r="X1051" s="45" t="s">
        <v>26</v>
      </c>
      <c r="Y1051" s="44"/>
      <c r="Z1051" s="43"/>
      <c r="AA1051" s="78" t="s">
        <v>100</v>
      </c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</row>
    <row r="1052" spans="1:49" hidden="1">
      <c r="A1052" s="31" t="e">
        <f t="shared" si="71"/>
        <v>#N/A</v>
      </c>
      <c r="B1052" s="30" t="e">
        <f>VLOOKUP(F1052,[3]!Tabla13[#All],2,FALSE)</f>
        <v>#N/A</v>
      </c>
      <c r="C1052" s="51">
        <v>2026</v>
      </c>
      <c r="D1052" s="51">
        <v>8330</v>
      </c>
      <c r="E1052" s="51"/>
      <c r="F1052" s="52"/>
      <c r="G1052" s="51">
        <v>1</v>
      </c>
      <c r="H1052" s="51">
        <v>2</v>
      </c>
      <c r="I1052" s="51">
        <v>8</v>
      </c>
      <c r="J1052" s="51"/>
      <c r="K1052" s="51">
        <v>5000</v>
      </c>
      <c r="L1052" s="51">
        <v>5300</v>
      </c>
      <c r="M1052" s="51">
        <v>531</v>
      </c>
      <c r="N1052" s="50">
        <v>650</v>
      </c>
      <c r="O1052" s="49"/>
      <c r="P1052" s="48" t="s">
        <v>1438</v>
      </c>
      <c r="Q1052" s="47">
        <v>0</v>
      </c>
      <c r="R1052" s="47">
        <v>0</v>
      </c>
      <c r="S1052" s="46">
        <f t="shared" si="68"/>
        <v>0</v>
      </c>
      <c r="T1052" s="47">
        <v>0</v>
      </c>
      <c r="U1052" s="47">
        <v>0</v>
      </c>
      <c r="V1052" s="46">
        <f t="shared" si="69"/>
        <v>0</v>
      </c>
      <c r="W1052" s="46">
        <f t="shared" si="70"/>
        <v>0</v>
      </c>
      <c r="X1052" s="45" t="s">
        <v>26</v>
      </c>
      <c r="Y1052" s="44"/>
      <c r="Z1052" s="43"/>
      <c r="AA1052" s="78" t="s">
        <v>100</v>
      </c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</row>
    <row r="1053" spans="1:49" hidden="1">
      <c r="A1053" s="31" t="e">
        <f t="shared" si="71"/>
        <v>#N/A</v>
      </c>
      <c r="B1053" s="30" t="e">
        <f>VLOOKUP(F1053,[3]!Tabla13[#All],2,FALSE)</f>
        <v>#N/A</v>
      </c>
      <c r="C1053" s="51">
        <v>2026</v>
      </c>
      <c r="D1053" s="51">
        <v>8330</v>
      </c>
      <c r="E1053" s="51"/>
      <c r="F1053" s="52"/>
      <c r="G1053" s="51">
        <v>1</v>
      </c>
      <c r="H1053" s="51">
        <v>2</v>
      </c>
      <c r="I1053" s="51">
        <v>8</v>
      </c>
      <c r="J1053" s="51"/>
      <c r="K1053" s="51">
        <v>5000</v>
      </c>
      <c r="L1053" s="51">
        <v>5300</v>
      </c>
      <c r="M1053" s="51">
        <v>531</v>
      </c>
      <c r="N1053" s="50">
        <v>931</v>
      </c>
      <c r="O1053" s="49"/>
      <c r="P1053" s="48" t="s">
        <v>253</v>
      </c>
      <c r="Q1053" s="47">
        <v>0</v>
      </c>
      <c r="R1053" s="47">
        <v>0</v>
      </c>
      <c r="S1053" s="46">
        <f t="shared" si="68"/>
        <v>0</v>
      </c>
      <c r="T1053" s="47">
        <v>0</v>
      </c>
      <c r="U1053" s="47">
        <v>0</v>
      </c>
      <c r="V1053" s="46">
        <f t="shared" si="69"/>
        <v>0</v>
      </c>
      <c r="W1053" s="46">
        <f t="shared" si="70"/>
        <v>0</v>
      </c>
      <c r="X1053" s="45" t="s">
        <v>26</v>
      </c>
      <c r="Y1053" s="44"/>
      <c r="Z1053" s="43"/>
      <c r="AA1053" s="78" t="s">
        <v>100</v>
      </c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</row>
    <row r="1054" spans="1:49">
      <c r="A1054" s="31" t="e">
        <f t="shared" si="71"/>
        <v>#N/A</v>
      </c>
      <c r="B1054" s="30" t="e">
        <f>VLOOKUP(F1054,[3]!Tabla13[#All],2,FALSE)</f>
        <v>#N/A</v>
      </c>
      <c r="C1054" s="51">
        <v>2026</v>
      </c>
      <c r="D1054" s="51">
        <v>8330</v>
      </c>
      <c r="E1054" s="51"/>
      <c r="F1054" s="52"/>
      <c r="G1054" s="51">
        <v>1</v>
      </c>
      <c r="H1054" s="51">
        <v>2</v>
      </c>
      <c r="I1054" s="51">
        <v>8</v>
      </c>
      <c r="J1054" s="51"/>
      <c r="K1054" s="51">
        <v>5000</v>
      </c>
      <c r="L1054" s="51">
        <v>5300</v>
      </c>
      <c r="M1054" s="51">
        <v>531</v>
      </c>
      <c r="N1054" s="50">
        <v>954</v>
      </c>
      <c r="O1054" s="49">
        <v>12</v>
      </c>
      <c r="P1054" s="48" t="s">
        <v>702</v>
      </c>
      <c r="Q1054" s="47">
        <v>101897</v>
      </c>
      <c r="R1054" s="47">
        <v>0</v>
      </c>
      <c r="S1054" s="46">
        <f t="shared" si="68"/>
        <v>101897</v>
      </c>
      <c r="T1054" s="47">
        <v>0</v>
      </c>
      <c r="U1054" s="47">
        <v>0</v>
      </c>
      <c r="V1054" s="46">
        <f t="shared" si="69"/>
        <v>0</v>
      </c>
      <c r="W1054" s="46">
        <f t="shared" si="70"/>
        <v>101897</v>
      </c>
      <c r="X1054" s="45" t="s">
        <v>26</v>
      </c>
      <c r="Y1054" s="44">
        <v>1</v>
      </c>
      <c r="Z1054" s="43"/>
      <c r="AA1054" s="78" t="s">
        <v>100</v>
      </c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</row>
    <row r="1055" spans="1:49" hidden="1">
      <c r="A1055" s="31" t="e">
        <f t="shared" si="71"/>
        <v>#N/A</v>
      </c>
      <c r="B1055" s="30" t="e">
        <f>VLOOKUP(F1055,[3]!Tabla13[#All],2,FALSE)</f>
        <v>#N/A</v>
      </c>
      <c r="C1055" s="51">
        <v>2026</v>
      </c>
      <c r="D1055" s="51">
        <v>8330</v>
      </c>
      <c r="E1055" s="51"/>
      <c r="F1055" s="52"/>
      <c r="G1055" s="51">
        <v>1</v>
      </c>
      <c r="H1055" s="51">
        <v>2</v>
      </c>
      <c r="I1055" s="51">
        <v>8</v>
      </c>
      <c r="J1055" s="51"/>
      <c r="K1055" s="51">
        <v>5000</v>
      </c>
      <c r="L1055" s="51">
        <v>5300</v>
      </c>
      <c r="M1055" s="51">
        <v>531</v>
      </c>
      <c r="N1055" s="50">
        <v>1199</v>
      </c>
      <c r="O1055" s="49"/>
      <c r="P1055" s="48" t="s">
        <v>42</v>
      </c>
      <c r="Q1055" s="47">
        <v>0</v>
      </c>
      <c r="R1055" s="47">
        <v>0</v>
      </c>
      <c r="S1055" s="46">
        <f t="shared" si="68"/>
        <v>0</v>
      </c>
      <c r="T1055" s="47">
        <v>0</v>
      </c>
      <c r="U1055" s="47">
        <v>0</v>
      </c>
      <c r="V1055" s="46">
        <f t="shared" si="69"/>
        <v>0</v>
      </c>
      <c r="W1055" s="46">
        <f t="shared" si="70"/>
        <v>0</v>
      </c>
      <c r="X1055" s="45" t="s">
        <v>26</v>
      </c>
      <c r="Y1055" s="44"/>
      <c r="Z1055" s="43"/>
      <c r="AA1055" s="78" t="s">
        <v>100</v>
      </c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</row>
    <row r="1056" spans="1:49" hidden="1">
      <c r="A1056" s="31" t="e">
        <f t="shared" si="71"/>
        <v>#N/A</v>
      </c>
      <c r="B1056" s="30" t="e">
        <f>VLOOKUP(F1056,[3]!Tabla13[#All],2,FALSE)</f>
        <v>#N/A</v>
      </c>
      <c r="C1056" s="51">
        <v>2026</v>
      </c>
      <c r="D1056" s="51">
        <v>8330</v>
      </c>
      <c r="E1056" s="51"/>
      <c r="F1056" s="52"/>
      <c r="G1056" s="51">
        <v>1</v>
      </c>
      <c r="H1056" s="51">
        <v>2</v>
      </c>
      <c r="I1056" s="51">
        <v>8</v>
      </c>
      <c r="J1056" s="51"/>
      <c r="K1056" s="51">
        <v>5000</v>
      </c>
      <c r="L1056" s="51">
        <v>5300</v>
      </c>
      <c r="M1056" s="51">
        <v>531</v>
      </c>
      <c r="N1056" s="50">
        <v>1511</v>
      </c>
      <c r="O1056" s="49"/>
      <c r="P1056" s="48" t="s">
        <v>227</v>
      </c>
      <c r="Q1056" s="47">
        <v>0</v>
      </c>
      <c r="R1056" s="47">
        <v>0</v>
      </c>
      <c r="S1056" s="46">
        <f t="shared" si="68"/>
        <v>0</v>
      </c>
      <c r="T1056" s="47">
        <v>0</v>
      </c>
      <c r="U1056" s="47">
        <v>0</v>
      </c>
      <c r="V1056" s="46">
        <f t="shared" si="69"/>
        <v>0</v>
      </c>
      <c r="W1056" s="46">
        <f t="shared" si="70"/>
        <v>0</v>
      </c>
      <c r="X1056" s="45" t="s">
        <v>26</v>
      </c>
      <c r="Y1056" s="44"/>
      <c r="Z1056" s="43"/>
      <c r="AA1056" s="78" t="s">
        <v>100</v>
      </c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</row>
    <row r="1057" spans="1:49" hidden="1">
      <c r="A1057" s="31" t="e">
        <f t="shared" si="71"/>
        <v>#N/A</v>
      </c>
      <c r="B1057" s="30" t="e">
        <f>VLOOKUP(F1057,[3]!Tabla13[#All],2,FALSE)</f>
        <v>#N/A</v>
      </c>
      <c r="C1057" s="51">
        <v>2026</v>
      </c>
      <c r="D1057" s="51">
        <v>8330</v>
      </c>
      <c r="E1057" s="51"/>
      <c r="F1057" s="52"/>
      <c r="G1057" s="51">
        <v>1</v>
      </c>
      <c r="H1057" s="51">
        <v>2</v>
      </c>
      <c r="I1057" s="51">
        <v>8</v>
      </c>
      <c r="J1057" s="51"/>
      <c r="K1057" s="51">
        <v>5000</v>
      </c>
      <c r="L1057" s="51">
        <v>5300</v>
      </c>
      <c r="M1057" s="51">
        <v>531</v>
      </c>
      <c r="N1057" s="50">
        <v>504</v>
      </c>
      <c r="O1057" s="49"/>
      <c r="P1057" s="48" t="s">
        <v>1437</v>
      </c>
      <c r="Q1057" s="47">
        <v>0</v>
      </c>
      <c r="R1057" s="47">
        <v>0</v>
      </c>
      <c r="S1057" s="46">
        <f t="shared" si="68"/>
        <v>0</v>
      </c>
      <c r="T1057" s="47">
        <v>0</v>
      </c>
      <c r="U1057" s="47">
        <v>0</v>
      </c>
      <c r="V1057" s="46">
        <f t="shared" si="69"/>
        <v>0</v>
      </c>
      <c r="W1057" s="46">
        <f t="shared" si="70"/>
        <v>0</v>
      </c>
      <c r="X1057" s="45" t="s">
        <v>26</v>
      </c>
      <c r="Y1057" s="44"/>
      <c r="Z1057" s="43"/>
      <c r="AA1057" s="78" t="s">
        <v>100</v>
      </c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</row>
    <row r="1058" spans="1:49" hidden="1">
      <c r="A1058" s="31" t="e">
        <f t="shared" si="71"/>
        <v>#N/A</v>
      </c>
      <c r="B1058" s="30" t="e">
        <f>VLOOKUP(F1058,[3]!Tabla13[#All],2,FALSE)</f>
        <v>#N/A</v>
      </c>
      <c r="C1058" s="51">
        <v>2026</v>
      </c>
      <c r="D1058" s="51">
        <v>8330</v>
      </c>
      <c r="E1058" s="51"/>
      <c r="F1058" s="52"/>
      <c r="G1058" s="51">
        <v>1</v>
      </c>
      <c r="H1058" s="51">
        <v>2</v>
      </c>
      <c r="I1058" s="51">
        <v>8</v>
      </c>
      <c r="J1058" s="51"/>
      <c r="K1058" s="51">
        <v>5000</v>
      </c>
      <c r="L1058" s="51">
        <v>5300</v>
      </c>
      <c r="M1058" s="51">
        <v>531</v>
      </c>
      <c r="N1058" s="50">
        <v>543</v>
      </c>
      <c r="O1058" s="49"/>
      <c r="P1058" s="48" t="s">
        <v>976</v>
      </c>
      <c r="Q1058" s="47">
        <v>0</v>
      </c>
      <c r="R1058" s="47">
        <v>0</v>
      </c>
      <c r="S1058" s="46">
        <f t="shared" si="68"/>
        <v>0</v>
      </c>
      <c r="T1058" s="47">
        <v>0</v>
      </c>
      <c r="U1058" s="47">
        <v>0</v>
      </c>
      <c r="V1058" s="46">
        <f t="shared" si="69"/>
        <v>0</v>
      </c>
      <c r="W1058" s="46">
        <f t="shared" si="70"/>
        <v>0</v>
      </c>
      <c r="X1058" s="45" t="s">
        <v>26</v>
      </c>
      <c r="Y1058" s="44"/>
      <c r="Z1058" s="43"/>
      <c r="AA1058" s="78" t="s">
        <v>100</v>
      </c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</row>
    <row r="1059" spans="1:49" hidden="1">
      <c r="A1059" s="31" t="e">
        <f t="shared" si="71"/>
        <v>#N/A</v>
      </c>
      <c r="B1059" s="30" t="e">
        <f>VLOOKUP(F1059,[3]!Tabla13[#All],2,FALSE)</f>
        <v>#N/A</v>
      </c>
      <c r="C1059" s="51">
        <v>2026</v>
      </c>
      <c r="D1059" s="51">
        <v>8330</v>
      </c>
      <c r="E1059" s="51"/>
      <c r="F1059" s="52"/>
      <c r="G1059" s="51">
        <v>1</v>
      </c>
      <c r="H1059" s="51">
        <v>2</v>
      </c>
      <c r="I1059" s="51">
        <v>8</v>
      </c>
      <c r="J1059" s="51"/>
      <c r="K1059" s="51">
        <v>5000</v>
      </c>
      <c r="L1059" s="51">
        <v>5300</v>
      </c>
      <c r="M1059" s="51">
        <v>531</v>
      </c>
      <c r="N1059" s="50">
        <v>1350</v>
      </c>
      <c r="O1059" s="49"/>
      <c r="P1059" s="48" t="s">
        <v>1436</v>
      </c>
      <c r="Q1059" s="47">
        <v>0</v>
      </c>
      <c r="R1059" s="47">
        <v>0</v>
      </c>
      <c r="S1059" s="46">
        <f t="shared" si="68"/>
        <v>0</v>
      </c>
      <c r="T1059" s="47">
        <v>0</v>
      </c>
      <c r="U1059" s="47">
        <v>0</v>
      </c>
      <c r="V1059" s="46">
        <f t="shared" si="69"/>
        <v>0</v>
      </c>
      <c r="W1059" s="46">
        <f t="shared" si="70"/>
        <v>0</v>
      </c>
      <c r="X1059" s="45" t="s">
        <v>26</v>
      </c>
      <c r="Y1059" s="44"/>
      <c r="Z1059" s="43"/>
      <c r="AA1059" s="42" t="s">
        <v>19</v>
      </c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</row>
    <row r="1060" spans="1:49">
      <c r="A1060" s="31" t="e">
        <f t="shared" si="71"/>
        <v>#N/A</v>
      </c>
      <c r="B1060" s="30" t="e">
        <f>VLOOKUP(F1060,[3]!Tabla13[#All],2,FALSE)</f>
        <v>#N/A</v>
      </c>
      <c r="C1060" s="40">
        <v>2026</v>
      </c>
      <c r="D1060" s="40">
        <v>8330</v>
      </c>
      <c r="E1060" s="40"/>
      <c r="F1060" s="41"/>
      <c r="G1060" s="40">
        <v>1</v>
      </c>
      <c r="H1060" s="40">
        <v>2</v>
      </c>
      <c r="I1060" s="40">
        <v>8</v>
      </c>
      <c r="J1060" s="40"/>
      <c r="K1060" s="40">
        <v>5000</v>
      </c>
      <c r="L1060" s="40">
        <v>5300</v>
      </c>
      <c r="M1060" s="40">
        <v>532</v>
      </c>
      <c r="N1060" s="39" t="s">
        <v>23</v>
      </c>
      <c r="O1060" s="38"/>
      <c r="P1060" s="37" t="s">
        <v>242</v>
      </c>
      <c r="Q1060" s="36">
        <f>SUM(Q1061:Q1073)</f>
        <v>36635</v>
      </c>
      <c r="R1060" s="36">
        <f>SUM(R1061:R1073)</f>
        <v>0</v>
      </c>
      <c r="S1060" s="36">
        <f t="shared" si="68"/>
        <v>36635</v>
      </c>
      <c r="T1060" s="36">
        <f>SUM(T1061:T1073)</f>
        <v>0</v>
      </c>
      <c r="U1060" s="36">
        <f>SUM(U1061:U1073)</f>
        <v>0</v>
      </c>
      <c r="V1060" s="36">
        <f t="shared" si="69"/>
        <v>0</v>
      </c>
      <c r="W1060" s="36">
        <f t="shared" si="70"/>
        <v>36635</v>
      </c>
      <c r="X1060" s="35"/>
      <c r="Y1060" s="64"/>
      <c r="Z1060" s="63"/>
      <c r="AA1060" s="3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</row>
    <row r="1061" spans="1:49" hidden="1">
      <c r="A1061" s="31" t="e">
        <f t="shared" si="71"/>
        <v>#N/A</v>
      </c>
      <c r="B1061" s="30" t="e">
        <f>VLOOKUP(F1061,[3]!Tabla13[#All],2,FALSE)</f>
        <v>#N/A</v>
      </c>
      <c r="C1061" s="51">
        <v>2026</v>
      </c>
      <c r="D1061" s="51">
        <v>8330</v>
      </c>
      <c r="E1061" s="51"/>
      <c r="F1061" s="52"/>
      <c r="G1061" s="51">
        <v>1</v>
      </c>
      <c r="H1061" s="51">
        <v>2</v>
      </c>
      <c r="I1061" s="51">
        <v>8</v>
      </c>
      <c r="J1061" s="51"/>
      <c r="K1061" s="51">
        <v>5000</v>
      </c>
      <c r="L1061" s="51">
        <v>5300</v>
      </c>
      <c r="M1061" s="51">
        <v>532</v>
      </c>
      <c r="N1061" s="50">
        <v>107</v>
      </c>
      <c r="O1061" s="49"/>
      <c r="P1061" s="48" t="s">
        <v>267</v>
      </c>
      <c r="Q1061" s="47">
        <v>0</v>
      </c>
      <c r="R1061" s="47">
        <v>0</v>
      </c>
      <c r="S1061" s="46">
        <f t="shared" si="68"/>
        <v>0</v>
      </c>
      <c r="T1061" s="47">
        <v>0</v>
      </c>
      <c r="U1061" s="47">
        <v>0</v>
      </c>
      <c r="V1061" s="46">
        <f t="shared" si="69"/>
        <v>0</v>
      </c>
      <c r="W1061" s="46">
        <f t="shared" si="70"/>
        <v>0</v>
      </c>
      <c r="X1061" s="45" t="s">
        <v>26</v>
      </c>
      <c r="Y1061" s="44"/>
      <c r="Z1061" s="43"/>
      <c r="AA1061" s="78" t="s">
        <v>100</v>
      </c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</row>
    <row r="1062" spans="1:49" hidden="1">
      <c r="A1062" s="31" t="e">
        <f t="shared" si="71"/>
        <v>#N/A</v>
      </c>
      <c r="B1062" s="30" t="e">
        <f>VLOOKUP(F1062,[3]!Tabla13[#All],2,FALSE)</f>
        <v>#N/A</v>
      </c>
      <c r="C1062" s="51">
        <v>2026</v>
      </c>
      <c r="D1062" s="51">
        <v>8330</v>
      </c>
      <c r="E1062" s="51"/>
      <c r="F1062" s="52"/>
      <c r="G1062" s="51">
        <v>1</v>
      </c>
      <c r="H1062" s="51">
        <v>2</v>
      </c>
      <c r="I1062" s="51">
        <v>8</v>
      </c>
      <c r="J1062" s="51"/>
      <c r="K1062" s="51">
        <v>5000</v>
      </c>
      <c r="L1062" s="51">
        <v>5300</v>
      </c>
      <c r="M1062" s="51">
        <v>532</v>
      </c>
      <c r="N1062" s="50">
        <v>128</v>
      </c>
      <c r="O1062" s="49"/>
      <c r="P1062" s="48" t="s">
        <v>241</v>
      </c>
      <c r="Q1062" s="47">
        <v>0</v>
      </c>
      <c r="R1062" s="47">
        <v>0</v>
      </c>
      <c r="S1062" s="46">
        <f t="shared" si="68"/>
        <v>0</v>
      </c>
      <c r="T1062" s="47">
        <v>0</v>
      </c>
      <c r="U1062" s="47">
        <v>0</v>
      </c>
      <c r="V1062" s="46">
        <f t="shared" si="69"/>
        <v>0</v>
      </c>
      <c r="W1062" s="46">
        <f t="shared" si="70"/>
        <v>0</v>
      </c>
      <c r="X1062" s="45" t="s">
        <v>26</v>
      </c>
      <c r="Y1062" s="44"/>
      <c r="Z1062" s="43"/>
      <c r="AA1062" s="78" t="s">
        <v>100</v>
      </c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</row>
    <row r="1063" spans="1:49" hidden="1">
      <c r="A1063" s="31" t="e">
        <f t="shared" si="71"/>
        <v>#N/A</v>
      </c>
      <c r="B1063" s="30" t="e">
        <f>VLOOKUP(F1063,[3]!Tabla13[#All],2,FALSE)</f>
        <v>#N/A</v>
      </c>
      <c r="C1063" s="51">
        <v>2026</v>
      </c>
      <c r="D1063" s="51">
        <v>8330</v>
      </c>
      <c r="E1063" s="51"/>
      <c r="F1063" s="52"/>
      <c r="G1063" s="51">
        <v>1</v>
      </c>
      <c r="H1063" s="51">
        <v>2</v>
      </c>
      <c r="I1063" s="51">
        <v>8</v>
      </c>
      <c r="J1063" s="51"/>
      <c r="K1063" s="51">
        <v>5000</v>
      </c>
      <c r="L1063" s="51">
        <v>5300</v>
      </c>
      <c r="M1063" s="51">
        <v>532</v>
      </c>
      <c r="N1063" s="50">
        <v>264</v>
      </c>
      <c r="O1063" s="49"/>
      <c r="P1063" s="48" t="s">
        <v>1435</v>
      </c>
      <c r="Q1063" s="47">
        <v>0</v>
      </c>
      <c r="R1063" s="47">
        <v>0</v>
      </c>
      <c r="S1063" s="46">
        <f t="shared" si="68"/>
        <v>0</v>
      </c>
      <c r="T1063" s="47">
        <v>0</v>
      </c>
      <c r="U1063" s="47">
        <v>0</v>
      </c>
      <c r="V1063" s="46">
        <f t="shared" si="69"/>
        <v>0</v>
      </c>
      <c r="W1063" s="46">
        <f t="shared" si="70"/>
        <v>0</v>
      </c>
      <c r="X1063" s="45" t="s">
        <v>26</v>
      </c>
      <c r="Y1063" s="44"/>
      <c r="Z1063" s="43"/>
      <c r="AA1063" s="78" t="s">
        <v>100</v>
      </c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</row>
    <row r="1064" spans="1:49" hidden="1">
      <c r="A1064" s="31" t="e">
        <f t="shared" si="71"/>
        <v>#N/A</v>
      </c>
      <c r="B1064" s="30" t="e">
        <f>VLOOKUP(F1064,[3]!Tabla13[#All],2,FALSE)</f>
        <v>#N/A</v>
      </c>
      <c r="C1064" s="51">
        <v>2026</v>
      </c>
      <c r="D1064" s="51">
        <v>8330</v>
      </c>
      <c r="E1064" s="51"/>
      <c r="F1064" s="52"/>
      <c r="G1064" s="51">
        <v>1</v>
      </c>
      <c r="H1064" s="51">
        <v>2</v>
      </c>
      <c r="I1064" s="51">
        <v>8</v>
      </c>
      <c r="J1064" s="51"/>
      <c r="K1064" s="51">
        <v>5000</v>
      </c>
      <c r="L1064" s="51">
        <v>5300</v>
      </c>
      <c r="M1064" s="51">
        <v>532</v>
      </c>
      <c r="N1064" s="50">
        <v>292</v>
      </c>
      <c r="O1064" s="49"/>
      <c r="P1064" s="48" t="s">
        <v>737</v>
      </c>
      <c r="Q1064" s="47">
        <v>0</v>
      </c>
      <c r="R1064" s="47">
        <v>0</v>
      </c>
      <c r="S1064" s="46">
        <f t="shared" si="68"/>
        <v>0</v>
      </c>
      <c r="T1064" s="47">
        <v>0</v>
      </c>
      <c r="U1064" s="47">
        <v>0</v>
      </c>
      <c r="V1064" s="46">
        <f t="shared" si="69"/>
        <v>0</v>
      </c>
      <c r="W1064" s="46">
        <f t="shared" si="70"/>
        <v>0</v>
      </c>
      <c r="X1064" s="45" t="s">
        <v>26</v>
      </c>
      <c r="Y1064" s="44"/>
      <c r="Z1064" s="43"/>
      <c r="AA1064" s="78" t="s">
        <v>100</v>
      </c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</row>
    <row r="1065" spans="1:49" hidden="1">
      <c r="A1065" s="31" t="e">
        <f t="shared" si="71"/>
        <v>#N/A</v>
      </c>
      <c r="B1065" s="30" t="e">
        <f>VLOOKUP(F1065,[3]!Tabla13[#All],2,FALSE)</f>
        <v>#N/A</v>
      </c>
      <c r="C1065" s="51">
        <v>2026</v>
      </c>
      <c r="D1065" s="51">
        <v>8330</v>
      </c>
      <c r="E1065" s="51"/>
      <c r="F1065" s="52"/>
      <c r="G1065" s="51">
        <v>1</v>
      </c>
      <c r="H1065" s="51">
        <v>2</v>
      </c>
      <c r="I1065" s="51">
        <v>8</v>
      </c>
      <c r="J1065" s="51"/>
      <c r="K1065" s="51">
        <v>5000</v>
      </c>
      <c r="L1065" s="51">
        <v>5300</v>
      </c>
      <c r="M1065" s="51">
        <v>532</v>
      </c>
      <c r="N1065" s="50">
        <v>480</v>
      </c>
      <c r="O1065" s="49"/>
      <c r="P1065" s="48" t="s">
        <v>1434</v>
      </c>
      <c r="Q1065" s="47">
        <v>0</v>
      </c>
      <c r="R1065" s="47">
        <v>0</v>
      </c>
      <c r="S1065" s="46">
        <f t="shared" si="68"/>
        <v>0</v>
      </c>
      <c r="T1065" s="47">
        <v>0</v>
      </c>
      <c r="U1065" s="47">
        <v>0</v>
      </c>
      <c r="V1065" s="46">
        <f t="shared" si="69"/>
        <v>0</v>
      </c>
      <c r="W1065" s="46">
        <f t="shared" si="70"/>
        <v>0</v>
      </c>
      <c r="X1065" s="45" t="s">
        <v>26</v>
      </c>
      <c r="Y1065" s="44"/>
      <c r="Z1065" s="43"/>
      <c r="AA1065" s="78" t="s">
        <v>100</v>
      </c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</row>
    <row r="1066" spans="1:49" hidden="1">
      <c r="A1066" s="31" t="e">
        <f t="shared" si="71"/>
        <v>#N/A</v>
      </c>
      <c r="B1066" s="30" t="e">
        <f>VLOOKUP(F1066,[3]!Tabla13[#All],2,FALSE)</f>
        <v>#N/A</v>
      </c>
      <c r="C1066" s="51">
        <v>2026</v>
      </c>
      <c r="D1066" s="51">
        <v>8330</v>
      </c>
      <c r="E1066" s="51"/>
      <c r="F1066" s="52"/>
      <c r="G1066" s="51">
        <v>1</v>
      </c>
      <c r="H1066" s="51">
        <v>2</v>
      </c>
      <c r="I1066" s="51">
        <v>8</v>
      </c>
      <c r="J1066" s="51"/>
      <c r="K1066" s="51">
        <v>5000</v>
      </c>
      <c r="L1066" s="51">
        <v>5300</v>
      </c>
      <c r="M1066" s="51">
        <v>532</v>
      </c>
      <c r="N1066" s="50">
        <v>706</v>
      </c>
      <c r="O1066" s="49"/>
      <c r="P1066" s="48" t="s">
        <v>1433</v>
      </c>
      <c r="Q1066" s="47">
        <v>0</v>
      </c>
      <c r="R1066" s="47">
        <v>0</v>
      </c>
      <c r="S1066" s="46">
        <f t="shared" si="68"/>
        <v>0</v>
      </c>
      <c r="T1066" s="47">
        <v>0</v>
      </c>
      <c r="U1066" s="47">
        <v>0</v>
      </c>
      <c r="V1066" s="46">
        <f t="shared" si="69"/>
        <v>0</v>
      </c>
      <c r="W1066" s="46">
        <f t="shared" si="70"/>
        <v>0</v>
      </c>
      <c r="X1066" s="45" t="s">
        <v>26</v>
      </c>
      <c r="Y1066" s="44"/>
      <c r="Z1066" s="43"/>
      <c r="AA1066" s="78" t="s">
        <v>100</v>
      </c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</row>
    <row r="1067" spans="1:49" hidden="1">
      <c r="A1067" s="31" t="e">
        <f t="shared" si="71"/>
        <v>#N/A</v>
      </c>
      <c r="B1067" s="30" t="e">
        <f>VLOOKUP(F1067,[3]!Tabla13[#All],2,FALSE)</f>
        <v>#N/A</v>
      </c>
      <c r="C1067" s="51">
        <v>2026</v>
      </c>
      <c r="D1067" s="51">
        <v>8330</v>
      </c>
      <c r="E1067" s="51"/>
      <c r="F1067" s="52"/>
      <c r="G1067" s="51">
        <v>1</v>
      </c>
      <c r="H1067" s="51">
        <v>2</v>
      </c>
      <c r="I1067" s="51">
        <v>8</v>
      </c>
      <c r="J1067" s="51"/>
      <c r="K1067" s="51">
        <v>5000</v>
      </c>
      <c r="L1067" s="51">
        <v>5300</v>
      </c>
      <c r="M1067" s="51">
        <v>532</v>
      </c>
      <c r="N1067" s="50">
        <v>795</v>
      </c>
      <c r="O1067" s="49"/>
      <c r="P1067" s="48" t="s">
        <v>1432</v>
      </c>
      <c r="Q1067" s="47">
        <v>0</v>
      </c>
      <c r="R1067" s="47">
        <v>0</v>
      </c>
      <c r="S1067" s="46">
        <f t="shared" si="68"/>
        <v>0</v>
      </c>
      <c r="T1067" s="47">
        <v>0</v>
      </c>
      <c r="U1067" s="47">
        <v>0</v>
      </c>
      <c r="V1067" s="46">
        <f t="shared" si="69"/>
        <v>0</v>
      </c>
      <c r="W1067" s="46">
        <f t="shared" si="70"/>
        <v>0</v>
      </c>
      <c r="X1067" s="45" t="s">
        <v>180</v>
      </c>
      <c r="Y1067" s="44"/>
      <c r="Z1067" s="43"/>
      <c r="AA1067" s="78" t="s">
        <v>100</v>
      </c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</row>
    <row r="1068" spans="1:49" hidden="1">
      <c r="A1068" s="31" t="e">
        <f t="shared" si="71"/>
        <v>#N/A</v>
      </c>
      <c r="B1068" s="30" t="e">
        <f>VLOOKUP(F1068,[3]!Tabla13[#All],2,FALSE)</f>
        <v>#N/A</v>
      </c>
      <c r="C1068" s="51">
        <v>2026</v>
      </c>
      <c r="D1068" s="51">
        <v>8330</v>
      </c>
      <c r="E1068" s="51"/>
      <c r="F1068" s="52"/>
      <c r="G1068" s="51">
        <v>1</v>
      </c>
      <c r="H1068" s="51">
        <v>2</v>
      </c>
      <c r="I1068" s="51">
        <v>8</v>
      </c>
      <c r="J1068" s="51"/>
      <c r="K1068" s="51">
        <v>5000</v>
      </c>
      <c r="L1068" s="51">
        <v>5300</v>
      </c>
      <c r="M1068" s="51">
        <v>532</v>
      </c>
      <c r="N1068" s="50">
        <v>810</v>
      </c>
      <c r="O1068" s="49"/>
      <c r="P1068" s="48" t="s">
        <v>1431</v>
      </c>
      <c r="Q1068" s="47">
        <v>0</v>
      </c>
      <c r="R1068" s="47">
        <v>0</v>
      </c>
      <c r="S1068" s="46">
        <f t="shared" si="68"/>
        <v>0</v>
      </c>
      <c r="T1068" s="47">
        <v>0</v>
      </c>
      <c r="U1068" s="47">
        <v>0</v>
      </c>
      <c r="V1068" s="46">
        <f t="shared" si="69"/>
        <v>0</v>
      </c>
      <c r="W1068" s="46">
        <f t="shared" si="70"/>
        <v>0</v>
      </c>
      <c r="X1068" s="45" t="s">
        <v>180</v>
      </c>
      <c r="Y1068" s="44"/>
      <c r="Z1068" s="43"/>
      <c r="AA1068" s="78" t="s">
        <v>100</v>
      </c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</row>
    <row r="1069" spans="1:49" hidden="1">
      <c r="A1069" s="31" t="e">
        <f t="shared" si="71"/>
        <v>#N/A</v>
      </c>
      <c r="B1069" s="30" t="e">
        <f>VLOOKUP(F1069,[3]!Tabla13[#All],2,FALSE)</f>
        <v>#N/A</v>
      </c>
      <c r="C1069" s="51">
        <v>2026</v>
      </c>
      <c r="D1069" s="51">
        <v>8330</v>
      </c>
      <c r="E1069" s="51"/>
      <c r="F1069" s="52"/>
      <c r="G1069" s="51">
        <v>1</v>
      </c>
      <c r="H1069" s="51">
        <v>2</v>
      </c>
      <c r="I1069" s="51">
        <v>8</v>
      </c>
      <c r="J1069" s="51"/>
      <c r="K1069" s="51">
        <v>5000</v>
      </c>
      <c r="L1069" s="51">
        <v>5300</v>
      </c>
      <c r="M1069" s="51">
        <v>532</v>
      </c>
      <c r="N1069" s="50">
        <v>871</v>
      </c>
      <c r="O1069" s="49"/>
      <c r="P1069" s="48" t="s">
        <v>1430</v>
      </c>
      <c r="Q1069" s="47">
        <v>0</v>
      </c>
      <c r="R1069" s="47">
        <v>0</v>
      </c>
      <c r="S1069" s="46">
        <f t="shared" si="68"/>
        <v>0</v>
      </c>
      <c r="T1069" s="47">
        <v>0</v>
      </c>
      <c r="U1069" s="47">
        <v>0</v>
      </c>
      <c r="V1069" s="46">
        <f t="shared" si="69"/>
        <v>0</v>
      </c>
      <c r="W1069" s="46">
        <f t="shared" si="70"/>
        <v>0</v>
      </c>
      <c r="X1069" s="45" t="s">
        <v>26</v>
      </c>
      <c r="Y1069" s="44"/>
      <c r="Z1069" s="43"/>
      <c r="AA1069" s="78" t="s">
        <v>100</v>
      </c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</row>
    <row r="1070" spans="1:49">
      <c r="A1070" s="31" t="e">
        <f t="shared" si="71"/>
        <v>#N/A</v>
      </c>
      <c r="B1070" s="30" t="e">
        <f>VLOOKUP(F1070,[3]!Tabla13[#All],2,FALSE)</f>
        <v>#N/A</v>
      </c>
      <c r="C1070" s="51">
        <v>2026</v>
      </c>
      <c r="D1070" s="51">
        <v>8330</v>
      </c>
      <c r="E1070" s="51"/>
      <c r="F1070" s="52"/>
      <c r="G1070" s="51">
        <v>1</v>
      </c>
      <c r="H1070" s="51">
        <v>2</v>
      </c>
      <c r="I1070" s="51">
        <v>8</v>
      </c>
      <c r="J1070" s="51"/>
      <c r="K1070" s="51">
        <v>5000</v>
      </c>
      <c r="L1070" s="51">
        <v>5300</v>
      </c>
      <c r="M1070" s="51">
        <v>532</v>
      </c>
      <c r="N1070" s="50">
        <v>945</v>
      </c>
      <c r="O1070" s="49">
        <v>12</v>
      </c>
      <c r="P1070" s="48" t="s">
        <v>1429</v>
      </c>
      <c r="Q1070" s="47">
        <v>36635</v>
      </c>
      <c r="R1070" s="47">
        <v>0</v>
      </c>
      <c r="S1070" s="46">
        <f t="shared" si="68"/>
        <v>36635</v>
      </c>
      <c r="T1070" s="47">
        <v>0</v>
      </c>
      <c r="U1070" s="47">
        <v>0</v>
      </c>
      <c r="V1070" s="46">
        <f t="shared" si="69"/>
        <v>0</v>
      </c>
      <c r="W1070" s="46">
        <f t="shared" si="70"/>
        <v>36635</v>
      </c>
      <c r="X1070" s="45" t="s">
        <v>26</v>
      </c>
      <c r="Y1070" s="44">
        <v>1</v>
      </c>
      <c r="Z1070" s="43"/>
      <c r="AA1070" s="78" t="s">
        <v>100</v>
      </c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</row>
    <row r="1071" spans="1:49" hidden="1">
      <c r="A1071" s="31" t="e">
        <f t="shared" si="71"/>
        <v>#N/A</v>
      </c>
      <c r="B1071" s="30" t="e">
        <f>VLOOKUP(F1071,[3]!Tabla13[#All],2,FALSE)</f>
        <v>#N/A</v>
      </c>
      <c r="C1071" s="51">
        <v>2026</v>
      </c>
      <c r="D1071" s="51">
        <v>8330</v>
      </c>
      <c r="E1071" s="51"/>
      <c r="F1071" s="52"/>
      <c r="G1071" s="51">
        <v>1</v>
      </c>
      <c r="H1071" s="51">
        <v>2</v>
      </c>
      <c r="I1071" s="51">
        <v>8</v>
      </c>
      <c r="J1071" s="51"/>
      <c r="K1071" s="51">
        <v>5000</v>
      </c>
      <c r="L1071" s="51">
        <v>5300</v>
      </c>
      <c r="M1071" s="51">
        <v>532</v>
      </c>
      <c r="N1071" s="50">
        <v>1015</v>
      </c>
      <c r="O1071" s="49"/>
      <c r="P1071" s="48" t="s">
        <v>1428</v>
      </c>
      <c r="Q1071" s="47">
        <v>0</v>
      </c>
      <c r="R1071" s="47">
        <v>0</v>
      </c>
      <c r="S1071" s="46">
        <f t="shared" si="68"/>
        <v>0</v>
      </c>
      <c r="T1071" s="47">
        <v>0</v>
      </c>
      <c r="U1071" s="47">
        <v>0</v>
      </c>
      <c r="V1071" s="46">
        <f t="shared" si="69"/>
        <v>0</v>
      </c>
      <c r="W1071" s="46">
        <f t="shared" si="70"/>
        <v>0</v>
      </c>
      <c r="X1071" s="45" t="s">
        <v>26</v>
      </c>
      <c r="Y1071" s="44"/>
      <c r="Z1071" s="43"/>
      <c r="AA1071" s="78" t="s">
        <v>100</v>
      </c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</row>
    <row r="1072" spans="1:49" hidden="1">
      <c r="A1072" s="31" t="e">
        <f t="shared" si="71"/>
        <v>#N/A</v>
      </c>
      <c r="B1072" s="30" t="e">
        <f>VLOOKUP(F1072,[3]!Tabla13[#All],2,FALSE)</f>
        <v>#N/A</v>
      </c>
      <c r="C1072" s="51">
        <v>2026</v>
      </c>
      <c r="D1072" s="51">
        <v>8330</v>
      </c>
      <c r="E1072" s="51"/>
      <c r="F1072" s="52"/>
      <c r="G1072" s="51">
        <v>1</v>
      </c>
      <c r="H1072" s="51">
        <v>2</v>
      </c>
      <c r="I1072" s="51">
        <v>8</v>
      </c>
      <c r="J1072" s="51"/>
      <c r="K1072" s="51">
        <v>5000</v>
      </c>
      <c r="L1072" s="51">
        <v>5300</v>
      </c>
      <c r="M1072" s="51">
        <v>532</v>
      </c>
      <c r="N1072" s="50">
        <v>1102</v>
      </c>
      <c r="O1072" s="49"/>
      <c r="P1072" s="48" t="s">
        <v>1427</v>
      </c>
      <c r="Q1072" s="47">
        <v>0</v>
      </c>
      <c r="R1072" s="47">
        <v>0</v>
      </c>
      <c r="S1072" s="46">
        <f t="shared" si="68"/>
        <v>0</v>
      </c>
      <c r="T1072" s="47">
        <v>0</v>
      </c>
      <c r="U1072" s="47">
        <v>0</v>
      </c>
      <c r="V1072" s="46">
        <f t="shared" si="69"/>
        <v>0</v>
      </c>
      <c r="W1072" s="46">
        <f t="shared" si="70"/>
        <v>0</v>
      </c>
      <c r="X1072" s="45" t="s">
        <v>26</v>
      </c>
      <c r="Y1072" s="44"/>
      <c r="Z1072" s="43"/>
      <c r="AA1072" s="78" t="s">
        <v>100</v>
      </c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</row>
    <row r="1073" spans="1:49" hidden="1">
      <c r="A1073" s="31" t="e">
        <f t="shared" si="71"/>
        <v>#N/A</v>
      </c>
      <c r="B1073" s="30" t="e">
        <f>VLOOKUP(F1073,[3]!Tabla13[#All],2,FALSE)</f>
        <v>#N/A</v>
      </c>
      <c r="C1073" s="51">
        <v>2026</v>
      </c>
      <c r="D1073" s="51">
        <v>8330</v>
      </c>
      <c r="E1073" s="51"/>
      <c r="F1073" s="52"/>
      <c r="G1073" s="51">
        <v>1</v>
      </c>
      <c r="H1073" s="51">
        <v>2</v>
      </c>
      <c r="I1073" s="51">
        <v>8</v>
      </c>
      <c r="J1073" s="51"/>
      <c r="K1073" s="51">
        <v>5000</v>
      </c>
      <c r="L1073" s="51">
        <v>5300</v>
      </c>
      <c r="M1073" s="51">
        <v>532</v>
      </c>
      <c r="N1073" s="50">
        <v>1223</v>
      </c>
      <c r="O1073" s="49"/>
      <c r="P1073" s="48" t="s">
        <v>1426</v>
      </c>
      <c r="Q1073" s="47">
        <v>0</v>
      </c>
      <c r="R1073" s="47">
        <v>0</v>
      </c>
      <c r="S1073" s="46">
        <f t="shared" si="68"/>
        <v>0</v>
      </c>
      <c r="T1073" s="47">
        <v>0</v>
      </c>
      <c r="U1073" s="47">
        <v>0</v>
      </c>
      <c r="V1073" s="46">
        <f t="shared" si="69"/>
        <v>0</v>
      </c>
      <c r="W1073" s="46">
        <f t="shared" si="70"/>
        <v>0</v>
      </c>
      <c r="X1073" s="45" t="s">
        <v>26</v>
      </c>
      <c r="Y1073" s="44"/>
      <c r="Z1073" s="43"/>
      <c r="AA1073" s="78" t="s">
        <v>100</v>
      </c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</row>
    <row r="1074" spans="1:49" hidden="1">
      <c r="A1074" s="31" t="e">
        <f t="shared" si="71"/>
        <v>#N/A</v>
      </c>
      <c r="B1074" s="30" t="e">
        <f>VLOOKUP(F1074,[3]!Tabla13[#All],2,FALSE)</f>
        <v>#N/A</v>
      </c>
      <c r="C1074" s="61">
        <v>2026</v>
      </c>
      <c r="D1074" s="61">
        <v>8330</v>
      </c>
      <c r="E1074" s="61"/>
      <c r="F1074" s="62"/>
      <c r="G1074" s="61">
        <v>1</v>
      </c>
      <c r="H1074" s="61">
        <v>2</v>
      </c>
      <c r="I1074" s="61">
        <v>8</v>
      </c>
      <c r="J1074" s="61"/>
      <c r="K1074" s="61">
        <v>5000</v>
      </c>
      <c r="L1074" s="61">
        <v>5400</v>
      </c>
      <c r="M1074" s="61"/>
      <c r="N1074" s="60" t="s">
        <v>23</v>
      </c>
      <c r="O1074" s="59"/>
      <c r="P1074" s="58" t="s">
        <v>33</v>
      </c>
      <c r="Q1074" s="57">
        <f>+Q1075</f>
        <v>0</v>
      </c>
      <c r="R1074" s="57">
        <f>+R1075</f>
        <v>0</v>
      </c>
      <c r="S1074" s="57">
        <f t="shared" si="68"/>
        <v>0</v>
      </c>
      <c r="T1074" s="57">
        <f>+T1075</f>
        <v>0</v>
      </c>
      <c r="U1074" s="57">
        <f>+U1075</f>
        <v>0</v>
      </c>
      <c r="V1074" s="57">
        <f t="shared" si="69"/>
        <v>0</v>
      </c>
      <c r="W1074" s="57">
        <f t="shared" si="70"/>
        <v>0</v>
      </c>
      <c r="X1074" s="56"/>
      <c r="Y1074" s="66"/>
      <c r="Z1074" s="65"/>
      <c r="AA1074" s="53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</row>
    <row r="1075" spans="1:49" hidden="1">
      <c r="A1075" s="31" t="e">
        <f t="shared" si="71"/>
        <v>#N/A</v>
      </c>
      <c r="B1075" s="30" t="e">
        <f>VLOOKUP(F1075,[3]!Tabla13[#All],2,FALSE)</f>
        <v>#N/A</v>
      </c>
      <c r="C1075" s="40">
        <v>2026</v>
      </c>
      <c r="D1075" s="40">
        <v>8330</v>
      </c>
      <c r="E1075" s="40"/>
      <c r="F1075" s="41"/>
      <c r="G1075" s="40">
        <v>1</v>
      </c>
      <c r="H1075" s="40">
        <v>2</v>
      </c>
      <c r="I1075" s="40">
        <v>8</v>
      </c>
      <c r="J1075" s="40"/>
      <c r="K1075" s="40">
        <v>5000</v>
      </c>
      <c r="L1075" s="40">
        <v>5400</v>
      </c>
      <c r="M1075" s="40">
        <v>541</v>
      </c>
      <c r="N1075" s="39" t="s">
        <v>23</v>
      </c>
      <c r="O1075" s="38"/>
      <c r="P1075" s="37" t="s">
        <v>32</v>
      </c>
      <c r="Q1075" s="36">
        <f>+Q1076</f>
        <v>0</v>
      </c>
      <c r="R1075" s="36">
        <f>+R1076</f>
        <v>0</v>
      </c>
      <c r="S1075" s="36">
        <f t="shared" si="68"/>
        <v>0</v>
      </c>
      <c r="T1075" s="36">
        <f>+T1076</f>
        <v>0</v>
      </c>
      <c r="U1075" s="36">
        <f>+U1076</f>
        <v>0</v>
      </c>
      <c r="V1075" s="36">
        <f t="shared" si="69"/>
        <v>0</v>
      </c>
      <c r="W1075" s="36">
        <f t="shared" si="70"/>
        <v>0</v>
      </c>
      <c r="X1075" s="35"/>
      <c r="Y1075" s="64"/>
      <c r="Z1075" s="63"/>
      <c r="AA1075" s="3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</row>
    <row r="1076" spans="1:49" hidden="1">
      <c r="A1076" s="31" t="e">
        <f t="shared" si="71"/>
        <v>#N/A</v>
      </c>
      <c r="B1076" s="30" t="e">
        <f>VLOOKUP(F1076,[3]!Tabla13[#All],2,FALSE)</f>
        <v>#N/A</v>
      </c>
      <c r="C1076" s="51">
        <v>2026</v>
      </c>
      <c r="D1076" s="51">
        <v>8330</v>
      </c>
      <c r="E1076" s="51"/>
      <c r="F1076" s="52"/>
      <c r="G1076" s="51">
        <v>1</v>
      </c>
      <c r="H1076" s="51">
        <v>2</v>
      </c>
      <c r="I1076" s="51">
        <v>8</v>
      </c>
      <c r="J1076" s="51"/>
      <c r="K1076" s="51">
        <v>5000</v>
      </c>
      <c r="L1076" s="51">
        <v>5400</v>
      </c>
      <c r="M1076" s="51">
        <v>541</v>
      </c>
      <c r="N1076" s="50">
        <v>1485</v>
      </c>
      <c r="O1076" s="49">
        <v>12</v>
      </c>
      <c r="P1076" s="48" t="s">
        <v>31</v>
      </c>
      <c r="Q1076" s="47">
        <v>0</v>
      </c>
      <c r="R1076" s="47">
        <v>0</v>
      </c>
      <c r="S1076" s="46">
        <f t="shared" si="68"/>
        <v>0</v>
      </c>
      <c r="T1076" s="47"/>
      <c r="U1076" s="47">
        <v>0</v>
      </c>
      <c r="V1076" s="46">
        <f t="shared" si="69"/>
        <v>0</v>
      </c>
      <c r="W1076" s="46">
        <f t="shared" si="70"/>
        <v>0</v>
      </c>
      <c r="X1076" s="45" t="s">
        <v>26</v>
      </c>
      <c r="Y1076" s="44"/>
      <c r="Z1076" s="43"/>
      <c r="AA1076" s="42" t="s">
        <v>19</v>
      </c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</row>
    <row r="1077" spans="1:49" hidden="1">
      <c r="A1077" s="31" t="e">
        <f t="shared" si="71"/>
        <v>#N/A</v>
      </c>
      <c r="B1077" s="30" t="e">
        <f>VLOOKUP(F1077,[3]!Tabla13[#All],2,FALSE)</f>
        <v>#N/A</v>
      </c>
      <c r="C1077" s="61">
        <v>2026</v>
      </c>
      <c r="D1077" s="61">
        <v>8330</v>
      </c>
      <c r="E1077" s="61"/>
      <c r="F1077" s="62"/>
      <c r="G1077" s="61">
        <v>1</v>
      </c>
      <c r="H1077" s="61">
        <v>2</v>
      </c>
      <c r="I1077" s="61">
        <v>8</v>
      </c>
      <c r="J1077" s="61"/>
      <c r="K1077" s="61">
        <v>5000</v>
      </c>
      <c r="L1077" s="61">
        <v>5600</v>
      </c>
      <c r="M1077" s="61"/>
      <c r="N1077" s="60" t="s">
        <v>23</v>
      </c>
      <c r="O1077" s="59"/>
      <c r="P1077" s="58" t="s">
        <v>29</v>
      </c>
      <c r="Q1077" s="57">
        <f>Q1078+Q1080</f>
        <v>0</v>
      </c>
      <c r="R1077" s="57">
        <f>R1078+R1080</f>
        <v>0</v>
      </c>
      <c r="S1077" s="57">
        <f t="shared" si="68"/>
        <v>0</v>
      </c>
      <c r="T1077" s="57">
        <f>T1078+T1080</f>
        <v>0</v>
      </c>
      <c r="U1077" s="57">
        <f>U1078+U1080</f>
        <v>0</v>
      </c>
      <c r="V1077" s="57">
        <f t="shared" si="69"/>
        <v>0</v>
      </c>
      <c r="W1077" s="57">
        <f t="shared" si="70"/>
        <v>0</v>
      </c>
      <c r="X1077" s="56"/>
      <c r="Y1077" s="66"/>
      <c r="Z1077" s="65"/>
      <c r="AA1077" s="53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</row>
    <row r="1078" spans="1:49" ht="30" hidden="1">
      <c r="A1078" s="31" t="e">
        <f t="shared" si="71"/>
        <v>#N/A</v>
      </c>
      <c r="B1078" s="30" t="e">
        <f>VLOOKUP(F1078,[3]!Tabla13[#All],2,FALSE)</f>
        <v>#N/A</v>
      </c>
      <c r="C1078" s="40">
        <v>2026</v>
      </c>
      <c r="D1078" s="40">
        <v>8330</v>
      </c>
      <c r="E1078" s="40"/>
      <c r="F1078" s="41"/>
      <c r="G1078" s="40">
        <v>1</v>
      </c>
      <c r="H1078" s="40">
        <v>2</v>
      </c>
      <c r="I1078" s="40">
        <v>8</v>
      </c>
      <c r="J1078" s="40"/>
      <c r="K1078" s="40">
        <v>5000</v>
      </c>
      <c r="L1078" s="40">
        <v>5600</v>
      </c>
      <c r="M1078" s="40">
        <v>564</v>
      </c>
      <c r="N1078" s="39" t="s">
        <v>23</v>
      </c>
      <c r="O1078" s="38"/>
      <c r="P1078" s="37" t="s">
        <v>186</v>
      </c>
      <c r="Q1078" s="36">
        <f>Q1079</f>
        <v>0</v>
      </c>
      <c r="R1078" s="36">
        <f>R1079</f>
        <v>0</v>
      </c>
      <c r="S1078" s="36">
        <f t="shared" si="68"/>
        <v>0</v>
      </c>
      <c r="T1078" s="36">
        <f>T1079</f>
        <v>0</v>
      </c>
      <c r="U1078" s="36">
        <f>U1079</f>
        <v>0</v>
      </c>
      <c r="V1078" s="36">
        <f t="shared" si="69"/>
        <v>0</v>
      </c>
      <c r="W1078" s="36">
        <f t="shared" si="70"/>
        <v>0</v>
      </c>
      <c r="X1078" s="35"/>
      <c r="Y1078" s="64"/>
      <c r="Z1078" s="63"/>
      <c r="AA1078" s="3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</row>
    <row r="1079" spans="1:49" hidden="1">
      <c r="A1079" s="31" t="e">
        <f t="shared" si="71"/>
        <v>#N/A</v>
      </c>
      <c r="B1079" s="30" t="e">
        <f>VLOOKUP(F1079,[3]!Tabla13[#All],2,FALSE)</f>
        <v>#N/A</v>
      </c>
      <c r="C1079" s="51">
        <v>2026</v>
      </c>
      <c r="D1079" s="51">
        <v>8330</v>
      </c>
      <c r="E1079" s="51"/>
      <c r="F1079" s="52"/>
      <c r="G1079" s="51">
        <v>1</v>
      </c>
      <c r="H1079" s="51">
        <v>2</v>
      </c>
      <c r="I1079" s="51">
        <v>8</v>
      </c>
      <c r="J1079" s="51"/>
      <c r="K1079" s="51">
        <v>5000</v>
      </c>
      <c r="L1079" s="51">
        <v>5600</v>
      </c>
      <c r="M1079" s="51">
        <v>564</v>
      </c>
      <c r="N1079" s="50">
        <v>17</v>
      </c>
      <c r="O1079" s="49"/>
      <c r="P1079" s="48" t="s">
        <v>46</v>
      </c>
      <c r="Q1079" s="47">
        <v>0</v>
      </c>
      <c r="R1079" s="47">
        <v>0</v>
      </c>
      <c r="S1079" s="46">
        <f t="shared" si="68"/>
        <v>0</v>
      </c>
      <c r="T1079" s="47">
        <v>0</v>
      </c>
      <c r="U1079" s="47">
        <v>0</v>
      </c>
      <c r="V1079" s="46">
        <f t="shared" si="69"/>
        <v>0</v>
      </c>
      <c r="W1079" s="46">
        <f t="shared" si="70"/>
        <v>0</v>
      </c>
      <c r="X1079" s="45" t="s">
        <v>26</v>
      </c>
      <c r="Y1079" s="44"/>
      <c r="Z1079" s="43"/>
      <c r="AA1079" s="78" t="s">
        <v>100</v>
      </c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</row>
    <row r="1080" spans="1:49" ht="30" hidden="1">
      <c r="A1080" s="31" t="e">
        <f t="shared" si="71"/>
        <v>#N/A</v>
      </c>
      <c r="B1080" s="30" t="e">
        <f>VLOOKUP(F1080,[3]!Tabla13[#All],2,FALSE)</f>
        <v>#N/A</v>
      </c>
      <c r="C1080" s="40">
        <v>2026</v>
      </c>
      <c r="D1080" s="40">
        <v>8330</v>
      </c>
      <c r="E1080" s="40"/>
      <c r="F1080" s="41"/>
      <c r="G1080" s="40">
        <v>1</v>
      </c>
      <c r="H1080" s="40">
        <v>2</v>
      </c>
      <c r="I1080" s="40">
        <v>8</v>
      </c>
      <c r="J1080" s="40"/>
      <c r="K1080" s="40">
        <v>5000</v>
      </c>
      <c r="L1080" s="40">
        <v>5600</v>
      </c>
      <c r="M1080" s="40">
        <v>566</v>
      </c>
      <c r="N1080" s="39" t="s">
        <v>23</v>
      </c>
      <c r="O1080" s="38"/>
      <c r="P1080" s="37" t="s">
        <v>172</v>
      </c>
      <c r="Q1080" s="36">
        <f>Q1081</f>
        <v>0</v>
      </c>
      <c r="R1080" s="36">
        <f>R1081</f>
        <v>0</v>
      </c>
      <c r="S1080" s="36">
        <f t="shared" si="68"/>
        <v>0</v>
      </c>
      <c r="T1080" s="36">
        <f>T1081</f>
        <v>0</v>
      </c>
      <c r="U1080" s="36">
        <f>U1081</f>
        <v>0</v>
      </c>
      <c r="V1080" s="36">
        <f t="shared" si="69"/>
        <v>0</v>
      </c>
      <c r="W1080" s="36">
        <f t="shared" si="70"/>
        <v>0</v>
      </c>
      <c r="X1080" s="35"/>
      <c r="Y1080" s="64"/>
      <c r="Z1080" s="63"/>
      <c r="AA1080" s="3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</row>
    <row r="1081" spans="1:49" hidden="1">
      <c r="A1081" s="31" t="e">
        <f t="shared" si="71"/>
        <v>#N/A</v>
      </c>
      <c r="B1081" s="30" t="e">
        <f>VLOOKUP(F1081,[3]!Tabla13[#All],2,FALSE)</f>
        <v>#N/A</v>
      </c>
      <c r="C1081" s="51">
        <v>2026</v>
      </c>
      <c r="D1081" s="51">
        <v>8330</v>
      </c>
      <c r="E1081" s="51"/>
      <c r="F1081" s="52"/>
      <c r="G1081" s="51">
        <v>1</v>
      </c>
      <c r="H1081" s="51">
        <v>2</v>
      </c>
      <c r="I1081" s="51">
        <v>8</v>
      </c>
      <c r="J1081" s="51"/>
      <c r="K1081" s="51">
        <v>5000</v>
      </c>
      <c r="L1081" s="51">
        <v>5600</v>
      </c>
      <c r="M1081" s="51">
        <v>566</v>
      </c>
      <c r="N1081" s="50">
        <v>1089</v>
      </c>
      <c r="O1081" s="49"/>
      <c r="P1081" s="48" t="s">
        <v>1425</v>
      </c>
      <c r="Q1081" s="47">
        <v>0</v>
      </c>
      <c r="R1081" s="47">
        <v>0</v>
      </c>
      <c r="S1081" s="46">
        <f t="shared" si="68"/>
        <v>0</v>
      </c>
      <c r="T1081" s="47">
        <v>0</v>
      </c>
      <c r="U1081" s="47">
        <v>0</v>
      </c>
      <c r="V1081" s="46">
        <f t="shared" si="69"/>
        <v>0</v>
      </c>
      <c r="W1081" s="46">
        <f t="shared" si="70"/>
        <v>0</v>
      </c>
      <c r="X1081" s="45" t="s">
        <v>26</v>
      </c>
      <c r="Y1081" s="44"/>
      <c r="Z1081" s="43"/>
      <c r="AA1081" s="78" t="s">
        <v>100</v>
      </c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</row>
    <row r="1082" spans="1:49" hidden="1">
      <c r="A1082" s="31" t="e">
        <f t="shared" si="71"/>
        <v>#N/A</v>
      </c>
      <c r="B1082" s="30" t="e">
        <f>VLOOKUP(F1082,[3]!Tabla13[#All],2,FALSE)</f>
        <v>#N/A</v>
      </c>
      <c r="C1082" s="61">
        <v>2026</v>
      </c>
      <c r="D1082" s="61">
        <v>8330</v>
      </c>
      <c r="E1082" s="61"/>
      <c r="F1082" s="62"/>
      <c r="G1082" s="61">
        <v>1</v>
      </c>
      <c r="H1082" s="61">
        <v>2</v>
      </c>
      <c r="I1082" s="61">
        <v>8</v>
      </c>
      <c r="J1082" s="61"/>
      <c r="K1082" s="61">
        <v>5000</v>
      </c>
      <c r="L1082" s="61">
        <v>5900</v>
      </c>
      <c r="M1082" s="61"/>
      <c r="N1082" s="60" t="s">
        <v>23</v>
      </c>
      <c r="O1082" s="59"/>
      <c r="P1082" s="58" t="s">
        <v>25</v>
      </c>
      <c r="Q1082" s="57">
        <f>Q1083+Q1085</f>
        <v>0</v>
      </c>
      <c r="R1082" s="57">
        <f>R1083+R1085</f>
        <v>0</v>
      </c>
      <c r="S1082" s="57">
        <f t="shared" si="68"/>
        <v>0</v>
      </c>
      <c r="T1082" s="57">
        <f>T1083+T1085</f>
        <v>0</v>
      </c>
      <c r="U1082" s="57">
        <f>U1083+U1085</f>
        <v>0</v>
      </c>
      <c r="V1082" s="57">
        <f t="shared" si="69"/>
        <v>0</v>
      </c>
      <c r="W1082" s="57">
        <f t="shared" si="70"/>
        <v>0</v>
      </c>
      <c r="X1082" s="56"/>
      <c r="Y1082" s="66"/>
      <c r="Z1082" s="65"/>
      <c r="AA1082" s="53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</row>
    <row r="1083" spans="1:49" hidden="1">
      <c r="A1083" s="31" t="e">
        <f t="shared" si="71"/>
        <v>#N/A</v>
      </c>
      <c r="B1083" s="30" t="e">
        <f>VLOOKUP(F1083,[3]!Tabla13[#All],2,FALSE)</f>
        <v>#N/A</v>
      </c>
      <c r="C1083" s="40">
        <v>2026</v>
      </c>
      <c r="D1083" s="40">
        <v>8330</v>
      </c>
      <c r="E1083" s="40"/>
      <c r="F1083" s="41"/>
      <c r="G1083" s="40">
        <v>1</v>
      </c>
      <c r="H1083" s="40">
        <v>2</v>
      </c>
      <c r="I1083" s="40">
        <v>8</v>
      </c>
      <c r="J1083" s="40"/>
      <c r="K1083" s="40">
        <v>5000</v>
      </c>
      <c r="L1083" s="40">
        <v>5900</v>
      </c>
      <c r="M1083" s="40">
        <v>591</v>
      </c>
      <c r="N1083" s="39" t="s">
        <v>23</v>
      </c>
      <c r="O1083" s="38"/>
      <c r="P1083" s="37" t="s">
        <v>24</v>
      </c>
      <c r="Q1083" s="36">
        <f>Q1084</f>
        <v>0</v>
      </c>
      <c r="R1083" s="36">
        <f>R1084</f>
        <v>0</v>
      </c>
      <c r="S1083" s="36">
        <f t="shared" si="68"/>
        <v>0</v>
      </c>
      <c r="T1083" s="36">
        <f>T1084</f>
        <v>0</v>
      </c>
      <c r="U1083" s="36">
        <f>U1084</f>
        <v>0</v>
      </c>
      <c r="V1083" s="36">
        <f t="shared" si="69"/>
        <v>0</v>
      </c>
      <c r="W1083" s="36">
        <f t="shared" si="70"/>
        <v>0</v>
      </c>
      <c r="X1083" s="35"/>
      <c r="Y1083" s="64"/>
      <c r="Z1083" s="63"/>
      <c r="AA1083" s="3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</row>
    <row r="1084" spans="1:49" hidden="1">
      <c r="A1084" s="31" t="e">
        <f t="shared" si="71"/>
        <v>#N/A</v>
      </c>
      <c r="B1084" s="30" t="e">
        <f>VLOOKUP(F1084,[3]!Tabla13[#All],2,FALSE)</f>
        <v>#N/A</v>
      </c>
      <c r="C1084" s="51">
        <v>2026</v>
      </c>
      <c r="D1084" s="51">
        <v>8330</v>
      </c>
      <c r="E1084" s="51"/>
      <c r="F1084" s="52"/>
      <c r="G1084" s="51">
        <v>1</v>
      </c>
      <c r="H1084" s="51">
        <v>2</v>
      </c>
      <c r="I1084" s="51">
        <v>8</v>
      </c>
      <c r="J1084" s="51"/>
      <c r="K1084" s="51">
        <v>5000</v>
      </c>
      <c r="L1084" s="51">
        <v>5900</v>
      </c>
      <c r="M1084" s="51">
        <v>591</v>
      </c>
      <c r="N1084" s="50">
        <v>1367</v>
      </c>
      <c r="O1084" s="49"/>
      <c r="P1084" s="48" t="s">
        <v>24</v>
      </c>
      <c r="Q1084" s="47">
        <v>0</v>
      </c>
      <c r="R1084" s="47">
        <v>0</v>
      </c>
      <c r="S1084" s="46">
        <f t="shared" si="68"/>
        <v>0</v>
      </c>
      <c r="T1084" s="47">
        <v>0</v>
      </c>
      <c r="U1084" s="47">
        <v>0</v>
      </c>
      <c r="V1084" s="46">
        <f t="shared" si="69"/>
        <v>0</v>
      </c>
      <c r="W1084" s="46">
        <f t="shared" si="70"/>
        <v>0</v>
      </c>
      <c r="X1084" s="45" t="s">
        <v>20</v>
      </c>
      <c r="Y1084" s="44"/>
      <c r="Z1084" s="43"/>
      <c r="AA1084" s="78" t="s">
        <v>100</v>
      </c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</row>
    <row r="1085" spans="1:49" hidden="1">
      <c r="A1085" s="31" t="e">
        <f t="shared" si="71"/>
        <v>#N/A</v>
      </c>
      <c r="B1085" s="30" t="e">
        <f>VLOOKUP(F1085,[3]!Tabla13[#All],2,FALSE)</f>
        <v>#N/A</v>
      </c>
      <c r="C1085" s="40">
        <v>2026</v>
      </c>
      <c r="D1085" s="40">
        <v>8330</v>
      </c>
      <c r="E1085" s="40"/>
      <c r="F1085" s="41"/>
      <c r="G1085" s="40">
        <v>1</v>
      </c>
      <c r="H1085" s="40">
        <v>2</v>
      </c>
      <c r="I1085" s="40">
        <v>8</v>
      </c>
      <c r="J1085" s="40"/>
      <c r="K1085" s="40">
        <v>5000</v>
      </c>
      <c r="L1085" s="40">
        <v>5900</v>
      </c>
      <c r="M1085" s="40">
        <v>597</v>
      </c>
      <c r="N1085" s="39" t="s">
        <v>23</v>
      </c>
      <c r="O1085" s="38"/>
      <c r="P1085" s="37" t="s">
        <v>22</v>
      </c>
      <c r="Q1085" s="36">
        <f>Q1086</f>
        <v>0</v>
      </c>
      <c r="R1085" s="36">
        <f>R1086</f>
        <v>0</v>
      </c>
      <c r="S1085" s="36">
        <f t="shared" si="68"/>
        <v>0</v>
      </c>
      <c r="T1085" s="36">
        <f>T1086</f>
        <v>0</v>
      </c>
      <c r="U1085" s="36">
        <f>U1086</f>
        <v>0</v>
      </c>
      <c r="V1085" s="36">
        <f t="shared" si="69"/>
        <v>0</v>
      </c>
      <c r="W1085" s="36">
        <f t="shared" si="70"/>
        <v>0</v>
      </c>
      <c r="X1085" s="35"/>
      <c r="Y1085" s="64"/>
      <c r="Z1085" s="63"/>
      <c r="AA1085" s="3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</row>
    <row r="1086" spans="1:49" hidden="1">
      <c r="A1086" s="31" t="e">
        <f t="shared" si="71"/>
        <v>#N/A</v>
      </c>
      <c r="B1086" s="30" t="e">
        <f>VLOOKUP(F1086,[3]!Tabla13[#All],2,FALSE)</f>
        <v>#N/A</v>
      </c>
      <c r="C1086" s="51">
        <v>2026</v>
      </c>
      <c r="D1086" s="51">
        <v>8330</v>
      </c>
      <c r="E1086" s="51"/>
      <c r="F1086" s="52"/>
      <c r="G1086" s="51">
        <v>1</v>
      </c>
      <c r="H1086" s="51">
        <v>2</v>
      </c>
      <c r="I1086" s="51">
        <v>8</v>
      </c>
      <c r="J1086" s="51"/>
      <c r="K1086" s="51">
        <v>5000</v>
      </c>
      <c r="L1086" s="51">
        <v>5900</v>
      </c>
      <c r="M1086" s="51">
        <v>597</v>
      </c>
      <c r="N1086" s="50">
        <v>851</v>
      </c>
      <c r="O1086" s="49"/>
      <c r="P1086" s="48" t="s">
        <v>21</v>
      </c>
      <c r="Q1086" s="47">
        <v>0</v>
      </c>
      <c r="R1086" s="47">
        <v>0</v>
      </c>
      <c r="S1086" s="46">
        <f t="shared" si="68"/>
        <v>0</v>
      </c>
      <c r="T1086" s="47">
        <v>0</v>
      </c>
      <c r="U1086" s="47">
        <v>0</v>
      </c>
      <c r="V1086" s="46">
        <f t="shared" si="69"/>
        <v>0</v>
      </c>
      <c r="W1086" s="46">
        <f t="shared" si="70"/>
        <v>0</v>
      </c>
      <c r="X1086" s="45" t="s">
        <v>20</v>
      </c>
      <c r="Y1086" s="44"/>
      <c r="Z1086" s="43"/>
      <c r="AA1086" s="78" t="s">
        <v>100</v>
      </c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</row>
    <row r="1087" spans="1:49" hidden="1">
      <c r="A1087" s="31" t="e">
        <f t="shared" si="71"/>
        <v>#N/A</v>
      </c>
      <c r="B1087" s="30" t="e">
        <f>VLOOKUP(F1087,[3]!Tabla13[#All],2,FALSE)</f>
        <v>#N/A</v>
      </c>
      <c r="C1087" s="75">
        <v>2026</v>
      </c>
      <c r="D1087" s="75">
        <v>8330</v>
      </c>
      <c r="E1087" s="75"/>
      <c r="F1087" s="76"/>
      <c r="G1087" s="75">
        <v>1</v>
      </c>
      <c r="H1087" s="75">
        <v>2</v>
      </c>
      <c r="I1087" s="75">
        <v>8</v>
      </c>
      <c r="J1087" s="75"/>
      <c r="K1087" s="75">
        <v>6000</v>
      </c>
      <c r="L1087" s="75"/>
      <c r="M1087" s="75"/>
      <c r="N1087" s="74" t="s">
        <v>23</v>
      </c>
      <c r="O1087" s="73"/>
      <c r="P1087" s="72" t="s">
        <v>159</v>
      </c>
      <c r="Q1087" s="71">
        <f>Q1088</f>
        <v>0</v>
      </c>
      <c r="R1087" s="71">
        <f>R1088</f>
        <v>0</v>
      </c>
      <c r="S1087" s="71">
        <f t="shared" si="68"/>
        <v>0</v>
      </c>
      <c r="T1087" s="71">
        <f>T1088</f>
        <v>0</v>
      </c>
      <c r="U1087" s="71">
        <f>U1088</f>
        <v>0</v>
      </c>
      <c r="V1087" s="71">
        <f t="shared" si="69"/>
        <v>0</v>
      </c>
      <c r="W1087" s="71">
        <f t="shared" si="70"/>
        <v>0</v>
      </c>
      <c r="X1087" s="70"/>
      <c r="Y1087" s="79"/>
      <c r="Z1087" s="68"/>
      <c r="AA1087" s="67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</row>
    <row r="1088" spans="1:49" hidden="1">
      <c r="A1088" s="31" t="e">
        <f t="shared" si="71"/>
        <v>#N/A</v>
      </c>
      <c r="B1088" s="30" t="e">
        <f>VLOOKUP(F1088,[3]!Tabla13[#All],2,FALSE)</f>
        <v>#N/A</v>
      </c>
      <c r="C1088" s="61">
        <v>2026</v>
      </c>
      <c r="D1088" s="61">
        <v>8330</v>
      </c>
      <c r="E1088" s="61"/>
      <c r="F1088" s="62"/>
      <c r="G1088" s="61">
        <v>1</v>
      </c>
      <c r="H1088" s="61">
        <v>2</v>
      </c>
      <c r="I1088" s="61">
        <v>8</v>
      </c>
      <c r="J1088" s="61"/>
      <c r="K1088" s="61">
        <v>6000</v>
      </c>
      <c r="L1088" s="61">
        <v>6200</v>
      </c>
      <c r="M1088" s="61"/>
      <c r="N1088" s="60" t="s">
        <v>23</v>
      </c>
      <c r="O1088" s="59"/>
      <c r="P1088" s="58" t="s">
        <v>158</v>
      </c>
      <c r="Q1088" s="57">
        <f>Q1089</f>
        <v>0</v>
      </c>
      <c r="R1088" s="57">
        <f>R1089</f>
        <v>0</v>
      </c>
      <c r="S1088" s="57">
        <f t="shared" si="68"/>
        <v>0</v>
      </c>
      <c r="T1088" s="57">
        <f>T1089</f>
        <v>0</v>
      </c>
      <c r="U1088" s="57">
        <f>U1089</f>
        <v>0</v>
      </c>
      <c r="V1088" s="57">
        <f t="shared" si="69"/>
        <v>0</v>
      </c>
      <c r="W1088" s="57">
        <f t="shared" si="70"/>
        <v>0</v>
      </c>
      <c r="X1088" s="56"/>
      <c r="Y1088" s="66"/>
      <c r="Z1088" s="65"/>
      <c r="AA1088" s="53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</row>
    <row r="1089" spans="1:49" hidden="1">
      <c r="A1089" s="31" t="e">
        <f t="shared" si="71"/>
        <v>#N/A</v>
      </c>
      <c r="B1089" s="30" t="e">
        <f>VLOOKUP(F1089,[3]!Tabla13[#All],2,FALSE)</f>
        <v>#N/A</v>
      </c>
      <c r="C1089" s="40">
        <v>2026</v>
      </c>
      <c r="D1089" s="40">
        <v>8330</v>
      </c>
      <c r="E1089" s="40"/>
      <c r="F1089" s="41"/>
      <c r="G1089" s="40">
        <v>1</v>
      </c>
      <c r="H1089" s="40">
        <v>2</v>
      </c>
      <c r="I1089" s="40">
        <v>8</v>
      </c>
      <c r="J1089" s="40"/>
      <c r="K1089" s="40">
        <v>6000</v>
      </c>
      <c r="L1089" s="40">
        <v>6200</v>
      </c>
      <c r="M1089" s="40">
        <v>622</v>
      </c>
      <c r="N1089" s="39" t="s">
        <v>23</v>
      </c>
      <c r="O1089" s="38"/>
      <c r="P1089" s="37" t="s">
        <v>157</v>
      </c>
      <c r="Q1089" s="36">
        <f>SUM(Q1090:Q1091)</f>
        <v>0</v>
      </c>
      <c r="R1089" s="36">
        <f>SUM(R1090:R1091)</f>
        <v>0</v>
      </c>
      <c r="S1089" s="36">
        <f t="shared" si="68"/>
        <v>0</v>
      </c>
      <c r="T1089" s="36">
        <f>SUM(T1090:T1091)</f>
        <v>0</v>
      </c>
      <c r="U1089" s="36">
        <f>SUM(U1090:U1091)</f>
        <v>0</v>
      </c>
      <c r="V1089" s="36">
        <f t="shared" si="69"/>
        <v>0</v>
      </c>
      <c r="W1089" s="36">
        <f t="shared" si="70"/>
        <v>0</v>
      </c>
      <c r="X1089" s="35"/>
      <c r="Y1089" s="64"/>
      <c r="Z1089" s="63"/>
      <c r="AA1089" s="3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</row>
    <row r="1090" spans="1:49" ht="85.5" hidden="1">
      <c r="A1090" s="31" t="e">
        <f t="shared" si="71"/>
        <v>#N/A</v>
      </c>
      <c r="B1090" s="30" t="e">
        <f>VLOOKUP(F1090,[3]!Tabla13[#All],2,FALSE)</f>
        <v>#N/A</v>
      </c>
      <c r="C1090" s="51">
        <v>2026</v>
      </c>
      <c r="D1090" s="51">
        <v>8330</v>
      </c>
      <c r="E1090" s="51"/>
      <c r="F1090" s="52"/>
      <c r="G1090" s="51">
        <v>1</v>
      </c>
      <c r="H1090" s="51">
        <v>2</v>
      </c>
      <c r="I1090" s="51">
        <v>8</v>
      </c>
      <c r="J1090" s="51"/>
      <c r="K1090" s="51">
        <v>6000</v>
      </c>
      <c r="L1090" s="51">
        <v>6200</v>
      </c>
      <c r="M1090" s="51">
        <v>622</v>
      </c>
      <c r="N1090" s="50">
        <v>382</v>
      </c>
      <c r="O1090" s="49"/>
      <c r="P1090" s="48" t="s">
        <v>156</v>
      </c>
      <c r="Q1090" s="47">
        <v>0</v>
      </c>
      <c r="R1090" s="47">
        <v>0</v>
      </c>
      <c r="S1090" s="46">
        <f t="shared" si="68"/>
        <v>0</v>
      </c>
      <c r="T1090" s="47">
        <v>0</v>
      </c>
      <c r="U1090" s="47">
        <v>0</v>
      </c>
      <c r="V1090" s="46">
        <f t="shared" si="69"/>
        <v>0</v>
      </c>
      <c r="W1090" s="46">
        <f t="shared" si="70"/>
        <v>0</v>
      </c>
      <c r="X1090" s="45" t="s">
        <v>154</v>
      </c>
      <c r="Y1090" s="44"/>
      <c r="Z1090" s="43"/>
      <c r="AA1090" s="78" t="s">
        <v>100</v>
      </c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</row>
    <row r="1091" spans="1:49" ht="85.5" hidden="1">
      <c r="A1091" s="31" t="e">
        <f t="shared" si="71"/>
        <v>#N/A</v>
      </c>
      <c r="B1091" s="30" t="e">
        <f>VLOOKUP(F1091,[3]!Tabla13[#All],2,FALSE)</f>
        <v>#N/A</v>
      </c>
      <c r="C1091" s="51">
        <v>2026</v>
      </c>
      <c r="D1091" s="51">
        <v>8330</v>
      </c>
      <c r="E1091" s="51"/>
      <c r="F1091" s="52"/>
      <c r="G1091" s="51">
        <v>1</v>
      </c>
      <c r="H1091" s="51">
        <v>2</v>
      </c>
      <c r="I1091" s="51">
        <v>8</v>
      </c>
      <c r="J1091" s="51"/>
      <c r="K1091" s="51">
        <v>6000</v>
      </c>
      <c r="L1091" s="51">
        <v>6200</v>
      </c>
      <c r="M1091" s="51">
        <v>622</v>
      </c>
      <c r="N1091" s="50">
        <v>924</v>
      </c>
      <c r="O1091" s="49"/>
      <c r="P1091" s="48" t="s">
        <v>155</v>
      </c>
      <c r="Q1091" s="47">
        <v>0</v>
      </c>
      <c r="R1091" s="47">
        <v>0</v>
      </c>
      <c r="S1091" s="46">
        <f t="shared" si="68"/>
        <v>0</v>
      </c>
      <c r="T1091" s="47">
        <v>0</v>
      </c>
      <c r="U1091" s="47">
        <v>0</v>
      </c>
      <c r="V1091" s="46">
        <f t="shared" si="69"/>
        <v>0</v>
      </c>
      <c r="W1091" s="46">
        <f t="shared" si="70"/>
        <v>0</v>
      </c>
      <c r="X1091" s="45" t="s">
        <v>154</v>
      </c>
      <c r="Y1091" s="44"/>
      <c r="Z1091" s="43"/>
      <c r="AA1091" s="78" t="s">
        <v>100</v>
      </c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</row>
    <row r="1092" spans="1:49" s="92" customFormat="1" ht="30" hidden="1">
      <c r="A1092" s="31" t="e">
        <f t="shared" si="71"/>
        <v>#N/A</v>
      </c>
      <c r="B1092" s="30" t="e">
        <f>VLOOKUP(F1092,[3]!Tabla13[#All],2,FALSE)</f>
        <v>#N/A</v>
      </c>
      <c r="C1092" s="101">
        <v>2026</v>
      </c>
      <c r="D1092" s="101">
        <v>8330</v>
      </c>
      <c r="E1092" s="101"/>
      <c r="F1092" s="102"/>
      <c r="G1092" s="101">
        <v>1</v>
      </c>
      <c r="H1092" s="101">
        <v>2</v>
      </c>
      <c r="I1092" s="101">
        <v>9</v>
      </c>
      <c r="J1092" s="101"/>
      <c r="K1092" s="101"/>
      <c r="L1092" s="101"/>
      <c r="M1092" s="101"/>
      <c r="N1092" s="266"/>
      <c r="O1092" s="265"/>
      <c r="P1092" s="97" t="s">
        <v>1424</v>
      </c>
      <c r="Q1092" s="95">
        <f>+Q1093+Q1097+Q1105+Q1109</f>
        <v>0</v>
      </c>
      <c r="R1092" s="95">
        <f>+R1093+R1097+R1105+R1109</f>
        <v>0</v>
      </c>
      <c r="S1092" s="95">
        <f t="shared" si="68"/>
        <v>0</v>
      </c>
      <c r="T1092" s="95">
        <f>+T1093+T1097+T1105+T1109</f>
        <v>0</v>
      </c>
      <c r="U1092" s="95">
        <f>+U1093+U1097+U1105+U1109</f>
        <v>0</v>
      </c>
      <c r="V1092" s="95">
        <f t="shared" si="69"/>
        <v>0</v>
      </c>
      <c r="W1092" s="95">
        <f t="shared" si="70"/>
        <v>0</v>
      </c>
      <c r="X1092" s="96"/>
      <c r="Y1092" s="141"/>
      <c r="Z1092" s="140"/>
      <c r="AA1092" s="93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</row>
    <row r="1093" spans="1:49" hidden="1">
      <c r="A1093" s="31" t="e">
        <f t="shared" si="71"/>
        <v>#N/A</v>
      </c>
      <c r="B1093" s="30" t="e">
        <f>VLOOKUP(F1093,[3]!Tabla13[#All],2,FALSE)</f>
        <v>#N/A</v>
      </c>
      <c r="C1093" s="75">
        <v>2026</v>
      </c>
      <c r="D1093" s="75">
        <v>8330</v>
      </c>
      <c r="E1093" s="75"/>
      <c r="F1093" s="76"/>
      <c r="G1093" s="75">
        <v>1</v>
      </c>
      <c r="H1093" s="75">
        <v>2</v>
      </c>
      <c r="I1093" s="75">
        <v>9</v>
      </c>
      <c r="J1093" s="75"/>
      <c r="K1093" s="75">
        <v>1000</v>
      </c>
      <c r="L1093" s="75"/>
      <c r="M1093" s="75"/>
      <c r="N1093" s="74" t="s">
        <v>23</v>
      </c>
      <c r="O1093" s="73"/>
      <c r="P1093" s="72" t="s">
        <v>146</v>
      </c>
      <c r="Q1093" s="71">
        <f t="shared" ref="Q1093:R1095" si="72">+Q1094</f>
        <v>0</v>
      </c>
      <c r="R1093" s="71">
        <f t="shared" si="72"/>
        <v>0</v>
      </c>
      <c r="S1093" s="71">
        <f t="shared" si="68"/>
        <v>0</v>
      </c>
      <c r="T1093" s="71">
        <f t="shared" ref="T1093:U1095" si="73">+T1094</f>
        <v>0</v>
      </c>
      <c r="U1093" s="71">
        <f t="shared" si="73"/>
        <v>0</v>
      </c>
      <c r="V1093" s="71">
        <f t="shared" si="69"/>
        <v>0</v>
      </c>
      <c r="W1093" s="71">
        <f t="shared" si="70"/>
        <v>0</v>
      </c>
      <c r="X1093" s="70"/>
      <c r="Y1093" s="79"/>
      <c r="Z1093" s="68"/>
      <c r="AA1093" s="67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</row>
    <row r="1094" spans="1:49" s="92" customFormat="1" ht="24" hidden="1">
      <c r="A1094" s="31" t="e">
        <f t="shared" si="71"/>
        <v>#N/A</v>
      </c>
      <c r="B1094" s="30" t="e">
        <f>VLOOKUP(F1094,[3]!Tabla13[#All],2,FALSE)</f>
        <v>#N/A</v>
      </c>
      <c r="C1094" s="61">
        <v>2026</v>
      </c>
      <c r="D1094" s="61">
        <v>8330</v>
      </c>
      <c r="E1094" s="61"/>
      <c r="F1094" s="62"/>
      <c r="G1094" s="61">
        <v>1</v>
      </c>
      <c r="H1094" s="61">
        <v>2</v>
      </c>
      <c r="I1094" s="61">
        <v>9</v>
      </c>
      <c r="J1094" s="61"/>
      <c r="K1094" s="61">
        <v>1000</v>
      </c>
      <c r="L1094" s="61">
        <v>1200</v>
      </c>
      <c r="M1094" s="61"/>
      <c r="N1094" s="60" t="s">
        <v>23</v>
      </c>
      <c r="O1094" s="59"/>
      <c r="P1094" s="58" t="s">
        <v>145</v>
      </c>
      <c r="Q1094" s="57">
        <f t="shared" si="72"/>
        <v>0</v>
      </c>
      <c r="R1094" s="57">
        <f t="shared" si="72"/>
        <v>0</v>
      </c>
      <c r="S1094" s="57">
        <f t="shared" si="68"/>
        <v>0</v>
      </c>
      <c r="T1094" s="57">
        <f t="shared" si="73"/>
        <v>0</v>
      </c>
      <c r="U1094" s="57">
        <f t="shared" si="73"/>
        <v>0</v>
      </c>
      <c r="V1094" s="57">
        <f t="shared" si="69"/>
        <v>0</v>
      </c>
      <c r="W1094" s="57">
        <f t="shared" si="70"/>
        <v>0</v>
      </c>
      <c r="X1094" s="56"/>
      <c r="Y1094" s="66"/>
      <c r="Z1094" s="65"/>
      <c r="AA1094" s="53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</row>
    <row r="1095" spans="1:49" s="92" customFormat="1" ht="24" hidden="1">
      <c r="A1095" s="31" t="e">
        <f t="shared" si="71"/>
        <v>#N/A</v>
      </c>
      <c r="B1095" s="30" t="e">
        <f>VLOOKUP(F1095,[3]!Tabla13[#All],2,FALSE)</f>
        <v>#N/A</v>
      </c>
      <c r="C1095" s="40">
        <v>2026</v>
      </c>
      <c r="D1095" s="40">
        <v>8330</v>
      </c>
      <c r="E1095" s="40"/>
      <c r="F1095" s="41"/>
      <c r="G1095" s="40">
        <v>1</v>
      </c>
      <c r="H1095" s="40">
        <v>2</v>
      </c>
      <c r="I1095" s="40">
        <v>9</v>
      </c>
      <c r="J1095" s="40"/>
      <c r="K1095" s="40">
        <v>1000</v>
      </c>
      <c r="L1095" s="40">
        <v>1200</v>
      </c>
      <c r="M1095" s="40">
        <v>121</v>
      </c>
      <c r="N1095" s="39" t="s">
        <v>23</v>
      </c>
      <c r="O1095" s="38"/>
      <c r="P1095" s="37" t="s">
        <v>144</v>
      </c>
      <c r="Q1095" s="36">
        <f t="shared" si="72"/>
        <v>0</v>
      </c>
      <c r="R1095" s="36">
        <f t="shared" si="72"/>
        <v>0</v>
      </c>
      <c r="S1095" s="36">
        <f t="shared" si="68"/>
        <v>0</v>
      </c>
      <c r="T1095" s="36">
        <f t="shared" si="73"/>
        <v>0</v>
      </c>
      <c r="U1095" s="36">
        <f t="shared" si="73"/>
        <v>0</v>
      </c>
      <c r="V1095" s="36">
        <f t="shared" si="69"/>
        <v>0</v>
      </c>
      <c r="W1095" s="36">
        <f t="shared" si="70"/>
        <v>0</v>
      </c>
      <c r="X1095" s="35"/>
      <c r="Y1095" s="64"/>
      <c r="Z1095" s="63"/>
      <c r="AA1095" s="3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</row>
    <row r="1096" spans="1:49" s="92" customFormat="1" ht="24" hidden="1">
      <c r="A1096" s="31" t="e">
        <f t="shared" si="71"/>
        <v>#N/A</v>
      </c>
      <c r="B1096" s="30" t="e">
        <f>VLOOKUP(F1096,[3]!Tabla13[#All],2,FALSE)</f>
        <v>#N/A</v>
      </c>
      <c r="C1096" s="51">
        <v>2026</v>
      </c>
      <c r="D1096" s="51">
        <v>8330</v>
      </c>
      <c r="E1096" s="51"/>
      <c r="F1096" s="52"/>
      <c r="G1096" s="51">
        <v>1</v>
      </c>
      <c r="H1096" s="51">
        <v>2</v>
      </c>
      <c r="I1096" s="51">
        <v>9</v>
      </c>
      <c r="J1096" s="51"/>
      <c r="K1096" s="51">
        <v>1000</v>
      </c>
      <c r="L1096" s="51">
        <v>1200</v>
      </c>
      <c r="M1096" s="51">
        <v>121</v>
      </c>
      <c r="N1096" s="50">
        <v>754</v>
      </c>
      <c r="O1096" s="49"/>
      <c r="P1096" s="204" t="s">
        <v>143</v>
      </c>
      <c r="Q1096" s="47">
        <v>0</v>
      </c>
      <c r="R1096" s="47">
        <v>0</v>
      </c>
      <c r="S1096" s="46">
        <f t="shared" si="68"/>
        <v>0</v>
      </c>
      <c r="T1096" s="47">
        <v>0</v>
      </c>
      <c r="U1096" s="47">
        <v>0</v>
      </c>
      <c r="V1096" s="46">
        <f t="shared" si="69"/>
        <v>0</v>
      </c>
      <c r="W1096" s="46">
        <f t="shared" si="70"/>
        <v>0</v>
      </c>
      <c r="X1096" s="45" t="s">
        <v>135</v>
      </c>
      <c r="Y1096" s="44"/>
      <c r="Z1096" s="43"/>
      <c r="AA1096" s="42" t="s">
        <v>19</v>
      </c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</row>
    <row r="1097" spans="1:49" s="92" customFormat="1" ht="24" hidden="1">
      <c r="A1097" s="31" t="e">
        <f t="shared" si="71"/>
        <v>#N/A</v>
      </c>
      <c r="B1097" s="30" t="e">
        <f>VLOOKUP(F1097,[3]!Tabla13[#All],2,FALSE)</f>
        <v>#N/A</v>
      </c>
      <c r="C1097" s="75">
        <v>2026</v>
      </c>
      <c r="D1097" s="75">
        <v>8330</v>
      </c>
      <c r="E1097" s="75"/>
      <c r="F1097" s="76"/>
      <c r="G1097" s="75">
        <v>1</v>
      </c>
      <c r="H1097" s="75">
        <v>2</v>
      </c>
      <c r="I1097" s="75">
        <v>9</v>
      </c>
      <c r="J1097" s="75"/>
      <c r="K1097" s="75">
        <v>2000</v>
      </c>
      <c r="L1097" s="75"/>
      <c r="M1097" s="75"/>
      <c r="N1097" s="74" t="s">
        <v>23</v>
      </c>
      <c r="O1097" s="73"/>
      <c r="P1097" s="72" t="s">
        <v>134</v>
      </c>
      <c r="Q1097" s="71">
        <f>Q1098</f>
        <v>0</v>
      </c>
      <c r="R1097" s="71">
        <f>R1098</f>
        <v>0</v>
      </c>
      <c r="S1097" s="71">
        <f t="shared" si="68"/>
        <v>0</v>
      </c>
      <c r="T1097" s="71">
        <f>T1098</f>
        <v>0</v>
      </c>
      <c r="U1097" s="71">
        <f>U1098</f>
        <v>0</v>
      </c>
      <c r="V1097" s="71">
        <f t="shared" si="69"/>
        <v>0</v>
      </c>
      <c r="W1097" s="71">
        <f t="shared" si="70"/>
        <v>0</v>
      </c>
      <c r="X1097" s="70"/>
      <c r="Y1097" s="79"/>
      <c r="Z1097" s="68"/>
      <c r="AA1097" s="67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</row>
    <row r="1098" spans="1:49" s="92" customFormat="1" ht="30" hidden="1">
      <c r="A1098" s="31" t="e">
        <f t="shared" si="71"/>
        <v>#N/A</v>
      </c>
      <c r="B1098" s="30" t="e">
        <f>VLOOKUP(F1098,[3]!Tabla13[#All],2,FALSE)</f>
        <v>#N/A</v>
      </c>
      <c r="C1098" s="61">
        <v>2026</v>
      </c>
      <c r="D1098" s="61">
        <v>8330</v>
      </c>
      <c r="E1098" s="61"/>
      <c r="F1098" s="62"/>
      <c r="G1098" s="61">
        <v>1</v>
      </c>
      <c r="H1098" s="61">
        <v>2</v>
      </c>
      <c r="I1098" s="61">
        <v>9</v>
      </c>
      <c r="J1098" s="61"/>
      <c r="K1098" s="61">
        <v>2000</v>
      </c>
      <c r="L1098" s="61">
        <v>2100</v>
      </c>
      <c r="M1098" s="61"/>
      <c r="N1098" s="60" t="s">
        <v>23</v>
      </c>
      <c r="O1098" s="59"/>
      <c r="P1098" s="58" t="s">
        <v>133</v>
      </c>
      <c r="Q1098" s="57">
        <f>Q1099+Q1101+Q1103</f>
        <v>0</v>
      </c>
      <c r="R1098" s="57">
        <f>R1099+R1101+R1103</f>
        <v>0</v>
      </c>
      <c r="S1098" s="57">
        <f t="shared" ref="S1098:S1161" si="74">Q1098+R1098</f>
        <v>0</v>
      </c>
      <c r="T1098" s="57">
        <f>T1099+T1101+T1103</f>
        <v>0</v>
      </c>
      <c r="U1098" s="57">
        <f>U1099+U1101+U1103</f>
        <v>0</v>
      </c>
      <c r="V1098" s="57">
        <f t="shared" ref="V1098:V1161" si="75">T1098+U1098</f>
        <v>0</v>
      </c>
      <c r="W1098" s="57">
        <f t="shared" ref="W1098:W1161" si="76">S1098+V1098</f>
        <v>0</v>
      </c>
      <c r="X1098" s="56"/>
      <c r="Y1098" s="66"/>
      <c r="Z1098" s="65"/>
      <c r="AA1098" s="53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</row>
    <row r="1099" spans="1:49" s="92" customFormat="1" ht="24" hidden="1">
      <c r="A1099" s="31" t="e">
        <f t="shared" si="71"/>
        <v>#N/A</v>
      </c>
      <c r="B1099" s="30" t="e">
        <f>VLOOKUP(F1099,[3]!Tabla13[#All],2,FALSE)</f>
        <v>#N/A</v>
      </c>
      <c r="C1099" s="40">
        <v>2026</v>
      </c>
      <c r="D1099" s="40">
        <v>8330</v>
      </c>
      <c r="E1099" s="40"/>
      <c r="F1099" s="41"/>
      <c r="G1099" s="40">
        <v>1</v>
      </c>
      <c r="H1099" s="40">
        <v>2</v>
      </c>
      <c r="I1099" s="40">
        <v>9</v>
      </c>
      <c r="J1099" s="40"/>
      <c r="K1099" s="40">
        <v>2000</v>
      </c>
      <c r="L1099" s="40">
        <v>2100</v>
      </c>
      <c r="M1099" s="40">
        <v>211</v>
      </c>
      <c r="N1099" s="39" t="s">
        <v>23</v>
      </c>
      <c r="O1099" s="38"/>
      <c r="P1099" s="37" t="s">
        <v>132</v>
      </c>
      <c r="Q1099" s="36">
        <f>SUM(Q1100)</f>
        <v>0</v>
      </c>
      <c r="R1099" s="36">
        <f>SUM(R1100)</f>
        <v>0</v>
      </c>
      <c r="S1099" s="36">
        <f t="shared" si="74"/>
        <v>0</v>
      </c>
      <c r="T1099" s="36">
        <f>SUM(T1100)</f>
        <v>0</v>
      </c>
      <c r="U1099" s="36">
        <f>SUM(U1100)</f>
        <v>0</v>
      </c>
      <c r="V1099" s="36">
        <f t="shared" si="75"/>
        <v>0</v>
      </c>
      <c r="W1099" s="36">
        <f t="shared" si="76"/>
        <v>0</v>
      </c>
      <c r="X1099" s="35"/>
      <c r="Y1099" s="64"/>
      <c r="Z1099" s="63"/>
      <c r="AA1099" s="3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</row>
    <row r="1100" spans="1:49" s="92" customFormat="1" ht="24" hidden="1">
      <c r="A1100" s="31" t="e">
        <f t="shared" si="71"/>
        <v>#N/A</v>
      </c>
      <c r="B1100" s="30" t="e">
        <f>VLOOKUP(F1100,[3]!Tabla13[#All],2,FALSE)</f>
        <v>#N/A</v>
      </c>
      <c r="C1100" s="51">
        <v>2026</v>
      </c>
      <c r="D1100" s="51">
        <v>8330</v>
      </c>
      <c r="E1100" s="51"/>
      <c r="F1100" s="52"/>
      <c r="G1100" s="51">
        <v>1</v>
      </c>
      <c r="H1100" s="51">
        <v>2</v>
      </c>
      <c r="I1100" s="51">
        <v>9</v>
      </c>
      <c r="J1100" s="51"/>
      <c r="K1100" s="51">
        <v>2000</v>
      </c>
      <c r="L1100" s="51">
        <v>2100</v>
      </c>
      <c r="M1100" s="51">
        <v>211</v>
      </c>
      <c r="N1100" s="50">
        <v>915</v>
      </c>
      <c r="O1100" s="49"/>
      <c r="P1100" s="204" t="s">
        <v>131</v>
      </c>
      <c r="Q1100" s="47">
        <v>0</v>
      </c>
      <c r="R1100" s="47">
        <v>0</v>
      </c>
      <c r="S1100" s="46">
        <f t="shared" si="74"/>
        <v>0</v>
      </c>
      <c r="T1100" s="47">
        <v>0</v>
      </c>
      <c r="U1100" s="47">
        <v>0</v>
      </c>
      <c r="V1100" s="46">
        <f t="shared" si="75"/>
        <v>0</v>
      </c>
      <c r="W1100" s="46">
        <f t="shared" si="76"/>
        <v>0</v>
      </c>
      <c r="X1100" s="45" t="s">
        <v>115</v>
      </c>
      <c r="Y1100" s="44"/>
      <c r="Z1100" s="43"/>
      <c r="AA1100" s="42" t="s">
        <v>19</v>
      </c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</row>
    <row r="1101" spans="1:49" s="92" customFormat="1" ht="24" hidden="1">
      <c r="A1101" s="31" t="e">
        <f t="shared" si="71"/>
        <v>#N/A</v>
      </c>
      <c r="B1101" s="30" t="e">
        <f>VLOOKUP(F1101,[3]!Tabla13[#All],2,FALSE)</f>
        <v>#N/A</v>
      </c>
      <c r="C1101" s="40">
        <v>2026</v>
      </c>
      <c r="D1101" s="40">
        <v>8330</v>
      </c>
      <c r="E1101" s="40"/>
      <c r="F1101" s="41"/>
      <c r="G1101" s="40">
        <v>1</v>
      </c>
      <c r="H1101" s="40">
        <v>2</v>
      </c>
      <c r="I1101" s="40">
        <v>9</v>
      </c>
      <c r="J1101" s="40"/>
      <c r="K1101" s="40">
        <v>2000</v>
      </c>
      <c r="L1101" s="40">
        <v>2100</v>
      </c>
      <c r="M1101" s="40">
        <v>212</v>
      </c>
      <c r="N1101" s="39" t="s">
        <v>23</v>
      </c>
      <c r="O1101" s="38"/>
      <c r="P1101" s="37" t="s">
        <v>130</v>
      </c>
      <c r="Q1101" s="36">
        <f>SUM(Q1102)</f>
        <v>0</v>
      </c>
      <c r="R1101" s="36">
        <f>SUM(R1102)</f>
        <v>0</v>
      </c>
      <c r="S1101" s="36">
        <f t="shared" si="74"/>
        <v>0</v>
      </c>
      <c r="T1101" s="36">
        <f>SUM(T1102)</f>
        <v>0</v>
      </c>
      <c r="U1101" s="36">
        <f>SUM(U1102)</f>
        <v>0</v>
      </c>
      <c r="V1101" s="36">
        <f t="shared" si="75"/>
        <v>0</v>
      </c>
      <c r="W1101" s="36">
        <f t="shared" si="76"/>
        <v>0</v>
      </c>
      <c r="X1101" s="35"/>
      <c r="Y1101" s="64"/>
      <c r="Z1101" s="63"/>
      <c r="AA1101" s="3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</row>
    <row r="1102" spans="1:49" s="92" customFormat="1" ht="24" hidden="1">
      <c r="A1102" s="31" t="e">
        <f t="shared" si="71"/>
        <v>#N/A</v>
      </c>
      <c r="B1102" s="30" t="e">
        <f>VLOOKUP(F1102,[3]!Tabla13[#All],2,FALSE)</f>
        <v>#N/A</v>
      </c>
      <c r="C1102" s="51">
        <v>2026</v>
      </c>
      <c r="D1102" s="51">
        <v>8330</v>
      </c>
      <c r="E1102" s="51"/>
      <c r="F1102" s="52"/>
      <c r="G1102" s="51">
        <v>1</v>
      </c>
      <c r="H1102" s="51">
        <v>2</v>
      </c>
      <c r="I1102" s="51">
        <v>9</v>
      </c>
      <c r="J1102" s="51"/>
      <c r="K1102" s="51">
        <v>2000</v>
      </c>
      <c r="L1102" s="51">
        <v>2100</v>
      </c>
      <c r="M1102" s="51">
        <v>212</v>
      </c>
      <c r="N1102" s="50">
        <v>914</v>
      </c>
      <c r="O1102" s="49"/>
      <c r="P1102" s="204" t="s">
        <v>130</v>
      </c>
      <c r="Q1102" s="47">
        <v>0</v>
      </c>
      <c r="R1102" s="47">
        <v>0</v>
      </c>
      <c r="S1102" s="46">
        <f t="shared" si="74"/>
        <v>0</v>
      </c>
      <c r="T1102" s="47">
        <v>0</v>
      </c>
      <c r="U1102" s="47">
        <v>0</v>
      </c>
      <c r="V1102" s="46">
        <f t="shared" si="75"/>
        <v>0</v>
      </c>
      <c r="W1102" s="46">
        <f t="shared" si="76"/>
        <v>0</v>
      </c>
      <c r="X1102" s="45" t="s">
        <v>115</v>
      </c>
      <c r="Y1102" s="44"/>
      <c r="Z1102" s="43"/>
      <c r="AA1102" s="42" t="s">
        <v>19</v>
      </c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</row>
    <row r="1103" spans="1:49" s="92" customFormat="1" ht="30" hidden="1">
      <c r="A1103" s="31" t="e">
        <f t="shared" si="71"/>
        <v>#N/A</v>
      </c>
      <c r="B1103" s="30" t="e">
        <f>VLOOKUP(F1103,[3]!Tabla13[#All],2,FALSE)</f>
        <v>#N/A</v>
      </c>
      <c r="C1103" s="40">
        <v>2026</v>
      </c>
      <c r="D1103" s="40">
        <v>8330</v>
      </c>
      <c r="E1103" s="40"/>
      <c r="F1103" s="41"/>
      <c r="G1103" s="40">
        <v>1</v>
      </c>
      <c r="H1103" s="40">
        <v>2</v>
      </c>
      <c r="I1103" s="40">
        <v>9</v>
      </c>
      <c r="J1103" s="40"/>
      <c r="K1103" s="40">
        <v>2000</v>
      </c>
      <c r="L1103" s="40">
        <v>2100</v>
      </c>
      <c r="M1103" s="40">
        <v>214</v>
      </c>
      <c r="N1103" s="39" t="s">
        <v>23</v>
      </c>
      <c r="O1103" s="38"/>
      <c r="P1103" s="37" t="s">
        <v>129</v>
      </c>
      <c r="Q1103" s="36">
        <f>SUM(Q1104)</f>
        <v>0</v>
      </c>
      <c r="R1103" s="36">
        <f>SUM(R1104)</f>
        <v>0</v>
      </c>
      <c r="S1103" s="36">
        <f t="shared" si="74"/>
        <v>0</v>
      </c>
      <c r="T1103" s="36">
        <f>SUM(T1104)</f>
        <v>0</v>
      </c>
      <c r="U1103" s="36">
        <f>SUM(U1104)</f>
        <v>0</v>
      </c>
      <c r="V1103" s="36">
        <f t="shared" si="75"/>
        <v>0</v>
      </c>
      <c r="W1103" s="36">
        <f t="shared" si="76"/>
        <v>0</v>
      </c>
      <c r="X1103" s="35"/>
      <c r="Y1103" s="64"/>
      <c r="Z1103" s="63"/>
      <c r="AA1103" s="3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</row>
    <row r="1104" spans="1:49" s="92" customFormat="1" ht="28.5" hidden="1">
      <c r="A1104" s="31" t="e">
        <f t="shared" si="71"/>
        <v>#N/A</v>
      </c>
      <c r="B1104" s="30" t="e">
        <f>VLOOKUP(F1104,[3]!Tabla13[#All],2,FALSE)</f>
        <v>#N/A</v>
      </c>
      <c r="C1104" s="51">
        <v>2026</v>
      </c>
      <c r="D1104" s="51">
        <v>8330</v>
      </c>
      <c r="E1104" s="51"/>
      <c r="F1104" s="52"/>
      <c r="G1104" s="51">
        <v>1</v>
      </c>
      <c r="H1104" s="51">
        <v>2</v>
      </c>
      <c r="I1104" s="51">
        <v>9</v>
      </c>
      <c r="J1104" s="51"/>
      <c r="K1104" s="51">
        <v>2000</v>
      </c>
      <c r="L1104" s="51">
        <v>2100</v>
      </c>
      <c r="M1104" s="51">
        <v>214</v>
      </c>
      <c r="N1104" s="50">
        <v>916</v>
      </c>
      <c r="O1104" s="49"/>
      <c r="P1104" s="204" t="s">
        <v>128</v>
      </c>
      <c r="Q1104" s="47">
        <v>0</v>
      </c>
      <c r="R1104" s="47">
        <v>0</v>
      </c>
      <c r="S1104" s="46">
        <f t="shared" si="74"/>
        <v>0</v>
      </c>
      <c r="T1104" s="47">
        <v>0</v>
      </c>
      <c r="U1104" s="47">
        <v>0</v>
      </c>
      <c r="V1104" s="46">
        <f t="shared" si="75"/>
        <v>0</v>
      </c>
      <c r="W1104" s="46">
        <f t="shared" si="76"/>
        <v>0</v>
      </c>
      <c r="X1104" s="45" t="s">
        <v>115</v>
      </c>
      <c r="Y1104" s="44"/>
      <c r="Z1104" s="43"/>
      <c r="AA1104" s="42" t="s">
        <v>19</v>
      </c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</row>
    <row r="1105" spans="1:49" hidden="1">
      <c r="A1105" s="31" t="e">
        <f t="shared" si="71"/>
        <v>#N/A</v>
      </c>
      <c r="B1105" s="30" t="e">
        <f>VLOOKUP(F1105,[3]!Tabla13[#All],2,FALSE)</f>
        <v>#N/A</v>
      </c>
      <c r="C1105" s="75">
        <v>2026</v>
      </c>
      <c r="D1105" s="75">
        <v>8330</v>
      </c>
      <c r="E1105" s="75"/>
      <c r="F1105" s="76"/>
      <c r="G1105" s="75">
        <v>1</v>
      </c>
      <c r="H1105" s="75">
        <v>2</v>
      </c>
      <c r="I1105" s="75">
        <v>9</v>
      </c>
      <c r="J1105" s="75"/>
      <c r="K1105" s="75">
        <v>3000</v>
      </c>
      <c r="L1105" s="75"/>
      <c r="M1105" s="75"/>
      <c r="N1105" s="232"/>
      <c r="O1105" s="231"/>
      <c r="P1105" s="72" t="s">
        <v>114</v>
      </c>
      <c r="Q1105" s="71">
        <f>Q1106</f>
        <v>0</v>
      </c>
      <c r="R1105" s="71">
        <f>R1106</f>
        <v>0</v>
      </c>
      <c r="S1105" s="71">
        <f t="shared" si="74"/>
        <v>0</v>
      </c>
      <c r="T1105" s="71">
        <f>T1106</f>
        <v>0</v>
      </c>
      <c r="U1105" s="71">
        <f>U1106</f>
        <v>0</v>
      </c>
      <c r="V1105" s="71">
        <f t="shared" si="75"/>
        <v>0</v>
      </c>
      <c r="W1105" s="71">
        <f t="shared" si="76"/>
        <v>0</v>
      </c>
      <c r="X1105" s="70"/>
      <c r="Y1105" s="79"/>
      <c r="Z1105" s="68"/>
      <c r="AA1105" s="67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</row>
    <row r="1106" spans="1:49" s="92" customFormat="1" ht="30" hidden="1">
      <c r="A1106" s="31" t="e">
        <f t="shared" si="71"/>
        <v>#N/A</v>
      </c>
      <c r="B1106" s="30" t="e">
        <f>VLOOKUP(F1106,[3]!Tabla13[#All],2,FALSE)</f>
        <v>#N/A</v>
      </c>
      <c r="C1106" s="61">
        <v>2026</v>
      </c>
      <c r="D1106" s="61">
        <v>8330</v>
      </c>
      <c r="E1106" s="61"/>
      <c r="F1106" s="62"/>
      <c r="G1106" s="61">
        <v>1</v>
      </c>
      <c r="H1106" s="61">
        <v>2</v>
      </c>
      <c r="I1106" s="61">
        <v>9</v>
      </c>
      <c r="J1106" s="61"/>
      <c r="K1106" s="61">
        <v>3000</v>
      </c>
      <c r="L1106" s="61">
        <v>3500</v>
      </c>
      <c r="M1106" s="60"/>
      <c r="N1106" s="228"/>
      <c r="O1106" s="227"/>
      <c r="P1106" s="58" t="s">
        <v>95</v>
      </c>
      <c r="Q1106" s="57">
        <f>Q1107</f>
        <v>0</v>
      </c>
      <c r="R1106" s="57">
        <f>R1107</f>
        <v>0</v>
      </c>
      <c r="S1106" s="57">
        <f t="shared" si="74"/>
        <v>0</v>
      </c>
      <c r="T1106" s="57">
        <f>T1107</f>
        <v>0</v>
      </c>
      <c r="U1106" s="57">
        <f>U1107</f>
        <v>0</v>
      </c>
      <c r="V1106" s="57">
        <f t="shared" si="75"/>
        <v>0</v>
      </c>
      <c r="W1106" s="57">
        <f t="shared" si="76"/>
        <v>0</v>
      </c>
      <c r="X1106" s="173"/>
      <c r="Y1106" s="65"/>
      <c r="Z1106" s="268"/>
      <c r="AA1106" s="53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</row>
    <row r="1107" spans="1:49" s="92" customFormat="1" ht="24" hidden="1">
      <c r="A1107" s="31" t="e">
        <f t="shared" si="71"/>
        <v>#N/A</v>
      </c>
      <c r="B1107" s="30" t="e">
        <f>VLOOKUP(F1107,[3]!Tabla13[#All],2,FALSE)</f>
        <v>#N/A</v>
      </c>
      <c r="C1107" s="40">
        <v>2026</v>
      </c>
      <c r="D1107" s="40">
        <v>8330</v>
      </c>
      <c r="E1107" s="40"/>
      <c r="F1107" s="41"/>
      <c r="G1107" s="40">
        <v>1</v>
      </c>
      <c r="H1107" s="40">
        <v>2</v>
      </c>
      <c r="I1107" s="40">
        <v>9</v>
      </c>
      <c r="J1107" s="40"/>
      <c r="K1107" s="40">
        <v>3000</v>
      </c>
      <c r="L1107" s="40">
        <v>3500</v>
      </c>
      <c r="M1107" s="167">
        <v>351</v>
      </c>
      <c r="N1107" s="221"/>
      <c r="O1107" s="220"/>
      <c r="P1107" s="37" t="s">
        <v>94</v>
      </c>
      <c r="Q1107" s="36">
        <f>SUM(Q1108)</f>
        <v>0</v>
      </c>
      <c r="R1107" s="36">
        <f>SUM(R1108)</f>
        <v>0</v>
      </c>
      <c r="S1107" s="36">
        <f t="shared" si="74"/>
        <v>0</v>
      </c>
      <c r="T1107" s="36">
        <f>SUM(T1108)</f>
        <v>0</v>
      </c>
      <c r="U1107" s="36">
        <f>SUM(U1108)</f>
        <v>0</v>
      </c>
      <c r="V1107" s="36">
        <f t="shared" si="75"/>
        <v>0</v>
      </c>
      <c r="W1107" s="36">
        <f t="shared" si="76"/>
        <v>0</v>
      </c>
      <c r="X1107" s="41"/>
      <c r="Y1107" s="40"/>
      <c r="Z1107" s="252"/>
      <c r="AA1107" s="221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</row>
    <row r="1108" spans="1:49" s="92" customFormat="1" ht="28.5" hidden="1">
      <c r="A1108" s="31" t="e">
        <f t="shared" si="71"/>
        <v>#N/A</v>
      </c>
      <c r="B1108" s="30" t="e">
        <f>VLOOKUP(F1108,[3]!Tabla13[#All],2,FALSE)</f>
        <v>#N/A</v>
      </c>
      <c r="C1108" s="51">
        <v>2026</v>
      </c>
      <c r="D1108" s="51">
        <v>8330</v>
      </c>
      <c r="E1108" s="51"/>
      <c r="F1108" s="52"/>
      <c r="G1108" s="51">
        <v>1</v>
      </c>
      <c r="H1108" s="51">
        <v>2</v>
      </c>
      <c r="I1108" s="51">
        <v>9</v>
      </c>
      <c r="J1108" s="51"/>
      <c r="K1108" s="51">
        <v>3000</v>
      </c>
      <c r="L1108" s="51">
        <v>3500</v>
      </c>
      <c r="M1108" s="51">
        <v>351</v>
      </c>
      <c r="N1108" s="50">
        <v>894</v>
      </c>
      <c r="O1108" s="49"/>
      <c r="P1108" s="48" t="s">
        <v>93</v>
      </c>
      <c r="Q1108" s="47">
        <v>0</v>
      </c>
      <c r="R1108" s="47">
        <v>0</v>
      </c>
      <c r="S1108" s="46">
        <f t="shared" si="74"/>
        <v>0</v>
      </c>
      <c r="T1108" s="47">
        <v>0</v>
      </c>
      <c r="U1108" s="47">
        <v>0</v>
      </c>
      <c r="V1108" s="46">
        <f t="shared" si="75"/>
        <v>0</v>
      </c>
      <c r="W1108" s="46">
        <f t="shared" si="76"/>
        <v>0</v>
      </c>
      <c r="X1108" s="267" t="s">
        <v>88</v>
      </c>
      <c r="Y1108" s="44"/>
      <c r="Z1108" s="43"/>
      <c r="AA1108" s="42" t="s">
        <v>19</v>
      </c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</row>
    <row r="1109" spans="1:49" hidden="1">
      <c r="A1109" s="31" t="e">
        <f t="shared" si="71"/>
        <v>#N/A</v>
      </c>
      <c r="B1109" s="30" t="e">
        <f>VLOOKUP(F1109,[3]!Tabla13[#All],2,FALSE)</f>
        <v>#N/A</v>
      </c>
      <c r="C1109" s="75">
        <v>2026</v>
      </c>
      <c r="D1109" s="75">
        <v>8330</v>
      </c>
      <c r="E1109" s="75"/>
      <c r="F1109" s="76"/>
      <c r="G1109" s="75">
        <v>1</v>
      </c>
      <c r="H1109" s="75">
        <v>2</v>
      </c>
      <c r="I1109" s="75">
        <v>9</v>
      </c>
      <c r="J1109" s="75"/>
      <c r="K1109" s="75">
        <v>5000</v>
      </c>
      <c r="L1109" s="75"/>
      <c r="M1109" s="75"/>
      <c r="N1109" s="74" t="s">
        <v>23</v>
      </c>
      <c r="O1109" s="73"/>
      <c r="P1109" s="72" t="s">
        <v>76</v>
      </c>
      <c r="Q1109" s="71">
        <f>Q1110+Q1128</f>
        <v>0</v>
      </c>
      <c r="R1109" s="71">
        <f>R1110+R1128</f>
        <v>0</v>
      </c>
      <c r="S1109" s="71">
        <f t="shared" si="74"/>
        <v>0</v>
      </c>
      <c r="T1109" s="71">
        <f>T1110+T1128</f>
        <v>0</v>
      </c>
      <c r="U1109" s="71">
        <f>U1110+U1128</f>
        <v>0</v>
      </c>
      <c r="V1109" s="71">
        <f t="shared" si="75"/>
        <v>0</v>
      </c>
      <c r="W1109" s="71">
        <f t="shared" si="76"/>
        <v>0</v>
      </c>
      <c r="X1109" s="70"/>
      <c r="Y1109" s="202"/>
      <c r="Z1109" s="201"/>
      <c r="AA1109" s="67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</row>
    <row r="1110" spans="1:49" s="92" customFormat="1" ht="24" hidden="1">
      <c r="A1110" s="31" t="e">
        <f t="shared" si="71"/>
        <v>#N/A</v>
      </c>
      <c r="B1110" s="30" t="e">
        <f>VLOOKUP(F1110,[3]!Tabla13[#All],2,FALSE)</f>
        <v>#N/A</v>
      </c>
      <c r="C1110" s="61">
        <v>2026</v>
      </c>
      <c r="D1110" s="61">
        <v>8330</v>
      </c>
      <c r="E1110" s="61"/>
      <c r="F1110" s="62"/>
      <c r="G1110" s="61">
        <v>1</v>
      </c>
      <c r="H1110" s="61">
        <v>2</v>
      </c>
      <c r="I1110" s="61">
        <v>9</v>
      </c>
      <c r="J1110" s="61"/>
      <c r="K1110" s="61">
        <v>5000</v>
      </c>
      <c r="L1110" s="60">
        <v>5100</v>
      </c>
      <c r="M1110" s="228"/>
      <c r="N1110" s="228"/>
      <c r="O1110" s="227"/>
      <c r="P1110" s="58" t="s">
        <v>75</v>
      </c>
      <c r="Q1110" s="57">
        <f>+Q1111+Q1121+Q1125</f>
        <v>0</v>
      </c>
      <c r="R1110" s="57">
        <f>+R1111+R1121+R1125</f>
        <v>0</v>
      </c>
      <c r="S1110" s="57">
        <f t="shared" si="74"/>
        <v>0</v>
      </c>
      <c r="T1110" s="57">
        <f>+T1111+T1121+T1125</f>
        <v>0</v>
      </c>
      <c r="U1110" s="57">
        <f>+U1111+U1121+U1125</f>
        <v>0</v>
      </c>
      <c r="V1110" s="57">
        <f t="shared" si="75"/>
        <v>0</v>
      </c>
      <c r="W1110" s="57">
        <f t="shared" si="76"/>
        <v>0</v>
      </c>
      <c r="X1110" s="62"/>
      <c r="Y1110" s="60"/>
      <c r="Z1110" s="227"/>
      <c r="AA1110" s="228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</row>
    <row r="1111" spans="1:49" s="92" customFormat="1" ht="24" hidden="1">
      <c r="A1111" s="31" t="e">
        <f t="shared" si="71"/>
        <v>#N/A</v>
      </c>
      <c r="B1111" s="30" t="e">
        <f>VLOOKUP(F1111,[3]!Tabla13[#All],2,FALSE)</f>
        <v>#N/A</v>
      </c>
      <c r="C1111" s="40">
        <v>2026</v>
      </c>
      <c r="D1111" s="40">
        <v>8330</v>
      </c>
      <c r="E1111" s="40"/>
      <c r="F1111" s="41"/>
      <c r="G1111" s="40">
        <v>1</v>
      </c>
      <c r="H1111" s="40">
        <v>2</v>
      </c>
      <c r="I1111" s="40">
        <v>9</v>
      </c>
      <c r="J1111" s="40"/>
      <c r="K1111" s="40">
        <v>5000</v>
      </c>
      <c r="L1111" s="40">
        <v>5100</v>
      </c>
      <c r="M1111" s="40">
        <v>511</v>
      </c>
      <c r="N1111" s="221"/>
      <c r="O1111" s="220"/>
      <c r="P1111" s="37" t="s">
        <v>74</v>
      </c>
      <c r="Q1111" s="36">
        <f>SUM(Q1112:Q1120)</f>
        <v>0</v>
      </c>
      <c r="R1111" s="36">
        <f>SUM(R1112:R1120)</f>
        <v>0</v>
      </c>
      <c r="S1111" s="36">
        <f t="shared" si="74"/>
        <v>0</v>
      </c>
      <c r="T1111" s="36">
        <f>SUM(T1112:T1120)</f>
        <v>0</v>
      </c>
      <c r="U1111" s="36">
        <f>SUM(U1112:U1120)</f>
        <v>0</v>
      </c>
      <c r="V1111" s="36">
        <f t="shared" si="75"/>
        <v>0</v>
      </c>
      <c r="W1111" s="36">
        <f t="shared" si="76"/>
        <v>0</v>
      </c>
      <c r="X1111" s="41"/>
      <c r="Y1111" s="40"/>
      <c r="Z1111" s="220"/>
      <c r="AA1111" s="221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</row>
    <row r="1112" spans="1:49" hidden="1">
      <c r="A1112" s="31" t="e">
        <f t="shared" si="71"/>
        <v>#N/A</v>
      </c>
      <c r="B1112" s="30" t="e">
        <f>VLOOKUP(F1112,[3]!Tabla13[#All],2,FALSE)</f>
        <v>#N/A</v>
      </c>
      <c r="C1112" s="51">
        <v>2026</v>
      </c>
      <c r="D1112" s="51">
        <v>8330</v>
      </c>
      <c r="E1112" s="51"/>
      <c r="F1112" s="52"/>
      <c r="G1112" s="51">
        <v>1</v>
      </c>
      <c r="H1112" s="51">
        <v>2</v>
      </c>
      <c r="I1112" s="51">
        <v>9</v>
      </c>
      <c r="J1112" s="51"/>
      <c r="K1112" s="51">
        <v>5000</v>
      </c>
      <c r="L1112" s="51">
        <v>5100</v>
      </c>
      <c r="M1112" s="51">
        <v>511</v>
      </c>
      <c r="N1112" s="50">
        <v>33</v>
      </c>
      <c r="O1112" s="49"/>
      <c r="P1112" s="48" t="s">
        <v>73</v>
      </c>
      <c r="Q1112" s="47">
        <v>0</v>
      </c>
      <c r="R1112" s="47">
        <v>0</v>
      </c>
      <c r="S1112" s="47">
        <f t="shared" si="74"/>
        <v>0</v>
      </c>
      <c r="T1112" s="47">
        <v>0</v>
      </c>
      <c r="U1112" s="47">
        <v>0</v>
      </c>
      <c r="V1112" s="47">
        <f t="shared" si="75"/>
        <v>0</v>
      </c>
      <c r="W1112" s="47">
        <f t="shared" si="76"/>
        <v>0</v>
      </c>
      <c r="X1112" s="45" t="s">
        <v>26</v>
      </c>
      <c r="Y1112" s="44"/>
      <c r="Z1112" s="43"/>
      <c r="AA1112" s="42" t="s">
        <v>19</v>
      </c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</row>
    <row r="1113" spans="1:49" hidden="1">
      <c r="A1113" s="31" t="e">
        <f t="shared" si="71"/>
        <v>#N/A</v>
      </c>
      <c r="B1113" s="30" t="e">
        <f>VLOOKUP(F1113,[3]!Tabla13[#All],2,FALSE)</f>
        <v>#N/A</v>
      </c>
      <c r="C1113" s="51">
        <v>2026</v>
      </c>
      <c r="D1113" s="51">
        <v>8330</v>
      </c>
      <c r="E1113" s="51"/>
      <c r="F1113" s="52"/>
      <c r="G1113" s="51">
        <v>1</v>
      </c>
      <c r="H1113" s="51">
        <v>2</v>
      </c>
      <c r="I1113" s="51">
        <v>9</v>
      </c>
      <c r="J1113" s="51"/>
      <c r="K1113" s="51">
        <v>5000</v>
      </c>
      <c r="L1113" s="51">
        <v>5100</v>
      </c>
      <c r="M1113" s="51">
        <v>511</v>
      </c>
      <c r="N1113" s="50">
        <v>55</v>
      </c>
      <c r="O1113" s="49"/>
      <c r="P1113" s="48" t="s">
        <v>72</v>
      </c>
      <c r="Q1113" s="47">
        <v>0</v>
      </c>
      <c r="R1113" s="47">
        <v>0</v>
      </c>
      <c r="S1113" s="47">
        <f t="shared" si="74"/>
        <v>0</v>
      </c>
      <c r="T1113" s="47">
        <v>0</v>
      </c>
      <c r="U1113" s="47">
        <v>0</v>
      </c>
      <c r="V1113" s="47">
        <f t="shared" si="75"/>
        <v>0</v>
      </c>
      <c r="W1113" s="47">
        <f t="shared" si="76"/>
        <v>0</v>
      </c>
      <c r="X1113" s="45" t="s">
        <v>26</v>
      </c>
      <c r="Y1113" s="44"/>
      <c r="Z1113" s="43"/>
      <c r="AA1113" s="42" t="s">
        <v>19</v>
      </c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</row>
    <row r="1114" spans="1:49" hidden="1">
      <c r="A1114" s="31" t="e">
        <f t="shared" si="71"/>
        <v>#N/A</v>
      </c>
      <c r="B1114" s="30" t="e">
        <f>VLOOKUP(F1114,[3]!Tabla13[#All],2,FALSE)</f>
        <v>#N/A</v>
      </c>
      <c r="C1114" s="51">
        <v>2026</v>
      </c>
      <c r="D1114" s="51">
        <v>8330</v>
      </c>
      <c r="E1114" s="51"/>
      <c r="F1114" s="52"/>
      <c r="G1114" s="51">
        <v>1</v>
      </c>
      <c r="H1114" s="51">
        <v>2</v>
      </c>
      <c r="I1114" s="51">
        <v>9</v>
      </c>
      <c r="J1114" s="51"/>
      <c r="K1114" s="51">
        <v>5000</v>
      </c>
      <c r="L1114" s="51">
        <v>5100</v>
      </c>
      <c r="M1114" s="51">
        <v>511</v>
      </c>
      <c r="N1114" s="50">
        <v>97</v>
      </c>
      <c r="O1114" s="49"/>
      <c r="P1114" s="48" t="s">
        <v>323</v>
      </c>
      <c r="Q1114" s="47">
        <v>0</v>
      </c>
      <c r="R1114" s="47">
        <v>0</v>
      </c>
      <c r="S1114" s="47">
        <f t="shared" si="74"/>
        <v>0</v>
      </c>
      <c r="T1114" s="47">
        <v>0</v>
      </c>
      <c r="U1114" s="47">
        <v>0</v>
      </c>
      <c r="V1114" s="47">
        <f t="shared" si="75"/>
        <v>0</v>
      </c>
      <c r="W1114" s="47">
        <f t="shared" si="76"/>
        <v>0</v>
      </c>
      <c r="X1114" s="45" t="s">
        <v>26</v>
      </c>
      <c r="Y1114" s="44"/>
      <c r="Z1114" s="43"/>
      <c r="AA1114" s="42" t="s">
        <v>19</v>
      </c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</row>
    <row r="1115" spans="1:49" hidden="1">
      <c r="A1115" s="31" t="e">
        <f t="shared" ref="A1115:A1178" si="77">B1115-E1115</f>
        <v>#N/A</v>
      </c>
      <c r="B1115" s="30" t="e">
        <f>VLOOKUP(F1115,[3]!Tabla13[#All],2,FALSE)</f>
        <v>#N/A</v>
      </c>
      <c r="C1115" s="51">
        <v>2026</v>
      </c>
      <c r="D1115" s="51">
        <v>8330</v>
      </c>
      <c r="E1115" s="51"/>
      <c r="F1115" s="52"/>
      <c r="G1115" s="51">
        <v>1</v>
      </c>
      <c r="H1115" s="51">
        <v>2</v>
      </c>
      <c r="I1115" s="51">
        <v>9</v>
      </c>
      <c r="J1115" s="51"/>
      <c r="K1115" s="51">
        <v>5000</v>
      </c>
      <c r="L1115" s="51">
        <v>5100</v>
      </c>
      <c r="M1115" s="51">
        <v>511</v>
      </c>
      <c r="N1115" s="50">
        <v>599</v>
      </c>
      <c r="O1115" s="49"/>
      <c r="P1115" s="48" t="s">
        <v>71</v>
      </c>
      <c r="Q1115" s="47">
        <v>0</v>
      </c>
      <c r="R1115" s="47">
        <v>0</v>
      </c>
      <c r="S1115" s="47">
        <f t="shared" si="74"/>
        <v>0</v>
      </c>
      <c r="T1115" s="47">
        <v>0</v>
      </c>
      <c r="U1115" s="47">
        <v>0</v>
      </c>
      <c r="V1115" s="47">
        <f t="shared" si="75"/>
        <v>0</v>
      </c>
      <c r="W1115" s="47">
        <f t="shared" si="76"/>
        <v>0</v>
      </c>
      <c r="X1115" s="45" t="s">
        <v>26</v>
      </c>
      <c r="Y1115" s="44"/>
      <c r="Z1115" s="43"/>
      <c r="AA1115" s="42" t="s">
        <v>19</v>
      </c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</row>
    <row r="1116" spans="1:49" hidden="1">
      <c r="A1116" s="31" t="e">
        <f t="shared" si="77"/>
        <v>#N/A</v>
      </c>
      <c r="B1116" s="30" t="e">
        <f>VLOOKUP(F1116,[3]!Tabla13[#All],2,FALSE)</f>
        <v>#N/A</v>
      </c>
      <c r="C1116" s="51">
        <v>2026</v>
      </c>
      <c r="D1116" s="51">
        <v>8330</v>
      </c>
      <c r="E1116" s="51"/>
      <c r="F1116" s="52"/>
      <c r="G1116" s="51">
        <v>1</v>
      </c>
      <c r="H1116" s="51">
        <v>2</v>
      </c>
      <c r="I1116" s="51">
        <v>9</v>
      </c>
      <c r="J1116" s="51"/>
      <c r="K1116" s="51">
        <v>5000</v>
      </c>
      <c r="L1116" s="51">
        <v>5100</v>
      </c>
      <c r="M1116" s="51">
        <v>511</v>
      </c>
      <c r="N1116" s="50">
        <v>863</v>
      </c>
      <c r="O1116" s="49"/>
      <c r="P1116" s="48" t="s">
        <v>317</v>
      </c>
      <c r="Q1116" s="47">
        <v>0</v>
      </c>
      <c r="R1116" s="47">
        <v>0</v>
      </c>
      <c r="S1116" s="47">
        <f t="shared" si="74"/>
        <v>0</v>
      </c>
      <c r="T1116" s="47">
        <v>0</v>
      </c>
      <c r="U1116" s="47">
        <v>0</v>
      </c>
      <c r="V1116" s="47">
        <f t="shared" si="75"/>
        <v>0</v>
      </c>
      <c r="W1116" s="47">
        <f t="shared" si="76"/>
        <v>0</v>
      </c>
      <c r="X1116" s="45" t="s">
        <v>26</v>
      </c>
      <c r="Y1116" s="44"/>
      <c r="Z1116" s="43"/>
      <c r="AA1116" s="42" t="s">
        <v>19</v>
      </c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</row>
    <row r="1117" spans="1:49" hidden="1">
      <c r="A1117" s="31" t="e">
        <f t="shared" si="77"/>
        <v>#N/A</v>
      </c>
      <c r="B1117" s="30" t="e">
        <f>VLOOKUP(F1117,[3]!Tabla13[#All],2,FALSE)</f>
        <v>#N/A</v>
      </c>
      <c r="C1117" s="51">
        <v>2026</v>
      </c>
      <c r="D1117" s="51">
        <v>8330</v>
      </c>
      <c r="E1117" s="51"/>
      <c r="F1117" s="52"/>
      <c r="G1117" s="51">
        <v>1</v>
      </c>
      <c r="H1117" s="51">
        <v>2</v>
      </c>
      <c r="I1117" s="51">
        <v>9</v>
      </c>
      <c r="J1117" s="51"/>
      <c r="K1117" s="51">
        <v>5000</v>
      </c>
      <c r="L1117" s="51">
        <v>5100</v>
      </c>
      <c r="M1117" s="51">
        <v>511</v>
      </c>
      <c r="N1117" s="50">
        <v>929</v>
      </c>
      <c r="O1117" s="49"/>
      <c r="P1117" s="48" t="s">
        <v>195</v>
      </c>
      <c r="Q1117" s="47">
        <v>0</v>
      </c>
      <c r="R1117" s="47">
        <v>0</v>
      </c>
      <c r="S1117" s="47">
        <f t="shared" si="74"/>
        <v>0</v>
      </c>
      <c r="T1117" s="47">
        <v>0</v>
      </c>
      <c r="U1117" s="47">
        <v>0</v>
      </c>
      <c r="V1117" s="47">
        <f t="shared" si="75"/>
        <v>0</v>
      </c>
      <c r="W1117" s="47">
        <f t="shared" si="76"/>
        <v>0</v>
      </c>
      <c r="X1117" s="45" t="s">
        <v>26</v>
      </c>
      <c r="Y1117" s="44"/>
      <c r="Z1117" s="43"/>
      <c r="AA1117" s="42" t="s">
        <v>19</v>
      </c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</row>
    <row r="1118" spans="1:49" hidden="1">
      <c r="A1118" s="31" t="e">
        <f t="shared" si="77"/>
        <v>#N/A</v>
      </c>
      <c r="B1118" s="30" t="e">
        <f>VLOOKUP(F1118,[3]!Tabla13[#All],2,FALSE)</f>
        <v>#N/A</v>
      </c>
      <c r="C1118" s="51">
        <v>2026</v>
      </c>
      <c r="D1118" s="51">
        <v>8330</v>
      </c>
      <c r="E1118" s="51"/>
      <c r="F1118" s="52"/>
      <c r="G1118" s="51">
        <v>1</v>
      </c>
      <c r="H1118" s="51">
        <v>2</v>
      </c>
      <c r="I1118" s="51">
        <v>9</v>
      </c>
      <c r="J1118" s="51"/>
      <c r="K1118" s="51">
        <v>5000</v>
      </c>
      <c r="L1118" s="51">
        <v>5100</v>
      </c>
      <c r="M1118" s="51">
        <v>511</v>
      </c>
      <c r="N1118" s="50">
        <v>941</v>
      </c>
      <c r="O1118" s="49"/>
      <c r="P1118" s="48" t="s">
        <v>64</v>
      </c>
      <c r="Q1118" s="47">
        <v>0</v>
      </c>
      <c r="R1118" s="47">
        <v>0</v>
      </c>
      <c r="S1118" s="47">
        <f t="shared" si="74"/>
        <v>0</v>
      </c>
      <c r="T1118" s="47">
        <v>0</v>
      </c>
      <c r="U1118" s="47">
        <v>0</v>
      </c>
      <c r="V1118" s="47">
        <f t="shared" si="75"/>
        <v>0</v>
      </c>
      <c r="W1118" s="47">
        <f t="shared" si="76"/>
        <v>0</v>
      </c>
      <c r="X1118" s="45" t="s">
        <v>26</v>
      </c>
      <c r="Y1118" s="44"/>
      <c r="Z1118" s="43"/>
      <c r="AA1118" s="42" t="s">
        <v>19</v>
      </c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</row>
    <row r="1119" spans="1:49" hidden="1">
      <c r="A1119" s="31" t="e">
        <f t="shared" si="77"/>
        <v>#N/A</v>
      </c>
      <c r="B1119" s="30" t="e">
        <f>VLOOKUP(F1119,[3]!Tabla13[#All],2,FALSE)</f>
        <v>#N/A</v>
      </c>
      <c r="C1119" s="51">
        <v>2026</v>
      </c>
      <c r="D1119" s="51">
        <v>8330</v>
      </c>
      <c r="E1119" s="51"/>
      <c r="F1119" s="52"/>
      <c r="G1119" s="51">
        <v>1</v>
      </c>
      <c r="H1119" s="51">
        <v>2</v>
      </c>
      <c r="I1119" s="51">
        <v>9</v>
      </c>
      <c r="J1119" s="51"/>
      <c r="K1119" s="51">
        <v>5000</v>
      </c>
      <c r="L1119" s="51">
        <v>5100</v>
      </c>
      <c r="M1119" s="51">
        <v>511</v>
      </c>
      <c r="N1119" s="50">
        <v>1301</v>
      </c>
      <c r="O1119" s="49"/>
      <c r="P1119" s="48" t="s">
        <v>68</v>
      </c>
      <c r="Q1119" s="47">
        <v>0</v>
      </c>
      <c r="R1119" s="47">
        <v>0</v>
      </c>
      <c r="S1119" s="47">
        <f t="shared" si="74"/>
        <v>0</v>
      </c>
      <c r="T1119" s="47">
        <v>0</v>
      </c>
      <c r="U1119" s="47">
        <v>0</v>
      </c>
      <c r="V1119" s="47">
        <f t="shared" si="75"/>
        <v>0</v>
      </c>
      <c r="W1119" s="47">
        <f t="shared" si="76"/>
        <v>0</v>
      </c>
      <c r="X1119" s="45" t="s">
        <v>26</v>
      </c>
      <c r="Y1119" s="44"/>
      <c r="Z1119" s="43"/>
      <c r="AA1119" s="42" t="s">
        <v>19</v>
      </c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</row>
    <row r="1120" spans="1:49" hidden="1">
      <c r="A1120" s="31" t="e">
        <f t="shared" si="77"/>
        <v>#N/A</v>
      </c>
      <c r="B1120" s="30" t="e">
        <f>VLOOKUP(F1120,[3]!Tabla13[#All],2,FALSE)</f>
        <v>#N/A</v>
      </c>
      <c r="C1120" s="51">
        <v>2026</v>
      </c>
      <c r="D1120" s="51">
        <v>8330</v>
      </c>
      <c r="E1120" s="51"/>
      <c r="F1120" s="52"/>
      <c r="G1120" s="51">
        <v>1</v>
      </c>
      <c r="H1120" s="51">
        <v>2</v>
      </c>
      <c r="I1120" s="51">
        <v>9</v>
      </c>
      <c r="J1120" s="51"/>
      <c r="K1120" s="51">
        <v>5000</v>
      </c>
      <c r="L1120" s="51">
        <v>5100</v>
      </c>
      <c r="M1120" s="51">
        <v>511</v>
      </c>
      <c r="N1120" s="50">
        <v>1316</v>
      </c>
      <c r="O1120" s="49"/>
      <c r="P1120" s="48" t="s">
        <v>605</v>
      </c>
      <c r="Q1120" s="47">
        <v>0</v>
      </c>
      <c r="R1120" s="47">
        <v>0</v>
      </c>
      <c r="S1120" s="47">
        <f t="shared" si="74"/>
        <v>0</v>
      </c>
      <c r="T1120" s="47">
        <v>0</v>
      </c>
      <c r="U1120" s="47">
        <v>0</v>
      </c>
      <c r="V1120" s="47">
        <f t="shared" si="75"/>
        <v>0</v>
      </c>
      <c r="W1120" s="47">
        <f t="shared" si="76"/>
        <v>0</v>
      </c>
      <c r="X1120" s="45" t="s">
        <v>26</v>
      </c>
      <c r="Y1120" s="44"/>
      <c r="Z1120" s="43"/>
      <c r="AA1120" s="42" t="s">
        <v>19</v>
      </c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</row>
    <row r="1121" spans="1:49" s="92" customFormat="1" ht="24" hidden="1">
      <c r="A1121" s="31" t="e">
        <f t="shared" si="77"/>
        <v>#N/A</v>
      </c>
      <c r="B1121" s="30" t="e">
        <f>VLOOKUP(F1121,[3]!Tabla13[#All],2,FALSE)</f>
        <v>#N/A</v>
      </c>
      <c r="C1121" s="40">
        <v>2026</v>
      </c>
      <c r="D1121" s="40">
        <v>8330</v>
      </c>
      <c r="E1121" s="40"/>
      <c r="F1121" s="41"/>
      <c r="G1121" s="40">
        <v>1</v>
      </c>
      <c r="H1121" s="40">
        <v>2</v>
      </c>
      <c r="I1121" s="40">
        <v>9</v>
      </c>
      <c r="J1121" s="40"/>
      <c r="K1121" s="40">
        <v>5000</v>
      </c>
      <c r="L1121" s="40">
        <v>5100</v>
      </c>
      <c r="M1121" s="40">
        <v>515</v>
      </c>
      <c r="N1121" s="221"/>
      <c r="O1121" s="220"/>
      <c r="P1121" s="37" t="s">
        <v>63</v>
      </c>
      <c r="Q1121" s="36">
        <f>SUM(Q1122:Q1124)</f>
        <v>0</v>
      </c>
      <c r="R1121" s="36">
        <f>SUM(R1122:R1124)</f>
        <v>0</v>
      </c>
      <c r="S1121" s="36">
        <f t="shared" si="74"/>
        <v>0</v>
      </c>
      <c r="T1121" s="36">
        <f>SUM(T1122:T1124)</f>
        <v>0</v>
      </c>
      <c r="U1121" s="36">
        <f>SUM(U1122:U1124)</f>
        <v>0</v>
      </c>
      <c r="V1121" s="36">
        <f t="shared" si="75"/>
        <v>0</v>
      </c>
      <c r="W1121" s="36">
        <f t="shared" si="76"/>
        <v>0</v>
      </c>
      <c r="X1121" s="41"/>
      <c r="Y1121" s="40"/>
      <c r="Z1121" s="220"/>
      <c r="AA1121" s="221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</row>
    <row r="1122" spans="1:49" hidden="1">
      <c r="A1122" s="31" t="e">
        <f t="shared" si="77"/>
        <v>#N/A</v>
      </c>
      <c r="B1122" s="30" t="e">
        <f>VLOOKUP(F1122,[3]!Tabla13[#All],2,FALSE)</f>
        <v>#N/A</v>
      </c>
      <c r="C1122" s="51">
        <v>2026</v>
      </c>
      <c r="D1122" s="51">
        <v>8330</v>
      </c>
      <c r="E1122" s="51"/>
      <c r="F1122" s="52"/>
      <c r="G1122" s="51">
        <v>1</v>
      </c>
      <c r="H1122" s="51">
        <v>2</v>
      </c>
      <c r="I1122" s="51">
        <v>9</v>
      </c>
      <c r="J1122" s="51"/>
      <c r="K1122" s="51">
        <v>5000</v>
      </c>
      <c r="L1122" s="51">
        <v>5100</v>
      </c>
      <c r="M1122" s="51">
        <v>515</v>
      </c>
      <c r="N1122" s="50">
        <v>361</v>
      </c>
      <c r="O1122" s="49"/>
      <c r="P1122" s="48" t="s">
        <v>61</v>
      </c>
      <c r="Q1122" s="47">
        <v>0</v>
      </c>
      <c r="R1122" s="47">
        <v>0</v>
      </c>
      <c r="S1122" s="47">
        <f t="shared" si="74"/>
        <v>0</v>
      </c>
      <c r="T1122" s="47">
        <v>0</v>
      </c>
      <c r="U1122" s="47">
        <v>0</v>
      </c>
      <c r="V1122" s="47">
        <f t="shared" si="75"/>
        <v>0</v>
      </c>
      <c r="W1122" s="47">
        <f t="shared" si="76"/>
        <v>0</v>
      </c>
      <c r="X1122" s="45" t="s">
        <v>26</v>
      </c>
      <c r="Y1122" s="44"/>
      <c r="Z1122" s="43"/>
      <c r="AA1122" s="42" t="s">
        <v>19</v>
      </c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</row>
    <row r="1123" spans="1:49" hidden="1">
      <c r="A1123" s="31" t="e">
        <f t="shared" si="77"/>
        <v>#N/A</v>
      </c>
      <c r="B1123" s="30" t="e">
        <f>VLOOKUP(F1123,[3]!Tabla13[#All],2,FALSE)</f>
        <v>#N/A</v>
      </c>
      <c r="C1123" s="51">
        <v>2026</v>
      </c>
      <c r="D1123" s="51">
        <v>8330</v>
      </c>
      <c r="E1123" s="51"/>
      <c r="F1123" s="52"/>
      <c r="G1123" s="51">
        <v>1</v>
      </c>
      <c r="H1123" s="51">
        <v>2</v>
      </c>
      <c r="I1123" s="51">
        <v>9</v>
      </c>
      <c r="J1123" s="51"/>
      <c r="K1123" s="51">
        <v>5000</v>
      </c>
      <c r="L1123" s="51">
        <v>5100</v>
      </c>
      <c r="M1123" s="51">
        <v>515</v>
      </c>
      <c r="N1123" s="50">
        <v>487</v>
      </c>
      <c r="O1123" s="49"/>
      <c r="P1123" s="48" t="s">
        <v>59</v>
      </c>
      <c r="Q1123" s="47">
        <v>0</v>
      </c>
      <c r="R1123" s="47">
        <v>0</v>
      </c>
      <c r="S1123" s="47">
        <f t="shared" si="74"/>
        <v>0</v>
      </c>
      <c r="T1123" s="47">
        <v>0</v>
      </c>
      <c r="U1123" s="47">
        <v>0</v>
      </c>
      <c r="V1123" s="47">
        <f t="shared" si="75"/>
        <v>0</v>
      </c>
      <c r="W1123" s="47">
        <f t="shared" si="76"/>
        <v>0</v>
      </c>
      <c r="X1123" s="45" t="s">
        <v>26</v>
      </c>
      <c r="Y1123" s="44"/>
      <c r="Z1123" s="43"/>
      <c r="AA1123" s="42" t="s">
        <v>19</v>
      </c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</row>
    <row r="1124" spans="1:49" hidden="1">
      <c r="A1124" s="31" t="e">
        <f t="shared" si="77"/>
        <v>#N/A</v>
      </c>
      <c r="B1124" s="30" t="e">
        <f>VLOOKUP(F1124,[3]!Tabla13[#All],2,FALSE)</f>
        <v>#N/A</v>
      </c>
      <c r="C1124" s="51">
        <v>2026</v>
      </c>
      <c r="D1124" s="51">
        <v>8330</v>
      </c>
      <c r="E1124" s="51"/>
      <c r="F1124" s="52"/>
      <c r="G1124" s="51">
        <v>1</v>
      </c>
      <c r="H1124" s="51">
        <v>2</v>
      </c>
      <c r="I1124" s="51">
        <v>9</v>
      </c>
      <c r="J1124" s="51"/>
      <c r="K1124" s="51">
        <v>5000</v>
      </c>
      <c r="L1124" s="51">
        <v>5100</v>
      </c>
      <c r="M1124" s="51">
        <v>515</v>
      </c>
      <c r="N1124" s="50">
        <v>1004</v>
      </c>
      <c r="O1124" s="49"/>
      <c r="P1124" s="48" t="s">
        <v>56</v>
      </c>
      <c r="Q1124" s="47">
        <v>0</v>
      </c>
      <c r="R1124" s="47">
        <v>0</v>
      </c>
      <c r="S1124" s="47">
        <f t="shared" si="74"/>
        <v>0</v>
      </c>
      <c r="T1124" s="47">
        <v>0</v>
      </c>
      <c r="U1124" s="47">
        <v>0</v>
      </c>
      <c r="V1124" s="47">
        <f t="shared" si="75"/>
        <v>0</v>
      </c>
      <c r="W1124" s="47">
        <f t="shared" si="76"/>
        <v>0</v>
      </c>
      <c r="X1124" s="45" t="s">
        <v>26</v>
      </c>
      <c r="Y1124" s="44"/>
      <c r="Z1124" s="43"/>
      <c r="AA1124" s="42" t="s">
        <v>19</v>
      </c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</row>
    <row r="1125" spans="1:49" s="92" customFormat="1" ht="24" hidden="1">
      <c r="A1125" s="31" t="e">
        <f t="shared" si="77"/>
        <v>#N/A</v>
      </c>
      <c r="B1125" s="30" t="e">
        <f>VLOOKUP(F1125,[3]!Tabla13[#All],2,FALSE)</f>
        <v>#N/A</v>
      </c>
      <c r="C1125" s="40">
        <v>2026</v>
      </c>
      <c r="D1125" s="40">
        <v>8330</v>
      </c>
      <c r="E1125" s="40"/>
      <c r="F1125" s="41"/>
      <c r="G1125" s="40">
        <v>1</v>
      </c>
      <c r="H1125" s="40">
        <v>2</v>
      </c>
      <c r="I1125" s="40">
        <v>9</v>
      </c>
      <c r="J1125" s="40"/>
      <c r="K1125" s="40">
        <v>5000</v>
      </c>
      <c r="L1125" s="40">
        <v>5100</v>
      </c>
      <c r="M1125" s="40">
        <v>519</v>
      </c>
      <c r="N1125" s="221"/>
      <c r="O1125" s="220"/>
      <c r="P1125" s="37" t="s">
        <v>47</v>
      </c>
      <c r="Q1125" s="36">
        <f>SUM(Q1126:Q1127)</f>
        <v>0</v>
      </c>
      <c r="R1125" s="36">
        <f>SUM(R1126:R1127)</f>
        <v>0</v>
      </c>
      <c r="S1125" s="36">
        <f t="shared" si="74"/>
        <v>0</v>
      </c>
      <c r="T1125" s="36">
        <f>SUM(T1126:T1127)</f>
        <v>0</v>
      </c>
      <c r="U1125" s="36">
        <f>SUM(U1126:U1127)</f>
        <v>0</v>
      </c>
      <c r="V1125" s="36">
        <f t="shared" si="75"/>
        <v>0</v>
      </c>
      <c r="W1125" s="36">
        <f t="shared" si="76"/>
        <v>0</v>
      </c>
      <c r="X1125" s="41"/>
      <c r="Y1125" s="40"/>
      <c r="Z1125" s="220"/>
      <c r="AA1125" s="221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</row>
    <row r="1126" spans="1:49" hidden="1">
      <c r="A1126" s="31" t="e">
        <f t="shared" si="77"/>
        <v>#N/A</v>
      </c>
      <c r="B1126" s="30" t="e">
        <f>VLOOKUP(F1126,[3]!Tabla13[#All],2,FALSE)</f>
        <v>#N/A</v>
      </c>
      <c r="C1126" s="51">
        <v>2026</v>
      </c>
      <c r="D1126" s="51">
        <v>8330</v>
      </c>
      <c r="E1126" s="51"/>
      <c r="F1126" s="52"/>
      <c r="G1126" s="51">
        <v>1</v>
      </c>
      <c r="H1126" s="51">
        <v>2</v>
      </c>
      <c r="I1126" s="51">
        <v>9</v>
      </c>
      <c r="J1126" s="51"/>
      <c r="K1126" s="51">
        <v>5000</v>
      </c>
      <c r="L1126" s="51">
        <v>5100</v>
      </c>
      <c r="M1126" s="51">
        <v>519</v>
      </c>
      <c r="N1126" s="50">
        <v>491</v>
      </c>
      <c r="O1126" s="49"/>
      <c r="P1126" s="48" t="s">
        <v>45</v>
      </c>
      <c r="Q1126" s="47">
        <v>0</v>
      </c>
      <c r="R1126" s="47">
        <v>0</v>
      </c>
      <c r="S1126" s="47">
        <f t="shared" si="74"/>
        <v>0</v>
      </c>
      <c r="T1126" s="47">
        <v>0</v>
      </c>
      <c r="U1126" s="47">
        <v>0</v>
      </c>
      <c r="V1126" s="47">
        <f t="shared" si="75"/>
        <v>0</v>
      </c>
      <c r="W1126" s="47">
        <f t="shared" si="76"/>
        <v>0</v>
      </c>
      <c r="X1126" s="45" t="s">
        <v>26</v>
      </c>
      <c r="Y1126" s="44"/>
      <c r="Z1126" s="43"/>
      <c r="AA1126" s="42" t="s">
        <v>19</v>
      </c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</row>
    <row r="1127" spans="1:49" hidden="1">
      <c r="A1127" s="31" t="e">
        <f t="shared" si="77"/>
        <v>#N/A</v>
      </c>
      <c r="B1127" s="30" t="e">
        <f>VLOOKUP(F1127,[3]!Tabla13[#All],2,FALSE)</f>
        <v>#N/A</v>
      </c>
      <c r="C1127" s="51">
        <v>2026</v>
      </c>
      <c r="D1127" s="51">
        <v>8330</v>
      </c>
      <c r="E1127" s="51"/>
      <c r="F1127" s="52"/>
      <c r="G1127" s="51">
        <v>1</v>
      </c>
      <c r="H1127" s="51">
        <v>2</v>
      </c>
      <c r="I1127" s="51">
        <v>9</v>
      </c>
      <c r="J1127" s="51"/>
      <c r="K1127" s="51">
        <v>5000</v>
      </c>
      <c r="L1127" s="51">
        <v>5100</v>
      </c>
      <c r="M1127" s="51">
        <v>519</v>
      </c>
      <c r="N1127" s="50">
        <v>1469</v>
      </c>
      <c r="O1127" s="49"/>
      <c r="P1127" s="48" t="s">
        <v>285</v>
      </c>
      <c r="Q1127" s="47">
        <v>0</v>
      </c>
      <c r="R1127" s="47">
        <v>0</v>
      </c>
      <c r="S1127" s="47">
        <f t="shared" si="74"/>
        <v>0</v>
      </c>
      <c r="T1127" s="47">
        <v>0</v>
      </c>
      <c r="U1127" s="47">
        <v>0</v>
      </c>
      <c r="V1127" s="47">
        <f t="shared" si="75"/>
        <v>0</v>
      </c>
      <c r="W1127" s="47">
        <f t="shared" si="76"/>
        <v>0</v>
      </c>
      <c r="X1127" s="45" t="s">
        <v>26</v>
      </c>
      <c r="Y1127" s="44"/>
      <c r="Z1127" s="43"/>
      <c r="AA1127" s="42" t="s">
        <v>19</v>
      </c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</row>
    <row r="1128" spans="1:49" s="92" customFormat="1" ht="24" hidden="1">
      <c r="A1128" s="31" t="e">
        <f t="shared" si="77"/>
        <v>#N/A</v>
      </c>
      <c r="B1128" s="30" t="e">
        <f>VLOOKUP(F1128,[3]!Tabla13[#All],2,FALSE)</f>
        <v>#N/A</v>
      </c>
      <c r="C1128" s="61">
        <v>2026</v>
      </c>
      <c r="D1128" s="61">
        <v>8330</v>
      </c>
      <c r="E1128" s="61"/>
      <c r="F1128" s="62"/>
      <c r="G1128" s="61">
        <v>1</v>
      </c>
      <c r="H1128" s="61">
        <v>2</v>
      </c>
      <c r="I1128" s="61">
        <v>9</v>
      </c>
      <c r="J1128" s="61"/>
      <c r="K1128" s="61">
        <v>5000</v>
      </c>
      <c r="L1128" s="61">
        <v>5900</v>
      </c>
      <c r="M1128" s="61"/>
      <c r="N1128" s="60" t="s">
        <v>23</v>
      </c>
      <c r="O1128" s="59"/>
      <c r="P1128" s="58" t="s">
        <v>25</v>
      </c>
      <c r="Q1128" s="57">
        <f>Q1129+Q1131</f>
        <v>0</v>
      </c>
      <c r="R1128" s="57">
        <f>R1129+R1131</f>
        <v>0</v>
      </c>
      <c r="S1128" s="57">
        <f t="shared" si="74"/>
        <v>0</v>
      </c>
      <c r="T1128" s="57">
        <f>T1129+T1131</f>
        <v>0</v>
      </c>
      <c r="U1128" s="57">
        <f>U1129+U1131</f>
        <v>0</v>
      </c>
      <c r="V1128" s="57">
        <f t="shared" si="75"/>
        <v>0</v>
      </c>
      <c r="W1128" s="57">
        <f t="shared" si="76"/>
        <v>0</v>
      </c>
      <c r="X1128" s="56"/>
      <c r="Y1128" s="66"/>
      <c r="Z1128" s="65"/>
      <c r="AA1128" s="53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</row>
    <row r="1129" spans="1:49" s="92" customFormat="1" ht="24" hidden="1">
      <c r="A1129" s="31" t="e">
        <f t="shared" si="77"/>
        <v>#N/A</v>
      </c>
      <c r="B1129" s="30" t="e">
        <f>VLOOKUP(F1129,[3]!Tabla13[#All],2,FALSE)</f>
        <v>#N/A</v>
      </c>
      <c r="C1129" s="40">
        <v>2026</v>
      </c>
      <c r="D1129" s="40">
        <v>8330</v>
      </c>
      <c r="E1129" s="40"/>
      <c r="F1129" s="41"/>
      <c r="G1129" s="40">
        <v>1</v>
      </c>
      <c r="H1129" s="40">
        <v>2</v>
      </c>
      <c r="I1129" s="40">
        <v>9</v>
      </c>
      <c r="J1129" s="40"/>
      <c r="K1129" s="40">
        <v>5000</v>
      </c>
      <c r="L1129" s="40">
        <v>5900</v>
      </c>
      <c r="M1129" s="40">
        <v>591</v>
      </c>
      <c r="N1129" s="39" t="s">
        <v>23</v>
      </c>
      <c r="O1129" s="38"/>
      <c r="P1129" s="37" t="s">
        <v>24</v>
      </c>
      <c r="Q1129" s="36">
        <f>SUM(Q1130)</f>
        <v>0</v>
      </c>
      <c r="R1129" s="36">
        <f>SUM(R1130)</f>
        <v>0</v>
      </c>
      <c r="S1129" s="36">
        <f t="shared" si="74"/>
        <v>0</v>
      </c>
      <c r="T1129" s="36">
        <f>SUM(T1130)</f>
        <v>0</v>
      </c>
      <c r="U1129" s="36">
        <f>SUM(U1130)</f>
        <v>0</v>
      </c>
      <c r="V1129" s="36">
        <f t="shared" si="75"/>
        <v>0</v>
      </c>
      <c r="W1129" s="36">
        <f t="shared" si="76"/>
        <v>0</v>
      </c>
      <c r="X1129" s="35"/>
      <c r="Y1129" s="64"/>
      <c r="Z1129" s="63"/>
      <c r="AA1129" s="3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</row>
    <row r="1130" spans="1:49" s="92" customFormat="1" ht="24" hidden="1">
      <c r="A1130" s="31" t="e">
        <f t="shared" si="77"/>
        <v>#N/A</v>
      </c>
      <c r="B1130" s="30" t="e">
        <f>VLOOKUP(F1130,[3]!Tabla13[#All],2,FALSE)</f>
        <v>#N/A</v>
      </c>
      <c r="C1130" s="51">
        <v>2026</v>
      </c>
      <c r="D1130" s="51">
        <v>8330</v>
      </c>
      <c r="E1130" s="51"/>
      <c r="F1130" s="52"/>
      <c r="G1130" s="51">
        <v>1</v>
      </c>
      <c r="H1130" s="51">
        <v>2</v>
      </c>
      <c r="I1130" s="51">
        <v>9</v>
      </c>
      <c r="J1130" s="51"/>
      <c r="K1130" s="51">
        <v>5000</v>
      </c>
      <c r="L1130" s="51">
        <v>5900</v>
      </c>
      <c r="M1130" s="51">
        <v>591</v>
      </c>
      <c r="N1130" s="50">
        <v>1367</v>
      </c>
      <c r="O1130" s="49"/>
      <c r="P1130" s="204" t="s">
        <v>24</v>
      </c>
      <c r="Q1130" s="47">
        <v>0</v>
      </c>
      <c r="R1130" s="47">
        <v>0</v>
      </c>
      <c r="S1130" s="46">
        <f t="shared" si="74"/>
        <v>0</v>
      </c>
      <c r="T1130" s="47">
        <v>0</v>
      </c>
      <c r="U1130" s="47">
        <v>0</v>
      </c>
      <c r="V1130" s="46">
        <f t="shared" si="75"/>
        <v>0</v>
      </c>
      <c r="W1130" s="46">
        <f t="shared" si="76"/>
        <v>0</v>
      </c>
      <c r="X1130" s="45" t="s">
        <v>20</v>
      </c>
      <c r="Y1130" s="44"/>
      <c r="Z1130" s="43"/>
      <c r="AA1130" s="42" t="s">
        <v>19</v>
      </c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</row>
    <row r="1131" spans="1:49" s="92" customFormat="1" ht="24" hidden="1">
      <c r="A1131" s="31" t="e">
        <f t="shared" si="77"/>
        <v>#N/A</v>
      </c>
      <c r="B1131" s="30" t="e">
        <f>VLOOKUP(F1131,[3]!Tabla13[#All],2,FALSE)</f>
        <v>#N/A</v>
      </c>
      <c r="C1131" s="40">
        <v>2026</v>
      </c>
      <c r="D1131" s="40">
        <v>8330</v>
      </c>
      <c r="E1131" s="40"/>
      <c r="F1131" s="41"/>
      <c r="G1131" s="40">
        <v>1</v>
      </c>
      <c r="H1131" s="40">
        <v>2</v>
      </c>
      <c r="I1131" s="40">
        <v>9</v>
      </c>
      <c r="J1131" s="40"/>
      <c r="K1131" s="40">
        <v>5000</v>
      </c>
      <c r="L1131" s="40">
        <v>5900</v>
      </c>
      <c r="M1131" s="40">
        <v>597</v>
      </c>
      <c r="N1131" s="39" t="s">
        <v>23</v>
      </c>
      <c r="O1131" s="38"/>
      <c r="P1131" s="37" t="s">
        <v>22</v>
      </c>
      <c r="Q1131" s="36">
        <f>SUM(Q1132)</f>
        <v>0</v>
      </c>
      <c r="R1131" s="36">
        <f>SUM(R1132)</f>
        <v>0</v>
      </c>
      <c r="S1131" s="36">
        <f t="shared" si="74"/>
        <v>0</v>
      </c>
      <c r="T1131" s="36">
        <f>SUM(T1132)</f>
        <v>0</v>
      </c>
      <c r="U1131" s="36">
        <f>SUM(U1132)</f>
        <v>0</v>
      </c>
      <c r="V1131" s="36">
        <f t="shared" si="75"/>
        <v>0</v>
      </c>
      <c r="W1131" s="36">
        <f t="shared" si="76"/>
        <v>0</v>
      </c>
      <c r="X1131" s="35"/>
      <c r="Y1131" s="64"/>
      <c r="Z1131" s="63"/>
      <c r="AA1131" s="3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</row>
    <row r="1132" spans="1:49" s="92" customFormat="1" ht="24" hidden="1">
      <c r="A1132" s="31" t="e">
        <f t="shared" si="77"/>
        <v>#N/A</v>
      </c>
      <c r="B1132" s="30" t="e">
        <f>VLOOKUP(F1132,[3]!Tabla13[#All],2,FALSE)</f>
        <v>#N/A</v>
      </c>
      <c r="C1132" s="51">
        <v>2026</v>
      </c>
      <c r="D1132" s="51">
        <v>8330</v>
      </c>
      <c r="E1132" s="51"/>
      <c r="F1132" s="52"/>
      <c r="G1132" s="51">
        <v>1</v>
      </c>
      <c r="H1132" s="51">
        <v>2</v>
      </c>
      <c r="I1132" s="51">
        <v>9</v>
      </c>
      <c r="J1132" s="51"/>
      <c r="K1132" s="51">
        <v>5000</v>
      </c>
      <c r="L1132" s="51">
        <v>5900</v>
      </c>
      <c r="M1132" s="51">
        <v>597</v>
      </c>
      <c r="N1132" s="50">
        <v>851</v>
      </c>
      <c r="O1132" s="49"/>
      <c r="P1132" s="204" t="s">
        <v>21</v>
      </c>
      <c r="Q1132" s="47">
        <v>0</v>
      </c>
      <c r="R1132" s="47">
        <v>0</v>
      </c>
      <c r="S1132" s="46">
        <f t="shared" si="74"/>
        <v>0</v>
      </c>
      <c r="T1132" s="47">
        <v>0</v>
      </c>
      <c r="U1132" s="47">
        <v>0</v>
      </c>
      <c r="V1132" s="46">
        <f t="shared" si="75"/>
        <v>0</v>
      </c>
      <c r="W1132" s="46">
        <f t="shared" si="76"/>
        <v>0</v>
      </c>
      <c r="X1132" s="45" t="s">
        <v>20</v>
      </c>
      <c r="Y1132" s="44"/>
      <c r="Z1132" s="43"/>
      <c r="AA1132" s="42" t="s">
        <v>19</v>
      </c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</row>
    <row r="1133" spans="1:49" s="92" customFormat="1" ht="30" hidden="1">
      <c r="A1133" s="31" t="e">
        <f t="shared" si="77"/>
        <v>#N/A</v>
      </c>
      <c r="B1133" s="30" t="e">
        <f>VLOOKUP(F1133,[3]!Tabla13[#All],2,FALSE)</f>
        <v>#N/A</v>
      </c>
      <c r="C1133" s="101">
        <v>2026</v>
      </c>
      <c r="D1133" s="101">
        <v>8330</v>
      </c>
      <c r="E1133" s="101"/>
      <c r="F1133" s="102"/>
      <c r="G1133" s="101">
        <v>1</v>
      </c>
      <c r="H1133" s="101">
        <v>2</v>
      </c>
      <c r="I1133" s="101">
        <v>10</v>
      </c>
      <c r="J1133" s="101"/>
      <c r="K1133" s="101"/>
      <c r="L1133" s="101"/>
      <c r="M1133" s="101"/>
      <c r="N1133" s="266"/>
      <c r="O1133" s="265"/>
      <c r="P1133" s="97" t="s">
        <v>1423</v>
      </c>
      <c r="Q1133" s="95">
        <f>Q1134</f>
        <v>0</v>
      </c>
      <c r="R1133" s="95">
        <f>R1134</f>
        <v>0</v>
      </c>
      <c r="S1133" s="95">
        <f t="shared" si="74"/>
        <v>0</v>
      </c>
      <c r="T1133" s="95">
        <f>T1134</f>
        <v>0</v>
      </c>
      <c r="U1133" s="95">
        <f>U1134</f>
        <v>0</v>
      </c>
      <c r="V1133" s="95">
        <f t="shared" si="75"/>
        <v>0</v>
      </c>
      <c r="W1133" s="95">
        <f t="shared" si="76"/>
        <v>0</v>
      </c>
      <c r="X1133" s="96"/>
      <c r="Y1133" s="141"/>
      <c r="Z1133" s="140"/>
      <c r="AA1133" s="93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</row>
    <row r="1134" spans="1:49" hidden="1">
      <c r="A1134" s="31" t="e">
        <f t="shared" si="77"/>
        <v>#N/A</v>
      </c>
      <c r="B1134" s="30" t="e">
        <f>VLOOKUP(F1134,[3]!Tabla13[#All],2,FALSE)</f>
        <v>#N/A</v>
      </c>
      <c r="C1134" s="75">
        <v>2026</v>
      </c>
      <c r="D1134" s="75">
        <v>8330</v>
      </c>
      <c r="E1134" s="75"/>
      <c r="F1134" s="76"/>
      <c r="G1134" s="75">
        <v>1</v>
      </c>
      <c r="H1134" s="75">
        <v>2</v>
      </c>
      <c r="I1134" s="75">
        <v>10</v>
      </c>
      <c r="J1134" s="75"/>
      <c r="K1134" s="75">
        <v>1000</v>
      </c>
      <c r="L1134" s="75"/>
      <c r="M1134" s="75"/>
      <c r="N1134" s="232"/>
      <c r="O1134" s="231"/>
      <c r="P1134" s="72" t="s">
        <v>146</v>
      </c>
      <c r="Q1134" s="71">
        <f>Q1135</f>
        <v>0</v>
      </c>
      <c r="R1134" s="71">
        <f>R1135</f>
        <v>0</v>
      </c>
      <c r="S1134" s="71">
        <f t="shared" si="74"/>
        <v>0</v>
      </c>
      <c r="T1134" s="71">
        <f>T1135</f>
        <v>0</v>
      </c>
      <c r="U1134" s="71">
        <f>U1135</f>
        <v>0</v>
      </c>
      <c r="V1134" s="71">
        <f t="shared" si="75"/>
        <v>0</v>
      </c>
      <c r="W1134" s="71">
        <f t="shared" si="76"/>
        <v>0</v>
      </c>
      <c r="X1134" s="70"/>
      <c r="Y1134" s="79"/>
      <c r="Z1134" s="68"/>
      <c r="AA1134" s="67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</row>
    <row r="1135" spans="1:49" s="92" customFormat="1" ht="24" hidden="1">
      <c r="A1135" s="31" t="e">
        <f t="shared" si="77"/>
        <v>#N/A</v>
      </c>
      <c r="B1135" s="30" t="e">
        <f>VLOOKUP(F1135,[3]!Tabla13[#All],2,FALSE)</f>
        <v>#N/A</v>
      </c>
      <c r="C1135" s="61">
        <v>2026</v>
      </c>
      <c r="D1135" s="61">
        <v>8330</v>
      </c>
      <c r="E1135" s="61"/>
      <c r="F1135" s="62"/>
      <c r="G1135" s="61">
        <v>1</v>
      </c>
      <c r="H1135" s="61">
        <v>2</v>
      </c>
      <c r="I1135" s="61">
        <v>10</v>
      </c>
      <c r="J1135" s="61"/>
      <c r="K1135" s="61">
        <v>1000</v>
      </c>
      <c r="L1135" s="61">
        <v>1700</v>
      </c>
      <c r="M1135" s="61"/>
      <c r="N1135" s="60" t="s">
        <v>23</v>
      </c>
      <c r="O1135" s="59"/>
      <c r="P1135" s="58" t="s">
        <v>138</v>
      </c>
      <c r="Q1135" s="57">
        <f>Q1136+Q1139</f>
        <v>0</v>
      </c>
      <c r="R1135" s="57">
        <f>R1136+R1139</f>
        <v>0</v>
      </c>
      <c r="S1135" s="57">
        <f t="shared" si="74"/>
        <v>0</v>
      </c>
      <c r="T1135" s="57">
        <f>T1136+T1139</f>
        <v>0</v>
      </c>
      <c r="U1135" s="57">
        <f>U1136+U1139</f>
        <v>0</v>
      </c>
      <c r="V1135" s="57">
        <f t="shared" si="75"/>
        <v>0</v>
      </c>
      <c r="W1135" s="57">
        <f t="shared" si="76"/>
        <v>0</v>
      </c>
      <c r="X1135" s="56"/>
      <c r="Y1135" s="66"/>
      <c r="Z1135" s="65"/>
      <c r="AA1135" s="53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</row>
    <row r="1136" spans="1:49" s="92" customFormat="1" ht="24" hidden="1">
      <c r="A1136" s="31" t="e">
        <f t="shared" si="77"/>
        <v>#N/A</v>
      </c>
      <c r="B1136" s="30" t="e">
        <f>VLOOKUP(F1136,[3]!Tabla13[#All],2,FALSE)</f>
        <v>#N/A</v>
      </c>
      <c r="C1136" s="40">
        <v>2026</v>
      </c>
      <c r="D1136" s="40">
        <v>8330</v>
      </c>
      <c r="E1136" s="40"/>
      <c r="F1136" s="41"/>
      <c r="G1136" s="40">
        <v>1</v>
      </c>
      <c r="H1136" s="40">
        <v>2</v>
      </c>
      <c r="I1136" s="40">
        <v>10</v>
      </c>
      <c r="J1136" s="40"/>
      <c r="K1136" s="40">
        <v>1000</v>
      </c>
      <c r="L1136" s="40">
        <v>1700</v>
      </c>
      <c r="M1136" s="40">
        <v>171</v>
      </c>
      <c r="N1136" s="39" t="s">
        <v>23</v>
      </c>
      <c r="O1136" s="38"/>
      <c r="P1136" s="37" t="s">
        <v>137</v>
      </c>
      <c r="Q1136" s="36">
        <f>SUM(Q1137:Q1138)</f>
        <v>0</v>
      </c>
      <c r="R1136" s="36">
        <f>SUM(R1137:R1138)</f>
        <v>0</v>
      </c>
      <c r="S1136" s="36">
        <f t="shared" si="74"/>
        <v>0</v>
      </c>
      <c r="T1136" s="36">
        <f>SUM(T1137:T1138)</f>
        <v>0</v>
      </c>
      <c r="U1136" s="36">
        <f>SUM(U1137:U1138)</f>
        <v>0</v>
      </c>
      <c r="V1136" s="36">
        <f t="shared" si="75"/>
        <v>0</v>
      </c>
      <c r="W1136" s="36">
        <f t="shared" si="76"/>
        <v>0</v>
      </c>
      <c r="X1136" s="35"/>
      <c r="Y1136" s="64"/>
      <c r="Z1136" s="63"/>
      <c r="AA1136" s="3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</row>
    <row r="1137" spans="1:49" s="92" customFormat="1" ht="24" hidden="1">
      <c r="A1137" s="31" t="e">
        <f t="shared" si="77"/>
        <v>#N/A</v>
      </c>
      <c r="B1137" s="30" t="e">
        <f>VLOOKUP(F1137,[3]!Tabla13[#All],2,FALSE)</f>
        <v>#N/A</v>
      </c>
      <c r="C1137" s="51">
        <v>2026</v>
      </c>
      <c r="D1137" s="51">
        <v>8330</v>
      </c>
      <c r="E1137" s="51"/>
      <c r="F1137" s="52"/>
      <c r="G1137" s="51">
        <v>1</v>
      </c>
      <c r="H1137" s="51">
        <v>2</v>
      </c>
      <c r="I1137" s="51">
        <v>10</v>
      </c>
      <c r="J1137" s="51"/>
      <c r="K1137" s="51">
        <v>1000</v>
      </c>
      <c r="L1137" s="51">
        <v>1700</v>
      </c>
      <c r="M1137" s="51">
        <v>171</v>
      </c>
      <c r="N1137" s="50">
        <v>645</v>
      </c>
      <c r="O1137" s="49"/>
      <c r="P1137" s="48" t="s">
        <v>136</v>
      </c>
      <c r="Q1137" s="47">
        <v>0</v>
      </c>
      <c r="R1137" s="47">
        <v>0</v>
      </c>
      <c r="S1137" s="46">
        <f t="shared" si="74"/>
        <v>0</v>
      </c>
      <c r="T1137" s="47">
        <v>0</v>
      </c>
      <c r="U1137" s="47">
        <v>0</v>
      </c>
      <c r="V1137" s="46">
        <f t="shared" si="75"/>
        <v>0</v>
      </c>
      <c r="W1137" s="46">
        <f t="shared" si="76"/>
        <v>0</v>
      </c>
      <c r="X1137" s="45" t="s">
        <v>135</v>
      </c>
      <c r="Y1137" s="44"/>
      <c r="Z1137" s="43"/>
      <c r="AA1137" s="78" t="s">
        <v>100</v>
      </c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</row>
    <row r="1138" spans="1:49" hidden="1">
      <c r="A1138" s="31" t="e">
        <f t="shared" si="77"/>
        <v>#N/A</v>
      </c>
      <c r="B1138" s="30" t="e">
        <f>VLOOKUP(F1138,[3]!Tabla13[#All],2,FALSE)</f>
        <v>#N/A</v>
      </c>
      <c r="C1138" s="51">
        <v>2026</v>
      </c>
      <c r="D1138" s="51">
        <v>8330</v>
      </c>
      <c r="E1138" s="51"/>
      <c r="F1138" s="52"/>
      <c r="G1138" s="51">
        <v>1</v>
      </c>
      <c r="H1138" s="51">
        <v>2</v>
      </c>
      <c r="I1138" s="51">
        <v>10</v>
      </c>
      <c r="J1138" s="51"/>
      <c r="K1138" s="51">
        <v>1000</v>
      </c>
      <c r="L1138" s="51">
        <v>1700</v>
      </c>
      <c r="M1138" s="51">
        <v>171</v>
      </c>
      <c r="N1138" s="50">
        <v>644</v>
      </c>
      <c r="O1138" s="49"/>
      <c r="P1138" s="48" t="s">
        <v>1422</v>
      </c>
      <c r="Q1138" s="47">
        <v>0</v>
      </c>
      <c r="R1138" s="47">
        <v>0</v>
      </c>
      <c r="S1138" s="46">
        <f t="shared" si="74"/>
        <v>0</v>
      </c>
      <c r="T1138" s="47">
        <v>0</v>
      </c>
      <c r="U1138" s="47">
        <v>0</v>
      </c>
      <c r="V1138" s="46">
        <f t="shared" si="75"/>
        <v>0</v>
      </c>
      <c r="W1138" s="46">
        <f t="shared" si="76"/>
        <v>0</v>
      </c>
      <c r="X1138" s="45" t="s">
        <v>135</v>
      </c>
      <c r="Y1138" s="44"/>
      <c r="Z1138" s="43"/>
      <c r="AA1138" s="78" t="s">
        <v>100</v>
      </c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</row>
    <row r="1139" spans="1:49" s="92" customFormat="1" ht="24" hidden="1">
      <c r="A1139" s="31" t="e">
        <f t="shared" si="77"/>
        <v>#N/A</v>
      </c>
      <c r="B1139" s="30" t="e">
        <f>VLOOKUP(F1139,[3]!Tabla13[#All],2,FALSE)</f>
        <v>#N/A</v>
      </c>
      <c r="C1139" s="40">
        <v>2026</v>
      </c>
      <c r="D1139" s="40">
        <v>8330</v>
      </c>
      <c r="E1139" s="40"/>
      <c r="F1139" s="41"/>
      <c r="G1139" s="40">
        <v>1</v>
      </c>
      <c r="H1139" s="40">
        <v>2</v>
      </c>
      <c r="I1139" s="40">
        <v>10</v>
      </c>
      <c r="J1139" s="40"/>
      <c r="K1139" s="40">
        <v>1000</v>
      </c>
      <c r="L1139" s="40">
        <v>1700</v>
      </c>
      <c r="M1139" s="40">
        <v>172</v>
      </c>
      <c r="N1139" s="39"/>
      <c r="O1139" s="38"/>
      <c r="P1139" s="37" t="s">
        <v>1421</v>
      </c>
      <c r="Q1139" s="36">
        <f>Q1140</f>
        <v>0</v>
      </c>
      <c r="R1139" s="36">
        <f>R1140</f>
        <v>0</v>
      </c>
      <c r="S1139" s="36">
        <f t="shared" si="74"/>
        <v>0</v>
      </c>
      <c r="T1139" s="36">
        <f>T1140</f>
        <v>0</v>
      </c>
      <c r="U1139" s="36">
        <f>U1140</f>
        <v>0</v>
      </c>
      <c r="V1139" s="36">
        <f t="shared" si="75"/>
        <v>0</v>
      </c>
      <c r="W1139" s="36">
        <f t="shared" si="76"/>
        <v>0</v>
      </c>
      <c r="X1139" s="35"/>
      <c r="Y1139" s="64"/>
      <c r="Z1139" s="63"/>
      <c r="AA1139" s="3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</row>
    <row r="1140" spans="1:49" hidden="1">
      <c r="A1140" s="31" t="e">
        <f t="shared" si="77"/>
        <v>#N/A</v>
      </c>
      <c r="B1140" s="30" t="e">
        <f>VLOOKUP(F1140,[3]!Tabla13[#All],2,FALSE)</f>
        <v>#N/A</v>
      </c>
      <c r="C1140" s="51">
        <v>2026</v>
      </c>
      <c r="D1140" s="51">
        <v>8330</v>
      </c>
      <c r="E1140" s="51"/>
      <c r="F1140" s="52"/>
      <c r="G1140" s="51">
        <v>1</v>
      </c>
      <c r="H1140" s="51">
        <v>2</v>
      </c>
      <c r="I1140" s="51">
        <v>10</v>
      </c>
      <c r="J1140" s="51"/>
      <c r="K1140" s="51">
        <v>1000</v>
      </c>
      <c r="L1140" s="51">
        <v>1700</v>
      </c>
      <c r="M1140" s="51">
        <v>172</v>
      </c>
      <c r="N1140" s="50">
        <v>1186</v>
      </c>
      <c r="O1140" s="49"/>
      <c r="P1140" s="48" t="s">
        <v>1421</v>
      </c>
      <c r="Q1140" s="47">
        <v>0</v>
      </c>
      <c r="R1140" s="47">
        <v>0</v>
      </c>
      <c r="S1140" s="46">
        <f t="shared" si="74"/>
        <v>0</v>
      </c>
      <c r="T1140" s="47">
        <v>0</v>
      </c>
      <c r="U1140" s="47">
        <v>0</v>
      </c>
      <c r="V1140" s="46">
        <f t="shared" si="75"/>
        <v>0</v>
      </c>
      <c r="W1140" s="46">
        <f t="shared" si="76"/>
        <v>0</v>
      </c>
      <c r="X1140" s="45" t="s">
        <v>135</v>
      </c>
      <c r="Y1140" s="44"/>
      <c r="Z1140" s="43"/>
      <c r="AA1140" s="78" t="s">
        <v>100</v>
      </c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</row>
    <row r="1141" spans="1:49" s="92" customFormat="1" ht="30" hidden="1">
      <c r="A1141" s="31" t="e">
        <f t="shared" si="77"/>
        <v>#N/A</v>
      </c>
      <c r="B1141" s="30" t="e">
        <f>VLOOKUP(F1141,[3]!Tabla13[#All],2,FALSE)</f>
        <v>#N/A</v>
      </c>
      <c r="C1141" s="101">
        <v>2026</v>
      </c>
      <c r="D1141" s="101">
        <v>8330</v>
      </c>
      <c r="E1141" s="101"/>
      <c r="F1141" s="102"/>
      <c r="G1141" s="101">
        <v>1</v>
      </c>
      <c r="H1141" s="101">
        <v>2</v>
      </c>
      <c r="I1141" s="101">
        <v>11</v>
      </c>
      <c r="J1141" s="101"/>
      <c r="K1141" s="101"/>
      <c r="L1141" s="101"/>
      <c r="M1141" s="101"/>
      <c r="N1141" s="266"/>
      <c r="O1141" s="265"/>
      <c r="P1141" s="97" t="s">
        <v>1420</v>
      </c>
      <c r="Q1141" s="95">
        <f>Q1142+Q1146</f>
        <v>0</v>
      </c>
      <c r="R1141" s="95">
        <f>R1142+R1146</f>
        <v>0</v>
      </c>
      <c r="S1141" s="95">
        <f t="shared" si="74"/>
        <v>0</v>
      </c>
      <c r="T1141" s="95">
        <f>T1142+T1146</f>
        <v>0</v>
      </c>
      <c r="U1141" s="95">
        <f>U1142+U1146</f>
        <v>0</v>
      </c>
      <c r="V1141" s="95">
        <f t="shared" si="75"/>
        <v>0</v>
      </c>
      <c r="W1141" s="95">
        <f t="shared" si="76"/>
        <v>0</v>
      </c>
      <c r="X1141" s="96"/>
      <c r="Y1141" s="141"/>
      <c r="Z1141" s="140"/>
      <c r="AA1141" s="93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</row>
    <row r="1142" spans="1:49" s="92" customFormat="1" ht="24" hidden="1">
      <c r="A1142" s="31" t="e">
        <f t="shared" si="77"/>
        <v>#N/A</v>
      </c>
      <c r="B1142" s="30" t="e">
        <f>VLOOKUP(F1142,[3]!Tabla13[#All],2,FALSE)</f>
        <v>#N/A</v>
      </c>
      <c r="C1142" s="75">
        <v>2026</v>
      </c>
      <c r="D1142" s="75">
        <v>8330</v>
      </c>
      <c r="E1142" s="75"/>
      <c r="F1142" s="76"/>
      <c r="G1142" s="75">
        <v>1</v>
      </c>
      <c r="H1142" s="75">
        <v>2</v>
      </c>
      <c r="I1142" s="75">
        <v>11</v>
      </c>
      <c r="J1142" s="75"/>
      <c r="K1142" s="75">
        <v>3000</v>
      </c>
      <c r="L1142" s="75"/>
      <c r="M1142" s="75"/>
      <c r="N1142" s="74" t="s">
        <v>23</v>
      </c>
      <c r="O1142" s="73"/>
      <c r="P1142" s="72" t="s">
        <v>114</v>
      </c>
      <c r="Q1142" s="71">
        <f>+Q1143</f>
        <v>0</v>
      </c>
      <c r="R1142" s="71">
        <f>+R1143</f>
        <v>0</v>
      </c>
      <c r="S1142" s="71">
        <f t="shared" si="74"/>
        <v>0</v>
      </c>
      <c r="T1142" s="71">
        <f>+T1143</f>
        <v>0</v>
      </c>
      <c r="U1142" s="71">
        <f>+U1143</f>
        <v>0</v>
      </c>
      <c r="V1142" s="71">
        <f t="shared" si="75"/>
        <v>0</v>
      </c>
      <c r="W1142" s="71">
        <f t="shared" si="76"/>
        <v>0</v>
      </c>
      <c r="X1142" s="70"/>
      <c r="Y1142" s="79"/>
      <c r="Z1142" s="68"/>
      <c r="AA1142" s="67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</row>
    <row r="1143" spans="1:49" s="92" customFormat="1" ht="24" hidden="1">
      <c r="A1143" s="31" t="e">
        <f t="shared" si="77"/>
        <v>#N/A</v>
      </c>
      <c r="B1143" s="30" t="e">
        <f>VLOOKUP(F1143,[3]!Tabla13[#All],2,FALSE)</f>
        <v>#N/A</v>
      </c>
      <c r="C1143" s="61">
        <v>2026</v>
      </c>
      <c r="D1143" s="61">
        <v>8330</v>
      </c>
      <c r="E1143" s="61"/>
      <c r="F1143" s="62"/>
      <c r="G1143" s="61">
        <v>1</v>
      </c>
      <c r="H1143" s="61">
        <v>2</v>
      </c>
      <c r="I1143" s="61">
        <v>11</v>
      </c>
      <c r="J1143" s="61"/>
      <c r="K1143" s="61">
        <v>3000</v>
      </c>
      <c r="L1143" s="61">
        <v>3900</v>
      </c>
      <c r="M1143" s="61"/>
      <c r="N1143" s="60" t="s">
        <v>23</v>
      </c>
      <c r="O1143" s="59"/>
      <c r="P1143" s="58" t="s">
        <v>80</v>
      </c>
      <c r="Q1143" s="57">
        <f>Q1144</f>
        <v>0</v>
      </c>
      <c r="R1143" s="57">
        <f>R1144</f>
        <v>0</v>
      </c>
      <c r="S1143" s="57">
        <f t="shared" si="74"/>
        <v>0</v>
      </c>
      <c r="T1143" s="57">
        <f>T1144</f>
        <v>0</v>
      </c>
      <c r="U1143" s="57">
        <f>U1144</f>
        <v>0</v>
      </c>
      <c r="V1143" s="57">
        <f t="shared" si="75"/>
        <v>0</v>
      </c>
      <c r="W1143" s="57">
        <f t="shared" si="76"/>
        <v>0</v>
      </c>
      <c r="X1143" s="56"/>
      <c r="Y1143" s="66"/>
      <c r="Z1143" s="65"/>
      <c r="AA1143" s="53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</row>
    <row r="1144" spans="1:49" s="92" customFormat="1" ht="24" hidden="1">
      <c r="A1144" s="31" t="e">
        <f t="shared" si="77"/>
        <v>#N/A</v>
      </c>
      <c r="B1144" s="30" t="e">
        <f>VLOOKUP(F1144,[3]!Tabla13[#All],2,FALSE)</f>
        <v>#N/A</v>
      </c>
      <c r="C1144" s="40">
        <v>2026</v>
      </c>
      <c r="D1144" s="40">
        <v>8330</v>
      </c>
      <c r="E1144" s="40"/>
      <c r="F1144" s="41"/>
      <c r="G1144" s="40">
        <v>1</v>
      </c>
      <c r="H1144" s="40">
        <v>2</v>
      </c>
      <c r="I1144" s="40">
        <v>11</v>
      </c>
      <c r="J1144" s="40"/>
      <c r="K1144" s="40">
        <v>3000</v>
      </c>
      <c r="L1144" s="40">
        <v>3900</v>
      </c>
      <c r="M1144" s="40">
        <v>391</v>
      </c>
      <c r="N1144" s="39" t="s">
        <v>23</v>
      </c>
      <c r="O1144" s="38"/>
      <c r="P1144" s="37" t="s">
        <v>1419</v>
      </c>
      <c r="Q1144" s="36">
        <f>Q1145</f>
        <v>0</v>
      </c>
      <c r="R1144" s="36">
        <f>R1145</f>
        <v>0</v>
      </c>
      <c r="S1144" s="36">
        <f t="shared" si="74"/>
        <v>0</v>
      </c>
      <c r="T1144" s="36">
        <f>T1145</f>
        <v>0</v>
      </c>
      <c r="U1144" s="36">
        <f>U1145</f>
        <v>0</v>
      </c>
      <c r="V1144" s="36">
        <f t="shared" si="75"/>
        <v>0</v>
      </c>
      <c r="W1144" s="36">
        <f t="shared" si="76"/>
        <v>0</v>
      </c>
      <c r="X1144" s="35"/>
      <c r="Y1144" s="64"/>
      <c r="Z1144" s="63"/>
      <c r="AA1144" s="3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</row>
    <row r="1145" spans="1:49" s="92" customFormat="1" ht="24" hidden="1">
      <c r="A1145" s="31" t="e">
        <f t="shared" si="77"/>
        <v>#N/A</v>
      </c>
      <c r="B1145" s="30" t="e">
        <f>VLOOKUP(F1145,[3]!Tabla13[#All],2,FALSE)</f>
        <v>#N/A</v>
      </c>
      <c r="C1145" s="51">
        <v>2026</v>
      </c>
      <c r="D1145" s="51">
        <v>8330</v>
      </c>
      <c r="E1145" s="51"/>
      <c r="F1145" s="52"/>
      <c r="G1145" s="51">
        <v>1</v>
      </c>
      <c r="H1145" s="51">
        <v>2</v>
      </c>
      <c r="I1145" s="51">
        <v>11</v>
      </c>
      <c r="J1145" s="51"/>
      <c r="K1145" s="51">
        <v>3000</v>
      </c>
      <c r="L1145" s="51">
        <v>3900</v>
      </c>
      <c r="M1145" s="51">
        <v>391</v>
      </c>
      <c r="N1145" s="50">
        <v>685</v>
      </c>
      <c r="O1145" s="49"/>
      <c r="P1145" s="48" t="s">
        <v>1418</v>
      </c>
      <c r="Q1145" s="47">
        <v>0</v>
      </c>
      <c r="R1145" s="47">
        <v>0</v>
      </c>
      <c r="S1145" s="46">
        <f t="shared" si="74"/>
        <v>0</v>
      </c>
      <c r="T1145" s="47">
        <v>0</v>
      </c>
      <c r="U1145" s="47">
        <v>0</v>
      </c>
      <c r="V1145" s="46">
        <f t="shared" si="75"/>
        <v>0</v>
      </c>
      <c r="W1145" s="46">
        <f t="shared" si="76"/>
        <v>0</v>
      </c>
      <c r="X1145" s="45" t="s">
        <v>1417</v>
      </c>
      <c r="Y1145" s="44"/>
      <c r="Z1145" s="43"/>
      <c r="AA1145" s="260" t="s">
        <v>19</v>
      </c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</row>
    <row r="1146" spans="1:49" hidden="1">
      <c r="A1146" s="31" t="e">
        <f t="shared" si="77"/>
        <v>#N/A</v>
      </c>
      <c r="B1146" s="30" t="e">
        <f>VLOOKUP(F1146,[3]!Tabla13[#All],2,FALSE)</f>
        <v>#N/A</v>
      </c>
      <c r="C1146" s="75">
        <v>2026</v>
      </c>
      <c r="D1146" s="75">
        <v>8330</v>
      </c>
      <c r="E1146" s="75"/>
      <c r="F1146" s="76"/>
      <c r="G1146" s="75">
        <v>1</v>
      </c>
      <c r="H1146" s="75">
        <v>2</v>
      </c>
      <c r="I1146" s="75">
        <v>11</v>
      </c>
      <c r="J1146" s="75"/>
      <c r="K1146" s="75">
        <v>4000</v>
      </c>
      <c r="L1146" s="75"/>
      <c r="M1146" s="75"/>
      <c r="N1146" s="74" t="s">
        <v>23</v>
      </c>
      <c r="O1146" s="73"/>
      <c r="P1146" s="72" t="s">
        <v>150</v>
      </c>
      <c r="Q1146" s="71">
        <f t="shared" ref="Q1146:R1148" si="78">Q1147</f>
        <v>0</v>
      </c>
      <c r="R1146" s="71">
        <f t="shared" si="78"/>
        <v>0</v>
      </c>
      <c r="S1146" s="71">
        <f t="shared" si="74"/>
        <v>0</v>
      </c>
      <c r="T1146" s="71">
        <f t="shared" ref="T1146:U1148" si="79">T1147</f>
        <v>0</v>
      </c>
      <c r="U1146" s="71">
        <f t="shared" si="79"/>
        <v>0</v>
      </c>
      <c r="V1146" s="71">
        <f t="shared" si="75"/>
        <v>0</v>
      </c>
      <c r="W1146" s="71">
        <f t="shared" si="76"/>
        <v>0</v>
      </c>
      <c r="X1146" s="70"/>
      <c r="Y1146" s="202"/>
      <c r="Z1146" s="201"/>
      <c r="AA1146" s="67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</row>
    <row r="1147" spans="1:49" hidden="1">
      <c r="A1147" s="31" t="e">
        <f t="shared" si="77"/>
        <v>#N/A</v>
      </c>
      <c r="B1147" s="30" t="e">
        <f>VLOOKUP(F1147,[3]!Tabla13[#All],2,FALSE)</f>
        <v>#N/A</v>
      </c>
      <c r="C1147" s="61">
        <v>2026</v>
      </c>
      <c r="D1147" s="61">
        <v>8330</v>
      </c>
      <c r="E1147" s="61"/>
      <c r="F1147" s="62"/>
      <c r="G1147" s="61">
        <v>1</v>
      </c>
      <c r="H1147" s="61">
        <v>2</v>
      </c>
      <c r="I1147" s="61">
        <v>11</v>
      </c>
      <c r="J1147" s="61"/>
      <c r="K1147" s="61">
        <v>4000</v>
      </c>
      <c r="L1147" s="61">
        <v>4300</v>
      </c>
      <c r="M1147" s="61"/>
      <c r="N1147" s="60" t="s">
        <v>23</v>
      </c>
      <c r="O1147" s="59"/>
      <c r="P1147" s="58" t="s">
        <v>1416</v>
      </c>
      <c r="Q1147" s="57">
        <f t="shared" si="78"/>
        <v>0</v>
      </c>
      <c r="R1147" s="57">
        <f t="shared" si="78"/>
        <v>0</v>
      </c>
      <c r="S1147" s="57">
        <f t="shared" si="74"/>
        <v>0</v>
      </c>
      <c r="T1147" s="57">
        <f t="shared" si="79"/>
        <v>0</v>
      </c>
      <c r="U1147" s="57">
        <f t="shared" si="79"/>
        <v>0</v>
      </c>
      <c r="V1147" s="57">
        <f t="shared" si="75"/>
        <v>0</v>
      </c>
      <c r="W1147" s="57">
        <f t="shared" si="76"/>
        <v>0</v>
      </c>
      <c r="X1147" s="56"/>
      <c r="Y1147" s="264"/>
      <c r="Z1147" s="263"/>
      <c r="AA1147" s="53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</row>
    <row r="1148" spans="1:49" hidden="1">
      <c r="A1148" s="31" t="e">
        <f t="shared" si="77"/>
        <v>#N/A</v>
      </c>
      <c r="B1148" s="30" t="e">
        <f>VLOOKUP(F1148,[3]!Tabla13[#All],2,FALSE)</f>
        <v>#N/A</v>
      </c>
      <c r="C1148" s="40">
        <v>2026</v>
      </c>
      <c r="D1148" s="40">
        <v>8330</v>
      </c>
      <c r="E1148" s="40"/>
      <c r="F1148" s="41"/>
      <c r="G1148" s="40">
        <v>1</v>
      </c>
      <c r="H1148" s="40">
        <v>2</v>
      </c>
      <c r="I1148" s="40">
        <v>11</v>
      </c>
      <c r="J1148" s="40"/>
      <c r="K1148" s="40">
        <v>4000</v>
      </c>
      <c r="L1148" s="40">
        <v>4300</v>
      </c>
      <c r="M1148" s="40">
        <v>436</v>
      </c>
      <c r="N1148" s="39" t="s">
        <v>23</v>
      </c>
      <c r="O1148" s="38"/>
      <c r="P1148" s="37" t="s">
        <v>1415</v>
      </c>
      <c r="Q1148" s="36">
        <f t="shared" si="78"/>
        <v>0</v>
      </c>
      <c r="R1148" s="36">
        <f t="shared" si="78"/>
        <v>0</v>
      </c>
      <c r="S1148" s="36">
        <f t="shared" si="74"/>
        <v>0</v>
      </c>
      <c r="T1148" s="36">
        <f t="shared" si="79"/>
        <v>0</v>
      </c>
      <c r="U1148" s="36">
        <f t="shared" si="79"/>
        <v>0</v>
      </c>
      <c r="V1148" s="36">
        <f t="shared" si="75"/>
        <v>0</v>
      </c>
      <c r="W1148" s="36">
        <f t="shared" si="76"/>
        <v>0</v>
      </c>
      <c r="X1148" s="35"/>
      <c r="Y1148" s="262"/>
      <c r="Z1148" s="261"/>
      <c r="AA1148" s="3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</row>
    <row r="1149" spans="1:49" hidden="1">
      <c r="A1149" s="31" t="e">
        <f t="shared" si="77"/>
        <v>#N/A</v>
      </c>
      <c r="B1149" s="30" t="e">
        <f>VLOOKUP(F1149,[3]!Tabla13[#All],2,FALSE)</f>
        <v>#N/A</v>
      </c>
      <c r="C1149" s="51">
        <v>2026</v>
      </c>
      <c r="D1149" s="51">
        <v>8330</v>
      </c>
      <c r="E1149" s="51"/>
      <c r="F1149" s="52"/>
      <c r="G1149" s="51">
        <v>1</v>
      </c>
      <c r="H1149" s="51">
        <v>2</v>
      </c>
      <c r="I1149" s="51">
        <v>11</v>
      </c>
      <c r="J1149" s="51"/>
      <c r="K1149" s="51">
        <v>4000</v>
      </c>
      <c r="L1149" s="51">
        <v>4300</v>
      </c>
      <c r="M1149" s="51">
        <v>436</v>
      </c>
      <c r="N1149" s="50">
        <v>1406</v>
      </c>
      <c r="O1149" s="49"/>
      <c r="P1149" s="48" t="s">
        <v>1414</v>
      </c>
      <c r="Q1149" s="47">
        <v>0</v>
      </c>
      <c r="R1149" s="47">
        <v>0</v>
      </c>
      <c r="S1149" s="46">
        <f t="shared" si="74"/>
        <v>0</v>
      </c>
      <c r="T1149" s="47">
        <v>0</v>
      </c>
      <c r="U1149" s="47">
        <v>0</v>
      </c>
      <c r="V1149" s="46">
        <f t="shared" si="75"/>
        <v>0</v>
      </c>
      <c r="W1149" s="46">
        <f t="shared" si="76"/>
        <v>0</v>
      </c>
      <c r="X1149" s="45" t="s">
        <v>88</v>
      </c>
      <c r="Y1149" s="44"/>
      <c r="Z1149" s="43"/>
      <c r="AA1149" s="260" t="s">
        <v>19</v>
      </c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</row>
    <row r="1150" spans="1:49" ht="30">
      <c r="A1150" s="31" t="e">
        <f t="shared" si="77"/>
        <v>#N/A</v>
      </c>
      <c r="B1150" s="30" t="e">
        <f>VLOOKUP(F1150,[3]!Tabla13[#All],2,FALSE)</f>
        <v>#N/A</v>
      </c>
      <c r="C1150" s="126">
        <v>2026</v>
      </c>
      <c r="D1150" s="126">
        <v>8330</v>
      </c>
      <c r="E1150" s="126"/>
      <c r="F1150" s="127"/>
      <c r="G1150" s="126">
        <v>2</v>
      </c>
      <c r="H1150" s="126"/>
      <c r="I1150" s="126"/>
      <c r="J1150" s="126"/>
      <c r="K1150" s="126"/>
      <c r="L1150" s="126"/>
      <c r="M1150" s="125"/>
      <c r="N1150" s="124"/>
      <c r="O1150" s="123"/>
      <c r="P1150" s="122" t="s">
        <v>1413</v>
      </c>
      <c r="Q1150" s="121">
        <f>Q1151+Q1582+Q1814+Q2101</f>
        <v>56747705</v>
      </c>
      <c r="R1150" s="121">
        <f>R1151+R1582+R1814+R2101</f>
        <v>0</v>
      </c>
      <c r="S1150" s="121">
        <f t="shared" si="74"/>
        <v>56747705</v>
      </c>
      <c r="T1150" s="121">
        <f>T1151+T1582+T1814+T2101</f>
        <v>6010855</v>
      </c>
      <c r="U1150" s="121">
        <f>U1151+U1582+U1814+U2101</f>
        <v>0</v>
      </c>
      <c r="V1150" s="121">
        <f t="shared" si="75"/>
        <v>6010855</v>
      </c>
      <c r="W1150" s="121">
        <f t="shared" si="76"/>
        <v>62758560</v>
      </c>
      <c r="X1150" s="120"/>
      <c r="Y1150" s="119"/>
      <c r="Z1150" s="118"/>
      <c r="AA1150" s="117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</row>
    <row r="1151" spans="1:49" s="92" customFormat="1" ht="24" hidden="1">
      <c r="A1151" s="31" t="e">
        <f t="shared" si="77"/>
        <v>#N/A</v>
      </c>
      <c r="B1151" s="30" t="e">
        <f>VLOOKUP(F1151,[3]!Tabla13[#All],2,FALSE)</f>
        <v>#N/A</v>
      </c>
      <c r="C1151" s="111">
        <v>2026</v>
      </c>
      <c r="D1151" s="111">
        <v>8330</v>
      </c>
      <c r="E1151" s="111"/>
      <c r="F1151" s="112"/>
      <c r="G1151" s="111">
        <v>2</v>
      </c>
      <c r="H1151" s="111">
        <v>3</v>
      </c>
      <c r="I1151" s="111"/>
      <c r="J1151" s="111"/>
      <c r="K1151" s="111"/>
      <c r="L1151" s="111"/>
      <c r="M1151" s="111"/>
      <c r="N1151" s="110"/>
      <c r="O1151" s="109"/>
      <c r="P1151" s="108" t="s">
        <v>1412</v>
      </c>
      <c r="Q1151" s="107">
        <f>Q1152+Q1576</f>
        <v>0</v>
      </c>
      <c r="R1151" s="107">
        <f>R1152+R1576</f>
        <v>0</v>
      </c>
      <c r="S1151" s="107">
        <f t="shared" si="74"/>
        <v>0</v>
      </c>
      <c r="T1151" s="107">
        <f>T1152+T1576</f>
        <v>0</v>
      </c>
      <c r="U1151" s="107">
        <f>U1152+U1576</f>
        <v>0</v>
      </c>
      <c r="V1151" s="107">
        <f t="shared" si="75"/>
        <v>0</v>
      </c>
      <c r="W1151" s="107">
        <f t="shared" si="76"/>
        <v>0</v>
      </c>
      <c r="X1151" s="106" t="s">
        <v>23</v>
      </c>
      <c r="Y1151" s="105"/>
      <c r="Z1151" s="104"/>
      <c r="AA1151" s="103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</row>
    <row r="1152" spans="1:49" hidden="1">
      <c r="A1152" s="31" t="e">
        <f t="shared" si="77"/>
        <v>#N/A</v>
      </c>
      <c r="B1152" s="30" t="e">
        <f>VLOOKUP(F1152,[3]!Tabla13[#All],2,FALSE)</f>
        <v>#N/A</v>
      </c>
      <c r="C1152" s="101">
        <v>2026</v>
      </c>
      <c r="D1152" s="101">
        <v>8330</v>
      </c>
      <c r="E1152" s="101"/>
      <c r="F1152" s="102"/>
      <c r="G1152" s="101">
        <v>2</v>
      </c>
      <c r="H1152" s="101">
        <v>3</v>
      </c>
      <c r="I1152" s="101">
        <v>12</v>
      </c>
      <c r="J1152" s="101"/>
      <c r="K1152" s="101"/>
      <c r="L1152" s="101"/>
      <c r="M1152" s="100"/>
      <c r="N1152" s="99" t="s">
        <v>23</v>
      </c>
      <c r="O1152" s="98"/>
      <c r="P1152" s="97" t="s">
        <v>1411</v>
      </c>
      <c r="Q1152" s="95">
        <f>+Q1153+Q1433+Q1452</f>
        <v>0</v>
      </c>
      <c r="R1152" s="95">
        <f>+R1153+R1433+R1452</f>
        <v>0</v>
      </c>
      <c r="S1152" s="95">
        <f t="shared" si="74"/>
        <v>0</v>
      </c>
      <c r="T1152" s="95">
        <f>+T1153+T1433+T1452</f>
        <v>0</v>
      </c>
      <c r="U1152" s="95">
        <f>+U1153+U1433+U1452</f>
        <v>0</v>
      </c>
      <c r="V1152" s="95">
        <f t="shared" si="75"/>
        <v>0</v>
      </c>
      <c r="W1152" s="95">
        <f t="shared" si="76"/>
        <v>0</v>
      </c>
      <c r="X1152" s="96"/>
      <c r="Y1152" s="141"/>
      <c r="Z1152" s="140"/>
      <c r="AA1152" s="93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</row>
    <row r="1153" spans="1:49" hidden="1">
      <c r="A1153" s="31" t="e">
        <f t="shared" si="77"/>
        <v>#N/A</v>
      </c>
      <c r="B1153" s="30" t="e">
        <f>VLOOKUP(F1153,[3]!Tabla13[#All],2,FALSE)</f>
        <v>#N/A</v>
      </c>
      <c r="C1153" s="75">
        <v>2026</v>
      </c>
      <c r="D1153" s="75">
        <v>8330</v>
      </c>
      <c r="E1153" s="75"/>
      <c r="F1153" s="76"/>
      <c r="G1153" s="75">
        <v>2</v>
      </c>
      <c r="H1153" s="75">
        <v>3</v>
      </c>
      <c r="I1153" s="75">
        <v>12</v>
      </c>
      <c r="J1153" s="75"/>
      <c r="K1153" s="75">
        <v>2000</v>
      </c>
      <c r="L1153" s="75"/>
      <c r="M1153" s="75"/>
      <c r="N1153" s="232"/>
      <c r="O1153" s="231"/>
      <c r="P1153" s="72" t="s">
        <v>134</v>
      </c>
      <c r="Q1153" s="71">
        <f>+Q1154+Q1159+Q1164+Q1170+Q1173+Q1317+Q1422</f>
        <v>0</v>
      </c>
      <c r="R1153" s="71">
        <f>+R1154+R1159+R1164+R1170+R1173+R1317+R1422</f>
        <v>0</v>
      </c>
      <c r="S1153" s="71">
        <f t="shared" si="74"/>
        <v>0</v>
      </c>
      <c r="T1153" s="71">
        <f>+T1154+T1159+T1164+T1170+T1173+T1317+T1422</f>
        <v>0</v>
      </c>
      <c r="U1153" s="71">
        <f>+U1154+U1159+U1164+U1170+U1173+U1317+U1422</f>
        <v>0</v>
      </c>
      <c r="V1153" s="71">
        <f t="shared" si="75"/>
        <v>0</v>
      </c>
      <c r="W1153" s="71">
        <f t="shared" si="76"/>
        <v>0</v>
      </c>
      <c r="X1153" s="70"/>
      <c r="Y1153" s="79"/>
      <c r="Z1153" s="68"/>
      <c r="AA1153" s="67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</row>
    <row r="1154" spans="1:49" ht="30" hidden="1">
      <c r="A1154" s="31" t="e">
        <f t="shared" si="77"/>
        <v>#N/A</v>
      </c>
      <c r="B1154" s="30" t="e">
        <f>VLOOKUP(F1154,[3]!Tabla13[#All],2,FALSE)</f>
        <v>#N/A</v>
      </c>
      <c r="C1154" s="61">
        <v>2026</v>
      </c>
      <c r="D1154" s="61">
        <v>8330</v>
      </c>
      <c r="E1154" s="61"/>
      <c r="F1154" s="62"/>
      <c r="G1154" s="61">
        <v>2</v>
      </c>
      <c r="H1154" s="61">
        <v>3</v>
      </c>
      <c r="I1154" s="61">
        <v>12</v>
      </c>
      <c r="J1154" s="61"/>
      <c r="K1154" s="61">
        <v>2000</v>
      </c>
      <c r="L1154" s="61">
        <v>2100</v>
      </c>
      <c r="M1154" s="61"/>
      <c r="N1154" s="60" t="s">
        <v>23</v>
      </c>
      <c r="O1154" s="59"/>
      <c r="P1154" s="58" t="s">
        <v>133</v>
      </c>
      <c r="Q1154" s="57">
        <f>Q1155+Q1157</f>
        <v>0</v>
      </c>
      <c r="R1154" s="57">
        <f>R1155+R1157</f>
        <v>0</v>
      </c>
      <c r="S1154" s="57">
        <f t="shared" si="74"/>
        <v>0</v>
      </c>
      <c r="T1154" s="57">
        <f>T1155+T1157</f>
        <v>0</v>
      </c>
      <c r="U1154" s="57">
        <f>U1155+U1157</f>
        <v>0</v>
      </c>
      <c r="V1154" s="57">
        <f t="shared" si="75"/>
        <v>0</v>
      </c>
      <c r="W1154" s="57">
        <f t="shared" si="76"/>
        <v>0</v>
      </c>
      <c r="X1154" s="56"/>
      <c r="Y1154" s="66"/>
      <c r="Z1154" s="65"/>
      <c r="AA1154" s="53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</row>
    <row r="1155" spans="1:49" hidden="1">
      <c r="A1155" s="31" t="e">
        <f t="shared" si="77"/>
        <v>#N/A</v>
      </c>
      <c r="B1155" s="30" t="e">
        <f>VLOOKUP(F1155,[3]!Tabla13[#All],2,FALSE)</f>
        <v>#N/A</v>
      </c>
      <c r="C1155" s="40">
        <v>2026</v>
      </c>
      <c r="D1155" s="40">
        <v>8330</v>
      </c>
      <c r="E1155" s="40"/>
      <c r="F1155" s="41"/>
      <c r="G1155" s="40">
        <v>2</v>
      </c>
      <c r="H1155" s="40">
        <v>3</v>
      </c>
      <c r="I1155" s="40">
        <v>12</v>
      </c>
      <c r="J1155" s="40"/>
      <c r="K1155" s="40">
        <v>2000</v>
      </c>
      <c r="L1155" s="40">
        <v>2100</v>
      </c>
      <c r="M1155" s="40">
        <v>211</v>
      </c>
      <c r="N1155" s="39" t="s">
        <v>23</v>
      </c>
      <c r="O1155" s="38"/>
      <c r="P1155" s="37" t="s">
        <v>132</v>
      </c>
      <c r="Q1155" s="36">
        <f>SUM(Q1156)</f>
        <v>0</v>
      </c>
      <c r="R1155" s="36">
        <f>SUM(R1156)</f>
        <v>0</v>
      </c>
      <c r="S1155" s="36">
        <f t="shared" si="74"/>
        <v>0</v>
      </c>
      <c r="T1155" s="36">
        <f>SUM(T1156)</f>
        <v>0</v>
      </c>
      <c r="U1155" s="36">
        <f>SUM(U1156)</f>
        <v>0</v>
      </c>
      <c r="V1155" s="36">
        <f t="shared" si="75"/>
        <v>0</v>
      </c>
      <c r="W1155" s="36">
        <f t="shared" si="76"/>
        <v>0</v>
      </c>
      <c r="X1155" s="35"/>
      <c r="Y1155" s="64"/>
      <c r="Z1155" s="63"/>
      <c r="AA1155" s="3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</row>
    <row r="1156" spans="1:49" hidden="1">
      <c r="A1156" s="31" t="e">
        <f t="shared" si="77"/>
        <v>#N/A</v>
      </c>
      <c r="B1156" s="30" t="e">
        <f>VLOOKUP(F1156,[3]!Tabla13[#All],2,FALSE)</f>
        <v>#N/A</v>
      </c>
      <c r="C1156" s="51">
        <v>2026</v>
      </c>
      <c r="D1156" s="51">
        <v>8330</v>
      </c>
      <c r="E1156" s="51"/>
      <c r="F1156" s="52"/>
      <c r="G1156" s="51">
        <v>2</v>
      </c>
      <c r="H1156" s="51">
        <v>3</v>
      </c>
      <c r="I1156" s="51">
        <v>12</v>
      </c>
      <c r="J1156" s="51"/>
      <c r="K1156" s="51">
        <v>2000</v>
      </c>
      <c r="L1156" s="51">
        <v>2100</v>
      </c>
      <c r="M1156" s="51">
        <v>211</v>
      </c>
      <c r="N1156" s="50">
        <v>915</v>
      </c>
      <c r="O1156" s="49"/>
      <c r="P1156" s="48" t="s">
        <v>131</v>
      </c>
      <c r="Q1156" s="47">
        <v>0</v>
      </c>
      <c r="R1156" s="47">
        <v>0</v>
      </c>
      <c r="S1156" s="46">
        <f t="shared" si="74"/>
        <v>0</v>
      </c>
      <c r="T1156" s="47">
        <v>0</v>
      </c>
      <c r="U1156" s="47">
        <v>0</v>
      </c>
      <c r="V1156" s="46">
        <f t="shared" si="75"/>
        <v>0</v>
      </c>
      <c r="W1156" s="46">
        <f t="shared" si="76"/>
        <v>0</v>
      </c>
      <c r="X1156" s="45" t="s">
        <v>1052</v>
      </c>
      <c r="Y1156" s="44"/>
      <c r="Z1156" s="43"/>
      <c r="AA1156" s="42" t="s">
        <v>19</v>
      </c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</row>
    <row r="1157" spans="1:49" ht="30" hidden="1">
      <c r="A1157" s="31" t="e">
        <f t="shared" si="77"/>
        <v>#N/A</v>
      </c>
      <c r="B1157" s="30" t="e">
        <f>VLOOKUP(F1157,[3]!Tabla13[#All],2,FALSE)</f>
        <v>#N/A</v>
      </c>
      <c r="C1157" s="40">
        <v>2026</v>
      </c>
      <c r="D1157" s="40">
        <v>8330</v>
      </c>
      <c r="E1157" s="40"/>
      <c r="F1157" s="41"/>
      <c r="G1157" s="40">
        <v>2</v>
      </c>
      <c r="H1157" s="40">
        <v>3</v>
      </c>
      <c r="I1157" s="40">
        <v>12</v>
      </c>
      <c r="J1157" s="40"/>
      <c r="K1157" s="40">
        <v>2000</v>
      </c>
      <c r="L1157" s="40">
        <v>2100</v>
      </c>
      <c r="M1157" s="40">
        <v>214</v>
      </c>
      <c r="N1157" s="39" t="s">
        <v>23</v>
      </c>
      <c r="O1157" s="38"/>
      <c r="P1157" s="37" t="s">
        <v>129</v>
      </c>
      <c r="Q1157" s="36">
        <f>SUM(Q1158)</f>
        <v>0</v>
      </c>
      <c r="R1157" s="36">
        <f>SUM(R1158)</f>
        <v>0</v>
      </c>
      <c r="S1157" s="36">
        <f t="shared" si="74"/>
        <v>0</v>
      </c>
      <c r="T1157" s="36">
        <f>SUM(T1158)</f>
        <v>0</v>
      </c>
      <c r="U1157" s="36">
        <f>SUM(U1158)</f>
        <v>0</v>
      </c>
      <c r="V1157" s="36">
        <f t="shared" si="75"/>
        <v>0</v>
      </c>
      <c r="W1157" s="36">
        <f t="shared" si="76"/>
        <v>0</v>
      </c>
      <c r="X1157" s="35"/>
      <c r="Y1157" s="64"/>
      <c r="Z1157" s="63"/>
      <c r="AA1157" s="3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</row>
    <row r="1158" spans="1:49" ht="28.5" hidden="1">
      <c r="A1158" s="31" t="e">
        <f t="shared" si="77"/>
        <v>#N/A</v>
      </c>
      <c r="B1158" s="30" t="e">
        <f>VLOOKUP(F1158,[3]!Tabla13[#All],2,FALSE)</f>
        <v>#N/A</v>
      </c>
      <c r="C1158" s="51">
        <v>2026</v>
      </c>
      <c r="D1158" s="51">
        <v>8330</v>
      </c>
      <c r="E1158" s="51"/>
      <c r="F1158" s="52"/>
      <c r="G1158" s="51">
        <v>2</v>
      </c>
      <c r="H1158" s="51">
        <v>3</v>
      </c>
      <c r="I1158" s="51">
        <v>12</v>
      </c>
      <c r="J1158" s="51"/>
      <c r="K1158" s="51">
        <v>2000</v>
      </c>
      <c r="L1158" s="51">
        <v>2100</v>
      </c>
      <c r="M1158" s="51">
        <v>214</v>
      </c>
      <c r="N1158" s="50">
        <v>916</v>
      </c>
      <c r="O1158" s="49"/>
      <c r="P1158" s="48" t="s">
        <v>128</v>
      </c>
      <c r="Q1158" s="47">
        <v>0</v>
      </c>
      <c r="R1158" s="47">
        <v>0</v>
      </c>
      <c r="S1158" s="46">
        <f t="shared" si="74"/>
        <v>0</v>
      </c>
      <c r="T1158" s="47">
        <v>0</v>
      </c>
      <c r="U1158" s="47">
        <v>0</v>
      </c>
      <c r="V1158" s="46">
        <f t="shared" si="75"/>
        <v>0</v>
      </c>
      <c r="W1158" s="46">
        <f t="shared" si="76"/>
        <v>0</v>
      </c>
      <c r="X1158" s="45" t="s">
        <v>115</v>
      </c>
      <c r="Y1158" s="44"/>
      <c r="Z1158" s="43"/>
      <c r="AA1158" s="42" t="s">
        <v>19</v>
      </c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</row>
    <row r="1159" spans="1:49" hidden="1">
      <c r="A1159" s="31" t="e">
        <f t="shared" si="77"/>
        <v>#N/A</v>
      </c>
      <c r="B1159" s="30" t="e">
        <f>VLOOKUP(F1159,[3]!Tabla13[#All],2,FALSE)</f>
        <v>#N/A</v>
      </c>
      <c r="C1159" s="61">
        <v>2026</v>
      </c>
      <c r="D1159" s="61">
        <v>8330</v>
      </c>
      <c r="E1159" s="61"/>
      <c r="F1159" s="62"/>
      <c r="G1159" s="61">
        <v>2</v>
      </c>
      <c r="H1159" s="61">
        <v>3</v>
      </c>
      <c r="I1159" s="61">
        <v>12</v>
      </c>
      <c r="J1159" s="61"/>
      <c r="K1159" s="61">
        <v>2000</v>
      </c>
      <c r="L1159" s="61">
        <v>2200</v>
      </c>
      <c r="M1159" s="61"/>
      <c r="N1159" s="60" t="s">
        <v>23</v>
      </c>
      <c r="O1159" s="59"/>
      <c r="P1159" s="58" t="s">
        <v>408</v>
      </c>
      <c r="Q1159" s="57">
        <f>Q1160+Q1162</f>
        <v>0</v>
      </c>
      <c r="R1159" s="57">
        <f>R1160+R1162</f>
        <v>0</v>
      </c>
      <c r="S1159" s="57">
        <f t="shared" si="74"/>
        <v>0</v>
      </c>
      <c r="T1159" s="57">
        <f>T1160+T1162</f>
        <v>0</v>
      </c>
      <c r="U1159" s="57">
        <f>U1160+U1162</f>
        <v>0</v>
      </c>
      <c r="V1159" s="57">
        <f t="shared" si="75"/>
        <v>0</v>
      </c>
      <c r="W1159" s="57">
        <f t="shared" si="76"/>
        <v>0</v>
      </c>
      <c r="X1159" s="56"/>
      <c r="Y1159" s="66"/>
      <c r="Z1159" s="65"/>
      <c r="AA1159" s="53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</row>
    <row r="1160" spans="1:49" hidden="1">
      <c r="A1160" s="31" t="e">
        <f t="shared" si="77"/>
        <v>#N/A</v>
      </c>
      <c r="B1160" s="30" t="e">
        <f>VLOOKUP(F1160,[3]!Tabla13[#All],2,FALSE)</f>
        <v>#N/A</v>
      </c>
      <c r="C1160" s="40">
        <v>2026</v>
      </c>
      <c r="D1160" s="40">
        <v>8330</v>
      </c>
      <c r="E1160" s="40"/>
      <c r="F1160" s="41"/>
      <c r="G1160" s="40">
        <v>2</v>
      </c>
      <c r="H1160" s="40">
        <v>3</v>
      </c>
      <c r="I1160" s="40">
        <v>12</v>
      </c>
      <c r="J1160" s="40"/>
      <c r="K1160" s="40">
        <v>2000</v>
      </c>
      <c r="L1160" s="40">
        <v>2200</v>
      </c>
      <c r="M1160" s="40">
        <v>221</v>
      </c>
      <c r="N1160" s="39" t="s">
        <v>23</v>
      </c>
      <c r="O1160" s="38"/>
      <c r="P1160" s="37" t="s">
        <v>954</v>
      </c>
      <c r="Q1160" s="36">
        <f>SUM(Q1161:Q1161)</f>
        <v>0</v>
      </c>
      <c r="R1160" s="36">
        <f>SUM(R1161:R1161)</f>
        <v>0</v>
      </c>
      <c r="S1160" s="36">
        <f t="shared" si="74"/>
        <v>0</v>
      </c>
      <c r="T1160" s="36">
        <f>SUM(T1161:T1161)</f>
        <v>0</v>
      </c>
      <c r="U1160" s="36">
        <f>SUM(U1161:U1161)</f>
        <v>0</v>
      </c>
      <c r="V1160" s="36">
        <f t="shared" si="75"/>
        <v>0</v>
      </c>
      <c r="W1160" s="36">
        <f t="shared" si="76"/>
        <v>0</v>
      </c>
      <c r="X1160" s="35"/>
      <c r="Y1160" s="64"/>
      <c r="Z1160" s="63"/>
      <c r="AA1160" s="3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</row>
    <row r="1161" spans="1:49" ht="28.5" hidden="1">
      <c r="A1161" s="31" t="e">
        <f t="shared" si="77"/>
        <v>#N/A</v>
      </c>
      <c r="B1161" s="30" t="e">
        <f>VLOOKUP(F1161,[3]!Tabla13[#All],2,FALSE)</f>
        <v>#N/A</v>
      </c>
      <c r="C1161" s="51">
        <v>2026</v>
      </c>
      <c r="D1161" s="51">
        <v>8330</v>
      </c>
      <c r="E1161" s="51"/>
      <c r="F1161" s="52"/>
      <c r="G1161" s="51">
        <v>2</v>
      </c>
      <c r="H1161" s="51">
        <v>3</v>
      </c>
      <c r="I1161" s="51">
        <v>12</v>
      </c>
      <c r="J1161" s="51"/>
      <c r="K1161" s="51">
        <v>2000</v>
      </c>
      <c r="L1161" s="51">
        <v>2200</v>
      </c>
      <c r="M1161" s="51">
        <v>221</v>
      </c>
      <c r="N1161" s="50">
        <v>1157</v>
      </c>
      <c r="O1161" s="49"/>
      <c r="P1161" s="48" t="s">
        <v>1410</v>
      </c>
      <c r="Q1161" s="47">
        <v>0</v>
      </c>
      <c r="R1161" s="47">
        <v>0</v>
      </c>
      <c r="S1161" s="46">
        <f t="shared" si="74"/>
        <v>0</v>
      </c>
      <c r="T1161" s="47">
        <v>0</v>
      </c>
      <c r="U1161" s="47">
        <v>0</v>
      </c>
      <c r="V1161" s="46">
        <f t="shared" si="75"/>
        <v>0</v>
      </c>
      <c r="W1161" s="46">
        <f t="shared" si="76"/>
        <v>0</v>
      </c>
      <c r="X1161" s="45" t="s">
        <v>1052</v>
      </c>
      <c r="Y1161" s="44"/>
      <c r="Z1161" s="43"/>
      <c r="AA1161" s="42" t="s">
        <v>19</v>
      </c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</row>
    <row r="1162" spans="1:49" hidden="1">
      <c r="A1162" s="31" t="e">
        <f t="shared" si="77"/>
        <v>#N/A</v>
      </c>
      <c r="B1162" s="30" t="e">
        <f>VLOOKUP(F1162,[3]!Tabla13[#All],2,FALSE)</f>
        <v>#N/A</v>
      </c>
      <c r="C1162" s="40">
        <v>2026</v>
      </c>
      <c r="D1162" s="40">
        <v>8330</v>
      </c>
      <c r="E1162" s="40"/>
      <c r="F1162" s="41"/>
      <c r="G1162" s="40">
        <v>2</v>
      </c>
      <c r="H1162" s="40">
        <v>3</v>
      </c>
      <c r="I1162" s="40">
        <v>12</v>
      </c>
      <c r="J1162" s="40"/>
      <c r="K1162" s="40">
        <v>2000</v>
      </c>
      <c r="L1162" s="40">
        <v>2200</v>
      </c>
      <c r="M1162" s="40">
        <v>223</v>
      </c>
      <c r="N1162" s="39"/>
      <c r="O1162" s="38"/>
      <c r="P1162" s="37" t="s">
        <v>407</v>
      </c>
      <c r="Q1162" s="36">
        <f>Q1163</f>
        <v>0</v>
      </c>
      <c r="R1162" s="36">
        <f>R1163</f>
        <v>0</v>
      </c>
      <c r="S1162" s="36">
        <f t="shared" ref="S1162:S1225" si="80">Q1162+R1162</f>
        <v>0</v>
      </c>
      <c r="T1162" s="36">
        <f>T1163</f>
        <v>0</v>
      </c>
      <c r="U1162" s="36">
        <f>U1163</f>
        <v>0</v>
      </c>
      <c r="V1162" s="36">
        <f t="shared" ref="V1162:V1225" si="81">T1162+U1162</f>
        <v>0</v>
      </c>
      <c r="W1162" s="36">
        <f t="shared" ref="W1162:W1225" si="82">S1162+V1162</f>
        <v>0</v>
      </c>
      <c r="X1162" s="35"/>
      <c r="Y1162" s="64"/>
      <c r="Z1162" s="63"/>
      <c r="AA1162" s="3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</row>
    <row r="1163" spans="1:49" hidden="1">
      <c r="A1163" s="31" t="e">
        <f t="shared" si="77"/>
        <v>#N/A</v>
      </c>
      <c r="B1163" s="30" t="e">
        <f>VLOOKUP(F1163,[3]!Tabla13[#All],2,FALSE)</f>
        <v>#N/A</v>
      </c>
      <c r="C1163" s="51">
        <v>2026</v>
      </c>
      <c r="D1163" s="51">
        <v>8330</v>
      </c>
      <c r="E1163" s="51"/>
      <c r="F1163" s="52"/>
      <c r="G1163" s="51">
        <v>2</v>
      </c>
      <c r="H1163" s="51">
        <v>3</v>
      </c>
      <c r="I1163" s="51">
        <v>12</v>
      </c>
      <c r="J1163" s="51"/>
      <c r="K1163" s="51">
        <v>2000</v>
      </c>
      <c r="L1163" s="51">
        <v>2200</v>
      </c>
      <c r="M1163" s="51">
        <v>223</v>
      </c>
      <c r="N1163" s="50">
        <v>1484</v>
      </c>
      <c r="O1163" s="49"/>
      <c r="P1163" s="48" t="s">
        <v>407</v>
      </c>
      <c r="Q1163" s="47">
        <v>0</v>
      </c>
      <c r="R1163" s="47">
        <v>0</v>
      </c>
      <c r="S1163" s="46">
        <f t="shared" si="80"/>
        <v>0</v>
      </c>
      <c r="T1163" s="47">
        <v>0</v>
      </c>
      <c r="U1163" s="47">
        <v>0</v>
      </c>
      <c r="V1163" s="46">
        <f t="shared" si="81"/>
        <v>0</v>
      </c>
      <c r="W1163" s="46">
        <f t="shared" si="82"/>
        <v>0</v>
      </c>
      <c r="X1163" s="45" t="s">
        <v>115</v>
      </c>
      <c r="Y1163" s="44"/>
      <c r="Z1163" s="43"/>
      <c r="AA1163" s="42" t="s">
        <v>19</v>
      </c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</row>
    <row r="1164" spans="1:49" hidden="1">
      <c r="A1164" s="31" t="e">
        <f t="shared" si="77"/>
        <v>#N/A</v>
      </c>
      <c r="B1164" s="30" t="e">
        <f>VLOOKUP(F1164,[3]!Tabla13[#All],2,FALSE)</f>
        <v>#N/A</v>
      </c>
      <c r="C1164" s="61">
        <v>2026</v>
      </c>
      <c r="D1164" s="61">
        <v>8330</v>
      </c>
      <c r="E1164" s="61"/>
      <c r="F1164" s="62"/>
      <c r="G1164" s="61">
        <v>2</v>
      </c>
      <c r="H1164" s="61">
        <v>3</v>
      </c>
      <c r="I1164" s="61">
        <v>12</v>
      </c>
      <c r="J1164" s="61"/>
      <c r="K1164" s="61">
        <v>2000</v>
      </c>
      <c r="L1164" s="61">
        <v>2500</v>
      </c>
      <c r="M1164" s="61"/>
      <c r="N1164" s="219"/>
      <c r="O1164" s="218"/>
      <c r="P1164" s="58" t="s">
        <v>405</v>
      </c>
      <c r="Q1164" s="57">
        <f>+Q1165+Q1168</f>
        <v>0</v>
      </c>
      <c r="R1164" s="57">
        <f>+R1165+R1168</f>
        <v>0</v>
      </c>
      <c r="S1164" s="57">
        <f t="shared" si="80"/>
        <v>0</v>
      </c>
      <c r="T1164" s="57">
        <f>+T1165+T1168</f>
        <v>0</v>
      </c>
      <c r="U1164" s="57">
        <f>+U1165+U1168</f>
        <v>0</v>
      </c>
      <c r="V1164" s="57">
        <f t="shared" si="81"/>
        <v>0</v>
      </c>
      <c r="W1164" s="57">
        <f t="shared" si="82"/>
        <v>0</v>
      </c>
      <c r="X1164" s="56"/>
      <c r="Y1164" s="66"/>
      <c r="Z1164" s="65"/>
      <c r="AA1164" s="53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</row>
    <row r="1165" spans="1:49" hidden="1">
      <c r="A1165" s="31" t="e">
        <f t="shared" si="77"/>
        <v>#N/A</v>
      </c>
      <c r="B1165" s="30" t="e">
        <f>VLOOKUP(F1165,[3]!Tabla13[#All],2,FALSE)</f>
        <v>#N/A</v>
      </c>
      <c r="C1165" s="40">
        <v>2026</v>
      </c>
      <c r="D1165" s="40">
        <v>8330</v>
      </c>
      <c r="E1165" s="40"/>
      <c r="F1165" s="41"/>
      <c r="G1165" s="40">
        <v>2</v>
      </c>
      <c r="H1165" s="40">
        <v>3</v>
      </c>
      <c r="I1165" s="40">
        <v>12</v>
      </c>
      <c r="J1165" s="40"/>
      <c r="K1165" s="40">
        <v>2000</v>
      </c>
      <c r="L1165" s="40">
        <v>2500</v>
      </c>
      <c r="M1165" s="40">
        <v>254</v>
      </c>
      <c r="N1165" s="39" t="s">
        <v>23</v>
      </c>
      <c r="O1165" s="38"/>
      <c r="P1165" s="37" t="s">
        <v>402</v>
      </c>
      <c r="Q1165" s="36">
        <f>SUM(Q1166:Q1167)</f>
        <v>0</v>
      </c>
      <c r="R1165" s="36">
        <f>SUM(R1166:R1167)</f>
        <v>0</v>
      </c>
      <c r="S1165" s="36">
        <f t="shared" si="80"/>
        <v>0</v>
      </c>
      <c r="T1165" s="36">
        <f>SUM(T1166:T1167)</f>
        <v>0</v>
      </c>
      <c r="U1165" s="36">
        <f>SUM(U1166:U1167)</f>
        <v>0</v>
      </c>
      <c r="V1165" s="36">
        <f t="shared" si="81"/>
        <v>0</v>
      </c>
      <c r="W1165" s="36">
        <f t="shared" si="82"/>
        <v>0</v>
      </c>
      <c r="X1165" s="35"/>
      <c r="Y1165" s="64"/>
      <c r="Z1165" s="63"/>
      <c r="AA1165" s="3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</row>
    <row r="1166" spans="1:49" hidden="1">
      <c r="A1166" s="31" t="e">
        <f t="shared" si="77"/>
        <v>#N/A</v>
      </c>
      <c r="B1166" s="30" t="e">
        <f>VLOOKUP(F1166,[3]!Tabla13[#All],2,FALSE)</f>
        <v>#N/A</v>
      </c>
      <c r="C1166" s="51">
        <v>2026</v>
      </c>
      <c r="D1166" s="51">
        <v>8330</v>
      </c>
      <c r="E1166" s="51"/>
      <c r="F1166" s="52"/>
      <c r="G1166" s="51">
        <v>2</v>
      </c>
      <c r="H1166" s="51">
        <v>3</v>
      </c>
      <c r="I1166" s="51">
        <v>12</v>
      </c>
      <c r="J1166" s="51"/>
      <c r="K1166" s="51">
        <v>2000</v>
      </c>
      <c r="L1166" s="51">
        <v>2500</v>
      </c>
      <c r="M1166" s="51">
        <v>254</v>
      </c>
      <c r="N1166" s="50">
        <v>166</v>
      </c>
      <c r="O1166" s="49"/>
      <c r="P1166" s="48" t="s">
        <v>1123</v>
      </c>
      <c r="Q1166" s="47">
        <v>0</v>
      </c>
      <c r="R1166" s="47">
        <v>0</v>
      </c>
      <c r="S1166" s="46">
        <f t="shared" si="80"/>
        <v>0</v>
      </c>
      <c r="T1166" s="47">
        <v>0</v>
      </c>
      <c r="U1166" s="47">
        <v>0</v>
      </c>
      <c r="V1166" s="46">
        <f t="shared" si="81"/>
        <v>0</v>
      </c>
      <c r="W1166" s="46">
        <f t="shared" si="82"/>
        <v>0</v>
      </c>
      <c r="X1166" s="45" t="s">
        <v>26</v>
      </c>
      <c r="Y1166" s="44"/>
      <c r="Z1166" s="43"/>
      <c r="AA1166" s="42" t="s">
        <v>19</v>
      </c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</row>
    <row r="1167" spans="1:49" hidden="1">
      <c r="A1167" s="31" t="e">
        <f t="shared" si="77"/>
        <v>#N/A</v>
      </c>
      <c r="B1167" s="30" t="e">
        <f>VLOOKUP(F1167,[3]!Tabla13[#All],2,FALSE)</f>
        <v>#N/A</v>
      </c>
      <c r="C1167" s="51">
        <v>2026</v>
      </c>
      <c r="D1167" s="51">
        <v>8330</v>
      </c>
      <c r="E1167" s="51"/>
      <c r="F1167" s="52"/>
      <c r="G1167" s="51">
        <v>2</v>
      </c>
      <c r="H1167" s="51">
        <v>3</v>
      </c>
      <c r="I1167" s="51">
        <v>12</v>
      </c>
      <c r="J1167" s="51"/>
      <c r="K1167" s="51">
        <v>2000</v>
      </c>
      <c r="L1167" s="51">
        <v>2500</v>
      </c>
      <c r="M1167" s="51">
        <v>254</v>
      </c>
      <c r="N1167" s="50">
        <v>919</v>
      </c>
      <c r="O1167" s="49"/>
      <c r="P1167" s="48" t="s">
        <v>402</v>
      </c>
      <c r="Q1167" s="47">
        <v>0</v>
      </c>
      <c r="R1167" s="47">
        <v>0</v>
      </c>
      <c r="S1167" s="46">
        <f t="shared" si="80"/>
        <v>0</v>
      </c>
      <c r="T1167" s="47">
        <v>0</v>
      </c>
      <c r="U1167" s="47">
        <v>0</v>
      </c>
      <c r="V1167" s="46">
        <f t="shared" si="81"/>
        <v>0</v>
      </c>
      <c r="W1167" s="46">
        <f t="shared" si="82"/>
        <v>0</v>
      </c>
      <c r="X1167" s="45" t="s">
        <v>26</v>
      </c>
      <c r="Y1167" s="44"/>
      <c r="Z1167" s="43"/>
      <c r="AA1167" s="42" t="s">
        <v>19</v>
      </c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</row>
    <row r="1168" spans="1:49" hidden="1">
      <c r="A1168" s="31" t="e">
        <f t="shared" si="77"/>
        <v>#N/A</v>
      </c>
      <c r="B1168" s="30" t="e">
        <f>VLOOKUP(F1168,[3]!Tabla13[#All],2,FALSE)</f>
        <v>#N/A</v>
      </c>
      <c r="C1168" s="40">
        <v>2026</v>
      </c>
      <c r="D1168" s="40">
        <v>8330</v>
      </c>
      <c r="E1168" s="40"/>
      <c r="F1168" s="41"/>
      <c r="G1168" s="40">
        <v>2</v>
      </c>
      <c r="H1168" s="40">
        <v>3</v>
      </c>
      <c r="I1168" s="40">
        <v>12</v>
      </c>
      <c r="J1168" s="40"/>
      <c r="K1168" s="40">
        <v>2000</v>
      </c>
      <c r="L1168" s="40">
        <v>2500</v>
      </c>
      <c r="M1168" s="40">
        <v>259</v>
      </c>
      <c r="N1168" s="39" t="s">
        <v>23</v>
      </c>
      <c r="O1168" s="38"/>
      <c r="P1168" s="37" t="s">
        <v>801</v>
      </c>
      <c r="Q1168" s="36">
        <f>SUM(Q1169:Q1169)</f>
        <v>0</v>
      </c>
      <c r="R1168" s="36">
        <f>SUM(R1169:R1169)</f>
        <v>0</v>
      </c>
      <c r="S1168" s="36">
        <f t="shared" si="80"/>
        <v>0</v>
      </c>
      <c r="T1168" s="36">
        <f>SUM(T1169:T1169)</f>
        <v>0</v>
      </c>
      <c r="U1168" s="36">
        <f>SUM(U1169:U1169)</f>
        <v>0</v>
      </c>
      <c r="V1168" s="36">
        <f t="shared" si="81"/>
        <v>0</v>
      </c>
      <c r="W1168" s="36">
        <f t="shared" si="82"/>
        <v>0</v>
      </c>
      <c r="X1168" s="35"/>
      <c r="Y1168" s="64"/>
      <c r="Z1168" s="63"/>
      <c r="AA1168" s="3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</row>
    <row r="1169" spans="1:49" hidden="1">
      <c r="A1169" s="31" t="e">
        <f t="shared" si="77"/>
        <v>#N/A</v>
      </c>
      <c r="B1169" s="30" t="e">
        <f>VLOOKUP(F1169,[3]!Tabla13[#All],2,FALSE)</f>
        <v>#N/A</v>
      </c>
      <c r="C1169" s="51">
        <v>2026</v>
      </c>
      <c r="D1169" s="51">
        <v>8330</v>
      </c>
      <c r="E1169" s="51"/>
      <c r="F1169" s="52"/>
      <c r="G1169" s="51">
        <v>2</v>
      </c>
      <c r="H1169" s="51">
        <v>3</v>
      </c>
      <c r="I1169" s="51">
        <v>12</v>
      </c>
      <c r="J1169" s="51"/>
      <c r="K1169" s="51">
        <v>2000</v>
      </c>
      <c r="L1169" s="51">
        <v>2500</v>
      </c>
      <c r="M1169" s="51">
        <v>259</v>
      </c>
      <c r="N1169" s="50">
        <v>1024</v>
      </c>
      <c r="O1169" s="49"/>
      <c r="P1169" s="48" t="s">
        <v>801</v>
      </c>
      <c r="Q1169" s="47">
        <v>0</v>
      </c>
      <c r="R1169" s="47">
        <v>0</v>
      </c>
      <c r="S1169" s="46">
        <f t="shared" si="80"/>
        <v>0</v>
      </c>
      <c r="T1169" s="47">
        <v>0</v>
      </c>
      <c r="U1169" s="47">
        <v>0</v>
      </c>
      <c r="V1169" s="46">
        <f t="shared" si="81"/>
        <v>0</v>
      </c>
      <c r="W1169" s="46">
        <f t="shared" si="82"/>
        <v>0</v>
      </c>
      <c r="X1169" s="45" t="s">
        <v>26</v>
      </c>
      <c r="Y1169" s="44"/>
      <c r="Z1169" s="43"/>
      <c r="AA1169" s="42" t="s">
        <v>19</v>
      </c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</row>
    <row r="1170" spans="1:49" hidden="1">
      <c r="A1170" s="31" t="e">
        <f t="shared" si="77"/>
        <v>#N/A</v>
      </c>
      <c r="B1170" s="30" t="e">
        <f>VLOOKUP(F1170,[3]!Tabla13[#All],2,FALSE)</f>
        <v>#N/A</v>
      </c>
      <c r="C1170" s="61">
        <v>2026</v>
      </c>
      <c r="D1170" s="61">
        <v>8330</v>
      </c>
      <c r="E1170" s="61"/>
      <c r="F1170" s="62"/>
      <c r="G1170" s="61">
        <v>2</v>
      </c>
      <c r="H1170" s="61">
        <v>3</v>
      </c>
      <c r="I1170" s="61">
        <v>12</v>
      </c>
      <c r="J1170" s="61"/>
      <c r="K1170" s="61">
        <v>2000</v>
      </c>
      <c r="L1170" s="61">
        <v>2600</v>
      </c>
      <c r="M1170" s="61"/>
      <c r="N1170" s="60" t="s">
        <v>23</v>
      </c>
      <c r="O1170" s="59"/>
      <c r="P1170" s="58" t="s">
        <v>125</v>
      </c>
      <c r="Q1170" s="57">
        <f>Q1171</f>
        <v>0</v>
      </c>
      <c r="R1170" s="57">
        <f>R1171</f>
        <v>0</v>
      </c>
      <c r="S1170" s="57">
        <f t="shared" si="80"/>
        <v>0</v>
      </c>
      <c r="T1170" s="57">
        <f>T1171</f>
        <v>0</v>
      </c>
      <c r="U1170" s="57">
        <f>U1171</f>
        <v>0</v>
      </c>
      <c r="V1170" s="57">
        <f t="shared" si="81"/>
        <v>0</v>
      </c>
      <c r="W1170" s="57">
        <f t="shared" si="82"/>
        <v>0</v>
      </c>
      <c r="X1170" s="56"/>
      <c r="Y1170" s="66"/>
      <c r="Z1170" s="65"/>
      <c r="AA1170" s="53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</row>
    <row r="1171" spans="1:49" hidden="1">
      <c r="A1171" s="31" t="e">
        <f t="shared" si="77"/>
        <v>#N/A</v>
      </c>
      <c r="B1171" s="30" t="e">
        <f>VLOOKUP(F1171,[3]!Tabla13[#All],2,FALSE)</f>
        <v>#N/A</v>
      </c>
      <c r="C1171" s="40">
        <v>2026</v>
      </c>
      <c r="D1171" s="40">
        <v>8330</v>
      </c>
      <c r="E1171" s="40"/>
      <c r="F1171" s="41"/>
      <c r="G1171" s="40">
        <v>2</v>
      </c>
      <c r="H1171" s="40">
        <v>3</v>
      </c>
      <c r="I1171" s="40">
        <v>12</v>
      </c>
      <c r="J1171" s="40"/>
      <c r="K1171" s="40">
        <v>2000</v>
      </c>
      <c r="L1171" s="40">
        <v>2600</v>
      </c>
      <c r="M1171" s="40">
        <v>261</v>
      </c>
      <c r="N1171" s="39" t="s">
        <v>23</v>
      </c>
      <c r="O1171" s="38"/>
      <c r="P1171" s="37" t="s">
        <v>125</v>
      </c>
      <c r="Q1171" s="36">
        <f>Q1172</f>
        <v>0</v>
      </c>
      <c r="R1171" s="36">
        <f>R1172</f>
        <v>0</v>
      </c>
      <c r="S1171" s="36">
        <f t="shared" si="80"/>
        <v>0</v>
      </c>
      <c r="T1171" s="36">
        <f>T1172</f>
        <v>0</v>
      </c>
      <c r="U1171" s="36">
        <f>U1172</f>
        <v>0</v>
      </c>
      <c r="V1171" s="36">
        <f t="shared" si="81"/>
        <v>0</v>
      </c>
      <c r="W1171" s="36">
        <f t="shared" si="82"/>
        <v>0</v>
      </c>
      <c r="X1171" s="35"/>
      <c r="Y1171" s="64"/>
      <c r="Z1171" s="63"/>
      <c r="AA1171" s="3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</row>
    <row r="1172" spans="1:49" hidden="1">
      <c r="A1172" s="31" t="e">
        <f t="shared" si="77"/>
        <v>#N/A</v>
      </c>
      <c r="B1172" s="30" t="e">
        <f>VLOOKUP(F1172,[3]!Tabla13[#All],2,FALSE)</f>
        <v>#N/A</v>
      </c>
      <c r="C1172" s="51">
        <v>2026</v>
      </c>
      <c r="D1172" s="51">
        <v>8330</v>
      </c>
      <c r="E1172" s="51"/>
      <c r="F1172" s="52"/>
      <c r="G1172" s="51">
        <v>2</v>
      </c>
      <c r="H1172" s="51">
        <v>3</v>
      </c>
      <c r="I1172" s="51">
        <v>12</v>
      </c>
      <c r="J1172" s="51"/>
      <c r="K1172" s="51">
        <v>2000</v>
      </c>
      <c r="L1172" s="51">
        <v>2600</v>
      </c>
      <c r="M1172" s="51">
        <v>261</v>
      </c>
      <c r="N1172" s="50">
        <v>702</v>
      </c>
      <c r="O1172" s="49"/>
      <c r="P1172" s="48" t="s">
        <v>1409</v>
      </c>
      <c r="Q1172" s="47">
        <v>0</v>
      </c>
      <c r="R1172" s="47">
        <v>0</v>
      </c>
      <c r="S1172" s="46">
        <f t="shared" si="80"/>
        <v>0</v>
      </c>
      <c r="T1172" s="47">
        <v>0</v>
      </c>
      <c r="U1172" s="47">
        <v>0</v>
      </c>
      <c r="V1172" s="46">
        <f t="shared" si="81"/>
        <v>0</v>
      </c>
      <c r="W1172" s="46">
        <f t="shared" si="82"/>
        <v>0</v>
      </c>
      <c r="X1172" s="45" t="s">
        <v>122</v>
      </c>
      <c r="Y1172" s="44"/>
      <c r="Z1172" s="43"/>
      <c r="AA1172" s="42" t="s">
        <v>19</v>
      </c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</row>
    <row r="1173" spans="1:49" ht="30" hidden="1">
      <c r="A1173" s="31" t="e">
        <f t="shared" si="77"/>
        <v>#N/A</v>
      </c>
      <c r="B1173" s="30" t="e">
        <f>VLOOKUP(F1173,[3]!Tabla13[#All],2,FALSE)</f>
        <v>#N/A</v>
      </c>
      <c r="C1173" s="61">
        <v>2026</v>
      </c>
      <c r="D1173" s="61">
        <v>8330</v>
      </c>
      <c r="E1173" s="61"/>
      <c r="F1173" s="62"/>
      <c r="G1173" s="61">
        <v>2</v>
      </c>
      <c r="H1173" s="61">
        <v>3</v>
      </c>
      <c r="I1173" s="61">
        <v>12</v>
      </c>
      <c r="J1173" s="61"/>
      <c r="K1173" s="61">
        <v>2000</v>
      </c>
      <c r="L1173" s="61">
        <v>2700</v>
      </c>
      <c r="M1173" s="61"/>
      <c r="N1173" s="60" t="s">
        <v>23</v>
      </c>
      <c r="O1173" s="59"/>
      <c r="P1173" s="58" t="s">
        <v>121</v>
      </c>
      <c r="Q1173" s="57">
        <f>Q1174+Q1309+Q1314</f>
        <v>0</v>
      </c>
      <c r="R1173" s="57">
        <f>R1174+R1309+R1314</f>
        <v>0</v>
      </c>
      <c r="S1173" s="57">
        <f t="shared" si="80"/>
        <v>0</v>
      </c>
      <c r="T1173" s="57">
        <f>T1174+T1309+T1314</f>
        <v>0</v>
      </c>
      <c r="U1173" s="57">
        <f>U1174+U1309+U1314</f>
        <v>0</v>
      </c>
      <c r="V1173" s="57">
        <f t="shared" si="81"/>
        <v>0</v>
      </c>
      <c r="W1173" s="57">
        <f t="shared" si="82"/>
        <v>0</v>
      </c>
      <c r="X1173" s="56"/>
      <c r="Y1173" s="66"/>
      <c r="Z1173" s="65"/>
      <c r="AA1173" s="53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</row>
    <row r="1174" spans="1:49" hidden="1">
      <c r="A1174" s="31" t="e">
        <f t="shared" si="77"/>
        <v>#N/A</v>
      </c>
      <c r="B1174" s="30" t="e">
        <f>VLOOKUP(F1174,[3]!Tabla13[#All],2,FALSE)</f>
        <v>#N/A</v>
      </c>
      <c r="C1174" s="40">
        <v>2026</v>
      </c>
      <c r="D1174" s="40">
        <v>8330</v>
      </c>
      <c r="E1174" s="40"/>
      <c r="F1174" s="41"/>
      <c r="G1174" s="40">
        <v>2</v>
      </c>
      <c r="H1174" s="40">
        <v>3</v>
      </c>
      <c r="I1174" s="40">
        <v>12</v>
      </c>
      <c r="J1174" s="40"/>
      <c r="K1174" s="40">
        <v>2000</v>
      </c>
      <c r="L1174" s="40">
        <v>2700</v>
      </c>
      <c r="M1174" s="40">
        <v>271</v>
      </c>
      <c r="N1174" s="39" t="s">
        <v>23</v>
      </c>
      <c r="O1174" s="38"/>
      <c r="P1174" s="37" t="s">
        <v>120</v>
      </c>
      <c r="Q1174" s="36">
        <f>SUM(Q1175:Q1308)</f>
        <v>0</v>
      </c>
      <c r="R1174" s="36">
        <f>SUM(R1175:R1308)</f>
        <v>0</v>
      </c>
      <c r="S1174" s="36">
        <f t="shared" si="80"/>
        <v>0</v>
      </c>
      <c r="T1174" s="36">
        <f>SUM(T1175:T1308)</f>
        <v>0</v>
      </c>
      <c r="U1174" s="36">
        <f>SUM(U1175:U1308)</f>
        <v>0</v>
      </c>
      <c r="V1174" s="36">
        <f t="shared" si="81"/>
        <v>0</v>
      </c>
      <c r="W1174" s="36">
        <f t="shared" si="82"/>
        <v>0</v>
      </c>
      <c r="X1174" s="35"/>
      <c r="Y1174" s="64"/>
      <c r="Z1174" s="63"/>
      <c r="AA1174" s="3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</row>
    <row r="1175" spans="1:49" hidden="1">
      <c r="A1175" s="31" t="e">
        <f t="shared" si="77"/>
        <v>#N/A</v>
      </c>
      <c r="B1175" s="30" t="e">
        <f>VLOOKUP(F1175,[3]!Tabla13[#All],2,FALSE)</f>
        <v>#N/A</v>
      </c>
      <c r="C1175" s="51">
        <v>2026</v>
      </c>
      <c r="D1175" s="51">
        <v>8330</v>
      </c>
      <c r="E1175" s="51"/>
      <c r="F1175" s="52"/>
      <c r="G1175" s="51">
        <v>2</v>
      </c>
      <c r="H1175" s="51">
        <v>3</v>
      </c>
      <c r="I1175" s="51">
        <v>12</v>
      </c>
      <c r="J1175" s="51"/>
      <c r="K1175" s="51">
        <v>2000</v>
      </c>
      <c r="L1175" s="51">
        <v>2700</v>
      </c>
      <c r="M1175" s="51">
        <v>271</v>
      </c>
      <c r="N1175" s="50">
        <v>141</v>
      </c>
      <c r="O1175" s="49"/>
      <c r="P1175" s="48" t="s">
        <v>1408</v>
      </c>
      <c r="Q1175" s="47">
        <v>0</v>
      </c>
      <c r="R1175" s="47">
        <v>0</v>
      </c>
      <c r="S1175" s="46">
        <f t="shared" si="80"/>
        <v>0</v>
      </c>
      <c r="T1175" s="47">
        <v>0</v>
      </c>
      <c r="U1175" s="47">
        <v>0</v>
      </c>
      <c r="V1175" s="46">
        <f t="shared" si="81"/>
        <v>0</v>
      </c>
      <c r="W1175" s="46">
        <f t="shared" si="82"/>
        <v>0</v>
      </c>
      <c r="X1175" s="45" t="s">
        <v>26</v>
      </c>
      <c r="Y1175" s="44"/>
      <c r="Z1175" s="43"/>
      <c r="AA1175" s="78" t="s">
        <v>100</v>
      </c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</row>
    <row r="1176" spans="1:49" hidden="1">
      <c r="A1176" s="31" t="e">
        <f t="shared" si="77"/>
        <v>#N/A</v>
      </c>
      <c r="B1176" s="30" t="e">
        <f>VLOOKUP(F1176,[3]!Tabla13[#All],2,FALSE)</f>
        <v>#N/A</v>
      </c>
      <c r="C1176" s="51">
        <v>2026</v>
      </c>
      <c r="D1176" s="51">
        <v>8330</v>
      </c>
      <c r="E1176" s="51"/>
      <c r="F1176" s="52"/>
      <c r="G1176" s="51">
        <v>2</v>
      </c>
      <c r="H1176" s="51">
        <v>3</v>
      </c>
      <c r="I1176" s="51">
        <v>12</v>
      </c>
      <c r="J1176" s="51"/>
      <c r="K1176" s="51">
        <v>2000</v>
      </c>
      <c r="L1176" s="51">
        <v>2700</v>
      </c>
      <c r="M1176" s="51">
        <v>271</v>
      </c>
      <c r="N1176" s="50">
        <v>155</v>
      </c>
      <c r="O1176" s="49"/>
      <c r="P1176" s="48" t="s">
        <v>1407</v>
      </c>
      <c r="Q1176" s="47">
        <v>0</v>
      </c>
      <c r="R1176" s="47">
        <v>0</v>
      </c>
      <c r="S1176" s="46">
        <f t="shared" si="80"/>
        <v>0</v>
      </c>
      <c r="T1176" s="47">
        <v>0</v>
      </c>
      <c r="U1176" s="47">
        <v>0</v>
      </c>
      <c r="V1176" s="46">
        <f t="shared" si="81"/>
        <v>0</v>
      </c>
      <c r="W1176" s="46">
        <f t="shared" si="82"/>
        <v>0</v>
      </c>
      <c r="X1176" s="45" t="s">
        <v>26</v>
      </c>
      <c r="Y1176" s="44"/>
      <c r="Z1176" s="43"/>
      <c r="AA1176" s="78" t="s">
        <v>100</v>
      </c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</row>
    <row r="1177" spans="1:49" hidden="1">
      <c r="A1177" s="31" t="e">
        <f t="shared" si="77"/>
        <v>#N/A</v>
      </c>
      <c r="B1177" s="30" t="e">
        <f>VLOOKUP(F1177,[3]!Tabla13[#All],2,FALSE)</f>
        <v>#N/A</v>
      </c>
      <c r="C1177" s="51">
        <v>2026</v>
      </c>
      <c r="D1177" s="51">
        <v>8330</v>
      </c>
      <c r="E1177" s="51"/>
      <c r="F1177" s="52"/>
      <c r="G1177" s="51">
        <v>2</v>
      </c>
      <c r="H1177" s="51">
        <v>3</v>
      </c>
      <c r="I1177" s="51">
        <v>12</v>
      </c>
      <c r="J1177" s="51"/>
      <c r="K1177" s="51">
        <v>2000</v>
      </c>
      <c r="L1177" s="51">
        <v>2700</v>
      </c>
      <c r="M1177" s="51">
        <v>271</v>
      </c>
      <c r="N1177" s="50">
        <v>162</v>
      </c>
      <c r="O1177" s="49">
        <v>1</v>
      </c>
      <c r="P1177" s="48" t="s">
        <v>1406</v>
      </c>
      <c r="Q1177" s="47"/>
      <c r="R1177" s="47"/>
      <c r="S1177" s="46">
        <f t="shared" si="80"/>
        <v>0</v>
      </c>
      <c r="T1177" s="47">
        <v>0</v>
      </c>
      <c r="U1177" s="47">
        <v>0</v>
      </c>
      <c r="V1177" s="46">
        <f t="shared" si="81"/>
        <v>0</v>
      </c>
      <c r="W1177" s="46">
        <f t="shared" si="82"/>
        <v>0</v>
      </c>
      <c r="X1177" s="45" t="s">
        <v>348</v>
      </c>
      <c r="Y1177" s="44"/>
      <c r="Z1177" s="43"/>
      <c r="AA1177" s="78" t="s">
        <v>100</v>
      </c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</row>
    <row r="1178" spans="1:49" hidden="1">
      <c r="A1178" s="31" t="e">
        <f t="shared" si="77"/>
        <v>#N/A</v>
      </c>
      <c r="B1178" s="30" t="e">
        <f>VLOOKUP(F1178,[3]!Tabla13[#All],2,FALSE)</f>
        <v>#N/A</v>
      </c>
      <c r="C1178" s="51">
        <v>2026</v>
      </c>
      <c r="D1178" s="51">
        <v>8330</v>
      </c>
      <c r="E1178" s="51"/>
      <c r="F1178" s="52"/>
      <c r="G1178" s="51">
        <v>2</v>
      </c>
      <c r="H1178" s="51">
        <v>3</v>
      </c>
      <c r="I1178" s="51">
        <v>12</v>
      </c>
      <c r="J1178" s="51"/>
      <c r="K1178" s="51">
        <v>2000</v>
      </c>
      <c r="L1178" s="51">
        <v>2700</v>
      </c>
      <c r="M1178" s="51">
        <v>271</v>
      </c>
      <c r="N1178" s="50">
        <v>226</v>
      </c>
      <c r="O1178" s="49"/>
      <c r="P1178" s="48" t="s">
        <v>1405</v>
      </c>
      <c r="Q1178" s="47">
        <v>0</v>
      </c>
      <c r="R1178" s="47">
        <v>0</v>
      </c>
      <c r="S1178" s="46">
        <f t="shared" si="80"/>
        <v>0</v>
      </c>
      <c r="T1178" s="47">
        <v>0</v>
      </c>
      <c r="U1178" s="47">
        <v>0</v>
      </c>
      <c r="V1178" s="46">
        <f t="shared" si="81"/>
        <v>0</v>
      </c>
      <c r="W1178" s="46">
        <f t="shared" si="82"/>
        <v>0</v>
      </c>
      <c r="X1178" s="45" t="s">
        <v>26</v>
      </c>
      <c r="Y1178" s="44"/>
      <c r="Z1178" s="43"/>
      <c r="AA1178" s="78" t="s">
        <v>100</v>
      </c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</row>
    <row r="1179" spans="1:49" hidden="1">
      <c r="A1179" s="31" t="e">
        <f t="shared" ref="A1179:A1242" si="83">B1179-E1179</f>
        <v>#N/A</v>
      </c>
      <c r="B1179" s="30" t="e">
        <f>VLOOKUP(F1179,[3]!Tabla13[#All],2,FALSE)</f>
        <v>#N/A</v>
      </c>
      <c r="C1179" s="51">
        <v>2026</v>
      </c>
      <c r="D1179" s="51">
        <v>8330</v>
      </c>
      <c r="E1179" s="51"/>
      <c r="F1179" s="52"/>
      <c r="G1179" s="51">
        <v>2</v>
      </c>
      <c r="H1179" s="51">
        <v>3</v>
      </c>
      <c r="I1179" s="51">
        <v>12</v>
      </c>
      <c r="J1179" s="51"/>
      <c r="K1179" s="51">
        <v>2000</v>
      </c>
      <c r="L1179" s="51">
        <v>2700</v>
      </c>
      <c r="M1179" s="51">
        <v>271</v>
      </c>
      <c r="N1179" s="50">
        <v>230</v>
      </c>
      <c r="O1179" s="49">
        <v>1</v>
      </c>
      <c r="P1179" s="48" t="s">
        <v>1404</v>
      </c>
      <c r="Q1179" s="47"/>
      <c r="R1179" s="47"/>
      <c r="S1179" s="46">
        <f t="shared" si="80"/>
        <v>0</v>
      </c>
      <c r="T1179" s="47">
        <v>0</v>
      </c>
      <c r="U1179" s="47">
        <v>0</v>
      </c>
      <c r="V1179" s="46">
        <f t="shared" si="81"/>
        <v>0</v>
      </c>
      <c r="W1179" s="46">
        <f t="shared" si="82"/>
        <v>0</v>
      </c>
      <c r="X1179" s="45" t="s">
        <v>26</v>
      </c>
      <c r="Y1179" s="44"/>
      <c r="Z1179" s="43"/>
      <c r="AA1179" s="78" t="s">
        <v>100</v>
      </c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</row>
    <row r="1180" spans="1:49" hidden="1">
      <c r="A1180" s="31" t="e">
        <f t="shared" si="83"/>
        <v>#N/A</v>
      </c>
      <c r="B1180" s="30" t="e">
        <f>VLOOKUP(F1180,[3]!Tabla13[#All],2,FALSE)</f>
        <v>#N/A</v>
      </c>
      <c r="C1180" s="51">
        <v>2026</v>
      </c>
      <c r="D1180" s="51">
        <v>8330</v>
      </c>
      <c r="E1180" s="51"/>
      <c r="F1180" s="52"/>
      <c r="G1180" s="51">
        <v>2</v>
      </c>
      <c r="H1180" s="51">
        <v>3</v>
      </c>
      <c r="I1180" s="51">
        <v>12</v>
      </c>
      <c r="J1180" s="51"/>
      <c r="K1180" s="51">
        <v>2000</v>
      </c>
      <c r="L1180" s="51">
        <v>2700</v>
      </c>
      <c r="M1180" s="51">
        <v>271</v>
      </c>
      <c r="N1180" s="50">
        <v>316</v>
      </c>
      <c r="O1180" s="49"/>
      <c r="P1180" s="48" t="s">
        <v>1403</v>
      </c>
      <c r="Q1180" s="47">
        <v>0</v>
      </c>
      <c r="R1180" s="47">
        <v>0</v>
      </c>
      <c r="S1180" s="46">
        <f t="shared" si="80"/>
        <v>0</v>
      </c>
      <c r="T1180" s="47">
        <v>0</v>
      </c>
      <c r="U1180" s="47">
        <v>0</v>
      </c>
      <c r="V1180" s="46">
        <f t="shared" si="81"/>
        <v>0</v>
      </c>
      <c r="W1180" s="46">
        <f t="shared" si="82"/>
        <v>0</v>
      </c>
      <c r="X1180" s="45" t="s">
        <v>26</v>
      </c>
      <c r="Y1180" s="44"/>
      <c r="Z1180" s="43"/>
      <c r="AA1180" s="78" t="s">
        <v>100</v>
      </c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</row>
    <row r="1181" spans="1:49" hidden="1">
      <c r="A1181" s="31" t="e">
        <f t="shared" si="83"/>
        <v>#N/A</v>
      </c>
      <c r="B1181" s="30" t="e">
        <f>VLOOKUP(F1181,[3]!Tabla13[#All],2,FALSE)</f>
        <v>#N/A</v>
      </c>
      <c r="C1181" s="51">
        <v>2026</v>
      </c>
      <c r="D1181" s="51">
        <v>8330</v>
      </c>
      <c r="E1181" s="51"/>
      <c r="F1181" s="52"/>
      <c r="G1181" s="51">
        <v>2</v>
      </c>
      <c r="H1181" s="51">
        <v>3</v>
      </c>
      <c r="I1181" s="51">
        <v>12</v>
      </c>
      <c r="J1181" s="51"/>
      <c r="K1181" s="51">
        <v>2000</v>
      </c>
      <c r="L1181" s="51">
        <v>2700</v>
      </c>
      <c r="M1181" s="51">
        <v>271</v>
      </c>
      <c r="N1181" s="50">
        <v>321</v>
      </c>
      <c r="O1181" s="49"/>
      <c r="P1181" s="48" t="s">
        <v>1402</v>
      </c>
      <c r="Q1181" s="47">
        <v>0</v>
      </c>
      <c r="R1181" s="47">
        <v>0</v>
      </c>
      <c r="S1181" s="46">
        <f t="shared" si="80"/>
        <v>0</v>
      </c>
      <c r="T1181" s="47">
        <v>0</v>
      </c>
      <c r="U1181" s="47">
        <v>0</v>
      </c>
      <c r="V1181" s="46">
        <f t="shared" si="81"/>
        <v>0</v>
      </c>
      <c r="W1181" s="46">
        <f t="shared" si="82"/>
        <v>0</v>
      </c>
      <c r="X1181" s="45" t="s">
        <v>26</v>
      </c>
      <c r="Y1181" s="44"/>
      <c r="Z1181" s="43"/>
      <c r="AA1181" s="78" t="s">
        <v>100</v>
      </c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</row>
    <row r="1182" spans="1:49" hidden="1">
      <c r="A1182" s="31" t="e">
        <f t="shared" si="83"/>
        <v>#N/A</v>
      </c>
      <c r="B1182" s="30" t="e">
        <f>VLOOKUP(F1182,[3]!Tabla13[#All],2,FALSE)</f>
        <v>#N/A</v>
      </c>
      <c r="C1182" s="51">
        <v>2026</v>
      </c>
      <c r="D1182" s="51">
        <v>8330</v>
      </c>
      <c r="E1182" s="51"/>
      <c r="F1182" s="52"/>
      <c r="G1182" s="51">
        <v>2</v>
      </c>
      <c r="H1182" s="51">
        <v>3</v>
      </c>
      <c r="I1182" s="51">
        <v>12</v>
      </c>
      <c r="J1182" s="51"/>
      <c r="K1182" s="51">
        <v>2000</v>
      </c>
      <c r="L1182" s="51">
        <v>2700</v>
      </c>
      <c r="M1182" s="51">
        <v>271</v>
      </c>
      <c r="N1182" s="50">
        <v>325</v>
      </c>
      <c r="O1182" s="49"/>
      <c r="P1182" s="48" t="s">
        <v>1401</v>
      </c>
      <c r="Q1182" s="47">
        <v>0</v>
      </c>
      <c r="R1182" s="47">
        <v>0</v>
      </c>
      <c r="S1182" s="46">
        <f t="shared" si="80"/>
        <v>0</v>
      </c>
      <c r="T1182" s="47">
        <v>0</v>
      </c>
      <c r="U1182" s="47">
        <v>0</v>
      </c>
      <c r="V1182" s="46">
        <f t="shared" si="81"/>
        <v>0</v>
      </c>
      <c r="W1182" s="46">
        <f t="shared" si="82"/>
        <v>0</v>
      </c>
      <c r="X1182" s="45" t="s">
        <v>26</v>
      </c>
      <c r="Y1182" s="44"/>
      <c r="Z1182" s="43"/>
      <c r="AA1182" s="78" t="s">
        <v>100</v>
      </c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</row>
    <row r="1183" spans="1:49" hidden="1">
      <c r="A1183" s="31" t="e">
        <f t="shared" si="83"/>
        <v>#N/A</v>
      </c>
      <c r="B1183" s="30" t="e">
        <f>VLOOKUP(F1183,[3]!Tabla13[#All],2,FALSE)</f>
        <v>#N/A</v>
      </c>
      <c r="C1183" s="51">
        <v>2026</v>
      </c>
      <c r="D1183" s="51">
        <v>8330</v>
      </c>
      <c r="E1183" s="51"/>
      <c r="F1183" s="52"/>
      <c r="G1183" s="51">
        <v>2</v>
      </c>
      <c r="H1183" s="51">
        <v>3</v>
      </c>
      <c r="I1183" s="51">
        <v>12</v>
      </c>
      <c r="J1183" s="51"/>
      <c r="K1183" s="51">
        <v>2000</v>
      </c>
      <c r="L1183" s="51">
        <v>2700</v>
      </c>
      <c r="M1183" s="51">
        <v>271</v>
      </c>
      <c r="N1183" s="50">
        <v>335</v>
      </c>
      <c r="O1183" s="49"/>
      <c r="P1183" s="48" t="s">
        <v>1400</v>
      </c>
      <c r="Q1183" s="47">
        <v>0</v>
      </c>
      <c r="R1183" s="47">
        <v>0</v>
      </c>
      <c r="S1183" s="46">
        <f t="shared" si="80"/>
        <v>0</v>
      </c>
      <c r="T1183" s="47">
        <v>0</v>
      </c>
      <c r="U1183" s="47">
        <v>0</v>
      </c>
      <c r="V1183" s="46">
        <f t="shared" si="81"/>
        <v>0</v>
      </c>
      <c r="W1183" s="46">
        <f t="shared" si="82"/>
        <v>0</v>
      </c>
      <c r="X1183" s="45" t="s">
        <v>26</v>
      </c>
      <c r="Y1183" s="44"/>
      <c r="Z1183" s="43"/>
      <c r="AA1183" s="78" t="s">
        <v>100</v>
      </c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</row>
    <row r="1184" spans="1:49" hidden="1">
      <c r="A1184" s="31" t="e">
        <f t="shared" si="83"/>
        <v>#N/A</v>
      </c>
      <c r="B1184" s="30" t="e">
        <f>VLOOKUP(F1184,[3]!Tabla13[#All],2,FALSE)</f>
        <v>#N/A</v>
      </c>
      <c r="C1184" s="51">
        <v>2026</v>
      </c>
      <c r="D1184" s="51">
        <v>8330</v>
      </c>
      <c r="E1184" s="51"/>
      <c r="F1184" s="52"/>
      <c r="G1184" s="51">
        <v>2</v>
      </c>
      <c r="H1184" s="51">
        <v>3</v>
      </c>
      <c r="I1184" s="51">
        <v>12</v>
      </c>
      <c r="J1184" s="51"/>
      <c r="K1184" s="51">
        <v>2000</v>
      </c>
      <c r="L1184" s="51">
        <v>2700</v>
      </c>
      <c r="M1184" s="51">
        <v>271</v>
      </c>
      <c r="N1184" s="50">
        <v>394</v>
      </c>
      <c r="O1184" s="49"/>
      <c r="P1184" s="48" t="s">
        <v>1399</v>
      </c>
      <c r="Q1184" s="47">
        <v>0</v>
      </c>
      <c r="R1184" s="47">
        <v>0</v>
      </c>
      <c r="S1184" s="46">
        <f t="shared" si="80"/>
        <v>0</v>
      </c>
      <c r="T1184" s="47">
        <v>0</v>
      </c>
      <c r="U1184" s="47">
        <v>0</v>
      </c>
      <c r="V1184" s="46">
        <f t="shared" si="81"/>
        <v>0</v>
      </c>
      <c r="W1184" s="46">
        <f t="shared" si="82"/>
        <v>0</v>
      </c>
      <c r="X1184" s="45" t="s">
        <v>26</v>
      </c>
      <c r="Y1184" s="44"/>
      <c r="Z1184" s="43"/>
      <c r="AA1184" s="78" t="s">
        <v>100</v>
      </c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</row>
    <row r="1185" spans="1:49" hidden="1">
      <c r="A1185" s="31" t="e">
        <f t="shared" si="83"/>
        <v>#N/A</v>
      </c>
      <c r="B1185" s="30" t="e">
        <f>VLOOKUP(F1185,[3]!Tabla13[#All],2,FALSE)</f>
        <v>#N/A</v>
      </c>
      <c r="C1185" s="51">
        <v>2026</v>
      </c>
      <c r="D1185" s="51">
        <v>8330</v>
      </c>
      <c r="E1185" s="51"/>
      <c r="F1185" s="52"/>
      <c r="G1185" s="51">
        <v>2</v>
      </c>
      <c r="H1185" s="51">
        <v>3</v>
      </c>
      <c r="I1185" s="51">
        <v>12</v>
      </c>
      <c r="J1185" s="51"/>
      <c r="K1185" s="51">
        <v>2000</v>
      </c>
      <c r="L1185" s="51">
        <v>2700</v>
      </c>
      <c r="M1185" s="51">
        <v>271</v>
      </c>
      <c r="N1185" s="50">
        <v>680</v>
      </c>
      <c r="O1185" s="49"/>
      <c r="P1185" s="48" t="s">
        <v>1398</v>
      </c>
      <c r="Q1185" s="47">
        <v>0</v>
      </c>
      <c r="R1185" s="47">
        <v>0</v>
      </c>
      <c r="S1185" s="46">
        <f t="shared" si="80"/>
        <v>0</v>
      </c>
      <c r="T1185" s="47">
        <v>0</v>
      </c>
      <c r="U1185" s="47">
        <v>0</v>
      </c>
      <c r="V1185" s="46">
        <f t="shared" si="81"/>
        <v>0</v>
      </c>
      <c r="W1185" s="46">
        <f t="shared" si="82"/>
        <v>0</v>
      </c>
      <c r="X1185" s="45" t="s">
        <v>26</v>
      </c>
      <c r="Y1185" s="44"/>
      <c r="Z1185" s="43"/>
      <c r="AA1185" s="78" t="s">
        <v>100</v>
      </c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</row>
    <row r="1186" spans="1:49" hidden="1">
      <c r="A1186" s="31" t="e">
        <f t="shared" si="83"/>
        <v>#N/A</v>
      </c>
      <c r="B1186" s="30" t="e">
        <f>VLOOKUP(F1186,[3]!Tabla13[#All],2,FALSE)</f>
        <v>#N/A</v>
      </c>
      <c r="C1186" s="51">
        <v>2026</v>
      </c>
      <c r="D1186" s="51">
        <v>8330</v>
      </c>
      <c r="E1186" s="51"/>
      <c r="F1186" s="52"/>
      <c r="G1186" s="51">
        <v>2</v>
      </c>
      <c r="H1186" s="51">
        <v>3</v>
      </c>
      <c r="I1186" s="51">
        <v>12</v>
      </c>
      <c r="J1186" s="51"/>
      <c r="K1186" s="51">
        <v>2000</v>
      </c>
      <c r="L1186" s="51">
        <v>2700</v>
      </c>
      <c r="M1186" s="51">
        <v>271</v>
      </c>
      <c r="N1186" s="50">
        <v>718</v>
      </c>
      <c r="O1186" s="49">
        <v>1</v>
      </c>
      <c r="P1186" s="48" t="s">
        <v>1397</v>
      </c>
      <c r="Q1186" s="47"/>
      <c r="R1186" s="47"/>
      <c r="S1186" s="46">
        <f t="shared" si="80"/>
        <v>0</v>
      </c>
      <c r="T1186" s="47">
        <v>0</v>
      </c>
      <c r="U1186" s="47">
        <v>0</v>
      </c>
      <c r="V1186" s="46">
        <f t="shared" si="81"/>
        <v>0</v>
      </c>
      <c r="W1186" s="46">
        <f t="shared" si="82"/>
        <v>0</v>
      </c>
      <c r="X1186" s="45" t="s">
        <v>26</v>
      </c>
      <c r="Y1186" s="44"/>
      <c r="Z1186" s="43"/>
      <c r="AA1186" s="78" t="s">
        <v>100</v>
      </c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</row>
    <row r="1187" spans="1:49" hidden="1">
      <c r="A1187" s="31" t="e">
        <f t="shared" si="83"/>
        <v>#N/A</v>
      </c>
      <c r="B1187" s="30" t="e">
        <f>VLOOKUP(F1187,[3]!Tabla13[#All],2,FALSE)</f>
        <v>#N/A</v>
      </c>
      <c r="C1187" s="51">
        <v>2026</v>
      </c>
      <c r="D1187" s="51">
        <v>8330</v>
      </c>
      <c r="E1187" s="51"/>
      <c r="F1187" s="52"/>
      <c r="G1187" s="51">
        <v>2</v>
      </c>
      <c r="H1187" s="51">
        <v>3</v>
      </c>
      <c r="I1187" s="51">
        <v>12</v>
      </c>
      <c r="J1187" s="51"/>
      <c r="K1187" s="51">
        <v>2000</v>
      </c>
      <c r="L1187" s="51">
        <v>2700</v>
      </c>
      <c r="M1187" s="51">
        <v>271</v>
      </c>
      <c r="N1187" s="50">
        <v>736</v>
      </c>
      <c r="O1187" s="49"/>
      <c r="P1187" s="48" t="s">
        <v>1396</v>
      </c>
      <c r="Q1187" s="47">
        <v>0</v>
      </c>
      <c r="R1187" s="47">
        <v>0</v>
      </c>
      <c r="S1187" s="46">
        <f t="shared" si="80"/>
        <v>0</v>
      </c>
      <c r="T1187" s="47">
        <v>0</v>
      </c>
      <c r="U1187" s="47">
        <v>0</v>
      </c>
      <c r="V1187" s="46">
        <f t="shared" si="81"/>
        <v>0</v>
      </c>
      <c r="W1187" s="46">
        <f t="shared" si="82"/>
        <v>0</v>
      </c>
      <c r="X1187" s="45" t="s">
        <v>348</v>
      </c>
      <c r="Y1187" s="44"/>
      <c r="Z1187" s="43"/>
      <c r="AA1187" s="78" t="s">
        <v>100</v>
      </c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</row>
    <row r="1188" spans="1:49" hidden="1">
      <c r="A1188" s="31" t="e">
        <f t="shared" si="83"/>
        <v>#N/A</v>
      </c>
      <c r="B1188" s="30" t="e">
        <f>VLOOKUP(F1188,[3]!Tabla13[#All],2,FALSE)</f>
        <v>#N/A</v>
      </c>
      <c r="C1188" s="51">
        <v>2026</v>
      </c>
      <c r="D1188" s="51">
        <v>8330</v>
      </c>
      <c r="E1188" s="51"/>
      <c r="F1188" s="52"/>
      <c r="G1188" s="51">
        <v>2</v>
      </c>
      <c r="H1188" s="51">
        <v>3</v>
      </c>
      <c r="I1188" s="51">
        <v>12</v>
      </c>
      <c r="J1188" s="51"/>
      <c r="K1188" s="51">
        <v>2000</v>
      </c>
      <c r="L1188" s="51">
        <v>2700</v>
      </c>
      <c r="M1188" s="51">
        <v>271</v>
      </c>
      <c r="N1188" s="50">
        <v>760</v>
      </c>
      <c r="O1188" s="49">
        <v>1</v>
      </c>
      <c r="P1188" s="48" t="s">
        <v>1395</v>
      </c>
      <c r="Q1188" s="47"/>
      <c r="R1188" s="47"/>
      <c r="S1188" s="46">
        <f t="shared" si="80"/>
        <v>0</v>
      </c>
      <c r="T1188" s="47">
        <v>0</v>
      </c>
      <c r="U1188" s="47">
        <v>0</v>
      </c>
      <c r="V1188" s="46">
        <f t="shared" si="81"/>
        <v>0</v>
      </c>
      <c r="W1188" s="46">
        <f t="shared" si="82"/>
        <v>0</v>
      </c>
      <c r="X1188" s="45" t="s">
        <v>26</v>
      </c>
      <c r="Y1188" s="44"/>
      <c r="Z1188" s="43"/>
      <c r="AA1188" s="78" t="s">
        <v>100</v>
      </c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</row>
    <row r="1189" spans="1:49" hidden="1">
      <c r="A1189" s="31" t="e">
        <f t="shared" si="83"/>
        <v>#N/A</v>
      </c>
      <c r="B1189" s="30" t="e">
        <f>VLOOKUP(F1189,[3]!Tabla13[#All],2,FALSE)</f>
        <v>#N/A</v>
      </c>
      <c r="C1189" s="51">
        <v>2026</v>
      </c>
      <c r="D1189" s="51">
        <v>8330</v>
      </c>
      <c r="E1189" s="51"/>
      <c r="F1189" s="52"/>
      <c r="G1189" s="51">
        <v>2</v>
      </c>
      <c r="H1189" s="51">
        <v>3</v>
      </c>
      <c r="I1189" s="51">
        <v>12</v>
      </c>
      <c r="J1189" s="51"/>
      <c r="K1189" s="51">
        <v>2000</v>
      </c>
      <c r="L1189" s="51">
        <v>2700</v>
      </c>
      <c r="M1189" s="51">
        <v>271</v>
      </c>
      <c r="N1189" s="50">
        <v>777</v>
      </c>
      <c r="O1189" s="49"/>
      <c r="P1189" s="48" t="s">
        <v>1394</v>
      </c>
      <c r="Q1189" s="47">
        <v>0</v>
      </c>
      <c r="R1189" s="47">
        <v>0</v>
      </c>
      <c r="S1189" s="46">
        <f t="shared" si="80"/>
        <v>0</v>
      </c>
      <c r="T1189" s="47">
        <v>0</v>
      </c>
      <c r="U1189" s="47">
        <v>0</v>
      </c>
      <c r="V1189" s="46">
        <f t="shared" si="81"/>
        <v>0</v>
      </c>
      <c r="W1189" s="46">
        <f t="shared" si="82"/>
        <v>0</v>
      </c>
      <c r="X1189" s="206" t="s">
        <v>359</v>
      </c>
      <c r="Y1189" s="44"/>
      <c r="Z1189" s="43"/>
      <c r="AA1189" s="78" t="s">
        <v>100</v>
      </c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</row>
    <row r="1190" spans="1:49" hidden="1">
      <c r="A1190" s="31" t="e">
        <f t="shared" si="83"/>
        <v>#N/A</v>
      </c>
      <c r="B1190" s="30" t="e">
        <f>VLOOKUP(F1190,[3]!Tabla13[#All],2,FALSE)</f>
        <v>#N/A</v>
      </c>
      <c r="C1190" s="51">
        <v>2026</v>
      </c>
      <c r="D1190" s="51">
        <v>8330</v>
      </c>
      <c r="E1190" s="51"/>
      <c r="F1190" s="52"/>
      <c r="G1190" s="51">
        <v>2</v>
      </c>
      <c r="H1190" s="51">
        <v>3</v>
      </c>
      <c r="I1190" s="51">
        <v>12</v>
      </c>
      <c r="J1190" s="51"/>
      <c r="K1190" s="51">
        <v>2000</v>
      </c>
      <c r="L1190" s="51">
        <v>2700</v>
      </c>
      <c r="M1190" s="51">
        <v>271</v>
      </c>
      <c r="N1190" s="50">
        <v>791</v>
      </c>
      <c r="O1190" s="49"/>
      <c r="P1190" s="48" t="s">
        <v>1393</v>
      </c>
      <c r="Q1190" s="47">
        <v>0</v>
      </c>
      <c r="R1190" s="47">
        <v>0</v>
      </c>
      <c r="S1190" s="46">
        <f t="shared" si="80"/>
        <v>0</v>
      </c>
      <c r="T1190" s="47">
        <v>0</v>
      </c>
      <c r="U1190" s="47">
        <v>0</v>
      </c>
      <c r="V1190" s="46">
        <f t="shared" si="81"/>
        <v>0</v>
      </c>
      <c r="W1190" s="46">
        <f t="shared" si="82"/>
        <v>0</v>
      </c>
      <c r="X1190" s="45" t="s">
        <v>26</v>
      </c>
      <c r="Y1190" s="44"/>
      <c r="Z1190" s="43"/>
      <c r="AA1190" s="78" t="s">
        <v>100</v>
      </c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</row>
    <row r="1191" spans="1:49" hidden="1">
      <c r="A1191" s="31" t="e">
        <f t="shared" si="83"/>
        <v>#N/A</v>
      </c>
      <c r="B1191" s="30" t="e">
        <f>VLOOKUP(F1191,[3]!Tabla13[#All],2,FALSE)</f>
        <v>#N/A</v>
      </c>
      <c r="C1191" s="51">
        <v>2026</v>
      </c>
      <c r="D1191" s="51">
        <v>8330</v>
      </c>
      <c r="E1191" s="51"/>
      <c r="F1191" s="52"/>
      <c r="G1191" s="51">
        <v>2</v>
      </c>
      <c r="H1191" s="51">
        <v>3</v>
      </c>
      <c r="I1191" s="51">
        <v>12</v>
      </c>
      <c r="J1191" s="51"/>
      <c r="K1191" s="51">
        <v>2000</v>
      </c>
      <c r="L1191" s="51">
        <v>2700</v>
      </c>
      <c r="M1191" s="51">
        <v>271</v>
      </c>
      <c r="N1191" s="50">
        <v>1027</v>
      </c>
      <c r="O1191" s="49"/>
      <c r="P1191" s="48" t="s">
        <v>1392</v>
      </c>
      <c r="Q1191" s="47">
        <v>0</v>
      </c>
      <c r="R1191" s="47">
        <v>0</v>
      </c>
      <c r="S1191" s="46">
        <f t="shared" si="80"/>
        <v>0</v>
      </c>
      <c r="T1191" s="47">
        <v>0</v>
      </c>
      <c r="U1191" s="47">
        <v>0</v>
      </c>
      <c r="V1191" s="46">
        <f t="shared" si="81"/>
        <v>0</v>
      </c>
      <c r="W1191" s="46">
        <f t="shared" si="82"/>
        <v>0</v>
      </c>
      <c r="X1191" s="45" t="s">
        <v>26</v>
      </c>
      <c r="Y1191" s="44"/>
      <c r="Z1191" s="43"/>
      <c r="AA1191" s="78" t="s">
        <v>100</v>
      </c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</row>
    <row r="1192" spans="1:49" hidden="1">
      <c r="A1192" s="31" t="e">
        <f t="shared" si="83"/>
        <v>#N/A</v>
      </c>
      <c r="B1192" s="30" t="e">
        <f>VLOOKUP(F1192,[3]!Tabla13[#All],2,FALSE)</f>
        <v>#N/A</v>
      </c>
      <c r="C1192" s="51">
        <v>2026</v>
      </c>
      <c r="D1192" s="51">
        <v>8330</v>
      </c>
      <c r="E1192" s="51"/>
      <c r="F1192" s="52"/>
      <c r="G1192" s="51">
        <v>2</v>
      </c>
      <c r="H1192" s="51">
        <v>3</v>
      </c>
      <c r="I1192" s="51">
        <v>12</v>
      </c>
      <c r="J1192" s="51"/>
      <c r="K1192" s="51">
        <v>2000</v>
      </c>
      <c r="L1192" s="51">
        <v>2700</v>
      </c>
      <c r="M1192" s="51">
        <v>271</v>
      </c>
      <c r="N1192" s="50">
        <v>1051</v>
      </c>
      <c r="O1192" s="49">
        <v>1</v>
      </c>
      <c r="P1192" s="48" t="s">
        <v>1391</v>
      </c>
      <c r="Q1192" s="47"/>
      <c r="R1192" s="47"/>
      <c r="S1192" s="46">
        <f t="shared" si="80"/>
        <v>0</v>
      </c>
      <c r="T1192" s="47">
        <v>0</v>
      </c>
      <c r="U1192" s="47">
        <v>0</v>
      </c>
      <c r="V1192" s="46">
        <f t="shared" si="81"/>
        <v>0</v>
      </c>
      <c r="W1192" s="46">
        <f t="shared" si="82"/>
        <v>0</v>
      </c>
      <c r="X1192" s="45" t="s">
        <v>26</v>
      </c>
      <c r="Y1192" s="44"/>
      <c r="Z1192" s="43"/>
      <c r="AA1192" s="78" t="s">
        <v>100</v>
      </c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</row>
    <row r="1193" spans="1:49" hidden="1">
      <c r="A1193" s="31" t="e">
        <f t="shared" si="83"/>
        <v>#N/A</v>
      </c>
      <c r="B1193" s="30" t="e">
        <f>VLOOKUP(F1193,[3]!Tabla13[#All],2,FALSE)</f>
        <v>#N/A</v>
      </c>
      <c r="C1193" s="51">
        <v>2026</v>
      </c>
      <c r="D1193" s="51">
        <v>8330</v>
      </c>
      <c r="E1193" s="51"/>
      <c r="F1193" s="52"/>
      <c r="G1193" s="51">
        <v>2</v>
      </c>
      <c r="H1193" s="51">
        <v>3</v>
      </c>
      <c r="I1193" s="51">
        <v>12</v>
      </c>
      <c r="J1193" s="51"/>
      <c r="K1193" s="51">
        <v>2000</v>
      </c>
      <c r="L1193" s="51">
        <v>2700</v>
      </c>
      <c r="M1193" s="51">
        <v>271</v>
      </c>
      <c r="N1193" s="50">
        <v>1057</v>
      </c>
      <c r="O1193" s="49"/>
      <c r="P1193" s="48" t="s">
        <v>1390</v>
      </c>
      <c r="Q1193" s="47">
        <v>0</v>
      </c>
      <c r="R1193" s="47">
        <v>0</v>
      </c>
      <c r="S1193" s="46">
        <f t="shared" si="80"/>
        <v>0</v>
      </c>
      <c r="T1193" s="47">
        <v>0</v>
      </c>
      <c r="U1193" s="47">
        <v>0</v>
      </c>
      <c r="V1193" s="46">
        <f t="shared" si="81"/>
        <v>0</v>
      </c>
      <c r="W1193" s="46">
        <f t="shared" si="82"/>
        <v>0</v>
      </c>
      <c r="X1193" s="45" t="s">
        <v>26</v>
      </c>
      <c r="Y1193" s="44"/>
      <c r="Z1193" s="43"/>
      <c r="AA1193" s="78" t="s">
        <v>100</v>
      </c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</row>
    <row r="1194" spans="1:49" hidden="1">
      <c r="A1194" s="31" t="e">
        <f t="shared" si="83"/>
        <v>#N/A</v>
      </c>
      <c r="B1194" s="30" t="e">
        <f>VLOOKUP(F1194,[3]!Tabla13[#All],2,FALSE)</f>
        <v>#N/A</v>
      </c>
      <c r="C1194" s="51">
        <v>2026</v>
      </c>
      <c r="D1194" s="51">
        <v>8330</v>
      </c>
      <c r="E1194" s="51"/>
      <c r="F1194" s="52"/>
      <c r="G1194" s="51">
        <v>2</v>
      </c>
      <c r="H1194" s="51">
        <v>3</v>
      </c>
      <c r="I1194" s="51">
        <v>12</v>
      </c>
      <c r="J1194" s="51"/>
      <c r="K1194" s="51">
        <v>2000</v>
      </c>
      <c r="L1194" s="51">
        <v>2700</v>
      </c>
      <c r="M1194" s="51">
        <v>271</v>
      </c>
      <c r="N1194" s="50">
        <v>1096</v>
      </c>
      <c r="O1194" s="49">
        <v>1</v>
      </c>
      <c r="P1194" s="48" t="s">
        <v>1389</v>
      </c>
      <c r="Q1194" s="47"/>
      <c r="R1194" s="47"/>
      <c r="S1194" s="46">
        <f t="shared" si="80"/>
        <v>0</v>
      </c>
      <c r="T1194" s="47"/>
      <c r="U1194" s="47">
        <v>0</v>
      </c>
      <c r="V1194" s="46">
        <f t="shared" si="81"/>
        <v>0</v>
      </c>
      <c r="W1194" s="46">
        <f t="shared" si="82"/>
        <v>0</v>
      </c>
      <c r="X1194" s="45" t="s">
        <v>26</v>
      </c>
      <c r="Y1194" s="44"/>
      <c r="Z1194" s="43"/>
      <c r="AA1194" s="78" t="s">
        <v>100</v>
      </c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</row>
    <row r="1195" spans="1:49" hidden="1">
      <c r="A1195" s="31" t="e">
        <f t="shared" si="83"/>
        <v>#N/A</v>
      </c>
      <c r="B1195" s="30" t="e">
        <f>VLOOKUP(F1195,[3]!Tabla13[#All],2,FALSE)</f>
        <v>#N/A</v>
      </c>
      <c r="C1195" s="51">
        <v>2026</v>
      </c>
      <c r="D1195" s="51">
        <v>8330</v>
      </c>
      <c r="E1195" s="51"/>
      <c r="F1195" s="52"/>
      <c r="G1195" s="51">
        <v>2</v>
      </c>
      <c r="H1195" s="51">
        <v>3</v>
      </c>
      <c r="I1195" s="51">
        <v>12</v>
      </c>
      <c r="J1195" s="51"/>
      <c r="K1195" s="51">
        <v>2000</v>
      </c>
      <c r="L1195" s="51">
        <v>2700</v>
      </c>
      <c r="M1195" s="51">
        <v>271</v>
      </c>
      <c r="N1195" s="50">
        <v>1100</v>
      </c>
      <c r="O1195" s="49"/>
      <c r="P1195" s="48" t="s">
        <v>1388</v>
      </c>
      <c r="Q1195" s="47">
        <v>0</v>
      </c>
      <c r="R1195" s="47">
        <v>0</v>
      </c>
      <c r="S1195" s="46">
        <f t="shared" si="80"/>
        <v>0</v>
      </c>
      <c r="T1195" s="47">
        <v>0</v>
      </c>
      <c r="U1195" s="47">
        <v>0</v>
      </c>
      <c r="V1195" s="46">
        <f t="shared" si="81"/>
        <v>0</v>
      </c>
      <c r="W1195" s="46">
        <f t="shared" si="82"/>
        <v>0</v>
      </c>
      <c r="X1195" s="45" t="s">
        <v>26</v>
      </c>
      <c r="Y1195" s="44"/>
      <c r="Z1195" s="43"/>
      <c r="AA1195" s="78" t="s">
        <v>100</v>
      </c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</row>
    <row r="1196" spans="1:49" hidden="1">
      <c r="A1196" s="31" t="e">
        <f t="shared" si="83"/>
        <v>#N/A</v>
      </c>
      <c r="B1196" s="30" t="e">
        <f>VLOOKUP(F1196,[3]!Tabla13[#All],2,FALSE)</f>
        <v>#N/A</v>
      </c>
      <c r="C1196" s="51">
        <v>2026</v>
      </c>
      <c r="D1196" s="51">
        <v>8330</v>
      </c>
      <c r="E1196" s="51"/>
      <c r="F1196" s="52"/>
      <c r="G1196" s="51">
        <v>2</v>
      </c>
      <c r="H1196" s="51">
        <v>3</v>
      </c>
      <c r="I1196" s="51">
        <v>12</v>
      </c>
      <c r="J1196" s="51"/>
      <c r="K1196" s="51">
        <v>2000</v>
      </c>
      <c r="L1196" s="51">
        <v>2700</v>
      </c>
      <c r="M1196" s="51">
        <v>271</v>
      </c>
      <c r="N1196" s="50">
        <v>1110</v>
      </c>
      <c r="O1196" s="49"/>
      <c r="P1196" s="48" t="s">
        <v>1387</v>
      </c>
      <c r="Q1196" s="47">
        <v>0</v>
      </c>
      <c r="R1196" s="47">
        <v>0</v>
      </c>
      <c r="S1196" s="46">
        <f t="shared" si="80"/>
        <v>0</v>
      </c>
      <c r="T1196" s="47">
        <v>0</v>
      </c>
      <c r="U1196" s="47">
        <v>0</v>
      </c>
      <c r="V1196" s="46">
        <f t="shared" si="81"/>
        <v>0</v>
      </c>
      <c r="W1196" s="46">
        <f t="shared" si="82"/>
        <v>0</v>
      </c>
      <c r="X1196" s="45" t="s">
        <v>26</v>
      </c>
      <c r="Y1196" s="44"/>
      <c r="Z1196" s="43"/>
      <c r="AA1196" s="78" t="s">
        <v>100</v>
      </c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</row>
    <row r="1197" spans="1:49" hidden="1">
      <c r="A1197" s="31" t="e">
        <f t="shared" si="83"/>
        <v>#N/A</v>
      </c>
      <c r="B1197" s="30" t="e">
        <f>VLOOKUP(F1197,[3]!Tabla13[#All],2,FALSE)</f>
        <v>#N/A</v>
      </c>
      <c r="C1197" s="51">
        <v>2026</v>
      </c>
      <c r="D1197" s="51">
        <v>8330</v>
      </c>
      <c r="E1197" s="51"/>
      <c r="F1197" s="52"/>
      <c r="G1197" s="51">
        <v>2</v>
      </c>
      <c r="H1197" s="51">
        <v>3</v>
      </c>
      <c r="I1197" s="51">
        <v>12</v>
      </c>
      <c r="J1197" s="51"/>
      <c r="K1197" s="51">
        <v>2000</v>
      </c>
      <c r="L1197" s="51">
        <v>2700</v>
      </c>
      <c r="M1197" s="51">
        <v>271</v>
      </c>
      <c r="N1197" s="50">
        <v>1117</v>
      </c>
      <c r="O1197" s="49"/>
      <c r="P1197" s="48" t="s">
        <v>1386</v>
      </c>
      <c r="Q1197" s="47">
        <v>0</v>
      </c>
      <c r="R1197" s="47">
        <v>0</v>
      </c>
      <c r="S1197" s="46">
        <f t="shared" si="80"/>
        <v>0</v>
      </c>
      <c r="T1197" s="47">
        <v>0</v>
      </c>
      <c r="U1197" s="47">
        <v>0</v>
      </c>
      <c r="V1197" s="46">
        <f t="shared" si="81"/>
        <v>0</v>
      </c>
      <c r="W1197" s="46">
        <f t="shared" si="82"/>
        <v>0</v>
      </c>
      <c r="X1197" s="45" t="s">
        <v>26</v>
      </c>
      <c r="Y1197" s="44"/>
      <c r="Z1197" s="43"/>
      <c r="AA1197" s="78" t="s">
        <v>100</v>
      </c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</row>
    <row r="1198" spans="1:49" hidden="1">
      <c r="A1198" s="31" t="e">
        <f t="shared" si="83"/>
        <v>#N/A</v>
      </c>
      <c r="B1198" s="30" t="e">
        <f>VLOOKUP(F1198,[3]!Tabla13[#All],2,FALSE)</f>
        <v>#N/A</v>
      </c>
      <c r="C1198" s="51">
        <v>2026</v>
      </c>
      <c r="D1198" s="51">
        <v>8330</v>
      </c>
      <c r="E1198" s="51"/>
      <c r="F1198" s="52"/>
      <c r="G1198" s="51">
        <v>2</v>
      </c>
      <c r="H1198" s="51">
        <v>3</v>
      </c>
      <c r="I1198" s="51">
        <v>12</v>
      </c>
      <c r="J1198" s="51"/>
      <c r="K1198" s="51">
        <v>2000</v>
      </c>
      <c r="L1198" s="51">
        <v>2700</v>
      </c>
      <c r="M1198" s="51">
        <v>271</v>
      </c>
      <c r="N1198" s="50">
        <v>1121</v>
      </c>
      <c r="O1198" s="49"/>
      <c r="P1198" s="48" t="s">
        <v>1385</v>
      </c>
      <c r="Q1198" s="47">
        <v>0</v>
      </c>
      <c r="R1198" s="47">
        <v>0</v>
      </c>
      <c r="S1198" s="46">
        <f t="shared" si="80"/>
        <v>0</v>
      </c>
      <c r="T1198" s="47">
        <v>0</v>
      </c>
      <c r="U1198" s="47">
        <v>0</v>
      </c>
      <c r="V1198" s="46">
        <f t="shared" si="81"/>
        <v>0</v>
      </c>
      <c r="W1198" s="46">
        <f t="shared" si="82"/>
        <v>0</v>
      </c>
      <c r="X1198" s="45" t="s">
        <v>26</v>
      </c>
      <c r="Y1198" s="44"/>
      <c r="Z1198" s="43"/>
      <c r="AA1198" s="78" t="s">
        <v>100</v>
      </c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</row>
    <row r="1199" spans="1:49" hidden="1">
      <c r="A1199" s="31" t="e">
        <f t="shared" si="83"/>
        <v>#N/A</v>
      </c>
      <c r="B1199" s="30" t="e">
        <f>VLOOKUP(F1199,[3]!Tabla13[#All],2,FALSE)</f>
        <v>#N/A</v>
      </c>
      <c r="C1199" s="51">
        <v>2026</v>
      </c>
      <c r="D1199" s="51">
        <v>8330</v>
      </c>
      <c r="E1199" s="51"/>
      <c r="F1199" s="52"/>
      <c r="G1199" s="51">
        <v>2</v>
      </c>
      <c r="H1199" s="51">
        <v>3</v>
      </c>
      <c r="I1199" s="51">
        <v>12</v>
      </c>
      <c r="J1199" s="51"/>
      <c r="K1199" s="51">
        <v>2000</v>
      </c>
      <c r="L1199" s="51">
        <v>2700</v>
      </c>
      <c r="M1199" s="51">
        <v>271</v>
      </c>
      <c r="N1199" s="50">
        <v>1124</v>
      </c>
      <c r="O1199" s="49"/>
      <c r="P1199" s="48" t="s">
        <v>1384</v>
      </c>
      <c r="Q1199" s="47">
        <v>0</v>
      </c>
      <c r="R1199" s="47">
        <v>0</v>
      </c>
      <c r="S1199" s="46">
        <f t="shared" si="80"/>
        <v>0</v>
      </c>
      <c r="T1199" s="47">
        <v>0</v>
      </c>
      <c r="U1199" s="47">
        <v>0</v>
      </c>
      <c r="V1199" s="46">
        <f t="shared" si="81"/>
        <v>0</v>
      </c>
      <c r="W1199" s="46">
        <f t="shared" si="82"/>
        <v>0</v>
      </c>
      <c r="X1199" s="45" t="s">
        <v>26</v>
      </c>
      <c r="Y1199" s="44"/>
      <c r="Z1199" s="43"/>
      <c r="AA1199" s="78" t="s">
        <v>100</v>
      </c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</row>
    <row r="1200" spans="1:49" hidden="1">
      <c r="A1200" s="31" t="e">
        <f t="shared" si="83"/>
        <v>#N/A</v>
      </c>
      <c r="B1200" s="30" t="e">
        <f>VLOOKUP(F1200,[3]!Tabla13[#All],2,FALSE)</f>
        <v>#N/A</v>
      </c>
      <c r="C1200" s="51">
        <v>2026</v>
      </c>
      <c r="D1200" s="51">
        <v>8330</v>
      </c>
      <c r="E1200" s="51"/>
      <c r="F1200" s="52"/>
      <c r="G1200" s="51">
        <v>2</v>
      </c>
      <c r="H1200" s="51">
        <v>3</v>
      </c>
      <c r="I1200" s="51">
        <v>12</v>
      </c>
      <c r="J1200" s="51"/>
      <c r="K1200" s="51">
        <v>2000</v>
      </c>
      <c r="L1200" s="51">
        <v>2700</v>
      </c>
      <c r="M1200" s="51">
        <v>271</v>
      </c>
      <c r="N1200" s="50">
        <v>1127</v>
      </c>
      <c r="O1200" s="49"/>
      <c r="P1200" s="48" t="s">
        <v>1383</v>
      </c>
      <c r="Q1200" s="47">
        <v>0</v>
      </c>
      <c r="R1200" s="47">
        <v>0</v>
      </c>
      <c r="S1200" s="46">
        <f t="shared" si="80"/>
        <v>0</v>
      </c>
      <c r="T1200" s="47">
        <v>0</v>
      </c>
      <c r="U1200" s="47">
        <v>0</v>
      </c>
      <c r="V1200" s="46">
        <f t="shared" si="81"/>
        <v>0</v>
      </c>
      <c r="W1200" s="46">
        <f t="shared" si="82"/>
        <v>0</v>
      </c>
      <c r="X1200" s="45" t="s">
        <v>26</v>
      </c>
      <c r="Y1200" s="44"/>
      <c r="Z1200" s="43"/>
      <c r="AA1200" s="78" t="s">
        <v>100</v>
      </c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</row>
    <row r="1201" spans="1:49" hidden="1">
      <c r="A1201" s="31" t="e">
        <f t="shared" si="83"/>
        <v>#N/A</v>
      </c>
      <c r="B1201" s="30" t="e">
        <f>VLOOKUP(F1201,[3]!Tabla13[#All],2,FALSE)</f>
        <v>#N/A</v>
      </c>
      <c r="C1201" s="51">
        <v>2026</v>
      </c>
      <c r="D1201" s="51">
        <v>8330</v>
      </c>
      <c r="E1201" s="51"/>
      <c r="F1201" s="52"/>
      <c r="G1201" s="51">
        <v>2</v>
      </c>
      <c r="H1201" s="51">
        <v>3</v>
      </c>
      <c r="I1201" s="51">
        <v>12</v>
      </c>
      <c r="J1201" s="51"/>
      <c r="K1201" s="51">
        <v>2000</v>
      </c>
      <c r="L1201" s="51">
        <v>2700</v>
      </c>
      <c r="M1201" s="51">
        <v>271</v>
      </c>
      <c r="N1201" s="50">
        <v>1133</v>
      </c>
      <c r="O1201" s="49"/>
      <c r="P1201" s="48" t="s">
        <v>1382</v>
      </c>
      <c r="Q1201" s="47">
        <v>0</v>
      </c>
      <c r="R1201" s="47">
        <v>0</v>
      </c>
      <c r="S1201" s="46">
        <f t="shared" si="80"/>
        <v>0</v>
      </c>
      <c r="T1201" s="47">
        <v>0</v>
      </c>
      <c r="U1201" s="47">
        <v>0</v>
      </c>
      <c r="V1201" s="46">
        <f t="shared" si="81"/>
        <v>0</v>
      </c>
      <c r="W1201" s="46">
        <f t="shared" si="82"/>
        <v>0</v>
      </c>
      <c r="X1201" s="45" t="s">
        <v>26</v>
      </c>
      <c r="Y1201" s="44"/>
      <c r="Z1201" s="43"/>
      <c r="AA1201" s="78" t="s">
        <v>100</v>
      </c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</row>
    <row r="1202" spans="1:49" hidden="1">
      <c r="A1202" s="31" t="e">
        <f t="shared" si="83"/>
        <v>#N/A</v>
      </c>
      <c r="B1202" s="30" t="e">
        <f>VLOOKUP(F1202,[3]!Tabla13[#All],2,FALSE)</f>
        <v>#N/A</v>
      </c>
      <c r="C1202" s="51">
        <v>2026</v>
      </c>
      <c r="D1202" s="51">
        <v>8330</v>
      </c>
      <c r="E1202" s="51"/>
      <c r="F1202" s="52"/>
      <c r="G1202" s="51">
        <v>2</v>
      </c>
      <c r="H1202" s="51">
        <v>3</v>
      </c>
      <c r="I1202" s="51">
        <v>12</v>
      </c>
      <c r="J1202" s="51"/>
      <c r="K1202" s="51">
        <v>2000</v>
      </c>
      <c r="L1202" s="51">
        <v>2700</v>
      </c>
      <c r="M1202" s="51">
        <v>271</v>
      </c>
      <c r="N1202" s="50">
        <v>1135</v>
      </c>
      <c r="O1202" s="49"/>
      <c r="P1202" s="48" t="s">
        <v>1381</v>
      </c>
      <c r="Q1202" s="47">
        <v>0</v>
      </c>
      <c r="R1202" s="47">
        <v>0</v>
      </c>
      <c r="S1202" s="46">
        <f t="shared" si="80"/>
        <v>0</v>
      </c>
      <c r="T1202" s="47">
        <v>0</v>
      </c>
      <c r="U1202" s="47">
        <v>0</v>
      </c>
      <c r="V1202" s="46">
        <f t="shared" si="81"/>
        <v>0</v>
      </c>
      <c r="W1202" s="46">
        <f t="shared" si="82"/>
        <v>0</v>
      </c>
      <c r="X1202" s="45" t="s">
        <v>26</v>
      </c>
      <c r="Y1202" s="44"/>
      <c r="Z1202" s="43"/>
      <c r="AA1202" s="78" t="s">
        <v>100</v>
      </c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</row>
    <row r="1203" spans="1:49" hidden="1">
      <c r="A1203" s="31" t="e">
        <f t="shared" si="83"/>
        <v>#N/A</v>
      </c>
      <c r="B1203" s="30" t="e">
        <f>VLOOKUP(F1203,[3]!Tabla13[#All],2,FALSE)</f>
        <v>#N/A</v>
      </c>
      <c r="C1203" s="51">
        <v>2026</v>
      </c>
      <c r="D1203" s="51">
        <v>8330</v>
      </c>
      <c r="E1203" s="51"/>
      <c r="F1203" s="52"/>
      <c r="G1203" s="51">
        <v>2</v>
      </c>
      <c r="H1203" s="51">
        <v>3</v>
      </c>
      <c r="I1203" s="51">
        <v>12</v>
      </c>
      <c r="J1203" s="51"/>
      <c r="K1203" s="51">
        <v>2000</v>
      </c>
      <c r="L1203" s="51">
        <v>2700</v>
      </c>
      <c r="M1203" s="51">
        <v>271</v>
      </c>
      <c r="N1203" s="50">
        <v>1238</v>
      </c>
      <c r="O1203" s="49"/>
      <c r="P1203" s="48" t="s">
        <v>1380</v>
      </c>
      <c r="Q1203" s="47">
        <v>0</v>
      </c>
      <c r="R1203" s="47">
        <v>0</v>
      </c>
      <c r="S1203" s="46">
        <f t="shared" si="80"/>
        <v>0</v>
      </c>
      <c r="T1203" s="47">
        <v>0</v>
      </c>
      <c r="U1203" s="47">
        <v>0</v>
      </c>
      <c r="V1203" s="46">
        <f t="shared" si="81"/>
        <v>0</v>
      </c>
      <c r="W1203" s="46">
        <f t="shared" si="82"/>
        <v>0</v>
      </c>
      <c r="X1203" s="45" t="s">
        <v>26</v>
      </c>
      <c r="Y1203" s="44"/>
      <c r="Z1203" s="43"/>
      <c r="AA1203" s="78" t="s">
        <v>100</v>
      </c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</row>
    <row r="1204" spans="1:49" hidden="1">
      <c r="A1204" s="31" t="e">
        <f t="shared" si="83"/>
        <v>#N/A</v>
      </c>
      <c r="B1204" s="30" t="e">
        <f>VLOOKUP(F1204,[3]!Tabla13[#All],2,FALSE)</f>
        <v>#N/A</v>
      </c>
      <c r="C1204" s="51">
        <v>2026</v>
      </c>
      <c r="D1204" s="51">
        <v>8330</v>
      </c>
      <c r="E1204" s="51"/>
      <c r="F1204" s="52"/>
      <c r="G1204" s="51">
        <v>2</v>
      </c>
      <c r="H1204" s="51">
        <v>3</v>
      </c>
      <c r="I1204" s="51">
        <v>12</v>
      </c>
      <c r="J1204" s="51"/>
      <c r="K1204" s="51">
        <v>2000</v>
      </c>
      <c r="L1204" s="51">
        <v>2700</v>
      </c>
      <c r="M1204" s="51">
        <v>271</v>
      </c>
      <c r="N1204" s="50">
        <v>1295</v>
      </c>
      <c r="O1204" s="49"/>
      <c r="P1204" s="48" t="s">
        <v>1379</v>
      </c>
      <c r="Q1204" s="47">
        <v>0</v>
      </c>
      <c r="R1204" s="47">
        <v>0</v>
      </c>
      <c r="S1204" s="46">
        <f t="shared" si="80"/>
        <v>0</v>
      </c>
      <c r="T1204" s="47">
        <v>0</v>
      </c>
      <c r="U1204" s="47">
        <v>0</v>
      </c>
      <c r="V1204" s="46">
        <f t="shared" si="81"/>
        <v>0</v>
      </c>
      <c r="W1204" s="46">
        <f t="shared" si="82"/>
        <v>0</v>
      </c>
      <c r="X1204" s="45" t="s">
        <v>26</v>
      </c>
      <c r="Y1204" s="44"/>
      <c r="Z1204" s="43"/>
      <c r="AA1204" s="78" t="s">
        <v>100</v>
      </c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</row>
    <row r="1205" spans="1:49" hidden="1">
      <c r="A1205" s="31" t="e">
        <f t="shared" si="83"/>
        <v>#N/A</v>
      </c>
      <c r="B1205" s="30" t="e">
        <f>VLOOKUP(F1205,[3]!Tabla13[#All],2,FALSE)</f>
        <v>#N/A</v>
      </c>
      <c r="C1205" s="51">
        <v>2026</v>
      </c>
      <c r="D1205" s="51">
        <v>8330</v>
      </c>
      <c r="E1205" s="51"/>
      <c r="F1205" s="52"/>
      <c r="G1205" s="51">
        <v>2</v>
      </c>
      <c r="H1205" s="51">
        <v>3</v>
      </c>
      <c r="I1205" s="51">
        <v>12</v>
      </c>
      <c r="J1205" s="51"/>
      <c r="K1205" s="51">
        <v>2000</v>
      </c>
      <c r="L1205" s="51">
        <v>2700</v>
      </c>
      <c r="M1205" s="51">
        <v>271</v>
      </c>
      <c r="N1205" s="50">
        <v>1299</v>
      </c>
      <c r="O1205" s="49"/>
      <c r="P1205" s="48" t="s">
        <v>1378</v>
      </c>
      <c r="Q1205" s="47">
        <v>0</v>
      </c>
      <c r="R1205" s="47">
        <v>0</v>
      </c>
      <c r="S1205" s="46">
        <f t="shared" si="80"/>
        <v>0</v>
      </c>
      <c r="T1205" s="47">
        <v>0</v>
      </c>
      <c r="U1205" s="47">
        <v>0</v>
      </c>
      <c r="V1205" s="46">
        <f t="shared" si="81"/>
        <v>0</v>
      </c>
      <c r="W1205" s="46">
        <f t="shared" si="82"/>
        <v>0</v>
      </c>
      <c r="X1205" s="45" t="s">
        <v>26</v>
      </c>
      <c r="Y1205" s="44"/>
      <c r="Z1205" s="43"/>
      <c r="AA1205" s="78" t="s">
        <v>100</v>
      </c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</row>
    <row r="1206" spans="1:49" hidden="1">
      <c r="A1206" s="31" t="e">
        <f t="shared" si="83"/>
        <v>#N/A</v>
      </c>
      <c r="B1206" s="30" t="e">
        <f>VLOOKUP(F1206,[3]!Tabla13[#All],2,FALSE)</f>
        <v>#N/A</v>
      </c>
      <c r="C1206" s="51">
        <v>2026</v>
      </c>
      <c r="D1206" s="51">
        <v>8330</v>
      </c>
      <c r="E1206" s="51"/>
      <c r="F1206" s="52"/>
      <c r="G1206" s="51">
        <v>2</v>
      </c>
      <c r="H1206" s="51">
        <v>3</v>
      </c>
      <c r="I1206" s="51">
        <v>12</v>
      </c>
      <c r="J1206" s="51"/>
      <c r="K1206" s="51">
        <v>2000</v>
      </c>
      <c r="L1206" s="51">
        <v>2700</v>
      </c>
      <c r="M1206" s="51">
        <v>271</v>
      </c>
      <c r="N1206" s="50">
        <v>1409</v>
      </c>
      <c r="O1206" s="49"/>
      <c r="P1206" s="48" t="s">
        <v>1377</v>
      </c>
      <c r="Q1206" s="47">
        <v>0</v>
      </c>
      <c r="R1206" s="47">
        <v>0</v>
      </c>
      <c r="S1206" s="46">
        <f t="shared" si="80"/>
        <v>0</v>
      </c>
      <c r="T1206" s="47">
        <v>0</v>
      </c>
      <c r="U1206" s="47">
        <v>0</v>
      </c>
      <c r="V1206" s="46">
        <f t="shared" si="81"/>
        <v>0</v>
      </c>
      <c r="W1206" s="46">
        <f t="shared" si="82"/>
        <v>0</v>
      </c>
      <c r="X1206" s="45" t="s">
        <v>26</v>
      </c>
      <c r="Y1206" s="44"/>
      <c r="Z1206" s="43"/>
      <c r="AA1206" s="78" t="s">
        <v>100</v>
      </c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</row>
    <row r="1207" spans="1:49" hidden="1">
      <c r="A1207" s="31" t="e">
        <f t="shared" si="83"/>
        <v>#N/A</v>
      </c>
      <c r="B1207" s="30" t="e">
        <f>VLOOKUP(F1207,[3]!Tabla13[#All],2,FALSE)</f>
        <v>#N/A</v>
      </c>
      <c r="C1207" s="51">
        <v>2026</v>
      </c>
      <c r="D1207" s="51">
        <v>8330</v>
      </c>
      <c r="E1207" s="51"/>
      <c r="F1207" s="52"/>
      <c r="G1207" s="51">
        <v>2</v>
      </c>
      <c r="H1207" s="51">
        <v>3</v>
      </c>
      <c r="I1207" s="51">
        <v>12</v>
      </c>
      <c r="J1207" s="51"/>
      <c r="K1207" s="51">
        <v>2000</v>
      </c>
      <c r="L1207" s="51">
        <v>2700</v>
      </c>
      <c r="M1207" s="51">
        <v>271</v>
      </c>
      <c r="N1207" s="50">
        <v>1433</v>
      </c>
      <c r="O1207" s="49"/>
      <c r="P1207" s="48" t="s">
        <v>1376</v>
      </c>
      <c r="Q1207" s="47">
        <v>0</v>
      </c>
      <c r="R1207" s="47">
        <v>0</v>
      </c>
      <c r="S1207" s="46">
        <f t="shared" si="80"/>
        <v>0</v>
      </c>
      <c r="T1207" s="47">
        <v>0</v>
      </c>
      <c r="U1207" s="47">
        <v>0</v>
      </c>
      <c r="V1207" s="46">
        <f t="shared" si="81"/>
        <v>0</v>
      </c>
      <c r="W1207" s="46">
        <f t="shared" si="82"/>
        <v>0</v>
      </c>
      <c r="X1207" s="45" t="s">
        <v>348</v>
      </c>
      <c r="Y1207" s="44"/>
      <c r="Z1207" s="43"/>
      <c r="AA1207" s="78" t="s">
        <v>100</v>
      </c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</row>
    <row r="1208" spans="1:49" hidden="1">
      <c r="A1208" s="31" t="e">
        <f t="shared" si="83"/>
        <v>#N/A</v>
      </c>
      <c r="B1208" s="30" t="e">
        <f>VLOOKUP(F1208,[3]!Tabla13[#All],2,FALSE)</f>
        <v>#N/A</v>
      </c>
      <c r="C1208" s="51">
        <v>2026</v>
      </c>
      <c r="D1208" s="51">
        <v>8330</v>
      </c>
      <c r="E1208" s="51"/>
      <c r="F1208" s="52"/>
      <c r="G1208" s="51">
        <v>2</v>
      </c>
      <c r="H1208" s="51">
        <v>3</v>
      </c>
      <c r="I1208" s="51">
        <v>12</v>
      </c>
      <c r="J1208" s="51"/>
      <c r="K1208" s="51">
        <v>2000</v>
      </c>
      <c r="L1208" s="51">
        <v>2700</v>
      </c>
      <c r="M1208" s="51">
        <v>271</v>
      </c>
      <c r="N1208" s="50">
        <v>1447</v>
      </c>
      <c r="O1208" s="49"/>
      <c r="P1208" s="48" t="s">
        <v>1375</v>
      </c>
      <c r="Q1208" s="47">
        <v>0</v>
      </c>
      <c r="R1208" s="47">
        <v>0</v>
      </c>
      <c r="S1208" s="46">
        <f t="shared" si="80"/>
        <v>0</v>
      </c>
      <c r="T1208" s="47">
        <v>0</v>
      </c>
      <c r="U1208" s="47">
        <v>0</v>
      </c>
      <c r="V1208" s="46">
        <f t="shared" si="81"/>
        <v>0</v>
      </c>
      <c r="W1208" s="46">
        <f t="shared" si="82"/>
        <v>0</v>
      </c>
      <c r="X1208" s="45" t="s">
        <v>26</v>
      </c>
      <c r="Y1208" s="44"/>
      <c r="Z1208" s="43"/>
      <c r="AA1208" s="78" t="s">
        <v>100</v>
      </c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</row>
    <row r="1209" spans="1:49" hidden="1">
      <c r="A1209" s="31" t="e">
        <f t="shared" si="83"/>
        <v>#N/A</v>
      </c>
      <c r="B1209" s="30" t="e">
        <f>VLOOKUP(F1209,[3]!Tabla13[#All],2,FALSE)</f>
        <v>#N/A</v>
      </c>
      <c r="C1209" s="51">
        <v>2026</v>
      </c>
      <c r="D1209" s="51">
        <v>8330</v>
      </c>
      <c r="E1209" s="51"/>
      <c r="F1209" s="52"/>
      <c r="G1209" s="51">
        <v>2</v>
      </c>
      <c r="H1209" s="51">
        <v>3</v>
      </c>
      <c r="I1209" s="51">
        <v>12</v>
      </c>
      <c r="J1209" s="51"/>
      <c r="K1209" s="51">
        <v>2000</v>
      </c>
      <c r="L1209" s="51">
        <v>2700</v>
      </c>
      <c r="M1209" s="51">
        <v>271</v>
      </c>
      <c r="N1209" s="50">
        <v>1461</v>
      </c>
      <c r="O1209" s="49"/>
      <c r="P1209" s="48" t="s">
        <v>1374</v>
      </c>
      <c r="Q1209" s="47">
        <v>0</v>
      </c>
      <c r="R1209" s="47">
        <v>0</v>
      </c>
      <c r="S1209" s="46">
        <f t="shared" si="80"/>
        <v>0</v>
      </c>
      <c r="T1209" s="47">
        <v>0</v>
      </c>
      <c r="U1209" s="47">
        <v>0</v>
      </c>
      <c r="V1209" s="46">
        <f t="shared" si="81"/>
        <v>0</v>
      </c>
      <c r="W1209" s="46">
        <f t="shared" si="82"/>
        <v>0</v>
      </c>
      <c r="X1209" s="45" t="s">
        <v>26</v>
      </c>
      <c r="Y1209" s="44"/>
      <c r="Z1209" s="43"/>
      <c r="AA1209" s="78" t="s">
        <v>100</v>
      </c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</row>
    <row r="1210" spans="1:49" hidden="1">
      <c r="A1210" s="31" t="e">
        <f t="shared" si="83"/>
        <v>#N/A</v>
      </c>
      <c r="B1210" s="30" t="e">
        <f>VLOOKUP(F1210,[3]!Tabla13[#All],2,FALSE)</f>
        <v>#N/A</v>
      </c>
      <c r="C1210" s="51">
        <v>2026</v>
      </c>
      <c r="D1210" s="51">
        <v>8330</v>
      </c>
      <c r="E1210" s="51"/>
      <c r="F1210" s="52"/>
      <c r="G1210" s="51">
        <v>2</v>
      </c>
      <c r="H1210" s="51">
        <v>3</v>
      </c>
      <c r="I1210" s="51">
        <v>12</v>
      </c>
      <c r="J1210" s="51"/>
      <c r="K1210" s="51">
        <v>2000</v>
      </c>
      <c r="L1210" s="51">
        <v>2700</v>
      </c>
      <c r="M1210" s="51">
        <v>271</v>
      </c>
      <c r="N1210" s="50">
        <v>1464</v>
      </c>
      <c r="O1210" s="49"/>
      <c r="P1210" s="48" t="s">
        <v>1373</v>
      </c>
      <c r="Q1210" s="47">
        <v>0</v>
      </c>
      <c r="R1210" s="47">
        <v>0</v>
      </c>
      <c r="S1210" s="46">
        <f t="shared" si="80"/>
        <v>0</v>
      </c>
      <c r="T1210" s="47">
        <v>0</v>
      </c>
      <c r="U1210" s="47">
        <v>0</v>
      </c>
      <c r="V1210" s="46">
        <f t="shared" si="81"/>
        <v>0</v>
      </c>
      <c r="W1210" s="46">
        <f t="shared" si="82"/>
        <v>0</v>
      </c>
      <c r="X1210" s="45" t="s">
        <v>26</v>
      </c>
      <c r="Y1210" s="44"/>
      <c r="Z1210" s="43"/>
      <c r="AA1210" s="78" t="s">
        <v>100</v>
      </c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</row>
    <row r="1211" spans="1:49" hidden="1">
      <c r="A1211" s="31" t="e">
        <f t="shared" si="83"/>
        <v>#N/A</v>
      </c>
      <c r="B1211" s="30" t="e">
        <f>VLOOKUP(F1211,[3]!Tabla13[#All],2,FALSE)</f>
        <v>#N/A</v>
      </c>
      <c r="C1211" s="51">
        <v>2026</v>
      </c>
      <c r="D1211" s="51">
        <v>8330</v>
      </c>
      <c r="E1211" s="51"/>
      <c r="F1211" s="52"/>
      <c r="G1211" s="51">
        <v>2</v>
      </c>
      <c r="H1211" s="51">
        <v>3</v>
      </c>
      <c r="I1211" s="51">
        <v>12</v>
      </c>
      <c r="J1211" s="51"/>
      <c r="K1211" s="51">
        <v>2000</v>
      </c>
      <c r="L1211" s="51">
        <v>2700</v>
      </c>
      <c r="M1211" s="51">
        <v>271</v>
      </c>
      <c r="N1211" s="50">
        <v>1515</v>
      </c>
      <c r="O1211" s="49"/>
      <c r="P1211" s="48" t="s">
        <v>1372</v>
      </c>
      <c r="Q1211" s="47">
        <v>0</v>
      </c>
      <c r="R1211" s="47">
        <v>0</v>
      </c>
      <c r="S1211" s="46">
        <f t="shared" si="80"/>
        <v>0</v>
      </c>
      <c r="T1211" s="47">
        <v>0</v>
      </c>
      <c r="U1211" s="47">
        <v>0</v>
      </c>
      <c r="V1211" s="46">
        <f t="shared" si="81"/>
        <v>0</v>
      </c>
      <c r="W1211" s="46">
        <f t="shared" si="82"/>
        <v>0</v>
      </c>
      <c r="X1211" s="45" t="s">
        <v>348</v>
      </c>
      <c r="Y1211" s="44"/>
      <c r="Z1211" s="43"/>
      <c r="AA1211" s="78" t="s">
        <v>100</v>
      </c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</row>
    <row r="1212" spans="1:49" hidden="1">
      <c r="A1212" s="31" t="e">
        <f t="shared" si="83"/>
        <v>#N/A</v>
      </c>
      <c r="B1212" s="30" t="e">
        <f>VLOOKUP(F1212,[3]!Tabla13[#All],2,FALSE)</f>
        <v>#N/A</v>
      </c>
      <c r="C1212" s="51">
        <v>2026</v>
      </c>
      <c r="D1212" s="51">
        <v>8330</v>
      </c>
      <c r="E1212" s="51"/>
      <c r="F1212" s="52"/>
      <c r="G1212" s="51">
        <v>2</v>
      </c>
      <c r="H1212" s="51">
        <v>3</v>
      </c>
      <c r="I1212" s="51">
        <v>12</v>
      </c>
      <c r="J1212" s="51"/>
      <c r="K1212" s="51">
        <v>2000</v>
      </c>
      <c r="L1212" s="51">
        <v>2700</v>
      </c>
      <c r="M1212" s="51">
        <v>271</v>
      </c>
      <c r="N1212" s="50">
        <v>142</v>
      </c>
      <c r="O1212" s="49"/>
      <c r="P1212" s="48" t="s">
        <v>1371</v>
      </c>
      <c r="Q1212" s="47">
        <v>0</v>
      </c>
      <c r="R1212" s="47">
        <v>0</v>
      </c>
      <c r="S1212" s="46">
        <f t="shared" si="80"/>
        <v>0</v>
      </c>
      <c r="T1212" s="47">
        <v>0</v>
      </c>
      <c r="U1212" s="47">
        <v>0</v>
      </c>
      <c r="V1212" s="46">
        <f t="shared" si="81"/>
        <v>0</v>
      </c>
      <c r="W1212" s="46">
        <f t="shared" si="82"/>
        <v>0</v>
      </c>
      <c r="X1212" s="45" t="s">
        <v>26</v>
      </c>
      <c r="Y1212" s="44"/>
      <c r="Z1212" s="43"/>
      <c r="AA1212" s="259" t="s">
        <v>859</v>
      </c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</row>
    <row r="1213" spans="1:49" hidden="1">
      <c r="A1213" s="31" t="e">
        <f t="shared" si="83"/>
        <v>#N/A</v>
      </c>
      <c r="B1213" s="30" t="e">
        <f>VLOOKUP(F1213,[3]!Tabla13[#All],2,FALSE)</f>
        <v>#N/A</v>
      </c>
      <c r="C1213" s="51">
        <v>2026</v>
      </c>
      <c r="D1213" s="51">
        <v>8330</v>
      </c>
      <c r="E1213" s="51"/>
      <c r="F1213" s="52"/>
      <c r="G1213" s="51">
        <v>2</v>
      </c>
      <c r="H1213" s="51">
        <v>3</v>
      </c>
      <c r="I1213" s="51">
        <v>12</v>
      </c>
      <c r="J1213" s="51"/>
      <c r="K1213" s="51">
        <v>2000</v>
      </c>
      <c r="L1213" s="51">
        <v>2700</v>
      </c>
      <c r="M1213" s="51">
        <v>271</v>
      </c>
      <c r="N1213" s="50">
        <v>156</v>
      </c>
      <c r="O1213" s="49"/>
      <c r="P1213" s="48" t="s">
        <v>1370</v>
      </c>
      <c r="Q1213" s="47">
        <v>0</v>
      </c>
      <c r="R1213" s="47">
        <v>0</v>
      </c>
      <c r="S1213" s="46">
        <f t="shared" si="80"/>
        <v>0</v>
      </c>
      <c r="T1213" s="47">
        <v>0</v>
      </c>
      <c r="U1213" s="47">
        <v>0</v>
      </c>
      <c r="V1213" s="46">
        <f t="shared" si="81"/>
        <v>0</v>
      </c>
      <c r="W1213" s="46">
        <f t="shared" si="82"/>
        <v>0</v>
      </c>
      <c r="X1213" s="45" t="s">
        <v>26</v>
      </c>
      <c r="Y1213" s="44"/>
      <c r="Z1213" s="43"/>
      <c r="AA1213" s="259" t="s">
        <v>859</v>
      </c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</row>
    <row r="1214" spans="1:49" hidden="1">
      <c r="A1214" s="31">
        <f t="shared" si="83"/>
        <v>0</v>
      </c>
      <c r="B1214" s="30" t="str">
        <f>VLOOKUP(F1214,[3]!Tabla13[#All],2,FALSE)</f>
        <v>30039</v>
      </c>
      <c r="C1214" s="51">
        <v>2026</v>
      </c>
      <c r="D1214" s="51">
        <v>8330</v>
      </c>
      <c r="E1214" s="51" t="s">
        <v>1180</v>
      </c>
      <c r="F1214" s="52" t="s">
        <v>1179</v>
      </c>
      <c r="G1214" s="51">
        <v>2</v>
      </c>
      <c r="H1214" s="51">
        <v>3</v>
      </c>
      <c r="I1214" s="51">
        <v>12</v>
      </c>
      <c r="J1214" s="51"/>
      <c r="K1214" s="51">
        <v>2000</v>
      </c>
      <c r="L1214" s="51">
        <v>2700</v>
      </c>
      <c r="M1214" s="51">
        <v>271</v>
      </c>
      <c r="N1214" s="50">
        <v>163</v>
      </c>
      <c r="O1214" s="49">
        <v>1</v>
      </c>
      <c r="P1214" s="48" t="s">
        <v>1369</v>
      </c>
      <c r="Q1214" s="47"/>
      <c r="R1214" s="47"/>
      <c r="S1214" s="46">
        <f t="shared" si="80"/>
        <v>0</v>
      </c>
      <c r="T1214" s="47">
        <v>0</v>
      </c>
      <c r="U1214" s="47">
        <v>0</v>
      </c>
      <c r="V1214" s="46">
        <f t="shared" si="81"/>
        <v>0</v>
      </c>
      <c r="W1214" s="46">
        <f t="shared" si="82"/>
        <v>0</v>
      </c>
      <c r="X1214" s="45" t="s">
        <v>348</v>
      </c>
      <c r="Y1214" s="44"/>
      <c r="Z1214" s="43"/>
      <c r="AA1214" s="259" t="s">
        <v>859</v>
      </c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</row>
    <row r="1215" spans="1:49" hidden="1">
      <c r="A1215" s="31">
        <f t="shared" si="83"/>
        <v>0</v>
      </c>
      <c r="B1215" s="30" t="str">
        <f>VLOOKUP(F1215,[3]!Tabla13[#All],2,FALSE)</f>
        <v>30048</v>
      </c>
      <c r="C1215" s="51">
        <v>2026</v>
      </c>
      <c r="D1215" s="51">
        <v>8330</v>
      </c>
      <c r="E1215" s="51" t="s">
        <v>1176</v>
      </c>
      <c r="F1215" s="52" t="s">
        <v>1175</v>
      </c>
      <c r="G1215" s="51">
        <v>2</v>
      </c>
      <c r="H1215" s="51">
        <v>3</v>
      </c>
      <c r="I1215" s="51">
        <v>12</v>
      </c>
      <c r="J1215" s="51"/>
      <c r="K1215" s="51">
        <v>2000</v>
      </c>
      <c r="L1215" s="51">
        <v>2700</v>
      </c>
      <c r="M1215" s="51">
        <v>271</v>
      </c>
      <c r="N1215" s="50">
        <v>163</v>
      </c>
      <c r="O1215" s="49">
        <v>1</v>
      </c>
      <c r="P1215" s="48" t="s">
        <v>1369</v>
      </c>
      <c r="Q1215" s="47"/>
      <c r="R1215" s="47"/>
      <c r="S1215" s="46">
        <f t="shared" si="80"/>
        <v>0</v>
      </c>
      <c r="T1215" s="47">
        <v>0</v>
      </c>
      <c r="U1215" s="47">
        <v>0</v>
      </c>
      <c r="V1215" s="46">
        <f t="shared" si="81"/>
        <v>0</v>
      </c>
      <c r="W1215" s="46">
        <f t="shared" si="82"/>
        <v>0</v>
      </c>
      <c r="X1215" s="45" t="s">
        <v>348</v>
      </c>
      <c r="Y1215" s="44"/>
      <c r="Z1215" s="43"/>
      <c r="AA1215" s="259" t="s">
        <v>859</v>
      </c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</row>
    <row r="1216" spans="1:49" hidden="1">
      <c r="A1216" s="31">
        <f t="shared" si="83"/>
        <v>0</v>
      </c>
      <c r="B1216" s="30" t="str">
        <f>VLOOKUP(F1216,[3]!Tabla13[#All],2,FALSE)</f>
        <v>30044</v>
      </c>
      <c r="C1216" s="51">
        <v>2026</v>
      </c>
      <c r="D1216" s="51">
        <v>8330</v>
      </c>
      <c r="E1216" s="51" t="s">
        <v>1178</v>
      </c>
      <c r="F1216" s="52" t="s">
        <v>1177</v>
      </c>
      <c r="G1216" s="51">
        <v>2</v>
      </c>
      <c r="H1216" s="51">
        <v>3</v>
      </c>
      <c r="I1216" s="51">
        <v>12</v>
      </c>
      <c r="J1216" s="51"/>
      <c r="K1216" s="51">
        <v>2000</v>
      </c>
      <c r="L1216" s="51">
        <v>2700</v>
      </c>
      <c r="M1216" s="51">
        <v>271</v>
      </c>
      <c r="N1216" s="50">
        <v>163</v>
      </c>
      <c r="O1216" s="49">
        <v>1</v>
      </c>
      <c r="P1216" s="48" t="s">
        <v>1369</v>
      </c>
      <c r="Q1216" s="47"/>
      <c r="R1216" s="47"/>
      <c r="S1216" s="46">
        <f t="shared" si="80"/>
        <v>0</v>
      </c>
      <c r="T1216" s="47">
        <v>0</v>
      </c>
      <c r="U1216" s="47">
        <v>0</v>
      </c>
      <c r="V1216" s="46">
        <f t="shared" si="81"/>
        <v>0</v>
      </c>
      <c r="W1216" s="46">
        <f t="shared" si="82"/>
        <v>0</v>
      </c>
      <c r="X1216" s="45" t="s">
        <v>348</v>
      </c>
      <c r="Y1216" s="44"/>
      <c r="Z1216" s="43"/>
      <c r="AA1216" s="259" t="s">
        <v>859</v>
      </c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</row>
    <row r="1217" spans="1:49" hidden="1">
      <c r="A1217" s="31">
        <f t="shared" si="83"/>
        <v>0</v>
      </c>
      <c r="B1217" s="30">
        <f>VLOOKUP(F1217,[3]!Tabla13[#All],2,FALSE)</f>
        <v>30102</v>
      </c>
      <c r="C1217" s="51">
        <v>2026</v>
      </c>
      <c r="D1217" s="51">
        <v>8330</v>
      </c>
      <c r="E1217" s="51" t="s">
        <v>1174</v>
      </c>
      <c r="F1217" s="52" t="s">
        <v>1173</v>
      </c>
      <c r="G1217" s="51">
        <v>2</v>
      </c>
      <c r="H1217" s="51">
        <v>3</v>
      </c>
      <c r="I1217" s="51">
        <v>12</v>
      </c>
      <c r="J1217" s="51"/>
      <c r="K1217" s="51">
        <v>2000</v>
      </c>
      <c r="L1217" s="51">
        <v>2700</v>
      </c>
      <c r="M1217" s="51">
        <v>271</v>
      </c>
      <c r="N1217" s="50">
        <v>163</v>
      </c>
      <c r="O1217" s="49">
        <v>1</v>
      </c>
      <c r="P1217" s="48" t="s">
        <v>1369</v>
      </c>
      <c r="Q1217" s="47"/>
      <c r="R1217" s="47"/>
      <c r="S1217" s="46">
        <f t="shared" si="80"/>
        <v>0</v>
      </c>
      <c r="T1217" s="47">
        <v>0</v>
      </c>
      <c r="U1217" s="47">
        <v>0</v>
      </c>
      <c r="V1217" s="46">
        <f t="shared" si="81"/>
        <v>0</v>
      </c>
      <c r="W1217" s="46">
        <f t="shared" si="82"/>
        <v>0</v>
      </c>
      <c r="X1217" s="45" t="s">
        <v>348</v>
      </c>
      <c r="Y1217" s="44"/>
      <c r="Z1217" s="43"/>
      <c r="AA1217" s="259" t="s">
        <v>859</v>
      </c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</row>
    <row r="1218" spans="1:49" hidden="1">
      <c r="A1218" s="31">
        <f t="shared" si="83"/>
        <v>0</v>
      </c>
      <c r="B1218" s="30" t="str">
        <f>VLOOKUP(F1218,[3]!Tabla13[#All],2,FALSE)</f>
        <v>30118</v>
      </c>
      <c r="C1218" s="51">
        <v>2026</v>
      </c>
      <c r="D1218" s="51">
        <v>8330</v>
      </c>
      <c r="E1218" s="51" t="s">
        <v>1172</v>
      </c>
      <c r="F1218" s="52" t="s">
        <v>1171</v>
      </c>
      <c r="G1218" s="51">
        <v>2</v>
      </c>
      <c r="H1218" s="51">
        <v>3</v>
      </c>
      <c r="I1218" s="51">
        <v>12</v>
      </c>
      <c r="J1218" s="51"/>
      <c r="K1218" s="51">
        <v>2000</v>
      </c>
      <c r="L1218" s="51">
        <v>2700</v>
      </c>
      <c r="M1218" s="51">
        <v>271</v>
      </c>
      <c r="N1218" s="50">
        <v>163</v>
      </c>
      <c r="O1218" s="49">
        <v>1</v>
      </c>
      <c r="P1218" s="48" t="s">
        <v>1369</v>
      </c>
      <c r="Q1218" s="47"/>
      <c r="R1218" s="47"/>
      <c r="S1218" s="46">
        <f t="shared" si="80"/>
        <v>0</v>
      </c>
      <c r="T1218" s="47">
        <v>0</v>
      </c>
      <c r="U1218" s="47">
        <v>0</v>
      </c>
      <c r="V1218" s="46">
        <f t="shared" si="81"/>
        <v>0</v>
      </c>
      <c r="W1218" s="46">
        <f t="shared" si="82"/>
        <v>0</v>
      </c>
      <c r="X1218" s="45" t="s">
        <v>348</v>
      </c>
      <c r="Y1218" s="44"/>
      <c r="Z1218" s="43"/>
      <c r="AA1218" s="259" t="s">
        <v>859</v>
      </c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</row>
    <row r="1219" spans="1:49" hidden="1">
      <c r="A1219" s="31">
        <f t="shared" si="83"/>
        <v>0</v>
      </c>
      <c r="B1219" s="30" t="str">
        <f>VLOOKUP(F1219,[3]!Tabla13[#All],2,FALSE)</f>
        <v>30128</v>
      </c>
      <c r="C1219" s="51">
        <v>2026</v>
      </c>
      <c r="D1219" s="51">
        <v>8330</v>
      </c>
      <c r="E1219" s="51" t="s">
        <v>1170</v>
      </c>
      <c r="F1219" s="52" t="s">
        <v>1169</v>
      </c>
      <c r="G1219" s="51">
        <v>2</v>
      </c>
      <c r="H1219" s="51">
        <v>3</v>
      </c>
      <c r="I1219" s="51">
        <v>12</v>
      </c>
      <c r="J1219" s="51"/>
      <c r="K1219" s="51">
        <v>2000</v>
      </c>
      <c r="L1219" s="51">
        <v>2700</v>
      </c>
      <c r="M1219" s="51">
        <v>271</v>
      </c>
      <c r="N1219" s="50">
        <v>163</v>
      </c>
      <c r="O1219" s="49">
        <v>1</v>
      </c>
      <c r="P1219" s="48" t="s">
        <v>1369</v>
      </c>
      <c r="Q1219" s="47"/>
      <c r="R1219" s="47"/>
      <c r="S1219" s="46">
        <f t="shared" si="80"/>
        <v>0</v>
      </c>
      <c r="T1219" s="47">
        <v>0</v>
      </c>
      <c r="U1219" s="47">
        <v>0</v>
      </c>
      <c r="V1219" s="46">
        <f t="shared" si="81"/>
        <v>0</v>
      </c>
      <c r="W1219" s="46">
        <f t="shared" si="82"/>
        <v>0</v>
      </c>
      <c r="X1219" s="45" t="s">
        <v>348</v>
      </c>
      <c r="Y1219" s="44"/>
      <c r="Z1219" s="43"/>
      <c r="AA1219" s="259" t="s">
        <v>859</v>
      </c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</row>
    <row r="1220" spans="1:49" hidden="1">
      <c r="A1220" s="31">
        <f t="shared" si="83"/>
        <v>0</v>
      </c>
      <c r="B1220" s="30" t="str">
        <f>VLOOKUP(F1220,[3]!Tabla13[#All],2,FALSE)</f>
        <v>30131</v>
      </c>
      <c r="C1220" s="51">
        <v>2026</v>
      </c>
      <c r="D1220" s="51">
        <v>8330</v>
      </c>
      <c r="E1220" s="51" t="s">
        <v>1168</v>
      </c>
      <c r="F1220" s="52" t="s">
        <v>495</v>
      </c>
      <c r="G1220" s="51">
        <v>2</v>
      </c>
      <c r="H1220" s="51">
        <v>3</v>
      </c>
      <c r="I1220" s="51">
        <v>12</v>
      </c>
      <c r="J1220" s="51"/>
      <c r="K1220" s="51">
        <v>2000</v>
      </c>
      <c r="L1220" s="51">
        <v>2700</v>
      </c>
      <c r="M1220" s="51">
        <v>271</v>
      </c>
      <c r="N1220" s="50">
        <v>163</v>
      </c>
      <c r="O1220" s="49">
        <v>1</v>
      </c>
      <c r="P1220" s="48" t="s">
        <v>1369</v>
      </c>
      <c r="Q1220" s="47"/>
      <c r="R1220" s="47"/>
      <c r="S1220" s="46">
        <f t="shared" si="80"/>
        <v>0</v>
      </c>
      <c r="T1220" s="47">
        <v>0</v>
      </c>
      <c r="U1220" s="47">
        <v>0</v>
      </c>
      <c r="V1220" s="46">
        <f t="shared" si="81"/>
        <v>0</v>
      </c>
      <c r="W1220" s="46">
        <f t="shared" si="82"/>
        <v>0</v>
      </c>
      <c r="X1220" s="45" t="s">
        <v>348</v>
      </c>
      <c r="Y1220" s="44"/>
      <c r="Z1220" s="43"/>
      <c r="AA1220" s="259" t="s">
        <v>859</v>
      </c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</row>
    <row r="1221" spans="1:49" hidden="1">
      <c r="A1221" s="31">
        <f t="shared" si="83"/>
        <v>0</v>
      </c>
      <c r="B1221" s="30" t="str">
        <f>VLOOKUP(F1221,[3]!Tabla13[#All],2,FALSE)</f>
        <v>30141</v>
      </c>
      <c r="C1221" s="51">
        <v>2026</v>
      </c>
      <c r="D1221" s="51">
        <v>8330</v>
      </c>
      <c r="E1221" s="51" t="s">
        <v>1167</v>
      </c>
      <c r="F1221" s="52" t="s">
        <v>1166</v>
      </c>
      <c r="G1221" s="51">
        <v>2</v>
      </c>
      <c r="H1221" s="51">
        <v>3</v>
      </c>
      <c r="I1221" s="51">
        <v>12</v>
      </c>
      <c r="J1221" s="51"/>
      <c r="K1221" s="51">
        <v>2000</v>
      </c>
      <c r="L1221" s="51">
        <v>2700</v>
      </c>
      <c r="M1221" s="51">
        <v>271</v>
      </c>
      <c r="N1221" s="50">
        <v>163</v>
      </c>
      <c r="O1221" s="49">
        <v>1</v>
      </c>
      <c r="P1221" s="48" t="s">
        <v>1369</v>
      </c>
      <c r="Q1221" s="47"/>
      <c r="R1221" s="47"/>
      <c r="S1221" s="46">
        <f t="shared" si="80"/>
        <v>0</v>
      </c>
      <c r="T1221" s="47">
        <v>0</v>
      </c>
      <c r="U1221" s="47">
        <v>0</v>
      </c>
      <c r="V1221" s="46">
        <f t="shared" si="81"/>
        <v>0</v>
      </c>
      <c r="W1221" s="46">
        <f t="shared" si="82"/>
        <v>0</v>
      </c>
      <c r="X1221" s="45" t="s">
        <v>348</v>
      </c>
      <c r="Y1221" s="44"/>
      <c r="Z1221" s="43"/>
      <c r="AA1221" s="259" t="s">
        <v>859</v>
      </c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</row>
    <row r="1222" spans="1:49" hidden="1">
      <c r="A1222" s="31">
        <f t="shared" si="83"/>
        <v>0</v>
      </c>
      <c r="B1222" s="30" t="str">
        <f>VLOOKUP(F1222,[3]!Tabla13[#All],2,FALSE)</f>
        <v>30189</v>
      </c>
      <c r="C1222" s="51">
        <v>2026</v>
      </c>
      <c r="D1222" s="51">
        <v>8330</v>
      </c>
      <c r="E1222" s="51" t="s">
        <v>1165</v>
      </c>
      <c r="F1222" s="52" t="s">
        <v>1164</v>
      </c>
      <c r="G1222" s="51">
        <v>2</v>
      </c>
      <c r="H1222" s="51">
        <v>3</v>
      </c>
      <c r="I1222" s="51">
        <v>12</v>
      </c>
      <c r="J1222" s="51"/>
      <c r="K1222" s="51">
        <v>2000</v>
      </c>
      <c r="L1222" s="51">
        <v>2700</v>
      </c>
      <c r="M1222" s="51">
        <v>271</v>
      </c>
      <c r="N1222" s="50">
        <v>163</v>
      </c>
      <c r="O1222" s="49">
        <v>1</v>
      </c>
      <c r="P1222" s="48" t="s">
        <v>1369</v>
      </c>
      <c r="Q1222" s="47"/>
      <c r="R1222" s="47"/>
      <c r="S1222" s="46">
        <f t="shared" si="80"/>
        <v>0</v>
      </c>
      <c r="T1222" s="47">
        <v>0</v>
      </c>
      <c r="U1222" s="47">
        <v>0</v>
      </c>
      <c r="V1222" s="46">
        <f t="shared" si="81"/>
        <v>0</v>
      </c>
      <c r="W1222" s="46">
        <f t="shared" si="82"/>
        <v>0</v>
      </c>
      <c r="X1222" s="45" t="s">
        <v>348</v>
      </c>
      <c r="Y1222" s="44"/>
      <c r="Z1222" s="43"/>
      <c r="AA1222" s="259" t="s">
        <v>859</v>
      </c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</row>
    <row r="1223" spans="1:49" hidden="1">
      <c r="A1223" s="31">
        <f t="shared" si="83"/>
        <v>0</v>
      </c>
      <c r="B1223" s="30" t="str">
        <f>VLOOKUP(F1223,[3]!Tabla13[#All],2,FALSE)</f>
        <v>30193</v>
      </c>
      <c r="C1223" s="51">
        <v>2026</v>
      </c>
      <c r="D1223" s="51">
        <v>8330</v>
      </c>
      <c r="E1223" s="51" t="s">
        <v>1163</v>
      </c>
      <c r="F1223" s="52" t="s">
        <v>1162</v>
      </c>
      <c r="G1223" s="51">
        <v>2</v>
      </c>
      <c r="H1223" s="51">
        <v>3</v>
      </c>
      <c r="I1223" s="51">
        <v>12</v>
      </c>
      <c r="J1223" s="51"/>
      <c r="K1223" s="51">
        <v>2000</v>
      </c>
      <c r="L1223" s="51">
        <v>2700</v>
      </c>
      <c r="M1223" s="51">
        <v>271</v>
      </c>
      <c r="N1223" s="50">
        <v>163</v>
      </c>
      <c r="O1223" s="49">
        <v>1</v>
      </c>
      <c r="P1223" s="48" t="s">
        <v>1369</v>
      </c>
      <c r="Q1223" s="47"/>
      <c r="R1223" s="47"/>
      <c r="S1223" s="46">
        <f t="shared" si="80"/>
        <v>0</v>
      </c>
      <c r="T1223" s="47">
        <v>0</v>
      </c>
      <c r="U1223" s="47">
        <v>0</v>
      </c>
      <c r="V1223" s="46">
        <f t="shared" si="81"/>
        <v>0</v>
      </c>
      <c r="W1223" s="46">
        <f t="shared" si="82"/>
        <v>0</v>
      </c>
      <c r="X1223" s="45" t="s">
        <v>348</v>
      </c>
      <c r="Y1223" s="44"/>
      <c r="Z1223" s="43"/>
      <c r="AA1223" s="259" t="s">
        <v>859</v>
      </c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</row>
    <row r="1224" spans="1:49" hidden="1">
      <c r="A1224" s="31">
        <f t="shared" si="83"/>
        <v>0</v>
      </c>
      <c r="B1224" s="30" t="str">
        <f>VLOOKUP(F1224,[3]!Tabla13[#All],2,FALSE)</f>
        <v>30087</v>
      </c>
      <c r="C1224" s="51">
        <v>2026</v>
      </c>
      <c r="D1224" s="51">
        <v>8330</v>
      </c>
      <c r="E1224" s="51" t="s">
        <v>1161</v>
      </c>
      <c r="F1224" s="52" t="s">
        <v>491</v>
      </c>
      <c r="G1224" s="51">
        <v>2</v>
      </c>
      <c r="H1224" s="51">
        <v>3</v>
      </c>
      <c r="I1224" s="51">
        <v>12</v>
      </c>
      <c r="J1224" s="51"/>
      <c r="K1224" s="51">
        <v>2000</v>
      </c>
      <c r="L1224" s="51">
        <v>2700</v>
      </c>
      <c r="M1224" s="51">
        <v>271</v>
      </c>
      <c r="N1224" s="50">
        <v>163</v>
      </c>
      <c r="O1224" s="49">
        <v>1</v>
      </c>
      <c r="P1224" s="48" t="s">
        <v>1369</v>
      </c>
      <c r="Q1224" s="47"/>
      <c r="R1224" s="47"/>
      <c r="S1224" s="46">
        <f t="shared" si="80"/>
        <v>0</v>
      </c>
      <c r="T1224" s="47">
        <v>0</v>
      </c>
      <c r="U1224" s="47">
        <v>0</v>
      </c>
      <c r="V1224" s="46">
        <f t="shared" si="81"/>
        <v>0</v>
      </c>
      <c r="W1224" s="46">
        <f t="shared" si="82"/>
        <v>0</v>
      </c>
      <c r="X1224" s="45" t="s">
        <v>348</v>
      </c>
      <c r="Y1224" s="44"/>
      <c r="Z1224" s="43"/>
      <c r="AA1224" s="259" t="s">
        <v>859</v>
      </c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</row>
    <row r="1225" spans="1:49" hidden="1">
      <c r="A1225" s="31" t="e">
        <f t="shared" si="83"/>
        <v>#N/A</v>
      </c>
      <c r="B1225" s="30" t="e">
        <f>VLOOKUP(F1225,[3]!Tabla13[#All],2,FALSE)</f>
        <v>#N/A</v>
      </c>
      <c r="C1225" s="51">
        <v>2026</v>
      </c>
      <c r="D1225" s="51">
        <v>8330</v>
      </c>
      <c r="E1225" s="51"/>
      <c r="F1225" s="52"/>
      <c r="G1225" s="51">
        <v>2</v>
      </c>
      <c r="H1225" s="51">
        <v>3</v>
      </c>
      <c r="I1225" s="51">
        <v>12</v>
      </c>
      <c r="J1225" s="51"/>
      <c r="K1225" s="51">
        <v>2000</v>
      </c>
      <c r="L1225" s="51">
        <v>2700</v>
      </c>
      <c r="M1225" s="51">
        <v>271</v>
      </c>
      <c r="N1225" s="50">
        <v>227</v>
      </c>
      <c r="O1225" s="49"/>
      <c r="P1225" s="48" t="s">
        <v>1368</v>
      </c>
      <c r="Q1225" s="47">
        <v>0</v>
      </c>
      <c r="R1225" s="47">
        <v>0</v>
      </c>
      <c r="S1225" s="46">
        <f t="shared" si="80"/>
        <v>0</v>
      </c>
      <c r="T1225" s="47">
        <v>0</v>
      </c>
      <c r="U1225" s="47">
        <v>0</v>
      </c>
      <c r="V1225" s="46">
        <f t="shared" si="81"/>
        <v>0</v>
      </c>
      <c r="W1225" s="46">
        <f t="shared" si="82"/>
        <v>0</v>
      </c>
      <c r="X1225" s="45" t="s">
        <v>26</v>
      </c>
      <c r="Y1225" s="44"/>
      <c r="Z1225" s="43"/>
      <c r="AA1225" s="259" t="s">
        <v>859</v>
      </c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</row>
    <row r="1226" spans="1:49" hidden="1">
      <c r="A1226" s="31">
        <f t="shared" si="83"/>
        <v>0</v>
      </c>
      <c r="B1226" s="30" t="str">
        <f>VLOOKUP(F1226,[3]!Tabla13[#All],2,FALSE)</f>
        <v>30039</v>
      </c>
      <c r="C1226" s="51">
        <v>2026</v>
      </c>
      <c r="D1226" s="51">
        <v>8330</v>
      </c>
      <c r="E1226" s="51" t="s">
        <v>1180</v>
      </c>
      <c r="F1226" s="52" t="s">
        <v>1179</v>
      </c>
      <c r="G1226" s="51">
        <v>2</v>
      </c>
      <c r="H1226" s="51">
        <v>3</v>
      </c>
      <c r="I1226" s="51">
        <v>12</v>
      </c>
      <c r="J1226" s="51"/>
      <c r="K1226" s="51">
        <v>2000</v>
      </c>
      <c r="L1226" s="51">
        <v>2700</v>
      </c>
      <c r="M1226" s="51">
        <v>271</v>
      </c>
      <c r="N1226" s="50">
        <v>231</v>
      </c>
      <c r="O1226" s="49">
        <v>1</v>
      </c>
      <c r="P1226" s="48" t="s">
        <v>1367</v>
      </c>
      <c r="Q1226" s="47"/>
      <c r="R1226" s="47"/>
      <c r="S1226" s="46">
        <f t="shared" ref="S1226:S1289" si="84">Q1226+R1226</f>
        <v>0</v>
      </c>
      <c r="T1226" s="47">
        <v>0</v>
      </c>
      <c r="U1226" s="47">
        <v>0</v>
      </c>
      <c r="V1226" s="46">
        <f t="shared" ref="V1226:V1289" si="85">T1226+U1226</f>
        <v>0</v>
      </c>
      <c r="W1226" s="46">
        <f t="shared" ref="W1226:W1289" si="86">S1226+V1226</f>
        <v>0</v>
      </c>
      <c r="X1226" s="45" t="s">
        <v>26</v>
      </c>
      <c r="Y1226" s="44"/>
      <c r="Z1226" s="43"/>
      <c r="AA1226" s="259" t="s">
        <v>859</v>
      </c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</row>
    <row r="1227" spans="1:49" hidden="1">
      <c r="A1227" s="31">
        <f t="shared" si="83"/>
        <v>0</v>
      </c>
      <c r="B1227" s="30" t="str">
        <f>VLOOKUP(F1227,[3]!Tabla13[#All],2,FALSE)</f>
        <v>30044</v>
      </c>
      <c r="C1227" s="51">
        <v>2026</v>
      </c>
      <c r="D1227" s="51">
        <v>8330</v>
      </c>
      <c r="E1227" s="51" t="s">
        <v>1178</v>
      </c>
      <c r="F1227" s="52" t="s">
        <v>1177</v>
      </c>
      <c r="G1227" s="51">
        <v>2</v>
      </c>
      <c r="H1227" s="51">
        <v>3</v>
      </c>
      <c r="I1227" s="51">
        <v>12</v>
      </c>
      <c r="J1227" s="51"/>
      <c r="K1227" s="51">
        <v>2000</v>
      </c>
      <c r="L1227" s="51">
        <v>2700</v>
      </c>
      <c r="M1227" s="51">
        <v>271</v>
      </c>
      <c r="N1227" s="50">
        <v>231</v>
      </c>
      <c r="O1227" s="49">
        <v>1</v>
      </c>
      <c r="P1227" s="48" t="s">
        <v>1367</v>
      </c>
      <c r="Q1227" s="47"/>
      <c r="R1227" s="47"/>
      <c r="S1227" s="46">
        <f t="shared" si="84"/>
        <v>0</v>
      </c>
      <c r="T1227" s="47">
        <v>0</v>
      </c>
      <c r="U1227" s="47">
        <v>0</v>
      </c>
      <c r="V1227" s="46">
        <f t="shared" si="85"/>
        <v>0</v>
      </c>
      <c r="W1227" s="46">
        <f t="shared" si="86"/>
        <v>0</v>
      </c>
      <c r="X1227" s="45" t="s">
        <v>26</v>
      </c>
      <c r="Y1227" s="44"/>
      <c r="Z1227" s="43"/>
      <c r="AA1227" s="259" t="s">
        <v>859</v>
      </c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</row>
    <row r="1228" spans="1:49" hidden="1">
      <c r="A1228" s="31">
        <f t="shared" si="83"/>
        <v>0</v>
      </c>
      <c r="B1228" s="30" t="str">
        <f>VLOOKUP(F1228,[3]!Tabla13[#All],2,FALSE)</f>
        <v>30048</v>
      </c>
      <c r="C1228" s="51">
        <v>2026</v>
      </c>
      <c r="D1228" s="51">
        <v>8330</v>
      </c>
      <c r="E1228" s="51" t="s">
        <v>1176</v>
      </c>
      <c r="F1228" s="52" t="s">
        <v>1175</v>
      </c>
      <c r="G1228" s="51">
        <v>2</v>
      </c>
      <c r="H1228" s="51">
        <v>3</v>
      </c>
      <c r="I1228" s="51">
        <v>12</v>
      </c>
      <c r="J1228" s="51"/>
      <c r="K1228" s="51">
        <v>2000</v>
      </c>
      <c r="L1228" s="51">
        <v>2700</v>
      </c>
      <c r="M1228" s="51">
        <v>271</v>
      </c>
      <c r="N1228" s="50">
        <v>231</v>
      </c>
      <c r="O1228" s="49">
        <v>1</v>
      </c>
      <c r="P1228" s="48" t="s">
        <v>1367</v>
      </c>
      <c r="Q1228" s="47"/>
      <c r="R1228" s="47"/>
      <c r="S1228" s="46">
        <f t="shared" si="84"/>
        <v>0</v>
      </c>
      <c r="T1228" s="47">
        <v>0</v>
      </c>
      <c r="U1228" s="47">
        <v>0</v>
      </c>
      <c r="V1228" s="46">
        <f t="shared" si="85"/>
        <v>0</v>
      </c>
      <c r="W1228" s="46">
        <f t="shared" si="86"/>
        <v>0</v>
      </c>
      <c r="X1228" s="45" t="s">
        <v>26</v>
      </c>
      <c r="Y1228" s="44"/>
      <c r="Z1228" s="43"/>
      <c r="AA1228" s="259" t="s">
        <v>859</v>
      </c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</row>
    <row r="1229" spans="1:49" hidden="1">
      <c r="A1229" s="31">
        <f t="shared" si="83"/>
        <v>0</v>
      </c>
      <c r="B1229" s="30">
        <f>VLOOKUP(F1229,[3]!Tabla13[#All],2,FALSE)</f>
        <v>30102</v>
      </c>
      <c r="C1229" s="51">
        <v>2026</v>
      </c>
      <c r="D1229" s="51">
        <v>8330</v>
      </c>
      <c r="E1229" s="51" t="s">
        <v>1174</v>
      </c>
      <c r="F1229" s="52" t="s">
        <v>1173</v>
      </c>
      <c r="G1229" s="51">
        <v>2</v>
      </c>
      <c r="H1229" s="51">
        <v>3</v>
      </c>
      <c r="I1229" s="51">
        <v>12</v>
      </c>
      <c r="J1229" s="51"/>
      <c r="K1229" s="51">
        <v>2000</v>
      </c>
      <c r="L1229" s="51">
        <v>2700</v>
      </c>
      <c r="M1229" s="51">
        <v>271</v>
      </c>
      <c r="N1229" s="50">
        <v>231</v>
      </c>
      <c r="O1229" s="49">
        <v>1</v>
      </c>
      <c r="P1229" s="48" t="s">
        <v>1367</v>
      </c>
      <c r="Q1229" s="47"/>
      <c r="R1229" s="47"/>
      <c r="S1229" s="46">
        <f t="shared" si="84"/>
        <v>0</v>
      </c>
      <c r="T1229" s="47">
        <v>0</v>
      </c>
      <c r="U1229" s="47">
        <v>0</v>
      </c>
      <c r="V1229" s="46">
        <f t="shared" si="85"/>
        <v>0</v>
      </c>
      <c r="W1229" s="46">
        <f t="shared" si="86"/>
        <v>0</v>
      </c>
      <c r="X1229" s="45" t="s">
        <v>26</v>
      </c>
      <c r="Y1229" s="44"/>
      <c r="Z1229" s="43"/>
      <c r="AA1229" s="259" t="s">
        <v>859</v>
      </c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</row>
    <row r="1230" spans="1:49" hidden="1">
      <c r="A1230" s="31">
        <f t="shared" si="83"/>
        <v>0</v>
      </c>
      <c r="B1230" s="30" t="str">
        <f>VLOOKUP(F1230,[3]!Tabla13[#All],2,FALSE)</f>
        <v>30118</v>
      </c>
      <c r="C1230" s="51">
        <v>2026</v>
      </c>
      <c r="D1230" s="51">
        <v>8330</v>
      </c>
      <c r="E1230" s="51" t="s">
        <v>1172</v>
      </c>
      <c r="F1230" s="52" t="s">
        <v>1171</v>
      </c>
      <c r="G1230" s="51">
        <v>2</v>
      </c>
      <c r="H1230" s="51">
        <v>3</v>
      </c>
      <c r="I1230" s="51">
        <v>12</v>
      </c>
      <c r="J1230" s="51"/>
      <c r="K1230" s="51">
        <v>2000</v>
      </c>
      <c r="L1230" s="51">
        <v>2700</v>
      </c>
      <c r="M1230" s="51">
        <v>271</v>
      </c>
      <c r="N1230" s="50">
        <v>231</v>
      </c>
      <c r="O1230" s="49">
        <v>1</v>
      </c>
      <c r="P1230" s="48" t="s">
        <v>1367</v>
      </c>
      <c r="Q1230" s="47"/>
      <c r="R1230" s="47"/>
      <c r="S1230" s="46">
        <f t="shared" si="84"/>
        <v>0</v>
      </c>
      <c r="T1230" s="47">
        <v>0</v>
      </c>
      <c r="U1230" s="47">
        <v>0</v>
      </c>
      <c r="V1230" s="46">
        <f t="shared" si="85"/>
        <v>0</v>
      </c>
      <c r="W1230" s="46">
        <f t="shared" si="86"/>
        <v>0</v>
      </c>
      <c r="X1230" s="45" t="s">
        <v>26</v>
      </c>
      <c r="Y1230" s="44"/>
      <c r="Z1230" s="43"/>
      <c r="AA1230" s="259" t="s">
        <v>859</v>
      </c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</row>
    <row r="1231" spans="1:49" hidden="1">
      <c r="A1231" s="31">
        <f t="shared" si="83"/>
        <v>0</v>
      </c>
      <c r="B1231" s="30" t="str">
        <f>VLOOKUP(F1231,[3]!Tabla13[#All],2,FALSE)</f>
        <v>30128</v>
      </c>
      <c r="C1231" s="51">
        <v>2026</v>
      </c>
      <c r="D1231" s="51">
        <v>8330</v>
      </c>
      <c r="E1231" s="51" t="s">
        <v>1170</v>
      </c>
      <c r="F1231" s="52" t="s">
        <v>1169</v>
      </c>
      <c r="G1231" s="51">
        <v>2</v>
      </c>
      <c r="H1231" s="51">
        <v>3</v>
      </c>
      <c r="I1231" s="51">
        <v>12</v>
      </c>
      <c r="J1231" s="51"/>
      <c r="K1231" s="51">
        <v>2000</v>
      </c>
      <c r="L1231" s="51">
        <v>2700</v>
      </c>
      <c r="M1231" s="51">
        <v>271</v>
      </c>
      <c r="N1231" s="50">
        <v>231</v>
      </c>
      <c r="O1231" s="49">
        <v>1</v>
      </c>
      <c r="P1231" s="48" t="s">
        <v>1367</v>
      </c>
      <c r="Q1231" s="47"/>
      <c r="R1231" s="47"/>
      <c r="S1231" s="46">
        <f t="shared" si="84"/>
        <v>0</v>
      </c>
      <c r="T1231" s="47">
        <v>0</v>
      </c>
      <c r="U1231" s="47">
        <v>0</v>
      </c>
      <c r="V1231" s="46">
        <f t="shared" si="85"/>
        <v>0</v>
      </c>
      <c r="W1231" s="46">
        <f t="shared" si="86"/>
        <v>0</v>
      </c>
      <c r="X1231" s="45" t="s">
        <v>26</v>
      </c>
      <c r="Y1231" s="44"/>
      <c r="Z1231" s="43"/>
      <c r="AA1231" s="259" t="s">
        <v>859</v>
      </c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</row>
    <row r="1232" spans="1:49" hidden="1">
      <c r="A1232" s="31">
        <f t="shared" si="83"/>
        <v>0</v>
      </c>
      <c r="B1232" s="30" t="str">
        <f>VLOOKUP(F1232,[3]!Tabla13[#All],2,FALSE)</f>
        <v>30131</v>
      </c>
      <c r="C1232" s="51">
        <v>2026</v>
      </c>
      <c r="D1232" s="51">
        <v>8330</v>
      </c>
      <c r="E1232" s="51" t="s">
        <v>1168</v>
      </c>
      <c r="F1232" s="52" t="s">
        <v>495</v>
      </c>
      <c r="G1232" s="51">
        <v>2</v>
      </c>
      <c r="H1232" s="51">
        <v>3</v>
      </c>
      <c r="I1232" s="51">
        <v>12</v>
      </c>
      <c r="J1232" s="51"/>
      <c r="K1232" s="51">
        <v>2000</v>
      </c>
      <c r="L1232" s="51">
        <v>2700</v>
      </c>
      <c r="M1232" s="51">
        <v>271</v>
      </c>
      <c r="N1232" s="50">
        <v>231</v>
      </c>
      <c r="O1232" s="49">
        <v>1</v>
      </c>
      <c r="P1232" s="48" t="s">
        <v>1367</v>
      </c>
      <c r="Q1232" s="47"/>
      <c r="R1232" s="47"/>
      <c r="S1232" s="46">
        <f t="shared" si="84"/>
        <v>0</v>
      </c>
      <c r="T1232" s="47">
        <v>0</v>
      </c>
      <c r="U1232" s="47">
        <v>0</v>
      </c>
      <c r="V1232" s="46">
        <f t="shared" si="85"/>
        <v>0</v>
      </c>
      <c r="W1232" s="46">
        <f t="shared" si="86"/>
        <v>0</v>
      </c>
      <c r="X1232" s="45" t="s">
        <v>26</v>
      </c>
      <c r="Y1232" s="44"/>
      <c r="Z1232" s="43"/>
      <c r="AA1232" s="259" t="s">
        <v>859</v>
      </c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</row>
    <row r="1233" spans="1:49" hidden="1">
      <c r="A1233" s="31">
        <f t="shared" si="83"/>
        <v>0</v>
      </c>
      <c r="B1233" s="30" t="str">
        <f>VLOOKUP(F1233,[3]!Tabla13[#All],2,FALSE)</f>
        <v>30141</v>
      </c>
      <c r="C1233" s="51">
        <v>2026</v>
      </c>
      <c r="D1233" s="51">
        <v>8330</v>
      </c>
      <c r="E1233" s="51" t="s">
        <v>1167</v>
      </c>
      <c r="F1233" s="52" t="s">
        <v>1166</v>
      </c>
      <c r="G1233" s="51">
        <v>2</v>
      </c>
      <c r="H1233" s="51">
        <v>3</v>
      </c>
      <c r="I1233" s="51">
        <v>12</v>
      </c>
      <c r="J1233" s="51"/>
      <c r="K1233" s="51">
        <v>2000</v>
      </c>
      <c r="L1233" s="51">
        <v>2700</v>
      </c>
      <c r="M1233" s="51">
        <v>271</v>
      </c>
      <c r="N1233" s="50">
        <v>231</v>
      </c>
      <c r="O1233" s="49">
        <v>1</v>
      </c>
      <c r="P1233" s="48" t="s">
        <v>1367</v>
      </c>
      <c r="Q1233" s="47"/>
      <c r="R1233" s="47"/>
      <c r="S1233" s="46">
        <f t="shared" si="84"/>
        <v>0</v>
      </c>
      <c r="T1233" s="47">
        <v>0</v>
      </c>
      <c r="U1233" s="47">
        <v>0</v>
      </c>
      <c r="V1233" s="46">
        <f t="shared" si="85"/>
        <v>0</v>
      </c>
      <c r="W1233" s="46">
        <f t="shared" si="86"/>
        <v>0</v>
      </c>
      <c r="X1233" s="45" t="s">
        <v>26</v>
      </c>
      <c r="Y1233" s="44"/>
      <c r="Z1233" s="43"/>
      <c r="AA1233" s="259" t="s">
        <v>859</v>
      </c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</row>
    <row r="1234" spans="1:49" hidden="1">
      <c r="A1234" s="31">
        <f t="shared" si="83"/>
        <v>0</v>
      </c>
      <c r="B1234" s="30" t="str">
        <f>VLOOKUP(F1234,[3]!Tabla13[#All],2,FALSE)</f>
        <v>30189</v>
      </c>
      <c r="C1234" s="51">
        <v>2026</v>
      </c>
      <c r="D1234" s="51">
        <v>8330</v>
      </c>
      <c r="E1234" s="51" t="s">
        <v>1165</v>
      </c>
      <c r="F1234" s="52" t="s">
        <v>1164</v>
      </c>
      <c r="G1234" s="51">
        <v>2</v>
      </c>
      <c r="H1234" s="51">
        <v>3</v>
      </c>
      <c r="I1234" s="51">
        <v>12</v>
      </c>
      <c r="J1234" s="51"/>
      <c r="K1234" s="51">
        <v>2000</v>
      </c>
      <c r="L1234" s="51">
        <v>2700</v>
      </c>
      <c r="M1234" s="51">
        <v>271</v>
      </c>
      <c r="N1234" s="50">
        <v>231</v>
      </c>
      <c r="O1234" s="49">
        <v>1</v>
      </c>
      <c r="P1234" s="48" t="s">
        <v>1367</v>
      </c>
      <c r="Q1234" s="47"/>
      <c r="R1234" s="47"/>
      <c r="S1234" s="46">
        <f t="shared" si="84"/>
        <v>0</v>
      </c>
      <c r="T1234" s="47">
        <v>0</v>
      </c>
      <c r="U1234" s="47">
        <v>0</v>
      </c>
      <c r="V1234" s="46">
        <f t="shared" si="85"/>
        <v>0</v>
      </c>
      <c r="W1234" s="46">
        <f t="shared" si="86"/>
        <v>0</v>
      </c>
      <c r="X1234" s="45" t="s">
        <v>26</v>
      </c>
      <c r="Y1234" s="44"/>
      <c r="Z1234" s="43"/>
      <c r="AA1234" s="259" t="s">
        <v>859</v>
      </c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</row>
    <row r="1235" spans="1:49" hidden="1">
      <c r="A1235" s="31">
        <f t="shared" si="83"/>
        <v>0</v>
      </c>
      <c r="B1235" s="30" t="str">
        <f>VLOOKUP(F1235,[3]!Tabla13[#All],2,FALSE)</f>
        <v>30193</v>
      </c>
      <c r="C1235" s="51">
        <v>2026</v>
      </c>
      <c r="D1235" s="51">
        <v>8330</v>
      </c>
      <c r="E1235" s="51" t="s">
        <v>1163</v>
      </c>
      <c r="F1235" s="52" t="s">
        <v>1162</v>
      </c>
      <c r="G1235" s="51">
        <v>2</v>
      </c>
      <c r="H1235" s="51">
        <v>3</v>
      </c>
      <c r="I1235" s="51">
        <v>12</v>
      </c>
      <c r="J1235" s="51"/>
      <c r="K1235" s="51">
        <v>2000</v>
      </c>
      <c r="L1235" s="51">
        <v>2700</v>
      </c>
      <c r="M1235" s="51">
        <v>271</v>
      </c>
      <c r="N1235" s="50">
        <v>231</v>
      </c>
      <c r="O1235" s="49">
        <v>1</v>
      </c>
      <c r="P1235" s="48" t="s">
        <v>1367</v>
      </c>
      <c r="Q1235" s="47"/>
      <c r="R1235" s="47"/>
      <c r="S1235" s="46">
        <f t="shared" si="84"/>
        <v>0</v>
      </c>
      <c r="T1235" s="47">
        <v>0</v>
      </c>
      <c r="U1235" s="47">
        <v>0</v>
      </c>
      <c r="V1235" s="46">
        <f t="shared" si="85"/>
        <v>0</v>
      </c>
      <c r="W1235" s="46">
        <f t="shared" si="86"/>
        <v>0</v>
      </c>
      <c r="X1235" s="45" t="s">
        <v>26</v>
      </c>
      <c r="Y1235" s="44"/>
      <c r="Z1235" s="43"/>
      <c r="AA1235" s="259" t="s">
        <v>859</v>
      </c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</row>
    <row r="1236" spans="1:49" hidden="1">
      <c r="A1236" s="31">
        <f t="shared" si="83"/>
        <v>0</v>
      </c>
      <c r="B1236" s="30" t="str">
        <f>VLOOKUP(F1236,[3]!Tabla13[#All],2,FALSE)</f>
        <v>30087</v>
      </c>
      <c r="C1236" s="51">
        <v>2026</v>
      </c>
      <c r="D1236" s="51">
        <v>8330</v>
      </c>
      <c r="E1236" s="51" t="s">
        <v>1161</v>
      </c>
      <c r="F1236" s="52" t="s">
        <v>491</v>
      </c>
      <c r="G1236" s="51">
        <v>2</v>
      </c>
      <c r="H1236" s="51">
        <v>3</v>
      </c>
      <c r="I1236" s="51">
        <v>12</v>
      </c>
      <c r="J1236" s="51"/>
      <c r="K1236" s="51">
        <v>2000</v>
      </c>
      <c r="L1236" s="51">
        <v>2700</v>
      </c>
      <c r="M1236" s="51">
        <v>271</v>
      </c>
      <c r="N1236" s="50">
        <v>231</v>
      </c>
      <c r="O1236" s="49">
        <v>1</v>
      </c>
      <c r="P1236" s="48" t="s">
        <v>1367</v>
      </c>
      <c r="Q1236" s="47"/>
      <c r="R1236" s="47"/>
      <c r="S1236" s="46">
        <f t="shared" si="84"/>
        <v>0</v>
      </c>
      <c r="T1236" s="47">
        <v>0</v>
      </c>
      <c r="U1236" s="47">
        <v>0</v>
      </c>
      <c r="V1236" s="46">
        <f t="shared" si="85"/>
        <v>0</v>
      </c>
      <c r="W1236" s="46">
        <f t="shared" si="86"/>
        <v>0</v>
      </c>
      <c r="X1236" s="45" t="s">
        <v>26</v>
      </c>
      <c r="Y1236" s="44"/>
      <c r="Z1236" s="43"/>
      <c r="AA1236" s="259" t="s">
        <v>859</v>
      </c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</row>
    <row r="1237" spans="1:49" hidden="1">
      <c r="A1237" s="31" t="e">
        <f t="shared" si="83"/>
        <v>#N/A</v>
      </c>
      <c r="B1237" s="30" t="e">
        <f>VLOOKUP(F1237,[3]!Tabla13[#All],2,FALSE)</f>
        <v>#N/A</v>
      </c>
      <c r="C1237" s="51">
        <v>2026</v>
      </c>
      <c r="D1237" s="51">
        <v>8330</v>
      </c>
      <c r="E1237" s="51"/>
      <c r="F1237" s="52"/>
      <c r="G1237" s="51">
        <v>2</v>
      </c>
      <c r="H1237" s="51">
        <v>3</v>
      </c>
      <c r="I1237" s="51">
        <v>12</v>
      </c>
      <c r="J1237" s="51"/>
      <c r="K1237" s="51">
        <v>2000</v>
      </c>
      <c r="L1237" s="51">
        <v>2700</v>
      </c>
      <c r="M1237" s="51">
        <v>271</v>
      </c>
      <c r="N1237" s="50">
        <v>317</v>
      </c>
      <c r="O1237" s="49"/>
      <c r="P1237" s="48" t="s">
        <v>1366</v>
      </c>
      <c r="Q1237" s="47">
        <v>0</v>
      </c>
      <c r="R1237" s="47">
        <v>0</v>
      </c>
      <c r="S1237" s="46">
        <f t="shared" si="84"/>
        <v>0</v>
      </c>
      <c r="T1237" s="47">
        <v>0</v>
      </c>
      <c r="U1237" s="47">
        <v>0</v>
      </c>
      <c r="V1237" s="46">
        <f t="shared" si="85"/>
        <v>0</v>
      </c>
      <c r="W1237" s="46">
        <f t="shared" si="86"/>
        <v>0</v>
      </c>
      <c r="X1237" s="45" t="s">
        <v>26</v>
      </c>
      <c r="Y1237" s="44"/>
      <c r="Z1237" s="43"/>
      <c r="AA1237" s="259" t="s">
        <v>859</v>
      </c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</row>
    <row r="1238" spans="1:49" hidden="1">
      <c r="A1238" s="31" t="e">
        <f t="shared" si="83"/>
        <v>#N/A</v>
      </c>
      <c r="B1238" s="30" t="e">
        <f>VLOOKUP(F1238,[3]!Tabla13[#All],2,FALSE)</f>
        <v>#N/A</v>
      </c>
      <c r="C1238" s="51">
        <v>2026</v>
      </c>
      <c r="D1238" s="51">
        <v>8330</v>
      </c>
      <c r="E1238" s="51"/>
      <c r="F1238" s="52"/>
      <c r="G1238" s="51">
        <v>2</v>
      </c>
      <c r="H1238" s="51">
        <v>3</v>
      </c>
      <c r="I1238" s="51">
        <v>12</v>
      </c>
      <c r="J1238" s="51"/>
      <c r="K1238" s="51">
        <v>2000</v>
      </c>
      <c r="L1238" s="51">
        <v>2700</v>
      </c>
      <c r="M1238" s="51">
        <v>271</v>
      </c>
      <c r="N1238" s="50">
        <v>322</v>
      </c>
      <c r="O1238" s="49"/>
      <c r="P1238" s="48" t="s">
        <v>1365</v>
      </c>
      <c r="Q1238" s="47">
        <v>0</v>
      </c>
      <c r="R1238" s="47">
        <v>0</v>
      </c>
      <c r="S1238" s="46">
        <f t="shared" si="84"/>
        <v>0</v>
      </c>
      <c r="T1238" s="47">
        <v>0</v>
      </c>
      <c r="U1238" s="47">
        <v>0</v>
      </c>
      <c r="V1238" s="46">
        <f t="shared" si="85"/>
        <v>0</v>
      </c>
      <c r="W1238" s="46">
        <f t="shared" si="86"/>
        <v>0</v>
      </c>
      <c r="X1238" s="45" t="s">
        <v>26</v>
      </c>
      <c r="Y1238" s="44"/>
      <c r="Z1238" s="43"/>
      <c r="AA1238" s="259" t="s">
        <v>859</v>
      </c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</row>
    <row r="1239" spans="1:49" hidden="1">
      <c r="A1239" s="31" t="e">
        <f t="shared" si="83"/>
        <v>#N/A</v>
      </c>
      <c r="B1239" s="30" t="e">
        <f>VLOOKUP(F1239,[3]!Tabla13[#All],2,FALSE)</f>
        <v>#N/A</v>
      </c>
      <c r="C1239" s="51">
        <v>2026</v>
      </c>
      <c r="D1239" s="51">
        <v>8330</v>
      </c>
      <c r="E1239" s="51"/>
      <c r="F1239" s="52"/>
      <c r="G1239" s="51">
        <v>2</v>
      </c>
      <c r="H1239" s="51">
        <v>3</v>
      </c>
      <c r="I1239" s="51">
        <v>12</v>
      </c>
      <c r="J1239" s="51"/>
      <c r="K1239" s="51">
        <v>2000</v>
      </c>
      <c r="L1239" s="51">
        <v>2700</v>
      </c>
      <c r="M1239" s="51">
        <v>271</v>
      </c>
      <c r="N1239" s="50">
        <v>326</v>
      </c>
      <c r="O1239" s="49"/>
      <c r="P1239" s="48" t="s">
        <v>1364</v>
      </c>
      <c r="Q1239" s="47">
        <v>0</v>
      </c>
      <c r="R1239" s="47">
        <v>0</v>
      </c>
      <c r="S1239" s="46">
        <f t="shared" si="84"/>
        <v>0</v>
      </c>
      <c r="T1239" s="47">
        <v>0</v>
      </c>
      <c r="U1239" s="47">
        <v>0</v>
      </c>
      <c r="V1239" s="46">
        <f t="shared" si="85"/>
        <v>0</v>
      </c>
      <c r="W1239" s="46">
        <f t="shared" si="86"/>
        <v>0</v>
      </c>
      <c r="X1239" s="45" t="s">
        <v>26</v>
      </c>
      <c r="Y1239" s="44"/>
      <c r="Z1239" s="43"/>
      <c r="AA1239" s="259" t="s">
        <v>859</v>
      </c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</row>
    <row r="1240" spans="1:49" hidden="1">
      <c r="A1240" s="31" t="e">
        <f t="shared" si="83"/>
        <v>#N/A</v>
      </c>
      <c r="B1240" s="30" t="e">
        <f>VLOOKUP(F1240,[3]!Tabla13[#All],2,FALSE)</f>
        <v>#N/A</v>
      </c>
      <c r="C1240" s="51">
        <v>2026</v>
      </c>
      <c r="D1240" s="51">
        <v>8330</v>
      </c>
      <c r="E1240" s="51"/>
      <c r="F1240" s="52"/>
      <c r="G1240" s="51">
        <v>2</v>
      </c>
      <c r="H1240" s="51">
        <v>3</v>
      </c>
      <c r="I1240" s="51">
        <v>12</v>
      </c>
      <c r="J1240" s="51"/>
      <c r="K1240" s="51">
        <v>2000</v>
      </c>
      <c r="L1240" s="51">
        <v>2700</v>
      </c>
      <c r="M1240" s="51">
        <v>271</v>
      </c>
      <c r="N1240" s="50">
        <v>336</v>
      </c>
      <c r="O1240" s="49"/>
      <c r="P1240" s="48" t="s">
        <v>1363</v>
      </c>
      <c r="Q1240" s="47">
        <v>0</v>
      </c>
      <c r="R1240" s="47">
        <v>0</v>
      </c>
      <c r="S1240" s="46">
        <f t="shared" si="84"/>
        <v>0</v>
      </c>
      <c r="T1240" s="47">
        <v>0</v>
      </c>
      <c r="U1240" s="47">
        <v>0</v>
      </c>
      <c r="V1240" s="46">
        <f t="shared" si="85"/>
        <v>0</v>
      </c>
      <c r="W1240" s="46">
        <f t="shared" si="86"/>
        <v>0</v>
      </c>
      <c r="X1240" s="45" t="s">
        <v>26</v>
      </c>
      <c r="Y1240" s="44"/>
      <c r="Z1240" s="43"/>
      <c r="AA1240" s="259" t="s">
        <v>859</v>
      </c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</row>
    <row r="1241" spans="1:49" hidden="1">
      <c r="A1241" s="31" t="e">
        <f t="shared" si="83"/>
        <v>#N/A</v>
      </c>
      <c r="B1241" s="30" t="e">
        <f>VLOOKUP(F1241,[3]!Tabla13[#All],2,FALSE)</f>
        <v>#N/A</v>
      </c>
      <c r="C1241" s="51">
        <v>2026</v>
      </c>
      <c r="D1241" s="51">
        <v>8330</v>
      </c>
      <c r="E1241" s="51"/>
      <c r="F1241" s="52"/>
      <c r="G1241" s="51">
        <v>2</v>
      </c>
      <c r="H1241" s="51">
        <v>3</v>
      </c>
      <c r="I1241" s="51">
        <v>12</v>
      </c>
      <c r="J1241" s="51"/>
      <c r="K1241" s="51">
        <v>2000</v>
      </c>
      <c r="L1241" s="51">
        <v>2700</v>
      </c>
      <c r="M1241" s="51">
        <v>271</v>
      </c>
      <c r="N1241" s="50">
        <v>395</v>
      </c>
      <c r="O1241" s="49"/>
      <c r="P1241" s="48" t="s">
        <v>1362</v>
      </c>
      <c r="Q1241" s="47">
        <v>0</v>
      </c>
      <c r="R1241" s="47">
        <v>0</v>
      </c>
      <c r="S1241" s="46">
        <f t="shared" si="84"/>
        <v>0</v>
      </c>
      <c r="T1241" s="47">
        <v>0</v>
      </c>
      <c r="U1241" s="47">
        <v>0</v>
      </c>
      <c r="V1241" s="46">
        <f t="shared" si="85"/>
        <v>0</v>
      </c>
      <c r="W1241" s="46">
        <f t="shared" si="86"/>
        <v>0</v>
      </c>
      <c r="X1241" s="45" t="s">
        <v>26</v>
      </c>
      <c r="Y1241" s="44"/>
      <c r="Z1241" s="43"/>
      <c r="AA1241" s="259" t="s">
        <v>859</v>
      </c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</row>
    <row r="1242" spans="1:49" hidden="1">
      <c r="A1242" s="31" t="e">
        <f t="shared" si="83"/>
        <v>#N/A</v>
      </c>
      <c r="B1242" s="30" t="e">
        <f>VLOOKUP(F1242,[3]!Tabla13[#All],2,FALSE)</f>
        <v>#N/A</v>
      </c>
      <c r="C1242" s="51">
        <v>2026</v>
      </c>
      <c r="D1242" s="51">
        <v>8330</v>
      </c>
      <c r="E1242" s="51"/>
      <c r="F1242" s="52"/>
      <c r="G1242" s="51">
        <v>2</v>
      </c>
      <c r="H1242" s="51">
        <v>3</v>
      </c>
      <c r="I1242" s="51">
        <v>12</v>
      </c>
      <c r="J1242" s="51"/>
      <c r="K1242" s="51">
        <v>2000</v>
      </c>
      <c r="L1242" s="51">
        <v>2700</v>
      </c>
      <c r="M1242" s="51">
        <v>271</v>
      </c>
      <c r="N1242" s="50">
        <v>681</v>
      </c>
      <c r="O1242" s="49"/>
      <c r="P1242" s="48" t="s">
        <v>1361</v>
      </c>
      <c r="Q1242" s="47">
        <v>0</v>
      </c>
      <c r="R1242" s="47">
        <v>0</v>
      </c>
      <c r="S1242" s="46">
        <f t="shared" si="84"/>
        <v>0</v>
      </c>
      <c r="T1242" s="47">
        <v>0</v>
      </c>
      <c r="U1242" s="47">
        <v>0</v>
      </c>
      <c r="V1242" s="46">
        <f t="shared" si="85"/>
        <v>0</v>
      </c>
      <c r="W1242" s="46">
        <f t="shared" si="86"/>
        <v>0</v>
      </c>
      <c r="X1242" s="45" t="s">
        <v>26</v>
      </c>
      <c r="Y1242" s="44"/>
      <c r="Z1242" s="43"/>
      <c r="AA1242" s="259" t="s">
        <v>859</v>
      </c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</row>
    <row r="1243" spans="1:49" hidden="1">
      <c r="A1243" s="31">
        <f t="shared" ref="A1243:A1306" si="87">B1243-E1243</f>
        <v>0</v>
      </c>
      <c r="B1243" s="30" t="str">
        <f>VLOOKUP(F1243,[3]!Tabla13[#All],2,FALSE)</f>
        <v>30039</v>
      </c>
      <c r="C1243" s="51">
        <v>2026</v>
      </c>
      <c r="D1243" s="51">
        <v>8330</v>
      </c>
      <c r="E1243" s="51" t="s">
        <v>1180</v>
      </c>
      <c r="F1243" s="52" t="s">
        <v>1179</v>
      </c>
      <c r="G1243" s="51">
        <v>2</v>
      </c>
      <c r="H1243" s="51">
        <v>3</v>
      </c>
      <c r="I1243" s="51">
        <v>12</v>
      </c>
      <c r="J1243" s="51"/>
      <c r="K1243" s="51">
        <v>2000</v>
      </c>
      <c r="L1243" s="51">
        <v>2700</v>
      </c>
      <c r="M1243" s="51">
        <v>271</v>
      </c>
      <c r="N1243" s="50">
        <v>719</v>
      </c>
      <c r="O1243" s="49">
        <v>1</v>
      </c>
      <c r="P1243" s="48" t="s">
        <v>1360</v>
      </c>
      <c r="Q1243" s="47"/>
      <c r="R1243" s="47"/>
      <c r="S1243" s="46">
        <f t="shared" si="84"/>
        <v>0</v>
      </c>
      <c r="T1243" s="47">
        <v>0</v>
      </c>
      <c r="U1243" s="47">
        <v>0</v>
      </c>
      <c r="V1243" s="46">
        <f t="shared" si="85"/>
        <v>0</v>
      </c>
      <c r="W1243" s="46">
        <f t="shared" si="86"/>
        <v>0</v>
      </c>
      <c r="X1243" s="45" t="s">
        <v>26</v>
      </c>
      <c r="Y1243" s="44"/>
      <c r="Z1243" s="43"/>
      <c r="AA1243" s="259" t="s">
        <v>859</v>
      </c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</row>
    <row r="1244" spans="1:49" hidden="1">
      <c r="A1244" s="31">
        <f t="shared" si="87"/>
        <v>0</v>
      </c>
      <c r="B1244" s="30" t="str">
        <f>VLOOKUP(F1244,[3]!Tabla13[#All],2,FALSE)</f>
        <v>30044</v>
      </c>
      <c r="C1244" s="51">
        <v>2026</v>
      </c>
      <c r="D1244" s="51">
        <v>8330</v>
      </c>
      <c r="E1244" s="51" t="s">
        <v>1178</v>
      </c>
      <c r="F1244" s="52" t="s">
        <v>1177</v>
      </c>
      <c r="G1244" s="51">
        <v>2</v>
      </c>
      <c r="H1244" s="51">
        <v>3</v>
      </c>
      <c r="I1244" s="51">
        <v>12</v>
      </c>
      <c r="J1244" s="51"/>
      <c r="K1244" s="51">
        <v>2000</v>
      </c>
      <c r="L1244" s="51">
        <v>2700</v>
      </c>
      <c r="M1244" s="51">
        <v>271</v>
      </c>
      <c r="N1244" s="50">
        <v>719</v>
      </c>
      <c r="O1244" s="49">
        <v>1</v>
      </c>
      <c r="P1244" s="48" t="s">
        <v>1360</v>
      </c>
      <c r="Q1244" s="47"/>
      <c r="R1244" s="47"/>
      <c r="S1244" s="46">
        <f t="shared" si="84"/>
        <v>0</v>
      </c>
      <c r="T1244" s="47">
        <v>0</v>
      </c>
      <c r="U1244" s="47">
        <v>0</v>
      </c>
      <c r="V1244" s="46">
        <f t="shared" si="85"/>
        <v>0</v>
      </c>
      <c r="W1244" s="46">
        <f t="shared" si="86"/>
        <v>0</v>
      </c>
      <c r="X1244" s="45" t="s">
        <v>26</v>
      </c>
      <c r="Y1244" s="44"/>
      <c r="Z1244" s="43"/>
      <c r="AA1244" s="259" t="s">
        <v>859</v>
      </c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</row>
    <row r="1245" spans="1:49" customFormat="1" hidden="1">
      <c r="A1245" s="31">
        <f t="shared" si="87"/>
        <v>0</v>
      </c>
      <c r="B1245" s="30" t="str">
        <f>VLOOKUP(F1245,[3]!Tabla13[#All],2,FALSE)</f>
        <v>30048</v>
      </c>
      <c r="C1245" s="51">
        <v>2026</v>
      </c>
      <c r="D1245" s="51">
        <v>8330</v>
      </c>
      <c r="E1245" s="51" t="s">
        <v>1176</v>
      </c>
      <c r="F1245" s="52" t="s">
        <v>1175</v>
      </c>
      <c r="G1245" s="51">
        <v>2</v>
      </c>
      <c r="H1245" s="51">
        <v>3</v>
      </c>
      <c r="I1245" s="51">
        <v>12</v>
      </c>
      <c r="J1245" s="51"/>
      <c r="K1245" s="51">
        <v>2000</v>
      </c>
      <c r="L1245" s="51">
        <v>2700</v>
      </c>
      <c r="M1245" s="51">
        <v>271</v>
      </c>
      <c r="N1245" s="50">
        <v>719</v>
      </c>
      <c r="O1245" s="49">
        <v>1</v>
      </c>
      <c r="P1245" s="48" t="s">
        <v>1360</v>
      </c>
      <c r="Q1245" s="47"/>
      <c r="R1245" s="47"/>
      <c r="S1245" s="46">
        <f t="shared" si="84"/>
        <v>0</v>
      </c>
      <c r="T1245" s="47">
        <v>0</v>
      </c>
      <c r="U1245" s="47">
        <v>0</v>
      </c>
      <c r="V1245" s="46">
        <f t="shared" si="85"/>
        <v>0</v>
      </c>
      <c r="W1245" s="46">
        <f t="shared" si="86"/>
        <v>0</v>
      </c>
      <c r="X1245" s="45" t="s">
        <v>26</v>
      </c>
      <c r="Y1245" s="44"/>
      <c r="Z1245" s="43"/>
      <c r="AA1245" s="259" t="s">
        <v>859</v>
      </c>
    </row>
    <row r="1246" spans="1:49" customFormat="1" hidden="1">
      <c r="A1246" s="31">
        <f t="shared" si="87"/>
        <v>0</v>
      </c>
      <c r="B1246" s="30">
        <f>VLOOKUP(F1246,[3]!Tabla13[#All],2,FALSE)</f>
        <v>30102</v>
      </c>
      <c r="C1246" s="51">
        <v>2026</v>
      </c>
      <c r="D1246" s="51">
        <v>8330</v>
      </c>
      <c r="E1246" s="51" t="s">
        <v>1174</v>
      </c>
      <c r="F1246" s="52" t="s">
        <v>1173</v>
      </c>
      <c r="G1246" s="51">
        <v>2</v>
      </c>
      <c r="H1246" s="51">
        <v>3</v>
      </c>
      <c r="I1246" s="51">
        <v>12</v>
      </c>
      <c r="J1246" s="51"/>
      <c r="K1246" s="51">
        <v>2000</v>
      </c>
      <c r="L1246" s="51">
        <v>2700</v>
      </c>
      <c r="M1246" s="51">
        <v>271</v>
      </c>
      <c r="N1246" s="50">
        <v>719</v>
      </c>
      <c r="O1246" s="49">
        <v>1</v>
      </c>
      <c r="P1246" s="48" t="s">
        <v>1360</v>
      </c>
      <c r="Q1246" s="47"/>
      <c r="R1246" s="47"/>
      <c r="S1246" s="46">
        <f t="shared" si="84"/>
        <v>0</v>
      </c>
      <c r="T1246" s="47">
        <v>0</v>
      </c>
      <c r="U1246" s="47">
        <v>0</v>
      </c>
      <c r="V1246" s="46">
        <f t="shared" si="85"/>
        <v>0</v>
      </c>
      <c r="W1246" s="46">
        <f t="shared" si="86"/>
        <v>0</v>
      </c>
      <c r="X1246" s="45" t="s">
        <v>26</v>
      </c>
      <c r="Y1246" s="44"/>
      <c r="Z1246" s="43"/>
      <c r="AA1246" s="259" t="s">
        <v>859</v>
      </c>
    </row>
    <row r="1247" spans="1:49" customFormat="1" hidden="1">
      <c r="A1247" s="31">
        <f t="shared" si="87"/>
        <v>0</v>
      </c>
      <c r="B1247" s="30" t="str">
        <f>VLOOKUP(F1247,[3]!Tabla13[#All],2,FALSE)</f>
        <v>30118</v>
      </c>
      <c r="C1247" s="51">
        <v>2026</v>
      </c>
      <c r="D1247" s="51">
        <v>8330</v>
      </c>
      <c r="E1247" s="51" t="s">
        <v>1172</v>
      </c>
      <c r="F1247" s="52" t="s">
        <v>1171</v>
      </c>
      <c r="G1247" s="51">
        <v>2</v>
      </c>
      <c r="H1247" s="51">
        <v>3</v>
      </c>
      <c r="I1247" s="51">
        <v>12</v>
      </c>
      <c r="J1247" s="51"/>
      <c r="K1247" s="51">
        <v>2000</v>
      </c>
      <c r="L1247" s="51">
        <v>2700</v>
      </c>
      <c r="M1247" s="51">
        <v>271</v>
      </c>
      <c r="N1247" s="50">
        <v>719</v>
      </c>
      <c r="O1247" s="49">
        <v>1</v>
      </c>
      <c r="P1247" s="48" t="s">
        <v>1360</v>
      </c>
      <c r="Q1247" s="47"/>
      <c r="R1247" s="47"/>
      <c r="S1247" s="46">
        <f t="shared" si="84"/>
        <v>0</v>
      </c>
      <c r="T1247" s="47">
        <v>0</v>
      </c>
      <c r="U1247" s="47">
        <v>0</v>
      </c>
      <c r="V1247" s="46">
        <f t="shared" si="85"/>
        <v>0</v>
      </c>
      <c r="W1247" s="46">
        <f t="shared" si="86"/>
        <v>0</v>
      </c>
      <c r="X1247" s="45" t="s">
        <v>26</v>
      </c>
      <c r="Y1247" s="44"/>
      <c r="Z1247" s="43"/>
      <c r="AA1247" s="259" t="s">
        <v>859</v>
      </c>
    </row>
    <row r="1248" spans="1:49" customFormat="1" hidden="1">
      <c r="A1248" s="31">
        <f t="shared" si="87"/>
        <v>0</v>
      </c>
      <c r="B1248" s="30" t="str">
        <f>VLOOKUP(F1248,[3]!Tabla13[#All],2,FALSE)</f>
        <v>30128</v>
      </c>
      <c r="C1248" s="51">
        <v>2026</v>
      </c>
      <c r="D1248" s="51">
        <v>8330</v>
      </c>
      <c r="E1248" s="51" t="s">
        <v>1170</v>
      </c>
      <c r="F1248" s="52" t="s">
        <v>1169</v>
      </c>
      <c r="G1248" s="51">
        <v>2</v>
      </c>
      <c r="H1248" s="51">
        <v>3</v>
      </c>
      <c r="I1248" s="51">
        <v>12</v>
      </c>
      <c r="J1248" s="51"/>
      <c r="K1248" s="51">
        <v>2000</v>
      </c>
      <c r="L1248" s="51">
        <v>2700</v>
      </c>
      <c r="M1248" s="51">
        <v>271</v>
      </c>
      <c r="N1248" s="50">
        <v>719</v>
      </c>
      <c r="O1248" s="49">
        <v>1</v>
      </c>
      <c r="P1248" s="48" t="s">
        <v>1360</v>
      </c>
      <c r="Q1248" s="47"/>
      <c r="R1248" s="47"/>
      <c r="S1248" s="46">
        <f t="shared" si="84"/>
        <v>0</v>
      </c>
      <c r="T1248" s="47">
        <v>0</v>
      </c>
      <c r="U1248" s="47">
        <v>0</v>
      </c>
      <c r="V1248" s="46">
        <f t="shared" si="85"/>
        <v>0</v>
      </c>
      <c r="W1248" s="46">
        <f t="shared" si="86"/>
        <v>0</v>
      </c>
      <c r="X1248" s="45" t="s">
        <v>26</v>
      </c>
      <c r="Y1248" s="44"/>
      <c r="Z1248" s="43"/>
      <c r="AA1248" s="259" t="s">
        <v>859</v>
      </c>
    </row>
    <row r="1249" spans="1:49" hidden="1">
      <c r="A1249" s="31">
        <f t="shared" si="87"/>
        <v>0</v>
      </c>
      <c r="B1249" s="30" t="str">
        <f>VLOOKUP(F1249,[3]!Tabla13[#All],2,FALSE)</f>
        <v>30131</v>
      </c>
      <c r="C1249" s="51">
        <v>2026</v>
      </c>
      <c r="D1249" s="51">
        <v>8330</v>
      </c>
      <c r="E1249" s="51" t="s">
        <v>1168</v>
      </c>
      <c r="F1249" s="52" t="s">
        <v>495</v>
      </c>
      <c r="G1249" s="51">
        <v>2</v>
      </c>
      <c r="H1249" s="51">
        <v>3</v>
      </c>
      <c r="I1249" s="51">
        <v>12</v>
      </c>
      <c r="J1249" s="51"/>
      <c r="K1249" s="51">
        <v>2000</v>
      </c>
      <c r="L1249" s="51">
        <v>2700</v>
      </c>
      <c r="M1249" s="51">
        <v>271</v>
      </c>
      <c r="N1249" s="50">
        <v>719</v>
      </c>
      <c r="O1249" s="49">
        <v>1</v>
      </c>
      <c r="P1249" s="48" t="s">
        <v>1360</v>
      </c>
      <c r="Q1249" s="47"/>
      <c r="R1249" s="47"/>
      <c r="S1249" s="46">
        <f t="shared" si="84"/>
        <v>0</v>
      </c>
      <c r="T1249" s="47">
        <v>0</v>
      </c>
      <c r="U1249" s="47">
        <v>0</v>
      </c>
      <c r="V1249" s="46">
        <f t="shared" si="85"/>
        <v>0</v>
      </c>
      <c r="W1249" s="46">
        <f t="shared" si="86"/>
        <v>0</v>
      </c>
      <c r="X1249" s="45" t="s">
        <v>26</v>
      </c>
      <c r="Y1249" s="44"/>
      <c r="Z1249" s="43"/>
      <c r="AA1249" s="259" t="s">
        <v>859</v>
      </c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</row>
    <row r="1250" spans="1:49" hidden="1">
      <c r="A1250" s="31">
        <f t="shared" si="87"/>
        <v>0</v>
      </c>
      <c r="B1250" s="30" t="str">
        <f>VLOOKUP(F1250,[3]!Tabla13[#All],2,FALSE)</f>
        <v>30141</v>
      </c>
      <c r="C1250" s="51">
        <v>2026</v>
      </c>
      <c r="D1250" s="51">
        <v>8330</v>
      </c>
      <c r="E1250" s="51" t="s">
        <v>1167</v>
      </c>
      <c r="F1250" s="52" t="s">
        <v>1166</v>
      </c>
      <c r="G1250" s="51">
        <v>2</v>
      </c>
      <c r="H1250" s="51">
        <v>3</v>
      </c>
      <c r="I1250" s="51">
        <v>12</v>
      </c>
      <c r="J1250" s="51"/>
      <c r="K1250" s="51">
        <v>2000</v>
      </c>
      <c r="L1250" s="51">
        <v>2700</v>
      </c>
      <c r="M1250" s="51">
        <v>271</v>
      </c>
      <c r="N1250" s="50">
        <v>719</v>
      </c>
      <c r="O1250" s="49">
        <v>1</v>
      </c>
      <c r="P1250" s="48" t="s">
        <v>1360</v>
      </c>
      <c r="Q1250" s="47"/>
      <c r="R1250" s="47"/>
      <c r="S1250" s="46">
        <f t="shared" si="84"/>
        <v>0</v>
      </c>
      <c r="T1250" s="47">
        <v>0</v>
      </c>
      <c r="U1250" s="47">
        <v>0</v>
      </c>
      <c r="V1250" s="46">
        <f t="shared" si="85"/>
        <v>0</v>
      </c>
      <c r="W1250" s="46">
        <f t="shared" si="86"/>
        <v>0</v>
      </c>
      <c r="X1250" s="45" t="s">
        <v>26</v>
      </c>
      <c r="Y1250" s="44"/>
      <c r="Z1250" s="43"/>
      <c r="AA1250" s="259" t="s">
        <v>859</v>
      </c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</row>
    <row r="1251" spans="1:49" hidden="1">
      <c r="A1251" s="31">
        <f t="shared" si="87"/>
        <v>0</v>
      </c>
      <c r="B1251" s="30" t="str">
        <f>VLOOKUP(F1251,[3]!Tabla13[#All],2,FALSE)</f>
        <v>30189</v>
      </c>
      <c r="C1251" s="51">
        <v>2026</v>
      </c>
      <c r="D1251" s="51">
        <v>8330</v>
      </c>
      <c r="E1251" s="51" t="s">
        <v>1165</v>
      </c>
      <c r="F1251" s="52" t="s">
        <v>1164</v>
      </c>
      <c r="G1251" s="51">
        <v>2</v>
      </c>
      <c r="H1251" s="51">
        <v>3</v>
      </c>
      <c r="I1251" s="51">
        <v>12</v>
      </c>
      <c r="J1251" s="51"/>
      <c r="K1251" s="51">
        <v>2000</v>
      </c>
      <c r="L1251" s="51">
        <v>2700</v>
      </c>
      <c r="M1251" s="51">
        <v>271</v>
      </c>
      <c r="N1251" s="50">
        <v>719</v>
      </c>
      <c r="O1251" s="49">
        <v>1</v>
      </c>
      <c r="P1251" s="48" t="s">
        <v>1360</v>
      </c>
      <c r="Q1251" s="47"/>
      <c r="R1251" s="47"/>
      <c r="S1251" s="46">
        <f t="shared" si="84"/>
        <v>0</v>
      </c>
      <c r="T1251" s="47">
        <v>0</v>
      </c>
      <c r="U1251" s="47">
        <v>0</v>
      </c>
      <c r="V1251" s="46">
        <f t="shared" si="85"/>
        <v>0</v>
      </c>
      <c r="W1251" s="46">
        <f t="shared" si="86"/>
        <v>0</v>
      </c>
      <c r="X1251" s="45" t="s">
        <v>26</v>
      </c>
      <c r="Y1251" s="44"/>
      <c r="Z1251" s="43"/>
      <c r="AA1251" s="259" t="s">
        <v>859</v>
      </c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</row>
    <row r="1252" spans="1:49" hidden="1">
      <c r="A1252" s="31">
        <f t="shared" si="87"/>
        <v>0</v>
      </c>
      <c r="B1252" s="30" t="str">
        <f>VLOOKUP(F1252,[3]!Tabla13[#All],2,FALSE)</f>
        <v>30193</v>
      </c>
      <c r="C1252" s="51">
        <v>2026</v>
      </c>
      <c r="D1252" s="51">
        <v>8330</v>
      </c>
      <c r="E1252" s="51" t="s">
        <v>1163</v>
      </c>
      <c r="F1252" s="52" t="s">
        <v>1162</v>
      </c>
      <c r="G1252" s="51">
        <v>2</v>
      </c>
      <c r="H1252" s="51">
        <v>3</v>
      </c>
      <c r="I1252" s="51">
        <v>12</v>
      </c>
      <c r="J1252" s="51"/>
      <c r="K1252" s="51">
        <v>2000</v>
      </c>
      <c r="L1252" s="51">
        <v>2700</v>
      </c>
      <c r="M1252" s="51">
        <v>271</v>
      </c>
      <c r="N1252" s="50">
        <v>719</v>
      </c>
      <c r="O1252" s="49">
        <v>1</v>
      </c>
      <c r="P1252" s="48" t="s">
        <v>1360</v>
      </c>
      <c r="Q1252" s="47"/>
      <c r="R1252" s="47"/>
      <c r="S1252" s="46">
        <f t="shared" si="84"/>
        <v>0</v>
      </c>
      <c r="T1252" s="47">
        <v>0</v>
      </c>
      <c r="U1252" s="47">
        <v>0</v>
      </c>
      <c r="V1252" s="46">
        <f t="shared" si="85"/>
        <v>0</v>
      </c>
      <c r="W1252" s="46">
        <f t="shared" si="86"/>
        <v>0</v>
      </c>
      <c r="X1252" s="45" t="s">
        <v>26</v>
      </c>
      <c r="Y1252" s="44"/>
      <c r="Z1252" s="43"/>
      <c r="AA1252" s="259" t="s">
        <v>859</v>
      </c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</row>
    <row r="1253" spans="1:49" hidden="1">
      <c r="A1253" s="31">
        <f t="shared" si="87"/>
        <v>0</v>
      </c>
      <c r="B1253" s="30" t="str">
        <f>VLOOKUP(F1253,[3]!Tabla13[#All],2,FALSE)</f>
        <v>30087</v>
      </c>
      <c r="C1253" s="51">
        <v>2026</v>
      </c>
      <c r="D1253" s="51">
        <v>8330</v>
      </c>
      <c r="E1253" s="51" t="s">
        <v>1161</v>
      </c>
      <c r="F1253" s="52" t="s">
        <v>491</v>
      </c>
      <c r="G1253" s="51">
        <v>2</v>
      </c>
      <c r="H1253" s="51">
        <v>3</v>
      </c>
      <c r="I1253" s="51">
        <v>12</v>
      </c>
      <c r="J1253" s="51"/>
      <c r="K1253" s="51">
        <v>2000</v>
      </c>
      <c r="L1253" s="51">
        <v>2700</v>
      </c>
      <c r="M1253" s="51">
        <v>271</v>
      </c>
      <c r="N1253" s="50">
        <v>719</v>
      </c>
      <c r="O1253" s="49">
        <v>1</v>
      </c>
      <c r="P1253" s="48" t="s">
        <v>1360</v>
      </c>
      <c r="Q1253" s="47"/>
      <c r="R1253" s="47"/>
      <c r="S1253" s="46">
        <f t="shared" si="84"/>
        <v>0</v>
      </c>
      <c r="T1253" s="47">
        <v>0</v>
      </c>
      <c r="U1253" s="47">
        <v>0</v>
      </c>
      <c r="V1253" s="46">
        <f t="shared" si="85"/>
        <v>0</v>
      </c>
      <c r="W1253" s="46">
        <f t="shared" si="86"/>
        <v>0</v>
      </c>
      <c r="X1253" s="45" t="s">
        <v>26</v>
      </c>
      <c r="Y1253" s="44"/>
      <c r="Z1253" s="43"/>
      <c r="AA1253" s="259" t="s">
        <v>859</v>
      </c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</row>
    <row r="1254" spans="1:49" hidden="1">
      <c r="A1254" s="31" t="e">
        <f t="shared" si="87"/>
        <v>#N/A</v>
      </c>
      <c r="B1254" s="30" t="e">
        <f>VLOOKUP(F1254,[3]!Tabla13[#All],2,FALSE)</f>
        <v>#N/A</v>
      </c>
      <c r="C1254" s="51">
        <v>2026</v>
      </c>
      <c r="D1254" s="51">
        <v>8330</v>
      </c>
      <c r="E1254" s="51"/>
      <c r="F1254" s="52"/>
      <c r="G1254" s="51">
        <v>2</v>
      </c>
      <c r="H1254" s="51">
        <v>3</v>
      </c>
      <c r="I1254" s="51">
        <v>12</v>
      </c>
      <c r="J1254" s="51"/>
      <c r="K1254" s="51">
        <v>2000</v>
      </c>
      <c r="L1254" s="51">
        <v>2700</v>
      </c>
      <c r="M1254" s="51">
        <v>271</v>
      </c>
      <c r="N1254" s="50">
        <v>737</v>
      </c>
      <c r="O1254" s="49"/>
      <c r="P1254" s="48" t="s">
        <v>1359</v>
      </c>
      <c r="Q1254" s="47">
        <v>0</v>
      </c>
      <c r="R1254" s="47">
        <v>0</v>
      </c>
      <c r="S1254" s="46">
        <f t="shared" si="84"/>
        <v>0</v>
      </c>
      <c r="T1254" s="47">
        <v>0</v>
      </c>
      <c r="U1254" s="47">
        <v>0</v>
      </c>
      <c r="V1254" s="46">
        <f t="shared" si="85"/>
        <v>0</v>
      </c>
      <c r="W1254" s="46">
        <f t="shared" si="86"/>
        <v>0</v>
      </c>
      <c r="X1254" s="45" t="s">
        <v>348</v>
      </c>
      <c r="Y1254" s="44"/>
      <c r="Z1254" s="43"/>
      <c r="AA1254" s="259" t="s">
        <v>859</v>
      </c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</row>
    <row r="1255" spans="1:49" hidden="1">
      <c r="A1255" s="31">
        <f t="shared" si="87"/>
        <v>0</v>
      </c>
      <c r="B1255" s="30" t="str">
        <f>VLOOKUP(F1255,[3]!Tabla13[#All],2,FALSE)</f>
        <v>30039</v>
      </c>
      <c r="C1255" s="51">
        <v>2026</v>
      </c>
      <c r="D1255" s="51">
        <v>8330</v>
      </c>
      <c r="E1255" s="51" t="s">
        <v>1180</v>
      </c>
      <c r="F1255" s="52" t="s">
        <v>1179</v>
      </c>
      <c r="G1255" s="51">
        <v>2</v>
      </c>
      <c r="H1255" s="51">
        <v>3</v>
      </c>
      <c r="I1255" s="51">
        <v>12</v>
      </c>
      <c r="J1255" s="51"/>
      <c r="K1255" s="51">
        <v>2000</v>
      </c>
      <c r="L1255" s="51">
        <v>2700</v>
      </c>
      <c r="M1255" s="51">
        <v>271</v>
      </c>
      <c r="N1255" s="50">
        <v>761</v>
      </c>
      <c r="O1255" s="49">
        <v>1</v>
      </c>
      <c r="P1255" s="48" t="s">
        <v>1358</v>
      </c>
      <c r="Q1255" s="47"/>
      <c r="R1255" s="47"/>
      <c r="S1255" s="46">
        <f t="shared" si="84"/>
        <v>0</v>
      </c>
      <c r="T1255" s="47">
        <v>0</v>
      </c>
      <c r="U1255" s="47">
        <v>0</v>
      </c>
      <c r="V1255" s="46">
        <f t="shared" si="85"/>
        <v>0</v>
      </c>
      <c r="W1255" s="46">
        <f t="shared" si="86"/>
        <v>0</v>
      </c>
      <c r="X1255" s="45" t="s">
        <v>26</v>
      </c>
      <c r="Y1255" s="44"/>
      <c r="Z1255" s="43"/>
      <c r="AA1255" s="259" t="s">
        <v>859</v>
      </c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</row>
    <row r="1256" spans="1:49" hidden="1">
      <c r="A1256" s="31">
        <f t="shared" si="87"/>
        <v>0</v>
      </c>
      <c r="B1256" s="30" t="str">
        <f>VLOOKUP(F1256,[3]!Tabla13[#All],2,FALSE)</f>
        <v>30044</v>
      </c>
      <c r="C1256" s="51">
        <v>2026</v>
      </c>
      <c r="D1256" s="51">
        <v>8330</v>
      </c>
      <c r="E1256" s="51" t="s">
        <v>1178</v>
      </c>
      <c r="F1256" s="52" t="s">
        <v>1177</v>
      </c>
      <c r="G1256" s="51">
        <v>2</v>
      </c>
      <c r="H1256" s="51">
        <v>3</v>
      </c>
      <c r="I1256" s="51">
        <v>12</v>
      </c>
      <c r="J1256" s="51"/>
      <c r="K1256" s="51">
        <v>2000</v>
      </c>
      <c r="L1256" s="51">
        <v>2700</v>
      </c>
      <c r="M1256" s="51">
        <v>271</v>
      </c>
      <c r="N1256" s="50">
        <v>761</v>
      </c>
      <c r="O1256" s="49">
        <v>1</v>
      </c>
      <c r="P1256" s="48" t="s">
        <v>1358</v>
      </c>
      <c r="Q1256" s="47"/>
      <c r="R1256" s="47"/>
      <c r="S1256" s="46">
        <f t="shared" si="84"/>
        <v>0</v>
      </c>
      <c r="T1256" s="47">
        <v>0</v>
      </c>
      <c r="U1256" s="47">
        <v>0</v>
      </c>
      <c r="V1256" s="46">
        <f t="shared" si="85"/>
        <v>0</v>
      </c>
      <c r="W1256" s="46">
        <f t="shared" si="86"/>
        <v>0</v>
      </c>
      <c r="X1256" s="45" t="s">
        <v>26</v>
      </c>
      <c r="Y1256" s="44"/>
      <c r="Z1256" s="43"/>
      <c r="AA1256" s="259" t="s">
        <v>859</v>
      </c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</row>
    <row r="1257" spans="1:49" hidden="1">
      <c r="A1257" s="31">
        <f t="shared" si="87"/>
        <v>0</v>
      </c>
      <c r="B1257" s="30" t="str">
        <f>VLOOKUP(F1257,[3]!Tabla13[#All],2,FALSE)</f>
        <v>30048</v>
      </c>
      <c r="C1257" s="51">
        <v>2026</v>
      </c>
      <c r="D1257" s="51">
        <v>8330</v>
      </c>
      <c r="E1257" s="51" t="s">
        <v>1176</v>
      </c>
      <c r="F1257" s="52" t="s">
        <v>1175</v>
      </c>
      <c r="G1257" s="51">
        <v>2</v>
      </c>
      <c r="H1257" s="51">
        <v>3</v>
      </c>
      <c r="I1257" s="51">
        <v>12</v>
      </c>
      <c r="J1257" s="51"/>
      <c r="K1257" s="51">
        <v>2000</v>
      </c>
      <c r="L1257" s="51">
        <v>2700</v>
      </c>
      <c r="M1257" s="51">
        <v>271</v>
      </c>
      <c r="N1257" s="50">
        <v>761</v>
      </c>
      <c r="O1257" s="49">
        <v>1</v>
      </c>
      <c r="P1257" s="48" t="s">
        <v>1358</v>
      </c>
      <c r="Q1257" s="47"/>
      <c r="R1257" s="47"/>
      <c r="S1257" s="46">
        <f t="shared" si="84"/>
        <v>0</v>
      </c>
      <c r="T1257" s="47">
        <v>0</v>
      </c>
      <c r="U1257" s="47">
        <v>0</v>
      </c>
      <c r="V1257" s="46">
        <f t="shared" si="85"/>
        <v>0</v>
      </c>
      <c r="W1257" s="46">
        <f t="shared" si="86"/>
        <v>0</v>
      </c>
      <c r="X1257" s="45" t="s">
        <v>26</v>
      </c>
      <c r="Y1257" s="44"/>
      <c r="Z1257" s="43"/>
      <c r="AA1257" s="259" t="s">
        <v>859</v>
      </c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</row>
    <row r="1258" spans="1:49" hidden="1">
      <c r="A1258" s="31">
        <f t="shared" si="87"/>
        <v>0</v>
      </c>
      <c r="B1258" s="30">
        <f>VLOOKUP(F1258,[3]!Tabla13[#All],2,FALSE)</f>
        <v>30102</v>
      </c>
      <c r="C1258" s="51">
        <v>2026</v>
      </c>
      <c r="D1258" s="51">
        <v>8330</v>
      </c>
      <c r="E1258" s="51" t="s">
        <v>1174</v>
      </c>
      <c r="F1258" s="52" t="s">
        <v>1173</v>
      </c>
      <c r="G1258" s="51">
        <v>2</v>
      </c>
      <c r="H1258" s="51">
        <v>3</v>
      </c>
      <c r="I1258" s="51">
        <v>12</v>
      </c>
      <c r="J1258" s="51"/>
      <c r="K1258" s="51">
        <v>2000</v>
      </c>
      <c r="L1258" s="51">
        <v>2700</v>
      </c>
      <c r="M1258" s="51">
        <v>271</v>
      </c>
      <c r="N1258" s="50">
        <v>761</v>
      </c>
      <c r="O1258" s="49">
        <v>1</v>
      </c>
      <c r="P1258" s="48" t="s">
        <v>1358</v>
      </c>
      <c r="Q1258" s="47"/>
      <c r="R1258" s="47"/>
      <c r="S1258" s="46">
        <f t="shared" si="84"/>
        <v>0</v>
      </c>
      <c r="T1258" s="47">
        <v>0</v>
      </c>
      <c r="U1258" s="47">
        <v>0</v>
      </c>
      <c r="V1258" s="46">
        <f t="shared" si="85"/>
        <v>0</v>
      </c>
      <c r="W1258" s="46">
        <f t="shared" si="86"/>
        <v>0</v>
      </c>
      <c r="X1258" s="45" t="s">
        <v>26</v>
      </c>
      <c r="Y1258" s="44"/>
      <c r="Z1258" s="43"/>
      <c r="AA1258" s="259" t="s">
        <v>859</v>
      </c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</row>
    <row r="1259" spans="1:49" hidden="1">
      <c r="A1259" s="31">
        <f t="shared" si="87"/>
        <v>0</v>
      </c>
      <c r="B1259" s="30" t="str">
        <f>VLOOKUP(F1259,[3]!Tabla13[#All],2,FALSE)</f>
        <v>30118</v>
      </c>
      <c r="C1259" s="51">
        <v>2026</v>
      </c>
      <c r="D1259" s="51">
        <v>8330</v>
      </c>
      <c r="E1259" s="51" t="s">
        <v>1172</v>
      </c>
      <c r="F1259" s="52" t="s">
        <v>1171</v>
      </c>
      <c r="G1259" s="51">
        <v>2</v>
      </c>
      <c r="H1259" s="51">
        <v>3</v>
      </c>
      <c r="I1259" s="51">
        <v>12</v>
      </c>
      <c r="J1259" s="51"/>
      <c r="K1259" s="51">
        <v>2000</v>
      </c>
      <c r="L1259" s="51">
        <v>2700</v>
      </c>
      <c r="M1259" s="51">
        <v>271</v>
      </c>
      <c r="N1259" s="50">
        <v>761</v>
      </c>
      <c r="O1259" s="49">
        <v>1</v>
      </c>
      <c r="P1259" s="48" t="s">
        <v>1358</v>
      </c>
      <c r="Q1259" s="47"/>
      <c r="R1259" s="47"/>
      <c r="S1259" s="46">
        <f t="shared" si="84"/>
        <v>0</v>
      </c>
      <c r="T1259" s="47">
        <v>0</v>
      </c>
      <c r="U1259" s="47">
        <v>0</v>
      </c>
      <c r="V1259" s="46">
        <f t="shared" si="85"/>
        <v>0</v>
      </c>
      <c r="W1259" s="46">
        <f t="shared" si="86"/>
        <v>0</v>
      </c>
      <c r="X1259" s="45" t="s">
        <v>26</v>
      </c>
      <c r="Y1259" s="44"/>
      <c r="Z1259" s="43"/>
      <c r="AA1259" s="259" t="s">
        <v>859</v>
      </c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</row>
    <row r="1260" spans="1:49" hidden="1">
      <c r="A1260" s="31">
        <f t="shared" si="87"/>
        <v>0</v>
      </c>
      <c r="B1260" s="30" t="str">
        <f>VLOOKUP(F1260,[3]!Tabla13[#All],2,FALSE)</f>
        <v>30128</v>
      </c>
      <c r="C1260" s="51">
        <v>2026</v>
      </c>
      <c r="D1260" s="51">
        <v>8330</v>
      </c>
      <c r="E1260" s="51" t="s">
        <v>1170</v>
      </c>
      <c r="F1260" s="52" t="s">
        <v>1169</v>
      </c>
      <c r="G1260" s="51">
        <v>2</v>
      </c>
      <c r="H1260" s="51">
        <v>3</v>
      </c>
      <c r="I1260" s="51">
        <v>12</v>
      </c>
      <c r="J1260" s="51"/>
      <c r="K1260" s="51">
        <v>2000</v>
      </c>
      <c r="L1260" s="51">
        <v>2700</v>
      </c>
      <c r="M1260" s="51">
        <v>271</v>
      </c>
      <c r="N1260" s="50">
        <v>761</v>
      </c>
      <c r="O1260" s="49">
        <v>1</v>
      </c>
      <c r="P1260" s="48" t="s">
        <v>1358</v>
      </c>
      <c r="Q1260" s="47"/>
      <c r="R1260" s="47"/>
      <c r="S1260" s="46">
        <f t="shared" si="84"/>
        <v>0</v>
      </c>
      <c r="T1260" s="47">
        <v>0</v>
      </c>
      <c r="U1260" s="47">
        <v>0</v>
      </c>
      <c r="V1260" s="46">
        <f t="shared" si="85"/>
        <v>0</v>
      </c>
      <c r="W1260" s="46">
        <f t="shared" si="86"/>
        <v>0</v>
      </c>
      <c r="X1260" s="45" t="s">
        <v>26</v>
      </c>
      <c r="Y1260" s="44"/>
      <c r="Z1260" s="43"/>
      <c r="AA1260" s="259" t="s">
        <v>859</v>
      </c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</row>
    <row r="1261" spans="1:49" hidden="1">
      <c r="A1261" s="31">
        <f t="shared" si="87"/>
        <v>0</v>
      </c>
      <c r="B1261" s="30" t="str">
        <f>VLOOKUP(F1261,[3]!Tabla13[#All],2,FALSE)</f>
        <v>30131</v>
      </c>
      <c r="C1261" s="51">
        <v>2026</v>
      </c>
      <c r="D1261" s="51">
        <v>8330</v>
      </c>
      <c r="E1261" s="51" t="s">
        <v>1168</v>
      </c>
      <c r="F1261" s="52" t="s">
        <v>495</v>
      </c>
      <c r="G1261" s="51">
        <v>2</v>
      </c>
      <c r="H1261" s="51">
        <v>3</v>
      </c>
      <c r="I1261" s="51">
        <v>12</v>
      </c>
      <c r="J1261" s="51"/>
      <c r="K1261" s="51">
        <v>2000</v>
      </c>
      <c r="L1261" s="51">
        <v>2700</v>
      </c>
      <c r="M1261" s="51">
        <v>271</v>
      </c>
      <c r="N1261" s="50">
        <v>761</v>
      </c>
      <c r="O1261" s="49">
        <v>1</v>
      </c>
      <c r="P1261" s="48" t="s">
        <v>1358</v>
      </c>
      <c r="Q1261" s="47"/>
      <c r="R1261" s="47"/>
      <c r="S1261" s="46">
        <f t="shared" si="84"/>
        <v>0</v>
      </c>
      <c r="T1261" s="47">
        <v>0</v>
      </c>
      <c r="U1261" s="47">
        <v>0</v>
      </c>
      <c r="V1261" s="46">
        <f t="shared" si="85"/>
        <v>0</v>
      </c>
      <c r="W1261" s="46">
        <f t="shared" si="86"/>
        <v>0</v>
      </c>
      <c r="X1261" s="45" t="s">
        <v>26</v>
      </c>
      <c r="Y1261" s="44"/>
      <c r="Z1261" s="43"/>
      <c r="AA1261" s="259" t="s">
        <v>859</v>
      </c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</row>
    <row r="1262" spans="1:49" hidden="1">
      <c r="A1262" s="31">
        <f t="shared" si="87"/>
        <v>0</v>
      </c>
      <c r="B1262" s="30" t="str">
        <f>VLOOKUP(F1262,[3]!Tabla13[#All],2,FALSE)</f>
        <v>30141</v>
      </c>
      <c r="C1262" s="51">
        <v>2026</v>
      </c>
      <c r="D1262" s="51">
        <v>8330</v>
      </c>
      <c r="E1262" s="51" t="s">
        <v>1167</v>
      </c>
      <c r="F1262" s="52" t="s">
        <v>1166</v>
      </c>
      <c r="G1262" s="51">
        <v>2</v>
      </c>
      <c r="H1262" s="51">
        <v>3</v>
      </c>
      <c r="I1262" s="51">
        <v>12</v>
      </c>
      <c r="J1262" s="51"/>
      <c r="K1262" s="51">
        <v>2000</v>
      </c>
      <c r="L1262" s="51">
        <v>2700</v>
      </c>
      <c r="M1262" s="51">
        <v>271</v>
      </c>
      <c r="N1262" s="50">
        <v>761</v>
      </c>
      <c r="O1262" s="49">
        <v>1</v>
      </c>
      <c r="P1262" s="48" t="s">
        <v>1358</v>
      </c>
      <c r="Q1262" s="47"/>
      <c r="R1262" s="47"/>
      <c r="S1262" s="46">
        <f t="shared" si="84"/>
        <v>0</v>
      </c>
      <c r="T1262" s="47">
        <v>0</v>
      </c>
      <c r="U1262" s="47">
        <v>0</v>
      </c>
      <c r="V1262" s="46">
        <f t="shared" si="85"/>
        <v>0</v>
      </c>
      <c r="W1262" s="46">
        <f t="shared" si="86"/>
        <v>0</v>
      </c>
      <c r="X1262" s="45" t="s">
        <v>26</v>
      </c>
      <c r="Y1262" s="44"/>
      <c r="Z1262" s="43"/>
      <c r="AA1262" s="259" t="s">
        <v>859</v>
      </c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</row>
    <row r="1263" spans="1:49" hidden="1">
      <c r="A1263" s="31">
        <f t="shared" si="87"/>
        <v>0</v>
      </c>
      <c r="B1263" s="30" t="str">
        <f>VLOOKUP(F1263,[3]!Tabla13[#All],2,FALSE)</f>
        <v>30189</v>
      </c>
      <c r="C1263" s="51">
        <v>2026</v>
      </c>
      <c r="D1263" s="51">
        <v>8330</v>
      </c>
      <c r="E1263" s="51" t="s">
        <v>1165</v>
      </c>
      <c r="F1263" s="52" t="s">
        <v>1164</v>
      </c>
      <c r="G1263" s="51">
        <v>2</v>
      </c>
      <c r="H1263" s="51">
        <v>3</v>
      </c>
      <c r="I1263" s="51">
        <v>12</v>
      </c>
      <c r="J1263" s="51"/>
      <c r="K1263" s="51">
        <v>2000</v>
      </c>
      <c r="L1263" s="51">
        <v>2700</v>
      </c>
      <c r="M1263" s="51">
        <v>271</v>
      </c>
      <c r="N1263" s="50">
        <v>761</v>
      </c>
      <c r="O1263" s="49">
        <v>1</v>
      </c>
      <c r="P1263" s="48" t="s">
        <v>1358</v>
      </c>
      <c r="Q1263" s="47"/>
      <c r="R1263" s="47"/>
      <c r="S1263" s="46">
        <f t="shared" si="84"/>
        <v>0</v>
      </c>
      <c r="T1263" s="47">
        <v>0</v>
      </c>
      <c r="U1263" s="47">
        <v>0</v>
      </c>
      <c r="V1263" s="46">
        <f t="shared" si="85"/>
        <v>0</v>
      </c>
      <c r="W1263" s="46">
        <f t="shared" si="86"/>
        <v>0</v>
      </c>
      <c r="X1263" s="45" t="s">
        <v>26</v>
      </c>
      <c r="Y1263" s="44"/>
      <c r="Z1263" s="43"/>
      <c r="AA1263" s="259" t="s">
        <v>859</v>
      </c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</row>
    <row r="1264" spans="1:49" hidden="1">
      <c r="A1264" s="31">
        <f t="shared" si="87"/>
        <v>0</v>
      </c>
      <c r="B1264" s="30" t="str">
        <f>VLOOKUP(F1264,[3]!Tabla13[#All],2,FALSE)</f>
        <v>30193</v>
      </c>
      <c r="C1264" s="51">
        <v>2026</v>
      </c>
      <c r="D1264" s="51">
        <v>8330</v>
      </c>
      <c r="E1264" s="51" t="s">
        <v>1163</v>
      </c>
      <c r="F1264" s="52" t="s">
        <v>1162</v>
      </c>
      <c r="G1264" s="51">
        <v>2</v>
      </c>
      <c r="H1264" s="51">
        <v>3</v>
      </c>
      <c r="I1264" s="51">
        <v>12</v>
      </c>
      <c r="J1264" s="51"/>
      <c r="K1264" s="51">
        <v>2000</v>
      </c>
      <c r="L1264" s="51">
        <v>2700</v>
      </c>
      <c r="M1264" s="51">
        <v>271</v>
      </c>
      <c r="N1264" s="50">
        <v>761</v>
      </c>
      <c r="O1264" s="49">
        <v>1</v>
      </c>
      <c r="P1264" s="48" t="s">
        <v>1358</v>
      </c>
      <c r="Q1264" s="47"/>
      <c r="R1264" s="47"/>
      <c r="S1264" s="46">
        <f t="shared" si="84"/>
        <v>0</v>
      </c>
      <c r="T1264" s="47">
        <v>0</v>
      </c>
      <c r="U1264" s="47">
        <v>0</v>
      </c>
      <c r="V1264" s="46">
        <f t="shared" si="85"/>
        <v>0</v>
      </c>
      <c r="W1264" s="46">
        <f t="shared" si="86"/>
        <v>0</v>
      </c>
      <c r="X1264" s="45" t="s">
        <v>26</v>
      </c>
      <c r="Y1264" s="44"/>
      <c r="Z1264" s="43"/>
      <c r="AA1264" s="259" t="s">
        <v>859</v>
      </c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</row>
    <row r="1265" spans="1:49" hidden="1">
      <c r="A1265" s="31">
        <f t="shared" si="87"/>
        <v>0</v>
      </c>
      <c r="B1265" s="30" t="str">
        <f>VLOOKUP(F1265,[3]!Tabla13[#All],2,FALSE)</f>
        <v>30087</v>
      </c>
      <c r="C1265" s="51">
        <v>2026</v>
      </c>
      <c r="D1265" s="51">
        <v>8330</v>
      </c>
      <c r="E1265" s="51" t="s">
        <v>1161</v>
      </c>
      <c r="F1265" s="52" t="s">
        <v>491</v>
      </c>
      <c r="G1265" s="51">
        <v>2</v>
      </c>
      <c r="H1265" s="51">
        <v>3</v>
      </c>
      <c r="I1265" s="51">
        <v>12</v>
      </c>
      <c r="J1265" s="51"/>
      <c r="K1265" s="51">
        <v>2000</v>
      </c>
      <c r="L1265" s="51">
        <v>2700</v>
      </c>
      <c r="M1265" s="51">
        <v>271</v>
      </c>
      <c r="N1265" s="50">
        <v>761</v>
      </c>
      <c r="O1265" s="49">
        <v>1</v>
      </c>
      <c r="P1265" s="48" t="s">
        <v>1358</v>
      </c>
      <c r="Q1265" s="47"/>
      <c r="R1265" s="47"/>
      <c r="S1265" s="46">
        <f t="shared" si="84"/>
        <v>0</v>
      </c>
      <c r="T1265" s="47">
        <v>0</v>
      </c>
      <c r="U1265" s="47">
        <v>0</v>
      </c>
      <c r="V1265" s="46">
        <f t="shared" si="85"/>
        <v>0</v>
      </c>
      <c r="W1265" s="46">
        <f t="shared" si="86"/>
        <v>0</v>
      </c>
      <c r="X1265" s="45" t="s">
        <v>26</v>
      </c>
      <c r="Y1265" s="44"/>
      <c r="Z1265" s="43"/>
      <c r="AA1265" s="259" t="s">
        <v>859</v>
      </c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</row>
    <row r="1266" spans="1:49" hidden="1">
      <c r="A1266" s="31" t="e">
        <f t="shared" si="87"/>
        <v>#N/A</v>
      </c>
      <c r="B1266" s="30" t="e">
        <f>VLOOKUP(F1266,[3]!Tabla13[#All],2,FALSE)</f>
        <v>#N/A</v>
      </c>
      <c r="C1266" s="51">
        <v>2026</v>
      </c>
      <c r="D1266" s="51">
        <v>8330</v>
      </c>
      <c r="E1266" s="51"/>
      <c r="F1266" s="52"/>
      <c r="G1266" s="51">
        <v>2</v>
      </c>
      <c r="H1266" s="51">
        <v>3</v>
      </c>
      <c r="I1266" s="51">
        <v>12</v>
      </c>
      <c r="J1266" s="51"/>
      <c r="K1266" s="51">
        <v>2000</v>
      </c>
      <c r="L1266" s="51">
        <v>2700</v>
      </c>
      <c r="M1266" s="51">
        <v>271</v>
      </c>
      <c r="N1266" s="50">
        <v>778</v>
      </c>
      <c r="O1266" s="49"/>
      <c r="P1266" s="48" t="s">
        <v>1357</v>
      </c>
      <c r="Q1266" s="47">
        <v>0</v>
      </c>
      <c r="R1266" s="47">
        <v>0</v>
      </c>
      <c r="S1266" s="46">
        <f t="shared" si="84"/>
        <v>0</v>
      </c>
      <c r="T1266" s="47">
        <v>0</v>
      </c>
      <c r="U1266" s="47">
        <v>0</v>
      </c>
      <c r="V1266" s="46">
        <f t="shared" si="85"/>
        <v>0</v>
      </c>
      <c r="W1266" s="46">
        <f t="shared" si="86"/>
        <v>0</v>
      </c>
      <c r="X1266" s="206" t="s">
        <v>359</v>
      </c>
      <c r="Y1266" s="44"/>
      <c r="Z1266" s="43"/>
      <c r="AA1266" s="259" t="s">
        <v>859</v>
      </c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</row>
    <row r="1267" spans="1:49" hidden="1">
      <c r="A1267" s="31" t="e">
        <f t="shared" si="87"/>
        <v>#N/A</v>
      </c>
      <c r="B1267" s="30" t="e">
        <f>VLOOKUP(F1267,[3]!Tabla13[#All],2,FALSE)</f>
        <v>#N/A</v>
      </c>
      <c r="C1267" s="51">
        <v>2026</v>
      </c>
      <c r="D1267" s="51">
        <v>8330</v>
      </c>
      <c r="E1267" s="51"/>
      <c r="F1267" s="52"/>
      <c r="G1267" s="51">
        <v>2</v>
      </c>
      <c r="H1267" s="51">
        <v>3</v>
      </c>
      <c r="I1267" s="51">
        <v>12</v>
      </c>
      <c r="J1267" s="51"/>
      <c r="K1267" s="51">
        <v>2000</v>
      </c>
      <c r="L1267" s="51">
        <v>2700</v>
      </c>
      <c r="M1267" s="51">
        <v>271</v>
      </c>
      <c r="N1267" s="50">
        <v>792</v>
      </c>
      <c r="O1267" s="49"/>
      <c r="P1267" s="48" t="s">
        <v>1356</v>
      </c>
      <c r="Q1267" s="47">
        <v>0</v>
      </c>
      <c r="R1267" s="47">
        <v>0</v>
      </c>
      <c r="S1267" s="46">
        <f t="shared" si="84"/>
        <v>0</v>
      </c>
      <c r="T1267" s="47">
        <v>0</v>
      </c>
      <c r="U1267" s="47">
        <v>0</v>
      </c>
      <c r="V1267" s="46">
        <f t="shared" si="85"/>
        <v>0</v>
      </c>
      <c r="W1267" s="46">
        <f t="shared" si="86"/>
        <v>0</v>
      </c>
      <c r="X1267" s="45" t="s">
        <v>26</v>
      </c>
      <c r="Y1267" s="44"/>
      <c r="Z1267" s="43"/>
      <c r="AA1267" s="259" t="s">
        <v>859</v>
      </c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</row>
    <row r="1268" spans="1:49" hidden="1">
      <c r="A1268" s="31" t="e">
        <f t="shared" si="87"/>
        <v>#N/A</v>
      </c>
      <c r="B1268" s="30" t="e">
        <f>VLOOKUP(F1268,[3]!Tabla13[#All],2,FALSE)</f>
        <v>#N/A</v>
      </c>
      <c r="C1268" s="51">
        <v>2026</v>
      </c>
      <c r="D1268" s="51">
        <v>8330</v>
      </c>
      <c r="E1268" s="51"/>
      <c r="F1268" s="52"/>
      <c r="G1268" s="51">
        <v>2</v>
      </c>
      <c r="H1268" s="51">
        <v>3</v>
      </c>
      <c r="I1268" s="51">
        <v>12</v>
      </c>
      <c r="J1268" s="51"/>
      <c r="K1268" s="51">
        <v>2000</v>
      </c>
      <c r="L1268" s="51">
        <v>2700</v>
      </c>
      <c r="M1268" s="51">
        <v>271</v>
      </c>
      <c r="N1268" s="50">
        <v>1028</v>
      </c>
      <c r="O1268" s="49"/>
      <c r="P1268" s="48" t="s">
        <v>1355</v>
      </c>
      <c r="Q1268" s="47">
        <v>0</v>
      </c>
      <c r="R1268" s="47">
        <v>0</v>
      </c>
      <c r="S1268" s="46">
        <f t="shared" si="84"/>
        <v>0</v>
      </c>
      <c r="T1268" s="47">
        <v>0</v>
      </c>
      <c r="U1268" s="47">
        <v>0</v>
      </c>
      <c r="V1268" s="46">
        <f t="shared" si="85"/>
        <v>0</v>
      </c>
      <c r="W1268" s="46">
        <f t="shared" si="86"/>
        <v>0</v>
      </c>
      <c r="X1268" s="45" t="s">
        <v>26</v>
      </c>
      <c r="Y1268" s="44"/>
      <c r="Z1268" s="43"/>
      <c r="AA1268" s="259" t="s">
        <v>859</v>
      </c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</row>
    <row r="1269" spans="1:49" hidden="1">
      <c r="A1269" s="31">
        <f t="shared" si="87"/>
        <v>0</v>
      </c>
      <c r="B1269" s="30" t="str">
        <f>VLOOKUP(F1269,[3]!Tabla13[#All],2,FALSE)</f>
        <v>30039</v>
      </c>
      <c r="C1269" s="51">
        <v>2026</v>
      </c>
      <c r="D1269" s="51">
        <v>8330</v>
      </c>
      <c r="E1269" s="51" t="s">
        <v>1180</v>
      </c>
      <c r="F1269" s="52" t="s">
        <v>1179</v>
      </c>
      <c r="G1269" s="51">
        <v>2</v>
      </c>
      <c r="H1269" s="51">
        <v>3</v>
      </c>
      <c r="I1269" s="51">
        <v>12</v>
      </c>
      <c r="J1269" s="51"/>
      <c r="K1269" s="51">
        <v>2000</v>
      </c>
      <c r="L1269" s="51">
        <v>2700</v>
      </c>
      <c r="M1269" s="51">
        <v>271</v>
      </c>
      <c r="N1269" s="50">
        <v>1052</v>
      </c>
      <c r="O1269" s="49">
        <v>1</v>
      </c>
      <c r="P1269" s="48" t="s">
        <v>1354</v>
      </c>
      <c r="Q1269" s="47"/>
      <c r="R1269" s="47"/>
      <c r="S1269" s="46">
        <f t="shared" si="84"/>
        <v>0</v>
      </c>
      <c r="T1269" s="47">
        <v>0</v>
      </c>
      <c r="U1269" s="47">
        <v>0</v>
      </c>
      <c r="V1269" s="46">
        <f t="shared" si="85"/>
        <v>0</v>
      </c>
      <c r="W1269" s="46">
        <f t="shared" si="86"/>
        <v>0</v>
      </c>
      <c r="X1269" s="45" t="s">
        <v>26</v>
      </c>
      <c r="Y1269" s="44"/>
      <c r="Z1269" s="43"/>
      <c r="AA1269" s="259" t="s">
        <v>859</v>
      </c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</row>
    <row r="1270" spans="1:49" hidden="1">
      <c r="A1270" s="31">
        <f t="shared" si="87"/>
        <v>0</v>
      </c>
      <c r="B1270" s="30" t="str">
        <f>VLOOKUP(F1270,[3]!Tabla13[#All],2,FALSE)</f>
        <v>30044</v>
      </c>
      <c r="C1270" s="51">
        <v>2026</v>
      </c>
      <c r="D1270" s="51">
        <v>8330</v>
      </c>
      <c r="E1270" s="51" t="s">
        <v>1178</v>
      </c>
      <c r="F1270" s="52" t="s">
        <v>1177</v>
      </c>
      <c r="G1270" s="51">
        <v>2</v>
      </c>
      <c r="H1270" s="51">
        <v>3</v>
      </c>
      <c r="I1270" s="51">
        <v>12</v>
      </c>
      <c r="J1270" s="51"/>
      <c r="K1270" s="51">
        <v>2000</v>
      </c>
      <c r="L1270" s="51">
        <v>2700</v>
      </c>
      <c r="M1270" s="51">
        <v>271</v>
      </c>
      <c r="N1270" s="50">
        <v>1052</v>
      </c>
      <c r="O1270" s="49">
        <v>1</v>
      </c>
      <c r="P1270" s="48" t="s">
        <v>1354</v>
      </c>
      <c r="Q1270" s="47"/>
      <c r="R1270" s="47"/>
      <c r="S1270" s="46">
        <f t="shared" si="84"/>
        <v>0</v>
      </c>
      <c r="T1270" s="47">
        <v>0</v>
      </c>
      <c r="U1270" s="47">
        <v>0</v>
      </c>
      <c r="V1270" s="46">
        <f t="shared" si="85"/>
        <v>0</v>
      </c>
      <c r="W1270" s="46">
        <f t="shared" si="86"/>
        <v>0</v>
      </c>
      <c r="X1270" s="45" t="s">
        <v>26</v>
      </c>
      <c r="Y1270" s="44"/>
      <c r="Z1270" s="43"/>
      <c r="AA1270" s="259" t="s">
        <v>859</v>
      </c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</row>
    <row r="1271" spans="1:49" hidden="1">
      <c r="A1271" s="31">
        <f t="shared" si="87"/>
        <v>0</v>
      </c>
      <c r="B1271" s="30" t="str">
        <f>VLOOKUP(F1271,[3]!Tabla13[#All],2,FALSE)</f>
        <v>30048</v>
      </c>
      <c r="C1271" s="51">
        <v>2026</v>
      </c>
      <c r="D1271" s="51">
        <v>8330</v>
      </c>
      <c r="E1271" s="51" t="s">
        <v>1176</v>
      </c>
      <c r="F1271" s="52" t="s">
        <v>1175</v>
      </c>
      <c r="G1271" s="51">
        <v>2</v>
      </c>
      <c r="H1271" s="51">
        <v>3</v>
      </c>
      <c r="I1271" s="51">
        <v>12</v>
      </c>
      <c r="J1271" s="51"/>
      <c r="K1271" s="51">
        <v>2000</v>
      </c>
      <c r="L1271" s="51">
        <v>2700</v>
      </c>
      <c r="M1271" s="51">
        <v>271</v>
      </c>
      <c r="N1271" s="50">
        <v>1052</v>
      </c>
      <c r="O1271" s="49">
        <v>1</v>
      </c>
      <c r="P1271" s="48" t="s">
        <v>1354</v>
      </c>
      <c r="Q1271" s="47"/>
      <c r="R1271" s="47"/>
      <c r="S1271" s="46">
        <f t="shared" si="84"/>
        <v>0</v>
      </c>
      <c r="T1271" s="47">
        <v>0</v>
      </c>
      <c r="U1271" s="47">
        <v>0</v>
      </c>
      <c r="V1271" s="46">
        <f t="shared" si="85"/>
        <v>0</v>
      </c>
      <c r="W1271" s="46">
        <f t="shared" si="86"/>
        <v>0</v>
      </c>
      <c r="X1271" s="45" t="s">
        <v>26</v>
      </c>
      <c r="Y1271" s="44"/>
      <c r="Z1271" s="43"/>
      <c r="AA1271" s="259" t="s">
        <v>859</v>
      </c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</row>
    <row r="1272" spans="1:49" hidden="1">
      <c r="A1272" s="31">
        <f t="shared" si="87"/>
        <v>0</v>
      </c>
      <c r="B1272" s="30">
        <f>VLOOKUP(F1272,[3]!Tabla13[#All],2,FALSE)</f>
        <v>30102</v>
      </c>
      <c r="C1272" s="51">
        <v>2026</v>
      </c>
      <c r="D1272" s="51">
        <v>8330</v>
      </c>
      <c r="E1272" s="51" t="s">
        <v>1174</v>
      </c>
      <c r="F1272" s="52" t="s">
        <v>1173</v>
      </c>
      <c r="G1272" s="51">
        <v>2</v>
      </c>
      <c r="H1272" s="51">
        <v>3</v>
      </c>
      <c r="I1272" s="51">
        <v>12</v>
      </c>
      <c r="J1272" s="51"/>
      <c r="K1272" s="51">
        <v>2000</v>
      </c>
      <c r="L1272" s="51">
        <v>2700</v>
      </c>
      <c r="M1272" s="51">
        <v>271</v>
      </c>
      <c r="N1272" s="50">
        <v>1052</v>
      </c>
      <c r="O1272" s="49">
        <v>1</v>
      </c>
      <c r="P1272" s="48" t="s">
        <v>1354</v>
      </c>
      <c r="Q1272" s="47"/>
      <c r="R1272" s="47"/>
      <c r="S1272" s="46">
        <f t="shared" si="84"/>
        <v>0</v>
      </c>
      <c r="T1272" s="47">
        <v>0</v>
      </c>
      <c r="U1272" s="47">
        <v>0</v>
      </c>
      <c r="V1272" s="46">
        <f t="shared" si="85"/>
        <v>0</v>
      </c>
      <c r="W1272" s="46">
        <f t="shared" si="86"/>
        <v>0</v>
      </c>
      <c r="X1272" s="45" t="s">
        <v>26</v>
      </c>
      <c r="Y1272" s="44"/>
      <c r="Z1272" s="43"/>
      <c r="AA1272" s="259" t="s">
        <v>859</v>
      </c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</row>
    <row r="1273" spans="1:49" hidden="1">
      <c r="A1273" s="31">
        <f t="shared" si="87"/>
        <v>0</v>
      </c>
      <c r="B1273" s="30" t="str">
        <f>VLOOKUP(F1273,[3]!Tabla13[#All],2,FALSE)</f>
        <v>30118</v>
      </c>
      <c r="C1273" s="51">
        <v>2026</v>
      </c>
      <c r="D1273" s="51">
        <v>8330</v>
      </c>
      <c r="E1273" s="51" t="s">
        <v>1172</v>
      </c>
      <c r="F1273" s="52" t="s">
        <v>1171</v>
      </c>
      <c r="G1273" s="51">
        <v>2</v>
      </c>
      <c r="H1273" s="51">
        <v>3</v>
      </c>
      <c r="I1273" s="51">
        <v>12</v>
      </c>
      <c r="J1273" s="51"/>
      <c r="K1273" s="51">
        <v>2000</v>
      </c>
      <c r="L1273" s="51">
        <v>2700</v>
      </c>
      <c r="M1273" s="51">
        <v>271</v>
      </c>
      <c r="N1273" s="50">
        <v>1052</v>
      </c>
      <c r="O1273" s="49">
        <v>1</v>
      </c>
      <c r="P1273" s="48" t="s">
        <v>1354</v>
      </c>
      <c r="Q1273" s="47"/>
      <c r="R1273" s="47"/>
      <c r="S1273" s="46">
        <f t="shared" si="84"/>
        <v>0</v>
      </c>
      <c r="T1273" s="47">
        <v>0</v>
      </c>
      <c r="U1273" s="47">
        <v>0</v>
      </c>
      <c r="V1273" s="46">
        <f t="shared" si="85"/>
        <v>0</v>
      </c>
      <c r="W1273" s="46">
        <f t="shared" si="86"/>
        <v>0</v>
      </c>
      <c r="X1273" s="45" t="s">
        <v>26</v>
      </c>
      <c r="Y1273" s="44"/>
      <c r="Z1273" s="43"/>
      <c r="AA1273" s="259" t="s">
        <v>859</v>
      </c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</row>
    <row r="1274" spans="1:49" hidden="1">
      <c r="A1274" s="31">
        <f t="shared" si="87"/>
        <v>0</v>
      </c>
      <c r="B1274" s="30" t="str">
        <f>VLOOKUP(F1274,[3]!Tabla13[#All],2,FALSE)</f>
        <v>30128</v>
      </c>
      <c r="C1274" s="51">
        <v>2026</v>
      </c>
      <c r="D1274" s="51">
        <v>8330</v>
      </c>
      <c r="E1274" s="51" t="s">
        <v>1170</v>
      </c>
      <c r="F1274" s="52" t="s">
        <v>1169</v>
      </c>
      <c r="G1274" s="51">
        <v>2</v>
      </c>
      <c r="H1274" s="51">
        <v>3</v>
      </c>
      <c r="I1274" s="51">
        <v>12</v>
      </c>
      <c r="J1274" s="51"/>
      <c r="K1274" s="51">
        <v>2000</v>
      </c>
      <c r="L1274" s="51">
        <v>2700</v>
      </c>
      <c r="M1274" s="51">
        <v>271</v>
      </c>
      <c r="N1274" s="50">
        <v>1052</v>
      </c>
      <c r="O1274" s="49">
        <v>1</v>
      </c>
      <c r="P1274" s="48" t="s">
        <v>1354</v>
      </c>
      <c r="Q1274" s="47"/>
      <c r="R1274" s="47"/>
      <c r="S1274" s="46">
        <f t="shared" si="84"/>
        <v>0</v>
      </c>
      <c r="T1274" s="47">
        <v>0</v>
      </c>
      <c r="U1274" s="47">
        <v>0</v>
      </c>
      <c r="V1274" s="46">
        <f t="shared" si="85"/>
        <v>0</v>
      </c>
      <c r="W1274" s="46">
        <f t="shared" si="86"/>
        <v>0</v>
      </c>
      <c r="X1274" s="45" t="s">
        <v>26</v>
      </c>
      <c r="Y1274" s="44"/>
      <c r="Z1274" s="43"/>
      <c r="AA1274" s="259" t="s">
        <v>859</v>
      </c>
    </row>
    <row r="1275" spans="1:49" hidden="1">
      <c r="A1275" s="31">
        <f t="shared" si="87"/>
        <v>0</v>
      </c>
      <c r="B1275" s="30" t="str">
        <f>VLOOKUP(F1275,[3]!Tabla13[#All],2,FALSE)</f>
        <v>30131</v>
      </c>
      <c r="C1275" s="51">
        <v>2026</v>
      </c>
      <c r="D1275" s="51">
        <v>8330</v>
      </c>
      <c r="E1275" s="51" t="s">
        <v>1168</v>
      </c>
      <c r="F1275" s="52" t="s">
        <v>495</v>
      </c>
      <c r="G1275" s="51">
        <v>2</v>
      </c>
      <c r="H1275" s="51">
        <v>3</v>
      </c>
      <c r="I1275" s="51">
        <v>12</v>
      </c>
      <c r="J1275" s="51"/>
      <c r="K1275" s="51">
        <v>2000</v>
      </c>
      <c r="L1275" s="51">
        <v>2700</v>
      </c>
      <c r="M1275" s="51">
        <v>271</v>
      </c>
      <c r="N1275" s="50">
        <v>1052</v>
      </c>
      <c r="O1275" s="49">
        <v>1</v>
      </c>
      <c r="P1275" s="48" t="s">
        <v>1354</v>
      </c>
      <c r="Q1275" s="47"/>
      <c r="R1275" s="47"/>
      <c r="S1275" s="46">
        <f t="shared" si="84"/>
        <v>0</v>
      </c>
      <c r="T1275" s="47">
        <v>0</v>
      </c>
      <c r="U1275" s="47">
        <v>0</v>
      </c>
      <c r="V1275" s="46">
        <f t="shared" si="85"/>
        <v>0</v>
      </c>
      <c r="W1275" s="46">
        <f t="shared" si="86"/>
        <v>0</v>
      </c>
      <c r="X1275" s="45" t="s">
        <v>26</v>
      </c>
      <c r="Y1275" s="44"/>
      <c r="Z1275" s="43"/>
      <c r="AA1275" s="259" t="s">
        <v>859</v>
      </c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</row>
    <row r="1276" spans="1:49" hidden="1">
      <c r="A1276" s="31">
        <f t="shared" si="87"/>
        <v>0</v>
      </c>
      <c r="B1276" s="30" t="str">
        <f>VLOOKUP(F1276,[3]!Tabla13[#All],2,FALSE)</f>
        <v>30141</v>
      </c>
      <c r="C1276" s="51">
        <v>2026</v>
      </c>
      <c r="D1276" s="51">
        <v>8330</v>
      </c>
      <c r="E1276" s="51" t="s">
        <v>1167</v>
      </c>
      <c r="F1276" s="52" t="s">
        <v>1166</v>
      </c>
      <c r="G1276" s="51">
        <v>2</v>
      </c>
      <c r="H1276" s="51">
        <v>3</v>
      </c>
      <c r="I1276" s="51">
        <v>12</v>
      </c>
      <c r="J1276" s="51"/>
      <c r="K1276" s="51">
        <v>2000</v>
      </c>
      <c r="L1276" s="51">
        <v>2700</v>
      </c>
      <c r="M1276" s="51">
        <v>271</v>
      </c>
      <c r="N1276" s="50">
        <v>1052</v>
      </c>
      <c r="O1276" s="49">
        <v>1</v>
      </c>
      <c r="P1276" s="48" t="s">
        <v>1354</v>
      </c>
      <c r="Q1276" s="47"/>
      <c r="R1276" s="47"/>
      <c r="S1276" s="46">
        <f t="shared" si="84"/>
        <v>0</v>
      </c>
      <c r="T1276" s="47">
        <v>0</v>
      </c>
      <c r="U1276" s="47">
        <v>0</v>
      </c>
      <c r="V1276" s="46">
        <f t="shared" si="85"/>
        <v>0</v>
      </c>
      <c r="W1276" s="46">
        <f t="shared" si="86"/>
        <v>0</v>
      </c>
      <c r="X1276" s="45" t="s">
        <v>26</v>
      </c>
      <c r="Y1276" s="44"/>
      <c r="Z1276" s="43"/>
      <c r="AA1276" s="259" t="s">
        <v>859</v>
      </c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</row>
    <row r="1277" spans="1:49" hidden="1">
      <c r="A1277" s="31">
        <f t="shared" si="87"/>
        <v>0</v>
      </c>
      <c r="B1277" s="30" t="str">
        <f>VLOOKUP(F1277,[3]!Tabla13[#All],2,FALSE)</f>
        <v>30189</v>
      </c>
      <c r="C1277" s="51">
        <v>2026</v>
      </c>
      <c r="D1277" s="51">
        <v>8330</v>
      </c>
      <c r="E1277" s="51" t="s">
        <v>1165</v>
      </c>
      <c r="F1277" s="52" t="s">
        <v>1164</v>
      </c>
      <c r="G1277" s="51">
        <v>2</v>
      </c>
      <c r="H1277" s="51">
        <v>3</v>
      </c>
      <c r="I1277" s="51">
        <v>12</v>
      </c>
      <c r="J1277" s="51"/>
      <c r="K1277" s="51">
        <v>2000</v>
      </c>
      <c r="L1277" s="51">
        <v>2700</v>
      </c>
      <c r="M1277" s="51">
        <v>271</v>
      </c>
      <c r="N1277" s="50">
        <v>1052</v>
      </c>
      <c r="O1277" s="49">
        <v>1</v>
      </c>
      <c r="P1277" s="48" t="s">
        <v>1354</v>
      </c>
      <c r="Q1277" s="47"/>
      <c r="R1277" s="47"/>
      <c r="S1277" s="46">
        <f t="shared" si="84"/>
        <v>0</v>
      </c>
      <c r="T1277" s="47">
        <v>0</v>
      </c>
      <c r="U1277" s="47">
        <v>0</v>
      </c>
      <c r="V1277" s="46">
        <f t="shared" si="85"/>
        <v>0</v>
      </c>
      <c r="W1277" s="46">
        <f t="shared" si="86"/>
        <v>0</v>
      </c>
      <c r="X1277" s="45" t="s">
        <v>26</v>
      </c>
      <c r="Y1277" s="44"/>
      <c r="Z1277" s="43"/>
      <c r="AA1277" s="259" t="s">
        <v>859</v>
      </c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</row>
    <row r="1278" spans="1:49" hidden="1">
      <c r="A1278" s="31">
        <f t="shared" si="87"/>
        <v>0</v>
      </c>
      <c r="B1278" s="30" t="str">
        <f>VLOOKUP(F1278,[3]!Tabla13[#All],2,FALSE)</f>
        <v>30193</v>
      </c>
      <c r="C1278" s="51">
        <v>2026</v>
      </c>
      <c r="D1278" s="51">
        <v>8330</v>
      </c>
      <c r="E1278" s="51" t="s">
        <v>1163</v>
      </c>
      <c r="F1278" s="52" t="s">
        <v>1162</v>
      </c>
      <c r="G1278" s="51">
        <v>2</v>
      </c>
      <c r="H1278" s="51">
        <v>3</v>
      </c>
      <c r="I1278" s="51">
        <v>12</v>
      </c>
      <c r="J1278" s="51"/>
      <c r="K1278" s="51">
        <v>2000</v>
      </c>
      <c r="L1278" s="51">
        <v>2700</v>
      </c>
      <c r="M1278" s="51">
        <v>271</v>
      </c>
      <c r="N1278" s="50">
        <v>1052</v>
      </c>
      <c r="O1278" s="49">
        <v>1</v>
      </c>
      <c r="P1278" s="48" t="s">
        <v>1354</v>
      </c>
      <c r="Q1278" s="47"/>
      <c r="R1278" s="47"/>
      <c r="S1278" s="46">
        <f t="shared" si="84"/>
        <v>0</v>
      </c>
      <c r="T1278" s="47">
        <v>0</v>
      </c>
      <c r="U1278" s="47">
        <v>0</v>
      </c>
      <c r="V1278" s="46">
        <f t="shared" si="85"/>
        <v>0</v>
      </c>
      <c r="W1278" s="46">
        <f t="shared" si="86"/>
        <v>0</v>
      </c>
      <c r="X1278" s="45" t="s">
        <v>26</v>
      </c>
      <c r="Y1278" s="44"/>
      <c r="Z1278" s="43"/>
      <c r="AA1278" s="259" t="s">
        <v>859</v>
      </c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</row>
    <row r="1279" spans="1:49" hidden="1">
      <c r="A1279" s="31">
        <f t="shared" si="87"/>
        <v>0</v>
      </c>
      <c r="B1279" s="30" t="str">
        <f>VLOOKUP(F1279,[3]!Tabla13[#All],2,FALSE)</f>
        <v>30087</v>
      </c>
      <c r="C1279" s="51">
        <v>2026</v>
      </c>
      <c r="D1279" s="51">
        <v>8330</v>
      </c>
      <c r="E1279" s="51" t="s">
        <v>1161</v>
      </c>
      <c r="F1279" s="52" t="s">
        <v>491</v>
      </c>
      <c r="G1279" s="51">
        <v>2</v>
      </c>
      <c r="H1279" s="51">
        <v>3</v>
      </c>
      <c r="I1279" s="51">
        <v>12</v>
      </c>
      <c r="J1279" s="51"/>
      <c r="K1279" s="51">
        <v>2000</v>
      </c>
      <c r="L1279" s="51">
        <v>2700</v>
      </c>
      <c r="M1279" s="51">
        <v>271</v>
      </c>
      <c r="N1279" s="50">
        <v>1052</v>
      </c>
      <c r="O1279" s="49">
        <v>1</v>
      </c>
      <c r="P1279" s="48" t="s">
        <v>1354</v>
      </c>
      <c r="Q1279" s="47"/>
      <c r="R1279" s="47"/>
      <c r="S1279" s="46">
        <f t="shared" si="84"/>
        <v>0</v>
      </c>
      <c r="T1279" s="47">
        <v>0</v>
      </c>
      <c r="U1279" s="47">
        <v>0</v>
      </c>
      <c r="V1279" s="46">
        <f t="shared" si="85"/>
        <v>0</v>
      </c>
      <c r="W1279" s="46">
        <f t="shared" si="86"/>
        <v>0</v>
      </c>
      <c r="X1279" s="45" t="s">
        <v>26</v>
      </c>
      <c r="Y1279" s="44"/>
      <c r="Z1279" s="43"/>
      <c r="AA1279" s="259" t="s">
        <v>859</v>
      </c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</row>
    <row r="1280" spans="1:49" hidden="1">
      <c r="A1280" s="31" t="e">
        <f t="shared" si="87"/>
        <v>#N/A</v>
      </c>
      <c r="B1280" s="30" t="e">
        <f>VLOOKUP(F1280,[3]!Tabla13[#All],2,FALSE)</f>
        <v>#N/A</v>
      </c>
      <c r="C1280" s="51">
        <v>2026</v>
      </c>
      <c r="D1280" s="51">
        <v>8330</v>
      </c>
      <c r="E1280" s="51"/>
      <c r="F1280" s="52"/>
      <c r="G1280" s="51">
        <v>2</v>
      </c>
      <c r="H1280" s="51">
        <v>3</v>
      </c>
      <c r="I1280" s="51">
        <v>12</v>
      </c>
      <c r="J1280" s="51"/>
      <c r="K1280" s="51">
        <v>2000</v>
      </c>
      <c r="L1280" s="51">
        <v>2700</v>
      </c>
      <c r="M1280" s="51">
        <v>271</v>
      </c>
      <c r="N1280" s="50">
        <v>1058</v>
      </c>
      <c r="O1280" s="49"/>
      <c r="P1280" s="48" t="s">
        <v>1353</v>
      </c>
      <c r="Q1280" s="47">
        <v>0</v>
      </c>
      <c r="R1280" s="47">
        <v>0</v>
      </c>
      <c r="S1280" s="46">
        <f t="shared" si="84"/>
        <v>0</v>
      </c>
      <c r="T1280" s="47">
        <v>0</v>
      </c>
      <c r="U1280" s="47">
        <v>0</v>
      </c>
      <c r="V1280" s="46">
        <f t="shared" si="85"/>
        <v>0</v>
      </c>
      <c r="W1280" s="46">
        <f t="shared" si="86"/>
        <v>0</v>
      </c>
      <c r="X1280" s="45" t="s">
        <v>26</v>
      </c>
      <c r="Y1280" s="44"/>
      <c r="Z1280" s="43"/>
      <c r="AA1280" s="259" t="s">
        <v>859</v>
      </c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</row>
    <row r="1281" spans="1:49" hidden="1">
      <c r="A1281" s="31">
        <f t="shared" si="87"/>
        <v>0</v>
      </c>
      <c r="B1281" s="30" t="str">
        <f>VLOOKUP(F1281,[3]!Tabla13[#All],2,FALSE)</f>
        <v>30039</v>
      </c>
      <c r="C1281" s="51">
        <v>2026</v>
      </c>
      <c r="D1281" s="51">
        <v>8330</v>
      </c>
      <c r="E1281" s="51" t="s">
        <v>1180</v>
      </c>
      <c r="F1281" s="52" t="s">
        <v>1179</v>
      </c>
      <c r="G1281" s="51">
        <v>2</v>
      </c>
      <c r="H1281" s="51">
        <v>3</v>
      </c>
      <c r="I1281" s="51">
        <v>12</v>
      </c>
      <c r="J1281" s="51"/>
      <c r="K1281" s="51">
        <v>2000</v>
      </c>
      <c r="L1281" s="51">
        <v>2700</v>
      </c>
      <c r="M1281" s="51">
        <v>271</v>
      </c>
      <c r="N1281" s="50">
        <v>1097</v>
      </c>
      <c r="O1281" s="49">
        <v>1</v>
      </c>
      <c r="P1281" s="48" t="s">
        <v>1352</v>
      </c>
      <c r="Q1281" s="47"/>
      <c r="R1281" s="47"/>
      <c r="S1281" s="46">
        <f t="shared" si="84"/>
        <v>0</v>
      </c>
      <c r="T1281" s="47">
        <v>0</v>
      </c>
      <c r="U1281" s="47">
        <v>0</v>
      </c>
      <c r="V1281" s="46">
        <f t="shared" si="85"/>
        <v>0</v>
      </c>
      <c r="W1281" s="46">
        <f t="shared" si="86"/>
        <v>0</v>
      </c>
      <c r="X1281" s="45" t="s">
        <v>26</v>
      </c>
      <c r="Y1281" s="44"/>
      <c r="Z1281" s="43"/>
      <c r="AA1281" s="259" t="s">
        <v>859</v>
      </c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</row>
    <row r="1282" spans="1:49" hidden="1">
      <c r="A1282" s="31">
        <f t="shared" si="87"/>
        <v>0</v>
      </c>
      <c r="B1282" s="30" t="str">
        <f>VLOOKUP(F1282,[3]!Tabla13[#All],2,FALSE)</f>
        <v>30044</v>
      </c>
      <c r="C1282" s="51">
        <v>2026</v>
      </c>
      <c r="D1282" s="51">
        <v>8330</v>
      </c>
      <c r="E1282" s="51" t="s">
        <v>1178</v>
      </c>
      <c r="F1282" s="52" t="s">
        <v>1177</v>
      </c>
      <c r="G1282" s="51">
        <v>2</v>
      </c>
      <c r="H1282" s="51">
        <v>3</v>
      </c>
      <c r="I1282" s="51">
        <v>12</v>
      </c>
      <c r="J1282" s="51"/>
      <c r="K1282" s="51">
        <v>2000</v>
      </c>
      <c r="L1282" s="51">
        <v>2700</v>
      </c>
      <c r="M1282" s="51">
        <v>271</v>
      </c>
      <c r="N1282" s="50">
        <v>1097</v>
      </c>
      <c r="O1282" s="49">
        <v>1</v>
      </c>
      <c r="P1282" s="48" t="s">
        <v>1352</v>
      </c>
      <c r="Q1282" s="47"/>
      <c r="R1282" s="47"/>
      <c r="S1282" s="46">
        <f t="shared" si="84"/>
        <v>0</v>
      </c>
      <c r="T1282" s="47">
        <v>0</v>
      </c>
      <c r="U1282" s="47">
        <v>0</v>
      </c>
      <c r="V1282" s="46">
        <f t="shared" si="85"/>
        <v>0</v>
      </c>
      <c r="W1282" s="46">
        <f t="shared" si="86"/>
        <v>0</v>
      </c>
      <c r="X1282" s="45" t="s">
        <v>26</v>
      </c>
      <c r="Y1282" s="44"/>
      <c r="Z1282" s="43"/>
      <c r="AA1282" s="259" t="s">
        <v>859</v>
      </c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</row>
    <row r="1283" spans="1:49" hidden="1">
      <c r="A1283" s="31">
        <f t="shared" si="87"/>
        <v>0</v>
      </c>
      <c r="B1283" s="30" t="str">
        <f>VLOOKUP(F1283,[3]!Tabla13[#All],2,FALSE)</f>
        <v>30048</v>
      </c>
      <c r="C1283" s="51">
        <v>2026</v>
      </c>
      <c r="D1283" s="51">
        <v>8330</v>
      </c>
      <c r="E1283" s="51" t="s">
        <v>1176</v>
      </c>
      <c r="F1283" s="52" t="s">
        <v>1175</v>
      </c>
      <c r="G1283" s="51">
        <v>2</v>
      </c>
      <c r="H1283" s="51">
        <v>3</v>
      </c>
      <c r="I1283" s="51">
        <v>12</v>
      </c>
      <c r="J1283" s="51"/>
      <c r="K1283" s="51">
        <v>2000</v>
      </c>
      <c r="L1283" s="51">
        <v>2700</v>
      </c>
      <c r="M1283" s="51">
        <v>271</v>
      </c>
      <c r="N1283" s="50">
        <v>1097</v>
      </c>
      <c r="O1283" s="49">
        <v>1</v>
      </c>
      <c r="P1283" s="48" t="s">
        <v>1352</v>
      </c>
      <c r="Q1283" s="47"/>
      <c r="R1283" s="47"/>
      <c r="S1283" s="46">
        <f t="shared" si="84"/>
        <v>0</v>
      </c>
      <c r="T1283" s="47">
        <v>0</v>
      </c>
      <c r="U1283" s="47">
        <v>0</v>
      </c>
      <c r="V1283" s="46">
        <f t="shared" si="85"/>
        <v>0</v>
      </c>
      <c r="W1283" s="46">
        <f t="shared" si="86"/>
        <v>0</v>
      </c>
      <c r="X1283" s="45" t="s">
        <v>26</v>
      </c>
      <c r="Y1283" s="44"/>
      <c r="Z1283" s="43"/>
      <c r="AA1283" s="259" t="s">
        <v>859</v>
      </c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</row>
    <row r="1284" spans="1:49" hidden="1">
      <c r="A1284" s="31">
        <f t="shared" si="87"/>
        <v>0</v>
      </c>
      <c r="B1284" s="30">
        <f>VLOOKUP(F1284,[3]!Tabla13[#All],2,FALSE)</f>
        <v>30102</v>
      </c>
      <c r="C1284" s="51">
        <v>2026</v>
      </c>
      <c r="D1284" s="51">
        <v>8330</v>
      </c>
      <c r="E1284" s="51" t="s">
        <v>1174</v>
      </c>
      <c r="F1284" s="52" t="s">
        <v>1173</v>
      </c>
      <c r="G1284" s="51">
        <v>2</v>
      </c>
      <c r="H1284" s="51">
        <v>3</v>
      </c>
      <c r="I1284" s="51">
        <v>12</v>
      </c>
      <c r="J1284" s="51"/>
      <c r="K1284" s="51">
        <v>2000</v>
      </c>
      <c r="L1284" s="51">
        <v>2700</v>
      </c>
      <c r="M1284" s="51">
        <v>271</v>
      </c>
      <c r="N1284" s="50">
        <v>1097</v>
      </c>
      <c r="O1284" s="49">
        <v>1</v>
      </c>
      <c r="P1284" s="48" t="s">
        <v>1352</v>
      </c>
      <c r="Q1284" s="47"/>
      <c r="R1284" s="47"/>
      <c r="S1284" s="46">
        <f t="shared" si="84"/>
        <v>0</v>
      </c>
      <c r="T1284" s="47">
        <v>0</v>
      </c>
      <c r="U1284" s="47">
        <v>0</v>
      </c>
      <c r="V1284" s="46">
        <f t="shared" si="85"/>
        <v>0</v>
      </c>
      <c r="W1284" s="46">
        <f t="shared" si="86"/>
        <v>0</v>
      </c>
      <c r="X1284" s="45" t="s">
        <v>26</v>
      </c>
      <c r="Y1284" s="44"/>
      <c r="Z1284" s="43"/>
      <c r="AA1284" s="259" t="s">
        <v>859</v>
      </c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</row>
    <row r="1285" spans="1:49" hidden="1">
      <c r="A1285" s="31">
        <f t="shared" si="87"/>
        <v>0</v>
      </c>
      <c r="B1285" s="30" t="str">
        <f>VLOOKUP(F1285,[3]!Tabla13[#All],2,FALSE)</f>
        <v>30118</v>
      </c>
      <c r="C1285" s="51">
        <v>2026</v>
      </c>
      <c r="D1285" s="51">
        <v>8330</v>
      </c>
      <c r="E1285" s="51" t="s">
        <v>1172</v>
      </c>
      <c r="F1285" s="52" t="s">
        <v>1171</v>
      </c>
      <c r="G1285" s="51">
        <v>2</v>
      </c>
      <c r="H1285" s="51">
        <v>3</v>
      </c>
      <c r="I1285" s="51">
        <v>12</v>
      </c>
      <c r="J1285" s="51"/>
      <c r="K1285" s="51">
        <v>2000</v>
      </c>
      <c r="L1285" s="51">
        <v>2700</v>
      </c>
      <c r="M1285" s="51">
        <v>271</v>
      </c>
      <c r="N1285" s="50">
        <v>1097</v>
      </c>
      <c r="O1285" s="49">
        <v>1</v>
      </c>
      <c r="P1285" s="48" t="s">
        <v>1352</v>
      </c>
      <c r="Q1285" s="47"/>
      <c r="R1285" s="47"/>
      <c r="S1285" s="46">
        <f t="shared" si="84"/>
        <v>0</v>
      </c>
      <c r="T1285" s="47">
        <v>0</v>
      </c>
      <c r="U1285" s="47">
        <v>0</v>
      </c>
      <c r="V1285" s="46">
        <f t="shared" si="85"/>
        <v>0</v>
      </c>
      <c r="W1285" s="46">
        <f t="shared" si="86"/>
        <v>0</v>
      </c>
      <c r="X1285" s="45" t="s">
        <v>26</v>
      </c>
      <c r="Y1285" s="44"/>
      <c r="Z1285" s="43"/>
      <c r="AA1285" s="259" t="s">
        <v>859</v>
      </c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</row>
    <row r="1286" spans="1:49" hidden="1">
      <c r="A1286" s="31">
        <f t="shared" si="87"/>
        <v>0</v>
      </c>
      <c r="B1286" s="30" t="str">
        <f>VLOOKUP(F1286,[3]!Tabla13[#All],2,FALSE)</f>
        <v>30128</v>
      </c>
      <c r="C1286" s="51">
        <v>2026</v>
      </c>
      <c r="D1286" s="51">
        <v>8330</v>
      </c>
      <c r="E1286" s="51" t="s">
        <v>1170</v>
      </c>
      <c r="F1286" s="52" t="s">
        <v>1169</v>
      </c>
      <c r="G1286" s="51">
        <v>2</v>
      </c>
      <c r="H1286" s="51">
        <v>3</v>
      </c>
      <c r="I1286" s="51">
        <v>12</v>
      </c>
      <c r="J1286" s="51"/>
      <c r="K1286" s="51">
        <v>2000</v>
      </c>
      <c r="L1286" s="51">
        <v>2700</v>
      </c>
      <c r="M1286" s="51">
        <v>271</v>
      </c>
      <c r="N1286" s="50">
        <v>1097</v>
      </c>
      <c r="O1286" s="49">
        <v>1</v>
      </c>
      <c r="P1286" s="48" t="s">
        <v>1352</v>
      </c>
      <c r="Q1286" s="47"/>
      <c r="R1286" s="47"/>
      <c r="S1286" s="46">
        <f t="shared" si="84"/>
        <v>0</v>
      </c>
      <c r="T1286" s="47">
        <v>0</v>
      </c>
      <c r="U1286" s="47">
        <v>0</v>
      </c>
      <c r="V1286" s="46">
        <f t="shared" si="85"/>
        <v>0</v>
      </c>
      <c r="W1286" s="46">
        <f t="shared" si="86"/>
        <v>0</v>
      </c>
      <c r="X1286" s="45" t="s">
        <v>26</v>
      </c>
      <c r="Y1286" s="44"/>
      <c r="Z1286" s="43"/>
      <c r="AA1286" s="259" t="s">
        <v>859</v>
      </c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</row>
    <row r="1287" spans="1:49" hidden="1">
      <c r="A1287" s="31">
        <f t="shared" si="87"/>
        <v>0</v>
      </c>
      <c r="B1287" s="30" t="str">
        <f>VLOOKUP(F1287,[3]!Tabla13[#All],2,FALSE)</f>
        <v>30131</v>
      </c>
      <c r="C1287" s="51">
        <v>2026</v>
      </c>
      <c r="D1287" s="51">
        <v>8330</v>
      </c>
      <c r="E1287" s="51" t="s">
        <v>1168</v>
      </c>
      <c r="F1287" s="52" t="s">
        <v>495</v>
      </c>
      <c r="G1287" s="51">
        <v>2</v>
      </c>
      <c r="H1287" s="51">
        <v>3</v>
      </c>
      <c r="I1287" s="51">
        <v>12</v>
      </c>
      <c r="J1287" s="51"/>
      <c r="K1287" s="51">
        <v>2000</v>
      </c>
      <c r="L1287" s="51">
        <v>2700</v>
      </c>
      <c r="M1287" s="51">
        <v>271</v>
      </c>
      <c r="N1287" s="50">
        <v>1097</v>
      </c>
      <c r="O1287" s="49">
        <v>1</v>
      </c>
      <c r="P1287" s="48" t="s">
        <v>1352</v>
      </c>
      <c r="Q1287" s="47"/>
      <c r="R1287" s="47"/>
      <c r="S1287" s="46">
        <f t="shared" si="84"/>
        <v>0</v>
      </c>
      <c r="T1287" s="47">
        <v>0</v>
      </c>
      <c r="U1287" s="47">
        <v>0</v>
      </c>
      <c r="V1287" s="46">
        <f t="shared" si="85"/>
        <v>0</v>
      </c>
      <c r="W1287" s="46">
        <f t="shared" si="86"/>
        <v>0</v>
      </c>
      <c r="X1287" s="45" t="s">
        <v>26</v>
      </c>
      <c r="Y1287" s="44"/>
      <c r="Z1287" s="43"/>
      <c r="AA1287" s="259" t="s">
        <v>859</v>
      </c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</row>
    <row r="1288" spans="1:49" hidden="1">
      <c r="A1288" s="31">
        <f t="shared" si="87"/>
        <v>0</v>
      </c>
      <c r="B1288" s="30" t="str">
        <f>VLOOKUP(F1288,[3]!Tabla13[#All],2,FALSE)</f>
        <v>30141</v>
      </c>
      <c r="C1288" s="51">
        <v>2026</v>
      </c>
      <c r="D1288" s="51">
        <v>8330</v>
      </c>
      <c r="E1288" s="51" t="s">
        <v>1167</v>
      </c>
      <c r="F1288" s="52" t="s">
        <v>1166</v>
      </c>
      <c r="G1288" s="51">
        <v>2</v>
      </c>
      <c r="H1288" s="51">
        <v>3</v>
      </c>
      <c r="I1288" s="51">
        <v>12</v>
      </c>
      <c r="J1288" s="51"/>
      <c r="K1288" s="51">
        <v>2000</v>
      </c>
      <c r="L1288" s="51">
        <v>2700</v>
      </c>
      <c r="M1288" s="51">
        <v>271</v>
      </c>
      <c r="N1288" s="50">
        <v>1097</v>
      </c>
      <c r="O1288" s="49">
        <v>1</v>
      </c>
      <c r="P1288" s="48" t="s">
        <v>1352</v>
      </c>
      <c r="Q1288" s="47"/>
      <c r="R1288" s="47"/>
      <c r="S1288" s="46">
        <f t="shared" si="84"/>
        <v>0</v>
      </c>
      <c r="T1288" s="47">
        <v>0</v>
      </c>
      <c r="U1288" s="47">
        <v>0</v>
      </c>
      <c r="V1288" s="46">
        <f t="shared" si="85"/>
        <v>0</v>
      </c>
      <c r="W1288" s="46">
        <f t="shared" si="86"/>
        <v>0</v>
      </c>
      <c r="X1288" s="45" t="s">
        <v>26</v>
      </c>
      <c r="Y1288" s="44"/>
      <c r="Z1288" s="43"/>
      <c r="AA1288" s="259" t="s">
        <v>859</v>
      </c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</row>
    <row r="1289" spans="1:49" hidden="1">
      <c r="A1289" s="31">
        <f t="shared" si="87"/>
        <v>0</v>
      </c>
      <c r="B1289" s="30" t="str">
        <f>VLOOKUP(F1289,[3]!Tabla13[#All],2,FALSE)</f>
        <v>30189</v>
      </c>
      <c r="C1289" s="51">
        <v>2026</v>
      </c>
      <c r="D1289" s="51">
        <v>8330</v>
      </c>
      <c r="E1289" s="51" t="s">
        <v>1165</v>
      </c>
      <c r="F1289" s="52" t="s">
        <v>1164</v>
      </c>
      <c r="G1289" s="51">
        <v>2</v>
      </c>
      <c r="H1289" s="51">
        <v>3</v>
      </c>
      <c r="I1289" s="51">
        <v>12</v>
      </c>
      <c r="J1289" s="51"/>
      <c r="K1289" s="51">
        <v>2000</v>
      </c>
      <c r="L1289" s="51">
        <v>2700</v>
      </c>
      <c r="M1289" s="51">
        <v>271</v>
      </c>
      <c r="N1289" s="50">
        <v>1097</v>
      </c>
      <c r="O1289" s="49">
        <v>1</v>
      </c>
      <c r="P1289" s="48" t="s">
        <v>1352</v>
      </c>
      <c r="Q1289" s="47"/>
      <c r="R1289" s="47"/>
      <c r="S1289" s="46">
        <f t="shared" si="84"/>
        <v>0</v>
      </c>
      <c r="T1289" s="47">
        <v>0</v>
      </c>
      <c r="U1289" s="47">
        <v>0</v>
      </c>
      <c r="V1289" s="46">
        <f t="shared" si="85"/>
        <v>0</v>
      </c>
      <c r="W1289" s="46">
        <f t="shared" si="86"/>
        <v>0</v>
      </c>
      <c r="X1289" s="45" t="s">
        <v>26</v>
      </c>
      <c r="Y1289" s="44"/>
      <c r="Z1289" s="43"/>
      <c r="AA1289" s="259" t="s">
        <v>859</v>
      </c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</row>
    <row r="1290" spans="1:49" hidden="1">
      <c r="A1290" s="31">
        <f t="shared" si="87"/>
        <v>0</v>
      </c>
      <c r="B1290" s="30" t="str">
        <f>VLOOKUP(F1290,[3]!Tabla13[#All],2,FALSE)</f>
        <v>30193</v>
      </c>
      <c r="C1290" s="51">
        <v>2026</v>
      </c>
      <c r="D1290" s="51">
        <v>8330</v>
      </c>
      <c r="E1290" s="51" t="s">
        <v>1163</v>
      </c>
      <c r="F1290" s="52" t="s">
        <v>1162</v>
      </c>
      <c r="G1290" s="51">
        <v>2</v>
      </c>
      <c r="H1290" s="51">
        <v>3</v>
      </c>
      <c r="I1290" s="51">
        <v>12</v>
      </c>
      <c r="J1290" s="51"/>
      <c r="K1290" s="51">
        <v>2000</v>
      </c>
      <c r="L1290" s="51">
        <v>2700</v>
      </c>
      <c r="M1290" s="51">
        <v>271</v>
      </c>
      <c r="N1290" s="50">
        <v>1097</v>
      </c>
      <c r="O1290" s="49">
        <v>1</v>
      </c>
      <c r="P1290" s="48" t="s">
        <v>1352</v>
      </c>
      <c r="Q1290" s="47"/>
      <c r="R1290" s="47"/>
      <c r="S1290" s="46">
        <f t="shared" ref="S1290:S1353" si="88">Q1290+R1290</f>
        <v>0</v>
      </c>
      <c r="T1290" s="47">
        <v>0</v>
      </c>
      <c r="U1290" s="47">
        <v>0</v>
      </c>
      <c r="V1290" s="46">
        <f t="shared" ref="V1290:V1353" si="89">T1290+U1290</f>
        <v>0</v>
      </c>
      <c r="W1290" s="46">
        <f t="shared" ref="W1290:W1353" si="90">S1290+V1290</f>
        <v>0</v>
      </c>
      <c r="X1290" s="45" t="s">
        <v>26</v>
      </c>
      <c r="Y1290" s="44"/>
      <c r="Z1290" s="43"/>
      <c r="AA1290" s="259" t="s">
        <v>859</v>
      </c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</row>
    <row r="1291" spans="1:49" hidden="1">
      <c r="A1291" s="31">
        <f t="shared" si="87"/>
        <v>0</v>
      </c>
      <c r="B1291" s="30" t="str">
        <f>VLOOKUP(F1291,[3]!Tabla13[#All],2,FALSE)</f>
        <v>30087</v>
      </c>
      <c r="C1291" s="51">
        <v>2026</v>
      </c>
      <c r="D1291" s="51">
        <v>8330</v>
      </c>
      <c r="E1291" s="51" t="s">
        <v>1161</v>
      </c>
      <c r="F1291" s="52" t="s">
        <v>491</v>
      </c>
      <c r="G1291" s="51">
        <v>2</v>
      </c>
      <c r="H1291" s="51">
        <v>3</v>
      </c>
      <c r="I1291" s="51">
        <v>12</v>
      </c>
      <c r="J1291" s="51"/>
      <c r="K1291" s="51">
        <v>2000</v>
      </c>
      <c r="L1291" s="51">
        <v>2700</v>
      </c>
      <c r="M1291" s="51">
        <v>271</v>
      </c>
      <c r="N1291" s="50">
        <v>1097</v>
      </c>
      <c r="O1291" s="49">
        <v>1</v>
      </c>
      <c r="P1291" s="48" t="s">
        <v>1352</v>
      </c>
      <c r="Q1291" s="47"/>
      <c r="R1291" s="47"/>
      <c r="S1291" s="46">
        <f t="shared" si="88"/>
        <v>0</v>
      </c>
      <c r="T1291" s="47">
        <v>0</v>
      </c>
      <c r="U1291" s="47">
        <v>0</v>
      </c>
      <c r="V1291" s="46">
        <f t="shared" si="89"/>
        <v>0</v>
      </c>
      <c r="W1291" s="46">
        <f t="shared" si="90"/>
        <v>0</v>
      </c>
      <c r="X1291" s="45" t="s">
        <v>26</v>
      </c>
      <c r="Y1291" s="44"/>
      <c r="Z1291" s="43"/>
      <c r="AA1291" s="259" t="s">
        <v>859</v>
      </c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</row>
    <row r="1292" spans="1:49" hidden="1">
      <c r="A1292" s="31" t="e">
        <f t="shared" si="87"/>
        <v>#N/A</v>
      </c>
      <c r="B1292" s="30" t="e">
        <f>VLOOKUP(F1292,[3]!Tabla13[#All],2,FALSE)</f>
        <v>#N/A</v>
      </c>
      <c r="C1292" s="51">
        <v>2026</v>
      </c>
      <c r="D1292" s="51">
        <v>8330</v>
      </c>
      <c r="E1292" s="51"/>
      <c r="F1292" s="52"/>
      <c r="G1292" s="51">
        <v>2</v>
      </c>
      <c r="H1292" s="51">
        <v>3</v>
      </c>
      <c r="I1292" s="51">
        <v>12</v>
      </c>
      <c r="J1292" s="51"/>
      <c r="K1292" s="51">
        <v>2000</v>
      </c>
      <c r="L1292" s="51">
        <v>2700</v>
      </c>
      <c r="M1292" s="51">
        <v>271</v>
      </c>
      <c r="N1292" s="50">
        <v>1101</v>
      </c>
      <c r="O1292" s="49"/>
      <c r="P1292" s="48" t="s">
        <v>1351</v>
      </c>
      <c r="Q1292" s="47">
        <v>0</v>
      </c>
      <c r="R1292" s="47">
        <v>0</v>
      </c>
      <c r="S1292" s="46">
        <f t="shared" si="88"/>
        <v>0</v>
      </c>
      <c r="T1292" s="47">
        <v>0</v>
      </c>
      <c r="U1292" s="47">
        <v>0</v>
      </c>
      <c r="V1292" s="46">
        <f t="shared" si="89"/>
        <v>0</v>
      </c>
      <c r="W1292" s="46">
        <f t="shared" si="90"/>
        <v>0</v>
      </c>
      <c r="X1292" s="45" t="s">
        <v>26</v>
      </c>
      <c r="Y1292" s="44"/>
      <c r="Z1292" s="43"/>
      <c r="AA1292" s="259" t="s">
        <v>859</v>
      </c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</row>
    <row r="1293" spans="1:49" hidden="1">
      <c r="A1293" s="31" t="e">
        <f t="shared" si="87"/>
        <v>#N/A</v>
      </c>
      <c r="B1293" s="30" t="e">
        <f>VLOOKUP(F1293,[3]!Tabla13[#All],2,FALSE)</f>
        <v>#N/A</v>
      </c>
      <c r="C1293" s="51">
        <v>2026</v>
      </c>
      <c r="D1293" s="51">
        <v>8330</v>
      </c>
      <c r="E1293" s="51"/>
      <c r="F1293" s="52"/>
      <c r="G1293" s="51">
        <v>2</v>
      </c>
      <c r="H1293" s="51">
        <v>3</v>
      </c>
      <c r="I1293" s="51">
        <v>12</v>
      </c>
      <c r="J1293" s="51"/>
      <c r="K1293" s="51">
        <v>2000</v>
      </c>
      <c r="L1293" s="51">
        <v>2700</v>
      </c>
      <c r="M1293" s="51">
        <v>271</v>
      </c>
      <c r="N1293" s="50">
        <v>1111</v>
      </c>
      <c r="O1293" s="49"/>
      <c r="P1293" s="48" t="s">
        <v>1350</v>
      </c>
      <c r="Q1293" s="47">
        <v>0</v>
      </c>
      <c r="R1293" s="47">
        <v>0</v>
      </c>
      <c r="S1293" s="46">
        <f t="shared" si="88"/>
        <v>0</v>
      </c>
      <c r="T1293" s="47">
        <v>0</v>
      </c>
      <c r="U1293" s="47">
        <v>0</v>
      </c>
      <c r="V1293" s="46">
        <f t="shared" si="89"/>
        <v>0</v>
      </c>
      <c r="W1293" s="46">
        <f t="shared" si="90"/>
        <v>0</v>
      </c>
      <c r="X1293" s="45" t="s">
        <v>26</v>
      </c>
      <c r="Y1293" s="44"/>
      <c r="Z1293" s="43"/>
      <c r="AA1293" s="259" t="s">
        <v>859</v>
      </c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</row>
    <row r="1294" spans="1:49" hidden="1">
      <c r="A1294" s="31" t="e">
        <f t="shared" si="87"/>
        <v>#N/A</v>
      </c>
      <c r="B1294" s="30" t="e">
        <f>VLOOKUP(F1294,[3]!Tabla13[#All],2,FALSE)</f>
        <v>#N/A</v>
      </c>
      <c r="C1294" s="51">
        <v>2026</v>
      </c>
      <c r="D1294" s="51">
        <v>8330</v>
      </c>
      <c r="E1294" s="51"/>
      <c r="F1294" s="52"/>
      <c r="G1294" s="51">
        <v>2</v>
      </c>
      <c r="H1294" s="51">
        <v>3</v>
      </c>
      <c r="I1294" s="51">
        <v>12</v>
      </c>
      <c r="J1294" s="51"/>
      <c r="K1294" s="51">
        <v>2000</v>
      </c>
      <c r="L1294" s="51">
        <v>2700</v>
      </c>
      <c r="M1294" s="51">
        <v>271</v>
      </c>
      <c r="N1294" s="50">
        <v>1118</v>
      </c>
      <c r="O1294" s="49"/>
      <c r="P1294" s="204" t="s">
        <v>1349</v>
      </c>
      <c r="Q1294" s="47">
        <v>0</v>
      </c>
      <c r="R1294" s="47">
        <v>0</v>
      </c>
      <c r="S1294" s="46">
        <f t="shared" si="88"/>
        <v>0</v>
      </c>
      <c r="T1294" s="47">
        <v>0</v>
      </c>
      <c r="U1294" s="47">
        <v>0</v>
      </c>
      <c r="V1294" s="46">
        <f t="shared" si="89"/>
        <v>0</v>
      </c>
      <c r="W1294" s="46">
        <f t="shared" si="90"/>
        <v>0</v>
      </c>
      <c r="X1294" s="45" t="s">
        <v>26</v>
      </c>
      <c r="Y1294" s="44"/>
      <c r="Z1294" s="43"/>
      <c r="AA1294" s="259" t="s">
        <v>859</v>
      </c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</row>
    <row r="1295" spans="1:49" hidden="1">
      <c r="A1295" s="31" t="e">
        <f t="shared" si="87"/>
        <v>#N/A</v>
      </c>
      <c r="B1295" s="30" t="e">
        <f>VLOOKUP(F1295,[3]!Tabla13[#All],2,FALSE)</f>
        <v>#N/A</v>
      </c>
      <c r="C1295" s="51">
        <v>2026</v>
      </c>
      <c r="D1295" s="51">
        <v>8330</v>
      </c>
      <c r="E1295" s="51"/>
      <c r="F1295" s="52"/>
      <c r="G1295" s="51">
        <v>2</v>
      </c>
      <c r="H1295" s="51">
        <v>3</v>
      </c>
      <c r="I1295" s="51">
        <v>12</v>
      </c>
      <c r="J1295" s="51"/>
      <c r="K1295" s="51">
        <v>2000</v>
      </c>
      <c r="L1295" s="51">
        <v>2700</v>
      </c>
      <c r="M1295" s="51">
        <v>271</v>
      </c>
      <c r="N1295" s="50">
        <v>1122</v>
      </c>
      <c r="O1295" s="49"/>
      <c r="P1295" s="204" t="s">
        <v>1348</v>
      </c>
      <c r="Q1295" s="47">
        <v>0</v>
      </c>
      <c r="R1295" s="47">
        <v>0</v>
      </c>
      <c r="S1295" s="46">
        <f t="shared" si="88"/>
        <v>0</v>
      </c>
      <c r="T1295" s="47">
        <v>0</v>
      </c>
      <c r="U1295" s="47">
        <v>0</v>
      </c>
      <c r="V1295" s="46">
        <f t="shared" si="89"/>
        <v>0</v>
      </c>
      <c r="W1295" s="46">
        <f t="shared" si="90"/>
        <v>0</v>
      </c>
      <c r="X1295" s="45" t="s">
        <v>26</v>
      </c>
      <c r="Y1295" s="44"/>
      <c r="Z1295" s="43"/>
      <c r="AA1295" s="259" t="s">
        <v>859</v>
      </c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</row>
    <row r="1296" spans="1:49" hidden="1">
      <c r="A1296" s="31" t="e">
        <f t="shared" si="87"/>
        <v>#N/A</v>
      </c>
      <c r="B1296" s="30" t="e">
        <f>VLOOKUP(F1296,[3]!Tabla13[#All],2,FALSE)</f>
        <v>#N/A</v>
      </c>
      <c r="C1296" s="51">
        <v>2026</v>
      </c>
      <c r="D1296" s="51">
        <v>8330</v>
      </c>
      <c r="E1296" s="51"/>
      <c r="F1296" s="52"/>
      <c r="G1296" s="51">
        <v>2</v>
      </c>
      <c r="H1296" s="51">
        <v>3</v>
      </c>
      <c r="I1296" s="51">
        <v>12</v>
      </c>
      <c r="J1296" s="51"/>
      <c r="K1296" s="51">
        <v>2000</v>
      </c>
      <c r="L1296" s="51">
        <v>2700</v>
      </c>
      <c r="M1296" s="51">
        <v>271</v>
      </c>
      <c r="N1296" s="50">
        <v>1125</v>
      </c>
      <c r="O1296" s="49"/>
      <c r="P1296" s="204" t="s">
        <v>1347</v>
      </c>
      <c r="Q1296" s="47">
        <v>0</v>
      </c>
      <c r="R1296" s="47">
        <v>0</v>
      </c>
      <c r="S1296" s="46">
        <f t="shared" si="88"/>
        <v>0</v>
      </c>
      <c r="T1296" s="47">
        <v>0</v>
      </c>
      <c r="U1296" s="47">
        <v>0</v>
      </c>
      <c r="V1296" s="46">
        <f t="shared" si="89"/>
        <v>0</v>
      </c>
      <c r="W1296" s="46">
        <f t="shared" si="90"/>
        <v>0</v>
      </c>
      <c r="X1296" s="45" t="s">
        <v>26</v>
      </c>
      <c r="Y1296" s="44"/>
      <c r="Z1296" s="43"/>
      <c r="AA1296" s="259" t="s">
        <v>859</v>
      </c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</row>
    <row r="1297" spans="1:49" hidden="1">
      <c r="A1297" s="31" t="e">
        <f t="shared" si="87"/>
        <v>#N/A</v>
      </c>
      <c r="B1297" s="30" t="e">
        <f>VLOOKUP(F1297,[3]!Tabla13[#All],2,FALSE)</f>
        <v>#N/A</v>
      </c>
      <c r="C1297" s="51">
        <v>2026</v>
      </c>
      <c r="D1297" s="51">
        <v>8330</v>
      </c>
      <c r="E1297" s="51"/>
      <c r="F1297" s="52"/>
      <c r="G1297" s="51">
        <v>2</v>
      </c>
      <c r="H1297" s="51">
        <v>3</v>
      </c>
      <c r="I1297" s="51">
        <v>12</v>
      </c>
      <c r="J1297" s="51"/>
      <c r="K1297" s="51">
        <v>2000</v>
      </c>
      <c r="L1297" s="51">
        <v>2700</v>
      </c>
      <c r="M1297" s="51">
        <v>271</v>
      </c>
      <c r="N1297" s="50">
        <v>1128</v>
      </c>
      <c r="O1297" s="49"/>
      <c r="P1297" s="204" t="s">
        <v>1346</v>
      </c>
      <c r="Q1297" s="47">
        <v>0</v>
      </c>
      <c r="R1297" s="47">
        <v>0</v>
      </c>
      <c r="S1297" s="46">
        <f t="shared" si="88"/>
        <v>0</v>
      </c>
      <c r="T1297" s="47">
        <v>0</v>
      </c>
      <c r="U1297" s="47">
        <v>0</v>
      </c>
      <c r="V1297" s="46">
        <f t="shared" si="89"/>
        <v>0</v>
      </c>
      <c r="W1297" s="46">
        <f t="shared" si="90"/>
        <v>0</v>
      </c>
      <c r="X1297" s="45" t="s">
        <v>26</v>
      </c>
      <c r="Y1297" s="44"/>
      <c r="Z1297" s="43"/>
      <c r="AA1297" s="259" t="s">
        <v>859</v>
      </c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</row>
    <row r="1298" spans="1:49" hidden="1">
      <c r="A1298" s="31" t="e">
        <f t="shared" si="87"/>
        <v>#N/A</v>
      </c>
      <c r="B1298" s="30" t="e">
        <f>VLOOKUP(F1298,[3]!Tabla13[#All],2,FALSE)</f>
        <v>#N/A</v>
      </c>
      <c r="C1298" s="51">
        <v>2026</v>
      </c>
      <c r="D1298" s="51">
        <v>8330</v>
      </c>
      <c r="E1298" s="51"/>
      <c r="F1298" s="52"/>
      <c r="G1298" s="51">
        <v>2</v>
      </c>
      <c r="H1298" s="51">
        <v>3</v>
      </c>
      <c r="I1298" s="51">
        <v>12</v>
      </c>
      <c r="J1298" s="51"/>
      <c r="K1298" s="51">
        <v>2000</v>
      </c>
      <c r="L1298" s="51">
        <v>2700</v>
      </c>
      <c r="M1298" s="51">
        <v>271</v>
      </c>
      <c r="N1298" s="50">
        <v>1134</v>
      </c>
      <c r="O1298" s="49"/>
      <c r="P1298" s="204" t="s">
        <v>1345</v>
      </c>
      <c r="Q1298" s="47">
        <v>0</v>
      </c>
      <c r="R1298" s="47">
        <v>0</v>
      </c>
      <c r="S1298" s="46">
        <f t="shared" si="88"/>
        <v>0</v>
      </c>
      <c r="T1298" s="47">
        <v>0</v>
      </c>
      <c r="U1298" s="47">
        <v>0</v>
      </c>
      <c r="V1298" s="46">
        <f t="shared" si="89"/>
        <v>0</v>
      </c>
      <c r="W1298" s="46">
        <f t="shared" si="90"/>
        <v>0</v>
      </c>
      <c r="X1298" s="45" t="s">
        <v>26</v>
      </c>
      <c r="Y1298" s="44"/>
      <c r="Z1298" s="43"/>
      <c r="AA1298" s="259" t="s">
        <v>859</v>
      </c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</row>
    <row r="1299" spans="1:49" hidden="1">
      <c r="A1299" s="31" t="e">
        <f t="shared" si="87"/>
        <v>#N/A</v>
      </c>
      <c r="B1299" s="30" t="e">
        <f>VLOOKUP(F1299,[3]!Tabla13[#All],2,FALSE)</f>
        <v>#N/A</v>
      </c>
      <c r="C1299" s="51">
        <v>2026</v>
      </c>
      <c r="D1299" s="51">
        <v>8330</v>
      </c>
      <c r="E1299" s="51"/>
      <c r="F1299" s="52"/>
      <c r="G1299" s="51">
        <v>2</v>
      </c>
      <c r="H1299" s="51">
        <v>3</v>
      </c>
      <c r="I1299" s="51">
        <v>12</v>
      </c>
      <c r="J1299" s="51"/>
      <c r="K1299" s="51">
        <v>2000</v>
      </c>
      <c r="L1299" s="51">
        <v>2700</v>
      </c>
      <c r="M1299" s="51">
        <v>271</v>
      </c>
      <c r="N1299" s="50">
        <v>1136</v>
      </c>
      <c r="O1299" s="49"/>
      <c r="P1299" s="204" t="s">
        <v>1344</v>
      </c>
      <c r="Q1299" s="47">
        <v>0</v>
      </c>
      <c r="R1299" s="47">
        <v>0</v>
      </c>
      <c r="S1299" s="46">
        <f t="shared" si="88"/>
        <v>0</v>
      </c>
      <c r="T1299" s="47">
        <v>0</v>
      </c>
      <c r="U1299" s="47">
        <v>0</v>
      </c>
      <c r="V1299" s="46">
        <f t="shared" si="89"/>
        <v>0</v>
      </c>
      <c r="W1299" s="46">
        <f t="shared" si="90"/>
        <v>0</v>
      </c>
      <c r="X1299" s="45" t="s">
        <v>26</v>
      </c>
      <c r="Y1299" s="44"/>
      <c r="Z1299" s="43"/>
      <c r="AA1299" s="259" t="s">
        <v>859</v>
      </c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</row>
    <row r="1300" spans="1:49" hidden="1">
      <c r="A1300" s="31" t="e">
        <f t="shared" si="87"/>
        <v>#N/A</v>
      </c>
      <c r="B1300" s="30" t="e">
        <f>VLOOKUP(F1300,[3]!Tabla13[#All],2,FALSE)</f>
        <v>#N/A</v>
      </c>
      <c r="C1300" s="51">
        <v>2026</v>
      </c>
      <c r="D1300" s="51">
        <v>8330</v>
      </c>
      <c r="E1300" s="51"/>
      <c r="F1300" s="52"/>
      <c r="G1300" s="51">
        <v>2</v>
      </c>
      <c r="H1300" s="51">
        <v>3</v>
      </c>
      <c r="I1300" s="51">
        <v>12</v>
      </c>
      <c r="J1300" s="51"/>
      <c r="K1300" s="51">
        <v>2000</v>
      </c>
      <c r="L1300" s="51">
        <v>2700</v>
      </c>
      <c r="M1300" s="51">
        <v>271</v>
      </c>
      <c r="N1300" s="50">
        <v>1239</v>
      </c>
      <c r="O1300" s="49"/>
      <c r="P1300" s="204" t="s">
        <v>1343</v>
      </c>
      <c r="Q1300" s="47">
        <v>0</v>
      </c>
      <c r="R1300" s="47">
        <v>0</v>
      </c>
      <c r="S1300" s="46">
        <f t="shared" si="88"/>
        <v>0</v>
      </c>
      <c r="T1300" s="47">
        <v>0</v>
      </c>
      <c r="U1300" s="47">
        <v>0</v>
      </c>
      <c r="V1300" s="46">
        <f t="shared" si="89"/>
        <v>0</v>
      </c>
      <c r="W1300" s="46">
        <f t="shared" si="90"/>
        <v>0</v>
      </c>
      <c r="X1300" s="45" t="s">
        <v>26</v>
      </c>
      <c r="Y1300" s="44"/>
      <c r="Z1300" s="43"/>
      <c r="AA1300" s="259" t="s">
        <v>859</v>
      </c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</row>
    <row r="1301" spans="1:49" hidden="1">
      <c r="A1301" s="31" t="e">
        <f t="shared" si="87"/>
        <v>#N/A</v>
      </c>
      <c r="B1301" s="30" t="e">
        <f>VLOOKUP(F1301,[3]!Tabla13[#All],2,FALSE)</f>
        <v>#N/A</v>
      </c>
      <c r="C1301" s="51">
        <v>2026</v>
      </c>
      <c r="D1301" s="51">
        <v>8330</v>
      </c>
      <c r="E1301" s="51"/>
      <c r="F1301" s="52"/>
      <c r="G1301" s="51">
        <v>2</v>
      </c>
      <c r="H1301" s="51">
        <v>3</v>
      </c>
      <c r="I1301" s="51">
        <v>12</v>
      </c>
      <c r="J1301" s="51"/>
      <c r="K1301" s="51">
        <v>2000</v>
      </c>
      <c r="L1301" s="51">
        <v>2700</v>
      </c>
      <c r="M1301" s="51">
        <v>271</v>
      </c>
      <c r="N1301" s="50">
        <v>1296</v>
      </c>
      <c r="O1301" s="49"/>
      <c r="P1301" s="204" t="s">
        <v>1342</v>
      </c>
      <c r="Q1301" s="47">
        <v>0</v>
      </c>
      <c r="R1301" s="47">
        <v>0</v>
      </c>
      <c r="S1301" s="46">
        <f t="shared" si="88"/>
        <v>0</v>
      </c>
      <c r="T1301" s="47">
        <v>0</v>
      </c>
      <c r="U1301" s="47">
        <v>0</v>
      </c>
      <c r="V1301" s="46">
        <f t="shared" si="89"/>
        <v>0</v>
      </c>
      <c r="W1301" s="46">
        <f t="shared" si="90"/>
        <v>0</v>
      </c>
      <c r="X1301" s="45" t="s">
        <v>26</v>
      </c>
      <c r="Y1301" s="44"/>
      <c r="Z1301" s="43"/>
      <c r="AA1301" s="259" t="s">
        <v>859</v>
      </c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</row>
    <row r="1302" spans="1:49" hidden="1">
      <c r="A1302" s="31" t="e">
        <f t="shared" si="87"/>
        <v>#N/A</v>
      </c>
      <c r="B1302" s="30" t="e">
        <f>VLOOKUP(F1302,[3]!Tabla13[#All],2,FALSE)</f>
        <v>#N/A</v>
      </c>
      <c r="C1302" s="51">
        <v>2026</v>
      </c>
      <c r="D1302" s="51">
        <v>8330</v>
      </c>
      <c r="E1302" s="51"/>
      <c r="F1302" s="52"/>
      <c r="G1302" s="51">
        <v>2</v>
      </c>
      <c r="H1302" s="51">
        <v>3</v>
      </c>
      <c r="I1302" s="51">
        <v>12</v>
      </c>
      <c r="J1302" s="51"/>
      <c r="K1302" s="51">
        <v>2000</v>
      </c>
      <c r="L1302" s="51">
        <v>2700</v>
      </c>
      <c r="M1302" s="51">
        <v>271</v>
      </c>
      <c r="N1302" s="50">
        <v>1300</v>
      </c>
      <c r="O1302" s="49"/>
      <c r="P1302" s="204" t="s">
        <v>1341</v>
      </c>
      <c r="Q1302" s="47">
        <v>0</v>
      </c>
      <c r="R1302" s="47">
        <v>0</v>
      </c>
      <c r="S1302" s="46">
        <f t="shared" si="88"/>
        <v>0</v>
      </c>
      <c r="T1302" s="47">
        <v>0</v>
      </c>
      <c r="U1302" s="47">
        <v>0</v>
      </c>
      <c r="V1302" s="46">
        <f t="shared" si="89"/>
        <v>0</v>
      </c>
      <c r="W1302" s="46">
        <f t="shared" si="90"/>
        <v>0</v>
      </c>
      <c r="X1302" s="45" t="s">
        <v>26</v>
      </c>
      <c r="Y1302" s="44"/>
      <c r="Z1302" s="43"/>
      <c r="AA1302" s="259" t="s">
        <v>859</v>
      </c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</row>
    <row r="1303" spans="1:49" hidden="1">
      <c r="A1303" s="31" t="e">
        <f t="shared" si="87"/>
        <v>#N/A</v>
      </c>
      <c r="B1303" s="30" t="e">
        <f>VLOOKUP(F1303,[3]!Tabla13[#All],2,FALSE)</f>
        <v>#N/A</v>
      </c>
      <c r="C1303" s="51">
        <v>2026</v>
      </c>
      <c r="D1303" s="51">
        <v>8330</v>
      </c>
      <c r="E1303" s="51"/>
      <c r="F1303" s="52"/>
      <c r="G1303" s="51">
        <v>2</v>
      </c>
      <c r="H1303" s="51">
        <v>3</v>
      </c>
      <c r="I1303" s="51">
        <v>12</v>
      </c>
      <c r="J1303" s="51"/>
      <c r="K1303" s="51">
        <v>2000</v>
      </c>
      <c r="L1303" s="51">
        <v>2700</v>
      </c>
      <c r="M1303" s="51">
        <v>271</v>
      </c>
      <c r="N1303" s="50">
        <v>1410</v>
      </c>
      <c r="O1303" s="49"/>
      <c r="P1303" s="204" t="s">
        <v>1340</v>
      </c>
      <c r="Q1303" s="47">
        <v>0</v>
      </c>
      <c r="R1303" s="47">
        <v>0</v>
      </c>
      <c r="S1303" s="46">
        <f t="shared" si="88"/>
        <v>0</v>
      </c>
      <c r="T1303" s="47">
        <v>0</v>
      </c>
      <c r="U1303" s="47">
        <v>0</v>
      </c>
      <c r="V1303" s="46">
        <f t="shared" si="89"/>
        <v>0</v>
      </c>
      <c r="W1303" s="46">
        <f t="shared" si="90"/>
        <v>0</v>
      </c>
      <c r="X1303" s="45" t="s">
        <v>26</v>
      </c>
      <c r="Y1303" s="44"/>
      <c r="Z1303" s="43"/>
      <c r="AA1303" s="259" t="s">
        <v>859</v>
      </c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</row>
    <row r="1304" spans="1:49" hidden="1">
      <c r="A1304" s="31" t="e">
        <f t="shared" si="87"/>
        <v>#N/A</v>
      </c>
      <c r="B1304" s="30" t="e">
        <f>VLOOKUP(F1304,[3]!Tabla13[#All],2,FALSE)</f>
        <v>#N/A</v>
      </c>
      <c r="C1304" s="51">
        <v>2026</v>
      </c>
      <c r="D1304" s="51">
        <v>8330</v>
      </c>
      <c r="E1304" s="51"/>
      <c r="F1304" s="52"/>
      <c r="G1304" s="51">
        <v>2</v>
      </c>
      <c r="H1304" s="51">
        <v>3</v>
      </c>
      <c r="I1304" s="51">
        <v>12</v>
      </c>
      <c r="J1304" s="51"/>
      <c r="K1304" s="51">
        <v>2000</v>
      </c>
      <c r="L1304" s="51">
        <v>2700</v>
      </c>
      <c r="M1304" s="51">
        <v>271</v>
      </c>
      <c r="N1304" s="50">
        <v>1434</v>
      </c>
      <c r="O1304" s="49"/>
      <c r="P1304" s="204" t="s">
        <v>1339</v>
      </c>
      <c r="Q1304" s="47">
        <v>0</v>
      </c>
      <c r="R1304" s="47">
        <v>0</v>
      </c>
      <c r="S1304" s="46">
        <f t="shared" si="88"/>
        <v>0</v>
      </c>
      <c r="T1304" s="47">
        <v>0</v>
      </c>
      <c r="U1304" s="47">
        <v>0</v>
      </c>
      <c r="V1304" s="46">
        <f t="shared" si="89"/>
        <v>0</v>
      </c>
      <c r="W1304" s="46">
        <f t="shared" si="90"/>
        <v>0</v>
      </c>
      <c r="X1304" s="45" t="s">
        <v>348</v>
      </c>
      <c r="Y1304" s="44"/>
      <c r="Z1304" s="43"/>
      <c r="AA1304" s="259" t="s">
        <v>859</v>
      </c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</row>
    <row r="1305" spans="1:49" hidden="1">
      <c r="A1305" s="31" t="e">
        <f t="shared" si="87"/>
        <v>#N/A</v>
      </c>
      <c r="B1305" s="30" t="e">
        <f>VLOOKUP(F1305,[3]!Tabla13[#All],2,FALSE)</f>
        <v>#N/A</v>
      </c>
      <c r="C1305" s="51">
        <v>2026</v>
      </c>
      <c r="D1305" s="51">
        <v>8330</v>
      </c>
      <c r="E1305" s="51"/>
      <c r="F1305" s="52"/>
      <c r="G1305" s="51">
        <v>2</v>
      </c>
      <c r="H1305" s="51">
        <v>3</v>
      </c>
      <c r="I1305" s="51">
        <v>12</v>
      </c>
      <c r="J1305" s="51"/>
      <c r="K1305" s="51">
        <v>2000</v>
      </c>
      <c r="L1305" s="51">
        <v>2700</v>
      </c>
      <c r="M1305" s="51">
        <v>271</v>
      </c>
      <c r="N1305" s="50">
        <v>1448</v>
      </c>
      <c r="O1305" s="49"/>
      <c r="P1305" s="204" t="s">
        <v>1338</v>
      </c>
      <c r="Q1305" s="47">
        <v>0</v>
      </c>
      <c r="R1305" s="47">
        <v>0</v>
      </c>
      <c r="S1305" s="46">
        <f t="shared" si="88"/>
        <v>0</v>
      </c>
      <c r="T1305" s="47">
        <v>0</v>
      </c>
      <c r="U1305" s="47">
        <v>0</v>
      </c>
      <c r="V1305" s="46">
        <f t="shared" si="89"/>
        <v>0</v>
      </c>
      <c r="W1305" s="46">
        <f t="shared" si="90"/>
        <v>0</v>
      </c>
      <c r="X1305" s="45" t="s">
        <v>26</v>
      </c>
      <c r="Y1305" s="44"/>
      <c r="Z1305" s="43"/>
      <c r="AA1305" s="259" t="s">
        <v>859</v>
      </c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</row>
    <row r="1306" spans="1:49" hidden="1">
      <c r="A1306" s="31" t="e">
        <f t="shared" si="87"/>
        <v>#N/A</v>
      </c>
      <c r="B1306" s="30" t="e">
        <f>VLOOKUP(F1306,[3]!Tabla13[#All],2,FALSE)</f>
        <v>#N/A</v>
      </c>
      <c r="C1306" s="51">
        <v>2026</v>
      </c>
      <c r="D1306" s="51">
        <v>8330</v>
      </c>
      <c r="E1306" s="51"/>
      <c r="F1306" s="52"/>
      <c r="G1306" s="51">
        <v>2</v>
      </c>
      <c r="H1306" s="51">
        <v>3</v>
      </c>
      <c r="I1306" s="51">
        <v>12</v>
      </c>
      <c r="J1306" s="51"/>
      <c r="K1306" s="51">
        <v>2000</v>
      </c>
      <c r="L1306" s="51">
        <v>2700</v>
      </c>
      <c r="M1306" s="51">
        <v>271</v>
      </c>
      <c r="N1306" s="50">
        <v>1462</v>
      </c>
      <c r="O1306" s="49"/>
      <c r="P1306" s="204" t="s">
        <v>1337</v>
      </c>
      <c r="Q1306" s="47">
        <v>0</v>
      </c>
      <c r="R1306" s="47">
        <v>0</v>
      </c>
      <c r="S1306" s="46">
        <f t="shared" si="88"/>
        <v>0</v>
      </c>
      <c r="T1306" s="47">
        <v>0</v>
      </c>
      <c r="U1306" s="47">
        <v>0</v>
      </c>
      <c r="V1306" s="46">
        <f t="shared" si="89"/>
        <v>0</v>
      </c>
      <c r="W1306" s="46">
        <f t="shared" si="90"/>
        <v>0</v>
      </c>
      <c r="X1306" s="45" t="s">
        <v>26</v>
      </c>
      <c r="Y1306" s="44"/>
      <c r="Z1306" s="43"/>
      <c r="AA1306" s="259" t="s">
        <v>859</v>
      </c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</row>
    <row r="1307" spans="1:49" hidden="1">
      <c r="A1307" s="31" t="e">
        <f t="shared" ref="A1307:A1370" si="91">B1307-E1307</f>
        <v>#N/A</v>
      </c>
      <c r="B1307" s="30" t="e">
        <f>VLOOKUP(F1307,[3]!Tabla13[#All],2,FALSE)</f>
        <v>#N/A</v>
      </c>
      <c r="C1307" s="51">
        <v>2026</v>
      </c>
      <c r="D1307" s="51">
        <v>8330</v>
      </c>
      <c r="E1307" s="51"/>
      <c r="F1307" s="52"/>
      <c r="G1307" s="51">
        <v>2</v>
      </c>
      <c r="H1307" s="51">
        <v>3</v>
      </c>
      <c r="I1307" s="51">
        <v>12</v>
      </c>
      <c r="J1307" s="51"/>
      <c r="K1307" s="51">
        <v>2000</v>
      </c>
      <c r="L1307" s="51">
        <v>2700</v>
      </c>
      <c r="M1307" s="51">
        <v>271</v>
      </c>
      <c r="N1307" s="50">
        <v>1465</v>
      </c>
      <c r="O1307" s="49"/>
      <c r="P1307" s="204" t="s">
        <v>1336</v>
      </c>
      <c r="Q1307" s="47">
        <v>0</v>
      </c>
      <c r="R1307" s="47">
        <v>0</v>
      </c>
      <c r="S1307" s="46">
        <f t="shared" si="88"/>
        <v>0</v>
      </c>
      <c r="T1307" s="47">
        <v>0</v>
      </c>
      <c r="U1307" s="47">
        <v>0</v>
      </c>
      <c r="V1307" s="46">
        <f t="shared" si="89"/>
        <v>0</v>
      </c>
      <c r="W1307" s="46">
        <f t="shared" si="90"/>
        <v>0</v>
      </c>
      <c r="X1307" s="45" t="s">
        <v>26</v>
      </c>
      <c r="Y1307" s="44"/>
      <c r="Z1307" s="43"/>
      <c r="AA1307" s="259" t="s">
        <v>859</v>
      </c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</row>
    <row r="1308" spans="1:49" hidden="1">
      <c r="A1308" s="31" t="e">
        <f t="shared" si="91"/>
        <v>#N/A</v>
      </c>
      <c r="B1308" s="30" t="e">
        <f>VLOOKUP(F1308,[3]!Tabla13[#All],2,FALSE)</f>
        <v>#N/A</v>
      </c>
      <c r="C1308" s="51">
        <v>2026</v>
      </c>
      <c r="D1308" s="51">
        <v>8330</v>
      </c>
      <c r="E1308" s="51"/>
      <c r="F1308" s="52"/>
      <c r="G1308" s="51">
        <v>2</v>
      </c>
      <c r="H1308" s="51">
        <v>3</v>
      </c>
      <c r="I1308" s="51">
        <v>12</v>
      </c>
      <c r="J1308" s="51"/>
      <c r="K1308" s="51">
        <v>2000</v>
      </c>
      <c r="L1308" s="51">
        <v>2700</v>
      </c>
      <c r="M1308" s="51">
        <v>271</v>
      </c>
      <c r="N1308" s="50">
        <v>1516</v>
      </c>
      <c r="O1308" s="49"/>
      <c r="P1308" s="204" t="s">
        <v>1335</v>
      </c>
      <c r="Q1308" s="47">
        <v>0</v>
      </c>
      <c r="R1308" s="47">
        <v>0</v>
      </c>
      <c r="S1308" s="46">
        <f t="shared" si="88"/>
        <v>0</v>
      </c>
      <c r="T1308" s="47">
        <v>0</v>
      </c>
      <c r="U1308" s="47">
        <v>0</v>
      </c>
      <c r="V1308" s="46">
        <f t="shared" si="89"/>
        <v>0</v>
      </c>
      <c r="W1308" s="46">
        <f t="shared" si="90"/>
        <v>0</v>
      </c>
      <c r="X1308" s="45" t="s">
        <v>348</v>
      </c>
      <c r="Y1308" s="44"/>
      <c r="Z1308" s="43"/>
      <c r="AA1308" s="259" t="s">
        <v>859</v>
      </c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</row>
    <row r="1309" spans="1:49" hidden="1">
      <c r="A1309" s="31" t="e">
        <f t="shared" si="91"/>
        <v>#N/A</v>
      </c>
      <c r="B1309" s="30" t="e">
        <f>VLOOKUP(F1309,[3]!Tabla13[#All],2,FALSE)</f>
        <v>#N/A</v>
      </c>
      <c r="C1309" s="40">
        <v>2026</v>
      </c>
      <c r="D1309" s="40">
        <v>8330</v>
      </c>
      <c r="E1309" s="40"/>
      <c r="F1309" s="41"/>
      <c r="G1309" s="40">
        <v>2</v>
      </c>
      <c r="H1309" s="40">
        <v>3</v>
      </c>
      <c r="I1309" s="40">
        <v>12</v>
      </c>
      <c r="J1309" s="40"/>
      <c r="K1309" s="40">
        <v>2000</v>
      </c>
      <c r="L1309" s="40">
        <v>2700</v>
      </c>
      <c r="M1309" s="40">
        <v>272</v>
      </c>
      <c r="N1309" s="39" t="s">
        <v>23</v>
      </c>
      <c r="O1309" s="38"/>
      <c r="P1309" s="37" t="s">
        <v>390</v>
      </c>
      <c r="Q1309" s="36">
        <f>SUM(Q1310:Q1313)</f>
        <v>0</v>
      </c>
      <c r="R1309" s="36">
        <f>SUM(R1310:R1313)</f>
        <v>0</v>
      </c>
      <c r="S1309" s="36">
        <f t="shared" si="88"/>
        <v>0</v>
      </c>
      <c r="T1309" s="36">
        <f>SUM(T1310:T1313)</f>
        <v>0</v>
      </c>
      <c r="U1309" s="36">
        <f>SUM(U1310:U1313)</f>
        <v>0</v>
      </c>
      <c r="V1309" s="36">
        <f t="shared" si="89"/>
        <v>0</v>
      </c>
      <c r="W1309" s="36">
        <f t="shared" si="90"/>
        <v>0</v>
      </c>
      <c r="X1309" s="35"/>
      <c r="Y1309" s="64"/>
      <c r="Z1309" s="63"/>
      <c r="AA1309" s="3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</row>
    <row r="1310" spans="1:49" hidden="1">
      <c r="A1310" s="31" t="e">
        <f t="shared" si="91"/>
        <v>#N/A</v>
      </c>
      <c r="B1310" s="30" t="e">
        <f>VLOOKUP(F1310,[3]!Tabla13[#All],2,FALSE)</f>
        <v>#N/A</v>
      </c>
      <c r="C1310" s="51">
        <v>2026</v>
      </c>
      <c r="D1310" s="51">
        <v>8330</v>
      </c>
      <c r="E1310" s="51"/>
      <c r="F1310" s="52"/>
      <c r="G1310" s="51">
        <v>2</v>
      </c>
      <c r="H1310" s="51">
        <v>3</v>
      </c>
      <c r="I1310" s="51">
        <v>12</v>
      </c>
      <c r="J1310" s="51"/>
      <c r="K1310" s="51">
        <v>2000</v>
      </c>
      <c r="L1310" s="51">
        <v>2700</v>
      </c>
      <c r="M1310" s="51">
        <v>272</v>
      </c>
      <c r="N1310" s="50">
        <v>674</v>
      </c>
      <c r="O1310" s="49"/>
      <c r="P1310" s="48" t="s">
        <v>1334</v>
      </c>
      <c r="Q1310" s="47">
        <v>0</v>
      </c>
      <c r="R1310" s="47">
        <v>0</v>
      </c>
      <c r="S1310" s="46">
        <f t="shared" si="88"/>
        <v>0</v>
      </c>
      <c r="T1310" s="47">
        <v>0</v>
      </c>
      <c r="U1310" s="47">
        <v>0</v>
      </c>
      <c r="V1310" s="46">
        <f t="shared" si="89"/>
        <v>0</v>
      </c>
      <c r="W1310" s="46">
        <f t="shared" si="90"/>
        <v>0</v>
      </c>
      <c r="X1310" s="45" t="s">
        <v>26</v>
      </c>
      <c r="Y1310" s="44"/>
      <c r="Z1310" s="43"/>
      <c r="AA1310" s="78" t="s">
        <v>100</v>
      </c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</row>
    <row r="1311" spans="1:49" hidden="1">
      <c r="A1311" s="31" t="e">
        <f t="shared" si="91"/>
        <v>#N/A</v>
      </c>
      <c r="B1311" s="30" t="e">
        <f>VLOOKUP(F1311,[3]!Tabla13[#All],2,FALSE)</f>
        <v>#N/A</v>
      </c>
      <c r="C1311" s="51">
        <v>2026</v>
      </c>
      <c r="D1311" s="51">
        <v>8330</v>
      </c>
      <c r="E1311" s="51"/>
      <c r="F1311" s="52"/>
      <c r="G1311" s="51">
        <v>2</v>
      </c>
      <c r="H1311" s="51">
        <v>3</v>
      </c>
      <c r="I1311" s="51">
        <v>12</v>
      </c>
      <c r="J1311" s="51"/>
      <c r="K1311" s="51">
        <v>2000</v>
      </c>
      <c r="L1311" s="51">
        <v>2700</v>
      </c>
      <c r="M1311" s="51">
        <v>272</v>
      </c>
      <c r="N1311" s="50">
        <v>675</v>
      </c>
      <c r="O1311" s="49"/>
      <c r="P1311" s="48" t="s">
        <v>1333</v>
      </c>
      <c r="Q1311" s="47">
        <v>0</v>
      </c>
      <c r="R1311" s="47">
        <v>0</v>
      </c>
      <c r="S1311" s="46">
        <f t="shared" si="88"/>
        <v>0</v>
      </c>
      <c r="T1311" s="47">
        <v>0</v>
      </c>
      <c r="U1311" s="47">
        <v>0</v>
      </c>
      <c r="V1311" s="46">
        <f t="shared" si="89"/>
        <v>0</v>
      </c>
      <c r="W1311" s="46">
        <f t="shared" si="90"/>
        <v>0</v>
      </c>
      <c r="X1311" s="45" t="s">
        <v>26</v>
      </c>
      <c r="Y1311" s="44"/>
      <c r="Z1311" s="43"/>
      <c r="AA1311" s="234" t="s">
        <v>859</v>
      </c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</row>
    <row r="1312" spans="1:49" hidden="1">
      <c r="A1312" s="31" t="e">
        <f t="shared" si="91"/>
        <v>#N/A</v>
      </c>
      <c r="B1312" s="30" t="e">
        <f>VLOOKUP(F1312,[3]!Tabla13[#All],2,FALSE)</f>
        <v>#N/A</v>
      </c>
      <c r="C1312" s="51">
        <v>2026</v>
      </c>
      <c r="D1312" s="51">
        <v>8330</v>
      </c>
      <c r="E1312" s="51"/>
      <c r="F1312" s="52"/>
      <c r="G1312" s="51">
        <v>2</v>
      </c>
      <c r="H1312" s="51">
        <v>3</v>
      </c>
      <c r="I1312" s="51">
        <v>12</v>
      </c>
      <c r="J1312" s="51"/>
      <c r="K1312" s="51">
        <v>2000</v>
      </c>
      <c r="L1312" s="51">
        <v>2700</v>
      </c>
      <c r="M1312" s="51">
        <v>272</v>
      </c>
      <c r="N1312" s="50">
        <v>683</v>
      </c>
      <c r="O1312" s="49"/>
      <c r="P1312" s="48" t="s">
        <v>1332</v>
      </c>
      <c r="Q1312" s="47">
        <v>0</v>
      </c>
      <c r="R1312" s="47">
        <v>0</v>
      </c>
      <c r="S1312" s="46">
        <f t="shared" si="88"/>
        <v>0</v>
      </c>
      <c r="T1312" s="47">
        <v>0</v>
      </c>
      <c r="U1312" s="47">
        <v>0</v>
      </c>
      <c r="V1312" s="46">
        <f t="shared" si="89"/>
        <v>0</v>
      </c>
      <c r="W1312" s="46">
        <f t="shared" si="90"/>
        <v>0</v>
      </c>
      <c r="X1312" s="45" t="s">
        <v>26</v>
      </c>
      <c r="Y1312" s="44"/>
      <c r="Z1312" s="43"/>
      <c r="AA1312" s="78" t="s">
        <v>100</v>
      </c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</row>
    <row r="1313" spans="1:49" hidden="1">
      <c r="A1313" s="31" t="e">
        <f t="shared" si="91"/>
        <v>#N/A</v>
      </c>
      <c r="B1313" s="30" t="e">
        <f>VLOOKUP(F1313,[3]!Tabla13[#All],2,FALSE)</f>
        <v>#N/A</v>
      </c>
      <c r="C1313" s="51">
        <v>2026</v>
      </c>
      <c r="D1313" s="51">
        <v>8330</v>
      </c>
      <c r="E1313" s="51"/>
      <c r="F1313" s="52"/>
      <c r="G1313" s="51">
        <v>2</v>
      </c>
      <c r="H1313" s="51">
        <v>3</v>
      </c>
      <c r="I1313" s="51">
        <v>12</v>
      </c>
      <c r="J1313" s="51"/>
      <c r="K1313" s="51">
        <v>2000</v>
      </c>
      <c r="L1313" s="51">
        <v>2700</v>
      </c>
      <c r="M1313" s="51">
        <v>272</v>
      </c>
      <c r="N1313" s="50">
        <v>684</v>
      </c>
      <c r="O1313" s="49"/>
      <c r="P1313" s="48" t="s">
        <v>1331</v>
      </c>
      <c r="Q1313" s="47">
        <v>0</v>
      </c>
      <c r="R1313" s="47">
        <v>0</v>
      </c>
      <c r="S1313" s="46">
        <f t="shared" si="88"/>
        <v>0</v>
      </c>
      <c r="T1313" s="47">
        <v>0</v>
      </c>
      <c r="U1313" s="47">
        <v>0</v>
      </c>
      <c r="V1313" s="46">
        <f t="shared" si="89"/>
        <v>0</v>
      </c>
      <c r="W1313" s="46">
        <f t="shared" si="90"/>
        <v>0</v>
      </c>
      <c r="X1313" s="45" t="s">
        <v>26</v>
      </c>
      <c r="Y1313" s="44"/>
      <c r="Z1313" s="43"/>
      <c r="AA1313" s="234" t="s">
        <v>859</v>
      </c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</row>
    <row r="1314" spans="1:49" hidden="1">
      <c r="A1314" s="31" t="e">
        <f t="shared" si="91"/>
        <v>#N/A</v>
      </c>
      <c r="B1314" s="30" t="e">
        <f>VLOOKUP(F1314,[3]!Tabla13[#All],2,FALSE)</f>
        <v>#N/A</v>
      </c>
      <c r="C1314" s="40">
        <v>2026</v>
      </c>
      <c r="D1314" s="40">
        <v>8330</v>
      </c>
      <c r="E1314" s="40"/>
      <c r="F1314" s="41"/>
      <c r="G1314" s="40">
        <v>2</v>
      </c>
      <c r="H1314" s="40">
        <v>3</v>
      </c>
      <c r="I1314" s="40">
        <v>12</v>
      </c>
      <c r="J1314" s="40"/>
      <c r="K1314" s="40">
        <v>2000</v>
      </c>
      <c r="L1314" s="40">
        <v>2700</v>
      </c>
      <c r="M1314" s="40">
        <v>275</v>
      </c>
      <c r="N1314" s="39" t="s">
        <v>23</v>
      </c>
      <c r="O1314" s="38"/>
      <c r="P1314" s="37" t="s">
        <v>387</v>
      </c>
      <c r="Q1314" s="36">
        <f>SUM(Q1315:Q1316)</f>
        <v>0</v>
      </c>
      <c r="R1314" s="36">
        <f>SUM(R1315:R1316)</f>
        <v>0</v>
      </c>
      <c r="S1314" s="36">
        <f t="shared" si="88"/>
        <v>0</v>
      </c>
      <c r="T1314" s="36">
        <f>SUM(T1315:T1316)</f>
        <v>0</v>
      </c>
      <c r="U1314" s="36">
        <f>SUM(U1315:U1316)</f>
        <v>0</v>
      </c>
      <c r="V1314" s="36">
        <f t="shared" si="89"/>
        <v>0</v>
      </c>
      <c r="W1314" s="36">
        <f t="shared" si="90"/>
        <v>0</v>
      </c>
      <c r="X1314" s="35"/>
      <c r="Y1314" s="64"/>
      <c r="Z1314" s="63"/>
      <c r="AA1314" s="3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</row>
    <row r="1315" spans="1:49" hidden="1">
      <c r="A1315" s="31" t="e">
        <f t="shared" si="91"/>
        <v>#N/A</v>
      </c>
      <c r="B1315" s="30" t="e">
        <f>VLOOKUP(F1315,[3]!Tabla13[#All],2,FALSE)</f>
        <v>#N/A</v>
      </c>
      <c r="C1315" s="51">
        <v>2026</v>
      </c>
      <c r="D1315" s="51">
        <v>8330</v>
      </c>
      <c r="E1315" s="51"/>
      <c r="F1315" s="52"/>
      <c r="G1315" s="51">
        <v>2</v>
      </c>
      <c r="H1315" s="51">
        <v>3</v>
      </c>
      <c r="I1315" s="51">
        <v>12</v>
      </c>
      <c r="J1315" s="51"/>
      <c r="K1315" s="51">
        <v>2000</v>
      </c>
      <c r="L1315" s="51">
        <v>2700</v>
      </c>
      <c r="M1315" s="51">
        <v>275</v>
      </c>
      <c r="N1315" s="50">
        <v>151</v>
      </c>
      <c r="O1315" s="49"/>
      <c r="P1315" s="48" t="s">
        <v>1330</v>
      </c>
      <c r="Q1315" s="47">
        <v>0</v>
      </c>
      <c r="R1315" s="47">
        <v>0</v>
      </c>
      <c r="S1315" s="46">
        <f t="shared" si="88"/>
        <v>0</v>
      </c>
      <c r="T1315" s="47">
        <v>0</v>
      </c>
      <c r="U1315" s="47">
        <v>0</v>
      </c>
      <c r="V1315" s="46">
        <f t="shared" si="89"/>
        <v>0</v>
      </c>
      <c r="W1315" s="46">
        <f t="shared" si="90"/>
        <v>0</v>
      </c>
      <c r="X1315" s="45" t="s">
        <v>359</v>
      </c>
      <c r="Y1315" s="44"/>
      <c r="Z1315" s="43"/>
      <c r="AA1315" s="42" t="s">
        <v>19</v>
      </c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</row>
    <row r="1316" spans="1:49" hidden="1">
      <c r="A1316" s="31" t="e">
        <f t="shared" si="91"/>
        <v>#N/A</v>
      </c>
      <c r="B1316" s="30" t="e">
        <f>VLOOKUP(F1316,[3]!Tabla13[#All],2,FALSE)</f>
        <v>#N/A</v>
      </c>
      <c r="C1316" s="51">
        <v>2026</v>
      </c>
      <c r="D1316" s="51">
        <v>8330</v>
      </c>
      <c r="E1316" s="51"/>
      <c r="F1316" s="52"/>
      <c r="G1316" s="51">
        <v>2</v>
      </c>
      <c r="H1316" s="51">
        <v>3</v>
      </c>
      <c r="I1316" s="51">
        <v>12</v>
      </c>
      <c r="J1316" s="51"/>
      <c r="K1316" s="51">
        <v>2000</v>
      </c>
      <c r="L1316" s="51">
        <v>2700</v>
      </c>
      <c r="M1316" s="51">
        <v>275</v>
      </c>
      <c r="N1316" s="50">
        <v>355</v>
      </c>
      <c r="O1316" s="49"/>
      <c r="P1316" s="48" t="s">
        <v>1329</v>
      </c>
      <c r="Q1316" s="47">
        <v>0</v>
      </c>
      <c r="R1316" s="47">
        <v>0</v>
      </c>
      <c r="S1316" s="46">
        <f t="shared" si="88"/>
        <v>0</v>
      </c>
      <c r="T1316" s="47">
        <v>0</v>
      </c>
      <c r="U1316" s="47">
        <v>0</v>
      </c>
      <c r="V1316" s="46">
        <f t="shared" si="89"/>
        <v>0</v>
      </c>
      <c r="W1316" s="46">
        <f t="shared" si="90"/>
        <v>0</v>
      </c>
      <c r="X1316" s="45" t="s">
        <v>26</v>
      </c>
      <c r="Y1316" s="44"/>
      <c r="Z1316" s="43"/>
      <c r="AA1316" s="42" t="s">
        <v>19</v>
      </c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</row>
    <row r="1317" spans="1:49" hidden="1">
      <c r="A1317" s="31" t="e">
        <f t="shared" si="91"/>
        <v>#N/A</v>
      </c>
      <c r="B1317" s="30" t="e">
        <f>VLOOKUP(F1317,[3]!Tabla13[#All],2,FALSE)</f>
        <v>#N/A</v>
      </c>
      <c r="C1317" s="61">
        <v>2026</v>
      </c>
      <c r="D1317" s="61">
        <v>8330</v>
      </c>
      <c r="E1317" s="61"/>
      <c r="F1317" s="62"/>
      <c r="G1317" s="61">
        <v>2</v>
      </c>
      <c r="H1317" s="61">
        <v>3</v>
      </c>
      <c r="I1317" s="61">
        <v>12</v>
      </c>
      <c r="J1317" s="61"/>
      <c r="K1317" s="61">
        <v>2000</v>
      </c>
      <c r="L1317" s="61">
        <v>2800</v>
      </c>
      <c r="M1317" s="61"/>
      <c r="N1317" s="60" t="s">
        <v>23</v>
      </c>
      <c r="O1317" s="59"/>
      <c r="P1317" s="58" t="s">
        <v>384</v>
      </c>
      <c r="Q1317" s="57">
        <f>Q1318+Q1334</f>
        <v>0</v>
      </c>
      <c r="R1317" s="57">
        <f>R1318+R1334</f>
        <v>0</v>
      </c>
      <c r="S1317" s="57">
        <f t="shared" si="88"/>
        <v>0</v>
      </c>
      <c r="T1317" s="57">
        <f>T1318+T1334</f>
        <v>0</v>
      </c>
      <c r="U1317" s="57">
        <f>U1318+U1334</f>
        <v>0</v>
      </c>
      <c r="V1317" s="57">
        <f t="shared" si="89"/>
        <v>0</v>
      </c>
      <c r="W1317" s="57">
        <f t="shared" si="90"/>
        <v>0</v>
      </c>
      <c r="X1317" s="56"/>
      <c r="Y1317" s="66"/>
      <c r="Z1317" s="65"/>
      <c r="AA1317" s="53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</row>
    <row r="1318" spans="1:49" hidden="1">
      <c r="A1318" s="31" t="e">
        <f t="shared" si="91"/>
        <v>#N/A</v>
      </c>
      <c r="B1318" s="30" t="e">
        <f>VLOOKUP(F1318,[3]!Tabla13[#All],2,FALSE)</f>
        <v>#N/A</v>
      </c>
      <c r="C1318" s="40">
        <v>2026</v>
      </c>
      <c r="D1318" s="40">
        <v>8330</v>
      </c>
      <c r="E1318" s="40"/>
      <c r="F1318" s="41"/>
      <c r="G1318" s="40">
        <v>2</v>
      </c>
      <c r="H1318" s="40">
        <v>3</v>
      </c>
      <c r="I1318" s="40">
        <v>12</v>
      </c>
      <c r="J1318" s="40"/>
      <c r="K1318" s="40">
        <v>2000</v>
      </c>
      <c r="L1318" s="40">
        <v>2800</v>
      </c>
      <c r="M1318" s="40">
        <v>282</v>
      </c>
      <c r="N1318" s="39" t="s">
        <v>23</v>
      </c>
      <c r="O1318" s="38"/>
      <c r="P1318" s="37" t="s">
        <v>383</v>
      </c>
      <c r="Q1318" s="36">
        <f>SUM(Q1319:Q1333)</f>
        <v>0</v>
      </c>
      <c r="R1318" s="36">
        <f>SUM(R1319:R1333)</f>
        <v>0</v>
      </c>
      <c r="S1318" s="36">
        <f t="shared" si="88"/>
        <v>0</v>
      </c>
      <c r="T1318" s="36">
        <f>SUM(T1319:T1333)</f>
        <v>0</v>
      </c>
      <c r="U1318" s="36">
        <f>SUM(U1319:U1333)</f>
        <v>0</v>
      </c>
      <c r="V1318" s="36">
        <f t="shared" si="89"/>
        <v>0</v>
      </c>
      <c r="W1318" s="36">
        <f t="shared" si="90"/>
        <v>0</v>
      </c>
      <c r="X1318" s="35"/>
      <c r="Y1318" s="64"/>
      <c r="Z1318" s="63"/>
      <c r="AA1318" s="3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</row>
    <row r="1319" spans="1:49" hidden="1">
      <c r="A1319" s="31" t="e">
        <f t="shared" si="91"/>
        <v>#N/A</v>
      </c>
      <c r="B1319" s="30" t="e">
        <f>VLOOKUP(F1319,[3]!Tabla13[#All],2,FALSE)</f>
        <v>#N/A</v>
      </c>
      <c r="C1319" s="51">
        <v>2026</v>
      </c>
      <c r="D1319" s="51">
        <v>8330</v>
      </c>
      <c r="E1319" s="51"/>
      <c r="F1319" s="52"/>
      <c r="G1319" s="51">
        <v>2</v>
      </c>
      <c r="H1319" s="51">
        <v>3</v>
      </c>
      <c r="I1319" s="51">
        <v>12</v>
      </c>
      <c r="J1319" s="51"/>
      <c r="K1319" s="51">
        <v>2000</v>
      </c>
      <c r="L1319" s="51">
        <v>2800</v>
      </c>
      <c r="M1319" s="51">
        <v>282</v>
      </c>
      <c r="N1319" s="50">
        <v>250</v>
      </c>
      <c r="O1319" s="49"/>
      <c r="P1319" s="48" t="s">
        <v>1328</v>
      </c>
      <c r="Q1319" s="47">
        <v>0</v>
      </c>
      <c r="R1319" s="47">
        <v>0</v>
      </c>
      <c r="S1319" s="46">
        <f t="shared" si="88"/>
        <v>0</v>
      </c>
      <c r="T1319" s="47">
        <v>0</v>
      </c>
      <c r="U1319" s="47">
        <v>0</v>
      </c>
      <c r="V1319" s="46">
        <f t="shared" si="89"/>
        <v>0</v>
      </c>
      <c r="W1319" s="46">
        <f t="shared" si="90"/>
        <v>0</v>
      </c>
      <c r="X1319" s="45" t="s">
        <v>26</v>
      </c>
      <c r="Y1319" s="44"/>
      <c r="Z1319" s="43"/>
      <c r="AA1319" s="114" t="s">
        <v>100</v>
      </c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</row>
    <row r="1320" spans="1:49" hidden="1">
      <c r="A1320" s="31" t="e">
        <f t="shared" si="91"/>
        <v>#N/A</v>
      </c>
      <c r="B1320" s="30" t="e">
        <f>VLOOKUP(F1320,[3]!Tabla13[#All],2,FALSE)</f>
        <v>#N/A</v>
      </c>
      <c r="C1320" s="51">
        <v>2026</v>
      </c>
      <c r="D1320" s="51">
        <v>8330</v>
      </c>
      <c r="E1320" s="51"/>
      <c r="F1320" s="52"/>
      <c r="G1320" s="51">
        <v>2</v>
      </c>
      <c r="H1320" s="51">
        <v>3</v>
      </c>
      <c r="I1320" s="51">
        <v>12</v>
      </c>
      <c r="J1320" s="51"/>
      <c r="K1320" s="51">
        <v>2000</v>
      </c>
      <c r="L1320" s="51">
        <v>2800</v>
      </c>
      <c r="M1320" s="51">
        <v>282</v>
      </c>
      <c r="N1320" s="50">
        <v>253</v>
      </c>
      <c r="O1320" s="49"/>
      <c r="P1320" s="48" t="s">
        <v>1327</v>
      </c>
      <c r="Q1320" s="47">
        <v>0</v>
      </c>
      <c r="R1320" s="47">
        <v>0</v>
      </c>
      <c r="S1320" s="46">
        <f t="shared" si="88"/>
        <v>0</v>
      </c>
      <c r="T1320" s="47">
        <v>0</v>
      </c>
      <c r="U1320" s="47">
        <v>0</v>
      </c>
      <c r="V1320" s="46">
        <f t="shared" si="89"/>
        <v>0</v>
      </c>
      <c r="W1320" s="46">
        <f t="shared" si="90"/>
        <v>0</v>
      </c>
      <c r="X1320" s="45" t="s">
        <v>26</v>
      </c>
      <c r="Y1320" s="44"/>
      <c r="Z1320" s="43"/>
      <c r="AA1320" s="114" t="s">
        <v>100</v>
      </c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</row>
    <row r="1321" spans="1:49" hidden="1">
      <c r="A1321" s="31" t="e">
        <f t="shared" si="91"/>
        <v>#N/A</v>
      </c>
      <c r="B1321" s="30" t="e">
        <f>VLOOKUP(F1321,[3]!Tabla13[#All],2,FALSE)</f>
        <v>#N/A</v>
      </c>
      <c r="C1321" s="51">
        <v>2026</v>
      </c>
      <c r="D1321" s="51">
        <v>8330</v>
      </c>
      <c r="E1321" s="51"/>
      <c r="F1321" s="52"/>
      <c r="G1321" s="51">
        <v>2</v>
      </c>
      <c r="H1321" s="51">
        <v>3</v>
      </c>
      <c r="I1321" s="51">
        <v>12</v>
      </c>
      <c r="J1321" s="51"/>
      <c r="K1321" s="51">
        <v>2000</v>
      </c>
      <c r="L1321" s="51">
        <v>2800</v>
      </c>
      <c r="M1321" s="51">
        <v>282</v>
      </c>
      <c r="N1321" s="50">
        <v>270</v>
      </c>
      <c r="O1321" s="49"/>
      <c r="P1321" s="48" t="s">
        <v>1326</v>
      </c>
      <c r="Q1321" s="47">
        <v>0</v>
      </c>
      <c r="R1321" s="47">
        <v>0</v>
      </c>
      <c r="S1321" s="46">
        <f t="shared" si="88"/>
        <v>0</v>
      </c>
      <c r="T1321" s="47">
        <v>0</v>
      </c>
      <c r="U1321" s="47">
        <v>0</v>
      </c>
      <c r="V1321" s="46">
        <f t="shared" si="89"/>
        <v>0</v>
      </c>
      <c r="W1321" s="46">
        <f t="shared" si="90"/>
        <v>0</v>
      </c>
      <c r="X1321" s="45" t="s">
        <v>377</v>
      </c>
      <c r="Y1321" s="44"/>
      <c r="Z1321" s="43"/>
      <c r="AA1321" s="114" t="s">
        <v>100</v>
      </c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</row>
    <row r="1322" spans="1:49" hidden="1">
      <c r="A1322" s="31" t="e">
        <f t="shared" si="91"/>
        <v>#N/A</v>
      </c>
      <c r="B1322" s="30" t="e">
        <f>VLOOKUP(F1322,[3]!Tabla13[#All],2,FALSE)</f>
        <v>#N/A</v>
      </c>
      <c r="C1322" s="51">
        <v>2026</v>
      </c>
      <c r="D1322" s="51">
        <v>8330</v>
      </c>
      <c r="E1322" s="51"/>
      <c r="F1322" s="52"/>
      <c r="G1322" s="51">
        <v>2</v>
      </c>
      <c r="H1322" s="51">
        <v>3</v>
      </c>
      <c r="I1322" s="51">
        <v>12</v>
      </c>
      <c r="J1322" s="51"/>
      <c r="K1322" s="51">
        <v>2000</v>
      </c>
      <c r="L1322" s="51">
        <v>2800</v>
      </c>
      <c r="M1322" s="51">
        <v>282</v>
      </c>
      <c r="N1322" s="50">
        <v>274</v>
      </c>
      <c r="O1322" s="49"/>
      <c r="P1322" s="48" t="s">
        <v>1325</v>
      </c>
      <c r="Q1322" s="47">
        <v>0</v>
      </c>
      <c r="R1322" s="47">
        <v>0</v>
      </c>
      <c r="S1322" s="46">
        <f t="shared" si="88"/>
        <v>0</v>
      </c>
      <c r="T1322" s="47">
        <v>0</v>
      </c>
      <c r="U1322" s="47">
        <v>0</v>
      </c>
      <c r="V1322" s="46">
        <f t="shared" si="89"/>
        <v>0</v>
      </c>
      <c r="W1322" s="46">
        <f t="shared" si="90"/>
        <v>0</v>
      </c>
      <c r="X1322" s="45" t="s">
        <v>377</v>
      </c>
      <c r="Y1322" s="44"/>
      <c r="Z1322" s="43"/>
      <c r="AA1322" s="114" t="s">
        <v>100</v>
      </c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</row>
    <row r="1323" spans="1:49" hidden="1">
      <c r="A1323" s="31" t="e">
        <f t="shared" si="91"/>
        <v>#N/A</v>
      </c>
      <c r="B1323" s="30" t="e">
        <f>VLOOKUP(F1323,[3]!Tabla13[#All],2,FALSE)</f>
        <v>#N/A</v>
      </c>
      <c r="C1323" s="51">
        <v>2026</v>
      </c>
      <c r="D1323" s="51">
        <v>8330</v>
      </c>
      <c r="E1323" s="51"/>
      <c r="F1323" s="52"/>
      <c r="G1323" s="51">
        <v>2</v>
      </c>
      <c r="H1323" s="51">
        <v>3</v>
      </c>
      <c r="I1323" s="51">
        <v>12</v>
      </c>
      <c r="J1323" s="51"/>
      <c r="K1323" s="51">
        <v>2000</v>
      </c>
      <c r="L1323" s="51">
        <v>2800</v>
      </c>
      <c r="M1323" s="51">
        <v>282</v>
      </c>
      <c r="N1323" s="50">
        <v>696</v>
      </c>
      <c r="O1323" s="49"/>
      <c r="P1323" s="48" t="s">
        <v>1324</v>
      </c>
      <c r="Q1323" s="47">
        <v>0</v>
      </c>
      <c r="R1323" s="47">
        <v>0</v>
      </c>
      <c r="S1323" s="46">
        <f t="shared" si="88"/>
        <v>0</v>
      </c>
      <c r="T1323" s="47">
        <v>0</v>
      </c>
      <c r="U1323" s="47">
        <v>0</v>
      </c>
      <c r="V1323" s="46">
        <f t="shared" si="89"/>
        <v>0</v>
      </c>
      <c r="W1323" s="46">
        <f t="shared" si="90"/>
        <v>0</v>
      </c>
      <c r="X1323" s="45" t="s">
        <v>26</v>
      </c>
      <c r="Y1323" s="44"/>
      <c r="Z1323" s="43"/>
      <c r="AA1323" s="114" t="s">
        <v>100</v>
      </c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</row>
    <row r="1324" spans="1:49" hidden="1">
      <c r="A1324" s="31" t="e">
        <f t="shared" si="91"/>
        <v>#N/A</v>
      </c>
      <c r="B1324" s="30" t="e">
        <f>VLOOKUP(F1324,[3]!Tabla13[#All],2,FALSE)</f>
        <v>#N/A</v>
      </c>
      <c r="C1324" s="51">
        <v>2026</v>
      </c>
      <c r="D1324" s="51">
        <v>8330</v>
      </c>
      <c r="E1324" s="51"/>
      <c r="F1324" s="52"/>
      <c r="G1324" s="51">
        <v>2</v>
      </c>
      <c r="H1324" s="51">
        <v>3</v>
      </c>
      <c r="I1324" s="51">
        <v>12</v>
      </c>
      <c r="J1324" s="51"/>
      <c r="K1324" s="51">
        <v>2000</v>
      </c>
      <c r="L1324" s="51">
        <v>2800</v>
      </c>
      <c r="M1324" s="51">
        <v>282</v>
      </c>
      <c r="N1324" s="50">
        <v>725</v>
      </c>
      <c r="O1324" s="49"/>
      <c r="P1324" s="48" t="s">
        <v>1323</v>
      </c>
      <c r="Q1324" s="47">
        <v>0</v>
      </c>
      <c r="R1324" s="47">
        <v>0</v>
      </c>
      <c r="S1324" s="46">
        <f t="shared" si="88"/>
        <v>0</v>
      </c>
      <c r="T1324" s="47">
        <v>0</v>
      </c>
      <c r="U1324" s="47">
        <v>0</v>
      </c>
      <c r="V1324" s="46">
        <f t="shared" si="89"/>
        <v>0</v>
      </c>
      <c r="W1324" s="46">
        <f t="shared" si="90"/>
        <v>0</v>
      </c>
      <c r="X1324" s="45" t="s">
        <v>26</v>
      </c>
      <c r="Y1324" s="44"/>
      <c r="Z1324" s="43"/>
      <c r="AA1324" s="114" t="s">
        <v>100</v>
      </c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</row>
    <row r="1325" spans="1:49" hidden="1">
      <c r="A1325" s="31" t="e">
        <f t="shared" si="91"/>
        <v>#N/A</v>
      </c>
      <c r="B1325" s="30" t="e">
        <f>VLOOKUP(F1325,[3]!Tabla13[#All],2,FALSE)</f>
        <v>#N/A</v>
      </c>
      <c r="C1325" s="51">
        <v>2026</v>
      </c>
      <c r="D1325" s="51">
        <v>8330</v>
      </c>
      <c r="E1325" s="51"/>
      <c r="F1325" s="52"/>
      <c r="G1325" s="51">
        <v>2</v>
      </c>
      <c r="H1325" s="51">
        <v>3</v>
      </c>
      <c r="I1325" s="51">
        <v>12</v>
      </c>
      <c r="J1325" s="51"/>
      <c r="K1325" s="51">
        <v>2000</v>
      </c>
      <c r="L1325" s="51">
        <v>2800</v>
      </c>
      <c r="M1325" s="51">
        <v>282</v>
      </c>
      <c r="N1325" s="50">
        <v>698</v>
      </c>
      <c r="O1325" s="49"/>
      <c r="P1325" s="48" t="s">
        <v>1322</v>
      </c>
      <c r="Q1325" s="47">
        <v>0</v>
      </c>
      <c r="R1325" s="47">
        <v>0</v>
      </c>
      <c r="S1325" s="46">
        <f t="shared" si="88"/>
        <v>0</v>
      </c>
      <c r="T1325" s="47">
        <v>0</v>
      </c>
      <c r="U1325" s="47">
        <v>0</v>
      </c>
      <c r="V1325" s="46">
        <f t="shared" si="89"/>
        <v>0</v>
      </c>
      <c r="W1325" s="46">
        <f t="shared" si="90"/>
        <v>0</v>
      </c>
      <c r="X1325" s="45" t="s">
        <v>26</v>
      </c>
      <c r="Y1325" s="44"/>
      <c r="Z1325" s="43"/>
      <c r="AA1325" s="114" t="s">
        <v>100</v>
      </c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</row>
    <row r="1326" spans="1:49" hidden="1">
      <c r="A1326" s="31" t="e">
        <f t="shared" si="91"/>
        <v>#N/A</v>
      </c>
      <c r="B1326" s="30" t="e">
        <f>VLOOKUP(F1326,[3]!Tabla13[#All],2,FALSE)</f>
        <v>#N/A</v>
      </c>
      <c r="C1326" s="51">
        <v>2026</v>
      </c>
      <c r="D1326" s="51">
        <v>8330</v>
      </c>
      <c r="E1326" s="51"/>
      <c r="F1326" s="52"/>
      <c r="G1326" s="51">
        <v>2</v>
      </c>
      <c r="H1326" s="51">
        <v>3</v>
      </c>
      <c r="I1326" s="51">
        <v>12</v>
      </c>
      <c r="J1326" s="51"/>
      <c r="K1326" s="51">
        <v>2000</v>
      </c>
      <c r="L1326" s="51">
        <v>2800</v>
      </c>
      <c r="M1326" s="51">
        <v>282</v>
      </c>
      <c r="N1326" s="50">
        <v>796</v>
      </c>
      <c r="O1326" s="49"/>
      <c r="P1326" s="48" t="s">
        <v>1321</v>
      </c>
      <c r="Q1326" s="47">
        <v>0</v>
      </c>
      <c r="R1326" s="47">
        <v>0</v>
      </c>
      <c r="S1326" s="46">
        <f t="shared" si="88"/>
        <v>0</v>
      </c>
      <c r="T1326" s="47">
        <v>0</v>
      </c>
      <c r="U1326" s="47">
        <v>0</v>
      </c>
      <c r="V1326" s="46">
        <f t="shared" si="89"/>
        <v>0</v>
      </c>
      <c r="W1326" s="46">
        <f t="shared" si="90"/>
        <v>0</v>
      </c>
      <c r="X1326" s="45" t="s">
        <v>180</v>
      </c>
      <c r="Y1326" s="44"/>
      <c r="Z1326" s="43"/>
      <c r="AA1326" s="114" t="s">
        <v>100</v>
      </c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</row>
    <row r="1327" spans="1:49" hidden="1">
      <c r="A1327" s="31" t="e">
        <f t="shared" si="91"/>
        <v>#N/A</v>
      </c>
      <c r="B1327" s="30" t="e">
        <f>VLOOKUP(F1327,[3]!Tabla13[#All],2,FALSE)</f>
        <v>#N/A</v>
      </c>
      <c r="C1327" s="51">
        <v>2026</v>
      </c>
      <c r="D1327" s="51">
        <v>8330</v>
      </c>
      <c r="E1327" s="51"/>
      <c r="F1327" s="52"/>
      <c r="G1327" s="51">
        <v>2</v>
      </c>
      <c r="H1327" s="51">
        <v>3</v>
      </c>
      <c r="I1327" s="51">
        <v>12</v>
      </c>
      <c r="J1327" s="51"/>
      <c r="K1327" s="51">
        <v>2000</v>
      </c>
      <c r="L1327" s="51">
        <v>2800</v>
      </c>
      <c r="M1327" s="51">
        <v>282</v>
      </c>
      <c r="N1327" s="50">
        <v>251</v>
      </c>
      <c r="O1327" s="49"/>
      <c r="P1327" s="48" t="s">
        <v>1320</v>
      </c>
      <c r="Q1327" s="47">
        <v>0</v>
      </c>
      <c r="R1327" s="47">
        <v>0</v>
      </c>
      <c r="S1327" s="46">
        <f t="shared" si="88"/>
        <v>0</v>
      </c>
      <c r="T1327" s="47">
        <v>0</v>
      </c>
      <c r="U1327" s="47">
        <v>0</v>
      </c>
      <c r="V1327" s="46">
        <f t="shared" si="89"/>
        <v>0</v>
      </c>
      <c r="W1327" s="46">
        <f t="shared" si="90"/>
        <v>0</v>
      </c>
      <c r="X1327" s="45" t="s">
        <v>26</v>
      </c>
      <c r="Y1327" s="44"/>
      <c r="Z1327" s="43"/>
      <c r="AA1327" s="234" t="s">
        <v>859</v>
      </c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</row>
    <row r="1328" spans="1:49" hidden="1">
      <c r="A1328" s="31" t="e">
        <f t="shared" si="91"/>
        <v>#N/A</v>
      </c>
      <c r="B1328" s="30" t="e">
        <f>VLOOKUP(F1328,[3]!Tabla13[#All],2,FALSE)</f>
        <v>#N/A</v>
      </c>
      <c r="C1328" s="51">
        <v>2026</v>
      </c>
      <c r="D1328" s="51">
        <v>8330</v>
      </c>
      <c r="E1328" s="51"/>
      <c r="F1328" s="52"/>
      <c r="G1328" s="51">
        <v>2</v>
      </c>
      <c r="H1328" s="51">
        <v>3</v>
      </c>
      <c r="I1328" s="51">
        <v>12</v>
      </c>
      <c r="J1328" s="51"/>
      <c r="K1328" s="51">
        <v>2000</v>
      </c>
      <c r="L1328" s="51">
        <v>2800</v>
      </c>
      <c r="M1328" s="51">
        <v>282</v>
      </c>
      <c r="N1328" s="50">
        <v>254</v>
      </c>
      <c r="O1328" s="49"/>
      <c r="P1328" s="48" t="s">
        <v>1319</v>
      </c>
      <c r="Q1328" s="47">
        <v>0</v>
      </c>
      <c r="R1328" s="47">
        <v>0</v>
      </c>
      <c r="S1328" s="46">
        <f t="shared" si="88"/>
        <v>0</v>
      </c>
      <c r="T1328" s="47">
        <v>0</v>
      </c>
      <c r="U1328" s="47">
        <v>0</v>
      </c>
      <c r="V1328" s="46">
        <f t="shared" si="89"/>
        <v>0</v>
      </c>
      <c r="W1328" s="46">
        <f t="shared" si="90"/>
        <v>0</v>
      </c>
      <c r="X1328" s="45" t="s">
        <v>26</v>
      </c>
      <c r="Y1328" s="44"/>
      <c r="Z1328" s="43"/>
      <c r="AA1328" s="234" t="s">
        <v>859</v>
      </c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</row>
    <row r="1329" spans="1:49" hidden="1">
      <c r="A1329" s="31" t="e">
        <f t="shared" si="91"/>
        <v>#N/A</v>
      </c>
      <c r="B1329" s="30" t="e">
        <f>VLOOKUP(F1329,[3]!Tabla13[#All],2,FALSE)</f>
        <v>#N/A</v>
      </c>
      <c r="C1329" s="51">
        <v>2026</v>
      </c>
      <c r="D1329" s="51">
        <v>8330</v>
      </c>
      <c r="E1329" s="51"/>
      <c r="F1329" s="52"/>
      <c r="G1329" s="51">
        <v>2</v>
      </c>
      <c r="H1329" s="51">
        <v>3</v>
      </c>
      <c r="I1329" s="51">
        <v>12</v>
      </c>
      <c r="J1329" s="51"/>
      <c r="K1329" s="51">
        <v>2000</v>
      </c>
      <c r="L1329" s="51">
        <v>2800</v>
      </c>
      <c r="M1329" s="51">
        <v>282</v>
      </c>
      <c r="N1329" s="50">
        <v>271</v>
      </c>
      <c r="O1329" s="49"/>
      <c r="P1329" s="48" t="s">
        <v>1318</v>
      </c>
      <c r="Q1329" s="47">
        <v>0</v>
      </c>
      <c r="R1329" s="47">
        <v>0</v>
      </c>
      <c r="S1329" s="46">
        <f t="shared" si="88"/>
        <v>0</v>
      </c>
      <c r="T1329" s="47">
        <v>0</v>
      </c>
      <c r="U1329" s="47">
        <v>0</v>
      </c>
      <c r="V1329" s="46">
        <f t="shared" si="89"/>
        <v>0</v>
      </c>
      <c r="W1329" s="46">
        <f t="shared" si="90"/>
        <v>0</v>
      </c>
      <c r="X1329" s="45" t="s">
        <v>377</v>
      </c>
      <c r="Y1329" s="44"/>
      <c r="Z1329" s="43"/>
      <c r="AA1329" s="234" t="s">
        <v>859</v>
      </c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</row>
    <row r="1330" spans="1:49" hidden="1">
      <c r="A1330" s="31" t="e">
        <f t="shared" si="91"/>
        <v>#N/A</v>
      </c>
      <c r="B1330" s="30" t="e">
        <f>VLOOKUP(F1330,[3]!Tabla13[#All],2,FALSE)</f>
        <v>#N/A</v>
      </c>
      <c r="C1330" s="51">
        <v>2026</v>
      </c>
      <c r="D1330" s="51">
        <v>8330</v>
      </c>
      <c r="E1330" s="51"/>
      <c r="F1330" s="52"/>
      <c r="G1330" s="51">
        <v>2</v>
      </c>
      <c r="H1330" s="51">
        <v>3</v>
      </c>
      <c r="I1330" s="51">
        <v>12</v>
      </c>
      <c r="J1330" s="51"/>
      <c r="K1330" s="51">
        <v>2000</v>
      </c>
      <c r="L1330" s="51">
        <v>2800</v>
      </c>
      <c r="M1330" s="51">
        <v>282</v>
      </c>
      <c r="N1330" s="50">
        <v>275</v>
      </c>
      <c r="O1330" s="49"/>
      <c r="P1330" s="48" t="s">
        <v>1317</v>
      </c>
      <c r="Q1330" s="47">
        <v>0</v>
      </c>
      <c r="R1330" s="47">
        <v>0</v>
      </c>
      <c r="S1330" s="46">
        <f t="shared" si="88"/>
        <v>0</v>
      </c>
      <c r="T1330" s="47">
        <v>0</v>
      </c>
      <c r="U1330" s="47">
        <v>0</v>
      </c>
      <c r="V1330" s="46">
        <f t="shared" si="89"/>
        <v>0</v>
      </c>
      <c r="W1330" s="46">
        <f t="shared" si="90"/>
        <v>0</v>
      </c>
      <c r="X1330" s="45" t="s">
        <v>377</v>
      </c>
      <c r="Y1330" s="44"/>
      <c r="Z1330" s="43"/>
      <c r="AA1330" s="234" t="s">
        <v>859</v>
      </c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</row>
    <row r="1331" spans="1:49" hidden="1">
      <c r="A1331" s="31" t="e">
        <f t="shared" si="91"/>
        <v>#N/A</v>
      </c>
      <c r="B1331" s="30" t="e">
        <f>VLOOKUP(F1331,[3]!Tabla13[#All],2,FALSE)</f>
        <v>#N/A</v>
      </c>
      <c r="C1331" s="51">
        <v>2026</v>
      </c>
      <c r="D1331" s="51">
        <v>8330</v>
      </c>
      <c r="E1331" s="51"/>
      <c r="F1331" s="52"/>
      <c r="G1331" s="51">
        <v>2</v>
      </c>
      <c r="H1331" s="51">
        <v>3</v>
      </c>
      <c r="I1331" s="51">
        <v>12</v>
      </c>
      <c r="J1331" s="51"/>
      <c r="K1331" s="51">
        <v>2000</v>
      </c>
      <c r="L1331" s="51">
        <v>2800</v>
      </c>
      <c r="M1331" s="51">
        <v>282</v>
      </c>
      <c r="N1331" s="50">
        <v>697</v>
      </c>
      <c r="O1331" s="49"/>
      <c r="P1331" s="48" t="s">
        <v>1316</v>
      </c>
      <c r="Q1331" s="47">
        <v>0</v>
      </c>
      <c r="R1331" s="47">
        <v>0</v>
      </c>
      <c r="S1331" s="46">
        <f t="shared" si="88"/>
        <v>0</v>
      </c>
      <c r="T1331" s="47">
        <v>0</v>
      </c>
      <c r="U1331" s="47">
        <v>0</v>
      </c>
      <c r="V1331" s="46">
        <f t="shared" si="89"/>
        <v>0</v>
      </c>
      <c r="W1331" s="46">
        <f t="shared" si="90"/>
        <v>0</v>
      </c>
      <c r="X1331" s="45" t="s">
        <v>26</v>
      </c>
      <c r="Y1331" s="44"/>
      <c r="Z1331" s="43"/>
      <c r="AA1331" s="234" t="s">
        <v>859</v>
      </c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</row>
    <row r="1332" spans="1:49" hidden="1">
      <c r="A1332" s="31" t="e">
        <f t="shared" si="91"/>
        <v>#N/A</v>
      </c>
      <c r="B1332" s="30" t="e">
        <f>VLOOKUP(F1332,[3]!Tabla13[#All],2,FALSE)</f>
        <v>#N/A</v>
      </c>
      <c r="C1332" s="51">
        <v>2026</v>
      </c>
      <c r="D1332" s="51">
        <v>8330</v>
      </c>
      <c r="E1332" s="51"/>
      <c r="F1332" s="52"/>
      <c r="G1332" s="51">
        <v>2</v>
      </c>
      <c r="H1332" s="51">
        <v>3</v>
      </c>
      <c r="I1332" s="51">
        <v>12</v>
      </c>
      <c r="J1332" s="51"/>
      <c r="K1332" s="51">
        <v>2000</v>
      </c>
      <c r="L1332" s="51">
        <v>2800</v>
      </c>
      <c r="M1332" s="51">
        <v>282</v>
      </c>
      <c r="N1332" s="50">
        <v>699</v>
      </c>
      <c r="O1332" s="49"/>
      <c r="P1332" s="48" t="s">
        <v>1315</v>
      </c>
      <c r="Q1332" s="47">
        <v>0</v>
      </c>
      <c r="R1332" s="47">
        <v>0</v>
      </c>
      <c r="S1332" s="46">
        <f t="shared" si="88"/>
        <v>0</v>
      </c>
      <c r="T1332" s="47">
        <v>0</v>
      </c>
      <c r="U1332" s="47">
        <v>0</v>
      </c>
      <c r="V1332" s="46">
        <f t="shared" si="89"/>
        <v>0</v>
      </c>
      <c r="W1332" s="46">
        <f t="shared" si="90"/>
        <v>0</v>
      </c>
      <c r="X1332" s="45" t="s">
        <v>26</v>
      </c>
      <c r="Y1332" s="44"/>
      <c r="Z1332" s="43"/>
      <c r="AA1332" s="234" t="s">
        <v>859</v>
      </c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</row>
    <row r="1333" spans="1:49" hidden="1">
      <c r="A1333" s="31" t="e">
        <f t="shared" si="91"/>
        <v>#N/A</v>
      </c>
      <c r="B1333" s="30" t="e">
        <f>VLOOKUP(F1333,[3]!Tabla13[#All],2,FALSE)</f>
        <v>#N/A</v>
      </c>
      <c r="C1333" s="51">
        <v>2026</v>
      </c>
      <c r="D1333" s="51">
        <v>8330</v>
      </c>
      <c r="E1333" s="51"/>
      <c r="F1333" s="52"/>
      <c r="G1333" s="51">
        <v>2</v>
      </c>
      <c r="H1333" s="51">
        <v>3</v>
      </c>
      <c r="I1333" s="51">
        <v>12</v>
      </c>
      <c r="J1333" s="51"/>
      <c r="K1333" s="51">
        <v>2000</v>
      </c>
      <c r="L1333" s="51">
        <v>2800</v>
      </c>
      <c r="M1333" s="51">
        <v>282</v>
      </c>
      <c r="N1333" s="50">
        <v>726</v>
      </c>
      <c r="O1333" s="49"/>
      <c r="P1333" s="48" t="s">
        <v>1314</v>
      </c>
      <c r="Q1333" s="47">
        <v>0</v>
      </c>
      <c r="R1333" s="47">
        <v>0</v>
      </c>
      <c r="S1333" s="46">
        <f t="shared" si="88"/>
        <v>0</v>
      </c>
      <c r="T1333" s="47">
        <v>0</v>
      </c>
      <c r="U1333" s="47">
        <v>0</v>
      </c>
      <c r="V1333" s="46">
        <f t="shared" si="89"/>
        <v>0</v>
      </c>
      <c r="W1333" s="46">
        <f t="shared" si="90"/>
        <v>0</v>
      </c>
      <c r="X1333" s="45" t="s">
        <v>26</v>
      </c>
      <c r="Y1333" s="44"/>
      <c r="Z1333" s="43"/>
      <c r="AA1333" s="234" t="s">
        <v>859</v>
      </c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</row>
    <row r="1334" spans="1:49" hidden="1">
      <c r="A1334" s="31" t="e">
        <f t="shared" si="91"/>
        <v>#N/A</v>
      </c>
      <c r="B1334" s="30" t="e">
        <f>VLOOKUP(F1334,[3]!Tabla13[#All],2,FALSE)</f>
        <v>#N/A</v>
      </c>
      <c r="C1334" s="40">
        <v>2026</v>
      </c>
      <c r="D1334" s="40">
        <v>8330</v>
      </c>
      <c r="E1334" s="40"/>
      <c r="F1334" s="41"/>
      <c r="G1334" s="40">
        <v>2</v>
      </c>
      <c r="H1334" s="40">
        <v>3</v>
      </c>
      <c r="I1334" s="40">
        <v>12</v>
      </c>
      <c r="J1334" s="40"/>
      <c r="K1334" s="40">
        <v>2000</v>
      </c>
      <c r="L1334" s="40">
        <v>2800</v>
      </c>
      <c r="M1334" s="40">
        <v>283</v>
      </c>
      <c r="N1334" s="39" t="s">
        <v>23</v>
      </c>
      <c r="O1334" s="38"/>
      <c r="P1334" s="37" t="s">
        <v>374</v>
      </c>
      <c r="Q1334" s="36">
        <f>SUM(Q1335:Q1421)</f>
        <v>0</v>
      </c>
      <c r="R1334" s="36">
        <f>SUM(R1335:R1421)</f>
        <v>0</v>
      </c>
      <c r="S1334" s="36">
        <f t="shared" si="88"/>
        <v>0</v>
      </c>
      <c r="T1334" s="36">
        <f>SUM(T1335:T1421)</f>
        <v>0</v>
      </c>
      <c r="U1334" s="36">
        <f>SUM(U1335:U1421)</f>
        <v>0</v>
      </c>
      <c r="V1334" s="36">
        <f t="shared" si="89"/>
        <v>0</v>
      </c>
      <c r="W1334" s="36">
        <f t="shared" si="90"/>
        <v>0</v>
      </c>
      <c r="X1334" s="35"/>
      <c r="Y1334" s="64"/>
      <c r="Z1334" s="63"/>
      <c r="AA1334" s="3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</row>
    <row r="1335" spans="1:49" hidden="1">
      <c r="A1335" s="31" t="e">
        <f t="shared" si="91"/>
        <v>#N/A</v>
      </c>
      <c r="B1335" s="30" t="e">
        <f>VLOOKUP(F1335,[3]!Tabla13[#All],2,FALSE)</f>
        <v>#N/A</v>
      </c>
      <c r="C1335" s="51">
        <v>2026</v>
      </c>
      <c r="D1335" s="51">
        <v>8330</v>
      </c>
      <c r="E1335" s="51"/>
      <c r="F1335" s="52"/>
      <c r="G1335" s="51">
        <v>2</v>
      </c>
      <c r="H1335" s="51">
        <v>3</v>
      </c>
      <c r="I1335" s="51">
        <v>12</v>
      </c>
      <c r="J1335" s="51"/>
      <c r="K1335" s="51">
        <v>2000</v>
      </c>
      <c r="L1335" s="51">
        <v>2800</v>
      </c>
      <c r="M1335" s="51">
        <v>283</v>
      </c>
      <c r="N1335" s="50">
        <v>72</v>
      </c>
      <c r="O1335" s="49"/>
      <c r="P1335" s="48" t="s">
        <v>1313</v>
      </c>
      <c r="Q1335" s="47">
        <v>0</v>
      </c>
      <c r="R1335" s="47">
        <v>0</v>
      </c>
      <c r="S1335" s="46">
        <f t="shared" si="88"/>
        <v>0</v>
      </c>
      <c r="T1335" s="47">
        <v>0</v>
      </c>
      <c r="U1335" s="47">
        <v>0</v>
      </c>
      <c r="V1335" s="46">
        <f t="shared" si="89"/>
        <v>0</v>
      </c>
      <c r="W1335" s="46">
        <f t="shared" si="90"/>
        <v>0</v>
      </c>
      <c r="X1335" s="45" t="s">
        <v>26</v>
      </c>
      <c r="Y1335" s="44"/>
      <c r="Z1335" s="43"/>
      <c r="AA1335" s="114" t="s">
        <v>100</v>
      </c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</row>
    <row r="1336" spans="1:49" hidden="1">
      <c r="A1336" s="31" t="e">
        <f t="shared" si="91"/>
        <v>#N/A</v>
      </c>
      <c r="B1336" s="30" t="e">
        <f>VLOOKUP(F1336,[3]!Tabla13[#All],2,FALSE)</f>
        <v>#N/A</v>
      </c>
      <c r="C1336" s="51">
        <v>2026</v>
      </c>
      <c r="D1336" s="51">
        <v>8330</v>
      </c>
      <c r="E1336" s="51"/>
      <c r="F1336" s="52"/>
      <c r="G1336" s="51">
        <v>2</v>
      </c>
      <c r="H1336" s="51">
        <v>3</v>
      </c>
      <c r="I1336" s="51">
        <v>12</v>
      </c>
      <c r="J1336" s="51"/>
      <c r="K1336" s="51">
        <v>2000</v>
      </c>
      <c r="L1336" s="51">
        <v>2800</v>
      </c>
      <c r="M1336" s="51">
        <v>283</v>
      </c>
      <c r="N1336" s="50">
        <v>114</v>
      </c>
      <c r="O1336" s="49"/>
      <c r="P1336" s="48" t="s">
        <v>1312</v>
      </c>
      <c r="Q1336" s="47">
        <v>0</v>
      </c>
      <c r="R1336" s="47">
        <v>0</v>
      </c>
      <c r="S1336" s="46">
        <f t="shared" si="88"/>
        <v>0</v>
      </c>
      <c r="T1336" s="47">
        <v>0</v>
      </c>
      <c r="U1336" s="47">
        <v>0</v>
      </c>
      <c r="V1336" s="46">
        <f t="shared" si="89"/>
        <v>0</v>
      </c>
      <c r="W1336" s="46">
        <f t="shared" si="90"/>
        <v>0</v>
      </c>
      <c r="X1336" s="45" t="s">
        <v>26</v>
      </c>
      <c r="Y1336" s="44"/>
      <c r="Z1336" s="43"/>
      <c r="AA1336" s="114" t="s">
        <v>100</v>
      </c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</row>
    <row r="1337" spans="1:49" hidden="1">
      <c r="A1337" s="31" t="e">
        <f t="shared" si="91"/>
        <v>#N/A</v>
      </c>
      <c r="B1337" s="30" t="e">
        <f>VLOOKUP(F1337,[3]!Tabla13[#All],2,FALSE)</f>
        <v>#N/A</v>
      </c>
      <c r="C1337" s="51">
        <v>2026</v>
      </c>
      <c r="D1337" s="51">
        <v>8330</v>
      </c>
      <c r="E1337" s="51"/>
      <c r="F1337" s="52"/>
      <c r="G1337" s="51">
        <v>2</v>
      </c>
      <c r="H1337" s="51">
        <v>3</v>
      </c>
      <c r="I1337" s="51">
        <v>12</v>
      </c>
      <c r="J1337" s="51"/>
      <c r="K1337" s="51">
        <v>2000</v>
      </c>
      <c r="L1337" s="51">
        <v>2800</v>
      </c>
      <c r="M1337" s="51">
        <v>283</v>
      </c>
      <c r="N1337" s="50">
        <v>118</v>
      </c>
      <c r="O1337" s="49"/>
      <c r="P1337" s="48" t="s">
        <v>1311</v>
      </c>
      <c r="Q1337" s="47">
        <v>0</v>
      </c>
      <c r="R1337" s="47">
        <v>0</v>
      </c>
      <c r="S1337" s="46">
        <f t="shared" si="88"/>
        <v>0</v>
      </c>
      <c r="T1337" s="47">
        <v>0</v>
      </c>
      <c r="U1337" s="47">
        <v>0</v>
      </c>
      <c r="V1337" s="46">
        <f t="shared" si="89"/>
        <v>0</v>
      </c>
      <c r="W1337" s="46">
        <f t="shared" si="90"/>
        <v>0</v>
      </c>
      <c r="X1337" s="45" t="s">
        <v>26</v>
      </c>
      <c r="Y1337" s="44"/>
      <c r="Z1337" s="43"/>
      <c r="AA1337" s="114" t="s">
        <v>100</v>
      </c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</row>
    <row r="1338" spans="1:49" hidden="1">
      <c r="A1338" s="31" t="e">
        <f t="shared" si="91"/>
        <v>#N/A</v>
      </c>
      <c r="B1338" s="30" t="e">
        <f>VLOOKUP(F1338,[3]!Tabla13[#All],2,FALSE)</f>
        <v>#N/A</v>
      </c>
      <c r="C1338" s="51">
        <v>2026</v>
      </c>
      <c r="D1338" s="51">
        <v>8330</v>
      </c>
      <c r="E1338" s="51"/>
      <c r="F1338" s="52"/>
      <c r="G1338" s="51">
        <v>2</v>
      </c>
      <c r="H1338" s="51">
        <v>3</v>
      </c>
      <c r="I1338" s="51">
        <v>12</v>
      </c>
      <c r="J1338" s="51"/>
      <c r="K1338" s="51">
        <v>2000</v>
      </c>
      <c r="L1338" s="51">
        <v>2800</v>
      </c>
      <c r="M1338" s="51">
        <v>283</v>
      </c>
      <c r="N1338" s="50">
        <v>238</v>
      </c>
      <c r="O1338" s="49"/>
      <c r="P1338" s="48" t="s">
        <v>1310</v>
      </c>
      <c r="Q1338" s="47">
        <v>0</v>
      </c>
      <c r="R1338" s="47">
        <v>0</v>
      </c>
      <c r="S1338" s="46">
        <f t="shared" si="88"/>
        <v>0</v>
      </c>
      <c r="T1338" s="47">
        <v>0</v>
      </c>
      <c r="U1338" s="47">
        <v>0</v>
      </c>
      <c r="V1338" s="46">
        <f t="shared" si="89"/>
        <v>0</v>
      </c>
      <c r="W1338" s="46">
        <f t="shared" si="90"/>
        <v>0</v>
      </c>
      <c r="X1338" s="45" t="s">
        <v>26</v>
      </c>
      <c r="Y1338" s="44"/>
      <c r="Z1338" s="43"/>
      <c r="AA1338" s="114" t="s">
        <v>100</v>
      </c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</row>
    <row r="1339" spans="1:49" hidden="1">
      <c r="A1339" s="31" t="e">
        <f t="shared" si="91"/>
        <v>#N/A</v>
      </c>
      <c r="B1339" s="30" t="e">
        <f>VLOOKUP(F1339,[3]!Tabla13[#All],2,FALSE)</f>
        <v>#N/A</v>
      </c>
      <c r="C1339" s="51">
        <v>2026</v>
      </c>
      <c r="D1339" s="51">
        <v>8330</v>
      </c>
      <c r="E1339" s="51"/>
      <c r="F1339" s="52"/>
      <c r="G1339" s="51">
        <v>2</v>
      </c>
      <c r="H1339" s="51">
        <v>3</v>
      </c>
      <c r="I1339" s="51">
        <v>12</v>
      </c>
      <c r="J1339" s="51"/>
      <c r="K1339" s="51">
        <v>2000</v>
      </c>
      <c r="L1339" s="51">
        <v>2800</v>
      </c>
      <c r="M1339" s="51">
        <v>283</v>
      </c>
      <c r="N1339" s="50">
        <v>242</v>
      </c>
      <c r="O1339" s="49"/>
      <c r="P1339" s="48" t="s">
        <v>1309</v>
      </c>
      <c r="Q1339" s="47">
        <v>0</v>
      </c>
      <c r="R1339" s="47">
        <v>0</v>
      </c>
      <c r="S1339" s="46">
        <f t="shared" si="88"/>
        <v>0</v>
      </c>
      <c r="T1339" s="47">
        <v>0</v>
      </c>
      <c r="U1339" s="47">
        <v>0</v>
      </c>
      <c r="V1339" s="46">
        <f t="shared" si="89"/>
        <v>0</v>
      </c>
      <c r="W1339" s="46">
        <f t="shared" si="90"/>
        <v>0</v>
      </c>
      <c r="X1339" s="45" t="s">
        <v>26</v>
      </c>
      <c r="Y1339" s="44"/>
      <c r="Z1339" s="43"/>
      <c r="AA1339" s="114" t="s">
        <v>100</v>
      </c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</row>
    <row r="1340" spans="1:49" hidden="1">
      <c r="A1340" s="31" t="e">
        <f t="shared" si="91"/>
        <v>#N/A</v>
      </c>
      <c r="B1340" s="30" t="e">
        <f>VLOOKUP(F1340,[3]!Tabla13[#All],2,FALSE)</f>
        <v>#N/A</v>
      </c>
      <c r="C1340" s="51">
        <v>2026</v>
      </c>
      <c r="D1340" s="51">
        <v>8330</v>
      </c>
      <c r="E1340" s="51"/>
      <c r="F1340" s="52"/>
      <c r="G1340" s="51">
        <v>2</v>
      </c>
      <c r="H1340" s="51">
        <v>3</v>
      </c>
      <c r="I1340" s="51">
        <v>12</v>
      </c>
      <c r="J1340" s="51"/>
      <c r="K1340" s="51">
        <v>2000</v>
      </c>
      <c r="L1340" s="51">
        <v>2800</v>
      </c>
      <c r="M1340" s="51">
        <v>283</v>
      </c>
      <c r="N1340" s="50">
        <v>280</v>
      </c>
      <c r="O1340" s="49"/>
      <c r="P1340" s="48" t="s">
        <v>1308</v>
      </c>
      <c r="Q1340" s="47">
        <v>0</v>
      </c>
      <c r="R1340" s="47">
        <v>0</v>
      </c>
      <c r="S1340" s="46">
        <f t="shared" si="88"/>
        <v>0</v>
      </c>
      <c r="T1340" s="47">
        <v>0</v>
      </c>
      <c r="U1340" s="47">
        <v>0</v>
      </c>
      <c r="V1340" s="46">
        <f t="shared" si="89"/>
        <v>0</v>
      </c>
      <c r="W1340" s="46">
        <f t="shared" si="90"/>
        <v>0</v>
      </c>
      <c r="X1340" s="45" t="s">
        <v>26</v>
      </c>
      <c r="Y1340" s="44"/>
      <c r="Z1340" s="43"/>
      <c r="AA1340" s="114" t="s">
        <v>100</v>
      </c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</row>
    <row r="1341" spans="1:49" hidden="1">
      <c r="A1341" s="31" t="e">
        <f t="shared" si="91"/>
        <v>#N/A</v>
      </c>
      <c r="B1341" s="30" t="e">
        <f>VLOOKUP(F1341,[3]!Tabla13[#All],2,FALSE)</f>
        <v>#N/A</v>
      </c>
      <c r="C1341" s="51">
        <v>2026</v>
      </c>
      <c r="D1341" s="51">
        <v>8330</v>
      </c>
      <c r="E1341" s="51"/>
      <c r="F1341" s="52"/>
      <c r="G1341" s="51">
        <v>2</v>
      </c>
      <c r="H1341" s="51">
        <v>3</v>
      </c>
      <c r="I1341" s="51">
        <v>12</v>
      </c>
      <c r="J1341" s="51"/>
      <c r="K1341" s="51">
        <v>2000</v>
      </c>
      <c r="L1341" s="51">
        <v>2800</v>
      </c>
      <c r="M1341" s="51">
        <v>283</v>
      </c>
      <c r="N1341" s="50">
        <v>283</v>
      </c>
      <c r="O1341" s="49">
        <v>1</v>
      </c>
      <c r="P1341" s="48" t="s">
        <v>370</v>
      </c>
      <c r="Q1341" s="47"/>
      <c r="R1341" s="47"/>
      <c r="S1341" s="46">
        <f t="shared" si="88"/>
        <v>0</v>
      </c>
      <c r="T1341" s="47">
        <v>0</v>
      </c>
      <c r="U1341" s="47">
        <v>0</v>
      </c>
      <c r="V1341" s="46">
        <f t="shared" si="89"/>
        <v>0</v>
      </c>
      <c r="W1341" s="46">
        <f t="shared" si="90"/>
        <v>0</v>
      </c>
      <c r="X1341" s="45" t="s">
        <v>26</v>
      </c>
      <c r="Y1341" s="44"/>
      <c r="Z1341" s="43"/>
      <c r="AA1341" s="114" t="s">
        <v>100</v>
      </c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</row>
    <row r="1342" spans="1:49" hidden="1">
      <c r="A1342" s="31" t="e">
        <f t="shared" si="91"/>
        <v>#N/A</v>
      </c>
      <c r="B1342" s="30" t="e">
        <f>VLOOKUP(F1342,[3]!Tabla13[#All],2,FALSE)</f>
        <v>#N/A</v>
      </c>
      <c r="C1342" s="51">
        <v>2026</v>
      </c>
      <c r="D1342" s="51">
        <v>8330</v>
      </c>
      <c r="E1342" s="51"/>
      <c r="F1342" s="52"/>
      <c r="G1342" s="51">
        <v>2</v>
      </c>
      <c r="H1342" s="51">
        <v>3</v>
      </c>
      <c r="I1342" s="51">
        <v>12</v>
      </c>
      <c r="J1342" s="51"/>
      <c r="K1342" s="51">
        <v>2000</v>
      </c>
      <c r="L1342" s="51">
        <v>2800</v>
      </c>
      <c r="M1342" s="51">
        <v>283</v>
      </c>
      <c r="N1342" s="50">
        <v>285</v>
      </c>
      <c r="O1342" s="49"/>
      <c r="P1342" s="48" t="s">
        <v>1307</v>
      </c>
      <c r="Q1342" s="47">
        <v>0</v>
      </c>
      <c r="R1342" s="47">
        <v>0</v>
      </c>
      <c r="S1342" s="46">
        <f t="shared" si="88"/>
        <v>0</v>
      </c>
      <c r="T1342" s="47">
        <v>0</v>
      </c>
      <c r="U1342" s="47">
        <v>0</v>
      </c>
      <c r="V1342" s="46">
        <f t="shared" si="89"/>
        <v>0</v>
      </c>
      <c r="W1342" s="46">
        <f t="shared" si="90"/>
        <v>0</v>
      </c>
      <c r="X1342" s="45" t="s">
        <v>26</v>
      </c>
      <c r="Y1342" s="44"/>
      <c r="Z1342" s="43"/>
      <c r="AA1342" s="114" t="s">
        <v>100</v>
      </c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</row>
    <row r="1343" spans="1:49" hidden="1">
      <c r="A1343" s="31" t="e">
        <f t="shared" si="91"/>
        <v>#N/A</v>
      </c>
      <c r="B1343" s="30" t="e">
        <f>VLOOKUP(F1343,[3]!Tabla13[#All],2,FALSE)</f>
        <v>#N/A</v>
      </c>
      <c r="C1343" s="51">
        <v>2026</v>
      </c>
      <c r="D1343" s="51">
        <v>8330</v>
      </c>
      <c r="E1343" s="51"/>
      <c r="F1343" s="52"/>
      <c r="G1343" s="51">
        <v>2</v>
      </c>
      <c r="H1343" s="51">
        <v>3</v>
      </c>
      <c r="I1343" s="51">
        <v>12</v>
      </c>
      <c r="J1343" s="51"/>
      <c r="K1343" s="51">
        <v>2000</v>
      </c>
      <c r="L1343" s="51">
        <v>2800</v>
      </c>
      <c r="M1343" s="51">
        <v>283</v>
      </c>
      <c r="N1343" s="50">
        <v>287</v>
      </c>
      <c r="O1343" s="49"/>
      <c r="P1343" s="48" t="s">
        <v>1306</v>
      </c>
      <c r="Q1343" s="47">
        <v>0</v>
      </c>
      <c r="R1343" s="47">
        <v>0</v>
      </c>
      <c r="S1343" s="46">
        <f t="shared" si="88"/>
        <v>0</v>
      </c>
      <c r="T1343" s="47">
        <v>0</v>
      </c>
      <c r="U1343" s="47">
        <v>0</v>
      </c>
      <c r="V1343" s="46">
        <f t="shared" si="89"/>
        <v>0</v>
      </c>
      <c r="W1343" s="46">
        <f t="shared" si="90"/>
        <v>0</v>
      </c>
      <c r="X1343" s="45" t="s">
        <v>26</v>
      </c>
      <c r="Y1343" s="44"/>
      <c r="Z1343" s="43"/>
      <c r="AA1343" s="114" t="s">
        <v>100</v>
      </c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</row>
    <row r="1344" spans="1:49" hidden="1">
      <c r="A1344" s="31" t="e">
        <f t="shared" si="91"/>
        <v>#N/A</v>
      </c>
      <c r="B1344" s="30" t="e">
        <f>VLOOKUP(F1344,[3]!Tabla13[#All],2,FALSE)</f>
        <v>#N/A</v>
      </c>
      <c r="C1344" s="51">
        <v>2026</v>
      </c>
      <c r="D1344" s="51">
        <v>8330</v>
      </c>
      <c r="E1344" s="51"/>
      <c r="F1344" s="52"/>
      <c r="G1344" s="51">
        <v>2</v>
      </c>
      <c r="H1344" s="51">
        <v>3</v>
      </c>
      <c r="I1344" s="51">
        <v>12</v>
      </c>
      <c r="J1344" s="51"/>
      <c r="K1344" s="51">
        <v>2000</v>
      </c>
      <c r="L1344" s="51">
        <v>2800</v>
      </c>
      <c r="M1344" s="51">
        <v>283</v>
      </c>
      <c r="N1344" s="50">
        <v>300</v>
      </c>
      <c r="O1344" s="49"/>
      <c r="P1344" s="48" t="s">
        <v>1305</v>
      </c>
      <c r="Q1344" s="47">
        <v>0</v>
      </c>
      <c r="R1344" s="47">
        <v>0</v>
      </c>
      <c r="S1344" s="46">
        <f t="shared" si="88"/>
        <v>0</v>
      </c>
      <c r="T1344" s="47">
        <v>0</v>
      </c>
      <c r="U1344" s="47">
        <v>0</v>
      </c>
      <c r="V1344" s="46">
        <f t="shared" si="89"/>
        <v>0</v>
      </c>
      <c r="W1344" s="46">
        <f t="shared" si="90"/>
        <v>0</v>
      </c>
      <c r="X1344" s="45" t="s">
        <v>26</v>
      </c>
      <c r="Y1344" s="44"/>
      <c r="Z1344" s="43"/>
      <c r="AA1344" s="114" t="s">
        <v>100</v>
      </c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</row>
    <row r="1345" spans="1:49" hidden="1">
      <c r="A1345" s="31" t="e">
        <f t="shared" si="91"/>
        <v>#N/A</v>
      </c>
      <c r="B1345" s="30" t="e">
        <f>VLOOKUP(F1345,[3]!Tabla13[#All],2,FALSE)</f>
        <v>#N/A</v>
      </c>
      <c r="C1345" s="51">
        <v>2026</v>
      </c>
      <c r="D1345" s="51">
        <v>8330</v>
      </c>
      <c r="E1345" s="51"/>
      <c r="F1345" s="52"/>
      <c r="G1345" s="51">
        <v>2</v>
      </c>
      <c r="H1345" s="51">
        <v>3</v>
      </c>
      <c r="I1345" s="51">
        <v>12</v>
      </c>
      <c r="J1345" s="51"/>
      <c r="K1345" s="51">
        <v>2000</v>
      </c>
      <c r="L1345" s="51">
        <v>2800</v>
      </c>
      <c r="M1345" s="51">
        <v>283</v>
      </c>
      <c r="N1345" s="50">
        <v>310</v>
      </c>
      <c r="O1345" s="49"/>
      <c r="P1345" s="48" t="s">
        <v>1304</v>
      </c>
      <c r="Q1345" s="47">
        <v>0</v>
      </c>
      <c r="R1345" s="47">
        <v>0</v>
      </c>
      <c r="S1345" s="46">
        <f t="shared" si="88"/>
        <v>0</v>
      </c>
      <c r="T1345" s="47">
        <v>0</v>
      </c>
      <c r="U1345" s="47">
        <v>0</v>
      </c>
      <c r="V1345" s="46">
        <f t="shared" si="89"/>
        <v>0</v>
      </c>
      <c r="W1345" s="46">
        <f t="shared" si="90"/>
        <v>0</v>
      </c>
      <c r="X1345" s="45" t="s">
        <v>26</v>
      </c>
      <c r="Y1345" s="44"/>
      <c r="Z1345" s="43"/>
      <c r="AA1345" s="114" t="s">
        <v>100</v>
      </c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</row>
    <row r="1346" spans="1:49" ht="28.5" hidden="1">
      <c r="A1346" s="31" t="e">
        <f t="shared" si="91"/>
        <v>#N/A</v>
      </c>
      <c r="B1346" s="30" t="e">
        <f>VLOOKUP(F1346,[3]!Tabla13[#All],2,FALSE)</f>
        <v>#N/A</v>
      </c>
      <c r="C1346" s="51">
        <v>2026</v>
      </c>
      <c r="D1346" s="51">
        <v>8330</v>
      </c>
      <c r="E1346" s="51"/>
      <c r="F1346" s="52"/>
      <c r="G1346" s="51">
        <v>2</v>
      </c>
      <c r="H1346" s="51">
        <v>3</v>
      </c>
      <c r="I1346" s="51">
        <v>12</v>
      </c>
      <c r="J1346" s="51"/>
      <c r="K1346" s="51">
        <v>2000</v>
      </c>
      <c r="L1346" s="51">
        <v>2800</v>
      </c>
      <c r="M1346" s="51">
        <v>283</v>
      </c>
      <c r="N1346" s="50">
        <v>306</v>
      </c>
      <c r="O1346" s="49">
        <v>1</v>
      </c>
      <c r="P1346" s="48" t="s">
        <v>1303</v>
      </c>
      <c r="Q1346" s="47"/>
      <c r="R1346" s="47"/>
      <c r="S1346" s="46">
        <f t="shared" si="88"/>
        <v>0</v>
      </c>
      <c r="T1346" s="47"/>
      <c r="U1346" s="47">
        <v>0</v>
      </c>
      <c r="V1346" s="46">
        <f t="shared" si="89"/>
        <v>0</v>
      </c>
      <c r="W1346" s="46">
        <f t="shared" si="90"/>
        <v>0</v>
      </c>
      <c r="X1346" s="45" t="s">
        <v>26</v>
      </c>
      <c r="Y1346" s="44"/>
      <c r="Z1346" s="43"/>
      <c r="AA1346" s="114" t="s">
        <v>100</v>
      </c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</row>
    <row r="1347" spans="1:49" hidden="1">
      <c r="A1347" s="31" t="e">
        <f t="shared" si="91"/>
        <v>#N/A</v>
      </c>
      <c r="B1347" s="30" t="e">
        <f>VLOOKUP(F1347,[3]!Tabla13[#All],2,FALSE)</f>
        <v>#N/A</v>
      </c>
      <c r="C1347" s="51">
        <v>2026</v>
      </c>
      <c r="D1347" s="51">
        <v>8330</v>
      </c>
      <c r="E1347" s="51"/>
      <c r="F1347" s="52"/>
      <c r="G1347" s="51">
        <v>2</v>
      </c>
      <c r="H1347" s="51">
        <v>3</v>
      </c>
      <c r="I1347" s="51">
        <v>12</v>
      </c>
      <c r="J1347" s="51"/>
      <c r="K1347" s="51">
        <v>2000</v>
      </c>
      <c r="L1347" s="51">
        <v>2800</v>
      </c>
      <c r="M1347" s="51">
        <v>283</v>
      </c>
      <c r="N1347" s="50">
        <v>349</v>
      </c>
      <c r="O1347" s="49"/>
      <c r="P1347" s="48" t="s">
        <v>1302</v>
      </c>
      <c r="Q1347" s="47">
        <v>0</v>
      </c>
      <c r="R1347" s="47">
        <v>0</v>
      </c>
      <c r="S1347" s="46">
        <f t="shared" si="88"/>
        <v>0</v>
      </c>
      <c r="T1347" s="47">
        <v>0</v>
      </c>
      <c r="U1347" s="47">
        <v>0</v>
      </c>
      <c r="V1347" s="46">
        <f t="shared" si="89"/>
        <v>0</v>
      </c>
      <c r="W1347" s="46">
        <f t="shared" si="90"/>
        <v>0</v>
      </c>
      <c r="X1347" s="45" t="s">
        <v>348</v>
      </c>
      <c r="Y1347" s="44"/>
      <c r="Z1347" s="43"/>
      <c r="AA1347" s="114" t="s">
        <v>100</v>
      </c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</row>
    <row r="1348" spans="1:49" hidden="1">
      <c r="A1348" s="31" t="e">
        <f t="shared" si="91"/>
        <v>#N/A</v>
      </c>
      <c r="B1348" s="30" t="e">
        <f>VLOOKUP(F1348,[3]!Tabla13[#All],2,FALSE)</f>
        <v>#N/A</v>
      </c>
      <c r="C1348" s="51">
        <v>2026</v>
      </c>
      <c r="D1348" s="51">
        <v>8330</v>
      </c>
      <c r="E1348" s="51"/>
      <c r="F1348" s="52"/>
      <c r="G1348" s="51">
        <v>2</v>
      </c>
      <c r="H1348" s="51">
        <v>3</v>
      </c>
      <c r="I1348" s="51">
        <v>12</v>
      </c>
      <c r="J1348" s="51"/>
      <c r="K1348" s="51">
        <v>2000</v>
      </c>
      <c r="L1348" s="51">
        <v>2800</v>
      </c>
      <c r="M1348" s="51">
        <v>283</v>
      </c>
      <c r="N1348" s="50">
        <v>352</v>
      </c>
      <c r="O1348" s="49"/>
      <c r="P1348" s="48" t="s">
        <v>1301</v>
      </c>
      <c r="Q1348" s="47">
        <v>0</v>
      </c>
      <c r="R1348" s="47">
        <v>0</v>
      </c>
      <c r="S1348" s="46">
        <f t="shared" si="88"/>
        <v>0</v>
      </c>
      <c r="T1348" s="47">
        <v>0</v>
      </c>
      <c r="U1348" s="47">
        <v>0</v>
      </c>
      <c r="V1348" s="46">
        <f t="shared" si="89"/>
        <v>0</v>
      </c>
      <c r="W1348" s="46">
        <f t="shared" si="90"/>
        <v>0</v>
      </c>
      <c r="X1348" s="45" t="s">
        <v>348</v>
      </c>
      <c r="Y1348" s="44"/>
      <c r="Z1348" s="43"/>
      <c r="AA1348" s="114" t="s">
        <v>100</v>
      </c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</row>
    <row r="1349" spans="1:49" hidden="1">
      <c r="A1349" s="31" t="e">
        <f t="shared" si="91"/>
        <v>#N/A</v>
      </c>
      <c r="B1349" s="30" t="e">
        <f>VLOOKUP(F1349,[3]!Tabla13[#All],2,FALSE)</f>
        <v>#N/A</v>
      </c>
      <c r="C1349" s="51">
        <v>2026</v>
      </c>
      <c r="D1349" s="51">
        <v>8330</v>
      </c>
      <c r="E1349" s="51"/>
      <c r="F1349" s="52"/>
      <c r="G1349" s="51">
        <v>2</v>
      </c>
      <c r="H1349" s="51">
        <v>3</v>
      </c>
      <c r="I1349" s="51">
        <v>12</v>
      </c>
      <c r="J1349" s="51"/>
      <c r="K1349" s="51">
        <v>2000</v>
      </c>
      <c r="L1349" s="51">
        <v>2800</v>
      </c>
      <c r="M1349" s="51">
        <v>283</v>
      </c>
      <c r="N1349" s="50">
        <v>347</v>
      </c>
      <c r="O1349" s="49"/>
      <c r="P1349" s="48" t="s">
        <v>1300</v>
      </c>
      <c r="Q1349" s="47">
        <v>0</v>
      </c>
      <c r="R1349" s="47">
        <v>0</v>
      </c>
      <c r="S1349" s="46">
        <f t="shared" si="88"/>
        <v>0</v>
      </c>
      <c r="T1349" s="47">
        <v>0</v>
      </c>
      <c r="U1349" s="47">
        <v>0</v>
      </c>
      <c r="V1349" s="46">
        <f t="shared" si="89"/>
        <v>0</v>
      </c>
      <c r="W1349" s="46">
        <f t="shared" si="90"/>
        <v>0</v>
      </c>
      <c r="X1349" s="45" t="s">
        <v>348</v>
      </c>
      <c r="Y1349" s="44"/>
      <c r="Z1349" s="43"/>
      <c r="AA1349" s="114" t="s">
        <v>100</v>
      </c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</row>
    <row r="1350" spans="1:49" hidden="1">
      <c r="A1350" s="31" t="e">
        <f t="shared" si="91"/>
        <v>#N/A</v>
      </c>
      <c r="B1350" s="30" t="e">
        <f>VLOOKUP(F1350,[3]!Tabla13[#All],2,FALSE)</f>
        <v>#N/A</v>
      </c>
      <c r="C1350" s="51">
        <v>2026</v>
      </c>
      <c r="D1350" s="51">
        <v>8330</v>
      </c>
      <c r="E1350" s="51"/>
      <c r="F1350" s="52"/>
      <c r="G1350" s="51">
        <v>2</v>
      </c>
      <c r="H1350" s="51">
        <v>3</v>
      </c>
      <c r="I1350" s="51">
        <v>12</v>
      </c>
      <c r="J1350" s="51"/>
      <c r="K1350" s="51">
        <v>2000</v>
      </c>
      <c r="L1350" s="51">
        <v>2800</v>
      </c>
      <c r="M1350" s="51">
        <v>283</v>
      </c>
      <c r="N1350" s="50">
        <v>416</v>
      </c>
      <c r="O1350" s="49"/>
      <c r="P1350" s="48" t="s">
        <v>1299</v>
      </c>
      <c r="Q1350" s="47">
        <v>0</v>
      </c>
      <c r="R1350" s="47">
        <v>0</v>
      </c>
      <c r="S1350" s="46">
        <f t="shared" si="88"/>
        <v>0</v>
      </c>
      <c r="T1350" s="47">
        <v>0</v>
      </c>
      <c r="U1350" s="47">
        <v>0</v>
      </c>
      <c r="V1350" s="46">
        <f t="shared" si="89"/>
        <v>0</v>
      </c>
      <c r="W1350" s="46">
        <f t="shared" si="90"/>
        <v>0</v>
      </c>
      <c r="X1350" s="206" t="s">
        <v>359</v>
      </c>
      <c r="Y1350" s="44"/>
      <c r="Z1350" s="43"/>
      <c r="AA1350" s="114" t="s">
        <v>100</v>
      </c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</row>
    <row r="1351" spans="1:49" hidden="1">
      <c r="A1351" s="31" t="e">
        <f t="shared" si="91"/>
        <v>#N/A</v>
      </c>
      <c r="B1351" s="30" t="e">
        <f>VLOOKUP(F1351,[3]!Tabla13[#All],2,FALSE)</f>
        <v>#N/A</v>
      </c>
      <c r="C1351" s="51">
        <v>2026</v>
      </c>
      <c r="D1351" s="51">
        <v>8330</v>
      </c>
      <c r="E1351" s="51"/>
      <c r="F1351" s="52"/>
      <c r="G1351" s="51">
        <v>2</v>
      </c>
      <c r="H1351" s="51">
        <v>3</v>
      </c>
      <c r="I1351" s="51">
        <v>12</v>
      </c>
      <c r="J1351" s="51"/>
      <c r="K1351" s="51">
        <v>2000</v>
      </c>
      <c r="L1351" s="51">
        <v>2800</v>
      </c>
      <c r="M1351" s="51">
        <v>283</v>
      </c>
      <c r="N1351" s="50">
        <v>469</v>
      </c>
      <c r="O1351" s="49"/>
      <c r="P1351" s="48" t="s">
        <v>1298</v>
      </c>
      <c r="Q1351" s="47">
        <v>0</v>
      </c>
      <c r="R1351" s="47">
        <v>0</v>
      </c>
      <c r="S1351" s="46">
        <f t="shared" si="88"/>
        <v>0</v>
      </c>
      <c r="T1351" s="47">
        <v>0</v>
      </c>
      <c r="U1351" s="47">
        <v>0</v>
      </c>
      <c r="V1351" s="46">
        <f t="shared" si="89"/>
        <v>0</v>
      </c>
      <c r="W1351" s="46">
        <f t="shared" si="90"/>
        <v>0</v>
      </c>
      <c r="X1351" s="45" t="s">
        <v>26</v>
      </c>
      <c r="Y1351" s="44"/>
      <c r="Z1351" s="43"/>
      <c r="AA1351" s="114" t="s">
        <v>100</v>
      </c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</row>
    <row r="1352" spans="1:49" hidden="1">
      <c r="A1352" s="31" t="e">
        <f t="shared" si="91"/>
        <v>#N/A</v>
      </c>
      <c r="B1352" s="30" t="e">
        <f>VLOOKUP(F1352,[3]!Tabla13[#All],2,FALSE)</f>
        <v>#N/A</v>
      </c>
      <c r="C1352" s="51">
        <v>2026</v>
      </c>
      <c r="D1352" s="51">
        <v>8330</v>
      </c>
      <c r="E1352" s="51"/>
      <c r="F1352" s="52"/>
      <c r="G1352" s="51">
        <v>2</v>
      </c>
      <c r="H1352" s="51">
        <v>3</v>
      </c>
      <c r="I1352" s="51">
        <v>12</v>
      </c>
      <c r="J1352" s="51"/>
      <c r="K1352" s="51">
        <v>2000</v>
      </c>
      <c r="L1352" s="51">
        <v>2800</v>
      </c>
      <c r="M1352" s="51">
        <v>283</v>
      </c>
      <c r="N1352" s="50">
        <v>521</v>
      </c>
      <c r="O1352" s="49"/>
      <c r="P1352" s="48" t="s">
        <v>1297</v>
      </c>
      <c r="Q1352" s="47">
        <v>0</v>
      </c>
      <c r="R1352" s="47">
        <v>0</v>
      </c>
      <c r="S1352" s="46">
        <f t="shared" si="88"/>
        <v>0</v>
      </c>
      <c r="T1352" s="47">
        <v>0</v>
      </c>
      <c r="U1352" s="47">
        <v>0</v>
      </c>
      <c r="V1352" s="46">
        <f t="shared" si="89"/>
        <v>0</v>
      </c>
      <c r="W1352" s="46">
        <f t="shared" si="90"/>
        <v>0</v>
      </c>
      <c r="X1352" s="206" t="s">
        <v>359</v>
      </c>
      <c r="Y1352" s="44"/>
      <c r="Z1352" s="43"/>
      <c r="AA1352" s="114" t="s">
        <v>100</v>
      </c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</row>
    <row r="1353" spans="1:49" hidden="1">
      <c r="A1353" s="31" t="e">
        <f t="shared" si="91"/>
        <v>#N/A</v>
      </c>
      <c r="B1353" s="30" t="e">
        <f>VLOOKUP(F1353,[3]!Tabla13[#All],2,FALSE)</f>
        <v>#N/A</v>
      </c>
      <c r="C1353" s="51">
        <v>2026</v>
      </c>
      <c r="D1353" s="51">
        <v>8330</v>
      </c>
      <c r="E1353" s="51"/>
      <c r="F1353" s="52"/>
      <c r="G1353" s="51">
        <v>2</v>
      </c>
      <c r="H1353" s="51">
        <v>3</v>
      </c>
      <c r="I1353" s="51">
        <v>12</v>
      </c>
      <c r="J1353" s="51"/>
      <c r="K1353" s="51">
        <v>2000</v>
      </c>
      <c r="L1353" s="51">
        <v>2800</v>
      </c>
      <c r="M1353" s="51">
        <v>283</v>
      </c>
      <c r="N1353" s="50">
        <v>606</v>
      </c>
      <c r="O1353" s="49"/>
      <c r="P1353" s="48" t="s">
        <v>1296</v>
      </c>
      <c r="Q1353" s="47">
        <v>0</v>
      </c>
      <c r="R1353" s="47">
        <v>0</v>
      </c>
      <c r="S1353" s="46">
        <f t="shared" si="88"/>
        <v>0</v>
      </c>
      <c r="T1353" s="47">
        <v>0</v>
      </c>
      <c r="U1353" s="47">
        <v>0</v>
      </c>
      <c r="V1353" s="46">
        <f t="shared" si="89"/>
        <v>0</v>
      </c>
      <c r="W1353" s="46">
        <f t="shared" si="90"/>
        <v>0</v>
      </c>
      <c r="X1353" s="45" t="s">
        <v>26</v>
      </c>
      <c r="Y1353" s="44"/>
      <c r="Z1353" s="43"/>
      <c r="AA1353" s="114" t="s">
        <v>100</v>
      </c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</row>
    <row r="1354" spans="1:49" hidden="1">
      <c r="A1354" s="31" t="e">
        <f t="shared" si="91"/>
        <v>#N/A</v>
      </c>
      <c r="B1354" s="30" t="e">
        <f>VLOOKUP(F1354,[3]!Tabla13[#All],2,FALSE)</f>
        <v>#N/A</v>
      </c>
      <c r="C1354" s="51">
        <v>2026</v>
      </c>
      <c r="D1354" s="51">
        <v>8330</v>
      </c>
      <c r="E1354" s="51"/>
      <c r="F1354" s="52"/>
      <c r="G1354" s="51">
        <v>2</v>
      </c>
      <c r="H1354" s="51">
        <v>3</v>
      </c>
      <c r="I1354" s="51">
        <v>12</v>
      </c>
      <c r="J1354" s="51"/>
      <c r="K1354" s="51">
        <v>2000</v>
      </c>
      <c r="L1354" s="51">
        <v>2800</v>
      </c>
      <c r="M1354" s="51">
        <v>283</v>
      </c>
      <c r="N1354" s="50">
        <v>610</v>
      </c>
      <c r="O1354" s="49"/>
      <c r="P1354" s="48" t="s">
        <v>1295</v>
      </c>
      <c r="Q1354" s="47">
        <v>0</v>
      </c>
      <c r="R1354" s="47">
        <v>0</v>
      </c>
      <c r="S1354" s="46">
        <f t="shared" ref="S1354:S1417" si="92">Q1354+R1354</f>
        <v>0</v>
      </c>
      <c r="T1354" s="47">
        <v>0</v>
      </c>
      <c r="U1354" s="47">
        <v>0</v>
      </c>
      <c r="V1354" s="46">
        <f t="shared" ref="V1354:V1417" si="93">T1354+U1354</f>
        <v>0</v>
      </c>
      <c r="W1354" s="46">
        <f t="shared" ref="W1354:W1417" si="94">S1354+V1354</f>
        <v>0</v>
      </c>
      <c r="X1354" s="45" t="s">
        <v>26</v>
      </c>
      <c r="Y1354" s="44"/>
      <c r="Z1354" s="43"/>
      <c r="AA1354" s="114" t="s">
        <v>100</v>
      </c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</row>
    <row r="1355" spans="1:49" hidden="1">
      <c r="A1355" s="31" t="e">
        <f t="shared" si="91"/>
        <v>#N/A</v>
      </c>
      <c r="B1355" s="30" t="e">
        <f>VLOOKUP(F1355,[3]!Tabla13[#All],2,FALSE)</f>
        <v>#N/A</v>
      </c>
      <c r="C1355" s="51">
        <v>2026</v>
      </c>
      <c r="D1355" s="51">
        <v>8330</v>
      </c>
      <c r="E1355" s="51"/>
      <c r="F1355" s="52"/>
      <c r="G1355" s="51">
        <v>2</v>
      </c>
      <c r="H1355" s="51">
        <v>3</v>
      </c>
      <c r="I1355" s="51">
        <v>12</v>
      </c>
      <c r="J1355" s="51"/>
      <c r="K1355" s="51">
        <v>2000</v>
      </c>
      <c r="L1355" s="51">
        <v>2800</v>
      </c>
      <c r="M1355" s="51">
        <v>283</v>
      </c>
      <c r="N1355" s="50">
        <v>617</v>
      </c>
      <c r="O1355" s="49"/>
      <c r="P1355" s="48" t="s">
        <v>1294</v>
      </c>
      <c r="Q1355" s="47">
        <v>0</v>
      </c>
      <c r="R1355" s="47">
        <v>0</v>
      </c>
      <c r="S1355" s="46">
        <f t="shared" si="92"/>
        <v>0</v>
      </c>
      <c r="T1355" s="47">
        <v>0</v>
      </c>
      <c r="U1355" s="47">
        <v>0</v>
      </c>
      <c r="V1355" s="46">
        <f t="shared" si="93"/>
        <v>0</v>
      </c>
      <c r="W1355" s="46">
        <f t="shared" si="94"/>
        <v>0</v>
      </c>
      <c r="X1355" s="45" t="s">
        <v>26</v>
      </c>
      <c r="Y1355" s="44"/>
      <c r="Z1355" s="43"/>
      <c r="AA1355" s="114" t="s">
        <v>100</v>
      </c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</row>
    <row r="1356" spans="1:49" hidden="1">
      <c r="A1356" s="31" t="e">
        <f t="shared" si="91"/>
        <v>#N/A</v>
      </c>
      <c r="B1356" s="30" t="e">
        <f>VLOOKUP(F1356,[3]!Tabla13[#All],2,FALSE)</f>
        <v>#N/A</v>
      </c>
      <c r="C1356" s="51">
        <v>2026</v>
      </c>
      <c r="D1356" s="51">
        <v>8330</v>
      </c>
      <c r="E1356" s="51"/>
      <c r="F1356" s="52"/>
      <c r="G1356" s="51">
        <v>2</v>
      </c>
      <c r="H1356" s="51">
        <v>3</v>
      </c>
      <c r="I1356" s="51">
        <v>12</v>
      </c>
      <c r="J1356" s="51"/>
      <c r="K1356" s="51">
        <v>2000</v>
      </c>
      <c r="L1356" s="51">
        <v>2800</v>
      </c>
      <c r="M1356" s="51">
        <v>283</v>
      </c>
      <c r="N1356" s="50">
        <v>712</v>
      </c>
      <c r="O1356" s="49"/>
      <c r="P1356" s="48" t="s">
        <v>1293</v>
      </c>
      <c r="Q1356" s="47">
        <v>0</v>
      </c>
      <c r="R1356" s="47">
        <v>0</v>
      </c>
      <c r="S1356" s="46">
        <f t="shared" si="92"/>
        <v>0</v>
      </c>
      <c r="T1356" s="47">
        <v>0</v>
      </c>
      <c r="U1356" s="47">
        <v>0</v>
      </c>
      <c r="V1356" s="46">
        <f t="shared" si="93"/>
        <v>0</v>
      </c>
      <c r="W1356" s="46">
        <f t="shared" si="94"/>
        <v>0</v>
      </c>
      <c r="X1356" s="45" t="s">
        <v>26</v>
      </c>
      <c r="Y1356" s="44"/>
      <c r="Z1356" s="43"/>
      <c r="AA1356" s="114" t="s">
        <v>100</v>
      </c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</row>
    <row r="1357" spans="1:49" hidden="1">
      <c r="A1357" s="31" t="e">
        <f t="shared" si="91"/>
        <v>#N/A</v>
      </c>
      <c r="B1357" s="30" t="e">
        <f>VLOOKUP(F1357,[3]!Tabla13[#All],2,FALSE)</f>
        <v>#N/A</v>
      </c>
      <c r="C1357" s="51">
        <v>2026</v>
      </c>
      <c r="D1357" s="51">
        <v>8330</v>
      </c>
      <c r="E1357" s="51"/>
      <c r="F1357" s="52"/>
      <c r="G1357" s="51">
        <v>2</v>
      </c>
      <c r="H1357" s="51">
        <v>3</v>
      </c>
      <c r="I1357" s="51">
        <v>12</v>
      </c>
      <c r="J1357" s="51"/>
      <c r="K1357" s="51">
        <v>2000</v>
      </c>
      <c r="L1357" s="51">
        <v>2800</v>
      </c>
      <c r="M1357" s="51">
        <v>283</v>
      </c>
      <c r="N1357" s="50">
        <v>742</v>
      </c>
      <c r="O1357" s="49"/>
      <c r="P1357" s="48" t="s">
        <v>1292</v>
      </c>
      <c r="Q1357" s="47">
        <v>0</v>
      </c>
      <c r="R1357" s="47">
        <v>0</v>
      </c>
      <c r="S1357" s="46">
        <f t="shared" si="92"/>
        <v>0</v>
      </c>
      <c r="T1357" s="47">
        <v>0</v>
      </c>
      <c r="U1357" s="47">
        <v>0</v>
      </c>
      <c r="V1357" s="46">
        <f t="shared" si="93"/>
        <v>0</v>
      </c>
      <c r="W1357" s="46">
        <f t="shared" si="94"/>
        <v>0</v>
      </c>
      <c r="X1357" s="206" t="s">
        <v>348</v>
      </c>
      <c r="Y1357" s="44"/>
      <c r="Z1357" s="43"/>
      <c r="AA1357" s="114" t="s">
        <v>100</v>
      </c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</row>
    <row r="1358" spans="1:49" hidden="1">
      <c r="A1358" s="31" t="e">
        <f t="shared" si="91"/>
        <v>#N/A</v>
      </c>
      <c r="B1358" s="30" t="e">
        <f>VLOOKUP(F1358,[3]!Tabla13[#All],2,FALSE)</f>
        <v>#N/A</v>
      </c>
      <c r="C1358" s="51">
        <v>2026</v>
      </c>
      <c r="D1358" s="51">
        <v>8330</v>
      </c>
      <c r="E1358" s="51"/>
      <c r="F1358" s="52"/>
      <c r="G1358" s="51">
        <v>2</v>
      </c>
      <c r="H1358" s="51">
        <v>3</v>
      </c>
      <c r="I1358" s="51">
        <v>12</v>
      </c>
      <c r="J1358" s="51"/>
      <c r="K1358" s="51">
        <v>2000</v>
      </c>
      <c r="L1358" s="51">
        <v>2800</v>
      </c>
      <c r="M1358" s="51">
        <v>283</v>
      </c>
      <c r="N1358" s="50">
        <v>744</v>
      </c>
      <c r="O1358" s="49"/>
      <c r="P1358" s="48" t="s">
        <v>1291</v>
      </c>
      <c r="Q1358" s="47">
        <v>0</v>
      </c>
      <c r="R1358" s="47">
        <v>0</v>
      </c>
      <c r="S1358" s="46">
        <f t="shared" si="92"/>
        <v>0</v>
      </c>
      <c r="T1358" s="47">
        <v>0</v>
      </c>
      <c r="U1358" s="47">
        <v>0</v>
      </c>
      <c r="V1358" s="46">
        <f t="shared" si="93"/>
        <v>0</v>
      </c>
      <c r="W1358" s="46">
        <f t="shared" si="94"/>
        <v>0</v>
      </c>
      <c r="X1358" s="206" t="s">
        <v>348</v>
      </c>
      <c r="Y1358" s="44"/>
      <c r="Z1358" s="43"/>
      <c r="AA1358" s="114" t="s">
        <v>100</v>
      </c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</row>
    <row r="1359" spans="1:49" hidden="1">
      <c r="A1359" s="31" t="e">
        <f t="shared" si="91"/>
        <v>#N/A</v>
      </c>
      <c r="B1359" s="30" t="e">
        <f>VLOOKUP(F1359,[3]!Tabla13[#All],2,FALSE)</f>
        <v>#N/A</v>
      </c>
      <c r="C1359" s="51">
        <v>2026</v>
      </c>
      <c r="D1359" s="51">
        <v>8330</v>
      </c>
      <c r="E1359" s="51"/>
      <c r="F1359" s="52"/>
      <c r="G1359" s="51">
        <v>2</v>
      </c>
      <c r="H1359" s="51">
        <v>3</v>
      </c>
      <c r="I1359" s="51">
        <v>12</v>
      </c>
      <c r="J1359" s="51"/>
      <c r="K1359" s="51">
        <v>2000</v>
      </c>
      <c r="L1359" s="51">
        <v>2800</v>
      </c>
      <c r="M1359" s="51">
        <v>283</v>
      </c>
      <c r="N1359" s="50">
        <v>748</v>
      </c>
      <c r="O1359" s="49"/>
      <c r="P1359" s="48" t="s">
        <v>1290</v>
      </c>
      <c r="Q1359" s="47">
        <v>0</v>
      </c>
      <c r="R1359" s="47">
        <v>0</v>
      </c>
      <c r="S1359" s="46">
        <f t="shared" si="92"/>
        <v>0</v>
      </c>
      <c r="T1359" s="47">
        <v>0</v>
      </c>
      <c r="U1359" s="47">
        <v>0</v>
      </c>
      <c r="V1359" s="46">
        <f t="shared" si="93"/>
        <v>0</v>
      </c>
      <c r="W1359" s="46">
        <f t="shared" si="94"/>
        <v>0</v>
      </c>
      <c r="X1359" s="45" t="s">
        <v>348</v>
      </c>
      <c r="Y1359" s="44"/>
      <c r="Z1359" s="43"/>
      <c r="AA1359" s="114" t="s">
        <v>100</v>
      </c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</row>
    <row r="1360" spans="1:49" hidden="1">
      <c r="A1360" s="31" t="e">
        <f t="shared" si="91"/>
        <v>#N/A</v>
      </c>
      <c r="B1360" s="30" t="e">
        <f>VLOOKUP(F1360,[3]!Tabla13[#All],2,FALSE)</f>
        <v>#N/A</v>
      </c>
      <c r="C1360" s="51">
        <v>2026</v>
      </c>
      <c r="D1360" s="51">
        <v>8330</v>
      </c>
      <c r="E1360" s="51"/>
      <c r="F1360" s="52"/>
      <c r="G1360" s="51">
        <v>2</v>
      </c>
      <c r="H1360" s="51">
        <v>3</v>
      </c>
      <c r="I1360" s="51">
        <v>12</v>
      </c>
      <c r="J1360" s="51"/>
      <c r="K1360" s="51">
        <v>2000</v>
      </c>
      <c r="L1360" s="51">
        <v>2800</v>
      </c>
      <c r="M1360" s="51">
        <v>283</v>
      </c>
      <c r="N1360" s="50">
        <v>828</v>
      </c>
      <c r="O1360" s="49"/>
      <c r="P1360" s="48" t="s">
        <v>1289</v>
      </c>
      <c r="Q1360" s="47">
        <v>0</v>
      </c>
      <c r="R1360" s="47">
        <v>0</v>
      </c>
      <c r="S1360" s="46">
        <f t="shared" si="92"/>
        <v>0</v>
      </c>
      <c r="T1360" s="47">
        <v>0</v>
      </c>
      <c r="U1360" s="47">
        <v>0</v>
      </c>
      <c r="V1360" s="46">
        <f t="shared" si="93"/>
        <v>0</v>
      </c>
      <c r="W1360" s="46">
        <f t="shared" si="94"/>
        <v>0</v>
      </c>
      <c r="X1360" s="45" t="s">
        <v>26</v>
      </c>
      <c r="Y1360" s="44"/>
      <c r="Z1360" s="43"/>
      <c r="AA1360" s="114" t="s">
        <v>100</v>
      </c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</row>
    <row r="1361" spans="1:49" hidden="1">
      <c r="A1361" s="31" t="e">
        <f t="shared" si="91"/>
        <v>#N/A</v>
      </c>
      <c r="B1361" s="30" t="e">
        <f>VLOOKUP(F1361,[3]!Tabla13[#All],2,FALSE)</f>
        <v>#N/A</v>
      </c>
      <c r="C1361" s="51">
        <v>2026</v>
      </c>
      <c r="D1361" s="51">
        <v>8330</v>
      </c>
      <c r="E1361" s="51"/>
      <c r="F1361" s="52"/>
      <c r="G1361" s="51">
        <v>2</v>
      </c>
      <c r="H1361" s="51">
        <v>3</v>
      </c>
      <c r="I1361" s="51">
        <v>12</v>
      </c>
      <c r="J1361" s="51"/>
      <c r="K1361" s="51">
        <v>2000</v>
      </c>
      <c r="L1361" s="51">
        <v>2800</v>
      </c>
      <c r="M1361" s="51">
        <v>283</v>
      </c>
      <c r="N1361" s="50">
        <v>971</v>
      </c>
      <c r="O1361" s="49"/>
      <c r="P1361" s="48" t="s">
        <v>1288</v>
      </c>
      <c r="Q1361" s="47">
        <v>0</v>
      </c>
      <c r="R1361" s="47">
        <v>0</v>
      </c>
      <c r="S1361" s="46">
        <f t="shared" si="92"/>
        <v>0</v>
      </c>
      <c r="T1361" s="47">
        <v>0</v>
      </c>
      <c r="U1361" s="47">
        <v>0</v>
      </c>
      <c r="V1361" s="46">
        <f t="shared" si="93"/>
        <v>0</v>
      </c>
      <c r="W1361" s="46">
        <f t="shared" si="94"/>
        <v>0</v>
      </c>
      <c r="X1361" s="45" t="s">
        <v>26</v>
      </c>
      <c r="Y1361" s="44"/>
      <c r="Z1361" s="43"/>
      <c r="AA1361" s="114" t="s">
        <v>100</v>
      </c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</row>
    <row r="1362" spans="1:49" hidden="1">
      <c r="A1362" s="31" t="e">
        <f t="shared" si="91"/>
        <v>#N/A</v>
      </c>
      <c r="B1362" s="30" t="e">
        <f>VLOOKUP(F1362,[3]!Tabla13[#All],2,FALSE)</f>
        <v>#N/A</v>
      </c>
      <c r="C1362" s="51">
        <v>2026</v>
      </c>
      <c r="D1362" s="51">
        <v>8330</v>
      </c>
      <c r="E1362" s="51"/>
      <c r="F1362" s="52"/>
      <c r="G1362" s="51">
        <v>2</v>
      </c>
      <c r="H1362" s="51">
        <v>3</v>
      </c>
      <c r="I1362" s="51">
        <v>12</v>
      </c>
      <c r="J1362" s="51"/>
      <c r="K1362" s="51">
        <v>2000</v>
      </c>
      <c r="L1362" s="51">
        <v>2800</v>
      </c>
      <c r="M1362" s="51">
        <v>283</v>
      </c>
      <c r="N1362" s="50">
        <v>990</v>
      </c>
      <c r="O1362" s="49"/>
      <c r="P1362" s="48" t="s">
        <v>1287</v>
      </c>
      <c r="Q1362" s="47">
        <v>0</v>
      </c>
      <c r="R1362" s="47">
        <v>0</v>
      </c>
      <c r="S1362" s="46">
        <f t="shared" si="92"/>
        <v>0</v>
      </c>
      <c r="T1362" s="47">
        <v>0</v>
      </c>
      <c r="U1362" s="47">
        <v>0</v>
      </c>
      <c r="V1362" s="46">
        <f t="shared" si="93"/>
        <v>0</v>
      </c>
      <c r="W1362" s="46">
        <f t="shared" si="94"/>
        <v>0</v>
      </c>
      <c r="X1362" s="45" t="s">
        <v>26</v>
      </c>
      <c r="Y1362" s="44"/>
      <c r="Z1362" s="43"/>
      <c r="AA1362" s="114" t="s">
        <v>100</v>
      </c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</row>
    <row r="1363" spans="1:49" hidden="1">
      <c r="A1363" s="31" t="e">
        <f t="shared" si="91"/>
        <v>#N/A</v>
      </c>
      <c r="B1363" s="30" t="e">
        <f>VLOOKUP(F1363,[3]!Tabla13[#All],2,FALSE)</f>
        <v>#N/A</v>
      </c>
      <c r="C1363" s="51">
        <v>2026</v>
      </c>
      <c r="D1363" s="51">
        <v>8330</v>
      </c>
      <c r="E1363" s="51"/>
      <c r="F1363" s="52"/>
      <c r="G1363" s="51">
        <v>2</v>
      </c>
      <c r="H1363" s="51">
        <v>3</v>
      </c>
      <c r="I1363" s="51">
        <v>12</v>
      </c>
      <c r="J1363" s="51"/>
      <c r="K1363" s="51">
        <v>2000</v>
      </c>
      <c r="L1363" s="51">
        <v>2800</v>
      </c>
      <c r="M1363" s="51">
        <v>283</v>
      </c>
      <c r="N1363" s="50">
        <v>1084</v>
      </c>
      <c r="O1363" s="49"/>
      <c r="P1363" s="48" t="s">
        <v>1286</v>
      </c>
      <c r="Q1363" s="47">
        <v>0</v>
      </c>
      <c r="R1363" s="47">
        <v>0</v>
      </c>
      <c r="S1363" s="46">
        <f t="shared" si="92"/>
        <v>0</v>
      </c>
      <c r="T1363" s="47">
        <v>0</v>
      </c>
      <c r="U1363" s="47">
        <v>0</v>
      </c>
      <c r="V1363" s="46">
        <f t="shared" si="93"/>
        <v>0</v>
      </c>
      <c r="W1363" s="46">
        <f t="shared" si="94"/>
        <v>0</v>
      </c>
      <c r="X1363" s="206" t="s">
        <v>348</v>
      </c>
      <c r="Y1363" s="44"/>
      <c r="Z1363" s="43"/>
      <c r="AA1363" s="114" t="s">
        <v>100</v>
      </c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</row>
    <row r="1364" spans="1:49" hidden="1">
      <c r="A1364" s="31" t="e">
        <f t="shared" si="91"/>
        <v>#N/A</v>
      </c>
      <c r="B1364" s="30" t="e">
        <f>VLOOKUP(F1364,[3]!Tabla13[#All],2,FALSE)</f>
        <v>#N/A</v>
      </c>
      <c r="C1364" s="51">
        <v>2026</v>
      </c>
      <c r="D1364" s="51">
        <v>8330</v>
      </c>
      <c r="E1364" s="51"/>
      <c r="F1364" s="52"/>
      <c r="G1364" s="51">
        <v>2</v>
      </c>
      <c r="H1364" s="51">
        <v>3</v>
      </c>
      <c r="I1364" s="51">
        <v>12</v>
      </c>
      <c r="J1364" s="51"/>
      <c r="K1364" s="51">
        <v>2000</v>
      </c>
      <c r="L1364" s="51">
        <v>2800</v>
      </c>
      <c r="M1364" s="51">
        <v>283</v>
      </c>
      <c r="N1364" s="50">
        <v>1230</v>
      </c>
      <c r="O1364" s="49"/>
      <c r="P1364" s="48" t="s">
        <v>1285</v>
      </c>
      <c r="Q1364" s="47">
        <v>0</v>
      </c>
      <c r="R1364" s="47">
        <v>0</v>
      </c>
      <c r="S1364" s="46">
        <f t="shared" si="92"/>
        <v>0</v>
      </c>
      <c r="T1364" s="47">
        <v>0</v>
      </c>
      <c r="U1364" s="47">
        <v>0</v>
      </c>
      <c r="V1364" s="46">
        <f t="shared" si="93"/>
        <v>0</v>
      </c>
      <c r="W1364" s="46">
        <f t="shared" si="94"/>
        <v>0</v>
      </c>
      <c r="X1364" s="45" t="s">
        <v>348</v>
      </c>
      <c r="Y1364" s="44"/>
      <c r="Z1364" s="43"/>
      <c r="AA1364" s="114" t="s">
        <v>100</v>
      </c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</row>
    <row r="1365" spans="1:49" hidden="1">
      <c r="A1365" s="31" t="e">
        <f t="shared" si="91"/>
        <v>#N/A</v>
      </c>
      <c r="B1365" s="30" t="e">
        <f>VLOOKUP(F1365,[3]!Tabla13[#All],2,FALSE)</f>
        <v>#N/A</v>
      </c>
      <c r="C1365" s="51">
        <v>2026</v>
      </c>
      <c r="D1365" s="51">
        <v>8330</v>
      </c>
      <c r="E1365" s="51"/>
      <c r="F1365" s="52"/>
      <c r="G1365" s="51">
        <v>2</v>
      </c>
      <c r="H1365" s="51">
        <v>3</v>
      </c>
      <c r="I1365" s="51">
        <v>12</v>
      </c>
      <c r="J1365" s="51"/>
      <c r="K1365" s="51">
        <v>2000</v>
      </c>
      <c r="L1365" s="51">
        <v>2800</v>
      </c>
      <c r="M1365" s="51">
        <v>283</v>
      </c>
      <c r="N1365" s="50">
        <v>1232</v>
      </c>
      <c r="O1365" s="49"/>
      <c r="P1365" s="48" t="s">
        <v>1284</v>
      </c>
      <c r="Q1365" s="47">
        <v>0</v>
      </c>
      <c r="R1365" s="47">
        <v>0</v>
      </c>
      <c r="S1365" s="46">
        <f t="shared" si="92"/>
        <v>0</v>
      </c>
      <c r="T1365" s="47">
        <v>0</v>
      </c>
      <c r="U1365" s="47">
        <v>0</v>
      </c>
      <c r="V1365" s="46">
        <f t="shared" si="93"/>
        <v>0</v>
      </c>
      <c r="W1365" s="46">
        <f t="shared" si="94"/>
        <v>0</v>
      </c>
      <c r="X1365" s="45" t="s">
        <v>348</v>
      </c>
      <c r="Y1365" s="44"/>
      <c r="Z1365" s="43"/>
      <c r="AA1365" s="114" t="s">
        <v>100</v>
      </c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</row>
    <row r="1366" spans="1:49" hidden="1">
      <c r="A1366" s="31" t="e">
        <f t="shared" si="91"/>
        <v>#N/A</v>
      </c>
      <c r="B1366" s="30" t="e">
        <f>VLOOKUP(F1366,[3]!Tabla13[#All],2,FALSE)</f>
        <v>#N/A</v>
      </c>
      <c r="C1366" s="51">
        <v>2026</v>
      </c>
      <c r="D1366" s="51">
        <v>8330</v>
      </c>
      <c r="E1366" s="51"/>
      <c r="F1366" s="52"/>
      <c r="G1366" s="51">
        <v>2</v>
      </c>
      <c r="H1366" s="51">
        <v>3</v>
      </c>
      <c r="I1366" s="51">
        <v>12</v>
      </c>
      <c r="J1366" s="51"/>
      <c r="K1366" s="51">
        <v>2000</v>
      </c>
      <c r="L1366" s="51">
        <v>2800</v>
      </c>
      <c r="M1366" s="51">
        <v>283</v>
      </c>
      <c r="N1366" s="50">
        <v>1235</v>
      </c>
      <c r="O1366" s="49"/>
      <c r="P1366" s="48" t="s">
        <v>1283</v>
      </c>
      <c r="Q1366" s="47">
        <v>0</v>
      </c>
      <c r="R1366" s="47">
        <v>0</v>
      </c>
      <c r="S1366" s="46">
        <f t="shared" si="92"/>
        <v>0</v>
      </c>
      <c r="T1366" s="47">
        <v>0</v>
      </c>
      <c r="U1366" s="47">
        <v>0</v>
      </c>
      <c r="V1366" s="46">
        <f t="shared" si="93"/>
        <v>0</v>
      </c>
      <c r="W1366" s="46">
        <f t="shared" si="94"/>
        <v>0</v>
      </c>
      <c r="X1366" s="45" t="s">
        <v>348</v>
      </c>
      <c r="Y1366" s="44"/>
      <c r="Z1366" s="43"/>
      <c r="AA1366" s="114" t="s">
        <v>100</v>
      </c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</row>
    <row r="1367" spans="1:49" ht="28.5" hidden="1">
      <c r="A1367" s="31" t="e">
        <f t="shared" si="91"/>
        <v>#N/A</v>
      </c>
      <c r="B1367" s="30" t="e">
        <f>VLOOKUP(F1367,[3]!Tabla13[#All],2,FALSE)</f>
        <v>#N/A</v>
      </c>
      <c r="C1367" s="51">
        <v>2026</v>
      </c>
      <c r="D1367" s="51">
        <v>8330</v>
      </c>
      <c r="E1367" s="51"/>
      <c r="F1367" s="52"/>
      <c r="G1367" s="51">
        <v>2</v>
      </c>
      <c r="H1367" s="51">
        <v>3</v>
      </c>
      <c r="I1367" s="51">
        <v>12</v>
      </c>
      <c r="J1367" s="51"/>
      <c r="K1367" s="51">
        <v>2000</v>
      </c>
      <c r="L1367" s="51">
        <v>2800</v>
      </c>
      <c r="M1367" s="51">
        <v>283</v>
      </c>
      <c r="N1367" s="50">
        <v>798</v>
      </c>
      <c r="O1367" s="49"/>
      <c r="P1367" s="48" t="s">
        <v>1282</v>
      </c>
      <c r="Q1367" s="47">
        <v>0</v>
      </c>
      <c r="R1367" s="47">
        <v>0</v>
      </c>
      <c r="S1367" s="46">
        <f t="shared" si="92"/>
        <v>0</v>
      </c>
      <c r="T1367" s="47">
        <v>0</v>
      </c>
      <c r="U1367" s="47">
        <v>0</v>
      </c>
      <c r="V1367" s="46">
        <f t="shared" si="93"/>
        <v>0</v>
      </c>
      <c r="W1367" s="46">
        <f t="shared" si="94"/>
        <v>0</v>
      </c>
      <c r="X1367" s="45" t="s">
        <v>180</v>
      </c>
      <c r="Y1367" s="44"/>
      <c r="Z1367" s="43"/>
      <c r="AA1367" s="114" t="s">
        <v>100</v>
      </c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</row>
    <row r="1368" spans="1:49" hidden="1">
      <c r="A1368" s="31" t="e">
        <f t="shared" si="91"/>
        <v>#N/A</v>
      </c>
      <c r="B1368" s="30" t="e">
        <f>VLOOKUP(F1368,[3]!Tabla13[#All],2,FALSE)</f>
        <v>#N/A</v>
      </c>
      <c r="C1368" s="51">
        <v>2026</v>
      </c>
      <c r="D1368" s="51">
        <v>8330</v>
      </c>
      <c r="E1368" s="51"/>
      <c r="F1368" s="52"/>
      <c r="G1368" s="51">
        <v>2</v>
      </c>
      <c r="H1368" s="51">
        <v>3</v>
      </c>
      <c r="I1368" s="51">
        <v>12</v>
      </c>
      <c r="J1368" s="51"/>
      <c r="K1368" s="51">
        <v>2000</v>
      </c>
      <c r="L1368" s="51">
        <v>2800</v>
      </c>
      <c r="M1368" s="51">
        <v>283</v>
      </c>
      <c r="N1368" s="50">
        <v>73</v>
      </c>
      <c r="O1368" s="49"/>
      <c r="P1368" s="48" t="s">
        <v>1281</v>
      </c>
      <c r="Q1368" s="47">
        <v>0</v>
      </c>
      <c r="R1368" s="47">
        <v>0</v>
      </c>
      <c r="S1368" s="46">
        <f t="shared" si="92"/>
        <v>0</v>
      </c>
      <c r="T1368" s="47">
        <v>0</v>
      </c>
      <c r="U1368" s="47">
        <v>0</v>
      </c>
      <c r="V1368" s="46">
        <f t="shared" si="93"/>
        <v>0</v>
      </c>
      <c r="W1368" s="46">
        <f t="shared" si="94"/>
        <v>0</v>
      </c>
      <c r="X1368" s="45" t="s">
        <v>26</v>
      </c>
      <c r="Y1368" s="44"/>
      <c r="Z1368" s="43"/>
      <c r="AA1368" s="234" t="s">
        <v>859</v>
      </c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</row>
    <row r="1369" spans="1:49" hidden="1">
      <c r="A1369" s="31" t="e">
        <f t="shared" si="91"/>
        <v>#N/A</v>
      </c>
      <c r="B1369" s="30" t="e">
        <f>VLOOKUP(F1369,[3]!Tabla13[#All],2,FALSE)</f>
        <v>#N/A</v>
      </c>
      <c r="C1369" s="51">
        <v>2026</v>
      </c>
      <c r="D1369" s="51">
        <v>8330</v>
      </c>
      <c r="E1369" s="51"/>
      <c r="F1369" s="52"/>
      <c r="G1369" s="51">
        <v>2</v>
      </c>
      <c r="H1369" s="51">
        <v>3</v>
      </c>
      <c r="I1369" s="51">
        <v>12</v>
      </c>
      <c r="J1369" s="51"/>
      <c r="K1369" s="51">
        <v>2000</v>
      </c>
      <c r="L1369" s="51">
        <v>2800</v>
      </c>
      <c r="M1369" s="51">
        <v>283</v>
      </c>
      <c r="N1369" s="50">
        <v>115</v>
      </c>
      <c r="O1369" s="49"/>
      <c r="P1369" s="48" t="s">
        <v>1280</v>
      </c>
      <c r="Q1369" s="47">
        <v>0</v>
      </c>
      <c r="R1369" s="47">
        <v>0</v>
      </c>
      <c r="S1369" s="46">
        <f t="shared" si="92"/>
        <v>0</v>
      </c>
      <c r="T1369" s="47">
        <v>0</v>
      </c>
      <c r="U1369" s="47">
        <v>0</v>
      </c>
      <c r="V1369" s="46">
        <f t="shared" si="93"/>
        <v>0</v>
      </c>
      <c r="W1369" s="46">
        <f t="shared" si="94"/>
        <v>0</v>
      </c>
      <c r="X1369" s="45" t="s">
        <v>26</v>
      </c>
      <c r="Y1369" s="44"/>
      <c r="Z1369" s="43"/>
      <c r="AA1369" s="234" t="s">
        <v>859</v>
      </c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</row>
    <row r="1370" spans="1:49" hidden="1">
      <c r="A1370" s="31" t="e">
        <f t="shared" si="91"/>
        <v>#N/A</v>
      </c>
      <c r="B1370" s="30" t="e">
        <f>VLOOKUP(F1370,[3]!Tabla13[#All],2,FALSE)</f>
        <v>#N/A</v>
      </c>
      <c r="C1370" s="51">
        <v>2026</v>
      </c>
      <c r="D1370" s="51">
        <v>8330</v>
      </c>
      <c r="E1370" s="51"/>
      <c r="F1370" s="52"/>
      <c r="G1370" s="51">
        <v>2</v>
      </c>
      <c r="H1370" s="51">
        <v>3</v>
      </c>
      <c r="I1370" s="51">
        <v>12</v>
      </c>
      <c r="J1370" s="51"/>
      <c r="K1370" s="51">
        <v>2000</v>
      </c>
      <c r="L1370" s="51">
        <v>2800</v>
      </c>
      <c r="M1370" s="51">
        <v>283</v>
      </c>
      <c r="N1370" s="50">
        <v>119</v>
      </c>
      <c r="O1370" s="49"/>
      <c r="P1370" s="48" t="s">
        <v>1279</v>
      </c>
      <c r="Q1370" s="47">
        <v>0</v>
      </c>
      <c r="R1370" s="47">
        <v>0</v>
      </c>
      <c r="S1370" s="46">
        <f t="shared" si="92"/>
        <v>0</v>
      </c>
      <c r="T1370" s="47">
        <v>0</v>
      </c>
      <c r="U1370" s="47">
        <v>0</v>
      </c>
      <c r="V1370" s="46">
        <f t="shared" si="93"/>
        <v>0</v>
      </c>
      <c r="W1370" s="46">
        <f t="shared" si="94"/>
        <v>0</v>
      </c>
      <c r="X1370" s="45" t="s">
        <v>26</v>
      </c>
      <c r="Y1370" s="44"/>
      <c r="Z1370" s="43"/>
      <c r="AA1370" s="234" t="s">
        <v>859</v>
      </c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</row>
    <row r="1371" spans="1:49" hidden="1">
      <c r="A1371" s="31" t="e">
        <f t="shared" ref="A1371:A1434" si="95">B1371-E1371</f>
        <v>#N/A</v>
      </c>
      <c r="B1371" s="30" t="e">
        <f>VLOOKUP(F1371,[3]!Tabla13[#All],2,FALSE)</f>
        <v>#N/A</v>
      </c>
      <c r="C1371" s="51">
        <v>2026</v>
      </c>
      <c r="D1371" s="51">
        <v>8330</v>
      </c>
      <c r="E1371" s="51"/>
      <c r="F1371" s="52"/>
      <c r="G1371" s="51">
        <v>2</v>
      </c>
      <c r="H1371" s="51">
        <v>3</v>
      </c>
      <c r="I1371" s="51">
        <v>12</v>
      </c>
      <c r="J1371" s="51"/>
      <c r="K1371" s="51">
        <v>2000</v>
      </c>
      <c r="L1371" s="51">
        <v>2800</v>
      </c>
      <c r="M1371" s="51">
        <v>283</v>
      </c>
      <c r="N1371" s="50">
        <v>239</v>
      </c>
      <c r="O1371" s="49"/>
      <c r="P1371" s="48" t="s">
        <v>1278</v>
      </c>
      <c r="Q1371" s="47">
        <v>0</v>
      </c>
      <c r="R1371" s="47">
        <v>0</v>
      </c>
      <c r="S1371" s="46">
        <f t="shared" si="92"/>
        <v>0</v>
      </c>
      <c r="T1371" s="47">
        <v>0</v>
      </c>
      <c r="U1371" s="47">
        <v>0</v>
      </c>
      <c r="V1371" s="46">
        <f t="shared" si="93"/>
        <v>0</v>
      </c>
      <c r="W1371" s="46">
        <f t="shared" si="94"/>
        <v>0</v>
      </c>
      <c r="X1371" s="45" t="s">
        <v>26</v>
      </c>
      <c r="Y1371" s="44"/>
      <c r="Z1371" s="43"/>
      <c r="AA1371" s="234" t="s">
        <v>859</v>
      </c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</row>
    <row r="1372" spans="1:49" hidden="1">
      <c r="A1372" s="31" t="e">
        <f t="shared" si="95"/>
        <v>#N/A</v>
      </c>
      <c r="B1372" s="30" t="e">
        <f>VLOOKUP(F1372,[3]!Tabla13[#All],2,FALSE)</f>
        <v>#N/A</v>
      </c>
      <c r="C1372" s="51">
        <v>2026</v>
      </c>
      <c r="D1372" s="51">
        <v>8330</v>
      </c>
      <c r="E1372" s="51"/>
      <c r="F1372" s="52"/>
      <c r="G1372" s="51">
        <v>2</v>
      </c>
      <c r="H1372" s="51">
        <v>3</v>
      </c>
      <c r="I1372" s="51">
        <v>12</v>
      </c>
      <c r="J1372" s="51"/>
      <c r="K1372" s="51">
        <v>2000</v>
      </c>
      <c r="L1372" s="51">
        <v>2800</v>
      </c>
      <c r="M1372" s="51">
        <v>283</v>
      </c>
      <c r="N1372" s="50">
        <v>243</v>
      </c>
      <c r="O1372" s="49"/>
      <c r="P1372" s="48" t="s">
        <v>1277</v>
      </c>
      <c r="Q1372" s="47">
        <v>0</v>
      </c>
      <c r="R1372" s="47">
        <v>0</v>
      </c>
      <c r="S1372" s="46">
        <f t="shared" si="92"/>
        <v>0</v>
      </c>
      <c r="T1372" s="47">
        <v>0</v>
      </c>
      <c r="U1372" s="47">
        <v>0</v>
      </c>
      <c r="V1372" s="46">
        <f t="shared" si="93"/>
        <v>0</v>
      </c>
      <c r="W1372" s="46">
        <f t="shared" si="94"/>
        <v>0</v>
      </c>
      <c r="X1372" s="45" t="s">
        <v>26</v>
      </c>
      <c r="Y1372" s="44"/>
      <c r="Z1372" s="43"/>
      <c r="AA1372" s="234" t="s">
        <v>859</v>
      </c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</row>
    <row r="1373" spans="1:49" hidden="1">
      <c r="A1373" s="31" t="e">
        <f t="shared" si="95"/>
        <v>#N/A</v>
      </c>
      <c r="B1373" s="30" t="e">
        <f>VLOOKUP(F1373,[3]!Tabla13[#All],2,FALSE)</f>
        <v>#N/A</v>
      </c>
      <c r="C1373" s="51">
        <v>2026</v>
      </c>
      <c r="D1373" s="51">
        <v>8330</v>
      </c>
      <c r="E1373" s="51"/>
      <c r="F1373" s="52"/>
      <c r="G1373" s="51">
        <v>2</v>
      </c>
      <c r="H1373" s="51">
        <v>3</v>
      </c>
      <c r="I1373" s="51">
        <v>12</v>
      </c>
      <c r="J1373" s="51"/>
      <c r="K1373" s="51">
        <v>2000</v>
      </c>
      <c r="L1373" s="51">
        <v>2800</v>
      </c>
      <c r="M1373" s="51">
        <v>283</v>
      </c>
      <c r="N1373" s="50">
        <v>281</v>
      </c>
      <c r="O1373" s="49"/>
      <c r="P1373" s="48" t="s">
        <v>1276</v>
      </c>
      <c r="Q1373" s="47">
        <v>0</v>
      </c>
      <c r="R1373" s="47">
        <v>0</v>
      </c>
      <c r="S1373" s="46">
        <f t="shared" si="92"/>
        <v>0</v>
      </c>
      <c r="T1373" s="47">
        <v>0</v>
      </c>
      <c r="U1373" s="47">
        <v>0</v>
      </c>
      <c r="V1373" s="46">
        <f t="shared" si="93"/>
        <v>0</v>
      </c>
      <c r="W1373" s="46">
        <f t="shared" si="94"/>
        <v>0</v>
      </c>
      <c r="X1373" s="45" t="s">
        <v>26</v>
      </c>
      <c r="Y1373" s="44"/>
      <c r="Z1373" s="43"/>
      <c r="AA1373" s="234" t="s">
        <v>859</v>
      </c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</row>
    <row r="1374" spans="1:49" hidden="1">
      <c r="A1374" s="31">
        <f t="shared" si="95"/>
        <v>0</v>
      </c>
      <c r="B1374" s="30" t="str">
        <f>VLOOKUP(F1374,[3]!Tabla13[#All],2,FALSE)</f>
        <v>30039</v>
      </c>
      <c r="C1374" s="51">
        <v>2026</v>
      </c>
      <c r="D1374" s="51">
        <v>8330</v>
      </c>
      <c r="E1374" s="51" t="s">
        <v>1180</v>
      </c>
      <c r="F1374" s="52" t="s">
        <v>1179</v>
      </c>
      <c r="G1374" s="51">
        <v>2</v>
      </c>
      <c r="H1374" s="51">
        <v>3</v>
      </c>
      <c r="I1374" s="51">
        <v>12</v>
      </c>
      <c r="J1374" s="51"/>
      <c r="K1374" s="51">
        <v>2000</v>
      </c>
      <c r="L1374" s="51">
        <v>2800</v>
      </c>
      <c r="M1374" s="51">
        <v>283</v>
      </c>
      <c r="N1374" s="50">
        <v>284</v>
      </c>
      <c r="O1374" s="49">
        <v>1</v>
      </c>
      <c r="P1374" s="48" t="s">
        <v>1275</v>
      </c>
      <c r="Q1374" s="47"/>
      <c r="R1374" s="47"/>
      <c r="S1374" s="46">
        <f t="shared" si="92"/>
        <v>0</v>
      </c>
      <c r="T1374" s="47">
        <v>0</v>
      </c>
      <c r="U1374" s="47">
        <v>0</v>
      </c>
      <c r="V1374" s="46">
        <f t="shared" si="93"/>
        <v>0</v>
      </c>
      <c r="W1374" s="46">
        <f t="shared" si="94"/>
        <v>0</v>
      </c>
      <c r="X1374" s="45" t="s">
        <v>26</v>
      </c>
      <c r="Y1374" s="44"/>
      <c r="Z1374" s="43"/>
      <c r="AA1374" s="234" t="s">
        <v>859</v>
      </c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</row>
    <row r="1375" spans="1:49" hidden="1">
      <c r="A1375" s="31">
        <f t="shared" si="95"/>
        <v>0</v>
      </c>
      <c r="B1375" s="30" t="str">
        <f>VLOOKUP(F1375,[3]!Tabla13[#All],2,FALSE)</f>
        <v>30044</v>
      </c>
      <c r="C1375" s="51">
        <v>2026</v>
      </c>
      <c r="D1375" s="51">
        <v>8330</v>
      </c>
      <c r="E1375" s="51" t="s">
        <v>1178</v>
      </c>
      <c r="F1375" s="52" t="s">
        <v>1177</v>
      </c>
      <c r="G1375" s="51">
        <v>2</v>
      </c>
      <c r="H1375" s="51">
        <v>3</v>
      </c>
      <c r="I1375" s="51">
        <v>12</v>
      </c>
      <c r="J1375" s="51"/>
      <c r="K1375" s="51">
        <v>2000</v>
      </c>
      <c r="L1375" s="51">
        <v>2800</v>
      </c>
      <c r="M1375" s="51">
        <v>283</v>
      </c>
      <c r="N1375" s="50">
        <v>284</v>
      </c>
      <c r="O1375" s="49">
        <v>1</v>
      </c>
      <c r="P1375" s="48" t="s">
        <v>1275</v>
      </c>
      <c r="Q1375" s="47"/>
      <c r="R1375" s="47"/>
      <c r="S1375" s="46">
        <f t="shared" si="92"/>
        <v>0</v>
      </c>
      <c r="T1375" s="47">
        <v>0</v>
      </c>
      <c r="U1375" s="47">
        <v>0</v>
      </c>
      <c r="V1375" s="46">
        <f t="shared" si="93"/>
        <v>0</v>
      </c>
      <c r="W1375" s="46">
        <f t="shared" si="94"/>
        <v>0</v>
      </c>
      <c r="X1375" s="45" t="s">
        <v>26</v>
      </c>
      <c r="Y1375" s="44"/>
      <c r="Z1375" s="43"/>
      <c r="AA1375" s="234" t="s">
        <v>859</v>
      </c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</row>
    <row r="1376" spans="1:49" hidden="1">
      <c r="A1376" s="31">
        <f t="shared" si="95"/>
        <v>0</v>
      </c>
      <c r="B1376" s="30" t="str">
        <f>VLOOKUP(F1376,[3]!Tabla13[#All],2,FALSE)</f>
        <v>30048</v>
      </c>
      <c r="C1376" s="51">
        <v>2026</v>
      </c>
      <c r="D1376" s="51">
        <v>8330</v>
      </c>
      <c r="E1376" s="51" t="s">
        <v>1176</v>
      </c>
      <c r="F1376" s="52" t="s">
        <v>1175</v>
      </c>
      <c r="G1376" s="51">
        <v>2</v>
      </c>
      <c r="H1376" s="51">
        <v>3</v>
      </c>
      <c r="I1376" s="51">
        <v>12</v>
      </c>
      <c r="J1376" s="51"/>
      <c r="K1376" s="51">
        <v>2000</v>
      </c>
      <c r="L1376" s="51">
        <v>2800</v>
      </c>
      <c r="M1376" s="51">
        <v>283</v>
      </c>
      <c r="N1376" s="50">
        <v>284</v>
      </c>
      <c r="O1376" s="49">
        <v>1</v>
      </c>
      <c r="P1376" s="48" t="s">
        <v>1275</v>
      </c>
      <c r="Q1376" s="47"/>
      <c r="R1376" s="47"/>
      <c r="S1376" s="46">
        <f t="shared" si="92"/>
        <v>0</v>
      </c>
      <c r="T1376" s="47">
        <v>0</v>
      </c>
      <c r="U1376" s="47">
        <v>0</v>
      </c>
      <c r="V1376" s="46">
        <f t="shared" si="93"/>
        <v>0</v>
      </c>
      <c r="W1376" s="46">
        <f t="shared" si="94"/>
        <v>0</v>
      </c>
      <c r="X1376" s="45" t="s">
        <v>26</v>
      </c>
      <c r="Y1376" s="44"/>
      <c r="Z1376" s="43"/>
      <c r="AA1376" s="234" t="s">
        <v>859</v>
      </c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</row>
    <row r="1377" spans="1:49" hidden="1">
      <c r="A1377" s="31">
        <f t="shared" si="95"/>
        <v>0</v>
      </c>
      <c r="B1377" s="30">
        <f>VLOOKUP(F1377,[3]!Tabla13[#All],2,FALSE)</f>
        <v>30102</v>
      </c>
      <c r="C1377" s="51">
        <v>2026</v>
      </c>
      <c r="D1377" s="51">
        <v>8330</v>
      </c>
      <c r="E1377" s="51" t="s">
        <v>1174</v>
      </c>
      <c r="F1377" s="52" t="s">
        <v>1173</v>
      </c>
      <c r="G1377" s="51">
        <v>2</v>
      </c>
      <c r="H1377" s="51">
        <v>3</v>
      </c>
      <c r="I1377" s="51">
        <v>12</v>
      </c>
      <c r="J1377" s="51"/>
      <c r="K1377" s="51">
        <v>2000</v>
      </c>
      <c r="L1377" s="51">
        <v>2800</v>
      </c>
      <c r="M1377" s="51">
        <v>283</v>
      </c>
      <c r="N1377" s="50">
        <v>284</v>
      </c>
      <c r="O1377" s="49">
        <v>1</v>
      </c>
      <c r="P1377" s="48" t="s">
        <v>1275</v>
      </c>
      <c r="Q1377" s="47"/>
      <c r="R1377" s="47"/>
      <c r="S1377" s="46">
        <f t="shared" si="92"/>
        <v>0</v>
      </c>
      <c r="T1377" s="47">
        <v>0</v>
      </c>
      <c r="U1377" s="47">
        <v>0</v>
      </c>
      <c r="V1377" s="46">
        <f t="shared" si="93"/>
        <v>0</v>
      </c>
      <c r="W1377" s="46">
        <f t="shared" si="94"/>
        <v>0</v>
      </c>
      <c r="X1377" s="45" t="s">
        <v>26</v>
      </c>
      <c r="Y1377" s="44"/>
      <c r="Z1377" s="43"/>
      <c r="AA1377" s="234" t="s">
        <v>859</v>
      </c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</row>
    <row r="1378" spans="1:49" hidden="1">
      <c r="A1378" s="31">
        <f t="shared" si="95"/>
        <v>0</v>
      </c>
      <c r="B1378" s="30" t="str">
        <f>VLOOKUP(F1378,[3]!Tabla13[#All],2,FALSE)</f>
        <v>30118</v>
      </c>
      <c r="C1378" s="51">
        <v>2026</v>
      </c>
      <c r="D1378" s="51">
        <v>8330</v>
      </c>
      <c r="E1378" s="51" t="s">
        <v>1172</v>
      </c>
      <c r="F1378" s="52" t="s">
        <v>1171</v>
      </c>
      <c r="G1378" s="51">
        <v>2</v>
      </c>
      <c r="H1378" s="51">
        <v>3</v>
      </c>
      <c r="I1378" s="51">
        <v>12</v>
      </c>
      <c r="J1378" s="51"/>
      <c r="K1378" s="51">
        <v>2000</v>
      </c>
      <c r="L1378" s="51">
        <v>2800</v>
      </c>
      <c r="M1378" s="51">
        <v>283</v>
      </c>
      <c r="N1378" s="50">
        <v>284</v>
      </c>
      <c r="O1378" s="49">
        <v>1</v>
      </c>
      <c r="P1378" s="48" t="s">
        <v>1275</v>
      </c>
      <c r="Q1378" s="47"/>
      <c r="R1378" s="47"/>
      <c r="S1378" s="46">
        <f t="shared" si="92"/>
        <v>0</v>
      </c>
      <c r="T1378" s="47">
        <v>0</v>
      </c>
      <c r="U1378" s="47">
        <v>0</v>
      </c>
      <c r="V1378" s="46">
        <f t="shared" si="93"/>
        <v>0</v>
      </c>
      <c r="W1378" s="46">
        <f t="shared" si="94"/>
        <v>0</v>
      </c>
      <c r="X1378" s="45" t="s">
        <v>26</v>
      </c>
      <c r="Y1378" s="44"/>
      <c r="Z1378" s="43"/>
      <c r="AA1378" s="234" t="s">
        <v>859</v>
      </c>
      <c r="AK1378" s="2"/>
      <c r="AL1378" s="2"/>
      <c r="AM1378" s="2"/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</row>
    <row r="1379" spans="1:49" hidden="1">
      <c r="A1379" s="31">
        <f t="shared" si="95"/>
        <v>0</v>
      </c>
      <c r="B1379" s="30" t="str">
        <f>VLOOKUP(F1379,[3]!Tabla13[#All],2,FALSE)</f>
        <v>30128</v>
      </c>
      <c r="C1379" s="51">
        <v>2026</v>
      </c>
      <c r="D1379" s="51">
        <v>8330</v>
      </c>
      <c r="E1379" s="51" t="s">
        <v>1170</v>
      </c>
      <c r="F1379" s="52" t="s">
        <v>1169</v>
      </c>
      <c r="G1379" s="51">
        <v>2</v>
      </c>
      <c r="H1379" s="51">
        <v>3</v>
      </c>
      <c r="I1379" s="51">
        <v>12</v>
      </c>
      <c r="J1379" s="51"/>
      <c r="K1379" s="51">
        <v>2000</v>
      </c>
      <c r="L1379" s="51">
        <v>2800</v>
      </c>
      <c r="M1379" s="51">
        <v>283</v>
      </c>
      <c r="N1379" s="50">
        <v>284</v>
      </c>
      <c r="O1379" s="49">
        <v>1</v>
      </c>
      <c r="P1379" s="48" t="s">
        <v>1275</v>
      </c>
      <c r="Q1379" s="47"/>
      <c r="R1379" s="47"/>
      <c r="S1379" s="46">
        <f t="shared" si="92"/>
        <v>0</v>
      </c>
      <c r="T1379" s="47">
        <v>0</v>
      </c>
      <c r="U1379" s="47">
        <v>0</v>
      </c>
      <c r="V1379" s="46">
        <f t="shared" si="93"/>
        <v>0</v>
      </c>
      <c r="W1379" s="46">
        <f t="shared" si="94"/>
        <v>0</v>
      </c>
      <c r="X1379" s="45" t="s">
        <v>26</v>
      </c>
      <c r="Y1379" s="44"/>
      <c r="Z1379" s="43"/>
      <c r="AA1379" s="234" t="s">
        <v>859</v>
      </c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</row>
    <row r="1380" spans="1:49" hidden="1">
      <c r="A1380" s="31">
        <f t="shared" si="95"/>
        <v>0</v>
      </c>
      <c r="B1380" s="30" t="str">
        <f>VLOOKUP(F1380,[3]!Tabla13[#All],2,FALSE)</f>
        <v>30131</v>
      </c>
      <c r="C1380" s="51">
        <v>2026</v>
      </c>
      <c r="D1380" s="51">
        <v>8330</v>
      </c>
      <c r="E1380" s="51" t="s">
        <v>1168</v>
      </c>
      <c r="F1380" s="52" t="s">
        <v>495</v>
      </c>
      <c r="G1380" s="51">
        <v>2</v>
      </c>
      <c r="H1380" s="51">
        <v>3</v>
      </c>
      <c r="I1380" s="51">
        <v>12</v>
      </c>
      <c r="J1380" s="51"/>
      <c r="K1380" s="51">
        <v>2000</v>
      </c>
      <c r="L1380" s="51">
        <v>2800</v>
      </c>
      <c r="M1380" s="51">
        <v>283</v>
      </c>
      <c r="N1380" s="50">
        <v>284</v>
      </c>
      <c r="O1380" s="49">
        <v>1</v>
      </c>
      <c r="P1380" s="48" t="s">
        <v>1275</v>
      </c>
      <c r="Q1380" s="47"/>
      <c r="R1380" s="47"/>
      <c r="S1380" s="46">
        <f t="shared" si="92"/>
        <v>0</v>
      </c>
      <c r="T1380" s="47">
        <v>0</v>
      </c>
      <c r="U1380" s="47">
        <v>0</v>
      </c>
      <c r="V1380" s="46">
        <f t="shared" si="93"/>
        <v>0</v>
      </c>
      <c r="W1380" s="46">
        <f t="shared" si="94"/>
        <v>0</v>
      </c>
      <c r="X1380" s="45" t="s">
        <v>26</v>
      </c>
      <c r="Y1380" s="44"/>
      <c r="Z1380" s="43"/>
      <c r="AA1380" s="234" t="s">
        <v>859</v>
      </c>
      <c r="AK1380" s="2"/>
      <c r="AL1380" s="2"/>
      <c r="AM1380" s="2"/>
      <c r="AN1380" s="2"/>
      <c r="AO1380" s="2"/>
      <c r="AP1380" s="2"/>
      <c r="AQ1380" s="2"/>
      <c r="AR1380" s="2"/>
      <c r="AS1380" s="2"/>
      <c r="AT1380" s="2"/>
      <c r="AU1380" s="2"/>
      <c r="AV1380" s="2"/>
      <c r="AW1380" s="2"/>
    </row>
    <row r="1381" spans="1:49" hidden="1">
      <c r="A1381" s="31">
        <f t="shared" si="95"/>
        <v>0</v>
      </c>
      <c r="B1381" s="30" t="str">
        <f>VLOOKUP(F1381,[3]!Tabla13[#All],2,FALSE)</f>
        <v>30141</v>
      </c>
      <c r="C1381" s="51">
        <v>2026</v>
      </c>
      <c r="D1381" s="51">
        <v>8330</v>
      </c>
      <c r="E1381" s="51" t="s">
        <v>1167</v>
      </c>
      <c r="F1381" s="52" t="s">
        <v>1166</v>
      </c>
      <c r="G1381" s="51">
        <v>2</v>
      </c>
      <c r="H1381" s="51">
        <v>3</v>
      </c>
      <c r="I1381" s="51">
        <v>12</v>
      </c>
      <c r="J1381" s="51"/>
      <c r="K1381" s="51">
        <v>2000</v>
      </c>
      <c r="L1381" s="51">
        <v>2800</v>
      </c>
      <c r="M1381" s="51">
        <v>283</v>
      </c>
      <c r="N1381" s="50">
        <v>284</v>
      </c>
      <c r="O1381" s="49">
        <v>1</v>
      </c>
      <c r="P1381" s="48" t="s">
        <v>1275</v>
      </c>
      <c r="Q1381" s="47"/>
      <c r="R1381" s="47"/>
      <c r="S1381" s="46">
        <f t="shared" si="92"/>
        <v>0</v>
      </c>
      <c r="T1381" s="47">
        <v>0</v>
      </c>
      <c r="U1381" s="47">
        <v>0</v>
      </c>
      <c r="V1381" s="46">
        <f t="shared" si="93"/>
        <v>0</v>
      </c>
      <c r="W1381" s="46">
        <f t="shared" si="94"/>
        <v>0</v>
      </c>
      <c r="X1381" s="45" t="s">
        <v>26</v>
      </c>
      <c r="Y1381" s="44"/>
      <c r="Z1381" s="43"/>
      <c r="AA1381" s="234" t="s">
        <v>859</v>
      </c>
      <c r="AK1381" s="2"/>
      <c r="AL1381" s="2"/>
      <c r="AM1381" s="2"/>
      <c r="AN1381" s="2"/>
      <c r="AO1381" s="2"/>
      <c r="AP1381" s="2"/>
      <c r="AQ1381" s="2"/>
      <c r="AR1381" s="2"/>
      <c r="AS1381" s="2"/>
      <c r="AT1381" s="2"/>
      <c r="AU1381" s="2"/>
      <c r="AV1381" s="2"/>
      <c r="AW1381" s="2"/>
    </row>
    <row r="1382" spans="1:49" hidden="1">
      <c r="A1382" s="31">
        <f t="shared" si="95"/>
        <v>0</v>
      </c>
      <c r="B1382" s="30" t="str">
        <f>VLOOKUP(F1382,[3]!Tabla13[#All],2,FALSE)</f>
        <v>30189</v>
      </c>
      <c r="C1382" s="51">
        <v>2026</v>
      </c>
      <c r="D1382" s="51">
        <v>8330</v>
      </c>
      <c r="E1382" s="51" t="s">
        <v>1165</v>
      </c>
      <c r="F1382" s="52" t="s">
        <v>1164</v>
      </c>
      <c r="G1382" s="51">
        <v>2</v>
      </c>
      <c r="H1382" s="51">
        <v>3</v>
      </c>
      <c r="I1382" s="51">
        <v>12</v>
      </c>
      <c r="J1382" s="51"/>
      <c r="K1382" s="51">
        <v>2000</v>
      </c>
      <c r="L1382" s="51">
        <v>2800</v>
      </c>
      <c r="M1382" s="51">
        <v>283</v>
      </c>
      <c r="N1382" s="50">
        <v>284</v>
      </c>
      <c r="O1382" s="49">
        <v>1</v>
      </c>
      <c r="P1382" s="48" t="s">
        <v>1275</v>
      </c>
      <c r="Q1382" s="47"/>
      <c r="R1382" s="47"/>
      <c r="S1382" s="46">
        <f t="shared" si="92"/>
        <v>0</v>
      </c>
      <c r="T1382" s="47">
        <v>0</v>
      </c>
      <c r="U1382" s="47">
        <v>0</v>
      </c>
      <c r="V1382" s="46">
        <f t="shared" si="93"/>
        <v>0</v>
      </c>
      <c r="W1382" s="46">
        <f t="shared" si="94"/>
        <v>0</v>
      </c>
      <c r="X1382" s="45" t="s">
        <v>26</v>
      </c>
      <c r="Y1382" s="44"/>
      <c r="Z1382" s="43"/>
      <c r="AA1382" s="234" t="s">
        <v>859</v>
      </c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</row>
    <row r="1383" spans="1:49" hidden="1">
      <c r="A1383" s="31">
        <f t="shared" si="95"/>
        <v>0</v>
      </c>
      <c r="B1383" s="30" t="str">
        <f>VLOOKUP(F1383,[3]!Tabla13[#All],2,FALSE)</f>
        <v>30193</v>
      </c>
      <c r="C1383" s="51">
        <v>2026</v>
      </c>
      <c r="D1383" s="51">
        <v>8330</v>
      </c>
      <c r="E1383" s="51" t="s">
        <v>1163</v>
      </c>
      <c r="F1383" s="52" t="s">
        <v>1162</v>
      </c>
      <c r="G1383" s="51">
        <v>2</v>
      </c>
      <c r="H1383" s="51">
        <v>3</v>
      </c>
      <c r="I1383" s="51">
        <v>12</v>
      </c>
      <c r="J1383" s="51"/>
      <c r="K1383" s="51">
        <v>2000</v>
      </c>
      <c r="L1383" s="51">
        <v>2800</v>
      </c>
      <c r="M1383" s="51">
        <v>283</v>
      </c>
      <c r="N1383" s="50">
        <v>284</v>
      </c>
      <c r="O1383" s="49">
        <v>1</v>
      </c>
      <c r="P1383" s="48" t="s">
        <v>1275</v>
      </c>
      <c r="Q1383" s="47"/>
      <c r="R1383" s="47"/>
      <c r="S1383" s="46">
        <f t="shared" si="92"/>
        <v>0</v>
      </c>
      <c r="T1383" s="47">
        <v>0</v>
      </c>
      <c r="U1383" s="47">
        <v>0</v>
      </c>
      <c r="V1383" s="46">
        <f t="shared" si="93"/>
        <v>0</v>
      </c>
      <c r="W1383" s="46">
        <f t="shared" si="94"/>
        <v>0</v>
      </c>
      <c r="X1383" s="45" t="s">
        <v>26</v>
      </c>
      <c r="Y1383" s="44"/>
      <c r="Z1383" s="43"/>
      <c r="AA1383" s="234" t="s">
        <v>859</v>
      </c>
      <c r="AK1383" s="2"/>
      <c r="AL1383" s="2"/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</row>
    <row r="1384" spans="1:49" hidden="1">
      <c r="A1384" s="31">
        <f t="shared" si="95"/>
        <v>0</v>
      </c>
      <c r="B1384" s="30" t="str">
        <f>VLOOKUP(F1384,[3]!Tabla13[#All],2,FALSE)</f>
        <v>30087</v>
      </c>
      <c r="C1384" s="51">
        <v>2026</v>
      </c>
      <c r="D1384" s="51">
        <v>8330</v>
      </c>
      <c r="E1384" s="51" t="s">
        <v>1161</v>
      </c>
      <c r="F1384" s="52" t="s">
        <v>491</v>
      </c>
      <c r="G1384" s="51">
        <v>2</v>
      </c>
      <c r="H1384" s="51">
        <v>3</v>
      </c>
      <c r="I1384" s="51">
        <v>12</v>
      </c>
      <c r="J1384" s="51"/>
      <c r="K1384" s="51">
        <v>2000</v>
      </c>
      <c r="L1384" s="51">
        <v>2800</v>
      </c>
      <c r="M1384" s="51">
        <v>283</v>
      </c>
      <c r="N1384" s="50">
        <v>284</v>
      </c>
      <c r="O1384" s="49">
        <v>1</v>
      </c>
      <c r="P1384" s="48" t="s">
        <v>1275</v>
      </c>
      <c r="Q1384" s="47"/>
      <c r="R1384" s="47"/>
      <c r="S1384" s="46">
        <f t="shared" si="92"/>
        <v>0</v>
      </c>
      <c r="T1384" s="47">
        <v>0</v>
      </c>
      <c r="U1384" s="47">
        <v>0</v>
      </c>
      <c r="V1384" s="46">
        <f t="shared" si="93"/>
        <v>0</v>
      </c>
      <c r="W1384" s="46">
        <f t="shared" si="94"/>
        <v>0</v>
      </c>
      <c r="X1384" s="45" t="s">
        <v>26</v>
      </c>
      <c r="Y1384" s="44"/>
      <c r="Z1384" s="43"/>
      <c r="AA1384" s="234" t="s">
        <v>859</v>
      </c>
      <c r="AK1384" s="2"/>
      <c r="AL1384" s="2"/>
      <c r="AM1384" s="2"/>
      <c r="AN1384" s="2"/>
      <c r="AO1384" s="2"/>
      <c r="AP1384" s="2"/>
      <c r="AQ1384" s="2"/>
      <c r="AR1384" s="2"/>
      <c r="AS1384" s="2"/>
      <c r="AT1384" s="2"/>
      <c r="AU1384" s="2"/>
      <c r="AV1384" s="2"/>
      <c r="AW1384" s="2"/>
    </row>
    <row r="1385" spans="1:49" hidden="1">
      <c r="A1385" s="31" t="e">
        <f t="shared" si="95"/>
        <v>#N/A</v>
      </c>
      <c r="B1385" s="30" t="e">
        <f>VLOOKUP(F1385,[3]!Tabla13[#All],2,FALSE)</f>
        <v>#N/A</v>
      </c>
      <c r="C1385" s="51">
        <v>2026</v>
      </c>
      <c r="D1385" s="51">
        <v>8330</v>
      </c>
      <c r="E1385" s="51"/>
      <c r="F1385" s="52"/>
      <c r="G1385" s="51">
        <v>2</v>
      </c>
      <c r="H1385" s="51">
        <v>3</v>
      </c>
      <c r="I1385" s="51">
        <v>12</v>
      </c>
      <c r="J1385" s="51"/>
      <c r="K1385" s="51">
        <v>2000</v>
      </c>
      <c r="L1385" s="51">
        <v>2800</v>
      </c>
      <c r="M1385" s="51">
        <v>283</v>
      </c>
      <c r="N1385" s="50">
        <v>286</v>
      </c>
      <c r="O1385" s="49"/>
      <c r="P1385" s="48" t="s">
        <v>1274</v>
      </c>
      <c r="Q1385" s="47">
        <v>0</v>
      </c>
      <c r="R1385" s="47">
        <v>0</v>
      </c>
      <c r="S1385" s="46">
        <f t="shared" si="92"/>
        <v>0</v>
      </c>
      <c r="T1385" s="47">
        <v>0</v>
      </c>
      <c r="U1385" s="47">
        <v>0</v>
      </c>
      <c r="V1385" s="46">
        <f t="shared" si="93"/>
        <v>0</v>
      </c>
      <c r="W1385" s="46">
        <f t="shared" si="94"/>
        <v>0</v>
      </c>
      <c r="X1385" s="45" t="s">
        <v>26</v>
      </c>
      <c r="Y1385" s="44"/>
      <c r="Z1385" s="43"/>
      <c r="AA1385" s="234" t="s">
        <v>859</v>
      </c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</row>
    <row r="1386" spans="1:49" hidden="1">
      <c r="A1386" s="31" t="e">
        <f t="shared" si="95"/>
        <v>#N/A</v>
      </c>
      <c r="B1386" s="30" t="e">
        <f>VLOOKUP(F1386,[3]!Tabla13[#All],2,FALSE)</f>
        <v>#N/A</v>
      </c>
      <c r="C1386" s="51">
        <v>2026</v>
      </c>
      <c r="D1386" s="51">
        <v>8330</v>
      </c>
      <c r="E1386" s="51"/>
      <c r="F1386" s="52"/>
      <c r="G1386" s="51">
        <v>2</v>
      </c>
      <c r="H1386" s="51">
        <v>3</v>
      </c>
      <c r="I1386" s="51">
        <v>12</v>
      </c>
      <c r="J1386" s="51"/>
      <c r="K1386" s="51">
        <v>2000</v>
      </c>
      <c r="L1386" s="51">
        <v>2800</v>
      </c>
      <c r="M1386" s="51">
        <v>283</v>
      </c>
      <c r="N1386" s="50">
        <v>288</v>
      </c>
      <c r="O1386" s="49"/>
      <c r="P1386" s="48" t="s">
        <v>1273</v>
      </c>
      <c r="Q1386" s="47">
        <v>0</v>
      </c>
      <c r="R1386" s="47">
        <v>0</v>
      </c>
      <c r="S1386" s="46">
        <f t="shared" si="92"/>
        <v>0</v>
      </c>
      <c r="T1386" s="47">
        <v>0</v>
      </c>
      <c r="U1386" s="47">
        <v>0</v>
      </c>
      <c r="V1386" s="46">
        <f t="shared" si="93"/>
        <v>0</v>
      </c>
      <c r="W1386" s="46">
        <f t="shared" si="94"/>
        <v>0</v>
      </c>
      <c r="X1386" s="45" t="s">
        <v>26</v>
      </c>
      <c r="Y1386" s="44"/>
      <c r="Z1386" s="43"/>
      <c r="AA1386" s="234" t="s">
        <v>859</v>
      </c>
      <c r="AK1386" s="2"/>
      <c r="AL1386" s="2"/>
      <c r="AM1386" s="2"/>
      <c r="AN1386" s="2"/>
      <c r="AO1386" s="2"/>
      <c r="AP1386" s="2"/>
      <c r="AQ1386" s="2"/>
      <c r="AR1386" s="2"/>
      <c r="AS1386" s="2"/>
      <c r="AT1386" s="2"/>
      <c r="AU1386" s="2"/>
      <c r="AV1386" s="2"/>
      <c r="AW1386" s="2"/>
    </row>
    <row r="1387" spans="1:49" hidden="1">
      <c r="A1387" s="31" t="e">
        <f t="shared" si="95"/>
        <v>#N/A</v>
      </c>
      <c r="B1387" s="30" t="e">
        <f>VLOOKUP(F1387,[3]!Tabla13[#All],2,FALSE)</f>
        <v>#N/A</v>
      </c>
      <c r="C1387" s="51">
        <v>2026</v>
      </c>
      <c r="D1387" s="51">
        <v>8330</v>
      </c>
      <c r="E1387" s="51"/>
      <c r="F1387" s="52"/>
      <c r="G1387" s="51">
        <v>2</v>
      </c>
      <c r="H1387" s="51">
        <v>3</v>
      </c>
      <c r="I1387" s="51">
        <v>12</v>
      </c>
      <c r="J1387" s="51"/>
      <c r="K1387" s="51">
        <v>2000</v>
      </c>
      <c r="L1387" s="51">
        <v>2800</v>
      </c>
      <c r="M1387" s="51">
        <v>283</v>
      </c>
      <c r="N1387" s="50">
        <v>301</v>
      </c>
      <c r="O1387" s="49"/>
      <c r="P1387" s="48" t="s">
        <v>1272</v>
      </c>
      <c r="Q1387" s="47">
        <v>0</v>
      </c>
      <c r="R1387" s="47">
        <v>0</v>
      </c>
      <c r="S1387" s="46">
        <f t="shared" si="92"/>
        <v>0</v>
      </c>
      <c r="T1387" s="47">
        <v>0</v>
      </c>
      <c r="U1387" s="47">
        <v>0</v>
      </c>
      <c r="V1387" s="46">
        <f t="shared" si="93"/>
        <v>0</v>
      </c>
      <c r="W1387" s="46">
        <f t="shared" si="94"/>
        <v>0</v>
      </c>
      <c r="X1387" s="45" t="s">
        <v>26</v>
      </c>
      <c r="Y1387" s="44"/>
      <c r="Z1387" s="43"/>
      <c r="AA1387" s="234" t="s">
        <v>859</v>
      </c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</row>
    <row r="1388" spans="1:49" hidden="1">
      <c r="A1388" s="31" t="e">
        <f t="shared" si="95"/>
        <v>#N/A</v>
      </c>
      <c r="B1388" s="30" t="e">
        <f>VLOOKUP(F1388,[3]!Tabla13[#All],2,FALSE)</f>
        <v>#N/A</v>
      </c>
      <c r="C1388" s="51">
        <v>2026</v>
      </c>
      <c r="D1388" s="51">
        <v>8330</v>
      </c>
      <c r="E1388" s="51"/>
      <c r="F1388" s="52"/>
      <c r="G1388" s="51">
        <v>2</v>
      </c>
      <c r="H1388" s="51">
        <v>3</v>
      </c>
      <c r="I1388" s="51">
        <v>12</v>
      </c>
      <c r="J1388" s="51"/>
      <c r="K1388" s="51">
        <v>2000</v>
      </c>
      <c r="L1388" s="51">
        <v>2800</v>
      </c>
      <c r="M1388" s="51">
        <v>283</v>
      </c>
      <c r="N1388" s="50">
        <v>311</v>
      </c>
      <c r="O1388" s="49"/>
      <c r="P1388" s="48" t="s">
        <v>1271</v>
      </c>
      <c r="Q1388" s="47">
        <v>0</v>
      </c>
      <c r="R1388" s="47">
        <v>0</v>
      </c>
      <c r="S1388" s="46">
        <f t="shared" si="92"/>
        <v>0</v>
      </c>
      <c r="T1388" s="47">
        <v>0</v>
      </c>
      <c r="U1388" s="47">
        <v>0</v>
      </c>
      <c r="V1388" s="46">
        <f t="shared" si="93"/>
        <v>0</v>
      </c>
      <c r="W1388" s="46">
        <f t="shared" si="94"/>
        <v>0</v>
      </c>
      <c r="X1388" s="45" t="s">
        <v>26</v>
      </c>
      <c r="Y1388" s="44"/>
      <c r="Z1388" s="43"/>
      <c r="AA1388" s="234" t="s">
        <v>859</v>
      </c>
      <c r="AK1388" s="2"/>
      <c r="AL1388" s="2"/>
      <c r="AM1388" s="2"/>
      <c r="AN1388" s="2"/>
      <c r="AO1388" s="2"/>
      <c r="AP1388" s="2"/>
      <c r="AQ1388" s="2"/>
      <c r="AR1388" s="2"/>
      <c r="AS1388" s="2"/>
      <c r="AT1388" s="2"/>
      <c r="AU1388" s="2"/>
      <c r="AV1388" s="2"/>
      <c r="AW1388" s="2"/>
    </row>
    <row r="1389" spans="1:49" ht="28.5" hidden="1">
      <c r="A1389" s="31">
        <f t="shared" si="95"/>
        <v>0</v>
      </c>
      <c r="B1389" s="30" t="str">
        <f>VLOOKUP(F1389,[3]!Tabla13[#All],2,FALSE)</f>
        <v>30039</v>
      </c>
      <c r="C1389" s="51">
        <v>2026</v>
      </c>
      <c r="D1389" s="51">
        <v>8330</v>
      </c>
      <c r="E1389" s="51" t="s">
        <v>1180</v>
      </c>
      <c r="F1389" s="52" t="s">
        <v>1179</v>
      </c>
      <c r="G1389" s="51">
        <v>2</v>
      </c>
      <c r="H1389" s="51">
        <v>3</v>
      </c>
      <c r="I1389" s="51">
        <v>12</v>
      </c>
      <c r="J1389" s="51"/>
      <c r="K1389" s="51">
        <v>2000</v>
      </c>
      <c r="L1389" s="51">
        <v>2800</v>
      </c>
      <c r="M1389" s="51">
        <v>283</v>
      </c>
      <c r="N1389" s="50">
        <v>307</v>
      </c>
      <c r="O1389" s="49">
        <v>1</v>
      </c>
      <c r="P1389" s="48" t="s">
        <v>1270</v>
      </c>
      <c r="Q1389" s="47"/>
      <c r="R1389" s="47"/>
      <c r="S1389" s="46">
        <f t="shared" si="92"/>
        <v>0</v>
      </c>
      <c r="T1389" s="47">
        <v>0</v>
      </c>
      <c r="U1389" s="47">
        <v>0</v>
      </c>
      <c r="V1389" s="46">
        <f t="shared" si="93"/>
        <v>0</v>
      </c>
      <c r="W1389" s="46">
        <f t="shared" si="94"/>
        <v>0</v>
      </c>
      <c r="X1389" s="45" t="s">
        <v>26</v>
      </c>
      <c r="Y1389" s="44"/>
      <c r="Z1389" s="43"/>
      <c r="AA1389" s="234" t="s">
        <v>859</v>
      </c>
      <c r="AK1389" s="2"/>
      <c r="AL1389" s="2"/>
      <c r="AM1389" s="2"/>
      <c r="AN1389" s="2"/>
      <c r="AO1389" s="2"/>
      <c r="AP1389" s="2"/>
      <c r="AQ1389" s="2"/>
      <c r="AR1389" s="2"/>
      <c r="AS1389" s="2"/>
      <c r="AT1389" s="2"/>
      <c r="AU1389" s="2"/>
      <c r="AV1389" s="2"/>
      <c r="AW1389" s="2"/>
    </row>
    <row r="1390" spans="1:49" ht="28.5" hidden="1">
      <c r="A1390" s="31">
        <f t="shared" si="95"/>
        <v>0</v>
      </c>
      <c r="B1390" s="30" t="str">
        <f>VLOOKUP(F1390,[3]!Tabla13[#All],2,FALSE)</f>
        <v>30044</v>
      </c>
      <c r="C1390" s="51">
        <v>2026</v>
      </c>
      <c r="D1390" s="51">
        <v>8330</v>
      </c>
      <c r="E1390" s="51" t="s">
        <v>1178</v>
      </c>
      <c r="F1390" s="52" t="s">
        <v>1177</v>
      </c>
      <c r="G1390" s="51">
        <v>2</v>
      </c>
      <c r="H1390" s="51">
        <v>3</v>
      </c>
      <c r="I1390" s="51">
        <v>12</v>
      </c>
      <c r="J1390" s="51"/>
      <c r="K1390" s="51">
        <v>2000</v>
      </c>
      <c r="L1390" s="51">
        <v>2800</v>
      </c>
      <c r="M1390" s="51">
        <v>283</v>
      </c>
      <c r="N1390" s="50">
        <v>307</v>
      </c>
      <c r="O1390" s="49">
        <v>1</v>
      </c>
      <c r="P1390" s="48" t="s">
        <v>1270</v>
      </c>
      <c r="Q1390" s="47"/>
      <c r="R1390" s="47"/>
      <c r="S1390" s="46">
        <f t="shared" si="92"/>
        <v>0</v>
      </c>
      <c r="T1390" s="47">
        <v>0</v>
      </c>
      <c r="U1390" s="47">
        <v>0</v>
      </c>
      <c r="V1390" s="46">
        <f t="shared" si="93"/>
        <v>0</v>
      </c>
      <c r="W1390" s="46">
        <f t="shared" si="94"/>
        <v>0</v>
      </c>
      <c r="X1390" s="45" t="s">
        <v>26</v>
      </c>
      <c r="Y1390" s="44"/>
      <c r="Z1390" s="43"/>
      <c r="AA1390" s="234" t="s">
        <v>859</v>
      </c>
      <c r="AK1390" s="2"/>
      <c r="AL1390" s="2"/>
      <c r="AM1390" s="2"/>
      <c r="AN1390" s="2"/>
      <c r="AO1390" s="2"/>
      <c r="AP1390" s="2"/>
      <c r="AQ1390" s="2"/>
      <c r="AR1390" s="2"/>
      <c r="AS1390" s="2"/>
      <c r="AT1390" s="2"/>
      <c r="AU1390" s="2"/>
      <c r="AV1390" s="2"/>
      <c r="AW1390" s="2"/>
    </row>
    <row r="1391" spans="1:49" ht="28.5" hidden="1">
      <c r="A1391" s="31">
        <f t="shared" si="95"/>
        <v>0</v>
      </c>
      <c r="B1391" s="30" t="str">
        <f>VLOOKUP(F1391,[3]!Tabla13[#All],2,FALSE)</f>
        <v>30048</v>
      </c>
      <c r="C1391" s="51">
        <v>2026</v>
      </c>
      <c r="D1391" s="51">
        <v>8330</v>
      </c>
      <c r="E1391" s="51" t="s">
        <v>1176</v>
      </c>
      <c r="F1391" s="52" t="s">
        <v>1175</v>
      </c>
      <c r="G1391" s="51">
        <v>2</v>
      </c>
      <c r="H1391" s="51">
        <v>3</v>
      </c>
      <c r="I1391" s="51">
        <v>12</v>
      </c>
      <c r="J1391" s="51"/>
      <c r="K1391" s="51">
        <v>2000</v>
      </c>
      <c r="L1391" s="51">
        <v>2800</v>
      </c>
      <c r="M1391" s="51">
        <v>283</v>
      </c>
      <c r="N1391" s="50">
        <v>307</v>
      </c>
      <c r="O1391" s="49">
        <v>1</v>
      </c>
      <c r="P1391" s="48" t="s">
        <v>1270</v>
      </c>
      <c r="Q1391" s="47"/>
      <c r="R1391" s="47"/>
      <c r="S1391" s="46">
        <f t="shared" si="92"/>
        <v>0</v>
      </c>
      <c r="T1391" s="47">
        <v>0</v>
      </c>
      <c r="U1391" s="47">
        <v>0</v>
      </c>
      <c r="V1391" s="46">
        <f t="shared" si="93"/>
        <v>0</v>
      </c>
      <c r="W1391" s="46">
        <f t="shared" si="94"/>
        <v>0</v>
      </c>
      <c r="X1391" s="45" t="s">
        <v>26</v>
      </c>
      <c r="Y1391" s="44"/>
      <c r="Z1391" s="43"/>
      <c r="AA1391" s="234" t="s">
        <v>859</v>
      </c>
      <c r="AK1391" s="2"/>
      <c r="AL1391" s="2"/>
      <c r="AM1391" s="2"/>
      <c r="AN1391" s="2"/>
      <c r="AO1391" s="2"/>
      <c r="AP1391" s="2"/>
      <c r="AQ1391" s="2"/>
      <c r="AR1391" s="2"/>
      <c r="AS1391" s="2"/>
      <c r="AT1391" s="2"/>
      <c r="AU1391" s="2"/>
      <c r="AV1391" s="2"/>
      <c r="AW1391" s="2"/>
    </row>
    <row r="1392" spans="1:49" ht="28.5" hidden="1">
      <c r="A1392" s="31">
        <f t="shared" si="95"/>
        <v>0</v>
      </c>
      <c r="B1392" s="30">
        <f>VLOOKUP(F1392,[3]!Tabla13[#All],2,FALSE)</f>
        <v>30102</v>
      </c>
      <c r="C1392" s="51">
        <v>2026</v>
      </c>
      <c r="D1392" s="51">
        <v>8330</v>
      </c>
      <c r="E1392" s="51" t="s">
        <v>1174</v>
      </c>
      <c r="F1392" s="52" t="s">
        <v>1173</v>
      </c>
      <c r="G1392" s="51">
        <v>2</v>
      </c>
      <c r="H1392" s="51">
        <v>3</v>
      </c>
      <c r="I1392" s="51">
        <v>12</v>
      </c>
      <c r="J1392" s="51"/>
      <c r="K1392" s="51">
        <v>2000</v>
      </c>
      <c r="L1392" s="51">
        <v>2800</v>
      </c>
      <c r="M1392" s="51">
        <v>283</v>
      </c>
      <c r="N1392" s="50">
        <v>307</v>
      </c>
      <c r="O1392" s="49">
        <v>1</v>
      </c>
      <c r="P1392" s="48" t="s">
        <v>1270</v>
      </c>
      <c r="Q1392" s="47"/>
      <c r="R1392" s="47"/>
      <c r="S1392" s="46">
        <f t="shared" si="92"/>
        <v>0</v>
      </c>
      <c r="T1392" s="47">
        <v>0</v>
      </c>
      <c r="U1392" s="47">
        <v>0</v>
      </c>
      <c r="V1392" s="46">
        <f t="shared" si="93"/>
        <v>0</v>
      </c>
      <c r="W1392" s="46">
        <f t="shared" si="94"/>
        <v>0</v>
      </c>
      <c r="X1392" s="45" t="s">
        <v>26</v>
      </c>
      <c r="Y1392" s="44"/>
      <c r="Z1392" s="43"/>
      <c r="AA1392" s="234" t="s">
        <v>859</v>
      </c>
      <c r="AK1392" s="2"/>
      <c r="AL1392" s="2"/>
      <c r="AM1392" s="2"/>
      <c r="AN1392" s="2"/>
      <c r="AO1392" s="2"/>
      <c r="AP1392" s="2"/>
      <c r="AQ1392" s="2"/>
      <c r="AR1392" s="2"/>
      <c r="AS1392" s="2"/>
      <c r="AT1392" s="2"/>
      <c r="AU1392" s="2"/>
      <c r="AV1392" s="2"/>
      <c r="AW1392" s="2"/>
    </row>
    <row r="1393" spans="1:49" ht="28.5" hidden="1">
      <c r="A1393" s="31">
        <f t="shared" si="95"/>
        <v>0</v>
      </c>
      <c r="B1393" s="30" t="str">
        <f>VLOOKUP(F1393,[3]!Tabla13[#All],2,FALSE)</f>
        <v>30118</v>
      </c>
      <c r="C1393" s="51">
        <v>2026</v>
      </c>
      <c r="D1393" s="51">
        <v>8330</v>
      </c>
      <c r="E1393" s="51" t="s">
        <v>1172</v>
      </c>
      <c r="F1393" s="52" t="s">
        <v>1171</v>
      </c>
      <c r="G1393" s="51">
        <v>2</v>
      </c>
      <c r="H1393" s="51">
        <v>3</v>
      </c>
      <c r="I1393" s="51">
        <v>12</v>
      </c>
      <c r="J1393" s="51"/>
      <c r="K1393" s="51">
        <v>2000</v>
      </c>
      <c r="L1393" s="51">
        <v>2800</v>
      </c>
      <c r="M1393" s="51">
        <v>283</v>
      </c>
      <c r="N1393" s="50">
        <v>307</v>
      </c>
      <c r="O1393" s="49">
        <v>1</v>
      </c>
      <c r="P1393" s="48" t="s">
        <v>1270</v>
      </c>
      <c r="Q1393" s="47"/>
      <c r="R1393" s="47"/>
      <c r="S1393" s="46">
        <f t="shared" si="92"/>
        <v>0</v>
      </c>
      <c r="T1393" s="47">
        <v>0</v>
      </c>
      <c r="U1393" s="47">
        <v>0</v>
      </c>
      <c r="V1393" s="46">
        <f t="shared" si="93"/>
        <v>0</v>
      </c>
      <c r="W1393" s="46">
        <f t="shared" si="94"/>
        <v>0</v>
      </c>
      <c r="X1393" s="45" t="s">
        <v>26</v>
      </c>
      <c r="Y1393" s="44"/>
      <c r="Z1393" s="43"/>
      <c r="AA1393" s="234" t="s">
        <v>859</v>
      </c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</row>
    <row r="1394" spans="1:49" ht="28.5" hidden="1">
      <c r="A1394" s="31">
        <f t="shared" si="95"/>
        <v>0</v>
      </c>
      <c r="B1394" s="30" t="str">
        <f>VLOOKUP(F1394,[3]!Tabla13[#All],2,FALSE)</f>
        <v>30128</v>
      </c>
      <c r="C1394" s="51">
        <v>2026</v>
      </c>
      <c r="D1394" s="51">
        <v>8330</v>
      </c>
      <c r="E1394" s="51" t="s">
        <v>1170</v>
      </c>
      <c r="F1394" s="52" t="s">
        <v>1169</v>
      </c>
      <c r="G1394" s="51">
        <v>2</v>
      </c>
      <c r="H1394" s="51">
        <v>3</v>
      </c>
      <c r="I1394" s="51">
        <v>12</v>
      </c>
      <c r="J1394" s="51"/>
      <c r="K1394" s="51">
        <v>2000</v>
      </c>
      <c r="L1394" s="51">
        <v>2800</v>
      </c>
      <c r="M1394" s="51">
        <v>283</v>
      </c>
      <c r="N1394" s="50">
        <v>307</v>
      </c>
      <c r="O1394" s="49">
        <v>1</v>
      </c>
      <c r="P1394" s="48" t="s">
        <v>1270</v>
      </c>
      <c r="Q1394" s="47"/>
      <c r="R1394" s="47"/>
      <c r="S1394" s="46">
        <f t="shared" si="92"/>
        <v>0</v>
      </c>
      <c r="T1394" s="47">
        <v>0</v>
      </c>
      <c r="U1394" s="47">
        <v>0</v>
      </c>
      <c r="V1394" s="46">
        <f t="shared" si="93"/>
        <v>0</v>
      </c>
      <c r="W1394" s="46">
        <f t="shared" si="94"/>
        <v>0</v>
      </c>
      <c r="X1394" s="45" t="s">
        <v>26</v>
      </c>
      <c r="Y1394" s="44"/>
      <c r="Z1394" s="43"/>
      <c r="AA1394" s="234" t="s">
        <v>859</v>
      </c>
      <c r="AK1394" s="2"/>
      <c r="AL1394" s="2"/>
      <c r="AM1394" s="2"/>
      <c r="AN1394" s="2"/>
      <c r="AO1394" s="2"/>
      <c r="AP1394" s="2"/>
      <c r="AQ1394" s="2"/>
      <c r="AR1394" s="2"/>
      <c r="AS1394" s="2"/>
      <c r="AT1394" s="2"/>
      <c r="AU1394" s="2"/>
      <c r="AV1394" s="2"/>
      <c r="AW1394" s="2"/>
    </row>
    <row r="1395" spans="1:49" ht="28.5" hidden="1">
      <c r="A1395" s="31">
        <f t="shared" si="95"/>
        <v>0</v>
      </c>
      <c r="B1395" s="30" t="str">
        <f>VLOOKUP(F1395,[3]!Tabla13[#All],2,FALSE)</f>
        <v>30131</v>
      </c>
      <c r="C1395" s="51">
        <v>2026</v>
      </c>
      <c r="D1395" s="51">
        <v>8330</v>
      </c>
      <c r="E1395" s="51" t="s">
        <v>1168</v>
      </c>
      <c r="F1395" s="52" t="s">
        <v>495</v>
      </c>
      <c r="G1395" s="51">
        <v>2</v>
      </c>
      <c r="H1395" s="51">
        <v>3</v>
      </c>
      <c r="I1395" s="51">
        <v>12</v>
      </c>
      <c r="J1395" s="51"/>
      <c r="K1395" s="51">
        <v>2000</v>
      </c>
      <c r="L1395" s="51">
        <v>2800</v>
      </c>
      <c r="M1395" s="51">
        <v>283</v>
      </c>
      <c r="N1395" s="50">
        <v>307</v>
      </c>
      <c r="O1395" s="49">
        <v>1</v>
      </c>
      <c r="P1395" s="48" t="s">
        <v>1270</v>
      </c>
      <c r="Q1395" s="47"/>
      <c r="R1395" s="47"/>
      <c r="S1395" s="46">
        <f t="shared" si="92"/>
        <v>0</v>
      </c>
      <c r="T1395" s="47">
        <v>0</v>
      </c>
      <c r="U1395" s="47">
        <v>0</v>
      </c>
      <c r="V1395" s="46">
        <f t="shared" si="93"/>
        <v>0</v>
      </c>
      <c r="W1395" s="46">
        <f t="shared" si="94"/>
        <v>0</v>
      </c>
      <c r="X1395" s="45" t="s">
        <v>26</v>
      </c>
      <c r="Y1395" s="44"/>
      <c r="Z1395" s="43"/>
      <c r="AA1395" s="234" t="s">
        <v>859</v>
      </c>
      <c r="AK1395" s="2"/>
      <c r="AL1395" s="2"/>
      <c r="AM1395" s="2"/>
      <c r="AN1395" s="2"/>
      <c r="AO1395" s="2"/>
      <c r="AP1395" s="2"/>
      <c r="AQ1395" s="2"/>
      <c r="AR1395" s="2"/>
      <c r="AS1395" s="2"/>
      <c r="AT1395" s="2"/>
      <c r="AU1395" s="2"/>
      <c r="AV1395" s="2"/>
      <c r="AW1395" s="2"/>
    </row>
    <row r="1396" spans="1:49" ht="28.5" hidden="1">
      <c r="A1396" s="31">
        <f t="shared" si="95"/>
        <v>0</v>
      </c>
      <c r="B1396" s="30" t="str">
        <f>VLOOKUP(F1396,[3]!Tabla13[#All],2,FALSE)</f>
        <v>30141</v>
      </c>
      <c r="C1396" s="51">
        <v>2026</v>
      </c>
      <c r="D1396" s="51">
        <v>8330</v>
      </c>
      <c r="E1396" s="51" t="s">
        <v>1167</v>
      </c>
      <c r="F1396" s="52" t="s">
        <v>1166</v>
      </c>
      <c r="G1396" s="51">
        <v>2</v>
      </c>
      <c r="H1396" s="51">
        <v>3</v>
      </c>
      <c r="I1396" s="51">
        <v>12</v>
      </c>
      <c r="J1396" s="51"/>
      <c r="K1396" s="51">
        <v>2000</v>
      </c>
      <c r="L1396" s="51">
        <v>2800</v>
      </c>
      <c r="M1396" s="51">
        <v>283</v>
      </c>
      <c r="N1396" s="50">
        <v>307</v>
      </c>
      <c r="O1396" s="49">
        <v>1</v>
      </c>
      <c r="P1396" s="48" t="s">
        <v>1270</v>
      </c>
      <c r="Q1396" s="47"/>
      <c r="R1396" s="47"/>
      <c r="S1396" s="46">
        <f t="shared" si="92"/>
        <v>0</v>
      </c>
      <c r="T1396" s="47">
        <v>0</v>
      </c>
      <c r="U1396" s="47">
        <v>0</v>
      </c>
      <c r="V1396" s="46">
        <f t="shared" si="93"/>
        <v>0</v>
      </c>
      <c r="W1396" s="46">
        <f t="shared" si="94"/>
        <v>0</v>
      </c>
      <c r="X1396" s="45" t="s">
        <v>26</v>
      </c>
      <c r="Y1396" s="44"/>
      <c r="Z1396" s="43"/>
      <c r="AA1396" s="234" t="s">
        <v>859</v>
      </c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</row>
    <row r="1397" spans="1:49" ht="28.5" hidden="1">
      <c r="A1397" s="31">
        <f t="shared" si="95"/>
        <v>0</v>
      </c>
      <c r="B1397" s="30" t="str">
        <f>VLOOKUP(F1397,[3]!Tabla13[#All],2,FALSE)</f>
        <v>30189</v>
      </c>
      <c r="C1397" s="51">
        <v>2026</v>
      </c>
      <c r="D1397" s="51">
        <v>8330</v>
      </c>
      <c r="E1397" s="51" t="s">
        <v>1165</v>
      </c>
      <c r="F1397" s="52" t="s">
        <v>1164</v>
      </c>
      <c r="G1397" s="51">
        <v>2</v>
      </c>
      <c r="H1397" s="51">
        <v>3</v>
      </c>
      <c r="I1397" s="51">
        <v>12</v>
      </c>
      <c r="J1397" s="51"/>
      <c r="K1397" s="51">
        <v>2000</v>
      </c>
      <c r="L1397" s="51">
        <v>2800</v>
      </c>
      <c r="M1397" s="51">
        <v>283</v>
      </c>
      <c r="N1397" s="50">
        <v>307</v>
      </c>
      <c r="O1397" s="49">
        <v>1</v>
      </c>
      <c r="P1397" s="48" t="s">
        <v>1270</v>
      </c>
      <c r="Q1397" s="47"/>
      <c r="R1397" s="47"/>
      <c r="S1397" s="46">
        <f t="shared" si="92"/>
        <v>0</v>
      </c>
      <c r="T1397" s="47">
        <v>0</v>
      </c>
      <c r="U1397" s="47">
        <v>0</v>
      </c>
      <c r="V1397" s="46">
        <f t="shared" si="93"/>
        <v>0</v>
      </c>
      <c r="W1397" s="46">
        <f t="shared" si="94"/>
        <v>0</v>
      </c>
      <c r="X1397" s="45" t="s">
        <v>26</v>
      </c>
      <c r="Y1397" s="44"/>
      <c r="Z1397" s="43"/>
      <c r="AA1397" s="234" t="s">
        <v>859</v>
      </c>
      <c r="AK1397" s="2"/>
      <c r="AL1397" s="2"/>
      <c r="AM1397" s="2"/>
      <c r="AN1397" s="2"/>
      <c r="AO1397" s="2"/>
      <c r="AP1397" s="2"/>
      <c r="AQ1397" s="2"/>
      <c r="AR1397" s="2"/>
      <c r="AS1397" s="2"/>
      <c r="AT1397" s="2"/>
      <c r="AU1397" s="2"/>
      <c r="AV1397" s="2"/>
      <c r="AW1397" s="2"/>
    </row>
    <row r="1398" spans="1:49" ht="28.5" hidden="1">
      <c r="A1398" s="31">
        <f t="shared" si="95"/>
        <v>0</v>
      </c>
      <c r="B1398" s="30" t="str">
        <f>VLOOKUP(F1398,[3]!Tabla13[#All],2,FALSE)</f>
        <v>30193</v>
      </c>
      <c r="C1398" s="51">
        <v>2026</v>
      </c>
      <c r="D1398" s="51">
        <v>8330</v>
      </c>
      <c r="E1398" s="51" t="s">
        <v>1163</v>
      </c>
      <c r="F1398" s="52" t="s">
        <v>1162</v>
      </c>
      <c r="G1398" s="51">
        <v>2</v>
      </c>
      <c r="H1398" s="51">
        <v>3</v>
      </c>
      <c r="I1398" s="51">
        <v>12</v>
      </c>
      <c r="J1398" s="51"/>
      <c r="K1398" s="51">
        <v>2000</v>
      </c>
      <c r="L1398" s="51">
        <v>2800</v>
      </c>
      <c r="M1398" s="51">
        <v>283</v>
      </c>
      <c r="N1398" s="50">
        <v>307</v>
      </c>
      <c r="O1398" s="49">
        <v>1</v>
      </c>
      <c r="P1398" s="48" t="s">
        <v>1270</v>
      </c>
      <c r="Q1398" s="47"/>
      <c r="R1398" s="47"/>
      <c r="S1398" s="46">
        <f t="shared" si="92"/>
        <v>0</v>
      </c>
      <c r="T1398" s="47">
        <v>0</v>
      </c>
      <c r="U1398" s="47">
        <v>0</v>
      </c>
      <c r="V1398" s="46">
        <f t="shared" si="93"/>
        <v>0</v>
      </c>
      <c r="W1398" s="46">
        <f t="shared" si="94"/>
        <v>0</v>
      </c>
      <c r="X1398" s="45" t="s">
        <v>26</v>
      </c>
      <c r="Y1398" s="44"/>
      <c r="Z1398" s="43"/>
      <c r="AA1398" s="234" t="s">
        <v>859</v>
      </c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</row>
    <row r="1399" spans="1:49" ht="28.5" hidden="1">
      <c r="A1399" s="31">
        <f t="shared" si="95"/>
        <v>0</v>
      </c>
      <c r="B1399" s="30" t="str">
        <f>VLOOKUP(F1399,[3]!Tabla13[#All],2,FALSE)</f>
        <v>30087</v>
      </c>
      <c r="C1399" s="51">
        <v>2026</v>
      </c>
      <c r="D1399" s="51">
        <v>8330</v>
      </c>
      <c r="E1399" s="51" t="s">
        <v>1161</v>
      </c>
      <c r="F1399" s="52" t="s">
        <v>491</v>
      </c>
      <c r="G1399" s="51">
        <v>2</v>
      </c>
      <c r="H1399" s="51">
        <v>3</v>
      </c>
      <c r="I1399" s="51">
        <v>12</v>
      </c>
      <c r="J1399" s="51"/>
      <c r="K1399" s="51">
        <v>2000</v>
      </c>
      <c r="L1399" s="51">
        <v>2800</v>
      </c>
      <c r="M1399" s="51">
        <v>283</v>
      </c>
      <c r="N1399" s="50">
        <v>307</v>
      </c>
      <c r="O1399" s="49">
        <v>1</v>
      </c>
      <c r="P1399" s="48" t="s">
        <v>1270</v>
      </c>
      <c r="Q1399" s="47"/>
      <c r="R1399" s="47"/>
      <c r="S1399" s="46">
        <f t="shared" si="92"/>
        <v>0</v>
      </c>
      <c r="T1399" s="47">
        <v>0</v>
      </c>
      <c r="U1399" s="47">
        <v>0</v>
      </c>
      <c r="V1399" s="46">
        <f t="shared" si="93"/>
        <v>0</v>
      </c>
      <c r="W1399" s="46">
        <f t="shared" si="94"/>
        <v>0</v>
      </c>
      <c r="X1399" s="45" t="s">
        <v>26</v>
      </c>
      <c r="Y1399" s="44"/>
      <c r="Z1399" s="43"/>
      <c r="AA1399" s="234" t="s">
        <v>859</v>
      </c>
      <c r="AK1399" s="2"/>
      <c r="AL1399" s="2"/>
      <c r="AM1399" s="2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</row>
    <row r="1400" spans="1:49" hidden="1">
      <c r="A1400" s="31" t="e">
        <f t="shared" si="95"/>
        <v>#N/A</v>
      </c>
      <c r="B1400" s="30" t="e">
        <f>VLOOKUP(F1400,[3]!Tabla13[#All],2,FALSE)</f>
        <v>#N/A</v>
      </c>
      <c r="C1400" s="51">
        <v>2026</v>
      </c>
      <c r="D1400" s="51">
        <v>8330</v>
      </c>
      <c r="E1400" s="51"/>
      <c r="F1400" s="52"/>
      <c r="G1400" s="51">
        <v>2</v>
      </c>
      <c r="H1400" s="51">
        <v>3</v>
      </c>
      <c r="I1400" s="51">
        <v>12</v>
      </c>
      <c r="J1400" s="51"/>
      <c r="K1400" s="51">
        <v>2000</v>
      </c>
      <c r="L1400" s="51">
        <v>2800</v>
      </c>
      <c r="M1400" s="51">
        <v>283</v>
      </c>
      <c r="N1400" s="50">
        <v>350</v>
      </c>
      <c r="O1400" s="49"/>
      <c r="P1400" s="48" t="s">
        <v>1269</v>
      </c>
      <c r="Q1400" s="47">
        <v>0</v>
      </c>
      <c r="R1400" s="47">
        <v>0</v>
      </c>
      <c r="S1400" s="46">
        <f t="shared" si="92"/>
        <v>0</v>
      </c>
      <c r="T1400" s="47">
        <v>0</v>
      </c>
      <c r="U1400" s="47">
        <v>0</v>
      </c>
      <c r="V1400" s="46">
        <f t="shared" si="93"/>
        <v>0</v>
      </c>
      <c r="W1400" s="46">
        <f t="shared" si="94"/>
        <v>0</v>
      </c>
      <c r="X1400" s="45" t="s">
        <v>348</v>
      </c>
      <c r="Y1400" s="44"/>
      <c r="Z1400" s="43"/>
      <c r="AA1400" s="234" t="s">
        <v>859</v>
      </c>
      <c r="AK1400" s="2"/>
      <c r="AL1400" s="2"/>
      <c r="AM1400" s="2"/>
      <c r="AN1400" s="2"/>
      <c r="AO1400" s="2"/>
      <c r="AP1400" s="2"/>
      <c r="AQ1400" s="2"/>
      <c r="AR1400" s="2"/>
      <c r="AS1400" s="2"/>
      <c r="AT1400" s="2"/>
      <c r="AU1400" s="2"/>
      <c r="AV1400" s="2"/>
      <c r="AW1400" s="2"/>
    </row>
    <row r="1401" spans="1:49" hidden="1">
      <c r="A1401" s="31" t="e">
        <f t="shared" si="95"/>
        <v>#N/A</v>
      </c>
      <c r="B1401" s="30" t="e">
        <f>VLOOKUP(F1401,[3]!Tabla13[#All],2,FALSE)</f>
        <v>#N/A</v>
      </c>
      <c r="C1401" s="51">
        <v>2026</v>
      </c>
      <c r="D1401" s="51">
        <v>8330</v>
      </c>
      <c r="E1401" s="51"/>
      <c r="F1401" s="52"/>
      <c r="G1401" s="51">
        <v>2</v>
      </c>
      <c r="H1401" s="51">
        <v>3</v>
      </c>
      <c r="I1401" s="51">
        <v>12</v>
      </c>
      <c r="J1401" s="51"/>
      <c r="K1401" s="51">
        <v>2000</v>
      </c>
      <c r="L1401" s="51">
        <v>2800</v>
      </c>
      <c r="M1401" s="51">
        <v>283</v>
      </c>
      <c r="N1401" s="50">
        <v>353</v>
      </c>
      <c r="O1401" s="49"/>
      <c r="P1401" s="48" t="s">
        <v>1268</v>
      </c>
      <c r="Q1401" s="47">
        <v>0</v>
      </c>
      <c r="R1401" s="47">
        <v>0</v>
      </c>
      <c r="S1401" s="46">
        <f t="shared" si="92"/>
        <v>0</v>
      </c>
      <c r="T1401" s="47">
        <v>0</v>
      </c>
      <c r="U1401" s="47">
        <v>0</v>
      </c>
      <c r="V1401" s="46">
        <f t="shared" si="93"/>
        <v>0</v>
      </c>
      <c r="W1401" s="46">
        <f t="shared" si="94"/>
        <v>0</v>
      </c>
      <c r="X1401" s="45" t="s">
        <v>348</v>
      </c>
      <c r="Y1401" s="44"/>
      <c r="Z1401" s="43"/>
      <c r="AA1401" s="234" t="s">
        <v>859</v>
      </c>
      <c r="AK1401" s="2"/>
      <c r="AL1401" s="2"/>
      <c r="AM1401" s="2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</row>
    <row r="1402" spans="1:49" hidden="1">
      <c r="A1402" s="31" t="e">
        <f t="shared" si="95"/>
        <v>#N/A</v>
      </c>
      <c r="B1402" s="30" t="e">
        <f>VLOOKUP(F1402,[3]!Tabla13[#All],2,FALSE)</f>
        <v>#N/A</v>
      </c>
      <c r="C1402" s="51">
        <v>2026</v>
      </c>
      <c r="D1402" s="51">
        <v>8330</v>
      </c>
      <c r="E1402" s="51"/>
      <c r="F1402" s="52"/>
      <c r="G1402" s="51">
        <v>2</v>
      </c>
      <c r="H1402" s="51">
        <v>3</v>
      </c>
      <c r="I1402" s="51">
        <v>12</v>
      </c>
      <c r="J1402" s="51"/>
      <c r="K1402" s="51">
        <v>2000</v>
      </c>
      <c r="L1402" s="51">
        <v>2800</v>
      </c>
      <c r="M1402" s="51">
        <v>283</v>
      </c>
      <c r="N1402" s="50">
        <v>348</v>
      </c>
      <c r="O1402" s="49"/>
      <c r="P1402" s="48" t="s">
        <v>1267</v>
      </c>
      <c r="Q1402" s="47">
        <v>0</v>
      </c>
      <c r="R1402" s="47">
        <v>0</v>
      </c>
      <c r="S1402" s="46">
        <f t="shared" si="92"/>
        <v>0</v>
      </c>
      <c r="T1402" s="47">
        <v>0</v>
      </c>
      <c r="U1402" s="47">
        <v>0</v>
      </c>
      <c r="V1402" s="46">
        <f t="shared" si="93"/>
        <v>0</v>
      </c>
      <c r="W1402" s="46">
        <f t="shared" si="94"/>
        <v>0</v>
      </c>
      <c r="X1402" s="45" t="s">
        <v>348</v>
      </c>
      <c r="Y1402" s="44"/>
      <c r="Z1402" s="43"/>
      <c r="AA1402" s="234" t="s">
        <v>859</v>
      </c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</row>
    <row r="1403" spans="1:49" hidden="1">
      <c r="A1403" s="31" t="e">
        <f t="shared" si="95"/>
        <v>#N/A</v>
      </c>
      <c r="B1403" s="30" t="e">
        <f>VLOOKUP(F1403,[3]!Tabla13[#All],2,FALSE)</f>
        <v>#N/A</v>
      </c>
      <c r="C1403" s="51">
        <v>2026</v>
      </c>
      <c r="D1403" s="51">
        <v>8330</v>
      </c>
      <c r="E1403" s="51"/>
      <c r="F1403" s="52"/>
      <c r="G1403" s="51">
        <v>2</v>
      </c>
      <c r="H1403" s="51">
        <v>3</v>
      </c>
      <c r="I1403" s="51">
        <v>12</v>
      </c>
      <c r="J1403" s="51"/>
      <c r="K1403" s="51">
        <v>2000</v>
      </c>
      <c r="L1403" s="51">
        <v>2800</v>
      </c>
      <c r="M1403" s="51">
        <v>283</v>
      </c>
      <c r="N1403" s="50">
        <v>417</v>
      </c>
      <c r="O1403" s="49"/>
      <c r="P1403" s="48" t="s">
        <v>1266</v>
      </c>
      <c r="Q1403" s="47">
        <v>0</v>
      </c>
      <c r="R1403" s="47">
        <v>0</v>
      </c>
      <c r="S1403" s="46">
        <f t="shared" si="92"/>
        <v>0</v>
      </c>
      <c r="T1403" s="47">
        <v>0</v>
      </c>
      <c r="U1403" s="47">
        <v>0</v>
      </c>
      <c r="V1403" s="46">
        <f t="shared" si="93"/>
        <v>0</v>
      </c>
      <c r="W1403" s="46">
        <f t="shared" si="94"/>
        <v>0</v>
      </c>
      <c r="X1403" s="206" t="s">
        <v>359</v>
      </c>
      <c r="Y1403" s="44"/>
      <c r="Z1403" s="43"/>
      <c r="AA1403" s="234" t="s">
        <v>859</v>
      </c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</row>
    <row r="1404" spans="1:49" hidden="1">
      <c r="A1404" s="31" t="e">
        <f t="shared" si="95"/>
        <v>#N/A</v>
      </c>
      <c r="B1404" s="30" t="e">
        <f>VLOOKUP(F1404,[3]!Tabla13[#All],2,FALSE)</f>
        <v>#N/A</v>
      </c>
      <c r="C1404" s="51">
        <v>2026</v>
      </c>
      <c r="D1404" s="51">
        <v>8330</v>
      </c>
      <c r="E1404" s="51"/>
      <c r="F1404" s="52"/>
      <c r="G1404" s="51">
        <v>2</v>
      </c>
      <c r="H1404" s="51">
        <v>3</v>
      </c>
      <c r="I1404" s="51">
        <v>12</v>
      </c>
      <c r="J1404" s="51"/>
      <c r="K1404" s="51">
        <v>2000</v>
      </c>
      <c r="L1404" s="51">
        <v>2800</v>
      </c>
      <c r="M1404" s="51">
        <v>283</v>
      </c>
      <c r="N1404" s="50">
        <v>470</v>
      </c>
      <c r="O1404" s="49"/>
      <c r="P1404" s="48" t="s">
        <v>1265</v>
      </c>
      <c r="Q1404" s="47">
        <v>0</v>
      </c>
      <c r="R1404" s="47">
        <v>0</v>
      </c>
      <c r="S1404" s="46">
        <f t="shared" si="92"/>
        <v>0</v>
      </c>
      <c r="T1404" s="47">
        <v>0</v>
      </c>
      <c r="U1404" s="47">
        <v>0</v>
      </c>
      <c r="V1404" s="46">
        <f t="shared" si="93"/>
        <v>0</v>
      </c>
      <c r="W1404" s="46">
        <f t="shared" si="94"/>
        <v>0</v>
      </c>
      <c r="X1404" s="45" t="s">
        <v>26</v>
      </c>
      <c r="Y1404" s="44"/>
      <c r="Z1404" s="43"/>
      <c r="AA1404" s="234" t="s">
        <v>859</v>
      </c>
      <c r="AK1404" s="2"/>
      <c r="AL1404" s="2"/>
      <c r="AM1404" s="2"/>
      <c r="AN1404" s="2"/>
      <c r="AO1404" s="2"/>
      <c r="AP1404" s="2"/>
      <c r="AQ1404" s="2"/>
      <c r="AR1404" s="2"/>
      <c r="AS1404" s="2"/>
      <c r="AT1404" s="2"/>
      <c r="AU1404" s="2"/>
      <c r="AV1404" s="2"/>
      <c r="AW1404" s="2"/>
    </row>
    <row r="1405" spans="1:49" hidden="1">
      <c r="A1405" s="31" t="e">
        <f t="shared" si="95"/>
        <v>#N/A</v>
      </c>
      <c r="B1405" s="30" t="e">
        <f>VLOOKUP(F1405,[3]!Tabla13[#All],2,FALSE)</f>
        <v>#N/A</v>
      </c>
      <c r="C1405" s="51">
        <v>2026</v>
      </c>
      <c r="D1405" s="51">
        <v>8330</v>
      </c>
      <c r="E1405" s="51"/>
      <c r="F1405" s="52"/>
      <c r="G1405" s="51">
        <v>2</v>
      </c>
      <c r="H1405" s="51">
        <v>3</v>
      </c>
      <c r="I1405" s="51">
        <v>12</v>
      </c>
      <c r="J1405" s="51"/>
      <c r="K1405" s="51">
        <v>2000</v>
      </c>
      <c r="L1405" s="51">
        <v>2800</v>
      </c>
      <c r="M1405" s="51">
        <v>283</v>
      </c>
      <c r="N1405" s="50">
        <v>522</v>
      </c>
      <c r="O1405" s="49"/>
      <c r="P1405" s="48" t="s">
        <v>1264</v>
      </c>
      <c r="Q1405" s="47">
        <v>0</v>
      </c>
      <c r="R1405" s="47">
        <v>0</v>
      </c>
      <c r="S1405" s="46">
        <f t="shared" si="92"/>
        <v>0</v>
      </c>
      <c r="T1405" s="47">
        <v>0</v>
      </c>
      <c r="U1405" s="47">
        <v>0</v>
      </c>
      <c r="V1405" s="46">
        <f t="shared" si="93"/>
        <v>0</v>
      </c>
      <c r="W1405" s="46">
        <f t="shared" si="94"/>
        <v>0</v>
      </c>
      <c r="X1405" s="206" t="s">
        <v>359</v>
      </c>
      <c r="Y1405" s="44"/>
      <c r="Z1405" s="43"/>
      <c r="AA1405" s="234" t="s">
        <v>859</v>
      </c>
      <c r="AK1405" s="2"/>
      <c r="AL1405" s="2"/>
      <c r="AM1405" s="2"/>
      <c r="AN1405" s="2"/>
      <c r="AO1405" s="2"/>
      <c r="AP1405" s="2"/>
      <c r="AQ1405" s="2"/>
      <c r="AR1405" s="2"/>
      <c r="AS1405" s="2"/>
      <c r="AT1405" s="2"/>
      <c r="AU1405" s="2"/>
      <c r="AV1405" s="2"/>
      <c r="AW1405" s="2"/>
    </row>
    <row r="1406" spans="1:49" hidden="1">
      <c r="A1406" s="31" t="e">
        <f t="shared" si="95"/>
        <v>#N/A</v>
      </c>
      <c r="B1406" s="30" t="e">
        <f>VLOOKUP(F1406,[3]!Tabla13[#All],2,FALSE)</f>
        <v>#N/A</v>
      </c>
      <c r="C1406" s="51">
        <v>2026</v>
      </c>
      <c r="D1406" s="51">
        <v>8330</v>
      </c>
      <c r="E1406" s="51"/>
      <c r="F1406" s="52"/>
      <c r="G1406" s="51">
        <v>2</v>
      </c>
      <c r="H1406" s="51">
        <v>3</v>
      </c>
      <c r="I1406" s="51">
        <v>12</v>
      </c>
      <c r="J1406" s="51"/>
      <c r="K1406" s="51">
        <v>2000</v>
      </c>
      <c r="L1406" s="51">
        <v>2800</v>
      </c>
      <c r="M1406" s="51">
        <v>283</v>
      </c>
      <c r="N1406" s="50">
        <v>607</v>
      </c>
      <c r="O1406" s="49"/>
      <c r="P1406" s="48" t="s">
        <v>1263</v>
      </c>
      <c r="Q1406" s="47">
        <v>0</v>
      </c>
      <c r="R1406" s="47">
        <v>0</v>
      </c>
      <c r="S1406" s="46">
        <f t="shared" si="92"/>
        <v>0</v>
      </c>
      <c r="T1406" s="47">
        <v>0</v>
      </c>
      <c r="U1406" s="47">
        <v>0</v>
      </c>
      <c r="V1406" s="46">
        <f t="shared" si="93"/>
        <v>0</v>
      </c>
      <c r="W1406" s="46">
        <f t="shared" si="94"/>
        <v>0</v>
      </c>
      <c r="X1406" s="45" t="s">
        <v>26</v>
      </c>
      <c r="Y1406" s="44"/>
      <c r="Z1406" s="43"/>
      <c r="AA1406" s="234" t="s">
        <v>859</v>
      </c>
      <c r="AK1406" s="2"/>
      <c r="AL1406" s="2"/>
      <c r="AM1406" s="2"/>
      <c r="AN1406" s="2"/>
      <c r="AO1406" s="2"/>
      <c r="AP1406" s="2"/>
      <c r="AQ1406" s="2"/>
      <c r="AR1406" s="2"/>
      <c r="AS1406" s="2"/>
      <c r="AT1406" s="2"/>
      <c r="AU1406" s="2"/>
      <c r="AV1406" s="2"/>
      <c r="AW1406" s="2"/>
    </row>
    <row r="1407" spans="1:49" hidden="1">
      <c r="A1407" s="31" t="e">
        <f t="shared" si="95"/>
        <v>#N/A</v>
      </c>
      <c r="B1407" s="30" t="e">
        <f>VLOOKUP(F1407,[3]!Tabla13[#All],2,FALSE)</f>
        <v>#N/A</v>
      </c>
      <c r="C1407" s="51">
        <v>2026</v>
      </c>
      <c r="D1407" s="51">
        <v>8330</v>
      </c>
      <c r="E1407" s="51"/>
      <c r="F1407" s="52"/>
      <c r="G1407" s="51">
        <v>2</v>
      </c>
      <c r="H1407" s="51">
        <v>3</v>
      </c>
      <c r="I1407" s="51">
        <v>12</v>
      </c>
      <c r="J1407" s="51"/>
      <c r="K1407" s="51">
        <v>2000</v>
      </c>
      <c r="L1407" s="51">
        <v>2800</v>
      </c>
      <c r="M1407" s="51">
        <v>283</v>
      </c>
      <c r="N1407" s="50">
        <v>611</v>
      </c>
      <c r="O1407" s="49"/>
      <c r="P1407" s="48" t="s">
        <v>1262</v>
      </c>
      <c r="Q1407" s="47">
        <v>0</v>
      </c>
      <c r="R1407" s="47">
        <v>0</v>
      </c>
      <c r="S1407" s="46">
        <f t="shared" si="92"/>
        <v>0</v>
      </c>
      <c r="T1407" s="47">
        <v>0</v>
      </c>
      <c r="U1407" s="47">
        <v>0</v>
      </c>
      <c r="V1407" s="46">
        <f t="shared" si="93"/>
        <v>0</v>
      </c>
      <c r="W1407" s="46">
        <f t="shared" si="94"/>
        <v>0</v>
      </c>
      <c r="X1407" s="45" t="s">
        <v>26</v>
      </c>
      <c r="Y1407" s="44"/>
      <c r="Z1407" s="43"/>
      <c r="AA1407" s="234" t="s">
        <v>859</v>
      </c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</row>
    <row r="1408" spans="1:49" hidden="1">
      <c r="A1408" s="31" t="e">
        <f t="shared" si="95"/>
        <v>#N/A</v>
      </c>
      <c r="B1408" s="30" t="e">
        <f>VLOOKUP(F1408,[3]!Tabla13[#All],2,FALSE)</f>
        <v>#N/A</v>
      </c>
      <c r="C1408" s="51">
        <v>2026</v>
      </c>
      <c r="D1408" s="51">
        <v>8330</v>
      </c>
      <c r="E1408" s="51"/>
      <c r="F1408" s="52"/>
      <c r="G1408" s="51">
        <v>2</v>
      </c>
      <c r="H1408" s="51">
        <v>3</v>
      </c>
      <c r="I1408" s="51">
        <v>12</v>
      </c>
      <c r="J1408" s="51"/>
      <c r="K1408" s="51">
        <v>2000</v>
      </c>
      <c r="L1408" s="51">
        <v>2800</v>
      </c>
      <c r="M1408" s="51">
        <v>283</v>
      </c>
      <c r="N1408" s="50">
        <v>618</v>
      </c>
      <c r="O1408" s="49"/>
      <c r="P1408" s="48" t="s">
        <v>1261</v>
      </c>
      <c r="Q1408" s="47">
        <v>0</v>
      </c>
      <c r="R1408" s="47">
        <v>0</v>
      </c>
      <c r="S1408" s="46">
        <f t="shared" si="92"/>
        <v>0</v>
      </c>
      <c r="T1408" s="47">
        <v>0</v>
      </c>
      <c r="U1408" s="47">
        <v>0</v>
      </c>
      <c r="V1408" s="46">
        <f t="shared" si="93"/>
        <v>0</v>
      </c>
      <c r="W1408" s="46">
        <f t="shared" si="94"/>
        <v>0</v>
      </c>
      <c r="X1408" s="45" t="s">
        <v>26</v>
      </c>
      <c r="Y1408" s="44"/>
      <c r="Z1408" s="43"/>
      <c r="AA1408" s="234" t="s">
        <v>859</v>
      </c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</row>
    <row r="1409" spans="1:49" hidden="1">
      <c r="A1409" s="31" t="e">
        <f t="shared" si="95"/>
        <v>#N/A</v>
      </c>
      <c r="B1409" s="30" t="e">
        <f>VLOOKUP(F1409,[3]!Tabla13[#All],2,FALSE)</f>
        <v>#N/A</v>
      </c>
      <c r="C1409" s="51">
        <v>2026</v>
      </c>
      <c r="D1409" s="51">
        <v>8330</v>
      </c>
      <c r="E1409" s="51"/>
      <c r="F1409" s="52"/>
      <c r="G1409" s="51">
        <v>2</v>
      </c>
      <c r="H1409" s="51">
        <v>3</v>
      </c>
      <c r="I1409" s="51">
        <v>12</v>
      </c>
      <c r="J1409" s="51"/>
      <c r="K1409" s="51">
        <v>2000</v>
      </c>
      <c r="L1409" s="51">
        <v>2800</v>
      </c>
      <c r="M1409" s="51">
        <v>283</v>
      </c>
      <c r="N1409" s="50">
        <v>713</v>
      </c>
      <c r="O1409" s="49"/>
      <c r="P1409" s="48" t="s">
        <v>1260</v>
      </c>
      <c r="Q1409" s="47">
        <v>0</v>
      </c>
      <c r="R1409" s="47">
        <v>0</v>
      </c>
      <c r="S1409" s="46">
        <f t="shared" si="92"/>
        <v>0</v>
      </c>
      <c r="T1409" s="47">
        <v>0</v>
      </c>
      <c r="U1409" s="47">
        <v>0</v>
      </c>
      <c r="V1409" s="46">
        <f t="shared" si="93"/>
        <v>0</v>
      </c>
      <c r="W1409" s="46">
        <f t="shared" si="94"/>
        <v>0</v>
      </c>
      <c r="X1409" s="45" t="s">
        <v>26</v>
      </c>
      <c r="Y1409" s="44"/>
      <c r="Z1409" s="43"/>
      <c r="AA1409" s="234" t="s">
        <v>859</v>
      </c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</row>
    <row r="1410" spans="1:49" hidden="1">
      <c r="A1410" s="31" t="e">
        <f t="shared" si="95"/>
        <v>#N/A</v>
      </c>
      <c r="B1410" s="30" t="e">
        <f>VLOOKUP(F1410,[3]!Tabla13[#All],2,FALSE)</f>
        <v>#N/A</v>
      </c>
      <c r="C1410" s="51">
        <v>2026</v>
      </c>
      <c r="D1410" s="51">
        <v>8330</v>
      </c>
      <c r="E1410" s="51"/>
      <c r="F1410" s="52"/>
      <c r="G1410" s="51">
        <v>2</v>
      </c>
      <c r="H1410" s="51">
        <v>3</v>
      </c>
      <c r="I1410" s="51">
        <v>12</v>
      </c>
      <c r="J1410" s="51"/>
      <c r="K1410" s="51">
        <v>2000</v>
      </c>
      <c r="L1410" s="51">
        <v>2800</v>
      </c>
      <c r="M1410" s="51">
        <v>283</v>
      </c>
      <c r="N1410" s="50">
        <v>743</v>
      </c>
      <c r="O1410" s="49"/>
      <c r="P1410" s="48" t="s">
        <v>1259</v>
      </c>
      <c r="Q1410" s="47">
        <v>0</v>
      </c>
      <c r="R1410" s="47">
        <v>0</v>
      </c>
      <c r="S1410" s="46">
        <f t="shared" si="92"/>
        <v>0</v>
      </c>
      <c r="T1410" s="47">
        <v>0</v>
      </c>
      <c r="U1410" s="47">
        <v>0</v>
      </c>
      <c r="V1410" s="46">
        <f t="shared" si="93"/>
        <v>0</v>
      </c>
      <c r="W1410" s="46">
        <f t="shared" si="94"/>
        <v>0</v>
      </c>
      <c r="X1410" s="206" t="s">
        <v>348</v>
      </c>
      <c r="Y1410" s="44"/>
      <c r="Z1410" s="43"/>
      <c r="AA1410" s="234" t="s">
        <v>859</v>
      </c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</row>
    <row r="1411" spans="1:49" hidden="1">
      <c r="A1411" s="31" t="e">
        <f t="shared" si="95"/>
        <v>#N/A</v>
      </c>
      <c r="B1411" s="30" t="e">
        <f>VLOOKUP(F1411,[3]!Tabla13[#All],2,FALSE)</f>
        <v>#N/A</v>
      </c>
      <c r="C1411" s="51">
        <v>2026</v>
      </c>
      <c r="D1411" s="51">
        <v>8330</v>
      </c>
      <c r="E1411" s="51"/>
      <c r="F1411" s="52"/>
      <c r="G1411" s="51">
        <v>2</v>
      </c>
      <c r="H1411" s="51">
        <v>3</v>
      </c>
      <c r="I1411" s="51">
        <v>12</v>
      </c>
      <c r="J1411" s="51"/>
      <c r="K1411" s="51">
        <v>2000</v>
      </c>
      <c r="L1411" s="51">
        <v>2800</v>
      </c>
      <c r="M1411" s="51">
        <v>283</v>
      </c>
      <c r="N1411" s="50">
        <v>745</v>
      </c>
      <c r="O1411" s="49"/>
      <c r="P1411" s="48" t="s">
        <v>1258</v>
      </c>
      <c r="Q1411" s="47">
        <v>0</v>
      </c>
      <c r="R1411" s="47">
        <v>0</v>
      </c>
      <c r="S1411" s="46">
        <f t="shared" si="92"/>
        <v>0</v>
      </c>
      <c r="T1411" s="47">
        <v>0</v>
      </c>
      <c r="U1411" s="47">
        <v>0</v>
      </c>
      <c r="V1411" s="46">
        <f t="shared" si="93"/>
        <v>0</v>
      </c>
      <c r="W1411" s="46">
        <f t="shared" si="94"/>
        <v>0</v>
      </c>
      <c r="X1411" s="206" t="s">
        <v>348</v>
      </c>
      <c r="Y1411" s="44"/>
      <c r="Z1411" s="43"/>
      <c r="AA1411" s="234" t="s">
        <v>859</v>
      </c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</row>
    <row r="1412" spans="1:49" hidden="1">
      <c r="A1412" s="31" t="e">
        <f t="shared" si="95"/>
        <v>#N/A</v>
      </c>
      <c r="B1412" s="30" t="e">
        <f>VLOOKUP(F1412,[3]!Tabla13[#All],2,FALSE)</f>
        <v>#N/A</v>
      </c>
      <c r="C1412" s="51">
        <v>2026</v>
      </c>
      <c r="D1412" s="51">
        <v>8330</v>
      </c>
      <c r="E1412" s="51"/>
      <c r="F1412" s="52"/>
      <c r="G1412" s="51">
        <v>2</v>
      </c>
      <c r="H1412" s="51">
        <v>3</v>
      </c>
      <c r="I1412" s="51">
        <v>12</v>
      </c>
      <c r="J1412" s="51"/>
      <c r="K1412" s="51">
        <v>2000</v>
      </c>
      <c r="L1412" s="51">
        <v>2800</v>
      </c>
      <c r="M1412" s="51">
        <v>283</v>
      </c>
      <c r="N1412" s="50">
        <v>749</v>
      </c>
      <c r="O1412" s="49"/>
      <c r="P1412" s="48" t="s">
        <v>1257</v>
      </c>
      <c r="Q1412" s="47">
        <v>0</v>
      </c>
      <c r="R1412" s="47">
        <v>0</v>
      </c>
      <c r="S1412" s="46">
        <f t="shared" si="92"/>
        <v>0</v>
      </c>
      <c r="T1412" s="47">
        <v>0</v>
      </c>
      <c r="U1412" s="47">
        <v>0</v>
      </c>
      <c r="V1412" s="46">
        <f t="shared" si="93"/>
        <v>0</v>
      </c>
      <c r="W1412" s="46">
        <f t="shared" si="94"/>
        <v>0</v>
      </c>
      <c r="X1412" s="45" t="s">
        <v>348</v>
      </c>
      <c r="Y1412" s="44"/>
      <c r="Z1412" s="43"/>
      <c r="AA1412" s="234" t="s">
        <v>859</v>
      </c>
      <c r="AK1412" s="2"/>
      <c r="AL1412" s="2"/>
      <c r="AM1412" s="2"/>
      <c r="AN1412" s="2"/>
      <c r="AO1412" s="2"/>
      <c r="AP1412" s="2"/>
      <c r="AQ1412" s="2"/>
      <c r="AR1412" s="2"/>
      <c r="AS1412" s="2"/>
      <c r="AT1412" s="2"/>
      <c r="AU1412" s="2"/>
      <c r="AV1412" s="2"/>
      <c r="AW1412" s="2"/>
    </row>
    <row r="1413" spans="1:49" hidden="1">
      <c r="A1413" s="31" t="e">
        <f t="shared" si="95"/>
        <v>#N/A</v>
      </c>
      <c r="B1413" s="30" t="e">
        <f>VLOOKUP(F1413,[3]!Tabla13[#All],2,FALSE)</f>
        <v>#N/A</v>
      </c>
      <c r="C1413" s="51">
        <v>2026</v>
      </c>
      <c r="D1413" s="51">
        <v>8330</v>
      </c>
      <c r="E1413" s="51"/>
      <c r="F1413" s="52"/>
      <c r="G1413" s="51">
        <v>2</v>
      </c>
      <c r="H1413" s="51">
        <v>3</v>
      </c>
      <c r="I1413" s="51">
        <v>12</v>
      </c>
      <c r="J1413" s="51"/>
      <c r="K1413" s="51">
        <v>2000</v>
      </c>
      <c r="L1413" s="51">
        <v>2800</v>
      </c>
      <c r="M1413" s="51">
        <v>283</v>
      </c>
      <c r="N1413" s="50">
        <v>829</v>
      </c>
      <c r="O1413" s="49"/>
      <c r="P1413" s="48" t="s">
        <v>1256</v>
      </c>
      <c r="Q1413" s="47">
        <v>0</v>
      </c>
      <c r="R1413" s="47">
        <v>0</v>
      </c>
      <c r="S1413" s="46">
        <f t="shared" si="92"/>
        <v>0</v>
      </c>
      <c r="T1413" s="47">
        <v>0</v>
      </c>
      <c r="U1413" s="47">
        <v>0</v>
      </c>
      <c r="V1413" s="46">
        <f t="shared" si="93"/>
        <v>0</v>
      </c>
      <c r="W1413" s="46">
        <f t="shared" si="94"/>
        <v>0</v>
      </c>
      <c r="X1413" s="45" t="s">
        <v>26</v>
      </c>
      <c r="Y1413" s="44"/>
      <c r="Z1413" s="43"/>
      <c r="AA1413" s="234" t="s">
        <v>859</v>
      </c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</row>
    <row r="1414" spans="1:49" hidden="1">
      <c r="A1414" s="31" t="e">
        <f t="shared" si="95"/>
        <v>#N/A</v>
      </c>
      <c r="B1414" s="30" t="e">
        <f>VLOOKUP(F1414,[3]!Tabla13[#All],2,FALSE)</f>
        <v>#N/A</v>
      </c>
      <c r="C1414" s="51">
        <v>2026</v>
      </c>
      <c r="D1414" s="51">
        <v>8330</v>
      </c>
      <c r="E1414" s="51"/>
      <c r="F1414" s="52"/>
      <c r="G1414" s="51">
        <v>2</v>
      </c>
      <c r="H1414" s="51">
        <v>3</v>
      </c>
      <c r="I1414" s="51">
        <v>12</v>
      </c>
      <c r="J1414" s="51"/>
      <c r="K1414" s="51">
        <v>2000</v>
      </c>
      <c r="L1414" s="51">
        <v>2800</v>
      </c>
      <c r="M1414" s="51">
        <v>283</v>
      </c>
      <c r="N1414" s="50">
        <v>972</v>
      </c>
      <c r="O1414" s="49"/>
      <c r="P1414" s="48" t="s">
        <v>1255</v>
      </c>
      <c r="Q1414" s="47">
        <v>0</v>
      </c>
      <c r="R1414" s="47">
        <v>0</v>
      </c>
      <c r="S1414" s="46">
        <f t="shared" si="92"/>
        <v>0</v>
      </c>
      <c r="T1414" s="47">
        <v>0</v>
      </c>
      <c r="U1414" s="47">
        <v>0</v>
      </c>
      <c r="V1414" s="46">
        <f t="shared" si="93"/>
        <v>0</v>
      </c>
      <c r="W1414" s="46">
        <f t="shared" si="94"/>
        <v>0</v>
      </c>
      <c r="X1414" s="45" t="s">
        <v>26</v>
      </c>
      <c r="Y1414" s="44"/>
      <c r="Z1414" s="43"/>
      <c r="AA1414" s="234" t="s">
        <v>859</v>
      </c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</row>
    <row r="1415" spans="1:49" hidden="1">
      <c r="A1415" s="31" t="e">
        <f t="shared" si="95"/>
        <v>#N/A</v>
      </c>
      <c r="B1415" s="30" t="e">
        <f>VLOOKUP(F1415,[3]!Tabla13[#All],2,FALSE)</f>
        <v>#N/A</v>
      </c>
      <c r="C1415" s="51">
        <v>2026</v>
      </c>
      <c r="D1415" s="51">
        <v>8330</v>
      </c>
      <c r="E1415" s="51"/>
      <c r="F1415" s="52"/>
      <c r="G1415" s="51">
        <v>2</v>
      </c>
      <c r="H1415" s="51">
        <v>3</v>
      </c>
      <c r="I1415" s="51">
        <v>12</v>
      </c>
      <c r="J1415" s="51"/>
      <c r="K1415" s="51">
        <v>2000</v>
      </c>
      <c r="L1415" s="51">
        <v>2800</v>
      </c>
      <c r="M1415" s="51">
        <v>283</v>
      </c>
      <c r="N1415" s="50">
        <v>991</v>
      </c>
      <c r="O1415" s="49"/>
      <c r="P1415" s="48" t="s">
        <v>1254</v>
      </c>
      <c r="Q1415" s="47">
        <v>0</v>
      </c>
      <c r="R1415" s="47">
        <v>0</v>
      </c>
      <c r="S1415" s="46">
        <f t="shared" si="92"/>
        <v>0</v>
      </c>
      <c r="T1415" s="47">
        <v>0</v>
      </c>
      <c r="U1415" s="47">
        <v>0</v>
      </c>
      <c r="V1415" s="46">
        <f t="shared" si="93"/>
        <v>0</v>
      </c>
      <c r="W1415" s="46">
        <f t="shared" si="94"/>
        <v>0</v>
      </c>
      <c r="X1415" s="45" t="s">
        <v>26</v>
      </c>
      <c r="Y1415" s="44"/>
      <c r="Z1415" s="43"/>
      <c r="AA1415" s="234" t="s">
        <v>859</v>
      </c>
      <c r="AK1415" s="2"/>
      <c r="AL1415" s="2"/>
      <c r="AM1415" s="2"/>
      <c r="AN1415" s="2"/>
      <c r="AO1415" s="2"/>
      <c r="AP1415" s="2"/>
      <c r="AQ1415" s="2"/>
      <c r="AR1415" s="2"/>
      <c r="AS1415" s="2"/>
      <c r="AT1415" s="2"/>
      <c r="AU1415" s="2"/>
      <c r="AV1415" s="2"/>
      <c r="AW1415" s="2"/>
    </row>
    <row r="1416" spans="1:49" hidden="1">
      <c r="A1416" s="31" t="e">
        <f t="shared" si="95"/>
        <v>#N/A</v>
      </c>
      <c r="B1416" s="30" t="e">
        <f>VLOOKUP(F1416,[3]!Tabla13[#All],2,FALSE)</f>
        <v>#N/A</v>
      </c>
      <c r="C1416" s="51">
        <v>2026</v>
      </c>
      <c r="D1416" s="51">
        <v>8330</v>
      </c>
      <c r="E1416" s="51"/>
      <c r="F1416" s="52"/>
      <c r="G1416" s="51">
        <v>2</v>
      </c>
      <c r="H1416" s="51">
        <v>3</v>
      </c>
      <c r="I1416" s="51">
        <v>12</v>
      </c>
      <c r="J1416" s="51"/>
      <c r="K1416" s="51">
        <v>2000</v>
      </c>
      <c r="L1416" s="51">
        <v>2800</v>
      </c>
      <c r="M1416" s="51">
        <v>283</v>
      </c>
      <c r="N1416" s="50">
        <v>1085</v>
      </c>
      <c r="O1416" s="49"/>
      <c r="P1416" s="48" t="s">
        <v>1253</v>
      </c>
      <c r="Q1416" s="47">
        <v>0</v>
      </c>
      <c r="R1416" s="47">
        <v>0</v>
      </c>
      <c r="S1416" s="46">
        <f t="shared" si="92"/>
        <v>0</v>
      </c>
      <c r="T1416" s="47">
        <v>0</v>
      </c>
      <c r="U1416" s="47">
        <v>0</v>
      </c>
      <c r="V1416" s="46">
        <f t="shared" si="93"/>
        <v>0</v>
      </c>
      <c r="W1416" s="46">
        <f t="shared" si="94"/>
        <v>0</v>
      </c>
      <c r="X1416" s="45" t="s">
        <v>348</v>
      </c>
      <c r="Y1416" s="44"/>
      <c r="Z1416" s="43"/>
      <c r="AA1416" s="234" t="s">
        <v>859</v>
      </c>
      <c r="AK1416" s="2"/>
      <c r="AL1416" s="2"/>
      <c r="AM1416" s="2"/>
      <c r="AN1416" s="2"/>
      <c r="AO1416" s="2"/>
      <c r="AP1416" s="2"/>
      <c r="AQ1416" s="2"/>
      <c r="AR1416" s="2"/>
      <c r="AS1416" s="2"/>
      <c r="AT1416" s="2"/>
      <c r="AU1416" s="2"/>
      <c r="AV1416" s="2"/>
      <c r="AW1416" s="2"/>
    </row>
    <row r="1417" spans="1:49" hidden="1">
      <c r="A1417" s="31" t="e">
        <f t="shared" si="95"/>
        <v>#N/A</v>
      </c>
      <c r="B1417" s="30" t="e">
        <f>VLOOKUP(F1417,[3]!Tabla13[#All],2,FALSE)</f>
        <v>#N/A</v>
      </c>
      <c r="C1417" s="51">
        <v>2026</v>
      </c>
      <c r="D1417" s="51">
        <v>8330</v>
      </c>
      <c r="E1417" s="51"/>
      <c r="F1417" s="52"/>
      <c r="G1417" s="51">
        <v>2</v>
      </c>
      <c r="H1417" s="51">
        <v>3</v>
      </c>
      <c r="I1417" s="51">
        <v>12</v>
      </c>
      <c r="J1417" s="51"/>
      <c r="K1417" s="51">
        <v>2000</v>
      </c>
      <c r="L1417" s="51">
        <v>2800</v>
      </c>
      <c r="M1417" s="51">
        <v>283</v>
      </c>
      <c r="N1417" s="50">
        <v>1231</v>
      </c>
      <c r="O1417" s="49"/>
      <c r="P1417" s="48" t="s">
        <v>1252</v>
      </c>
      <c r="Q1417" s="47">
        <v>0</v>
      </c>
      <c r="R1417" s="47">
        <v>0</v>
      </c>
      <c r="S1417" s="46">
        <f t="shared" si="92"/>
        <v>0</v>
      </c>
      <c r="T1417" s="47">
        <v>0</v>
      </c>
      <c r="U1417" s="47">
        <v>0</v>
      </c>
      <c r="V1417" s="46">
        <f t="shared" si="93"/>
        <v>0</v>
      </c>
      <c r="W1417" s="46">
        <f t="shared" si="94"/>
        <v>0</v>
      </c>
      <c r="X1417" s="45" t="s">
        <v>348</v>
      </c>
      <c r="Y1417" s="44"/>
      <c r="Z1417" s="43"/>
      <c r="AA1417" s="234" t="s">
        <v>859</v>
      </c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</row>
    <row r="1418" spans="1:49" hidden="1">
      <c r="A1418" s="31" t="e">
        <f t="shared" si="95"/>
        <v>#N/A</v>
      </c>
      <c r="B1418" s="30" t="e">
        <f>VLOOKUP(F1418,[3]!Tabla13[#All],2,FALSE)</f>
        <v>#N/A</v>
      </c>
      <c r="C1418" s="51">
        <v>2026</v>
      </c>
      <c r="D1418" s="51">
        <v>8330</v>
      </c>
      <c r="E1418" s="51"/>
      <c r="F1418" s="52"/>
      <c r="G1418" s="51">
        <v>2</v>
      </c>
      <c r="H1418" s="51">
        <v>3</v>
      </c>
      <c r="I1418" s="51">
        <v>12</v>
      </c>
      <c r="J1418" s="51"/>
      <c r="K1418" s="51">
        <v>2000</v>
      </c>
      <c r="L1418" s="51">
        <v>2800</v>
      </c>
      <c r="M1418" s="51">
        <v>283</v>
      </c>
      <c r="N1418" s="50">
        <v>1233</v>
      </c>
      <c r="O1418" s="49"/>
      <c r="P1418" s="48" t="s">
        <v>1251</v>
      </c>
      <c r="Q1418" s="47">
        <v>0</v>
      </c>
      <c r="R1418" s="47">
        <v>0</v>
      </c>
      <c r="S1418" s="46">
        <f t="shared" ref="S1418:S1481" si="96">Q1418+R1418</f>
        <v>0</v>
      </c>
      <c r="T1418" s="47">
        <v>0</v>
      </c>
      <c r="U1418" s="47">
        <v>0</v>
      </c>
      <c r="V1418" s="46">
        <f t="shared" ref="V1418:V1481" si="97">T1418+U1418</f>
        <v>0</v>
      </c>
      <c r="W1418" s="46">
        <f t="shared" ref="W1418:W1481" si="98">S1418+V1418</f>
        <v>0</v>
      </c>
      <c r="X1418" s="45" t="s">
        <v>348</v>
      </c>
      <c r="Y1418" s="44"/>
      <c r="Z1418" s="43"/>
      <c r="AA1418" s="234" t="s">
        <v>859</v>
      </c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</row>
    <row r="1419" spans="1:49" hidden="1">
      <c r="A1419" s="31" t="e">
        <f t="shared" si="95"/>
        <v>#N/A</v>
      </c>
      <c r="B1419" s="30" t="e">
        <f>VLOOKUP(F1419,[3]!Tabla13[#All],2,FALSE)</f>
        <v>#N/A</v>
      </c>
      <c r="C1419" s="51">
        <v>2026</v>
      </c>
      <c r="D1419" s="51">
        <v>8330</v>
      </c>
      <c r="E1419" s="51"/>
      <c r="F1419" s="52"/>
      <c r="G1419" s="51">
        <v>2</v>
      </c>
      <c r="H1419" s="51">
        <v>3</v>
      </c>
      <c r="I1419" s="51">
        <v>12</v>
      </c>
      <c r="J1419" s="51"/>
      <c r="K1419" s="51">
        <v>2000</v>
      </c>
      <c r="L1419" s="51">
        <v>2800</v>
      </c>
      <c r="M1419" s="51">
        <v>283</v>
      </c>
      <c r="N1419" s="50">
        <v>1236</v>
      </c>
      <c r="O1419" s="49"/>
      <c r="P1419" s="48" t="s">
        <v>1250</v>
      </c>
      <c r="Q1419" s="47">
        <v>0</v>
      </c>
      <c r="R1419" s="47">
        <v>0</v>
      </c>
      <c r="S1419" s="46">
        <f t="shared" si="96"/>
        <v>0</v>
      </c>
      <c r="T1419" s="47">
        <v>0</v>
      </c>
      <c r="U1419" s="47">
        <v>0</v>
      </c>
      <c r="V1419" s="46">
        <f t="shared" si="97"/>
        <v>0</v>
      </c>
      <c r="W1419" s="46">
        <f t="shared" si="98"/>
        <v>0</v>
      </c>
      <c r="X1419" s="45" t="s">
        <v>348</v>
      </c>
      <c r="Y1419" s="44"/>
      <c r="Z1419" s="43"/>
      <c r="AA1419" s="234" t="s">
        <v>859</v>
      </c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</row>
    <row r="1420" spans="1:49" hidden="1">
      <c r="A1420" s="31" t="e">
        <f t="shared" si="95"/>
        <v>#N/A</v>
      </c>
      <c r="B1420" s="30" t="e">
        <f>VLOOKUP(F1420,[3]!Tabla13[#All],2,FALSE)</f>
        <v>#N/A</v>
      </c>
      <c r="C1420" s="51">
        <v>2026</v>
      </c>
      <c r="D1420" s="51">
        <v>8330</v>
      </c>
      <c r="E1420" s="51"/>
      <c r="F1420" s="52"/>
      <c r="G1420" s="51">
        <v>2</v>
      </c>
      <c r="H1420" s="51">
        <v>3</v>
      </c>
      <c r="I1420" s="51">
        <v>12</v>
      </c>
      <c r="J1420" s="51"/>
      <c r="K1420" s="51">
        <v>2000</v>
      </c>
      <c r="L1420" s="51">
        <v>2800</v>
      </c>
      <c r="M1420" s="51">
        <v>283</v>
      </c>
      <c r="N1420" s="50">
        <v>12</v>
      </c>
      <c r="O1420" s="49"/>
      <c r="P1420" s="48" t="s">
        <v>1249</v>
      </c>
      <c r="Q1420" s="47">
        <v>0</v>
      </c>
      <c r="R1420" s="47">
        <v>0</v>
      </c>
      <c r="S1420" s="46">
        <f t="shared" si="96"/>
        <v>0</v>
      </c>
      <c r="T1420" s="47">
        <v>0</v>
      </c>
      <c r="U1420" s="47">
        <v>0</v>
      </c>
      <c r="V1420" s="46">
        <f t="shared" si="97"/>
        <v>0</v>
      </c>
      <c r="W1420" s="46">
        <f t="shared" si="98"/>
        <v>0</v>
      </c>
      <c r="X1420" s="45" t="s">
        <v>348</v>
      </c>
      <c r="Y1420" s="44"/>
      <c r="Z1420" s="43"/>
      <c r="AA1420" s="114" t="s">
        <v>100</v>
      </c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</row>
    <row r="1421" spans="1:49" hidden="1">
      <c r="A1421" s="31" t="e">
        <f t="shared" si="95"/>
        <v>#N/A</v>
      </c>
      <c r="B1421" s="30" t="e">
        <f>VLOOKUP(F1421,[3]!Tabla13[#All],2,FALSE)</f>
        <v>#N/A</v>
      </c>
      <c r="C1421" s="51">
        <v>2026</v>
      </c>
      <c r="D1421" s="51">
        <v>8330</v>
      </c>
      <c r="E1421" s="51"/>
      <c r="F1421" s="52"/>
      <c r="G1421" s="51">
        <v>2</v>
      </c>
      <c r="H1421" s="51">
        <v>3</v>
      </c>
      <c r="I1421" s="51">
        <v>12</v>
      </c>
      <c r="J1421" s="51"/>
      <c r="K1421" s="51">
        <v>2000</v>
      </c>
      <c r="L1421" s="51">
        <v>2800</v>
      </c>
      <c r="M1421" s="51">
        <v>283</v>
      </c>
      <c r="N1421" s="50">
        <v>1075</v>
      </c>
      <c r="O1421" s="49"/>
      <c r="P1421" s="48" t="s">
        <v>1248</v>
      </c>
      <c r="Q1421" s="47">
        <v>0</v>
      </c>
      <c r="R1421" s="47">
        <v>0</v>
      </c>
      <c r="S1421" s="46">
        <f t="shared" si="96"/>
        <v>0</v>
      </c>
      <c r="T1421" s="47">
        <v>0</v>
      </c>
      <c r="U1421" s="47">
        <v>0</v>
      </c>
      <c r="V1421" s="46">
        <f t="shared" si="97"/>
        <v>0</v>
      </c>
      <c r="W1421" s="46">
        <f t="shared" si="98"/>
        <v>0</v>
      </c>
      <c r="X1421" s="45" t="s">
        <v>26</v>
      </c>
      <c r="Y1421" s="44"/>
      <c r="Z1421" s="43"/>
      <c r="AA1421" s="114" t="s">
        <v>100</v>
      </c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</row>
    <row r="1422" spans="1:49" hidden="1">
      <c r="A1422" s="31" t="e">
        <f t="shared" si="95"/>
        <v>#N/A</v>
      </c>
      <c r="B1422" s="30" t="e">
        <f>VLOOKUP(F1422,[3]!Tabla13[#All],2,FALSE)</f>
        <v>#N/A</v>
      </c>
      <c r="C1422" s="61">
        <v>2026</v>
      </c>
      <c r="D1422" s="61">
        <v>8330</v>
      </c>
      <c r="E1422" s="61"/>
      <c r="F1422" s="62"/>
      <c r="G1422" s="61">
        <v>2</v>
      </c>
      <c r="H1422" s="61">
        <v>3</v>
      </c>
      <c r="I1422" s="61">
        <v>12</v>
      </c>
      <c r="J1422" s="61"/>
      <c r="K1422" s="61">
        <v>2000</v>
      </c>
      <c r="L1422" s="61">
        <v>2900</v>
      </c>
      <c r="M1422" s="61"/>
      <c r="N1422" s="60" t="s">
        <v>23</v>
      </c>
      <c r="O1422" s="59"/>
      <c r="P1422" s="58" t="s">
        <v>119</v>
      </c>
      <c r="Q1422" s="57">
        <f>+Q1423+Q1425+Q1428+Q1430</f>
        <v>0</v>
      </c>
      <c r="R1422" s="57">
        <f>+R1423+R1425+R1428+R1430</f>
        <v>0</v>
      </c>
      <c r="S1422" s="57">
        <f t="shared" si="96"/>
        <v>0</v>
      </c>
      <c r="T1422" s="57">
        <f>+T1423+T1425+T1428+T1430</f>
        <v>0</v>
      </c>
      <c r="U1422" s="57">
        <f>+U1423+U1425+U1428+U1430</f>
        <v>0</v>
      </c>
      <c r="V1422" s="57">
        <f t="shared" si="97"/>
        <v>0</v>
      </c>
      <c r="W1422" s="57">
        <f t="shared" si="98"/>
        <v>0</v>
      </c>
      <c r="X1422" s="56"/>
      <c r="Y1422" s="66"/>
      <c r="Z1422" s="65"/>
      <c r="AA1422" s="53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</row>
    <row r="1423" spans="1:49" ht="30" hidden="1">
      <c r="A1423" s="31" t="e">
        <f t="shared" si="95"/>
        <v>#N/A</v>
      </c>
      <c r="B1423" s="30" t="e">
        <f>VLOOKUP(F1423,[3]!Tabla13[#All],2,FALSE)</f>
        <v>#N/A</v>
      </c>
      <c r="C1423" s="40">
        <v>2026</v>
      </c>
      <c r="D1423" s="40">
        <v>8330</v>
      </c>
      <c r="E1423" s="40"/>
      <c r="F1423" s="41"/>
      <c r="G1423" s="40">
        <v>2</v>
      </c>
      <c r="H1423" s="40">
        <v>3</v>
      </c>
      <c r="I1423" s="40">
        <v>12</v>
      </c>
      <c r="J1423" s="40"/>
      <c r="K1423" s="40">
        <v>2000</v>
      </c>
      <c r="L1423" s="40">
        <v>2900</v>
      </c>
      <c r="M1423" s="40">
        <v>294</v>
      </c>
      <c r="N1423" s="39"/>
      <c r="O1423" s="38"/>
      <c r="P1423" s="37" t="s">
        <v>118</v>
      </c>
      <c r="Q1423" s="36">
        <f>SUM(Q1424)</f>
        <v>0</v>
      </c>
      <c r="R1423" s="36">
        <f>SUM(R1424)</f>
        <v>0</v>
      </c>
      <c r="S1423" s="36">
        <f t="shared" si="96"/>
        <v>0</v>
      </c>
      <c r="T1423" s="36">
        <f>SUM(T1424)</f>
        <v>0</v>
      </c>
      <c r="U1423" s="36">
        <f>SUM(U1424)</f>
        <v>0</v>
      </c>
      <c r="V1423" s="36">
        <f t="shared" si="97"/>
        <v>0</v>
      </c>
      <c r="W1423" s="36">
        <f t="shared" si="98"/>
        <v>0</v>
      </c>
      <c r="X1423" s="35"/>
      <c r="Y1423" s="64"/>
      <c r="Z1423" s="63"/>
      <c r="AA1423" s="3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</row>
    <row r="1424" spans="1:49" hidden="1">
      <c r="A1424" s="31" t="e">
        <f t="shared" si="95"/>
        <v>#N/A</v>
      </c>
      <c r="B1424" s="30" t="e">
        <f>VLOOKUP(F1424,[3]!Tabla13[#All],2,FALSE)</f>
        <v>#N/A</v>
      </c>
      <c r="C1424" s="51">
        <v>2026</v>
      </c>
      <c r="D1424" s="51">
        <v>8330</v>
      </c>
      <c r="E1424" s="51"/>
      <c r="F1424" s="52"/>
      <c r="G1424" s="51">
        <v>2</v>
      </c>
      <c r="H1424" s="51">
        <v>3</v>
      </c>
      <c r="I1424" s="51">
        <v>12</v>
      </c>
      <c r="J1424" s="51"/>
      <c r="K1424" s="51">
        <v>2000</v>
      </c>
      <c r="L1424" s="51">
        <v>2900</v>
      </c>
      <c r="M1424" s="51">
        <v>294</v>
      </c>
      <c r="N1424" s="50">
        <v>1196</v>
      </c>
      <c r="O1424" s="49"/>
      <c r="P1424" s="48" t="s">
        <v>1057</v>
      </c>
      <c r="Q1424" s="47">
        <v>0</v>
      </c>
      <c r="R1424" s="47">
        <v>0</v>
      </c>
      <c r="S1424" s="46">
        <f t="shared" si="96"/>
        <v>0</v>
      </c>
      <c r="T1424" s="47">
        <v>0</v>
      </c>
      <c r="U1424" s="47">
        <v>0</v>
      </c>
      <c r="V1424" s="46">
        <f t="shared" si="97"/>
        <v>0</v>
      </c>
      <c r="W1424" s="46">
        <f t="shared" si="98"/>
        <v>0</v>
      </c>
      <c r="X1424" s="45" t="s">
        <v>1052</v>
      </c>
      <c r="Y1424" s="44"/>
      <c r="Z1424" s="43"/>
      <c r="AA1424" s="42" t="s">
        <v>19</v>
      </c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</row>
    <row r="1425" spans="1:49" ht="30" hidden="1">
      <c r="A1425" s="31" t="e">
        <f t="shared" si="95"/>
        <v>#N/A</v>
      </c>
      <c r="B1425" s="30" t="e">
        <f>VLOOKUP(F1425,[3]!Tabla13[#All],2,FALSE)</f>
        <v>#N/A</v>
      </c>
      <c r="C1425" s="40">
        <v>2026</v>
      </c>
      <c r="D1425" s="40">
        <v>8330</v>
      </c>
      <c r="E1425" s="40"/>
      <c r="F1425" s="41"/>
      <c r="G1425" s="40">
        <v>2</v>
      </c>
      <c r="H1425" s="40">
        <v>3</v>
      </c>
      <c r="I1425" s="40">
        <v>12</v>
      </c>
      <c r="J1425" s="40"/>
      <c r="K1425" s="40">
        <v>2000</v>
      </c>
      <c r="L1425" s="40">
        <v>2900</v>
      </c>
      <c r="M1425" s="40">
        <v>295</v>
      </c>
      <c r="N1425" s="39"/>
      <c r="O1425" s="38"/>
      <c r="P1425" s="37" t="s">
        <v>1056</v>
      </c>
      <c r="Q1425" s="36">
        <f>SUM(Q1426:Q1427)</f>
        <v>0</v>
      </c>
      <c r="R1425" s="36">
        <f>SUM(R1426:R1427)</f>
        <v>0</v>
      </c>
      <c r="S1425" s="36">
        <f t="shared" si="96"/>
        <v>0</v>
      </c>
      <c r="T1425" s="36">
        <f>SUM(T1426:T1427)</f>
        <v>0</v>
      </c>
      <c r="U1425" s="36">
        <f>SUM(U1426:U1427)</f>
        <v>0</v>
      </c>
      <c r="V1425" s="36">
        <f t="shared" si="97"/>
        <v>0</v>
      </c>
      <c r="W1425" s="36">
        <f t="shared" si="98"/>
        <v>0</v>
      </c>
      <c r="X1425" s="35"/>
      <c r="Y1425" s="64"/>
      <c r="Z1425" s="63"/>
      <c r="AA1425" s="3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</row>
    <row r="1426" spans="1:49" hidden="1">
      <c r="A1426" s="31" t="e">
        <f t="shared" si="95"/>
        <v>#N/A</v>
      </c>
      <c r="B1426" s="30" t="e">
        <f>VLOOKUP(F1426,[3]!Tabla13[#All],2,FALSE)</f>
        <v>#N/A</v>
      </c>
      <c r="C1426" s="51">
        <v>2026</v>
      </c>
      <c r="D1426" s="51">
        <v>8330</v>
      </c>
      <c r="E1426" s="51"/>
      <c r="F1426" s="52"/>
      <c r="G1426" s="51">
        <v>2</v>
      </c>
      <c r="H1426" s="51">
        <v>3</v>
      </c>
      <c r="I1426" s="51">
        <v>12</v>
      </c>
      <c r="J1426" s="51"/>
      <c r="K1426" s="51">
        <v>2000</v>
      </c>
      <c r="L1426" s="51">
        <v>2900</v>
      </c>
      <c r="M1426" s="51">
        <v>295</v>
      </c>
      <c r="N1426" s="50">
        <v>806</v>
      </c>
      <c r="O1426" s="49">
        <v>1</v>
      </c>
      <c r="P1426" s="48" t="s">
        <v>1055</v>
      </c>
      <c r="Q1426" s="47">
        <v>0</v>
      </c>
      <c r="R1426" s="47">
        <v>0</v>
      </c>
      <c r="S1426" s="46">
        <f t="shared" si="96"/>
        <v>0</v>
      </c>
      <c r="T1426" s="47"/>
      <c r="U1426" s="47">
        <v>0</v>
      </c>
      <c r="V1426" s="46">
        <f t="shared" si="97"/>
        <v>0</v>
      </c>
      <c r="W1426" s="46">
        <f t="shared" si="98"/>
        <v>0</v>
      </c>
      <c r="X1426" s="45" t="s">
        <v>180</v>
      </c>
      <c r="Y1426" s="44"/>
      <c r="Z1426" s="43"/>
      <c r="AA1426" s="42" t="s">
        <v>19</v>
      </c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</row>
    <row r="1427" spans="1:49" hidden="1">
      <c r="A1427" s="31" t="e">
        <f t="shared" si="95"/>
        <v>#N/A</v>
      </c>
      <c r="B1427" s="30" t="e">
        <f>VLOOKUP(F1427,[3]!Tabla13[#All],2,FALSE)</f>
        <v>#N/A</v>
      </c>
      <c r="C1427" s="51">
        <v>2026</v>
      </c>
      <c r="D1427" s="51">
        <v>8330</v>
      </c>
      <c r="E1427" s="51"/>
      <c r="F1427" s="52"/>
      <c r="G1427" s="51">
        <v>2</v>
      </c>
      <c r="H1427" s="51">
        <v>3</v>
      </c>
      <c r="I1427" s="51">
        <v>12</v>
      </c>
      <c r="J1427" s="51"/>
      <c r="K1427" s="51">
        <v>2000</v>
      </c>
      <c r="L1427" s="51">
        <v>2900</v>
      </c>
      <c r="M1427" s="51">
        <v>295</v>
      </c>
      <c r="N1427" s="50">
        <v>807</v>
      </c>
      <c r="O1427" s="49">
        <v>1</v>
      </c>
      <c r="P1427" s="48" t="s">
        <v>1054</v>
      </c>
      <c r="Q1427" s="47">
        <v>0</v>
      </c>
      <c r="R1427" s="47">
        <v>0</v>
      </c>
      <c r="S1427" s="46">
        <f t="shared" si="96"/>
        <v>0</v>
      </c>
      <c r="T1427" s="47"/>
      <c r="U1427" s="47">
        <v>0</v>
      </c>
      <c r="V1427" s="46">
        <f t="shared" si="97"/>
        <v>0</v>
      </c>
      <c r="W1427" s="46">
        <f t="shared" si="98"/>
        <v>0</v>
      </c>
      <c r="X1427" s="45" t="s">
        <v>180</v>
      </c>
      <c r="Y1427" s="44"/>
      <c r="Z1427" s="43"/>
      <c r="AA1427" s="42" t="s">
        <v>19</v>
      </c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</row>
    <row r="1428" spans="1:49" hidden="1">
      <c r="A1428" s="31" t="e">
        <f t="shared" si="95"/>
        <v>#N/A</v>
      </c>
      <c r="B1428" s="30" t="e">
        <f>VLOOKUP(F1428,[3]!Tabla13[#All],2,FALSE)</f>
        <v>#N/A</v>
      </c>
      <c r="C1428" s="40">
        <v>2026</v>
      </c>
      <c r="D1428" s="40">
        <v>8330</v>
      </c>
      <c r="E1428" s="40"/>
      <c r="F1428" s="41"/>
      <c r="G1428" s="40">
        <v>2</v>
      </c>
      <c r="H1428" s="40">
        <v>3</v>
      </c>
      <c r="I1428" s="40">
        <v>12</v>
      </c>
      <c r="J1428" s="40"/>
      <c r="K1428" s="40">
        <v>2000</v>
      </c>
      <c r="L1428" s="40">
        <v>2900</v>
      </c>
      <c r="M1428" s="40">
        <v>296</v>
      </c>
      <c r="N1428" s="39"/>
      <c r="O1428" s="38"/>
      <c r="P1428" s="37" t="s">
        <v>116</v>
      </c>
      <c r="Q1428" s="36">
        <f>SUM(Q1429)</f>
        <v>0</v>
      </c>
      <c r="R1428" s="36">
        <f>SUM(R1429)</f>
        <v>0</v>
      </c>
      <c r="S1428" s="36">
        <f t="shared" si="96"/>
        <v>0</v>
      </c>
      <c r="T1428" s="36">
        <f>SUM(T1429)</f>
        <v>0</v>
      </c>
      <c r="U1428" s="36">
        <f>SUM(U1429)</f>
        <v>0</v>
      </c>
      <c r="V1428" s="36">
        <f t="shared" si="97"/>
        <v>0</v>
      </c>
      <c r="W1428" s="36">
        <f t="shared" si="98"/>
        <v>0</v>
      </c>
      <c r="X1428" s="35"/>
      <c r="Y1428" s="64"/>
      <c r="Z1428" s="63"/>
      <c r="AA1428" s="3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</row>
    <row r="1429" spans="1:49" hidden="1">
      <c r="A1429" s="31" t="e">
        <f t="shared" si="95"/>
        <v>#N/A</v>
      </c>
      <c r="B1429" s="30" t="e">
        <f>VLOOKUP(F1429,[3]!Tabla13[#All],2,FALSE)</f>
        <v>#N/A</v>
      </c>
      <c r="C1429" s="51">
        <v>2026</v>
      </c>
      <c r="D1429" s="51">
        <v>8330</v>
      </c>
      <c r="E1429" s="51"/>
      <c r="F1429" s="52"/>
      <c r="G1429" s="51">
        <v>2</v>
      </c>
      <c r="H1429" s="51">
        <v>3</v>
      </c>
      <c r="I1429" s="51">
        <v>12</v>
      </c>
      <c r="J1429" s="51"/>
      <c r="K1429" s="51">
        <v>2000</v>
      </c>
      <c r="L1429" s="51">
        <v>2900</v>
      </c>
      <c r="M1429" s="51">
        <v>296</v>
      </c>
      <c r="N1429" s="50">
        <v>1193</v>
      </c>
      <c r="O1429" s="49"/>
      <c r="P1429" s="48" t="s">
        <v>116</v>
      </c>
      <c r="Q1429" s="47">
        <v>0</v>
      </c>
      <c r="R1429" s="47">
        <v>0</v>
      </c>
      <c r="S1429" s="46">
        <f t="shared" si="96"/>
        <v>0</v>
      </c>
      <c r="T1429" s="47">
        <v>0</v>
      </c>
      <c r="U1429" s="47">
        <v>0</v>
      </c>
      <c r="V1429" s="46">
        <f t="shared" si="97"/>
        <v>0</v>
      </c>
      <c r="W1429" s="46">
        <f t="shared" si="98"/>
        <v>0</v>
      </c>
      <c r="X1429" s="45" t="s">
        <v>1052</v>
      </c>
      <c r="Y1429" s="44"/>
      <c r="Z1429" s="43"/>
      <c r="AA1429" s="42" t="s">
        <v>19</v>
      </c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</row>
    <row r="1430" spans="1:49" ht="30" hidden="1">
      <c r="A1430" s="31" t="e">
        <f t="shared" si="95"/>
        <v>#N/A</v>
      </c>
      <c r="B1430" s="30" t="e">
        <f>VLOOKUP(F1430,[3]!Tabla13[#All],2,FALSE)</f>
        <v>#N/A</v>
      </c>
      <c r="C1430" s="40">
        <v>2026</v>
      </c>
      <c r="D1430" s="40">
        <v>8330</v>
      </c>
      <c r="E1430" s="40"/>
      <c r="F1430" s="41"/>
      <c r="G1430" s="40">
        <v>2</v>
      </c>
      <c r="H1430" s="40">
        <v>3</v>
      </c>
      <c r="I1430" s="40">
        <v>12</v>
      </c>
      <c r="J1430" s="40"/>
      <c r="K1430" s="40">
        <v>2000</v>
      </c>
      <c r="L1430" s="40">
        <v>2900</v>
      </c>
      <c r="M1430" s="40">
        <v>297</v>
      </c>
      <c r="N1430" s="39"/>
      <c r="O1430" s="38"/>
      <c r="P1430" s="37" t="s">
        <v>1053</v>
      </c>
      <c r="Q1430" s="36">
        <f>SUM(Q1431:Q1432)</f>
        <v>0</v>
      </c>
      <c r="R1430" s="36">
        <f>SUM(R1431:R1432)</f>
        <v>0</v>
      </c>
      <c r="S1430" s="36">
        <f t="shared" si="96"/>
        <v>0</v>
      </c>
      <c r="T1430" s="36">
        <f>SUM(T1431:T1432)</f>
        <v>0</v>
      </c>
      <c r="U1430" s="36">
        <f>SUM(U1431:U1432)</f>
        <v>0</v>
      </c>
      <c r="V1430" s="36">
        <f t="shared" si="97"/>
        <v>0</v>
      </c>
      <c r="W1430" s="36">
        <f t="shared" si="98"/>
        <v>0</v>
      </c>
      <c r="X1430" s="35"/>
      <c r="Y1430" s="64"/>
      <c r="Z1430" s="63"/>
      <c r="AA1430" s="3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</row>
    <row r="1431" spans="1:49" hidden="1">
      <c r="A1431" s="31" t="e">
        <f t="shared" si="95"/>
        <v>#N/A</v>
      </c>
      <c r="B1431" s="30" t="e">
        <f>VLOOKUP(F1431,[3]!Tabla13[#All],2,FALSE)</f>
        <v>#N/A</v>
      </c>
      <c r="C1431" s="51">
        <v>2026</v>
      </c>
      <c r="D1431" s="51">
        <v>8330</v>
      </c>
      <c r="E1431" s="51"/>
      <c r="F1431" s="52"/>
      <c r="G1431" s="51">
        <v>2</v>
      </c>
      <c r="H1431" s="51">
        <v>3</v>
      </c>
      <c r="I1431" s="51">
        <v>12</v>
      </c>
      <c r="J1431" s="51"/>
      <c r="K1431" s="51">
        <v>2000</v>
      </c>
      <c r="L1431" s="51">
        <v>2900</v>
      </c>
      <c r="M1431" s="51">
        <v>297</v>
      </c>
      <c r="N1431" s="50">
        <v>1192</v>
      </c>
      <c r="O1431" s="49"/>
      <c r="P1431" s="48" t="s">
        <v>1053</v>
      </c>
      <c r="Q1431" s="47">
        <v>0</v>
      </c>
      <c r="R1431" s="47">
        <v>0</v>
      </c>
      <c r="S1431" s="46">
        <f t="shared" si="96"/>
        <v>0</v>
      </c>
      <c r="T1431" s="47">
        <v>0</v>
      </c>
      <c r="U1431" s="47">
        <v>0</v>
      </c>
      <c r="V1431" s="46">
        <f t="shared" si="97"/>
        <v>0</v>
      </c>
      <c r="W1431" s="46">
        <f t="shared" si="98"/>
        <v>0</v>
      </c>
      <c r="X1431" s="45" t="s">
        <v>1052</v>
      </c>
      <c r="Y1431" s="44"/>
      <c r="Z1431" s="43"/>
      <c r="AA1431" s="42" t="s">
        <v>19</v>
      </c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</row>
    <row r="1432" spans="1:49" hidden="1">
      <c r="A1432" s="31" t="e">
        <f t="shared" si="95"/>
        <v>#N/A</v>
      </c>
      <c r="B1432" s="30" t="e">
        <f>VLOOKUP(F1432,[3]!Tabla13[#All],2,FALSE)</f>
        <v>#N/A</v>
      </c>
      <c r="C1432" s="51">
        <v>2026</v>
      </c>
      <c r="D1432" s="51">
        <v>8330</v>
      </c>
      <c r="E1432" s="51"/>
      <c r="F1432" s="52"/>
      <c r="G1432" s="51">
        <v>2</v>
      </c>
      <c r="H1432" s="51">
        <v>3</v>
      </c>
      <c r="I1432" s="51">
        <v>12</v>
      </c>
      <c r="J1432" s="51"/>
      <c r="K1432" s="51">
        <v>2000</v>
      </c>
      <c r="L1432" s="51">
        <v>2900</v>
      </c>
      <c r="M1432" s="51">
        <v>297</v>
      </c>
      <c r="N1432" s="50">
        <v>592</v>
      </c>
      <c r="O1432" s="49"/>
      <c r="P1432" s="48" t="s">
        <v>1051</v>
      </c>
      <c r="Q1432" s="47">
        <v>0</v>
      </c>
      <c r="R1432" s="47">
        <v>0</v>
      </c>
      <c r="S1432" s="46">
        <f t="shared" si="96"/>
        <v>0</v>
      </c>
      <c r="T1432" s="47">
        <v>0</v>
      </c>
      <c r="U1432" s="47">
        <v>0</v>
      </c>
      <c r="V1432" s="46">
        <f t="shared" si="97"/>
        <v>0</v>
      </c>
      <c r="W1432" s="46">
        <f t="shared" si="98"/>
        <v>0</v>
      </c>
      <c r="X1432" s="45" t="s">
        <v>26</v>
      </c>
      <c r="Y1432" s="44"/>
      <c r="Z1432" s="43"/>
      <c r="AA1432" s="42" t="s">
        <v>19</v>
      </c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</row>
    <row r="1433" spans="1:49" hidden="1">
      <c r="A1433" s="31" t="e">
        <f t="shared" si="95"/>
        <v>#N/A</v>
      </c>
      <c r="B1433" s="30" t="e">
        <f>VLOOKUP(F1433,[3]!Tabla13[#All],2,FALSE)</f>
        <v>#N/A</v>
      </c>
      <c r="C1433" s="75">
        <v>2026</v>
      </c>
      <c r="D1433" s="75">
        <v>8330</v>
      </c>
      <c r="E1433" s="75"/>
      <c r="F1433" s="76"/>
      <c r="G1433" s="75">
        <v>2</v>
      </c>
      <c r="H1433" s="75">
        <v>3</v>
      </c>
      <c r="I1433" s="75">
        <v>12</v>
      </c>
      <c r="J1433" s="75"/>
      <c r="K1433" s="75">
        <v>3000</v>
      </c>
      <c r="L1433" s="75"/>
      <c r="M1433" s="75"/>
      <c r="N1433" s="232"/>
      <c r="O1433" s="231"/>
      <c r="P1433" s="72" t="s">
        <v>114</v>
      </c>
      <c r="Q1433" s="71">
        <f>+Q1434+Q1440+Q1446+Q1449</f>
        <v>0</v>
      </c>
      <c r="R1433" s="71">
        <f>+R1434+R1440+R1446+R1449</f>
        <v>0</v>
      </c>
      <c r="S1433" s="71">
        <f t="shared" si="96"/>
        <v>0</v>
      </c>
      <c r="T1433" s="71">
        <f>+T1434+T1440+T1446+T1449</f>
        <v>0</v>
      </c>
      <c r="U1433" s="71">
        <f>+U1434+U1440+U1446+U1449</f>
        <v>0</v>
      </c>
      <c r="V1433" s="71">
        <f t="shared" si="97"/>
        <v>0</v>
      </c>
      <c r="W1433" s="71">
        <f t="shared" si="98"/>
        <v>0</v>
      </c>
      <c r="X1433" s="70"/>
      <c r="Y1433" s="79"/>
      <c r="Z1433" s="68"/>
      <c r="AA1433" s="67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</row>
    <row r="1434" spans="1:49" hidden="1">
      <c r="A1434" s="31" t="e">
        <f t="shared" si="95"/>
        <v>#N/A</v>
      </c>
      <c r="B1434" s="30" t="e">
        <f>VLOOKUP(F1434,[3]!Tabla13[#All],2,FALSE)</f>
        <v>#N/A</v>
      </c>
      <c r="C1434" s="61">
        <v>2026</v>
      </c>
      <c r="D1434" s="61">
        <v>8330</v>
      </c>
      <c r="E1434" s="61"/>
      <c r="F1434" s="62"/>
      <c r="G1434" s="61">
        <v>2</v>
      </c>
      <c r="H1434" s="61">
        <v>3</v>
      </c>
      <c r="I1434" s="61">
        <v>12</v>
      </c>
      <c r="J1434" s="61"/>
      <c r="K1434" s="61">
        <v>3000</v>
      </c>
      <c r="L1434" s="61">
        <v>3100</v>
      </c>
      <c r="M1434" s="61"/>
      <c r="N1434" s="60" t="s">
        <v>23</v>
      </c>
      <c r="O1434" s="59"/>
      <c r="P1434" s="58" t="s">
        <v>113</v>
      </c>
      <c r="Q1434" s="57">
        <f>+Q1435+Q1437</f>
        <v>0</v>
      </c>
      <c r="R1434" s="57">
        <f>+R1435+R1437</f>
        <v>0</v>
      </c>
      <c r="S1434" s="57">
        <f t="shared" si="96"/>
        <v>0</v>
      </c>
      <c r="T1434" s="57">
        <f>+T1435+T1437</f>
        <v>0</v>
      </c>
      <c r="U1434" s="57">
        <f>+U1435+U1437</f>
        <v>0</v>
      </c>
      <c r="V1434" s="57">
        <f t="shared" si="97"/>
        <v>0</v>
      </c>
      <c r="W1434" s="57">
        <f t="shared" si="98"/>
        <v>0</v>
      </c>
      <c r="X1434" s="56"/>
      <c r="Y1434" s="66"/>
      <c r="Z1434" s="65"/>
      <c r="AA1434" s="53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</row>
    <row r="1435" spans="1:49" hidden="1">
      <c r="A1435" s="31" t="e">
        <f t="shared" ref="A1435:A1498" si="99">B1435-E1435</f>
        <v>#N/A</v>
      </c>
      <c r="B1435" s="30" t="e">
        <f>VLOOKUP(F1435,[3]!Tabla13[#All],2,FALSE)</f>
        <v>#N/A</v>
      </c>
      <c r="C1435" s="40">
        <v>2026</v>
      </c>
      <c r="D1435" s="40">
        <v>8330</v>
      </c>
      <c r="E1435" s="40"/>
      <c r="F1435" s="41"/>
      <c r="G1435" s="40">
        <v>2</v>
      </c>
      <c r="H1435" s="40">
        <v>3</v>
      </c>
      <c r="I1435" s="40">
        <v>12</v>
      </c>
      <c r="J1435" s="40"/>
      <c r="K1435" s="40">
        <v>3000</v>
      </c>
      <c r="L1435" s="40">
        <v>3100</v>
      </c>
      <c r="M1435" s="40">
        <v>316</v>
      </c>
      <c r="N1435" s="39" t="s">
        <v>23</v>
      </c>
      <c r="O1435" s="38"/>
      <c r="P1435" s="37" t="s">
        <v>342</v>
      </c>
      <c r="Q1435" s="36">
        <f>SUM(Q1436)</f>
        <v>0</v>
      </c>
      <c r="R1435" s="36">
        <f>SUM(R1436)</f>
        <v>0</v>
      </c>
      <c r="S1435" s="36">
        <f t="shared" si="96"/>
        <v>0</v>
      </c>
      <c r="T1435" s="36">
        <f>SUM(T1436)</f>
        <v>0</v>
      </c>
      <c r="U1435" s="36">
        <f>SUM(U1436)</f>
        <v>0</v>
      </c>
      <c r="V1435" s="36">
        <f t="shared" si="97"/>
        <v>0</v>
      </c>
      <c r="W1435" s="36">
        <f t="shared" si="98"/>
        <v>0</v>
      </c>
      <c r="X1435" s="35"/>
      <c r="Y1435" s="64"/>
      <c r="Z1435" s="63"/>
      <c r="AA1435" s="3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</row>
    <row r="1436" spans="1:49" s="92" customFormat="1" ht="28.5" hidden="1">
      <c r="A1436" s="31" t="e">
        <f t="shared" si="99"/>
        <v>#N/A</v>
      </c>
      <c r="B1436" s="30" t="e">
        <f>VLOOKUP(F1436,[3]!Tabla13[#All],2,FALSE)</f>
        <v>#N/A</v>
      </c>
      <c r="C1436" s="51">
        <v>2026</v>
      </c>
      <c r="D1436" s="51">
        <v>8330</v>
      </c>
      <c r="E1436" s="51"/>
      <c r="F1436" s="52"/>
      <c r="G1436" s="51">
        <v>2</v>
      </c>
      <c r="H1436" s="51">
        <v>3</v>
      </c>
      <c r="I1436" s="51">
        <v>12</v>
      </c>
      <c r="J1436" s="51"/>
      <c r="K1436" s="51">
        <v>3000</v>
      </c>
      <c r="L1436" s="51">
        <v>3100</v>
      </c>
      <c r="M1436" s="51">
        <v>316</v>
      </c>
      <c r="N1436" s="50">
        <v>1279</v>
      </c>
      <c r="O1436" s="49"/>
      <c r="P1436" s="204" t="s">
        <v>1247</v>
      </c>
      <c r="Q1436" s="47">
        <v>0</v>
      </c>
      <c r="R1436" s="47">
        <v>0</v>
      </c>
      <c r="S1436" s="46">
        <f t="shared" si="96"/>
        <v>0</v>
      </c>
      <c r="T1436" s="47">
        <v>0</v>
      </c>
      <c r="U1436" s="47">
        <v>0</v>
      </c>
      <c r="V1436" s="46">
        <f t="shared" si="97"/>
        <v>0</v>
      </c>
      <c r="W1436" s="46">
        <f t="shared" si="98"/>
        <v>0</v>
      </c>
      <c r="X1436" s="45" t="s">
        <v>88</v>
      </c>
      <c r="Y1436" s="44"/>
      <c r="Z1436" s="43"/>
      <c r="AA1436" s="42" t="s">
        <v>19</v>
      </c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</row>
    <row r="1437" spans="1:49" s="92" customFormat="1" ht="30" hidden="1">
      <c r="A1437" s="31" t="e">
        <f t="shared" si="99"/>
        <v>#N/A</v>
      </c>
      <c r="B1437" s="30" t="e">
        <f>VLOOKUP(F1437,[3]!Tabla13[#All],2,FALSE)</f>
        <v>#N/A</v>
      </c>
      <c r="C1437" s="40">
        <v>2026</v>
      </c>
      <c r="D1437" s="40">
        <v>8330</v>
      </c>
      <c r="E1437" s="40"/>
      <c r="F1437" s="41"/>
      <c r="G1437" s="40">
        <v>2</v>
      </c>
      <c r="H1437" s="40">
        <v>3</v>
      </c>
      <c r="I1437" s="40">
        <v>12</v>
      </c>
      <c r="J1437" s="40"/>
      <c r="K1437" s="40">
        <v>3000</v>
      </c>
      <c r="L1437" s="40">
        <v>3100</v>
      </c>
      <c r="M1437" s="40">
        <v>317</v>
      </c>
      <c r="N1437" s="39" t="s">
        <v>23</v>
      </c>
      <c r="O1437" s="38"/>
      <c r="P1437" s="37" t="s">
        <v>338</v>
      </c>
      <c r="Q1437" s="36">
        <f>SUM(Q1438:Q1439)</f>
        <v>0</v>
      </c>
      <c r="R1437" s="36">
        <f>SUM(R1438:R1439)</f>
        <v>0</v>
      </c>
      <c r="S1437" s="36">
        <f t="shared" si="96"/>
        <v>0</v>
      </c>
      <c r="T1437" s="36">
        <f>SUM(T1438:T1439)</f>
        <v>0</v>
      </c>
      <c r="U1437" s="36">
        <f>SUM(U1438:U1439)</f>
        <v>0</v>
      </c>
      <c r="V1437" s="36">
        <f t="shared" si="97"/>
        <v>0</v>
      </c>
      <c r="W1437" s="36">
        <f t="shared" si="98"/>
        <v>0</v>
      </c>
      <c r="X1437" s="35"/>
      <c r="Y1437" s="64"/>
      <c r="Z1437" s="63"/>
      <c r="AA1437" s="3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</row>
    <row r="1438" spans="1:49" s="92" customFormat="1" ht="24" hidden="1">
      <c r="A1438" s="31" t="e">
        <f t="shared" si="99"/>
        <v>#N/A</v>
      </c>
      <c r="B1438" s="30" t="e">
        <f>VLOOKUP(F1438,[3]!Tabla13[#All],2,FALSE)</f>
        <v>#N/A</v>
      </c>
      <c r="C1438" s="51">
        <v>2026</v>
      </c>
      <c r="D1438" s="51">
        <v>8330</v>
      </c>
      <c r="E1438" s="51"/>
      <c r="F1438" s="52"/>
      <c r="G1438" s="51">
        <v>2</v>
      </c>
      <c r="H1438" s="51">
        <v>3</v>
      </c>
      <c r="I1438" s="51">
        <v>12</v>
      </c>
      <c r="J1438" s="51"/>
      <c r="K1438" s="51">
        <v>3000</v>
      </c>
      <c r="L1438" s="51">
        <v>3100</v>
      </c>
      <c r="M1438" s="51">
        <v>317</v>
      </c>
      <c r="N1438" s="50">
        <v>1271</v>
      </c>
      <c r="O1438" s="49"/>
      <c r="P1438" s="204" t="s">
        <v>337</v>
      </c>
      <c r="Q1438" s="47">
        <v>0</v>
      </c>
      <c r="R1438" s="47">
        <v>0</v>
      </c>
      <c r="S1438" s="46">
        <f t="shared" si="96"/>
        <v>0</v>
      </c>
      <c r="T1438" s="47">
        <v>0</v>
      </c>
      <c r="U1438" s="47">
        <v>0</v>
      </c>
      <c r="V1438" s="46">
        <f t="shared" si="97"/>
        <v>0</v>
      </c>
      <c r="W1438" s="46">
        <f t="shared" si="98"/>
        <v>0</v>
      </c>
      <c r="X1438" s="45" t="s">
        <v>88</v>
      </c>
      <c r="Y1438" s="44"/>
      <c r="Z1438" s="43"/>
      <c r="AA1438" s="42" t="s">
        <v>19</v>
      </c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</row>
    <row r="1439" spans="1:49" s="92" customFormat="1" ht="24" hidden="1">
      <c r="A1439" s="31" t="e">
        <f t="shared" si="99"/>
        <v>#N/A</v>
      </c>
      <c r="B1439" s="30" t="e">
        <f>VLOOKUP(F1439,[3]!Tabla13[#All],2,FALSE)</f>
        <v>#N/A</v>
      </c>
      <c r="C1439" s="51">
        <v>2026</v>
      </c>
      <c r="D1439" s="51">
        <v>8330</v>
      </c>
      <c r="E1439" s="51"/>
      <c r="F1439" s="52"/>
      <c r="G1439" s="51">
        <v>2</v>
      </c>
      <c r="H1439" s="51">
        <v>3</v>
      </c>
      <c r="I1439" s="51">
        <v>12</v>
      </c>
      <c r="J1439" s="51"/>
      <c r="K1439" s="51">
        <v>3000</v>
      </c>
      <c r="L1439" s="51">
        <v>3100</v>
      </c>
      <c r="M1439" s="51">
        <v>317</v>
      </c>
      <c r="N1439" s="50">
        <v>173</v>
      </c>
      <c r="O1439" s="49"/>
      <c r="P1439" s="204" t="s">
        <v>1050</v>
      </c>
      <c r="Q1439" s="47">
        <v>0</v>
      </c>
      <c r="R1439" s="47">
        <v>0</v>
      </c>
      <c r="S1439" s="46">
        <f t="shared" si="96"/>
        <v>0</v>
      </c>
      <c r="T1439" s="47">
        <v>0</v>
      </c>
      <c r="U1439" s="47">
        <v>0</v>
      </c>
      <c r="V1439" s="46">
        <f t="shared" si="97"/>
        <v>0</v>
      </c>
      <c r="W1439" s="46">
        <f t="shared" si="98"/>
        <v>0</v>
      </c>
      <c r="X1439" s="45" t="s">
        <v>88</v>
      </c>
      <c r="Y1439" s="44"/>
      <c r="Z1439" s="43"/>
      <c r="AA1439" s="42" t="s">
        <v>19</v>
      </c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</row>
    <row r="1440" spans="1:49" s="92" customFormat="1" ht="24" hidden="1">
      <c r="A1440" s="31" t="e">
        <f t="shared" si="99"/>
        <v>#N/A</v>
      </c>
      <c r="B1440" s="30" t="e">
        <f>VLOOKUP(F1440,[3]!Tabla13[#All],2,FALSE)</f>
        <v>#N/A</v>
      </c>
      <c r="C1440" s="61">
        <v>2026</v>
      </c>
      <c r="D1440" s="61">
        <v>8330</v>
      </c>
      <c r="E1440" s="61"/>
      <c r="F1440" s="62"/>
      <c r="G1440" s="61">
        <v>2</v>
      </c>
      <c r="H1440" s="61">
        <v>3</v>
      </c>
      <c r="I1440" s="61">
        <v>12</v>
      </c>
      <c r="J1440" s="61"/>
      <c r="K1440" s="61">
        <v>3000</v>
      </c>
      <c r="L1440" s="61">
        <v>3200</v>
      </c>
      <c r="M1440" s="61"/>
      <c r="N1440" s="60" t="s">
        <v>23</v>
      </c>
      <c r="O1440" s="59"/>
      <c r="P1440" s="58" t="s">
        <v>106</v>
      </c>
      <c r="Q1440" s="57">
        <f>+Q1441+Q1444</f>
        <v>0</v>
      </c>
      <c r="R1440" s="57">
        <f>+R1441+R1444</f>
        <v>0</v>
      </c>
      <c r="S1440" s="57">
        <f t="shared" si="96"/>
        <v>0</v>
      </c>
      <c r="T1440" s="57">
        <f>+T1441+T1444</f>
        <v>0</v>
      </c>
      <c r="U1440" s="57">
        <f>+U1441+U1444</f>
        <v>0</v>
      </c>
      <c r="V1440" s="57">
        <f t="shared" si="97"/>
        <v>0</v>
      </c>
      <c r="W1440" s="57">
        <f t="shared" si="98"/>
        <v>0</v>
      </c>
      <c r="X1440" s="62"/>
      <c r="Y1440" s="66"/>
      <c r="Z1440" s="65"/>
      <c r="AA1440" s="53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</row>
    <row r="1441" spans="1:49" s="92" customFormat="1" ht="24" hidden="1">
      <c r="A1441" s="31" t="e">
        <f t="shared" si="99"/>
        <v>#N/A</v>
      </c>
      <c r="B1441" s="30" t="e">
        <f>VLOOKUP(F1441,[3]!Tabla13[#All],2,FALSE)</f>
        <v>#N/A</v>
      </c>
      <c r="C1441" s="40">
        <v>2026</v>
      </c>
      <c r="D1441" s="40">
        <v>8330</v>
      </c>
      <c r="E1441" s="40"/>
      <c r="F1441" s="41"/>
      <c r="G1441" s="40">
        <v>2</v>
      </c>
      <c r="H1441" s="40">
        <v>3</v>
      </c>
      <c r="I1441" s="40">
        <v>12</v>
      </c>
      <c r="J1441" s="40"/>
      <c r="K1441" s="40">
        <v>3000</v>
      </c>
      <c r="L1441" s="40">
        <v>3200</v>
      </c>
      <c r="M1441" s="40">
        <v>325</v>
      </c>
      <c r="N1441" s="39" t="s">
        <v>23</v>
      </c>
      <c r="O1441" s="38"/>
      <c r="P1441" s="37" t="s">
        <v>336</v>
      </c>
      <c r="Q1441" s="36">
        <f>SUM(Q1442:Q1443)</f>
        <v>0</v>
      </c>
      <c r="R1441" s="36">
        <f>SUM(R1442:R1443)</f>
        <v>0</v>
      </c>
      <c r="S1441" s="36">
        <f t="shared" si="96"/>
        <v>0</v>
      </c>
      <c r="T1441" s="36">
        <f>SUM(T1442:T1443)</f>
        <v>0</v>
      </c>
      <c r="U1441" s="36">
        <f>SUM(U1442:U1443)</f>
        <v>0</v>
      </c>
      <c r="V1441" s="36">
        <f t="shared" si="97"/>
        <v>0</v>
      </c>
      <c r="W1441" s="36">
        <f t="shared" si="98"/>
        <v>0</v>
      </c>
      <c r="X1441" s="35"/>
      <c r="Y1441" s="64"/>
      <c r="Z1441" s="63"/>
      <c r="AA1441" s="3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</row>
    <row r="1442" spans="1:49" s="92" customFormat="1" ht="24" hidden="1">
      <c r="A1442" s="31" t="e">
        <f t="shared" si="99"/>
        <v>#N/A</v>
      </c>
      <c r="B1442" s="30" t="e">
        <f>VLOOKUP(F1442,[3]!Tabla13[#All],2,FALSE)</f>
        <v>#N/A</v>
      </c>
      <c r="C1442" s="51">
        <v>2026</v>
      </c>
      <c r="D1442" s="51">
        <v>8330</v>
      </c>
      <c r="E1442" s="51"/>
      <c r="F1442" s="52"/>
      <c r="G1442" s="51">
        <v>2</v>
      </c>
      <c r="H1442" s="51">
        <v>3</v>
      </c>
      <c r="I1442" s="51">
        <v>12</v>
      </c>
      <c r="J1442" s="51"/>
      <c r="K1442" s="51">
        <v>3000</v>
      </c>
      <c r="L1442" s="51">
        <v>3200</v>
      </c>
      <c r="M1442" s="51">
        <v>325</v>
      </c>
      <c r="N1442" s="50">
        <v>81</v>
      </c>
      <c r="O1442" s="49"/>
      <c r="P1442" s="48" t="s">
        <v>1246</v>
      </c>
      <c r="Q1442" s="47">
        <v>0</v>
      </c>
      <c r="R1442" s="47">
        <v>0</v>
      </c>
      <c r="S1442" s="46">
        <f t="shared" si="96"/>
        <v>0</v>
      </c>
      <c r="T1442" s="47">
        <v>0</v>
      </c>
      <c r="U1442" s="47">
        <v>0</v>
      </c>
      <c r="V1442" s="46">
        <f t="shared" si="97"/>
        <v>0</v>
      </c>
      <c r="W1442" s="46">
        <f t="shared" si="98"/>
        <v>0</v>
      </c>
      <c r="X1442" s="45" t="s">
        <v>88</v>
      </c>
      <c r="Y1442" s="44"/>
      <c r="Z1442" s="43"/>
      <c r="AA1442" s="171" t="s">
        <v>100</v>
      </c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</row>
    <row r="1443" spans="1:49" s="92" customFormat="1" ht="24" hidden="1">
      <c r="A1443" s="31" t="e">
        <f t="shared" si="99"/>
        <v>#N/A</v>
      </c>
      <c r="B1443" s="30" t="e">
        <f>VLOOKUP(F1443,[3]!Tabla13[#All],2,FALSE)</f>
        <v>#N/A</v>
      </c>
      <c r="C1443" s="51">
        <v>2026</v>
      </c>
      <c r="D1443" s="51">
        <v>8330</v>
      </c>
      <c r="E1443" s="51"/>
      <c r="F1443" s="52"/>
      <c r="G1443" s="51">
        <v>2</v>
      </c>
      <c r="H1443" s="51">
        <v>3</v>
      </c>
      <c r="I1443" s="51">
        <v>12</v>
      </c>
      <c r="J1443" s="51"/>
      <c r="K1443" s="51">
        <v>3000</v>
      </c>
      <c r="L1443" s="51">
        <v>3200</v>
      </c>
      <c r="M1443" s="51">
        <v>325</v>
      </c>
      <c r="N1443" s="50">
        <v>82</v>
      </c>
      <c r="O1443" s="49"/>
      <c r="P1443" s="204" t="s">
        <v>1245</v>
      </c>
      <c r="Q1443" s="47">
        <v>0</v>
      </c>
      <c r="R1443" s="47">
        <v>0</v>
      </c>
      <c r="S1443" s="46">
        <f t="shared" si="96"/>
        <v>0</v>
      </c>
      <c r="T1443" s="47">
        <v>0</v>
      </c>
      <c r="U1443" s="47">
        <v>0</v>
      </c>
      <c r="V1443" s="46">
        <f t="shared" si="97"/>
        <v>0</v>
      </c>
      <c r="W1443" s="46">
        <f t="shared" si="98"/>
        <v>0</v>
      </c>
      <c r="X1443" s="45" t="s">
        <v>88</v>
      </c>
      <c r="Y1443" s="44"/>
      <c r="Z1443" s="43"/>
      <c r="AA1443" s="234" t="s">
        <v>859</v>
      </c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</row>
    <row r="1444" spans="1:49" s="92" customFormat="1" ht="24" hidden="1">
      <c r="A1444" s="31" t="e">
        <f t="shared" si="99"/>
        <v>#N/A</v>
      </c>
      <c r="B1444" s="30" t="e">
        <f>VLOOKUP(F1444,[3]!Tabla13[#All],2,FALSE)</f>
        <v>#N/A</v>
      </c>
      <c r="C1444" s="40">
        <v>2026</v>
      </c>
      <c r="D1444" s="40">
        <v>8330</v>
      </c>
      <c r="E1444" s="40"/>
      <c r="F1444" s="41"/>
      <c r="G1444" s="40">
        <v>2</v>
      </c>
      <c r="H1444" s="40">
        <v>3</v>
      </c>
      <c r="I1444" s="40">
        <v>12</v>
      </c>
      <c r="J1444" s="40"/>
      <c r="K1444" s="40">
        <v>3000</v>
      </c>
      <c r="L1444" s="40">
        <v>3200</v>
      </c>
      <c r="M1444" s="40">
        <v>327</v>
      </c>
      <c r="N1444" s="39" t="s">
        <v>23</v>
      </c>
      <c r="O1444" s="38"/>
      <c r="P1444" s="37" t="s">
        <v>334</v>
      </c>
      <c r="Q1444" s="36">
        <f>SUM(Q1445)</f>
        <v>0</v>
      </c>
      <c r="R1444" s="36">
        <f>SUM(R1445)</f>
        <v>0</v>
      </c>
      <c r="S1444" s="36">
        <f t="shared" si="96"/>
        <v>0</v>
      </c>
      <c r="T1444" s="36">
        <f>SUM(T1445)</f>
        <v>0</v>
      </c>
      <c r="U1444" s="36">
        <f>SUM(U1445)</f>
        <v>0</v>
      </c>
      <c r="V1444" s="36">
        <f t="shared" si="97"/>
        <v>0</v>
      </c>
      <c r="W1444" s="36">
        <f t="shared" si="98"/>
        <v>0</v>
      </c>
      <c r="X1444" s="35"/>
      <c r="Y1444" s="64"/>
      <c r="Z1444" s="63"/>
      <c r="AA1444" s="3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</row>
    <row r="1445" spans="1:49" s="92" customFormat="1" ht="24" hidden="1">
      <c r="A1445" s="31" t="e">
        <f t="shared" si="99"/>
        <v>#N/A</v>
      </c>
      <c r="B1445" s="30" t="e">
        <f>VLOOKUP(F1445,[3]!Tabla13[#All],2,FALSE)</f>
        <v>#N/A</v>
      </c>
      <c r="C1445" s="51">
        <v>2026</v>
      </c>
      <c r="D1445" s="51">
        <v>8330</v>
      </c>
      <c r="E1445" s="51"/>
      <c r="F1445" s="52"/>
      <c r="G1445" s="51">
        <v>2</v>
      </c>
      <c r="H1445" s="51">
        <v>3</v>
      </c>
      <c r="I1445" s="51">
        <v>12</v>
      </c>
      <c r="J1445" s="51"/>
      <c r="K1445" s="51">
        <v>3000</v>
      </c>
      <c r="L1445" s="51">
        <v>3200</v>
      </c>
      <c r="M1445" s="51">
        <v>327</v>
      </c>
      <c r="N1445" s="50">
        <v>1216</v>
      </c>
      <c r="O1445" s="49"/>
      <c r="P1445" s="48" t="s">
        <v>1244</v>
      </c>
      <c r="Q1445" s="47">
        <v>0</v>
      </c>
      <c r="R1445" s="47">
        <v>0</v>
      </c>
      <c r="S1445" s="46">
        <f t="shared" si="96"/>
        <v>0</v>
      </c>
      <c r="T1445" s="47">
        <v>0</v>
      </c>
      <c r="U1445" s="47">
        <v>0</v>
      </c>
      <c r="V1445" s="46">
        <f t="shared" si="97"/>
        <v>0</v>
      </c>
      <c r="W1445" s="46">
        <f t="shared" si="98"/>
        <v>0</v>
      </c>
      <c r="X1445" s="45" t="s">
        <v>88</v>
      </c>
      <c r="Y1445" s="44"/>
      <c r="Z1445" s="43"/>
      <c r="AA1445" s="42" t="s">
        <v>19</v>
      </c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</row>
    <row r="1446" spans="1:49" s="92" customFormat="1" ht="30" hidden="1">
      <c r="A1446" s="31" t="e">
        <f t="shared" si="99"/>
        <v>#N/A</v>
      </c>
      <c r="B1446" s="30" t="e">
        <f>VLOOKUP(F1446,[3]!Tabla13[#All],2,FALSE)</f>
        <v>#N/A</v>
      </c>
      <c r="C1446" s="61">
        <v>2026</v>
      </c>
      <c r="D1446" s="61">
        <v>8330</v>
      </c>
      <c r="E1446" s="61"/>
      <c r="F1446" s="62"/>
      <c r="G1446" s="61">
        <v>2</v>
      </c>
      <c r="H1446" s="61">
        <v>3</v>
      </c>
      <c r="I1446" s="61">
        <v>12</v>
      </c>
      <c r="J1446" s="61"/>
      <c r="K1446" s="61">
        <v>3000</v>
      </c>
      <c r="L1446" s="61">
        <v>3500</v>
      </c>
      <c r="M1446" s="61"/>
      <c r="N1446" s="60" t="s">
        <v>23</v>
      </c>
      <c r="O1446" s="59"/>
      <c r="P1446" s="58" t="s">
        <v>95</v>
      </c>
      <c r="Q1446" s="57">
        <f>Q1447</f>
        <v>0</v>
      </c>
      <c r="R1446" s="57">
        <f>R1447</f>
        <v>0</v>
      </c>
      <c r="S1446" s="57">
        <f t="shared" si="96"/>
        <v>0</v>
      </c>
      <c r="T1446" s="57">
        <f>T1447</f>
        <v>0</v>
      </c>
      <c r="U1446" s="57">
        <f>U1447</f>
        <v>0</v>
      </c>
      <c r="V1446" s="57">
        <f t="shared" si="97"/>
        <v>0</v>
      </c>
      <c r="W1446" s="57">
        <f t="shared" si="98"/>
        <v>0</v>
      </c>
      <c r="X1446" s="56"/>
      <c r="Y1446" s="66"/>
      <c r="Z1446" s="65"/>
      <c r="AA1446" s="53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</row>
    <row r="1447" spans="1:49" s="92" customFormat="1" ht="30" hidden="1">
      <c r="A1447" s="31" t="e">
        <f t="shared" si="99"/>
        <v>#N/A</v>
      </c>
      <c r="B1447" s="30" t="e">
        <f>VLOOKUP(F1447,[3]!Tabla13[#All],2,FALSE)</f>
        <v>#N/A</v>
      </c>
      <c r="C1447" s="40">
        <v>2026</v>
      </c>
      <c r="D1447" s="40">
        <v>8330</v>
      </c>
      <c r="E1447" s="40"/>
      <c r="F1447" s="41"/>
      <c r="G1447" s="40">
        <v>2</v>
      </c>
      <c r="H1447" s="40">
        <v>3</v>
      </c>
      <c r="I1447" s="40">
        <v>12</v>
      </c>
      <c r="J1447" s="40"/>
      <c r="K1447" s="40">
        <v>3000</v>
      </c>
      <c r="L1447" s="40">
        <v>3500</v>
      </c>
      <c r="M1447" s="40">
        <v>353</v>
      </c>
      <c r="N1447" s="39"/>
      <c r="O1447" s="38"/>
      <c r="P1447" s="37" t="s">
        <v>92</v>
      </c>
      <c r="Q1447" s="36">
        <f>Q1448</f>
        <v>0</v>
      </c>
      <c r="R1447" s="36">
        <f>R1448</f>
        <v>0</v>
      </c>
      <c r="S1447" s="36">
        <f t="shared" si="96"/>
        <v>0</v>
      </c>
      <c r="T1447" s="36">
        <f>T1448</f>
        <v>0</v>
      </c>
      <c r="U1447" s="36">
        <f>U1448</f>
        <v>0</v>
      </c>
      <c r="V1447" s="36">
        <f t="shared" si="97"/>
        <v>0</v>
      </c>
      <c r="W1447" s="36">
        <f t="shared" si="98"/>
        <v>0</v>
      </c>
      <c r="X1447" s="35"/>
      <c r="Y1447" s="230"/>
      <c r="Z1447" s="33"/>
      <c r="AA1447" s="3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</row>
    <row r="1448" spans="1:49" s="92" customFormat="1" ht="24" hidden="1">
      <c r="A1448" s="31" t="e">
        <f t="shared" si="99"/>
        <v>#N/A</v>
      </c>
      <c r="B1448" s="30" t="e">
        <f>VLOOKUP(F1448,[3]!Tabla13[#All],2,FALSE)</f>
        <v>#N/A</v>
      </c>
      <c r="C1448" s="51">
        <v>2026</v>
      </c>
      <c r="D1448" s="51">
        <v>8330</v>
      </c>
      <c r="E1448" s="51"/>
      <c r="F1448" s="52"/>
      <c r="G1448" s="51">
        <v>2</v>
      </c>
      <c r="H1448" s="51">
        <v>3</v>
      </c>
      <c r="I1448" s="51">
        <v>12</v>
      </c>
      <c r="J1448" s="51"/>
      <c r="K1448" s="51">
        <v>3000</v>
      </c>
      <c r="L1448" s="51">
        <v>3500</v>
      </c>
      <c r="M1448" s="51">
        <v>353</v>
      </c>
      <c r="N1448" s="50">
        <v>892</v>
      </c>
      <c r="O1448" s="49"/>
      <c r="P1448" s="204" t="s">
        <v>91</v>
      </c>
      <c r="Q1448" s="47">
        <v>0</v>
      </c>
      <c r="R1448" s="47">
        <v>0</v>
      </c>
      <c r="S1448" s="46">
        <f t="shared" si="96"/>
        <v>0</v>
      </c>
      <c r="T1448" s="47">
        <v>0</v>
      </c>
      <c r="U1448" s="47">
        <v>0</v>
      </c>
      <c r="V1448" s="46">
        <f t="shared" si="97"/>
        <v>0</v>
      </c>
      <c r="W1448" s="46">
        <f t="shared" si="98"/>
        <v>0</v>
      </c>
      <c r="X1448" s="45" t="s">
        <v>88</v>
      </c>
      <c r="Y1448" s="44"/>
      <c r="Z1448" s="43"/>
      <c r="AA1448" s="42" t="s">
        <v>19</v>
      </c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</row>
    <row r="1449" spans="1:49" s="92" customFormat="1" ht="24" hidden="1">
      <c r="A1449" s="31" t="e">
        <f t="shared" si="99"/>
        <v>#N/A</v>
      </c>
      <c r="B1449" s="30" t="e">
        <f>VLOOKUP(F1449,[3]!Tabla13[#All],2,FALSE)</f>
        <v>#N/A</v>
      </c>
      <c r="C1449" s="61">
        <v>2026</v>
      </c>
      <c r="D1449" s="61">
        <v>8330</v>
      </c>
      <c r="E1449" s="61"/>
      <c r="F1449" s="62"/>
      <c r="G1449" s="61">
        <v>2</v>
      </c>
      <c r="H1449" s="61">
        <v>3</v>
      </c>
      <c r="I1449" s="61">
        <v>12</v>
      </c>
      <c r="J1449" s="61"/>
      <c r="K1449" s="61">
        <v>3000</v>
      </c>
      <c r="L1449" s="61">
        <v>3700</v>
      </c>
      <c r="M1449" s="61"/>
      <c r="N1449" s="60" t="s">
        <v>23</v>
      </c>
      <c r="O1449" s="59"/>
      <c r="P1449" s="58" t="s">
        <v>87</v>
      </c>
      <c r="Q1449" s="57">
        <f>Q1450</f>
        <v>0</v>
      </c>
      <c r="R1449" s="57">
        <f>R1450</f>
        <v>0</v>
      </c>
      <c r="S1449" s="57">
        <f t="shared" si="96"/>
        <v>0</v>
      </c>
      <c r="T1449" s="57">
        <f>T1450</f>
        <v>0</v>
      </c>
      <c r="U1449" s="57">
        <f>U1450</f>
        <v>0</v>
      </c>
      <c r="V1449" s="57">
        <f t="shared" si="97"/>
        <v>0</v>
      </c>
      <c r="W1449" s="57">
        <f t="shared" si="98"/>
        <v>0</v>
      </c>
      <c r="X1449" s="56"/>
      <c r="Y1449" s="66"/>
      <c r="Z1449" s="65"/>
      <c r="AA1449" s="53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</row>
    <row r="1450" spans="1:49" s="92" customFormat="1" ht="24" hidden="1">
      <c r="A1450" s="31" t="e">
        <f t="shared" si="99"/>
        <v>#N/A</v>
      </c>
      <c r="B1450" s="30" t="e">
        <f>VLOOKUP(F1450,[3]!Tabla13[#All],2,FALSE)</f>
        <v>#N/A</v>
      </c>
      <c r="C1450" s="40">
        <v>2026</v>
      </c>
      <c r="D1450" s="40">
        <v>8330</v>
      </c>
      <c r="E1450" s="40"/>
      <c r="F1450" s="41"/>
      <c r="G1450" s="40">
        <v>2</v>
      </c>
      <c r="H1450" s="40">
        <v>3</v>
      </c>
      <c r="I1450" s="40">
        <v>12</v>
      </c>
      <c r="J1450" s="40"/>
      <c r="K1450" s="40">
        <v>3000</v>
      </c>
      <c r="L1450" s="40">
        <v>3700</v>
      </c>
      <c r="M1450" s="40">
        <v>375</v>
      </c>
      <c r="N1450" s="39"/>
      <c r="O1450" s="38"/>
      <c r="P1450" s="37" t="s">
        <v>82</v>
      </c>
      <c r="Q1450" s="36">
        <f>Q1451</f>
        <v>0</v>
      </c>
      <c r="R1450" s="36">
        <f>R1451</f>
        <v>0</v>
      </c>
      <c r="S1450" s="36">
        <f t="shared" si="96"/>
        <v>0</v>
      </c>
      <c r="T1450" s="36">
        <f>T1451</f>
        <v>0</v>
      </c>
      <c r="U1450" s="36">
        <f>U1451</f>
        <v>0</v>
      </c>
      <c r="V1450" s="36">
        <f t="shared" si="97"/>
        <v>0</v>
      </c>
      <c r="W1450" s="36">
        <f t="shared" si="98"/>
        <v>0</v>
      </c>
      <c r="X1450" s="35"/>
      <c r="Y1450" s="230"/>
      <c r="Z1450" s="33"/>
      <c r="AA1450" s="3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</row>
    <row r="1451" spans="1:49" s="92" customFormat="1" ht="28.5" hidden="1">
      <c r="A1451" s="31" t="e">
        <f t="shared" si="99"/>
        <v>#N/A</v>
      </c>
      <c r="B1451" s="30" t="e">
        <f>VLOOKUP(F1451,[3]!Tabla13[#All],2,FALSE)</f>
        <v>#N/A</v>
      </c>
      <c r="C1451" s="51">
        <v>2026</v>
      </c>
      <c r="D1451" s="51">
        <v>8330</v>
      </c>
      <c r="E1451" s="51"/>
      <c r="F1451" s="52"/>
      <c r="G1451" s="51">
        <v>2</v>
      </c>
      <c r="H1451" s="51">
        <v>3</v>
      </c>
      <c r="I1451" s="51">
        <v>12</v>
      </c>
      <c r="J1451" s="51"/>
      <c r="K1451" s="51">
        <v>3000</v>
      </c>
      <c r="L1451" s="51">
        <v>3700</v>
      </c>
      <c r="M1451" s="51">
        <v>375</v>
      </c>
      <c r="N1451" s="50">
        <v>1505</v>
      </c>
      <c r="O1451" s="49"/>
      <c r="P1451" s="204" t="s">
        <v>1243</v>
      </c>
      <c r="Q1451" s="47">
        <v>0</v>
      </c>
      <c r="R1451" s="47">
        <v>0</v>
      </c>
      <c r="S1451" s="46">
        <f t="shared" si="96"/>
        <v>0</v>
      </c>
      <c r="T1451" s="47">
        <v>0</v>
      </c>
      <c r="U1451" s="47">
        <v>0</v>
      </c>
      <c r="V1451" s="46">
        <f t="shared" si="97"/>
        <v>0</v>
      </c>
      <c r="W1451" s="46">
        <f t="shared" si="98"/>
        <v>0</v>
      </c>
      <c r="X1451" s="45" t="s">
        <v>88</v>
      </c>
      <c r="Y1451" s="44"/>
      <c r="Z1451" s="43"/>
      <c r="AA1451" s="42" t="s">
        <v>19</v>
      </c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</row>
    <row r="1452" spans="1:49" hidden="1">
      <c r="A1452" s="31" t="e">
        <f t="shared" si="99"/>
        <v>#N/A</v>
      </c>
      <c r="B1452" s="30" t="e">
        <f>VLOOKUP(F1452,[3]!Tabla13[#All],2,FALSE)</f>
        <v>#N/A</v>
      </c>
      <c r="C1452" s="75">
        <v>2026</v>
      </c>
      <c r="D1452" s="75">
        <v>8330</v>
      </c>
      <c r="E1452" s="75"/>
      <c r="F1452" s="76"/>
      <c r="G1452" s="75">
        <v>2</v>
      </c>
      <c r="H1452" s="75">
        <v>3</v>
      </c>
      <c r="I1452" s="75">
        <v>12</v>
      </c>
      <c r="J1452" s="75"/>
      <c r="K1452" s="75">
        <v>5000</v>
      </c>
      <c r="L1452" s="75"/>
      <c r="M1452" s="75"/>
      <c r="N1452" s="74" t="s">
        <v>23</v>
      </c>
      <c r="O1452" s="73"/>
      <c r="P1452" s="72" t="s">
        <v>76</v>
      </c>
      <c r="Q1452" s="71">
        <f>Q1453+Q1500+Q1514+Q1547+Q1562+Q1567+Q1571</f>
        <v>0</v>
      </c>
      <c r="R1452" s="71">
        <f>R1453+R1500+R1514+R1547+R1562+R1567+R1571</f>
        <v>0</v>
      </c>
      <c r="S1452" s="71">
        <f t="shared" si="96"/>
        <v>0</v>
      </c>
      <c r="T1452" s="71">
        <f>T1453+T1500+T1514+T1547+T1562+T1567+T1571</f>
        <v>0</v>
      </c>
      <c r="U1452" s="71">
        <f>U1453+U1500+U1514+U1547+U1562+U1567+U1571</f>
        <v>0</v>
      </c>
      <c r="V1452" s="71">
        <f t="shared" si="97"/>
        <v>0</v>
      </c>
      <c r="W1452" s="71">
        <f t="shared" si="98"/>
        <v>0</v>
      </c>
      <c r="X1452" s="70"/>
      <c r="Y1452" s="202"/>
      <c r="Z1452" s="201"/>
      <c r="AA1452" s="67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</row>
    <row r="1453" spans="1:49" hidden="1">
      <c r="A1453" s="31" t="e">
        <f t="shared" si="99"/>
        <v>#N/A</v>
      </c>
      <c r="B1453" s="30" t="e">
        <f>VLOOKUP(F1453,[3]!Tabla13[#All],2,FALSE)</f>
        <v>#N/A</v>
      </c>
      <c r="C1453" s="61">
        <v>2026</v>
      </c>
      <c r="D1453" s="61">
        <v>8330</v>
      </c>
      <c r="E1453" s="61"/>
      <c r="F1453" s="62"/>
      <c r="G1453" s="61">
        <v>2</v>
      </c>
      <c r="H1453" s="61">
        <v>3</v>
      </c>
      <c r="I1453" s="61">
        <v>12</v>
      </c>
      <c r="J1453" s="61"/>
      <c r="K1453" s="61">
        <v>5000</v>
      </c>
      <c r="L1453" s="61">
        <v>5100</v>
      </c>
      <c r="M1453" s="60"/>
      <c r="N1453" s="228" t="s">
        <v>23</v>
      </c>
      <c r="O1453" s="227"/>
      <c r="P1453" s="58" t="s">
        <v>75</v>
      </c>
      <c r="Q1453" s="57">
        <f>Q1454+Q1472+Q1477+Q1493</f>
        <v>0</v>
      </c>
      <c r="R1453" s="57">
        <f>R1454+R1472+R1477+R1493</f>
        <v>0</v>
      </c>
      <c r="S1453" s="57">
        <f t="shared" si="96"/>
        <v>0</v>
      </c>
      <c r="T1453" s="57">
        <f>T1454+T1472+T1477+T1493</f>
        <v>0</v>
      </c>
      <c r="U1453" s="57">
        <f>U1454+U1472+U1477+U1493</f>
        <v>0</v>
      </c>
      <c r="V1453" s="57">
        <f t="shared" si="97"/>
        <v>0</v>
      </c>
      <c r="W1453" s="57">
        <f t="shared" si="98"/>
        <v>0</v>
      </c>
      <c r="X1453" s="56"/>
      <c r="Y1453" s="66"/>
      <c r="Z1453" s="65"/>
      <c r="AA1453" s="53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</row>
    <row r="1454" spans="1:49" hidden="1">
      <c r="A1454" s="31" t="e">
        <f t="shared" si="99"/>
        <v>#N/A</v>
      </c>
      <c r="B1454" s="30" t="e">
        <f>VLOOKUP(F1454,[3]!Tabla13[#All],2,FALSE)</f>
        <v>#N/A</v>
      </c>
      <c r="C1454" s="40">
        <v>2026</v>
      </c>
      <c r="D1454" s="40">
        <v>8330</v>
      </c>
      <c r="E1454" s="40"/>
      <c r="F1454" s="41"/>
      <c r="G1454" s="40">
        <v>2</v>
      </c>
      <c r="H1454" s="40">
        <v>3</v>
      </c>
      <c r="I1454" s="40">
        <v>12</v>
      </c>
      <c r="J1454" s="40"/>
      <c r="K1454" s="40">
        <v>5000</v>
      </c>
      <c r="L1454" s="40">
        <v>5100</v>
      </c>
      <c r="M1454" s="40">
        <v>511</v>
      </c>
      <c r="N1454" s="221" t="s">
        <v>23</v>
      </c>
      <c r="O1454" s="220"/>
      <c r="P1454" s="37" t="s">
        <v>74</v>
      </c>
      <c r="Q1454" s="36">
        <f>SUM(Q1455:Q1471)</f>
        <v>0</v>
      </c>
      <c r="R1454" s="36">
        <f>SUM(R1455:R1471)</f>
        <v>0</v>
      </c>
      <c r="S1454" s="36">
        <f t="shared" si="96"/>
        <v>0</v>
      </c>
      <c r="T1454" s="36">
        <f>SUM(T1455:T1471)</f>
        <v>0</v>
      </c>
      <c r="U1454" s="36">
        <f>SUM(U1455:U1471)</f>
        <v>0</v>
      </c>
      <c r="V1454" s="36">
        <f t="shared" si="97"/>
        <v>0</v>
      </c>
      <c r="W1454" s="36">
        <f t="shared" si="98"/>
        <v>0</v>
      </c>
      <c r="X1454" s="35"/>
      <c r="Y1454" s="64"/>
      <c r="Z1454" s="63"/>
      <c r="AA1454" s="3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</row>
    <row r="1455" spans="1:49" hidden="1">
      <c r="A1455" s="31" t="e">
        <f t="shared" si="99"/>
        <v>#N/A</v>
      </c>
      <c r="B1455" s="30" t="e">
        <f>VLOOKUP(F1455,[3]!Tabla13[#All],2,FALSE)</f>
        <v>#N/A</v>
      </c>
      <c r="C1455" s="51">
        <v>2026</v>
      </c>
      <c r="D1455" s="51">
        <v>8330</v>
      </c>
      <c r="E1455" s="51"/>
      <c r="F1455" s="52"/>
      <c r="G1455" s="51">
        <v>2</v>
      </c>
      <c r="H1455" s="51">
        <v>3</v>
      </c>
      <c r="I1455" s="51">
        <v>12</v>
      </c>
      <c r="J1455" s="51"/>
      <c r="K1455" s="51">
        <v>5000</v>
      </c>
      <c r="L1455" s="51">
        <v>5100</v>
      </c>
      <c r="M1455" s="51">
        <v>511</v>
      </c>
      <c r="N1455" s="50">
        <v>35</v>
      </c>
      <c r="O1455" s="113"/>
      <c r="P1455" s="48" t="s">
        <v>1242</v>
      </c>
      <c r="Q1455" s="47">
        <v>0</v>
      </c>
      <c r="R1455" s="47">
        <v>0</v>
      </c>
      <c r="S1455" s="46">
        <f t="shared" si="96"/>
        <v>0</v>
      </c>
      <c r="T1455" s="47">
        <v>0</v>
      </c>
      <c r="U1455" s="47">
        <v>0</v>
      </c>
      <c r="V1455" s="46">
        <f t="shared" si="97"/>
        <v>0</v>
      </c>
      <c r="W1455" s="46">
        <f t="shared" si="98"/>
        <v>0</v>
      </c>
      <c r="X1455" s="45" t="s">
        <v>26</v>
      </c>
      <c r="Y1455" s="44"/>
      <c r="Z1455" s="43"/>
      <c r="AA1455" s="42" t="s">
        <v>19</v>
      </c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</row>
    <row r="1456" spans="1:49" hidden="1">
      <c r="A1456" s="31" t="e">
        <f t="shared" si="99"/>
        <v>#N/A</v>
      </c>
      <c r="B1456" s="30" t="e">
        <f>VLOOKUP(F1456,[3]!Tabla13[#All],2,FALSE)</f>
        <v>#N/A</v>
      </c>
      <c r="C1456" s="51">
        <v>2026</v>
      </c>
      <c r="D1456" s="51">
        <v>8330</v>
      </c>
      <c r="E1456" s="51"/>
      <c r="F1456" s="52"/>
      <c r="G1456" s="51">
        <v>2</v>
      </c>
      <c r="H1456" s="51">
        <v>3</v>
      </c>
      <c r="I1456" s="51">
        <v>12</v>
      </c>
      <c r="J1456" s="51"/>
      <c r="K1456" s="51">
        <v>5000</v>
      </c>
      <c r="L1456" s="51">
        <v>5100</v>
      </c>
      <c r="M1456" s="51">
        <v>511</v>
      </c>
      <c r="N1456" s="50">
        <v>57</v>
      </c>
      <c r="O1456" s="113"/>
      <c r="P1456" s="48" t="s">
        <v>1241</v>
      </c>
      <c r="Q1456" s="47">
        <v>0</v>
      </c>
      <c r="R1456" s="47">
        <v>0</v>
      </c>
      <c r="S1456" s="46">
        <f t="shared" si="96"/>
        <v>0</v>
      </c>
      <c r="T1456" s="47">
        <v>0</v>
      </c>
      <c r="U1456" s="47">
        <v>0</v>
      </c>
      <c r="V1456" s="46">
        <f t="shared" si="97"/>
        <v>0</v>
      </c>
      <c r="W1456" s="46">
        <f t="shared" si="98"/>
        <v>0</v>
      </c>
      <c r="X1456" s="45" t="s">
        <v>26</v>
      </c>
      <c r="Y1456" s="44"/>
      <c r="Z1456" s="43"/>
      <c r="AA1456" s="42" t="s">
        <v>19</v>
      </c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</row>
    <row r="1457" spans="1:49" hidden="1">
      <c r="A1457" s="31" t="e">
        <f t="shared" si="99"/>
        <v>#N/A</v>
      </c>
      <c r="B1457" s="30" t="e">
        <f>VLOOKUP(F1457,[3]!Tabla13[#All],2,FALSE)</f>
        <v>#N/A</v>
      </c>
      <c r="C1457" s="51">
        <v>2026</v>
      </c>
      <c r="D1457" s="51">
        <v>8330</v>
      </c>
      <c r="E1457" s="51"/>
      <c r="F1457" s="52"/>
      <c r="G1457" s="51">
        <v>2</v>
      </c>
      <c r="H1457" s="51">
        <v>3</v>
      </c>
      <c r="I1457" s="51">
        <v>12</v>
      </c>
      <c r="J1457" s="51"/>
      <c r="K1457" s="51">
        <v>5000</v>
      </c>
      <c r="L1457" s="51">
        <v>5100</v>
      </c>
      <c r="M1457" s="51">
        <v>511</v>
      </c>
      <c r="N1457" s="50">
        <v>96</v>
      </c>
      <c r="O1457" s="113"/>
      <c r="P1457" s="48" t="s">
        <v>1240</v>
      </c>
      <c r="Q1457" s="47">
        <v>0</v>
      </c>
      <c r="R1457" s="47">
        <v>0</v>
      </c>
      <c r="S1457" s="46">
        <f t="shared" si="96"/>
        <v>0</v>
      </c>
      <c r="T1457" s="47">
        <v>0</v>
      </c>
      <c r="U1457" s="47">
        <v>0</v>
      </c>
      <c r="V1457" s="46">
        <f t="shared" si="97"/>
        <v>0</v>
      </c>
      <c r="W1457" s="46">
        <f t="shared" si="98"/>
        <v>0</v>
      </c>
      <c r="X1457" s="45" t="s">
        <v>26</v>
      </c>
      <c r="Y1457" s="44"/>
      <c r="Z1457" s="43"/>
      <c r="AA1457" s="42" t="s">
        <v>19</v>
      </c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</row>
    <row r="1458" spans="1:49" hidden="1">
      <c r="A1458" s="31" t="e">
        <f t="shared" si="99"/>
        <v>#N/A</v>
      </c>
      <c r="B1458" s="30" t="e">
        <f>VLOOKUP(F1458,[3]!Tabla13[#All],2,FALSE)</f>
        <v>#N/A</v>
      </c>
      <c r="C1458" s="51">
        <v>2026</v>
      </c>
      <c r="D1458" s="51">
        <v>8330</v>
      </c>
      <c r="E1458" s="51"/>
      <c r="F1458" s="52"/>
      <c r="G1458" s="51">
        <v>2</v>
      </c>
      <c r="H1458" s="51">
        <v>3</v>
      </c>
      <c r="I1458" s="51">
        <v>12</v>
      </c>
      <c r="J1458" s="51"/>
      <c r="K1458" s="51">
        <v>5000</v>
      </c>
      <c r="L1458" s="51">
        <v>5100</v>
      </c>
      <c r="M1458" s="51">
        <v>511</v>
      </c>
      <c r="N1458" s="50">
        <v>402</v>
      </c>
      <c r="O1458" s="113"/>
      <c r="P1458" s="48" t="s">
        <v>1239</v>
      </c>
      <c r="Q1458" s="47">
        <v>0</v>
      </c>
      <c r="R1458" s="47">
        <v>0</v>
      </c>
      <c r="S1458" s="46">
        <f t="shared" si="96"/>
        <v>0</v>
      </c>
      <c r="T1458" s="47">
        <v>0</v>
      </c>
      <c r="U1458" s="47">
        <v>0</v>
      </c>
      <c r="V1458" s="46">
        <f t="shared" si="97"/>
        <v>0</v>
      </c>
      <c r="W1458" s="46">
        <f t="shared" si="98"/>
        <v>0</v>
      </c>
      <c r="X1458" s="45" t="s">
        <v>26</v>
      </c>
      <c r="Y1458" s="44"/>
      <c r="Z1458" s="43"/>
      <c r="AA1458" s="42" t="s">
        <v>19</v>
      </c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</row>
    <row r="1459" spans="1:49" hidden="1">
      <c r="A1459" s="31" t="e">
        <f t="shared" si="99"/>
        <v>#N/A</v>
      </c>
      <c r="B1459" s="30" t="e">
        <f>VLOOKUP(F1459,[3]!Tabla13[#All],2,FALSE)</f>
        <v>#N/A</v>
      </c>
      <c r="C1459" s="51">
        <v>2026</v>
      </c>
      <c r="D1459" s="51">
        <v>8330</v>
      </c>
      <c r="E1459" s="51"/>
      <c r="F1459" s="52"/>
      <c r="G1459" s="51">
        <v>2</v>
      </c>
      <c r="H1459" s="51">
        <v>3</v>
      </c>
      <c r="I1459" s="51">
        <v>12</v>
      </c>
      <c r="J1459" s="51"/>
      <c r="K1459" s="51">
        <v>5000</v>
      </c>
      <c r="L1459" s="51">
        <v>5100</v>
      </c>
      <c r="M1459" s="51">
        <v>511</v>
      </c>
      <c r="N1459" s="50">
        <v>602</v>
      </c>
      <c r="O1459" s="113"/>
      <c r="P1459" s="48" t="s">
        <v>1238</v>
      </c>
      <c r="Q1459" s="47">
        <v>0</v>
      </c>
      <c r="R1459" s="47">
        <v>0</v>
      </c>
      <c r="S1459" s="46">
        <f t="shared" si="96"/>
        <v>0</v>
      </c>
      <c r="T1459" s="47">
        <v>0</v>
      </c>
      <c r="U1459" s="47">
        <v>0</v>
      </c>
      <c r="V1459" s="46">
        <f t="shared" si="97"/>
        <v>0</v>
      </c>
      <c r="W1459" s="46">
        <f t="shared" si="98"/>
        <v>0</v>
      </c>
      <c r="X1459" s="45" t="s">
        <v>26</v>
      </c>
      <c r="Y1459" s="44"/>
      <c r="Z1459" s="43"/>
      <c r="AA1459" s="42" t="s">
        <v>19</v>
      </c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</row>
    <row r="1460" spans="1:49" hidden="1">
      <c r="A1460" s="31" t="e">
        <f t="shared" si="99"/>
        <v>#N/A</v>
      </c>
      <c r="B1460" s="30" t="e">
        <f>VLOOKUP(F1460,[3]!Tabla13[#All],2,FALSE)</f>
        <v>#N/A</v>
      </c>
      <c r="C1460" s="51">
        <v>2026</v>
      </c>
      <c r="D1460" s="51">
        <v>8330</v>
      </c>
      <c r="E1460" s="51"/>
      <c r="F1460" s="52"/>
      <c r="G1460" s="51">
        <v>2</v>
      </c>
      <c r="H1460" s="51">
        <v>3</v>
      </c>
      <c r="I1460" s="51">
        <v>12</v>
      </c>
      <c r="J1460" s="51"/>
      <c r="K1460" s="51">
        <v>5000</v>
      </c>
      <c r="L1460" s="51">
        <v>5100</v>
      </c>
      <c r="M1460" s="51">
        <v>511</v>
      </c>
      <c r="N1460" s="50">
        <v>634</v>
      </c>
      <c r="O1460" s="113"/>
      <c r="P1460" s="48" t="s">
        <v>1237</v>
      </c>
      <c r="Q1460" s="47">
        <v>0</v>
      </c>
      <c r="R1460" s="47">
        <v>0</v>
      </c>
      <c r="S1460" s="46">
        <f t="shared" si="96"/>
        <v>0</v>
      </c>
      <c r="T1460" s="47">
        <v>0</v>
      </c>
      <c r="U1460" s="47">
        <v>0</v>
      </c>
      <c r="V1460" s="46">
        <f t="shared" si="97"/>
        <v>0</v>
      </c>
      <c r="W1460" s="46">
        <f t="shared" si="98"/>
        <v>0</v>
      </c>
      <c r="X1460" s="45" t="s">
        <v>26</v>
      </c>
      <c r="Y1460" s="44"/>
      <c r="Z1460" s="43"/>
      <c r="AA1460" s="42" t="s">
        <v>19</v>
      </c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</row>
    <row r="1461" spans="1:49" hidden="1">
      <c r="A1461" s="31" t="e">
        <f t="shared" si="99"/>
        <v>#N/A</v>
      </c>
      <c r="B1461" s="30" t="e">
        <f>VLOOKUP(F1461,[3]!Tabla13[#All],2,FALSE)</f>
        <v>#N/A</v>
      </c>
      <c r="C1461" s="51">
        <v>2026</v>
      </c>
      <c r="D1461" s="51">
        <v>8330</v>
      </c>
      <c r="E1461" s="51"/>
      <c r="F1461" s="52"/>
      <c r="G1461" s="51">
        <v>2</v>
      </c>
      <c r="H1461" s="51">
        <v>3</v>
      </c>
      <c r="I1461" s="51">
        <v>12</v>
      </c>
      <c r="J1461" s="51"/>
      <c r="K1461" s="51">
        <v>5000</v>
      </c>
      <c r="L1461" s="51">
        <v>5100</v>
      </c>
      <c r="M1461" s="51">
        <v>511</v>
      </c>
      <c r="N1461" s="50">
        <v>641</v>
      </c>
      <c r="O1461" s="113"/>
      <c r="P1461" s="48" t="s">
        <v>1236</v>
      </c>
      <c r="Q1461" s="47">
        <v>0</v>
      </c>
      <c r="R1461" s="47">
        <v>0</v>
      </c>
      <c r="S1461" s="46">
        <f t="shared" si="96"/>
        <v>0</v>
      </c>
      <c r="T1461" s="47">
        <v>0</v>
      </c>
      <c r="U1461" s="47">
        <v>0</v>
      </c>
      <c r="V1461" s="46">
        <f t="shared" si="97"/>
        <v>0</v>
      </c>
      <c r="W1461" s="46">
        <f t="shared" si="98"/>
        <v>0</v>
      </c>
      <c r="X1461" s="45" t="s">
        <v>26</v>
      </c>
      <c r="Y1461" s="44"/>
      <c r="Z1461" s="43"/>
      <c r="AA1461" s="42" t="s">
        <v>19</v>
      </c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</row>
    <row r="1462" spans="1:49" hidden="1">
      <c r="A1462" s="31" t="e">
        <f t="shared" si="99"/>
        <v>#N/A</v>
      </c>
      <c r="B1462" s="30" t="e">
        <f>VLOOKUP(F1462,[3]!Tabla13[#All],2,FALSE)</f>
        <v>#N/A</v>
      </c>
      <c r="C1462" s="51">
        <v>2026</v>
      </c>
      <c r="D1462" s="51">
        <v>8330</v>
      </c>
      <c r="E1462" s="51"/>
      <c r="F1462" s="52"/>
      <c r="G1462" s="51">
        <v>2</v>
      </c>
      <c r="H1462" s="51">
        <v>3</v>
      </c>
      <c r="I1462" s="51">
        <v>12</v>
      </c>
      <c r="J1462" s="51"/>
      <c r="K1462" s="51">
        <v>5000</v>
      </c>
      <c r="L1462" s="51">
        <v>5100</v>
      </c>
      <c r="M1462" s="51">
        <v>511</v>
      </c>
      <c r="N1462" s="50">
        <v>694</v>
      </c>
      <c r="O1462" s="113"/>
      <c r="P1462" s="48" t="s">
        <v>1235</v>
      </c>
      <c r="Q1462" s="47">
        <v>0</v>
      </c>
      <c r="R1462" s="47">
        <v>0</v>
      </c>
      <c r="S1462" s="46">
        <f t="shared" si="96"/>
        <v>0</v>
      </c>
      <c r="T1462" s="47">
        <v>0</v>
      </c>
      <c r="U1462" s="47">
        <v>0</v>
      </c>
      <c r="V1462" s="46">
        <f t="shared" si="97"/>
        <v>0</v>
      </c>
      <c r="W1462" s="46">
        <f t="shared" si="98"/>
        <v>0</v>
      </c>
      <c r="X1462" s="45" t="s">
        <v>26</v>
      </c>
      <c r="Y1462" s="44"/>
      <c r="Z1462" s="43"/>
      <c r="AA1462" s="42" t="s">
        <v>19</v>
      </c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</row>
    <row r="1463" spans="1:49" hidden="1">
      <c r="A1463" s="31" t="e">
        <f t="shared" si="99"/>
        <v>#N/A</v>
      </c>
      <c r="B1463" s="30" t="e">
        <f>VLOOKUP(F1463,[3]!Tabla13[#All],2,FALSE)</f>
        <v>#N/A</v>
      </c>
      <c r="C1463" s="51">
        <v>2026</v>
      </c>
      <c r="D1463" s="51">
        <v>8330</v>
      </c>
      <c r="E1463" s="51"/>
      <c r="F1463" s="52"/>
      <c r="G1463" s="51">
        <v>2</v>
      </c>
      <c r="H1463" s="51">
        <v>3</v>
      </c>
      <c r="I1463" s="51">
        <v>12</v>
      </c>
      <c r="J1463" s="51"/>
      <c r="K1463" s="51">
        <v>5000</v>
      </c>
      <c r="L1463" s="51">
        <v>5100</v>
      </c>
      <c r="M1463" s="51">
        <v>511</v>
      </c>
      <c r="N1463" s="50">
        <v>786</v>
      </c>
      <c r="O1463" s="113"/>
      <c r="P1463" s="48" t="s">
        <v>1234</v>
      </c>
      <c r="Q1463" s="47">
        <v>0</v>
      </c>
      <c r="R1463" s="47">
        <v>0</v>
      </c>
      <c r="S1463" s="46">
        <f t="shared" si="96"/>
        <v>0</v>
      </c>
      <c r="T1463" s="47">
        <v>0</v>
      </c>
      <c r="U1463" s="47">
        <v>0</v>
      </c>
      <c r="V1463" s="46">
        <f t="shared" si="97"/>
        <v>0</v>
      </c>
      <c r="W1463" s="46">
        <f t="shared" si="98"/>
        <v>0</v>
      </c>
      <c r="X1463" s="45" t="s">
        <v>1032</v>
      </c>
      <c r="Y1463" s="44"/>
      <c r="Z1463" s="43"/>
      <c r="AA1463" s="42" t="s">
        <v>19</v>
      </c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</row>
    <row r="1464" spans="1:49" hidden="1">
      <c r="A1464" s="31" t="e">
        <f t="shared" si="99"/>
        <v>#N/A</v>
      </c>
      <c r="B1464" s="30" t="e">
        <f>VLOOKUP(F1464,[3]!Tabla13[#All],2,FALSE)</f>
        <v>#N/A</v>
      </c>
      <c r="C1464" s="51">
        <v>2026</v>
      </c>
      <c r="D1464" s="51">
        <v>8330</v>
      </c>
      <c r="E1464" s="51"/>
      <c r="F1464" s="52"/>
      <c r="G1464" s="51">
        <v>2</v>
      </c>
      <c r="H1464" s="51">
        <v>3</v>
      </c>
      <c r="I1464" s="51">
        <v>12</v>
      </c>
      <c r="J1464" s="51"/>
      <c r="K1464" s="51">
        <v>5000</v>
      </c>
      <c r="L1464" s="51">
        <v>5100</v>
      </c>
      <c r="M1464" s="51">
        <v>511</v>
      </c>
      <c r="N1464" s="50">
        <v>850</v>
      </c>
      <c r="O1464" s="113"/>
      <c r="P1464" s="48" t="s">
        <v>1233</v>
      </c>
      <c r="Q1464" s="47">
        <v>0</v>
      </c>
      <c r="R1464" s="47">
        <v>0</v>
      </c>
      <c r="S1464" s="46">
        <f t="shared" si="96"/>
        <v>0</v>
      </c>
      <c r="T1464" s="47">
        <v>0</v>
      </c>
      <c r="U1464" s="47">
        <v>0</v>
      </c>
      <c r="V1464" s="46">
        <f t="shared" si="97"/>
        <v>0</v>
      </c>
      <c r="W1464" s="46">
        <f t="shared" si="98"/>
        <v>0</v>
      </c>
      <c r="X1464" s="45" t="s">
        <v>26</v>
      </c>
      <c r="Y1464" s="44"/>
      <c r="Z1464" s="43"/>
      <c r="AA1464" s="42" t="s">
        <v>19</v>
      </c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</row>
    <row r="1465" spans="1:49" hidden="1">
      <c r="A1465" s="31" t="e">
        <f t="shared" si="99"/>
        <v>#N/A</v>
      </c>
      <c r="B1465" s="30" t="e">
        <f>VLOOKUP(F1465,[3]!Tabla13[#All],2,FALSE)</f>
        <v>#N/A</v>
      </c>
      <c r="C1465" s="51">
        <v>2026</v>
      </c>
      <c r="D1465" s="51">
        <v>8330</v>
      </c>
      <c r="E1465" s="51"/>
      <c r="F1465" s="52"/>
      <c r="G1465" s="51">
        <v>2</v>
      </c>
      <c r="H1465" s="51">
        <v>3</v>
      </c>
      <c r="I1465" s="51">
        <v>12</v>
      </c>
      <c r="J1465" s="51"/>
      <c r="K1465" s="51">
        <v>5000</v>
      </c>
      <c r="L1465" s="51">
        <v>5100</v>
      </c>
      <c r="M1465" s="51">
        <v>511</v>
      </c>
      <c r="N1465" s="50">
        <v>865</v>
      </c>
      <c r="O1465" s="113"/>
      <c r="P1465" s="48" t="s">
        <v>1232</v>
      </c>
      <c r="Q1465" s="47">
        <v>0</v>
      </c>
      <c r="R1465" s="47">
        <v>0</v>
      </c>
      <c r="S1465" s="46">
        <f t="shared" si="96"/>
        <v>0</v>
      </c>
      <c r="T1465" s="47">
        <v>0</v>
      </c>
      <c r="U1465" s="47">
        <v>0</v>
      </c>
      <c r="V1465" s="46">
        <f t="shared" si="97"/>
        <v>0</v>
      </c>
      <c r="W1465" s="46">
        <f t="shared" si="98"/>
        <v>0</v>
      </c>
      <c r="X1465" s="45" t="s">
        <v>26</v>
      </c>
      <c r="Y1465" s="44"/>
      <c r="Z1465" s="43"/>
      <c r="AA1465" s="42" t="s">
        <v>19</v>
      </c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</row>
    <row r="1466" spans="1:49" hidden="1">
      <c r="A1466" s="31" t="e">
        <f t="shared" si="99"/>
        <v>#N/A</v>
      </c>
      <c r="B1466" s="30" t="e">
        <f>VLOOKUP(F1466,[3]!Tabla13[#All],2,FALSE)</f>
        <v>#N/A</v>
      </c>
      <c r="C1466" s="51">
        <v>2026</v>
      </c>
      <c r="D1466" s="51">
        <v>8330</v>
      </c>
      <c r="E1466" s="51"/>
      <c r="F1466" s="52"/>
      <c r="G1466" s="51">
        <v>2</v>
      </c>
      <c r="H1466" s="51">
        <v>3</v>
      </c>
      <c r="I1466" s="51">
        <v>12</v>
      </c>
      <c r="J1466" s="51"/>
      <c r="K1466" s="51">
        <v>5000</v>
      </c>
      <c r="L1466" s="51">
        <v>5100</v>
      </c>
      <c r="M1466" s="51">
        <v>511</v>
      </c>
      <c r="N1466" s="50">
        <v>944</v>
      </c>
      <c r="O1466" s="113"/>
      <c r="P1466" s="48" t="s">
        <v>1231</v>
      </c>
      <c r="Q1466" s="47">
        <v>0</v>
      </c>
      <c r="R1466" s="47">
        <v>0</v>
      </c>
      <c r="S1466" s="46">
        <f t="shared" si="96"/>
        <v>0</v>
      </c>
      <c r="T1466" s="47">
        <v>0</v>
      </c>
      <c r="U1466" s="47">
        <v>0</v>
      </c>
      <c r="V1466" s="46">
        <f t="shared" si="97"/>
        <v>0</v>
      </c>
      <c r="W1466" s="46">
        <f t="shared" si="98"/>
        <v>0</v>
      </c>
      <c r="X1466" s="45" t="s">
        <v>26</v>
      </c>
      <c r="Y1466" s="44"/>
      <c r="Z1466" s="43"/>
      <c r="AA1466" s="42" t="s">
        <v>19</v>
      </c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</row>
    <row r="1467" spans="1:49" hidden="1">
      <c r="A1467" s="31" t="e">
        <f t="shared" si="99"/>
        <v>#N/A</v>
      </c>
      <c r="B1467" s="30" t="e">
        <f>VLOOKUP(F1467,[3]!Tabla13[#All],2,FALSE)</f>
        <v>#N/A</v>
      </c>
      <c r="C1467" s="51">
        <v>2026</v>
      </c>
      <c r="D1467" s="51">
        <v>8330</v>
      </c>
      <c r="E1467" s="51"/>
      <c r="F1467" s="52"/>
      <c r="G1467" s="51">
        <v>2</v>
      </c>
      <c r="H1467" s="51">
        <v>3</v>
      </c>
      <c r="I1467" s="51">
        <v>12</v>
      </c>
      <c r="J1467" s="51"/>
      <c r="K1467" s="51">
        <v>5000</v>
      </c>
      <c r="L1467" s="51">
        <v>5100</v>
      </c>
      <c r="M1467" s="51">
        <v>511</v>
      </c>
      <c r="N1467" s="50">
        <v>982</v>
      </c>
      <c r="O1467" s="113"/>
      <c r="P1467" s="48" t="s">
        <v>1230</v>
      </c>
      <c r="Q1467" s="47">
        <v>0</v>
      </c>
      <c r="R1467" s="47">
        <v>0</v>
      </c>
      <c r="S1467" s="46">
        <f t="shared" si="96"/>
        <v>0</v>
      </c>
      <c r="T1467" s="47">
        <v>0</v>
      </c>
      <c r="U1467" s="47">
        <v>0</v>
      </c>
      <c r="V1467" s="46">
        <f t="shared" si="97"/>
        <v>0</v>
      </c>
      <c r="W1467" s="46">
        <f t="shared" si="98"/>
        <v>0</v>
      </c>
      <c r="X1467" s="45" t="s">
        <v>26</v>
      </c>
      <c r="Y1467" s="44"/>
      <c r="Z1467" s="43"/>
      <c r="AA1467" s="42" t="s">
        <v>19</v>
      </c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</row>
    <row r="1468" spans="1:49" hidden="1">
      <c r="A1468" s="31" t="e">
        <f t="shared" si="99"/>
        <v>#N/A</v>
      </c>
      <c r="B1468" s="30" t="e">
        <f>VLOOKUP(F1468,[3]!Tabla13[#All],2,FALSE)</f>
        <v>#N/A</v>
      </c>
      <c r="C1468" s="51">
        <v>2026</v>
      </c>
      <c r="D1468" s="51">
        <v>8330</v>
      </c>
      <c r="E1468" s="51"/>
      <c r="F1468" s="52"/>
      <c r="G1468" s="51">
        <v>2</v>
      </c>
      <c r="H1468" s="51">
        <v>3</v>
      </c>
      <c r="I1468" s="51">
        <v>12</v>
      </c>
      <c r="J1468" s="51"/>
      <c r="K1468" s="51">
        <v>5000</v>
      </c>
      <c r="L1468" s="51">
        <v>5100</v>
      </c>
      <c r="M1468" s="51">
        <v>511</v>
      </c>
      <c r="N1468" s="50">
        <v>994</v>
      </c>
      <c r="O1468" s="113"/>
      <c r="P1468" s="48" t="s">
        <v>1229</v>
      </c>
      <c r="Q1468" s="47">
        <v>0</v>
      </c>
      <c r="R1468" s="47">
        <v>0</v>
      </c>
      <c r="S1468" s="46">
        <f t="shared" si="96"/>
        <v>0</v>
      </c>
      <c r="T1468" s="47">
        <v>0</v>
      </c>
      <c r="U1468" s="47">
        <v>0</v>
      </c>
      <c r="V1468" s="46">
        <f t="shared" si="97"/>
        <v>0</v>
      </c>
      <c r="W1468" s="46">
        <f t="shared" si="98"/>
        <v>0</v>
      </c>
      <c r="X1468" s="45" t="s">
        <v>26</v>
      </c>
      <c r="Y1468" s="44"/>
      <c r="Z1468" s="43"/>
      <c r="AA1468" s="42" t="s">
        <v>19</v>
      </c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</row>
    <row r="1469" spans="1:49" hidden="1">
      <c r="A1469" s="31" t="e">
        <f t="shared" si="99"/>
        <v>#N/A</v>
      </c>
      <c r="B1469" s="30" t="e">
        <f>VLOOKUP(F1469,[3]!Tabla13[#All],2,FALSE)</f>
        <v>#N/A</v>
      </c>
      <c r="C1469" s="51">
        <v>2026</v>
      </c>
      <c r="D1469" s="51">
        <v>8330</v>
      </c>
      <c r="E1469" s="51"/>
      <c r="F1469" s="52"/>
      <c r="G1469" s="51">
        <v>2</v>
      </c>
      <c r="H1469" s="51">
        <v>3</v>
      </c>
      <c r="I1469" s="51">
        <v>12</v>
      </c>
      <c r="J1469" s="51"/>
      <c r="K1469" s="51">
        <v>5000</v>
      </c>
      <c r="L1469" s="51">
        <v>5100</v>
      </c>
      <c r="M1469" s="51">
        <v>511</v>
      </c>
      <c r="N1469" s="50">
        <v>1250</v>
      </c>
      <c r="O1469" s="113"/>
      <c r="P1469" s="48" t="s">
        <v>1228</v>
      </c>
      <c r="Q1469" s="47">
        <v>0</v>
      </c>
      <c r="R1469" s="47">
        <v>0</v>
      </c>
      <c r="S1469" s="46">
        <f t="shared" si="96"/>
        <v>0</v>
      </c>
      <c r="T1469" s="47">
        <v>0</v>
      </c>
      <c r="U1469" s="47">
        <v>0</v>
      </c>
      <c r="V1469" s="46">
        <f t="shared" si="97"/>
        <v>0</v>
      </c>
      <c r="W1469" s="46">
        <f t="shared" si="98"/>
        <v>0</v>
      </c>
      <c r="X1469" s="45" t="s">
        <v>1032</v>
      </c>
      <c r="Y1469" s="44"/>
      <c r="Z1469" s="43"/>
      <c r="AA1469" s="42" t="s">
        <v>19</v>
      </c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</row>
    <row r="1470" spans="1:49" hidden="1">
      <c r="A1470" s="31" t="e">
        <f t="shared" si="99"/>
        <v>#N/A</v>
      </c>
      <c r="B1470" s="30" t="e">
        <f>VLOOKUP(F1470,[3]!Tabla13[#All],2,FALSE)</f>
        <v>#N/A</v>
      </c>
      <c r="C1470" s="51">
        <v>2026</v>
      </c>
      <c r="D1470" s="51">
        <v>8330</v>
      </c>
      <c r="E1470" s="51"/>
      <c r="F1470" s="52"/>
      <c r="G1470" s="51">
        <v>2</v>
      </c>
      <c r="H1470" s="51">
        <v>3</v>
      </c>
      <c r="I1470" s="51">
        <v>12</v>
      </c>
      <c r="J1470" s="51"/>
      <c r="K1470" s="51">
        <v>5000</v>
      </c>
      <c r="L1470" s="51">
        <v>5100</v>
      </c>
      <c r="M1470" s="51">
        <v>511</v>
      </c>
      <c r="N1470" s="50">
        <v>1313</v>
      </c>
      <c r="O1470" s="113"/>
      <c r="P1470" s="48" t="s">
        <v>1227</v>
      </c>
      <c r="Q1470" s="47">
        <v>0</v>
      </c>
      <c r="R1470" s="47">
        <v>0</v>
      </c>
      <c r="S1470" s="46">
        <f t="shared" si="96"/>
        <v>0</v>
      </c>
      <c r="T1470" s="47">
        <v>0</v>
      </c>
      <c r="U1470" s="47">
        <v>0</v>
      </c>
      <c r="V1470" s="46">
        <f t="shared" si="97"/>
        <v>0</v>
      </c>
      <c r="W1470" s="46">
        <f t="shared" si="98"/>
        <v>0</v>
      </c>
      <c r="X1470" s="45" t="s">
        <v>26</v>
      </c>
      <c r="Y1470" s="44"/>
      <c r="Z1470" s="43"/>
      <c r="AA1470" s="42" t="s">
        <v>19</v>
      </c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</row>
    <row r="1471" spans="1:49" hidden="1">
      <c r="A1471" s="31" t="e">
        <f t="shared" si="99"/>
        <v>#N/A</v>
      </c>
      <c r="B1471" s="30" t="e">
        <f>VLOOKUP(F1471,[3]!Tabla13[#All],2,FALSE)</f>
        <v>#N/A</v>
      </c>
      <c r="C1471" s="51">
        <v>2026</v>
      </c>
      <c r="D1471" s="51">
        <v>8330</v>
      </c>
      <c r="E1471" s="51"/>
      <c r="F1471" s="52"/>
      <c r="G1471" s="51">
        <v>2</v>
      </c>
      <c r="H1471" s="51">
        <v>3</v>
      </c>
      <c r="I1471" s="51">
        <v>12</v>
      </c>
      <c r="J1471" s="51"/>
      <c r="K1471" s="51">
        <v>5000</v>
      </c>
      <c r="L1471" s="51">
        <v>5100</v>
      </c>
      <c r="M1471" s="51">
        <v>511</v>
      </c>
      <c r="N1471" s="50">
        <v>1321</v>
      </c>
      <c r="O1471" s="113"/>
      <c r="P1471" s="48" t="s">
        <v>1226</v>
      </c>
      <c r="Q1471" s="47">
        <v>0</v>
      </c>
      <c r="R1471" s="47">
        <v>0</v>
      </c>
      <c r="S1471" s="46">
        <f t="shared" si="96"/>
        <v>0</v>
      </c>
      <c r="T1471" s="47">
        <v>0</v>
      </c>
      <c r="U1471" s="47">
        <v>0</v>
      </c>
      <c r="V1471" s="46">
        <f t="shared" si="97"/>
        <v>0</v>
      </c>
      <c r="W1471" s="46">
        <f t="shared" si="98"/>
        <v>0</v>
      </c>
      <c r="X1471" s="45" t="s">
        <v>26</v>
      </c>
      <c r="Y1471" s="44"/>
      <c r="Z1471" s="43"/>
      <c r="AA1471" s="42" t="s">
        <v>19</v>
      </c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</row>
    <row r="1472" spans="1:49" hidden="1">
      <c r="A1472" s="31" t="e">
        <f t="shared" si="99"/>
        <v>#N/A</v>
      </c>
      <c r="B1472" s="30" t="e">
        <f>VLOOKUP(F1472,[3]!Tabla13[#All],2,FALSE)</f>
        <v>#N/A</v>
      </c>
      <c r="C1472" s="40">
        <v>2026</v>
      </c>
      <c r="D1472" s="40">
        <v>8330</v>
      </c>
      <c r="E1472" s="40"/>
      <c r="F1472" s="41"/>
      <c r="G1472" s="40">
        <v>2</v>
      </c>
      <c r="H1472" s="40">
        <v>3</v>
      </c>
      <c r="I1472" s="40">
        <v>12</v>
      </c>
      <c r="J1472" s="40"/>
      <c r="K1472" s="40">
        <v>5000</v>
      </c>
      <c r="L1472" s="40">
        <v>5100</v>
      </c>
      <c r="M1472" s="40">
        <v>512</v>
      </c>
      <c r="N1472" s="221"/>
      <c r="O1472" s="220"/>
      <c r="P1472" s="37" t="s">
        <v>311</v>
      </c>
      <c r="Q1472" s="36">
        <f>SUM(Q1473:Q1476)</f>
        <v>0</v>
      </c>
      <c r="R1472" s="36">
        <f>SUM(R1473:R1476)</f>
        <v>0</v>
      </c>
      <c r="S1472" s="36">
        <f t="shared" si="96"/>
        <v>0</v>
      </c>
      <c r="T1472" s="36">
        <f>SUM(T1473:T1476)</f>
        <v>0</v>
      </c>
      <c r="U1472" s="36">
        <f>SUM(U1473:U1476)</f>
        <v>0</v>
      </c>
      <c r="V1472" s="36">
        <f t="shared" si="97"/>
        <v>0</v>
      </c>
      <c r="W1472" s="36">
        <f t="shared" si="98"/>
        <v>0</v>
      </c>
      <c r="X1472" s="41"/>
      <c r="Y1472" s="40"/>
      <c r="Z1472" s="77"/>
      <c r="AA1472" s="221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</row>
    <row r="1473" spans="1:49" hidden="1">
      <c r="A1473" s="31" t="e">
        <f t="shared" si="99"/>
        <v>#N/A</v>
      </c>
      <c r="B1473" s="30" t="e">
        <f>VLOOKUP(F1473,[3]!Tabla13[#All],2,FALSE)</f>
        <v>#N/A</v>
      </c>
      <c r="C1473" s="51">
        <v>2026</v>
      </c>
      <c r="D1473" s="51">
        <v>8330</v>
      </c>
      <c r="E1473" s="51"/>
      <c r="F1473" s="52"/>
      <c r="G1473" s="51">
        <v>2</v>
      </c>
      <c r="H1473" s="51">
        <v>3</v>
      </c>
      <c r="I1473" s="51">
        <v>12</v>
      </c>
      <c r="J1473" s="51"/>
      <c r="K1473" s="51">
        <v>5000</v>
      </c>
      <c r="L1473" s="51">
        <v>5100</v>
      </c>
      <c r="M1473" s="51">
        <v>512</v>
      </c>
      <c r="N1473" s="50">
        <v>102</v>
      </c>
      <c r="O1473" s="113"/>
      <c r="P1473" s="48" t="s">
        <v>1225</v>
      </c>
      <c r="Q1473" s="47">
        <v>0</v>
      </c>
      <c r="R1473" s="47">
        <v>0</v>
      </c>
      <c r="S1473" s="46">
        <f t="shared" si="96"/>
        <v>0</v>
      </c>
      <c r="T1473" s="47">
        <v>0</v>
      </c>
      <c r="U1473" s="47">
        <v>0</v>
      </c>
      <c r="V1473" s="46">
        <f t="shared" si="97"/>
        <v>0</v>
      </c>
      <c r="W1473" s="46">
        <f t="shared" si="98"/>
        <v>0</v>
      </c>
      <c r="X1473" s="45" t="s">
        <v>26</v>
      </c>
      <c r="Y1473" s="44"/>
      <c r="Z1473" s="43"/>
      <c r="AA1473" s="42" t="s">
        <v>19</v>
      </c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</row>
    <row r="1474" spans="1:49" hidden="1">
      <c r="A1474" s="31" t="e">
        <f t="shared" si="99"/>
        <v>#N/A</v>
      </c>
      <c r="B1474" s="30" t="e">
        <f>VLOOKUP(F1474,[3]!Tabla13[#All],2,FALSE)</f>
        <v>#N/A</v>
      </c>
      <c r="C1474" s="51">
        <v>2026</v>
      </c>
      <c r="D1474" s="51">
        <v>8330</v>
      </c>
      <c r="E1474" s="51"/>
      <c r="F1474" s="52"/>
      <c r="G1474" s="51">
        <v>2</v>
      </c>
      <c r="H1474" s="51">
        <v>3</v>
      </c>
      <c r="I1474" s="51">
        <v>12</v>
      </c>
      <c r="J1474" s="51"/>
      <c r="K1474" s="51">
        <v>5000</v>
      </c>
      <c r="L1474" s="51">
        <v>5100</v>
      </c>
      <c r="M1474" s="51">
        <v>512</v>
      </c>
      <c r="N1474" s="50">
        <v>182</v>
      </c>
      <c r="O1474" s="113"/>
      <c r="P1474" s="48" t="s">
        <v>1224</v>
      </c>
      <c r="Q1474" s="47">
        <v>0</v>
      </c>
      <c r="R1474" s="47">
        <v>0</v>
      </c>
      <c r="S1474" s="46">
        <f t="shared" si="96"/>
        <v>0</v>
      </c>
      <c r="T1474" s="47">
        <v>0</v>
      </c>
      <c r="U1474" s="47">
        <v>0</v>
      </c>
      <c r="V1474" s="46">
        <f t="shared" si="97"/>
        <v>0</v>
      </c>
      <c r="W1474" s="46">
        <f t="shared" si="98"/>
        <v>0</v>
      </c>
      <c r="X1474" s="45" t="s">
        <v>26</v>
      </c>
      <c r="Y1474" s="44"/>
      <c r="Z1474" s="43"/>
      <c r="AA1474" s="42" t="s">
        <v>19</v>
      </c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</row>
    <row r="1475" spans="1:49" hidden="1">
      <c r="A1475" s="31" t="e">
        <f t="shared" si="99"/>
        <v>#N/A</v>
      </c>
      <c r="B1475" s="30" t="e">
        <f>VLOOKUP(F1475,[3]!Tabla13[#All],2,FALSE)</f>
        <v>#N/A</v>
      </c>
      <c r="C1475" s="51">
        <v>2026</v>
      </c>
      <c r="D1475" s="51">
        <v>8330</v>
      </c>
      <c r="E1475" s="51"/>
      <c r="F1475" s="52"/>
      <c r="G1475" s="51">
        <v>2</v>
      </c>
      <c r="H1475" s="51">
        <v>3</v>
      </c>
      <c r="I1475" s="51">
        <v>12</v>
      </c>
      <c r="J1475" s="51"/>
      <c r="K1475" s="51">
        <v>5000</v>
      </c>
      <c r="L1475" s="51">
        <v>5100</v>
      </c>
      <c r="M1475" s="51">
        <v>512</v>
      </c>
      <c r="N1475" s="50">
        <v>860</v>
      </c>
      <c r="O1475" s="113"/>
      <c r="P1475" s="48" t="s">
        <v>1223</v>
      </c>
      <c r="Q1475" s="47">
        <v>0</v>
      </c>
      <c r="R1475" s="47">
        <v>0</v>
      </c>
      <c r="S1475" s="46">
        <f t="shared" si="96"/>
        <v>0</v>
      </c>
      <c r="T1475" s="47">
        <v>0</v>
      </c>
      <c r="U1475" s="47">
        <v>0</v>
      </c>
      <c r="V1475" s="46">
        <f t="shared" si="97"/>
        <v>0</v>
      </c>
      <c r="W1475" s="46">
        <f t="shared" si="98"/>
        <v>0</v>
      </c>
      <c r="X1475" s="45" t="s">
        <v>26</v>
      </c>
      <c r="Y1475" s="44"/>
      <c r="Z1475" s="43"/>
      <c r="AA1475" s="42" t="s">
        <v>19</v>
      </c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</row>
    <row r="1476" spans="1:49" hidden="1">
      <c r="A1476" s="31" t="e">
        <f t="shared" si="99"/>
        <v>#N/A</v>
      </c>
      <c r="B1476" s="30" t="e">
        <f>VLOOKUP(F1476,[3]!Tabla13[#All],2,FALSE)</f>
        <v>#N/A</v>
      </c>
      <c r="C1476" s="51">
        <v>2026</v>
      </c>
      <c r="D1476" s="51">
        <v>8330</v>
      </c>
      <c r="E1476" s="51"/>
      <c r="F1476" s="52"/>
      <c r="G1476" s="51">
        <v>2</v>
      </c>
      <c r="H1476" s="51">
        <v>3</v>
      </c>
      <c r="I1476" s="51">
        <v>12</v>
      </c>
      <c r="J1476" s="51"/>
      <c r="K1476" s="51">
        <v>5000</v>
      </c>
      <c r="L1476" s="51">
        <v>5100</v>
      </c>
      <c r="M1476" s="51">
        <v>512</v>
      </c>
      <c r="N1476" s="50">
        <v>1176</v>
      </c>
      <c r="O1476" s="113"/>
      <c r="P1476" s="48" t="s">
        <v>1222</v>
      </c>
      <c r="Q1476" s="47">
        <v>0</v>
      </c>
      <c r="R1476" s="47">
        <v>0</v>
      </c>
      <c r="S1476" s="46">
        <f t="shared" si="96"/>
        <v>0</v>
      </c>
      <c r="T1476" s="47">
        <v>0</v>
      </c>
      <c r="U1476" s="47">
        <v>0</v>
      </c>
      <c r="V1476" s="46">
        <f t="shared" si="97"/>
        <v>0</v>
      </c>
      <c r="W1476" s="46">
        <f t="shared" si="98"/>
        <v>0</v>
      </c>
      <c r="X1476" s="45" t="s">
        <v>26</v>
      </c>
      <c r="Y1476" s="44"/>
      <c r="Z1476" s="43"/>
      <c r="AA1476" s="42" t="s">
        <v>19</v>
      </c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</row>
    <row r="1477" spans="1:49" hidden="1">
      <c r="A1477" s="31" t="e">
        <f t="shared" si="99"/>
        <v>#N/A</v>
      </c>
      <c r="B1477" s="30" t="e">
        <f>VLOOKUP(F1477,[3]!Tabla13[#All],2,FALSE)</f>
        <v>#N/A</v>
      </c>
      <c r="C1477" s="40">
        <v>2026</v>
      </c>
      <c r="D1477" s="40">
        <v>8330</v>
      </c>
      <c r="E1477" s="40"/>
      <c r="F1477" s="41"/>
      <c r="G1477" s="40">
        <v>2</v>
      </c>
      <c r="H1477" s="40">
        <v>3</v>
      </c>
      <c r="I1477" s="40">
        <v>12</v>
      </c>
      <c r="J1477" s="40"/>
      <c r="K1477" s="40">
        <v>5000</v>
      </c>
      <c r="L1477" s="40">
        <v>5100</v>
      </c>
      <c r="M1477" s="40">
        <v>515</v>
      </c>
      <c r="N1477" s="221" t="s">
        <v>23</v>
      </c>
      <c r="O1477" s="220"/>
      <c r="P1477" s="37" t="s">
        <v>63</v>
      </c>
      <c r="Q1477" s="36">
        <f>SUM(Q1478:Q1492)</f>
        <v>0</v>
      </c>
      <c r="R1477" s="36">
        <f>SUM(R1478:R1492)</f>
        <v>0</v>
      </c>
      <c r="S1477" s="36">
        <f t="shared" si="96"/>
        <v>0</v>
      </c>
      <c r="T1477" s="36">
        <f>SUM(T1478:T1492)</f>
        <v>0</v>
      </c>
      <c r="U1477" s="36">
        <f>SUM(U1478:U1492)</f>
        <v>0</v>
      </c>
      <c r="V1477" s="36">
        <f t="shared" si="97"/>
        <v>0</v>
      </c>
      <c r="W1477" s="36">
        <f t="shared" si="98"/>
        <v>0</v>
      </c>
      <c r="X1477" s="41"/>
      <c r="Y1477" s="40"/>
      <c r="Z1477" s="77"/>
      <c r="AA1477" s="221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</row>
    <row r="1478" spans="1:49" hidden="1">
      <c r="A1478" s="31" t="e">
        <f t="shared" si="99"/>
        <v>#N/A</v>
      </c>
      <c r="B1478" s="30" t="e">
        <f>VLOOKUP(F1478,[3]!Tabla13[#All],2,FALSE)</f>
        <v>#N/A</v>
      </c>
      <c r="C1478" s="51">
        <v>2026</v>
      </c>
      <c r="D1478" s="51">
        <v>8330</v>
      </c>
      <c r="E1478" s="51"/>
      <c r="F1478" s="52"/>
      <c r="G1478" s="51">
        <v>2</v>
      </c>
      <c r="H1478" s="51">
        <v>3</v>
      </c>
      <c r="I1478" s="51">
        <v>12</v>
      </c>
      <c r="J1478" s="51"/>
      <c r="K1478" s="51">
        <v>5000</v>
      </c>
      <c r="L1478" s="51">
        <v>5100</v>
      </c>
      <c r="M1478" s="51">
        <v>515</v>
      </c>
      <c r="N1478" s="50">
        <v>7</v>
      </c>
      <c r="O1478" s="113"/>
      <c r="P1478" s="48" t="s">
        <v>1221</v>
      </c>
      <c r="Q1478" s="47">
        <v>0</v>
      </c>
      <c r="R1478" s="47">
        <v>0</v>
      </c>
      <c r="S1478" s="46">
        <f t="shared" si="96"/>
        <v>0</v>
      </c>
      <c r="T1478" s="47">
        <v>0</v>
      </c>
      <c r="U1478" s="47">
        <v>0</v>
      </c>
      <c r="V1478" s="46">
        <f t="shared" si="97"/>
        <v>0</v>
      </c>
      <c r="W1478" s="46">
        <f t="shared" si="98"/>
        <v>0</v>
      </c>
      <c r="X1478" s="45" t="s">
        <v>26</v>
      </c>
      <c r="Y1478" s="44"/>
      <c r="Z1478" s="43"/>
      <c r="AA1478" s="42" t="s">
        <v>19</v>
      </c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</row>
    <row r="1479" spans="1:49" hidden="1">
      <c r="A1479" s="31" t="e">
        <f t="shared" si="99"/>
        <v>#N/A</v>
      </c>
      <c r="B1479" s="30" t="e">
        <f>VLOOKUP(F1479,[3]!Tabla13[#All],2,FALSE)</f>
        <v>#N/A</v>
      </c>
      <c r="C1479" s="51">
        <v>2026</v>
      </c>
      <c r="D1479" s="51">
        <v>8330</v>
      </c>
      <c r="E1479" s="51"/>
      <c r="F1479" s="52"/>
      <c r="G1479" s="51">
        <v>2</v>
      </c>
      <c r="H1479" s="51">
        <v>3</v>
      </c>
      <c r="I1479" s="51">
        <v>12</v>
      </c>
      <c r="J1479" s="51"/>
      <c r="K1479" s="51">
        <v>5000</v>
      </c>
      <c r="L1479" s="51">
        <v>5100</v>
      </c>
      <c r="M1479" s="51">
        <v>515</v>
      </c>
      <c r="N1479" s="50">
        <v>363</v>
      </c>
      <c r="O1479" s="113"/>
      <c r="P1479" s="48" t="s">
        <v>1220</v>
      </c>
      <c r="Q1479" s="47">
        <v>0</v>
      </c>
      <c r="R1479" s="47">
        <v>0</v>
      </c>
      <c r="S1479" s="46">
        <f t="shared" si="96"/>
        <v>0</v>
      </c>
      <c r="T1479" s="47">
        <v>0</v>
      </c>
      <c r="U1479" s="47">
        <v>0</v>
      </c>
      <c r="V1479" s="46">
        <f t="shared" si="97"/>
        <v>0</v>
      </c>
      <c r="W1479" s="46">
        <f t="shared" si="98"/>
        <v>0</v>
      </c>
      <c r="X1479" s="45" t="s">
        <v>26</v>
      </c>
      <c r="Y1479" s="44"/>
      <c r="Z1479" s="43"/>
      <c r="AA1479" s="78" t="s">
        <v>100</v>
      </c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</row>
    <row r="1480" spans="1:49" hidden="1">
      <c r="A1480" s="31" t="e">
        <f t="shared" si="99"/>
        <v>#N/A</v>
      </c>
      <c r="B1480" s="30" t="e">
        <f>VLOOKUP(F1480,[3]!Tabla13[#All],2,FALSE)</f>
        <v>#N/A</v>
      </c>
      <c r="C1480" s="51">
        <v>2026</v>
      </c>
      <c r="D1480" s="51">
        <v>8330</v>
      </c>
      <c r="E1480" s="51"/>
      <c r="F1480" s="52"/>
      <c r="G1480" s="51">
        <v>2</v>
      </c>
      <c r="H1480" s="51">
        <v>3</v>
      </c>
      <c r="I1480" s="51">
        <v>12</v>
      </c>
      <c r="J1480" s="51"/>
      <c r="K1480" s="51">
        <v>5000</v>
      </c>
      <c r="L1480" s="51">
        <v>5100</v>
      </c>
      <c r="M1480" s="51">
        <v>515</v>
      </c>
      <c r="N1480" s="50">
        <v>366</v>
      </c>
      <c r="O1480" s="113"/>
      <c r="P1480" s="48" t="s">
        <v>1219</v>
      </c>
      <c r="Q1480" s="47">
        <v>0</v>
      </c>
      <c r="R1480" s="47">
        <v>0</v>
      </c>
      <c r="S1480" s="46">
        <f t="shared" si="96"/>
        <v>0</v>
      </c>
      <c r="T1480" s="47">
        <v>0</v>
      </c>
      <c r="U1480" s="47">
        <v>0</v>
      </c>
      <c r="V1480" s="46">
        <f t="shared" si="97"/>
        <v>0</v>
      </c>
      <c r="W1480" s="46">
        <f t="shared" si="98"/>
        <v>0</v>
      </c>
      <c r="X1480" s="45" t="s">
        <v>26</v>
      </c>
      <c r="Y1480" s="44"/>
      <c r="Z1480" s="43"/>
      <c r="AA1480" s="78" t="s">
        <v>100</v>
      </c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</row>
    <row r="1481" spans="1:49" hidden="1">
      <c r="A1481" s="31" t="e">
        <f t="shared" si="99"/>
        <v>#N/A</v>
      </c>
      <c r="B1481" s="30" t="e">
        <f>VLOOKUP(F1481,[3]!Tabla13[#All],2,FALSE)</f>
        <v>#N/A</v>
      </c>
      <c r="C1481" s="51">
        <v>2026</v>
      </c>
      <c r="D1481" s="51">
        <v>8330</v>
      </c>
      <c r="E1481" s="51"/>
      <c r="F1481" s="52"/>
      <c r="G1481" s="51">
        <v>2</v>
      </c>
      <c r="H1481" s="51">
        <v>3</v>
      </c>
      <c r="I1481" s="51">
        <v>12</v>
      </c>
      <c r="J1481" s="51"/>
      <c r="K1481" s="51">
        <v>5000</v>
      </c>
      <c r="L1481" s="51">
        <v>5100</v>
      </c>
      <c r="M1481" s="51">
        <v>515</v>
      </c>
      <c r="N1481" s="50">
        <v>376</v>
      </c>
      <c r="O1481" s="113"/>
      <c r="P1481" s="48" t="s">
        <v>1218</v>
      </c>
      <c r="Q1481" s="47">
        <v>0</v>
      </c>
      <c r="R1481" s="47">
        <v>0</v>
      </c>
      <c r="S1481" s="46">
        <f t="shared" si="96"/>
        <v>0</v>
      </c>
      <c r="T1481" s="47">
        <v>0</v>
      </c>
      <c r="U1481" s="47">
        <v>0</v>
      </c>
      <c r="V1481" s="46">
        <f t="shared" si="97"/>
        <v>0</v>
      </c>
      <c r="W1481" s="46">
        <f t="shared" si="98"/>
        <v>0</v>
      </c>
      <c r="X1481" s="45" t="s">
        <v>26</v>
      </c>
      <c r="Y1481" s="44"/>
      <c r="Z1481" s="43"/>
      <c r="AA1481" s="42" t="s">
        <v>19</v>
      </c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</row>
    <row r="1482" spans="1:49" hidden="1">
      <c r="A1482" s="31" t="e">
        <f t="shared" si="99"/>
        <v>#N/A</v>
      </c>
      <c r="B1482" s="30" t="e">
        <f>VLOOKUP(F1482,[3]!Tabla13[#All],2,FALSE)</f>
        <v>#N/A</v>
      </c>
      <c r="C1482" s="51">
        <v>2026</v>
      </c>
      <c r="D1482" s="51">
        <v>8330</v>
      </c>
      <c r="E1482" s="51"/>
      <c r="F1482" s="52"/>
      <c r="G1482" s="51">
        <v>2</v>
      </c>
      <c r="H1482" s="51">
        <v>3</v>
      </c>
      <c r="I1482" s="51">
        <v>12</v>
      </c>
      <c r="J1482" s="51"/>
      <c r="K1482" s="51">
        <v>5000</v>
      </c>
      <c r="L1482" s="51">
        <v>5100</v>
      </c>
      <c r="M1482" s="51">
        <v>515</v>
      </c>
      <c r="N1482" s="50">
        <v>488</v>
      </c>
      <c r="O1482" s="113"/>
      <c r="P1482" s="48" t="s">
        <v>1217</v>
      </c>
      <c r="Q1482" s="47">
        <v>0</v>
      </c>
      <c r="R1482" s="47">
        <v>0</v>
      </c>
      <c r="S1482" s="46">
        <f t="shared" ref="S1482:S1545" si="100">Q1482+R1482</f>
        <v>0</v>
      </c>
      <c r="T1482" s="47">
        <v>0</v>
      </c>
      <c r="U1482" s="47">
        <v>0</v>
      </c>
      <c r="V1482" s="46">
        <f t="shared" ref="V1482:V1545" si="101">T1482+U1482</f>
        <v>0</v>
      </c>
      <c r="W1482" s="46">
        <f t="shared" ref="W1482:W1545" si="102">S1482+V1482</f>
        <v>0</v>
      </c>
      <c r="X1482" s="45" t="s">
        <v>26</v>
      </c>
      <c r="Y1482" s="44"/>
      <c r="Z1482" s="43"/>
      <c r="AA1482" s="42" t="s">
        <v>19</v>
      </c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</row>
    <row r="1483" spans="1:49" ht="28.5" hidden="1">
      <c r="A1483" s="31" t="e">
        <f t="shared" si="99"/>
        <v>#N/A</v>
      </c>
      <c r="B1483" s="30" t="e">
        <f>VLOOKUP(F1483,[3]!Tabla13[#All],2,FALSE)</f>
        <v>#N/A</v>
      </c>
      <c r="C1483" s="51">
        <v>2026</v>
      </c>
      <c r="D1483" s="51">
        <v>8330</v>
      </c>
      <c r="E1483" s="51"/>
      <c r="F1483" s="52"/>
      <c r="G1483" s="51">
        <v>2</v>
      </c>
      <c r="H1483" s="51">
        <v>3</v>
      </c>
      <c r="I1483" s="51">
        <v>12</v>
      </c>
      <c r="J1483" s="51"/>
      <c r="K1483" s="51">
        <v>5000</v>
      </c>
      <c r="L1483" s="51">
        <v>5100</v>
      </c>
      <c r="M1483" s="51">
        <v>515</v>
      </c>
      <c r="N1483" s="50">
        <v>550</v>
      </c>
      <c r="O1483" s="113"/>
      <c r="P1483" s="48" t="s">
        <v>1216</v>
      </c>
      <c r="Q1483" s="47">
        <v>0</v>
      </c>
      <c r="R1483" s="47">
        <v>0</v>
      </c>
      <c r="S1483" s="46">
        <f t="shared" si="100"/>
        <v>0</v>
      </c>
      <c r="T1483" s="47">
        <v>0</v>
      </c>
      <c r="U1483" s="47">
        <v>0</v>
      </c>
      <c r="V1483" s="46">
        <f t="shared" si="101"/>
        <v>0</v>
      </c>
      <c r="W1483" s="46">
        <f t="shared" si="102"/>
        <v>0</v>
      </c>
      <c r="X1483" s="45" t="s">
        <v>26</v>
      </c>
      <c r="Y1483" s="44"/>
      <c r="Z1483" s="43"/>
      <c r="AA1483" s="42" t="s">
        <v>19</v>
      </c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</row>
    <row r="1484" spans="1:49" hidden="1">
      <c r="A1484" s="31" t="e">
        <f t="shared" si="99"/>
        <v>#N/A</v>
      </c>
      <c r="B1484" s="30" t="e">
        <f>VLOOKUP(F1484,[3]!Tabla13[#All],2,FALSE)</f>
        <v>#N/A</v>
      </c>
      <c r="C1484" s="51">
        <v>2026</v>
      </c>
      <c r="D1484" s="51">
        <v>8330</v>
      </c>
      <c r="E1484" s="51"/>
      <c r="F1484" s="52"/>
      <c r="G1484" s="51">
        <v>2</v>
      </c>
      <c r="H1484" s="51">
        <v>3</v>
      </c>
      <c r="I1484" s="51">
        <v>12</v>
      </c>
      <c r="J1484" s="51"/>
      <c r="K1484" s="51">
        <v>5000</v>
      </c>
      <c r="L1484" s="51">
        <v>5100</v>
      </c>
      <c r="M1484" s="51">
        <v>515</v>
      </c>
      <c r="N1484" s="50">
        <v>598</v>
      </c>
      <c r="O1484" s="113"/>
      <c r="P1484" s="48" t="s">
        <v>1215</v>
      </c>
      <c r="Q1484" s="47">
        <v>0</v>
      </c>
      <c r="R1484" s="47">
        <v>0</v>
      </c>
      <c r="S1484" s="46">
        <f t="shared" si="100"/>
        <v>0</v>
      </c>
      <c r="T1484" s="47">
        <v>0</v>
      </c>
      <c r="U1484" s="47">
        <v>0</v>
      </c>
      <c r="V1484" s="46">
        <f t="shared" si="101"/>
        <v>0</v>
      </c>
      <c r="W1484" s="46">
        <f t="shared" si="102"/>
        <v>0</v>
      </c>
      <c r="X1484" s="45" t="s">
        <v>26</v>
      </c>
      <c r="Y1484" s="44"/>
      <c r="Z1484" s="43"/>
      <c r="AA1484" s="78" t="s">
        <v>100</v>
      </c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</row>
    <row r="1485" spans="1:49" hidden="1">
      <c r="A1485" s="31" t="e">
        <f t="shared" si="99"/>
        <v>#N/A</v>
      </c>
      <c r="B1485" s="30" t="e">
        <f>VLOOKUP(F1485,[3]!Tabla13[#All],2,FALSE)</f>
        <v>#N/A</v>
      </c>
      <c r="C1485" s="51">
        <v>2026</v>
      </c>
      <c r="D1485" s="51">
        <v>8330</v>
      </c>
      <c r="E1485" s="51"/>
      <c r="F1485" s="52"/>
      <c r="G1485" s="51">
        <v>2</v>
      </c>
      <c r="H1485" s="51">
        <v>3</v>
      </c>
      <c r="I1485" s="51">
        <v>12</v>
      </c>
      <c r="J1485" s="51"/>
      <c r="K1485" s="51">
        <v>5000</v>
      </c>
      <c r="L1485" s="51">
        <v>5100</v>
      </c>
      <c r="M1485" s="51">
        <v>515</v>
      </c>
      <c r="N1485" s="50">
        <v>1008</v>
      </c>
      <c r="O1485" s="113"/>
      <c r="P1485" s="48" t="s">
        <v>1214</v>
      </c>
      <c r="Q1485" s="47">
        <v>0</v>
      </c>
      <c r="R1485" s="47">
        <v>0</v>
      </c>
      <c r="S1485" s="46">
        <f t="shared" si="100"/>
        <v>0</v>
      </c>
      <c r="T1485" s="47">
        <v>0</v>
      </c>
      <c r="U1485" s="47">
        <v>0</v>
      </c>
      <c r="V1485" s="46">
        <f t="shared" si="101"/>
        <v>0</v>
      </c>
      <c r="W1485" s="46">
        <f t="shared" si="102"/>
        <v>0</v>
      </c>
      <c r="X1485" s="45" t="s">
        <v>26</v>
      </c>
      <c r="Y1485" s="44"/>
      <c r="Z1485" s="43"/>
      <c r="AA1485" s="78" t="s">
        <v>100</v>
      </c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</row>
    <row r="1486" spans="1:49" hidden="1">
      <c r="A1486" s="31" t="e">
        <f t="shared" si="99"/>
        <v>#N/A</v>
      </c>
      <c r="B1486" s="30" t="e">
        <f>VLOOKUP(F1486,[3]!Tabla13[#All],2,FALSE)</f>
        <v>#N/A</v>
      </c>
      <c r="C1486" s="51">
        <v>2026</v>
      </c>
      <c r="D1486" s="51">
        <v>8330</v>
      </c>
      <c r="E1486" s="51"/>
      <c r="F1486" s="52"/>
      <c r="G1486" s="51">
        <v>2</v>
      </c>
      <c r="H1486" s="51">
        <v>3</v>
      </c>
      <c r="I1486" s="51">
        <v>12</v>
      </c>
      <c r="J1486" s="51"/>
      <c r="K1486" s="51">
        <v>5000</v>
      </c>
      <c r="L1486" s="51">
        <v>5100</v>
      </c>
      <c r="M1486" s="51">
        <v>515</v>
      </c>
      <c r="N1486" s="50">
        <v>1210</v>
      </c>
      <c r="O1486" s="113"/>
      <c r="P1486" s="48" t="s">
        <v>1213</v>
      </c>
      <c r="Q1486" s="47">
        <v>0</v>
      </c>
      <c r="R1486" s="47">
        <v>0</v>
      </c>
      <c r="S1486" s="46">
        <f t="shared" si="100"/>
        <v>0</v>
      </c>
      <c r="T1486" s="47">
        <v>0</v>
      </c>
      <c r="U1486" s="47">
        <v>0</v>
      </c>
      <c r="V1486" s="46">
        <f t="shared" si="101"/>
        <v>0</v>
      </c>
      <c r="W1486" s="46">
        <f t="shared" si="102"/>
        <v>0</v>
      </c>
      <c r="X1486" s="45" t="s">
        <v>26</v>
      </c>
      <c r="Y1486" s="44"/>
      <c r="Z1486" s="43"/>
      <c r="AA1486" s="78" t="s">
        <v>100</v>
      </c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</row>
    <row r="1487" spans="1:49" hidden="1">
      <c r="A1487" s="31" t="e">
        <f t="shared" si="99"/>
        <v>#N/A</v>
      </c>
      <c r="B1487" s="30" t="e">
        <f>VLOOKUP(F1487,[3]!Tabla13[#All],2,FALSE)</f>
        <v>#N/A</v>
      </c>
      <c r="C1487" s="51">
        <v>2026</v>
      </c>
      <c r="D1487" s="51">
        <v>8330</v>
      </c>
      <c r="E1487" s="51"/>
      <c r="F1487" s="52"/>
      <c r="G1487" s="51">
        <v>2</v>
      </c>
      <c r="H1487" s="51">
        <v>3</v>
      </c>
      <c r="I1487" s="51">
        <v>12</v>
      </c>
      <c r="J1487" s="51"/>
      <c r="K1487" s="51">
        <v>5000</v>
      </c>
      <c r="L1487" s="51">
        <v>5100</v>
      </c>
      <c r="M1487" s="51">
        <v>515</v>
      </c>
      <c r="N1487" s="50">
        <v>1290</v>
      </c>
      <c r="O1487" s="113"/>
      <c r="P1487" s="48" t="s">
        <v>1212</v>
      </c>
      <c r="Q1487" s="47">
        <v>0</v>
      </c>
      <c r="R1487" s="47">
        <v>0</v>
      </c>
      <c r="S1487" s="46">
        <f t="shared" si="100"/>
        <v>0</v>
      </c>
      <c r="T1487" s="47">
        <v>0</v>
      </c>
      <c r="U1487" s="47">
        <v>0</v>
      </c>
      <c r="V1487" s="46">
        <f t="shared" si="101"/>
        <v>0</v>
      </c>
      <c r="W1487" s="46">
        <f t="shared" si="102"/>
        <v>0</v>
      </c>
      <c r="X1487" s="45" t="s">
        <v>26</v>
      </c>
      <c r="Y1487" s="44"/>
      <c r="Z1487" s="43"/>
      <c r="AA1487" s="78" t="s">
        <v>100</v>
      </c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</row>
    <row r="1488" spans="1:49" hidden="1">
      <c r="A1488" s="31" t="e">
        <f t="shared" si="99"/>
        <v>#N/A</v>
      </c>
      <c r="B1488" s="30" t="e">
        <f>VLOOKUP(F1488,[3]!Tabla13[#All],2,FALSE)</f>
        <v>#N/A</v>
      </c>
      <c r="C1488" s="51">
        <v>2026</v>
      </c>
      <c r="D1488" s="51">
        <v>8330</v>
      </c>
      <c r="E1488" s="51"/>
      <c r="F1488" s="52"/>
      <c r="G1488" s="51">
        <v>2</v>
      </c>
      <c r="H1488" s="51">
        <v>3</v>
      </c>
      <c r="I1488" s="51">
        <v>12</v>
      </c>
      <c r="J1488" s="51"/>
      <c r="K1488" s="51">
        <v>5000</v>
      </c>
      <c r="L1488" s="51">
        <v>5100</v>
      </c>
      <c r="M1488" s="51">
        <v>515</v>
      </c>
      <c r="N1488" s="50">
        <v>1414</v>
      </c>
      <c r="O1488" s="113"/>
      <c r="P1488" s="48" t="s">
        <v>1211</v>
      </c>
      <c r="Q1488" s="47">
        <v>0</v>
      </c>
      <c r="R1488" s="47">
        <v>0</v>
      </c>
      <c r="S1488" s="46">
        <f t="shared" si="100"/>
        <v>0</v>
      </c>
      <c r="T1488" s="47">
        <v>0</v>
      </c>
      <c r="U1488" s="47">
        <v>0</v>
      </c>
      <c r="V1488" s="46">
        <f t="shared" si="101"/>
        <v>0</v>
      </c>
      <c r="W1488" s="46">
        <f t="shared" si="102"/>
        <v>0</v>
      </c>
      <c r="X1488" s="45" t="s">
        <v>26</v>
      </c>
      <c r="Y1488" s="44"/>
      <c r="Z1488" s="43"/>
      <c r="AA1488" s="42" t="s">
        <v>19</v>
      </c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</row>
    <row r="1489" spans="1:49" hidden="1">
      <c r="A1489" s="31" t="e">
        <f t="shared" si="99"/>
        <v>#N/A</v>
      </c>
      <c r="B1489" s="30" t="e">
        <f>VLOOKUP(F1489,[3]!Tabla13[#All],2,FALSE)</f>
        <v>#N/A</v>
      </c>
      <c r="C1489" s="51">
        <v>2026</v>
      </c>
      <c r="D1489" s="51">
        <v>8330</v>
      </c>
      <c r="E1489" s="51"/>
      <c r="F1489" s="52"/>
      <c r="G1489" s="51">
        <v>2</v>
      </c>
      <c r="H1489" s="51">
        <v>3</v>
      </c>
      <c r="I1489" s="51">
        <v>12</v>
      </c>
      <c r="J1489" s="51"/>
      <c r="K1489" s="51">
        <v>5000</v>
      </c>
      <c r="L1489" s="51">
        <v>5100</v>
      </c>
      <c r="M1489" s="51">
        <v>515</v>
      </c>
      <c r="N1489" s="50">
        <v>1415</v>
      </c>
      <c r="O1489" s="113"/>
      <c r="P1489" s="48" t="s">
        <v>1210</v>
      </c>
      <c r="Q1489" s="47">
        <v>0</v>
      </c>
      <c r="R1489" s="47">
        <v>0</v>
      </c>
      <c r="S1489" s="46">
        <f t="shared" si="100"/>
        <v>0</v>
      </c>
      <c r="T1489" s="47">
        <v>0</v>
      </c>
      <c r="U1489" s="47">
        <v>0</v>
      </c>
      <c r="V1489" s="46">
        <f t="shared" si="101"/>
        <v>0</v>
      </c>
      <c r="W1489" s="46">
        <f t="shared" si="102"/>
        <v>0</v>
      </c>
      <c r="X1489" s="45" t="s">
        <v>26</v>
      </c>
      <c r="Y1489" s="44"/>
      <c r="Z1489" s="43"/>
      <c r="AA1489" s="42" t="s">
        <v>19</v>
      </c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</row>
    <row r="1490" spans="1:49" hidden="1">
      <c r="A1490" s="31" t="e">
        <f t="shared" si="99"/>
        <v>#N/A</v>
      </c>
      <c r="B1490" s="30" t="e">
        <f>VLOOKUP(F1490,[3]!Tabla13[#All],2,FALSE)</f>
        <v>#N/A</v>
      </c>
      <c r="C1490" s="51">
        <v>2026</v>
      </c>
      <c r="D1490" s="51">
        <v>8330</v>
      </c>
      <c r="E1490" s="51"/>
      <c r="F1490" s="52"/>
      <c r="G1490" s="51">
        <v>2</v>
      </c>
      <c r="H1490" s="51">
        <v>3</v>
      </c>
      <c r="I1490" s="51">
        <v>12</v>
      </c>
      <c r="J1490" s="51"/>
      <c r="K1490" s="51">
        <v>5000</v>
      </c>
      <c r="L1490" s="51">
        <v>5100</v>
      </c>
      <c r="M1490" s="51">
        <v>515</v>
      </c>
      <c r="N1490" s="50">
        <v>1422</v>
      </c>
      <c r="O1490" s="113"/>
      <c r="P1490" s="48" t="s">
        <v>1209</v>
      </c>
      <c r="Q1490" s="47">
        <v>0</v>
      </c>
      <c r="R1490" s="47">
        <v>0</v>
      </c>
      <c r="S1490" s="46">
        <f t="shared" si="100"/>
        <v>0</v>
      </c>
      <c r="T1490" s="47">
        <v>0</v>
      </c>
      <c r="U1490" s="47">
        <v>0</v>
      </c>
      <c r="V1490" s="46">
        <f t="shared" si="101"/>
        <v>0</v>
      </c>
      <c r="W1490" s="46">
        <f t="shared" si="102"/>
        <v>0</v>
      </c>
      <c r="X1490" s="45" t="s">
        <v>26</v>
      </c>
      <c r="Y1490" s="44"/>
      <c r="Z1490" s="43"/>
      <c r="AA1490" s="42" t="s">
        <v>19</v>
      </c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</row>
    <row r="1491" spans="1:49" hidden="1">
      <c r="A1491" s="31" t="e">
        <f t="shared" si="99"/>
        <v>#N/A</v>
      </c>
      <c r="B1491" s="30" t="e">
        <f>VLOOKUP(F1491,[3]!Tabla13[#All],2,FALSE)</f>
        <v>#N/A</v>
      </c>
      <c r="C1491" s="51">
        <v>2026</v>
      </c>
      <c r="D1491" s="51">
        <v>8330</v>
      </c>
      <c r="E1491" s="51"/>
      <c r="F1491" s="52"/>
      <c r="G1491" s="51">
        <v>2</v>
      </c>
      <c r="H1491" s="51">
        <v>3</v>
      </c>
      <c r="I1491" s="51">
        <v>12</v>
      </c>
      <c r="J1491" s="51"/>
      <c r="K1491" s="51">
        <v>5000</v>
      </c>
      <c r="L1491" s="51">
        <v>5100</v>
      </c>
      <c r="M1491" s="51">
        <v>515</v>
      </c>
      <c r="N1491" s="50">
        <v>1429</v>
      </c>
      <c r="O1491" s="113"/>
      <c r="P1491" s="48" t="s">
        <v>1208</v>
      </c>
      <c r="Q1491" s="47">
        <v>0</v>
      </c>
      <c r="R1491" s="47">
        <v>0</v>
      </c>
      <c r="S1491" s="46">
        <f t="shared" si="100"/>
        <v>0</v>
      </c>
      <c r="T1491" s="47">
        <v>0</v>
      </c>
      <c r="U1491" s="47">
        <v>0</v>
      </c>
      <c r="V1491" s="46">
        <f t="shared" si="101"/>
        <v>0</v>
      </c>
      <c r="W1491" s="46">
        <f t="shared" si="102"/>
        <v>0</v>
      </c>
      <c r="X1491" s="45" t="s">
        <v>26</v>
      </c>
      <c r="Y1491" s="44"/>
      <c r="Z1491" s="43"/>
      <c r="AA1491" s="42" t="s">
        <v>19</v>
      </c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</row>
    <row r="1492" spans="1:49" ht="28.5" hidden="1">
      <c r="A1492" s="31" t="e">
        <f t="shared" si="99"/>
        <v>#N/A</v>
      </c>
      <c r="B1492" s="30" t="e">
        <f>VLOOKUP(F1492,[3]!Tabla13[#All],2,FALSE)</f>
        <v>#N/A</v>
      </c>
      <c r="C1492" s="51">
        <v>2026</v>
      </c>
      <c r="D1492" s="51">
        <v>8330</v>
      </c>
      <c r="E1492" s="51"/>
      <c r="F1492" s="52"/>
      <c r="G1492" s="51">
        <v>2</v>
      </c>
      <c r="H1492" s="51">
        <v>3</v>
      </c>
      <c r="I1492" s="51">
        <v>12</v>
      </c>
      <c r="J1492" s="51"/>
      <c r="K1492" s="51">
        <v>5000</v>
      </c>
      <c r="L1492" s="51">
        <v>5100</v>
      </c>
      <c r="M1492" s="51">
        <v>515</v>
      </c>
      <c r="N1492" s="50">
        <v>1479</v>
      </c>
      <c r="O1492" s="113"/>
      <c r="P1492" s="48" t="s">
        <v>1207</v>
      </c>
      <c r="Q1492" s="47">
        <v>0</v>
      </c>
      <c r="R1492" s="47">
        <v>0</v>
      </c>
      <c r="S1492" s="46">
        <f t="shared" si="100"/>
        <v>0</v>
      </c>
      <c r="T1492" s="47">
        <v>0</v>
      </c>
      <c r="U1492" s="47">
        <v>0</v>
      </c>
      <c r="V1492" s="46">
        <f t="shared" si="101"/>
        <v>0</v>
      </c>
      <c r="W1492" s="46">
        <f t="shared" si="102"/>
        <v>0</v>
      </c>
      <c r="X1492" s="258" t="s">
        <v>26</v>
      </c>
      <c r="Y1492" s="44"/>
      <c r="Z1492" s="43"/>
      <c r="AA1492" s="78" t="s">
        <v>100</v>
      </c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</row>
    <row r="1493" spans="1:49" hidden="1">
      <c r="A1493" s="31" t="e">
        <f t="shared" si="99"/>
        <v>#N/A</v>
      </c>
      <c r="B1493" s="30" t="e">
        <f>VLOOKUP(F1493,[3]!Tabla13[#All],2,FALSE)</f>
        <v>#N/A</v>
      </c>
      <c r="C1493" s="40">
        <v>2026</v>
      </c>
      <c r="D1493" s="40">
        <v>8330</v>
      </c>
      <c r="E1493" s="40"/>
      <c r="F1493" s="41"/>
      <c r="G1493" s="40">
        <v>2</v>
      </c>
      <c r="H1493" s="40">
        <v>3</v>
      </c>
      <c r="I1493" s="40">
        <v>12</v>
      </c>
      <c r="J1493" s="40"/>
      <c r="K1493" s="40">
        <v>5000</v>
      </c>
      <c r="L1493" s="40">
        <v>5100</v>
      </c>
      <c r="M1493" s="40">
        <v>519</v>
      </c>
      <c r="N1493" s="221" t="s">
        <v>23</v>
      </c>
      <c r="O1493" s="220"/>
      <c r="P1493" s="37" t="s">
        <v>47</v>
      </c>
      <c r="Q1493" s="36">
        <f>SUM(Q1494:Q1499)</f>
        <v>0</v>
      </c>
      <c r="R1493" s="36">
        <f>SUM(R1494:R1499)</f>
        <v>0</v>
      </c>
      <c r="S1493" s="36">
        <f t="shared" si="100"/>
        <v>0</v>
      </c>
      <c r="T1493" s="36">
        <f>SUM(T1494:T1499)</f>
        <v>0</v>
      </c>
      <c r="U1493" s="36">
        <f>SUM(U1494:U1499)</f>
        <v>0</v>
      </c>
      <c r="V1493" s="36">
        <f t="shared" si="101"/>
        <v>0</v>
      </c>
      <c r="W1493" s="36">
        <f t="shared" si="102"/>
        <v>0</v>
      </c>
      <c r="X1493" s="41"/>
      <c r="Y1493" s="40"/>
      <c r="Z1493" s="77"/>
      <c r="AA1493" s="221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</row>
    <row r="1494" spans="1:49" hidden="1">
      <c r="A1494" s="31" t="e">
        <f t="shared" si="99"/>
        <v>#N/A</v>
      </c>
      <c r="B1494" s="30" t="e">
        <f>VLOOKUP(F1494,[3]!Tabla13[#All],2,FALSE)</f>
        <v>#N/A</v>
      </c>
      <c r="C1494" s="51">
        <v>2026</v>
      </c>
      <c r="D1494" s="51">
        <v>8330</v>
      </c>
      <c r="E1494" s="51"/>
      <c r="F1494" s="52"/>
      <c r="G1494" s="51">
        <v>2</v>
      </c>
      <c r="H1494" s="51">
        <v>3</v>
      </c>
      <c r="I1494" s="51">
        <v>12</v>
      </c>
      <c r="J1494" s="51"/>
      <c r="K1494" s="51">
        <v>5000</v>
      </c>
      <c r="L1494" s="51">
        <v>5100</v>
      </c>
      <c r="M1494" s="51">
        <v>519</v>
      </c>
      <c r="N1494" s="50">
        <v>21</v>
      </c>
      <c r="O1494" s="113"/>
      <c r="P1494" s="48" t="s">
        <v>1206</v>
      </c>
      <c r="Q1494" s="47">
        <v>0</v>
      </c>
      <c r="R1494" s="47">
        <v>0</v>
      </c>
      <c r="S1494" s="46">
        <f t="shared" si="100"/>
        <v>0</v>
      </c>
      <c r="T1494" s="47">
        <v>0</v>
      </c>
      <c r="U1494" s="47">
        <v>0</v>
      </c>
      <c r="V1494" s="46">
        <f t="shared" si="101"/>
        <v>0</v>
      </c>
      <c r="W1494" s="46">
        <f t="shared" si="102"/>
        <v>0</v>
      </c>
      <c r="X1494" s="45" t="s">
        <v>26</v>
      </c>
      <c r="Y1494" s="44"/>
      <c r="Z1494" s="43"/>
      <c r="AA1494" s="42" t="s">
        <v>19</v>
      </c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</row>
    <row r="1495" spans="1:49" ht="30" hidden="1">
      <c r="A1495" s="31" t="e">
        <f t="shared" si="99"/>
        <v>#N/A</v>
      </c>
      <c r="B1495" s="30" t="e">
        <f>VLOOKUP(F1495,[3]!Tabla13[#All],2,FALSE)</f>
        <v>#N/A</v>
      </c>
      <c r="C1495" s="51">
        <v>2026</v>
      </c>
      <c r="D1495" s="51">
        <v>8330</v>
      </c>
      <c r="E1495" s="51"/>
      <c r="F1495" s="52"/>
      <c r="G1495" s="51">
        <v>2</v>
      </c>
      <c r="H1495" s="51">
        <v>3</v>
      </c>
      <c r="I1495" s="51">
        <v>12</v>
      </c>
      <c r="J1495" s="51"/>
      <c r="K1495" s="51">
        <v>5000</v>
      </c>
      <c r="L1495" s="51">
        <v>5100</v>
      </c>
      <c r="M1495" s="51">
        <v>519</v>
      </c>
      <c r="N1495" s="50">
        <v>339</v>
      </c>
      <c r="O1495" s="113"/>
      <c r="P1495" s="48" t="s">
        <v>1205</v>
      </c>
      <c r="Q1495" s="47">
        <v>0</v>
      </c>
      <c r="R1495" s="47">
        <v>0</v>
      </c>
      <c r="S1495" s="46">
        <f t="shared" si="100"/>
        <v>0</v>
      </c>
      <c r="T1495" s="47">
        <v>0</v>
      </c>
      <c r="U1495" s="47">
        <v>0</v>
      </c>
      <c r="V1495" s="46">
        <f t="shared" si="101"/>
        <v>0</v>
      </c>
      <c r="W1495" s="46">
        <f t="shared" si="102"/>
        <v>0</v>
      </c>
      <c r="X1495" s="206" t="s">
        <v>1008</v>
      </c>
      <c r="Y1495" s="44"/>
      <c r="Z1495" s="43"/>
      <c r="AA1495" s="42" t="s">
        <v>19</v>
      </c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</row>
    <row r="1496" spans="1:49" hidden="1">
      <c r="A1496" s="31" t="e">
        <f t="shared" si="99"/>
        <v>#N/A</v>
      </c>
      <c r="B1496" s="30" t="e">
        <f>VLOOKUP(F1496,[3]!Tabla13[#All],2,FALSE)</f>
        <v>#N/A</v>
      </c>
      <c r="C1496" s="51">
        <v>2026</v>
      </c>
      <c r="D1496" s="51">
        <v>8330</v>
      </c>
      <c r="E1496" s="51"/>
      <c r="F1496" s="52"/>
      <c r="G1496" s="51">
        <v>2</v>
      </c>
      <c r="H1496" s="51">
        <v>3</v>
      </c>
      <c r="I1496" s="51">
        <v>12</v>
      </c>
      <c r="J1496" s="51"/>
      <c r="K1496" s="51">
        <v>5000</v>
      </c>
      <c r="L1496" s="51">
        <v>5100</v>
      </c>
      <c r="M1496" s="51">
        <v>519</v>
      </c>
      <c r="N1496" s="50">
        <v>512</v>
      </c>
      <c r="O1496" s="113"/>
      <c r="P1496" s="48" t="s">
        <v>1204</v>
      </c>
      <c r="Q1496" s="47">
        <v>0</v>
      </c>
      <c r="R1496" s="47">
        <v>0</v>
      </c>
      <c r="S1496" s="46">
        <f t="shared" si="100"/>
        <v>0</v>
      </c>
      <c r="T1496" s="47">
        <v>0</v>
      </c>
      <c r="U1496" s="47">
        <v>0</v>
      </c>
      <c r="V1496" s="46">
        <f t="shared" si="101"/>
        <v>0</v>
      </c>
      <c r="W1496" s="46">
        <f t="shared" si="102"/>
        <v>0</v>
      </c>
      <c r="X1496" s="45" t="s">
        <v>26</v>
      </c>
      <c r="Y1496" s="44"/>
      <c r="Z1496" s="43"/>
      <c r="AA1496" s="42" t="s">
        <v>19</v>
      </c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</row>
    <row r="1497" spans="1:49" hidden="1">
      <c r="A1497" s="31" t="e">
        <f t="shared" si="99"/>
        <v>#N/A</v>
      </c>
      <c r="B1497" s="30" t="e">
        <f>VLOOKUP(F1497,[3]!Tabla13[#All],2,FALSE)</f>
        <v>#N/A</v>
      </c>
      <c r="C1497" s="51">
        <v>2026</v>
      </c>
      <c r="D1497" s="51">
        <v>8330</v>
      </c>
      <c r="E1497" s="51"/>
      <c r="F1497" s="52"/>
      <c r="G1497" s="51">
        <v>2</v>
      </c>
      <c r="H1497" s="51">
        <v>3</v>
      </c>
      <c r="I1497" s="51">
        <v>12</v>
      </c>
      <c r="J1497" s="51"/>
      <c r="K1497" s="51">
        <v>5000</v>
      </c>
      <c r="L1497" s="51">
        <v>5100</v>
      </c>
      <c r="M1497" s="51">
        <v>519</v>
      </c>
      <c r="N1497" s="50">
        <v>1044</v>
      </c>
      <c r="O1497" s="113"/>
      <c r="P1497" s="48" t="s">
        <v>1203</v>
      </c>
      <c r="Q1497" s="47">
        <v>0</v>
      </c>
      <c r="R1497" s="47">
        <v>0</v>
      </c>
      <c r="S1497" s="46">
        <f t="shared" si="100"/>
        <v>0</v>
      </c>
      <c r="T1497" s="47">
        <v>0</v>
      </c>
      <c r="U1497" s="47">
        <v>0</v>
      </c>
      <c r="V1497" s="46">
        <f t="shared" si="101"/>
        <v>0</v>
      </c>
      <c r="W1497" s="46">
        <f t="shared" si="102"/>
        <v>0</v>
      </c>
      <c r="X1497" s="45" t="s">
        <v>26</v>
      </c>
      <c r="Y1497" s="44"/>
      <c r="Z1497" s="43"/>
      <c r="AA1497" s="42" t="s">
        <v>19</v>
      </c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</row>
    <row r="1498" spans="1:49" hidden="1">
      <c r="A1498" s="31" t="e">
        <f t="shared" si="99"/>
        <v>#N/A</v>
      </c>
      <c r="B1498" s="30" t="e">
        <f>VLOOKUP(F1498,[3]!Tabla13[#All],2,FALSE)</f>
        <v>#N/A</v>
      </c>
      <c r="C1498" s="51">
        <v>2026</v>
      </c>
      <c r="D1498" s="51">
        <v>8330</v>
      </c>
      <c r="E1498" s="51"/>
      <c r="F1498" s="52"/>
      <c r="G1498" s="51">
        <v>2</v>
      </c>
      <c r="H1498" s="51">
        <v>3</v>
      </c>
      <c r="I1498" s="51">
        <v>12</v>
      </c>
      <c r="J1498" s="51"/>
      <c r="K1498" s="51">
        <v>5000</v>
      </c>
      <c r="L1498" s="51">
        <v>5100</v>
      </c>
      <c r="M1498" s="51">
        <v>519</v>
      </c>
      <c r="N1498" s="50">
        <v>1471</v>
      </c>
      <c r="O1498" s="113"/>
      <c r="P1498" s="48" t="s">
        <v>1202</v>
      </c>
      <c r="Q1498" s="47">
        <v>0</v>
      </c>
      <c r="R1498" s="47">
        <v>0</v>
      </c>
      <c r="S1498" s="46">
        <f t="shared" si="100"/>
        <v>0</v>
      </c>
      <c r="T1498" s="47">
        <v>0</v>
      </c>
      <c r="U1498" s="47">
        <v>0</v>
      </c>
      <c r="V1498" s="46">
        <f t="shared" si="101"/>
        <v>0</v>
      </c>
      <c r="W1498" s="46">
        <f t="shared" si="102"/>
        <v>0</v>
      </c>
      <c r="X1498" s="45" t="s">
        <v>26</v>
      </c>
      <c r="Y1498" s="44"/>
      <c r="Z1498" s="43"/>
      <c r="AA1498" s="42" t="s">
        <v>19</v>
      </c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</row>
    <row r="1499" spans="1:49" hidden="1">
      <c r="A1499" s="31" t="e">
        <f t="shared" ref="A1499:A1562" si="103">B1499-E1499</f>
        <v>#N/A</v>
      </c>
      <c r="B1499" s="30" t="e">
        <f>VLOOKUP(F1499,[3]!Tabla13[#All],2,FALSE)</f>
        <v>#N/A</v>
      </c>
      <c r="C1499" s="51">
        <v>2026</v>
      </c>
      <c r="D1499" s="51">
        <v>8330</v>
      </c>
      <c r="E1499" s="51"/>
      <c r="F1499" s="52"/>
      <c r="G1499" s="51">
        <v>2</v>
      </c>
      <c r="H1499" s="51">
        <v>3</v>
      </c>
      <c r="I1499" s="51">
        <v>12</v>
      </c>
      <c r="J1499" s="51"/>
      <c r="K1499" s="51">
        <v>5000</v>
      </c>
      <c r="L1499" s="51">
        <v>5100</v>
      </c>
      <c r="M1499" s="51">
        <v>519</v>
      </c>
      <c r="N1499" s="50">
        <v>1501</v>
      </c>
      <c r="O1499" s="113"/>
      <c r="P1499" s="48" t="s">
        <v>1201</v>
      </c>
      <c r="Q1499" s="47">
        <v>0</v>
      </c>
      <c r="R1499" s="47">
        <v>0</v>
      </c>
      <c r="S1499" s="46">
        <f t="shared" si="100"/>
        <v>0</v>
      </c>
      <c r="T1499" s="47">
        <v>0</v>
      </c>
      <c r="U1499" s="47">
        <v>0</v>
      </c>
      <c r="V1499" s="46">
        <f t="shared" si="101"/>
        <v>0</v>
      </c>
      <c r="W1499" s="46">
        <f t="shared" si="102"/>
        <v>0</v>
      </c>
      <c r="X1499" s="45" t="s">
        <v>26</v>
      </c>
      <c r="Y1499" s="44"/>
      <c r="Z1499" s="43"/>
      <c r="AA1499" s="42" t="s">
        <v>19</v>
      </c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</row>
    <row r="1500" spans="1:49" hidden="1">
      <c r="A1500" s="31" t="e">
        <f t="shared" si="103"/>
        <v>#N/A</v>
      </c>
      <c r="B1500" s="30" t="e">
        <f>VLOOKUP(F1500,[3]!Tabla13[#All],2,FALSE)</f>
        <v>#N/A</v>
      </c>
      <c r="C1500" s="61">
        <v>2026</v>
      </c>
      <c r="D1500" s="61">
        <v>8330</v>
      </c>
      <c r="E1500" s="61"/>
      <c r="F1500" s="62"/>
      <c r="G1500" s="61">
        <v>2</v>
      </c>
      <c r="H1500" s="61">
        <v>3</v>
      </c>
      <c r="I1500" s="61">
        <v>12</v>
      </c>
      <c r="J1500" s="61"/>
      <c r="K1500" s="61">
        <v>5000</v>
      </c>
      <c r="L1500" s="61">
        <v>5200</v>
      </c>
      <c r="M1500" s="61"/>
      <c r="N1500" s="60" t="s">
        <v>23</v>
      </c>
      <c r="O1500" s="59"/>
      <c r="P1500" s="58" t="s">
        <v>40</v>
      </c>
      <c r="Q1500" s="57">
        <f>Q1501+Q1505</f>
        <v>0</v>
      </c>
      <c r="R1500" s="57">
        <f>R1501+R1505</f>
        <v>0</v>
      </c>
      <c r="S1500" s="57">
        <f t="shared" si="100"/>
        <v>0</v>
      </c>
      <c r="T1500" s="57">
        <f>T1501+T1505</f>
        <v>0</v>
      </c>
      <c r="U1500" s="57">
        <f>U1501+U1505</f>
        <v>0</v>
      </c>
      <c r="V1500" s="57">
        <f t="shared" si="101"/>
        <v>0</v>
      </c>
      <c r="W1500" s="57">
        <f t="shared" si="102"/>
        <v>0</v>
      </c>
      <c r="X1500" s="56"/>
      <c r="Y1500" s="66"/>
      <c r="Z1500" s="65"/>
      <c r="AA1500" s="53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</row>
    <row r="1501" spans="1:49" hidden="1">
      <c r="A1501" s="31" t="e">
        <f t="shared" si="103"/>
        <v>#N/A</v>
      </c>
      <c r="B1501" s="30" t="e">
        <f>VLOOKUP(F1501,[3]!Tabla13[#All],2,FALSE)</f>
        <v>#N/A</v>
      </c>
      <c r="C1501" s="40">
        <v>2026</v>
      </c>
      <c r="D1501" s="40">
        <v>8330</v>
      </c>
      <c r="E1501" s="40"/>
      <c r="F1501" s="41"/>
      <c r="G1501" s="40">
        <v>2</v>
      </c>
      <c r="H1501" s="40">
        <v>3</v>
      </c>
      <c r="I1501" s="40">
        <v>12</v>
      </c>
      <c r="J1501" s="40"/>
      <c r="K1501" s="40">
        <v>5000</v>
      </c>
      <c r="L1501" s="40">
        <v>5200</v>
      </c>
      <c r="M1501" s="40">
        <v>521</v>
      </c>
      <c r="N1501" s="221" t="s">
        <v>23</v>
      </c>
      <c r="O1501" s="220"/>
      <c r="P1501" s="37" t="s">
        <v>39</v>
      </c>
      <c r="Q1501" s="36">
        <f>SUM(Q1502:Q1504)</f>
        <v>0</v>
      </c>
      <c r="R1501" s="36">
        <f>SUM(R1502:R1504)</f>
        <v>0</v>
      </c>
      <c r="S1501" s="36">
        <f t="shared" si="100"/>
        <v>0</v>
      </c>
      <c r="T1501" s="36">
        <f>SUM(T1502:T1504)</f>
        <v>0</v>
      </c>
      <c r="U1501" s="36">
        <f>SUM(U1502:U1504)</f>
        <v>0</v>
      </c>
      <c r="V1501" s="36">
        <f t="shared" si="101"/>
        <v>0</v>
      </c>
      <c r="W1501" s="36">
        <f t="shared" si="102"/>
        <v>0</v>
      </c>
      <c r="X1501" s="35"/>
      <c r="Y1501" s="64"/>
      <c r="Z1501" s="63"/>
      <c r="AA1501" s="3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</row>
    <row r="1502" spans="1:49" hidden="1">
      <c r="A1502" s="31" t="e">
        <f t="shared" si="103"/>
        <v>#N/A</v>
      </c>
      <c r="B1502" s="30" t="e">
        <f>VLOOKUP(F1502,[3]!Tabla13[#All],2,FALSE)</f>
        <v>#N/A</v>
      </c>
      <c r="C1502" s="51">
        <v>2026</v>
      </c>
      <c r="D1502" s="51">
        <v>8330</v>
      </c>
      <c r="E1502" s="51"/>
      <c r="F1502" s="52"/>
      <c r="G1502" s="51">
        <v>2</v>
      </c>
      <c r="H1502" s="51">
        <v>3</v>
      </c>
      <c r="I1502" s="51">
        <v>12</v>
      </c>
      <c r="J1502" s="51"/>
      <c r="K1502" s="51">
        <v>5000</v>
      </c>
      <c r="L1502" s="51">
        <v>5200</v>
      </c>
      <c r="M1502" s="51">
        <v>521</v>
      </c>
      <c r="N1502" s="50">
        <v>557</v>
      </c>
      <c r="O1502" s="113"/>
      <c r="P1502" s="48" t="s">
        <v>1200</v>
      </c>
      <c r="Q1502" s="47">
        <v>0</v>
      </c>
      <c r="R1502" s="47">
        <v>0</v>
      </c>
      <c r="S1502" s="46">
        <f t="shared" si="100"/>
        <v>0</v>
      </c>
      <c r="T1502" s="47">
        <v>0</v>
      </c>
      <c r="U1502" s="47">
        <v>0</v>
      </c>
      <c r="V1502" s="46">
        <f t="shared" si="101"/>
        <v>0</v>
      </c>
      <c r="W1502" s="46">
        <f t="shared" si="102"/>
        <v>0</v>
      </c>
      <c r="X1502" s="45" t="s">
        <v>205</v>
      </c>
      <c r="Y1502" s="44"/>
      <c r="Z1502" s="43"/>
      <c r="AA1502" s="42" t="s">
        <v>19</v>
      </c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</row>
    <row r="1503" spans="1:49" hidden="1">
      <c r="A1503" s="31" t="e">
        <f t="shared" si="103"/>
        <v>#N/A</v>
      </c>
      <c r="B1503" s="30" t="e">
        <f>VLOOKUP(F1503,[3]!Tabla13[#All],2,FALSE)</f>
        <v>#N/A</v>
      </c>
      <c r="C1503" s="51">
        <v>2026</v>
      </c>
      <c r="D1503" s="51">
        <v>8330</v>
      </c>
      <c r="E1503" s="51"/>
      <c r="F1503" s="52"/>
      <c r="G1503" s="51">
        <v>2</v>
      </c>
      <c r="H1503" s="51">
        <v>3</v>
      </c>
      <c r="I1503" s="51">
        <v>12</v>
      </c>
      <c r="J1503" s="51"/>
      <c r="K1503" s="51">
        <v>5000</v>
      </c>
      <c r="L1503" s="51">
        <v>5200</v>
      </c>
      <c r="M1503" s="51">
        <v>521</v>
      </c>
      <c r="N1503" s="50">
        <v>953</v>
      </c>
      <c r="O1503" s="113"/>
      <c r="P1503" s="48" t="s">
        <v>1199</v>
      </c>
      <c r="Q1503" s="47">
        <v>0</v>
      </c>
      <c r="R1503" s="47">
        <v>0</v>
      </c>
      <c r="S1503" s="46">
        <f t="shared" si="100"/>
        <v>0</v>
      </c>
      <c r="T1503" s="47">
        <v>0</v>
      </c>
      <c r="U1503" s="47">
        <v>0</v>
      </c>
      <c r="V1503" s="46">
        <f t="shared" si="101"/>
        <v>0</v>
      </c>
      <c r="W1503" s="46">
        <f t="shared" si="102"/>
        <v>0</v>
      </c>
      <c r="X1503" s="45" t="s">
        <v>26</v>
      </c>
      <c r="Y1503" s="44"/>
      <c r="Z1503" s="43"/>
      <c r="AA1503" s="42" t="s">
        <v>19</v>
      </c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</row>
    <row r="1504" spans="1:49" hidden="1">
      <c r="A1504" s="31" t="e">
        <f t="shared" si="103"/>
        <v>#N/A</v>
      </c>
      <c r="B1504" s="30" t="e">
        <f>VLOOKUP(F1504,[3]!Tabla13[#All],2,FALSE)</f>
        <v>#N/A</v>
      </c>
      <c r="C1504" s="51">
        <v>2026</v>
      </c>
      <c r="D1504" s="51">
        <v>8330</v>
      </c>
      <c r="E1504" s="51"/>
      <c r="F1504" s="52"/>
      <c r="G1504" s="51">
        <v>2</v>
      </c>
      <c r="H1504" s="51">
        <v>3</v>
      </c>
      <c r="I1504" s="51">
        <v>12</v>
      </c>
      <c r="J1504" s="51"/>
      <c r="K1504" s="51">
        <v>5000</v>
      </c>
      <c r="L1504" s="51">
        <v>5200</v>
      </c>
      <c r="M1504" s="51">
        <v>521</v>
      </c>
      <c r="N1504" s="50">
        <v>1048</v>
      </c>
      <c r="O1504" s="113"/>
      <c r="P1504" s="48" t="s">
        <v>1198</v>
      </c>
      <c r="Q1504" s="47">
        <v>0</v>
      </c>
      <c r="R1504" s="47">
        <v>0</v>
      </c>
      <c r="S1504" s="46">
        <f t="shared" si="100"/>
        <v>0</v>
      </c>
      <c r="T1504" s="47">
        <v>0</v>
      </c>
      <c r="U1504" s="47">
        <v>0</v>
      </c>
      <c r="V1504" s="46">
        <f t="shared" si="101"/>
        <v>0</v>
      </c>
      <c r="W1504" s="46">
        <f t="shared" si="102"/>
        <v>0</v>
      </c>
      <c r="X1504" s="45" t="s">
        <v>26</v>
      </c>
      <c r="Y1504" s="44"/>
      <c r="Z1504" s="43"/>
      <c r="AA1504" s="42" t="s">
        <v>19</v>
      </c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</row>
    <row r="1505" spans="1:49" hidden="1">
      <c r="A1505" s="31" t="e">
        <f t="shared" si="103"/>
        <v>#N/A</v>
      </c>
      <c r="B1505" s="30" t="e">
        <f>VLOOKUP(F1505,[3]!Tabla13[#All],2,FALSE)</f>
        <v>#N/A</v>
      </c>
      <c r="C1505" s="40">
        <v>2026</v>
      </c>
      <c r="D1505" s="40">
        <v>8330</v>
      </c>
      <c r="E1505" s="40"/>
      <c r="F1505" s="41"/>
      <c r="G1505" s="40">
        <v>2</v>
      </c>
      <c r="H1505" s="40">
        <v>3</v>
      </c>
      <c r="I1505" s="40">
        <v>12</v>
      </c>
      <c r="J1505" s="40"/>
      <c r="K1505" s="40">
        <v>5000</v>
      </c>
      <c r="L1505" s="40">
        <v>5200</v>
      </c>
      <c r="M1505" s="40">
        <v>523</v>
      </c>
      <c r="N1505" s="221" t="s">
        <v>23</v>
      </c>
      <c r="O1505" s="220"/>
      <c r="P1505" s="37" t="s">
        <v>36</v>
      </c>
      <c r="Q1505" s="36">
        <f>SUM(Q1506:Q1513)</f>
        <v>0</v>
      </c>
      <c r="R1505" s="36">
        <f>SUM(R1506:R1513)</f>
        <v>0</v>
      </c>
      <c r="S1505" s="36">
        <f t="shared" si="100"/>
        <v>0</v>
      </c>
      <c r="T1505" s="36">
        <f>SUM(T1506:T1513)</f>
        <v>0</v>
      </c>
      <c r="U1505" s="36">
        <f>SUM(U1506:U1513)</f>
        <v>0</v>
      </c>
      <c r="V1505" s="36">
        <f t="shared" si="101"/>
        <v>0</v>
      </c>
      <c r="W1505" s="36">
        <f t="shared" si="102"/>
        <v>0</v>
      </c>
      <c r="X1505" s="41"/>
      <c r="Y1505" s="40"/>
      <c r="Z1505" s="77"/>
      <c r="AA1505" s="221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</row>
    <row r="1506" spans="1:49" hidden="1">
      <c r="A1506" s="31" t="e">
        <f t="shared" si="103"/>
        <v>#N/A</v>
      </c>
      <c r="B1506" s="30" t="e">
        <f>VLOOKUP(F1506,[3]!Tabla13[#All],2,FALSE)</f>
        <v>#N/A</v>
      </c>
      <c r="C1506" s="51">
        <v>2026</v>
      </c>
      <c r="D1506" s="51">
        <v>8330</v>
      </c>
      <c r="E1506" s="51"/>
      <c r="F1506" s="52"/>
      <c r="G1506" s="51">
        <v>2</v>
      </c>
      <c r="H1506" s="51">
        <v>3</v>
      </c>
      <c r="I1506" s="51">
        <v>12</v>
      </c>
      <c r="J1506" s="51"/>
      <c r="K1506" s="51">
        <v>5000</v>
      </c>
      <c r="L1506" s="51">
        <v>5200</v>
      </c>
      <c r="M1506" s="51">
        <v>523</v>
      </c>
      <c r="N1506" s="50">
        <v>204</v>
      </c>
      <c r="O1506" s="113"/>
      <c r="P1506" s="48" t="s">
        <v>1197</v>
      </c>
      <c r="Q1506" s="47">
        <v>0</v>
      </c>
      <c r="R1506" s="47">
        <v>0</v>
      </c>
      <c r="S1506" s="46">
        <f t="shared" si="100"/>
        <v>0</v>
      </c>
      <c r="T1506" s="47">
        <v>0</v>
      </c>
      <c r="U1506" s="47">
        <v>0</v>
      </c>
      <c r="V1506" s="46">
        <f t="shared" si="101"/>
        <v>0</v>
      </c>
      <c r="W1506" s="46">
        <f t="shared" si="102"/>
        <v>0</v>
      </c>
      <c r="X1506" s="45" t="s">
        <v>26</v>
      </c>
      <c r="Y1506" s="44"/>
      <c r="Z1506" s="43"/>
      <c r="AA1506" s="78" t="s">
        <v>100</v>
      </c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</row>
    <row r="1507" spans="1:49" hidden="1">
      <c r="A1507" s="31" t="e">
        <f t="shared" si="103"/>
        <v>#N/A</v>
      </c>
      <c r="B1507" s="30" t="e">
        <f>VLOOKUP(F1507,[3]!Tabla13[#All],2,FALSE)</f>
        <v>#N/A</v>
      </c>
      <c r="C1507" s="51">
        <v>2026</v>
      </c>
      <c r="D1507" s="51">
        <v>8330</v>
      </c>
      <c r="E1507" s="51"/>
      <c r="F1507" s="52"/>
      <c r="G1507" s="51">
        <v>2</v>
      </c>
      <c r="H1507" s="51">
        <v>3</v>
      </c>
      <c r="I1507" s="51">
        <v>12</v>
      </c>
      <c r="J1507" s="51"/>
      <c r="K1507" s="51">
        <v>5000</v>
      </c>
      <c r="L1507" s="51">
        <v>5200</v>
      </c>
      <c r="M1507" s="51">
        <v>523</v>
      </c>
      <c r="N1507" s="50">
        <v>845</v>
      </c>
      <c r="O1507" s="113"/>
      <c r="P1507" s="48" t="s">
        <v>1196</v>
      </c>
      <c r="Q1507" s="47">
        <v>0</v>
      </c>
      <c r="R1507" s="47">
        <v>0</v>
      </c>
      <c r="S1507" s="46">
        <f t="shared" si="100"/>
        <v>0</v>
      </c>
      <c r="T1507" s="47">
        <v>0</v>
      </c>
      <c r="U1507" s="47">
        <v>0</v>
      </c>
      <c r="V1507" s="46">
        <f t="shared" si="101"/>
        <v>0</v>
      </c>
      <c r="W1507" s="46">
        <f t="shared" si="102"/>
        <v>0</v>
      </c>
      <c r="X1507" s="45" t="s">
        <v>26</v>
      </c>
      <c r="Y1507" s="44"/>
      <c r="Z1507" s="43"/>
      <c r="AA1507" s="78" t="s">
        <v>100</v>
      </c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</row>
    <row r="1508" spans="1:49" hidden="1">
      <c r="A1508" s="31" t="e">
        <f t="shared" si="103"/>
        <v>#N/A</v>
      </c>
      <c r="B1508" s="30" t="e">
        <f>VLOOKUP(F1508,[3]!Tabla13[#All],2,FALSE)</f>
        <v>#N/A</v>
      </c>
      <c r="C1508" s="51">
        <v>2026</v>
      </c>
      <c r="D1508" s="51">
        <v>8330</v>
      </c>
      <c r="E1508" s="51"/>
      <c r="F1508" s="52"/>
      <c r="G1508" s="51">
        <v>2</v>
      </c>
      <c r="H1508" s="51">
        <v>3</v>
      </c>
      <c r="I1508" s="51">
        <v>12</v>
      </c>
      <c r="J1508" s="51"/>
      <c r="K1508" s="51">
        <v>5000</v>
      </c>
      <c r="L1508" s="51">
        <v>5200</v>
      </c>
      <c r="M1508" s="51">
        <v>523</v>
      </c>
      <c r="N1508" s="50">
        <v>1363</v>
      </c>
      <c r="O1508" s="113"/>
      <c r="P1508" s="204" t="s">
        <v>1195</v>
      </c>
      <c r="Q1508" s="47">
        <v>0</v>
      </c>
      <c r="R1508" s="47">
        <v>0</v>
      </c>
      <c r="S1508" s="46">
        <f t="shared" si="100"/>
        <v>0</v>
      </c>
      <c r="T1508" s="47">
        <v>0</v>
      </c>
      <c r="U1508" s="47">
        <v>0</v>
      </c>
      <c r="V1508" s="46">
        <f t="shared" si="101"/>
        <v>0</v>
      </c>
      <c r="W1508" s="46">
        <f t="shared" si="102"/>
        <v>0</v>
      </c>
      <c r="X1508" s="45" t="s">
        <v>26</v>
      </c>
      <c r="Y1508" s="44"/>
      <c r="Z1508" s="43"/>
      <c r="AA1508" s="78" t="s">
        <v>100</v>
      </c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</row>
    <row r="1509" spans="1:49" hidden="1">
      <c r="A1509" s="31" t="e">
        <f t="shared" si="103"/>
        <v>#N/A</v>
      </c>
      <c r="B1509" s="30" t="e">
        <f>VLOOKUP(F1509,[3]!Tabla13[#All],2,FALSE)</f>
        <v>#N/A</v>
      </c>
      <c r="C1509" s="51">
        <v>2026</v>
      </c>
      <c r="D1509" s="51">
        <v>8330</v>
      </c>
      <c r="E1509" s="51"/>
      <c r="F1509" s="52"/>
      <c r="G1509" s="51">
        <v>2</v>
      </c>
      <c r="H1509" s="51">
        <v>3</v>
      </c>
      <c r="I1509" s="51">
        <v>12</v>
      </c>
      <c r="J1509" s="51"/>
      <c r="K1509" s="51">
        <v>5000</v>
      </c>
      <c r="L1509" s="51">
        <v>5200</v>
      </c>
      <c r="M1509" s="51">
        <v>523</v>
      </c>
      <c r="N1509" s="50">
        <v>1510</v>
      </c>
      <c r="O1509" s="113"/>
      <c r="P1509" s="48" t="s">
        <v>1194</v>
      </c>
      <c r="Q1509" s="47">
        <v>0</v>
      </c>
      <c r="R1509" s="47">
        <v>0</v>
      </c>
      <c r="S1509" s="46">
        <f t="shared" si="100"/>
        <v>0</v>
      </c>
      <c r="T1509" s="47">
        <v>0</v>
      </c>
      <c r="U1509" s="47">
        <v>0</v>
      </c>
      <c r="V1509" s="46">
        <f t="shared" si="101"/>
        <v>0</v>
      </c>
      <c r="W1509" s="46">
        <f t="shared" si="102"/>
        <v>0</v>
      </c>
      <c r="X1509" s="45" t="s">
        <v>26</v>
      </c>
      <c r="Y1509" s="44"/>
      <c r="Z1509" s="43"/>
      <c r="AA1509" s="78" t="s">
        <v>100</v>
      </c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</row>
    <row r="1510" spans="1:49" hidden="1">
      <c r="A1510" s="31" t="e">
        <f t="shared" si="103"/>
        <v>#N/A</v>
      </c>
      <c r="B1510" s="30" t="e">
        <f>VLOOKUP(F1510,[3]!Tabla13[#All],2,FALSE)</f>
        <v>#N/A</v>
      </c>
      <c r="C1510" s="51">
        <v>2026</v>
      </c>
      <c r="D1510" s="51">
        <v>8330</v>
      </c>
      <c r="E1510" s="51"/>
      <c r="F1510" s="52"/>
      <c r="G1510" s="51">
        <v>2</v>
      </c>
      <c r="H1510" s="51">
        <v>3</v>
      </c>
      <c r="I1510" s="51">
        <v>12</v>
      </c>
      <c r="J1510" s="51"/>
      <c r="K1510" s="51">
        <v>5000</v>
      </c>
      <c r="L1510" s="51">
        <v>5200</v>
      </c>
      <c r="M1510" s="51">
        <v>523</v>
      </c>
      <c r="N1510" s="50">
        <v>196</v>
      </c>
      <c r="O1510" s="113"/>
      <c r="P1510" s="48" t="s">
        <v>1193</v>
      </c>
      <c r="Q1510" s="47">
        <v>0</v>
      </c>
      <c r="R1510" s="47">
        <v>0</v>
      </c>
      <c r="S1510" s="46">
        <f t="shared" si="100"/>
        <v>0</v>
      </c>
      <c r="T1510" s="47">
        <v>0</v>
      </c>
      <c r="U1510" s="47">
        <v>0</v>
      </c>
      <c r="V1510" s="46">
        <f t="shared" si="101"/>
        <v>0</v>
      </c>
      <c r="W1510" s="46">
        <f t="shared" si="102"/>
        <v>0</v>
      </c>
      <c r="X1510" s="45" t="s">
        <v>26</v>
      </c>
      <c r="Y1510" s="44"/>
      <c r="Z1510" s="43"/>
      <c r="AA1510" s="78" t="s">
        <v>100</v>
      </c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</row>
    <row r="1511" spans="1:49" hidden="1">
      <c r="A1511" s="31" t="e">
        <f t="shared" si="103"/>
        <v>#N/A</v>
      </c>
      <c r="B1511" s="30" t="e">
        <f>VLOOKUP(F1511,[3]!Tabla13[#All],2,FALSE)</f>
        <v>#N/A</v>
      </c>
      <c r="C1511" s="51">
        <v>2026</v>
      </c>
      <c r="D1511" s="51">
        <v>8330</v>
      </c>
      <c r="E1511" s="51"/>
      <c r="F1511" s="52"/>
      <c r="G1511" s="51">
        <v>2</v>
      </c>
      <c r="H1511" s="51">
        <v>3</v>
      </c>
      <c r="I1511" s="51">
        <v>12</v>
      </c>
      <c r="J1511" s="51"/>
      <c r="K1511" s="51">
        <v>5000</v>
      </c>
      <c r="L1511" s="51">
        <v>5200</v>
      </c>
      <c r="M1511" s="51">
        <v>523</v>
      </c>
      <c r="N1511" s="50">
        <v>257</v>
      </c>
      <c r="O1511" s="113"/>
      <c r="P1511" s="48" t="s">
        <v>1192</v>
      </c>
      <c r="Q1511" s="47">
        <v>0</v>
      </c>
      <c r="R1511" s="47">
        <v>0</v>
      </c>
      <c r="S1511" s="46">
        <f t="shared" si="100"/>
        <v>0</v>
      </c>
      <c r="T1511" s="47">
        <v>0</v>
      </c>
      <c r="U1511" s="47">
        <v>0</v>
      </c>
      <c r="V1511" s="46">
        <f t="shared" si="101"/>
        <v>0</v>
      </c>
      <c r="W1511" s="46">
        <f t="shared" si="102"/>
        <v>0</v>
      </c>
      <c r="X1511" s="45" t="s">
        <v>26</v>
      </c>
      <c r="Y1511" s="44"/>
      <c r="Z1511" s="43"/>
      <c r="AA1511" s="78" t="s">
        <v>100</v>
      </c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</row>
    <row r="1512" spans="1:49" hidden="1">
      <c r="A1512" s="31" t="e">
        <f t="shared" si="103"/>
        <v>#N/A</v>
      </c>
      <c r="B1512" s="30" t="e">
        <f>VLOOKUP(F1512,[3]!Tabla13[#All],2,FALSE)</f>
        <v>#N/A</v>
      </c>
      <c r="C1512" s="51">
        <v>2026</v>
      </c>
      <c r="D1512" s="51">
        <v>8330</v>
      </c>
      <c r="E1512" s="51"/>
      <c r="F1512" s="52"/>
      <c r="G1512" s="51">
        <v>2</v>
      </c>
      <c r="H1512" s="51">
        <v>3</v>
      </c>
      <c r="I1512" s="51">
        <v>12</v>
      </c>
      <c r="J1512" s="51"/>
      <c r="K1512" s="51">
        <v>5000</v>
      </c>
      <c r="L1512" s="51">
        <v>5200</v>
      </c>
      <c r="M1512" s="51">
        <v>523</v>
      </c>
      <c r="N1512" s="50">
        <v>197</v>
      </c>
      <c r="O1512" s="113"/>
      <c r="P1512" s="48" t="s">
        <v>1191</v>
      </c>
      <c r="Q1512" s="47">
        <v>0</v>
      </c>
      <c r="R1512" s="47">
        <v>0</v>
      </c>
      <c r="S1512" s="46">
        <f t="shared" si="100"/>
        <v>0</v>
      </c>
      <c r="T1512" s="47">
        <v>0</v>
      </c>
      <c r="U1512" s="47">
        <v>0</v>
      </c>
      <c r="V1512" s="46">
        <f t="shared" si="101"/>
        <v>0</v>
      </c>
      <c r="W1512" s="46">
        <f t="shared" si="102"/>
        <v>0</v>
      </c>
      <c r="X1512" s="45" t="s">
        <v>26</v>
      </c>
      <c r="Y1512" s="44"/>
      <c r="Z1512" s="43"/>
      <c r="AA1512" s="234" t="s">
        <v>859</v>
      </c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</row>
    <row r="1513" spans="1:49" hidden="1">
      <c r="A1513" s="31" t="e">
        <f t="shared" si="103"/>
        <v>#N/A</v>
      </c>
      <c r="B1513" s="30" t="e">
        <f>VLOOKUP(F1513,[3]!Tabla13[#All],2,FALSE)</f>
        <v>#N/A</v>
      </c>
      <c r="C1513" s="51">
        <v>2026</v>
      </c>
      <c r="D1513" s="51">
        <v>8330</v>
      </c>
      <c r="E1513" s="51"/>
      <c r="F1513" s="52"/>
      <c r="G1513" s="51">
        <v>2</v>
      </c>
      <c r="H1513" s="51">
        <v>3</v>
      </c>
      <c r="I1513" s="51">
        <v>12</v>
      </c>
      <c r="J1513" s="51"/>
      <c r="K1513" s="51">
        <v>5000</v>
      </c>
      <c r="L1513" s="51">
        <v>5200</v>
      </c>
      <c r="M1513" s="51">
        <v>523</v>
      </c>
      <c r="N1513" s="50">
        <v>258</v>
      </c>
      <c r="O1513" s="113"/>
      <c r="P1513" s="48" t="s">
        <v>1190</v>
      </c>
      <c r="Q1513" s="47">
        <v>0</v>
      </c>
      <c r="R1513" s="47">
        <v>0</v>
      </c>
      <c r="S1513" s="46">
        <f t="shared" si="100"/>
        <v>0</v>
      </c>
      <c r="T1513" s="47">
        <v>0</v>
      </c>
      <c r="U1513" s="47">
        <v>0</v>
      </c>
      <c r="V1513" s="46">
        <f t="shared" si="101"/>
        <v>0</v>
      </c>
      <c r="W1513" s="46">
        <f t="shared" si="102"/>
        <v>0</v>
      </c>
      <c r="X1513" s="45" t="s">
        <v>26</v>
      </c>
      <c r="Y1513" s="44"/>
      <c r="Z1513" s="43"/>
      <c r="AA1513" s="234" t="s">
        <v>859</v>
      </c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</row>
    <row r="1514" spans="1:49" hidden="1">
      <c r="A1514" s="31" t="e">
        <f t="shared" si="103"/>
        <v>#N/A</v>
      </c>
      <c r="B1514" s="30" t="e">
        <f>VLOOKUP(F1514,[3]!Tabla13[#All],2,FALSE)</f>
        <v>#N/A</v>
      </c>
      <c r="C1514" s="61">
        <v>2026</v>
      </c>
      <c r="D1514" s="61">
        <v>8330</v>
      </c>
      <c r="E1514" s="61"/>
      <c r="F1514" s="62"/>
      <c r="G1514" s="61">
        <v>2</v>
      </c>
      <c r="H1514" s="61">
        <v>3</v>
      </c>
      <c r="I1514" s="61">
        <v>12</v>
      </c>
      <c r="J1514" s="61"/>
      <c r="K1514" s="61">
        <v>5000</v>
      </c>
      <c r="L1514" s="61">
        <v>5400</v>
      </c>
      <c r="M1514" s="60"/>
      <c r="N1514" s="228" t="s">
        <v>23</v>
      </c>
      <c r="O1514" s="227"/>
      <c r="P1514" s="58" t="s">
        <v>33</v>
      </c>
      <c r="Q1514" s="57">
        <f>+Q1515+Q1544</f>
        <v>0</v>
      </c>
      <c r="R1514" s="57">
        <f>+R1515+R1544</f>
        <v>0</v>
      </c>
      <c r="S1514" s="57">
        <f t="shared" si="100"/>
        <v>0</v>
      </c>
      <c r="T1514" s="57">
        <f>+T1515+T1544</f>
        <v>0</v>
      </c>
      <c r="U1514" s="57">
        <f>+U1515+U1544</f>
        <v>0</v>
      </c>
      <c r="V1514" s="57">
        <f t="shared" si="101"/>
        <v>0</v>
      </c>
      <c r="W1514" s="57">
        <f t="shared" si="102"/>
        <v>0</v>
      </c>
      <c r="X1514" s="62"/>
      <c r="Y1514" s="61"/>
      <c r="Z1514" s="229"/>
      <c r="AA1514" s="228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</row>
    <row r="1515" spans="1:49" hidden="1">
      <c r="A1515" s="31" t="e">
        <f t="shared" si="103"/>
        <v>#N/A</v>
      </c>
      <c r="B1515" s="30" t="e">
        <f>VLOOKUP(F1515,[3]!Tabla13[#All],2,FALSE)</f>
        <v>#N/A</v>
      </c>
      <c r="C1515" s="40">
        <v>2026</v>
      </c>
      <c r="D1515" s="40">
        <v>8330</v>
      </c>
      <c r="E1515" s="40"/>
      <c r="F1515" s="41"/>
      <c r="G1515" s="40">
        <v>2</v>
      </c>
      <c r="H1515" s="40">
        <v>3</v>
      </c>
      <c r="I1515" s="40">
        <v>12</v>
      </c>
      <c r="J1515" s="40"/>
      <c r="K1515" s="40">
        <v>5000</v>
      </c>
      <c r="L1515" s="40">
        <v>5400</v>
      </c>
      <c r="M1515" s="40">
        <v>541</v>
      </c>
      <c r="N1515" s="221" t="s">
        <v>23</v>
      </c>
      <c r="O1515" s="220"/>
      <c r="P1515" s="37" t="s">
        <v>32</v>
      </c>
      <c r="Q1515" s="36">
        <f>SUM(Q1516:Q1543)</f>
        <v>0</v>
      </c>
      <c r="R1515" s="36">
        <f>SUM(R1516:R1543)</f>
        <v>0</v>
      </c>
      <c r="S1515" s="36">
        <f t="shared" si="100"/>
        <v>0</v>
      </c>
      <c r="T1515" s="36">
        <f>SUM(T1516:T1543)</f>
        <v>0</v>
      </c>
      <c r="U1515" s="36">
        <f>SUM(U1516:U1543)</f>
        <v>0</v>
      </c>
      <c r="V1515" s="36">
        <f t="shared" si="101"/>
        <v>0</v>
      </c>
      <c r="W1515" s="36">
        <f t="shared" si="102"/>
        <v>0</v>
      </c>
      <c r="X1515" s="224"/>
      <c r="Y1515" s="223"/>
      <c r="Z1515" s="63"/>
      <c r="AA1515" s="3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</row>
    <row r="1516" spans="1:49" hidden="1">
      <c r="A1516" s="31" t="e">
        <f t="shared" si="103"/>
        <v>#N/A</v>
      </c>
      <c r="B1516" s="30" t="e">
        <f>VLOOKUP(F1516,[3]!Tabla13[#All],2,FALSE)</f>
        <v>#N/A</v>
      </c>
      <c r="C1516" s="51">
        <v>2026</v>
      </c>
      <c r="D1516" s="51">
        <v>8330</v>
      </c>
      <c r="E1516" s="51"/>
      <c r="F1516" s="52"/>
      <c r="G1516" s="51">
        <v>2</v>
      </c>
      <c r="H1516" s="51">
        <v>3</v>
      </c>
      <c r="I1516" s="51">
        <v>12</v>
      </c>
      <c r="J1516" s="51"/>
      <c r="K1516" s="51">
        <v>5000</v>
      </c>
      <c r="L1516" s="51">
        <v>5400</v>
      </c>
      <c r="M1516" s="51">
        <v>541</v>
      </c>
      <c r="N1516" s="50">
        <v>28</v>
      </c>
      <c r="O1516" s="113">
        <v>1</v>
      </c>
      <c r="P1516" s="48" t="s">
        <v>1189</v>
      </c>
      <c r="Q1516" s="47">
        <v>0</v>
      </c>
      <c r="R1516" s="47">
        <v>0</v>
      </c>
      <c r="S1516" s="46">
        <f t="shared" si="100"/>
        <v>0</v>
      </c>
      <c r="T1516" s="47"/>
      <c r="U1516" s="47">
        <v>0</v>
      </c>
      <c r="V1516" s="46">
        <f t="shared" si="101"/>
        <v>0</v>
      </c>
      <c r="W1516" s="46">
        <f t="shared" si="102"/>
        <v>0</v>
      </c>
      <c r="X1516" s="45" t="s">
        <v>26</v>
      </c>
      <c r="Y1516" s="44"/>
      <c r="Z1516" s="43"/>
      <c r="AA1516" s="42" t="s">
        <v>19</v>
      </c>
      <c r="AK1516" s="2"/>
      <c r="AL1516" s="2"/>
      <c r="AM1516" s="2"/>
      <c r="AN1516" s="2"/>
      <c r="AO1516" s="2"/>
      <c r="AP1516" s="2"/>
      <c r="AQ1516" s="2"/>
      <c r="AR1516" s="2"/>
      <c r="AS1516" s="2"/>
      <c r="AT1516" s="2"/>
      <c r="AU1516" s="2"/>
      <c r="AV1516" s="2"/>
      <c r="AW1516" s="2"/>
    </row>
    <row r="1517" spans="1:49" ht="28.5" hidden="1">
      <c r="A1517" s="31" t="e">
        <f t="shared" si="103"/>
        <v>#N/A</v>
      </c>
      <c r="B1517" s="30" t="e">
        <f>VLOOKUP(F1517,[3]!Tabla13[#All],2,FALSE)</f>
        <v>#N/A</v>
      </c>
      <c r="C1517" s="51">
        <v>2026</v>
      </c>
      <c r="D1517" s="51">
        <v>8330</v>
      </c>
      <c r="E1517" s="51"/>
      <c r="F1517" s="52"/>
      <c r="G1517" s="51">
        <v>2</v>
      </c>
      <c r="H1517" s="51">
        <v>3</v>
      </c>
      <c r="I1517" s="51">
        <v>12</v>
      </c>
      <c r="J1517" s="51"/>
      <c r="K1517" s="51">
        <v>5000</v>
      </c>
      <c r="L1517" s="51">
        <v>5400</v>
      </c>
      <c r="M1517" s="51">
        <v>541</v>
      </c>
      <c r="N1517" s="50">
        <v>144</v>
      </c>
      <c r="O1517" s="113"/>
      <c r="P1517" s="204" t="s">
        <v>1188</v>
      </c>
      <c r="Q1517" s="47">
        <v>0</v>
      </c>
      <c r="R1517" s="47">
        <v>0</v>
      </c>
      <c r="S1517" s="46">
        <f t="shared" si="100"/>
        <v>0</v>
      </c>
      <c r="T1517" s="47">
        <v>0</v>
      </c>
      <c r="U1517" s="47">
        <v>0</v>
      </c>
      <c r="V1517" s="46">
        <f t="shared" si="101"/>
        <v>0</v>
      </c>
      <c r="W1517" s="46">
        <f t="shared" si="102"/>
        <v>0</v>
      </c>
      <c r="X1517" s="45" t="s">
        <v>26</v>
      </c>
      <c r="Y1517" s="44"/>
      <c r="Z1517" s="43"/>
      <c r="AA1517" s="78" t="s">
        <v>100</v>
      </c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</row>
    <row r="1518" spans="1:49" ht="28.5" hidden="1">
      <c r="A1518" s="31" t="e">
        <f t="shared" si="103"/>
        <v>#N/A</v>
      </c>
      <c r="B1518" s="30" t="e">
        <f>VLOOKUP(F1518,[3]!Tabla13[#All],2,FALSE)</f>
        <v>#N/A</v>
      </c>
      <c r="C1518" s="51">
        <v>2026</v>
      </c>
      <c r="D1518" s="51">
        <v>8330</v>
      </c>
      <c r="E1518" s="51"/>
      <c r="F1518" s="52"/>
      <c r="G1518" s="51">
        <v>2</v>
      </c>
      <c r="H1518" s="51">
        <v>3</v>
      </c>
      <c r="I1518" s="51">
        <v>12</v>
      </c>
      <c r="J1518" s="51"/>
      <c r="K1518" s="51">
        <v>5000</v>
      </c>
      <c r="L1518" s="51">
        <v>5400</v>
      </c>
      <c r="M1518" s="51">
        <v>541</v>
      </c>
      <c r="N1518" s="50">
        <v>145</v>
      </c>
      <c r="O1518" s="113"/>
      <c r="P1518" s="204" t="s">
        <v>1187</v>
      </c>
      <c r="Q1518" s="47">
        <v>0</v>
      </c>
      <c r="R1518" s="47">
        <v>0</v>
      </c>
      <c r="S1518" s="46">
        <f t="shared" si="100"/>
        <v>0</v>
      </c>
      <c r="T1518" s="47">
        <v>0</v>
      </c>
      <c r="U1518" s="47">
        <v>0</v>
      </c>
      <c r="V1518" s="46">
        <f t="shared" si="101"/>
        <v>0</v>
      </c>
      <c r="W1518" s="46">
        <f t="shared" si="102"/>
        <v>0</v>
      </c>
      <c r="X1518" s="45" t="s">
        <v>26</v>
      </c>
      <c r="Y1518" s="44"/>
      <c r="Z1518" s="43"/>
      <c r="AA1518" s="234" t="s">
        <v>859</v>
      </c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</row>
    <row r="1519" spans="1:49" ht="28.5" hidden="1">
      <c r="A1519" s="31" t="e">
        <f t="shared" si="103"/>
        <v>#N/A</v>
      </c>
      <c r="B1519" s="30" t="e">
        <f>VLOOKUP(F1519,[3]!Tabla13[#All],2,FALSE)</f>
        <v>#N/A</v>
      </c>
      <c r="C1519" s="51">
        <v>2026</v>
      </c>
      <c r="D1519" s="51">
        <v>8330</v>
      </c>
      <c r="E1519" s="51"/>
      <c r="F1519" s="52"/>
      <c r="G1519" s="51">
        <v>2</v>
      </c>
      <c r="H1519" s="51">
        <v>3</v>
      </c>
      <c r="I1519" s="51">
        <v>12</v>
      </c>
      <c r="J1519" s="51"/>
      <c r="K1519" s="51">
        <v>5000</v>
      </c>
      <c r="L1519" s="51">
        <v>5400</v>
      </c>
      <c r="M1519" s="51">
        <v>541</v>
      </c>
      <c r="N1519" s="50">
        <v>409</v>
      </c>
      <c r="O1519" s="113"/>
      <c r="P1519" s="204" t="s">
        <v>1186</v>
      </c>
      <c r="Q1519" s="47">
        <v>0</v>
      </c>
      <c r="R1519" s="47">
        <v>0</v>
      </c>
      <c r="S1519" s="46">
        <f t="shared" si="100"/>
        <v>0</v>
      </c>
      <c r="T1519" s="47">
        <v>0</v>
      </c>
      <c r="U1519" s="47">
        <v>0</v>
      </c>
      <c r="V1519" s="46">
        <f t="shared" si="101"/>
        <v>0</v>
      </c>
      <c r="W1519" s="46">
        <f t="shared" si="102"/>
        <v>0</v>
      </c>
      <c r="X1519" s="45" t="s">
        <v>26</v>
      </c>
      <c r="Y1519" s="44"/>
      <c r="Z1519" s="43"/>
      <c r="AA1519" s="78" t="s">
        <v>100</v>
      </c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</row>
    <row r="1520" spans="1:49" ht="28.5" hidden="1">
      <c r="A1520" s="31" t="e">
        <f t="shared" si="103"/>
        <v>#N/A</v>
      </c>
      <c r="B1520" s="30" t="e">
        <f>VLOOKUP(F1520,[3]!Tabla13[#All],2,FALSE)</f>
        <v>#N/A</v>
      </c>
      <c r="C1520" s="51">
        <v>2026</v>
      </c>
      <c r="D1520" s="51">
        <v>8330</v>
      </c>
      <c r="E1520" s="51"/>
      <c r="F1520" s="52"/>
      <c r="G1520" s="51">
        <v>2</v>
      </c>
      <c r="H1520" s="51">
        <v>3</v>
      </c>
      <c r="I1520" s="51">
        <v>12</v>
      </c>
      <c r="J1520" s="51"/>
      <c r="K1520" s="51">
        <v>5000</v>
      </c>
      <c r="L1520" s="51">
        <v>5400</v>
      </c>
      <c r="M1520" s="51">
        <v>541</v>
      </c>
      <c r="N1520" s="50">
        <v>410</v>
      </c>
      <c r="O1520" s="113"/>
      <c r="P1520" s="204" t="s">
        <v>1185</v>
      </c>
      <c r="Q1520" s="47">
        <v>0</v>
      </c>
      <c r="R1520" s="47">
        <v>0</v>
      </c>
      <c r="S1520" s="46">
        <f t="shared" si="100"/>
        <v>0</v>
      </c>
      <c r="T1520" s="47">
        <v>0</v>
      </c>
      <c r="U1520" s="47">
        <v>0</v>
      </c>
      <c r="V1520" s="46">
        <f t="shared" si="101"/>
        <v>0</v>
      </c>
      <c r="W1520" s="46">
        <f t="shared" si="102"/>
        <v>0</v>
      </c>
      <c r="X1520" s="45" t="s">
        <v>26</v>
      </c>
      <c r="Y1520" s="44"/>
      <c r="Z1520" s="43"/>
      <c r="AA1520" s="234" t="s">
        <v>859</v>
      </c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</row>
    <row r="1521" spans="1:49" hidden="1">
      <c r="A1521" s="31" t="e">
        <f t="shared" si="103"/>
        <v>#N/A</v>
      </c>
      <c r="B1521" s="30" t="e">
        <f>VLOOKUP(F1521,[3]!Tabla13[#All],2,FALSE)</f>
        <v>#N/A</v>
      </c>
      <c r="C1521" s="51">
        <v>2026</v>
      </c>
      <c r="D1521" s="51">
        <v>8330</v>
      </c>
      <c r="E1521" s="51"/>
      <c r="F1521" s="52"/>
      <c r="G1521" s="51">
        <v>2</v>
      </c>
      <c r="H1521" s="51">
        <v>3</v>
      </c>
      <c r="I1521" s="51">
        <v>12</v>
      </c>
      <c r="J1521" s="51"/>
      <c r="K1521" s="51">
        <v>5000</v>
      </c>
      <c r="L1521" s="51">
        <v>5400</v>
      </c>
      <c r="M1521" s="51">
        <v>541</v>
      </c>
      <c r="N1521" s="50">
        <v>731</v>
      </c>
      <c r="O1521" s="113"/>
      <c r="P1521" s="204" t="s">
        <v>1184</v>
      </c>
      <c r="Q1521" s="47">
        <v>0</v>
      </c>
      <c r="R1521" s="47">
        <v>0</v>
      </c>
      <c r="S1521" s="46">
        <f t="shared" si="100"/>
        <v>0</v>
      </c>
      <c r="T1521" s="47">
        <v>0</v>
      </c>
      <c r="U1521" s="47">
        <v>0</v>
      </c>
      <c r="V1521" s="46">
        <f t="shared" si="101"/>
        <v>0</v>
      </c>
      <c r="W1521" s="46">
        <f t="shared" si="102"/>
        <v>0</v>
      </c>
      <c r="X1521" s="45" t="s">
        <v>26</v>
      </c>
      <c r="Y1521" s="44"/>
      <c r="Z1521" s="43"/>
      <c r="AA1521" s="42" t="s">
        <v>19</v>
      </c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</row>
    <row r="1522" spans="1:49" ht="28.5" hidden="1">
      <c r="A1522" s="31" t="e">
        <f t="shared" si="103"/>
        <v>#N/A</v>
      </c>
      <c r="B1522" s="30" t="e">
        <f>VLOOKUP(F1522,[3]!Tabla13[#All],2,FALSE)</f>
        <v>#N/A</v>
      </c>
      <c r="C1522" s="51">
        <v>2026</v>
      </c>
      <c r="D1522" s="51">
        <v>8330</v>
      </c>
      <c r="E1522" s="51"/>
      <c r="F1522" s="52"/>
      <c r="G1522" s="51">
        <v>2</v>
      </c>
      <c r="H1522" s="51">
        <v>3</v>
      </c>
      <c r="I1522" s="51">
        <v>12</v>
      </c>
      <c r="J1522" s="51"/>
      <c r="K1522" s="51">
        <v>5000</v>
      </c>
      <c r="L1522" s="51">
        <v>5400</v>
      </c>
      <c r="M1522" s="51">
        <v>541</v>
      </c>
      <c r="N1522" s="50">
        <v>999</v>
      </c>
      <c r="O1522" s="113"/>
      <c r="P1522" s="204" t="s">
        <v>1183</v>
      </c>
      <c r="Q1522" s="47">
        <v>0</v>
      </c>
      <c r="R1522" s="47">
        <v>0</v>
      </c>
      <c r="S1522" s="46">
        <f t="shared" si="100"/>
        <v>0</v>
      </c>
      <c r="T1522" s="47">
        <v>0</v>
      </c>
      <c r="U1522" s="47">
        <v>0</v>
      </c>
      <c r="V1522" s="46">
        <f t="shared" si="101"/>
        <v>0</v>
      </c>
      <c r="W1522" s="46">
        <f t="shared" si="102"/>
        <v>0</v>
      </c>
      <c r="X1522" s="45" t="s">
        <v>26</v>
      </c>
      <c r="Y1522" s="44"/>
      <c r="Z1522" s="43"/>
      <c r="AA1522" s="78" t="s">
        <v>100</v>
      </c>
      <c r="AK1522" s="2"/>
      <c r="AL1522" s="2"/>
      <c r="AM1522" s="2"/>
      <c r="AN1522" s="2"/>
      <c r="AO1522" s="2"/>
      <c r="AP1522" s="2"/>
      <c r="AQ1522" s="2"/>
      <c r="AR1522" s="2"/>
      <c r="AS1522" s="2"/>
      <c r="AT1522" s="2"/>
      <c r="AU1522" s="2"/>
      <c r="AV1522" s="2"/>
      <c r="AW1522" s="2"/>
    </row>
    <row r="1523" spans="1:49" ht="28.5" hidden="1">
      <c r="A1523" s="31" t="e">
        <f t="shared" si="103"/>
        <v>#N/A</v>
      </c>
      <c r="B1523" s="30" t="e">
        <f>VLOOKUP(F1523,[3]!Tabla13[#All],2,FALSE)</f>
        <v>#N/A</v>
      </c>
      <c r="C1523" s="51">
        <v>2026</v>
      </c>
      <c r="D1523" s="51">
        <v>8330</v>
      </c>
      <c r="E1523" s="51"/>
      <c r="F1523" s="52"/>
      <c r="G1523" s="51">
        <v>2</v>
      </c>
      <c r="H1523" s="51">
        <v>3</v>
      </c>
      <c r="I1523" s="51">
        <v>12</v>
      </c>
      <c r="J1523" s="51"/>
      <c r="K1523" s="51">
        <v>5000</v>
      </c>
      <c r="L1523" s="51">
        <v>5400</v>
      </c>
      <c r="M1523" s="51">
        <v>541</v>
      </c>
      <c r="N1523" s="50">
        <v>1000</v>
      </c>
      <c r="O1523" s="113"/>
      <c r="P1523" s="204" t="s">
        <v>1182</v>
      </c>
      <c r="Q1523" s="47">
        <v>0</v>
      </c>
      <c r="R1523" s="47">
        <v>0</v>
      </c>
      <c r="S1523" s="46">
        <f t="shared" si="100"/>
        <v>0</v>
      </c>
      <c r="T1523" s="47">
        <v>0</v>
      </c>
      <c r="U1523" s="47">
        <v>0</v>
      </c>
      <c r="V1523" s="46">
        <f t="shared" si="101"/>
        <v>0</v>
      </c>
      <c r="W1523" s="46">
        <f t="shared" si="102"/>
        <v>0</v>
      </c>
      <c r="X1523" s="45" t="s">
        <v>26</v>
      </c>
      <c r="Y1523" s="44"/>
      <c r="Z1523" s="43"/>
      <c r="AA1523" s="234" t="s">
        <v>859</v>
      </c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</row>
    <row r="1524" spans="1:49" ht="28.5" hidden="1">
      <c r="A1524" s="31" t="e">
        <f t="shared" si="103"/>
        <v>#N/A</v>
      </c>
      <c r="B1524" s="30" t="e">
        <f>VLOOKUP(F1524,[3]!Tabla13[#All],2,FALSE)</f>
        <v>#N/A</v>
      </c>
      <c r="C1524" s="51">
        <v>2026</v>
      </c>
      <c r="D1524" s="51">
        <v>8330</v>
      </c>
      <c r="E1524" s="51"/>
      <c r="F1524" s="52"/>
      <c r="G1524" s="51">
        <v>2</v>
      </c>
      <c r="H1524" s="51">
        <v>3</v>
      </c>
      <c r="I1524" s="51">
        <v>12</v>
      </c>
      <c r="J1524" s="51"/>
      <c r="K1524" s="51">
        <v>5000</v>
      </c>
      <c r="L1524" s="51">
        <v>5400</v>
      </c>
      <c r="M1524" s="51">
        <v>541</v>
      </c>
      <c r="N1524" s="50">
        <v>1069</v>
      </c>
      <c r="O1524" s="113">
        <v>1</v>
      </c>
      <c r="P1524" s="204" t="s">
        <v>1181</v>
      </c>
      <c r="Q1524" s="47"/>
      <c r="R1524" s="47">
        <v>0</v>
      </c>
      <c r="S1524" s="46">
        <f t="shared" si="100"/>
        <v>0</v>
      </c>
      <c r="T1524" s="47"/>
      <c r="U1524" s="47">
        <v>0</v>
      </c>
      <c r="V1524" s="46">
        <f t="shared" si="101"/>
        <v>0</v>
      </c>
      <c r="W1524" s="46">
        <f t="shared" si="102"/>
        <v>0</v>
      </c>
      <c r="X1524" s="45" t="s">
        <v>26</v>
      </c>
      <c r="Y1524" s="44"/>
      <c r="Z1524" s="43"/>
      <c r="AA1524" s="78" t="s">
        <v>100</v>
      </c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</row>
    <row r="1525" spans="1:49" ht="28.5" hidden="1">
      <c r="A1525" s="31">
        <f t="shared" si="103"/>
        <v>0</v>
      </c>
      <c r="B1525" s="30" t="str">
        <f>VLOOKUP(F1525,[3]!Tabla13[#All],2,FALSE)</f>
        <v>30039</v>
      </c>
      <c r="C1525" s="51">
        <v>2026</v>
      </c>
      <c r="D1525" s="51">
        <v>8330</v>
      </c>
      <c r="E1525" s="51" t="s">
        <v>1180</v>
      </c>
      <c r="F1525" s="52" t="s">
        <v>1179</v>
      </c>
      <c r="G1525" s="51">
        <v>2</v>
      </c>
      <c r="H1525" s="51">
        <v>3</v>
      </c>
      <c r="I1525" s="51">
        <v>12</v>
      </c>
      <c r="J1525" s="51"/>
      <c r="K1525" s="51">
        <v>5000</v>
      </c>
      <c r="L1525" s="51">
        <v>5400</v>
      </c>
      <c r="M1525" s="51">
        <v>541</v>
      </c>
      <c r="N1525" s="50">
        <v>1070</v>
      </c>
      <c r="O1525" s="113">
        <v>1</v>
      </c>
      <c r="P1525" s="204" t="s">
        <v>1160</v>
      </c>
      <c r="Q1525" s="47">
        <v>0</v>
      </c>
      <c r="R1525" s="47"/>
      <c r="S1525" s="46">
        <f t="shared" si="100"/>
        <v>0</v>
      </c>
      <c r="T1525" s="47">
        <v>0</v>
      </c>
      <c r="U1525" s="47">
        <v>0</v>
      </c>
      <c r="V1525" s="46">
        <f t="shared" si="101"/>
        <v>0</v>
      </c>
      <c r="W1525" s="46">
        <f t="shared" si="102"/>
        <v>0</v>
      </c>
      <c r="X1525" s="45" t="s">
        <v>26</v>
      </c>
      <c r="Y1525" s="44"/>
      <c r="Z1525" s="43"/>
      <c r="AA1525" s="234" t="s">
        <v>859</v>
      </c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</row>
    <row r="1526" spans="1:49" ht="28.5" hidden="1">
      <c r="A1526" s="31">
        <f t="shared" si="103"/>
        <v>0</v>
      </c>
      <c r="B1526" s="30" t="str">
        <f>VLOOKUP(F1526,[3]!Tabla13[#All],2,FALSE)</f>
        <v>30044</v>
      </c>
      <c r="C1526" s="51">
        <v>2026</v>
      </c>
      <c r="D1526" s="51">
        <v>8330</v>
      </c>
      <c r="E1526" s="51" t="s">
        <v>1178</v>
      </c>
      <c r="F1526" s="52" t="s">
        <v>1177</v>
      </c>
      <c r="G1526" s="51">
        <v>2</v>
      </c>
      <c r="H1526" s="51">
        <v>3</v>
      </c>
      <c r="I1526" s="51">
        <v>12</v>
      </c>
      <c r="J1526" s="51"/>
      <c r="K1526" s="51">
        <v>5000</v>
      </c>
      <c r="L1526" s="51">
        <v>5400</v>
      </c>
      <c r="M1526" s="51">
        <v>541</v>
      </c>
      <c r="N1526" s="50">
        <v>1070</v>
      </c>
      <c r="O1526" s="113">
        <v>1</v>
      </c>
      <c r="P1526" s="204" t="s">
        <v>1160</v>
      </c>
      <c r="Q1526" s="47">
        <v>0</v>
      </c>
      <c r="R1526" s="47"/>
      <c r="S1526" s="46">
        <f t="shared" si="100"/>
        <v>0</v>
      </c>
      <c r="T1526" s="47">
        <v>0</v>
      </c>
      <c r="U1526" s="47">
        <v>0</v>
      </c>
      <c r="V1526" s="46">
        <f t="shared" si="101"/>
        <v>0</v>
      </c>
      <c r="W1526" s="46">
        <f t="shared" si="102"/>
        <v>0</v>
      </c>
      <c r="X1526" s="45" t="s">
        <v>26</v>
      </c>
      <c r="Y1526" s="44"/>
      <c r="Z1526" s="43"/>
      <c r="AA1526" s="234" t="s">
        <v>859</v>
      </c>
      <c r="AK1526" s="2"/>
      <c r="AL1526" s="2"/>
      <c r="AM1526" s="2"/>
      <c r="AN1526" s="2"/>
      <c r="AO1526" s="2"/>
      <c r="AP1526" s="2"/>
      <c r="AQ1526" s="2"/>
      <c r="AR1526" s="2"/>
      <c r="AS1526" s="2"/>
      <c r="AT1526" s="2"/>
      <c r="AU1526" s="2"/>
      <c r="AV1526" s="2"/>
      <c r="AW1526" s="2"/>
    </row>
    <row r="1527" spans="1:49" ht="28.5" hidden="1">
      <c r="A1527" s="31">
        <f t="shared" si="103"/>
        <v>0</v>
      </c>
      <c r="B1527" s="30" t="str">
        <f>VLOOKUP(F1527,[3]!Tabla13[#All],2,FALSE)</f>
        <v>30048</v>
      </c>
      <c r="C1527" s="51">
        <v>2026</v>
      </c>
      <c r="D1527" s="51">
        <v>8330</v>
      </c>
      <c r="E1527" s="51" t="s">
        <v>1176</v>
      </c>
      <c r="F1527" s="52" t="s">
        <v>1175</v>
      </c>
      <c r="G1527" s="51">
        <v>2</v>
      </c>
      <c r="H1527" s="51">
        <v>3</v>
      </c>
      <c r="I1527" s="51">
        <v>12</v>
      </c>
      <c r="J1527" s="51"/>
      <c r="K1527" s="51">
        <v>5000</v>
      </c>
      <c r="L1527" s="51">
        <v>5400</v>
      </c>
      <c r="M1527" s="51">
        <v>541</v>
      </c>
      <c r="N1527" s="50">
        <v>1070</v>
      </c>
      <c r="O1527" s="113">
        <v>1</v>
      </c>
      <c r="P1527" s="204" t="s">
        <v>1160</v>
      </c>
      <c r="Q1527" s="47">
        <v>0</v>
      </c>
      <c r="R1527" s="47"/>
      <c r="S1527" s="46">
        <f t="shared" si="100"/>
        <v>0</v>
      </c>
      <c r="T1527" s="47">
        <v>0</v>
      </c>
      <c r="U1527" s="47">
        <v>0</v>
      </c>
      <c r="V1527" s="46">
        <f t="shared" si="101"/>
        <v>0</v>
      </c>
      <c r="W1527" s="46">
        <f t="shared" si="102"/>
        <v>0</v>
      </c>
      <c r="X1527" s="45" t="s">
        <v>26</v>
      </c>
      <c r="Y1527" s="44"/>
      <c r="Z1527" s="43"/>
      <c r="AA1527" s="234" t="s">
        <v>859</v>
      </c>
      <c r="AK1527" s="2"/>
      <c r="AL1527" s="2"/>
      <c r="AM1527" s="2"/>
      <c r="AN1527" s="2"/>
      <c r="AO1527" s="2"/>
      <c r="AP1527" s="2"/>
      <c r="AQ1527" s="2"/>
      <c r="AR1527" s="2"/>
      <c r="AS1527" s="2"/>
      <c r="AT1527" s="2"/>
      <c r="AU1527" s="2"/>
      <c r="AV1527" s="2"/>
      <c r="AW1527" s="2"/>
    </row>
    <row r="1528" spans="1:49" ht="28.5" hidden="1">
      <c r="A1528" s="31">
        <f t="shared" si="103"/>
        <v>0</v>
      </c>
      <c r="B1528" s="30">
        <f>VLOOKUP(F1528,[3]!Tabla13[#All],2,FALSE)</f>
        <v>30102</v>
      </c>
      <c r="C1528" s="51">
        <v>2026</v>
      </c>
      <c r="D1528" s="51">
        <v>8330</v>
      </c>
      <c r="E1528" s="51" t="s">
        <v>1174</v>
      </c>
      <c r="F1528" s="52" t="s">
        <v>1173</v>
      </c>
      <c r="G1528" s="51">
        <v>2</v>
      </c>
      <c r="H1528" s="51">
        <v>3</v>
      </c>
      <c r="I1528" s="51">
        <v>12</v>
      </c>
      <c r="J1528" s="51"/>
      <c r="K1528" s="51">
        <v>5000</v>
      </c>
      <c r="L1528" s="51">
        <v>5400</v>
      </c>
      <c r="M1528" s="51">
        <v>541</v>
      </c>
      <c r="N1528" s="50">
        <v>1070</v>
      </c>
      <c r="O1528" s="113">
        <v>1</v>
      </c>
      <c r="P1528" s="204" t="s">
        <v>1160</v>
      </c>
      <c r="Q1528" s="47">
        <v>0</v>
      </c>
      <c r="R1528" s="47"/>
      <c r="S1528" s="46">
        <f t="shared" si="100"/>
        <v>0</v>
      </c>
      <c r="T1528" s="47">
        <v>0</v>
      </c>
      <c r="U1528" s="47">
        <v>0</v>
      </c>
      <c r="V1528" s="46">
        <f t="shared" si="101"/>
        <v>0</v>
      </c>
      <c r="W1528" s="46">
        <f t="shared" si="102"/>
        <v>0</v>
      </c>
      <c r="X1528" s="45" t="s">
        <v>26</v>
      </c>
      <c r="Y1528" s="44"/>
      <c r="Z1528" s="43"/>
      <c r="AA1528" s="234" t="s">
        <v>859</v>
      </c>
      <c r="AK1528" s="2"/>
      <c r="AL1528" s="2"/>
      <c r="AM1528" s="2"/>
      <c r="AN1528" s="2"/>
      <c r="AO1528" s="2"/>
      <c r="AP1528" s="2"/>
      <c r="AQ1528" s="2"/>
      <c r="AR1528" s="2"/>
      <c r="AS1528" s="2"/>
      <c r="AT1528" s="2"/>
      <c r="AU1528" s="2"/>
      <c r="AV1528" s="2"/>
      <c r="AW1528" s="2"/>
    </row>
    <row r="1529" spans="1:49" ht="28.5" hidden="1">
      <c r="A1529" s="31">
        <f t="shared" si="103"/>
        <v>0</v>
      </c>
      <c r="B1529" s="30" t="str">
        <f>VLOOKUP(F1529,[3]!Tabla13[#All],2,FALSE)</f>
        <v>30118</v>
      </c>
      <c r="C1529" s="51">
        <v>2026</v>
      </c>
      <c r="D1529" s="51">
        <v>8330</v>
      </c>
      <c r="E1529" s="51" t="s">
        <v>1172</v>
      </c>
      <c r="F1529" s="52" t="s">
        <v>1171</v>
      </c>
      <c r="G1529" s="51">
        <v>2</v>
      </c>
      <c r="H1529" s="51">
        <v>3</v>
      </c>
      <c r="I1529" s="51">
        <v>12</v>
      </c>
      <c r="J1529" s="51"/>
      <c r="K1529" s="51">
        <v>5000</v>
      </c>
      <c r="L1529" s="51">
        <v>5400</v>
      </c>
      <c r="M1529" s="51">
        <v>541</v>
      </c>
      <c r="N1529" s="50">
        <v>1070</v>
      </c>
      <c r="O1529" s="113">
        <v>1</v>
      </c>
      <c r="P1529" s="204" t="s">
        <v>1160</v>
      </c>
      <c r="Q1529" s="47">
        <v>0</v>
      </c>
      <c r="R1529" s="47"/>
      <c r="S1529" s="46">
        <f t="shared" si="100"/>
        <v>0</v>
      </c>
      <c r="T1529" s="47">
        <v>0</v>
      </c>
      <c r="U1529" s="47">
        <v>0</v>
      </c>
      <c r="V1529" s="46">
        <f t="shared" si="101"/>
        <v>0</v>
      </c>
      <c r="W1529" s="46">
        <f t="shared" si="102"/>
        <v>0</v>
      </c>
      <c r="X1529" s="45" t="s">
        <v>26</v>
      </c>
      <c r="Y1529" s="44"/>
      <c r="Z1529" s="43"/>
      <c r="AA1529" s="234" t="s">
        <v>859</v>
      </c>
      <c r="AK1529" s="2"/>
      <c r="AL1529" s="2"/>
      <c r="AM1529" s="2"/>
      <c r="AN1529" s="2"/>
      <c r="AO1529" s="2"/>
      <c r="AP1529" s="2"/>
      <c r="AQ1529" s="2"/>
      <c r="AR1529" s="2"/>
      <c r="AS1529" s="2"/>
      <c r="AT1529" s="2"/>
      <c r="AU1529" s="2"/>
      <c r="AV1529" s="2"/>
      <c r="AW1529" s="2"/>
    </row>
    <row r="1530" spans="1:49" ht="28.5" hidden="1">
      <c r="A1530" s="31">
        <f t="shared" si="103"/>
        <v>0</v>
      </c>
      <c r="B1530" s="30" t="str">
        <f>VLOOKUP(F1530,[3]!Tabla13[#All],2,FALSE)</f>
        <v>30128</v>
      </c>
      <c r="C1530" s="51">
        <v>2026</v>
      </c>
      <c r="D1530" s="51">
        <v>8330</v>
      </c>
      <c r="E1530" s="51" t="s">
        <v>1170</v>
      </c>
      <c r="F1530" s="52" t="s">
        <v>1169</v>
      </c>
      <c r="G1530" s="51">
        <v>2</v>
      </c>
      <c r="H1530" s="51">
        <v>3</v>
      </c>
      <c r="I1530" s="51">
        <v>12</v>
      </c>
      <c r="J1530" s="51"/>
      <c r="K1530" s="51">
        <v>5000</v>
      </c>
      <c r="L1530" s="51">
        <v>5400</v>
      </c>
      <c r="M1530" s="51">
        <v>541</v>
      </c>
      <c r="N1530" s="50">
        <v>1070</v>
      </c>
      <c r="O1530" s="113">
        <v>1</v>
      </c>
      <c r="P1530" s="204" t="s">
        <v>1160</v>
      </c>
      <c r="Q1530" s="47">
        <v>0</v>
      </c>
      <c r="R1530" s="47"/>
      <c r="S1530" s="46">
        <f t="shared" si="100"/>
        <v>0</v>
      </c>
      <c r="T1530" s="47">
        <v>0</v>
      </c>
      <c r="U1530" s="47">
        <v>0</v>
      </c>
      <c r="V1530" s="46">
        <f t="shared" si="101"/>
        <v>0</v>
      </c>
      <c r="W1530" s="46">
        <f t="shared" si="102"/>
        <v>0</v>
      </c>
      <c r="X1530" s="45" t="s">
        <v>26</v>
      </c>
      <c r="Y1530" s="44"/>
      <c r="Z1530" s="43"/>
      <c r="AA1530" s="234" t="s">
        <v>859</v>
      </c>
      <c r="AK1530" s="2"/>
      <c r="AL1530" s="2"/>
      <c r="AM1530" s="2"/>
      <c r="AN1530" s="2"/>
      <c r="AO1530" s="2"/>
      <c r="AP1530" s="2"/>
      <c r="AQ1530" s="2"/>
      <c r="AR1530" s="2"/>
      <c r="AS1530" s="2"/>
      <c r="AT1530" s="2"/>
      <c r="AU1530" s="2"/>
      <c r="AV1530" s="2"/>
      <c r="AW1530" s="2"/>
    </row>
    <row r="1531" spans="1:49" ht="28.5" hidden="1">
      <c r="A1531" s="31">
        <f t="shared" si="103"/>
        <v>0</v>
      </c>
      <c r="B1531" s="30" t="str">
        <f>VLOOKUP(F1531,[3]!Tabla13[#All],2,FALSE)</f>
        <v>30131</v>
      </c>
      <c r="C1531" s="51">
        <v>2026</v>
      </c>
      <c r="D1531" s="51">
        <v>8330</v>
      </c>
      <c r="E1531" s="51" t="s">
        <v>1168</v>
      </c>
      <c r="F1531" s="52" t="s">
        <v>495</v>
      </c>
      <c r="G1531" s="51">
        <v>2</v>
      </c>
      <c r="H1531" s="51">
        <v>3</v>
      </c>
      <c r="I1531" s="51">
        <v>12</v>
      </c>
      <c r="J1531" s="51"/>
      <c r="K1531" s="51">
        <v>5000</v>
      </c>
      <c r="L1531" s="51">
        <v>5400</v>
      </c>
      <c r="M1531" s="51">
        <v>541</v>
      </c>
      <c r="N1531" s="50">
        <v>1070</v>
      </c>
      <c r="O1531" s="113">
        <v>1</v>
      </c>
      <c r="P1531" s="204" t="s">
        <v>1160</v>
      </c>
      <c r="Q1531" s="47">
        <v>0</v>
      </c>
      <c r="R1531" s="47"/>
      <c r="S1531" s="46">
        <f t="shared" si="100"/>
        <v>0</v>
      </c>
      <c r="T1531" s="47">
        <v>0</v>
      </c>
      <c r="U1531" s="47">
        <v>0</v>
      </c>
      <c r="V1531" s="46">
        <f t="shared" si="101"/>
        <v>0</v>
      </c>
      <c r="W1531" s="46">
        <f t="shared" si="102"/>
        <v>0</v>
      </c>
      <c r="X1531" s="45" t="s">
        <v>26</v>
      </c>
      <c r="Y1531" s="44"/>
      <c r="Z1531" s="43"/>
      <c r="AA1531" s="234" t="s">
        <v>859</v>
      </c>
      <c r="AK1531" s="2"/>
      <c r="AL1531" s="2"/>
      <c r="AM1531" s="2"/>
      <c r="AN1531" s="2"/>
      <c r="AO1531" s="2"/>
      <c r="AP1531" s="2"/>
      <c r="AQ1531" s="2"/>
      <c r="AR1531" s="2"/>
      <c r="AS1531" s="2"/>
      <c r="AT1531" s="2"/>
      <c r="AU1531" s="2"/>
      <c r="AV1531" s="2"/>
      <c r="AW1531" s="2"/>
    </row>
    <row r="1532" spans="1:49" ht="28.5" hidden="1">
      <c r="A1532" s="31">
        <f t="shared" si="103"/>
        <v>0</v>
      </c>
      <c r="B1532" s="30" t="str">
        <f>VLOOKUP(F1532,[3]!Tabla13[#All],2,FALSE)</f>
        <v>30141</v>
      </c>
      <c r="C1532" s="51">
        <v>2026</v>
      </c>
      <c r="D1532" s="51">
        <v>8330</v>
      </c>
      <c r="E1532" s="51" t="s">
        <v>1167</v>
      </c>
      <c r="F1532" s="52" t="s">
        <v>1166</v>
      </c>
      <c r="G1532" s="51">
        <v>2</v>
      </c>
      <c r="H1532" s="51">
        <v>3</v>
      </c>
      <c r="I1532" s="51">
        <v>12</v>
      </c>
      <c r="J1532" s="51"/>
      <c r="K1532" s="51">
        <v>5000</v>
      </c>
      <c r="L1532" s="51">
        <v>5400</v>
      </c>
      <c r="M1532" s="51">
        <v>541</v>
      </c>
      <c r="N1532" s="50">
        <v>1070</v>
      </c>
      <c r="O1532" s="113">
        <v>1</v>
      </c>
      <c r="P1532" s="204" t="s">
        <v>1160</v>
      </c>
      <c r="Q1532" s="47">
        <v>0</v>
      </c>
      <c r="R1532" s="47"/>
      <c r="S1532" s="46">
        <f t="shared" si="100"/>
        <v>0</v>
      </c>
      <c r="T1532" s="47">
        <v>0</v>
      </c>
      <c r="U1532" s="47">
        <v>0</v>
      </c>
      <c r="V1532" s="46">
        <f t="shared" si="101"/>
        <v>0</v>
      </c>
      <c r="W1532" s="46">
        <f t="shared" si="102"/>
        <v>0</v>
      </c>
      <c r="X1532" s="45" t="s">
        <v>26</v>
      </c>
      <c r="Y1532" s="44"/>
      <c r="Z1532" s="43"/>
      <c r="AA1532" s="234" t="s">
        <v>859</v>
      </c>
      <c r="AK1532" s="2"/>
      <c r="AL1532" s="2"/>
      <c r="AM1532" s="2"/>
      <c r="AN1532" s="2"/>
      <c r="AO1532" s="2"/>
      <c r="AP1532" s="2"/>
      <c r="AQ1532" s="2"/>
      <c r="AR1532" s="2"/>
      <c r="AS1532" s="2"/>
      <c r="AT1532" s="2"/>
      <c r="AU1532" s="2"/>
      <c r="AV1532" s="2"/>
      <c r="AW1532" s="2"/>
    </row>
    <row r="1533" spans="1:49" ht="28.5" hidden="1">
      <c r="A1533" s="31">
        <f t="shared" si="103"/>
        <v>0</v>
      </c>
      <c r="B1533" s="30" t="str">
        <f>VLOOKUP(F1533,[3]!Tabla13[#All],2,FALSE)</f>
        <v>30189</v>
      </c>
      <c r="C1533" s="51">
        <v>2026</v>
      </c>
      <c r="D1533" s="51">
        <v>8330</v>
      </c>
      <c r="E1533" s="51" t="s">
        <v>1165</v>
      </c>
      <c r="F1533" s="52" t="s">
        <v>1164</v>
      </c>
      <c r="G1533" s="51">
        <v>2</v>
      </c>
      <c r="H1533" s="51">
        <v>3</v>
      </c>
      <c r="I1533" s="51">
        <v>12</v>
      </c>
      <c r="J1533" s="51"/>
      <c r="K1533" s="51">
        <v>5000</v>
      </c>
      <c r="L1533" s="51">
        <v>5400</v>
      </c>
      <c r="M1533" s="51">
        <v>541</v>
      </c>
      <c r="N1533" s="50">
        <v>1070</v>
      </c>
      <c r="O1533" s="113">
        <v>1</v>
      </c>
      <c r="P1533" s="204" t="s">
        <v>1160</v>
      </c>
      <c r="Q1533" s="47">
        <v>0</v>
      </c>
      <c r="R1533" s="47"/>
      <c r="S1533" s="46">
        <f t="shared" si="100"/>
        <v>0</v>
      </c>
      <c r="T1533" s="47">
        <v>0</v>
      </c>
      <c r="U1533" s="47">
        <v>0</v>
      </c>
      <c r="V1533" s="46">
        <f t="shared" si="101"/>
        <v>0</v>
      </c>
      <c r="W1533" s="46">
        <f t="shared" si="102"/>
        <v>0</v>
      </c>
      <c r="X1533" s="45" t="s">
        <v>26</v>
      </c>
      <c r="Y1533" s="44"/>
      <c r="Z1533" s="43"/>
      <c r="AA1533" s="234" t="s">
        <v>859</v>
      </c>
      <c r="AK1533" s="2"/>
      <c r="AL1533" s="2"/>
      <c r="AM1533" s="2"/>
      <c r="AN1533" s="2"/>
      <c r="AO1533" s="2"/>
      <c r="AP1533" s="2"/>
      <c r="AQ1533" s="2"/>
      <c r="AR1533" s="2"/>
      <c r="AS1533" s="2"/>
      <c r="AT1533" s="2"/>
      <c r="AU1533" s="2"/>
      <c r="AV1533" s="2"/>
      <c r="AW1533" s="2"/>
    </row>
    <row r="1534" spans="1:49" ht="28.5" hidden="1">
      <c r="A1534" s="31">
        <f t="shared" si="103"/>
        <v>0</v>
      </c>
      <c r="B1534" s="30" t="str">
        <f>VLOOKUP(F1534,[3]!Tabla13[#All],2,FALSE)</f>
        <v>30193</v>
      </c>
      <c r="C1534" s="51">
        <v>2026</v>
      </c>
      <c r="D1534" s="51">
        <v>8330</v>
      </c>
      <c r="E1534" s="51" t="s">
        <v>1163</v>
      </c>
      <c r="F1534" s="52" t="s">
        <v>1162</v>
      </c>
      <c r="G1534" s="51">
        <v>2</v>
      </c>
      <c r="H1534" s="51">
        <v>3</v>
      </c>
      <c r="I1534" s="51">
        <v>12</v>
      </c>
      <c r="J1534" s="51"/>
      <c r="K1534" s="51">
        <v>5000</v>
      </c>
      <c r="L1534" s="51">
        <v>5400</v>
      </c>
      <c r="M1534" s="51">
        <v>541</v>
      </c>
      <c r="N1534" s="50">
        <v>1070</v>
      </c>
      <c r="O1534" s="113">
        <v>1</v>
      </c>
      <c r="P1534" s="204" t="s">
        <v>1160</v>
      </c>
      <c r="Q1534" s="47">
        <v>0</v>
      </c>
      <c r="R1534" s="47"/>
      <c r="S1534" s="46">
        <f t="shared" si="100"/>
        <v>0</v>
      </c>
      <c r="T1534" s="47">
        <v>0</v>
      </c>
      <c r="U1534" s="47">
        <v>0</v>
      </c>
      <c r="V1534" s="46">
        <f t="shared" si="101"/>
        <v>0</v>
      </c>
      <c r="W1534" s="46">
        <f t="shared" si="102"/>
        <v>0</v>
      </c>
      <c r="X1534" s="45" t="s">
        <v>26</v>
      </c>
      <c r="Y1534" s="44"/>
      <c r="Z1534" s="43"/>
      <c r="AA1534" s="234" t="s">
        <v>859</v>
      </c>
      <c r="AK1534" s="2"/>
      <c r="AL1534" s="2"/>
      <c r="AM1534" s="2"/>
      <c r="AN1534" s="2"/>
      <c r="AO1534" s="2"/>
      <c r="AP1534" s="2"/>
      <c r="AQ1534" s="2"/>
      <c r="AR1534" s="2"/>
      <c r="AS1534" s="2"/>
      <c r="AT1534" s="2"/>
      <c r="AU1534" s="2"/>
      <c r="AV1534" s="2"/>
      <c r="AW1534" s="2"/>
    </row>
    <row r="1535" spans="1:49" ht="28.5" hidden="1">
      <c r="A1535" s="31">
        <f t="shared" si="103"/>
        <v>0</v>
      </c>
      <c r="B1535" s="30" t="str">
        <f>VLOOKUP(F1535,[3]!Tabla13[#All],2,FALSE)</f>
        <v>30087</v>
      </c>
      <c r="C1535" s="51">
        <v>2026</v>
      </c>
      <c r="D1535" s="51">
        <v>8330</v>
      </c>
      <c r="E1535" s="51" t="s">
        <v>1161</v>
      </c>
      <c r="F1535" s="52" t="s">
        <v>491</v>
      </c>
      <c r="G1535" s="51">
        <v>2</v>
      </c>
      <c r="H1535" s="51">
        <v>3</v>
      </c>
      <c r="I1535" s="51">
        <v>12</v>
      </c>
      <c r="J1535" s="51"/>
      <c r="K1535" s="51">
        <v>5000</v>
      </c>
      <c r="L1535" s="51">
        <v>5400</v>
      </c>
      <c r="M1535" s="51">
        <v>541</v>
      </c>
      <c r="N1535" s="50">
        <v>1070</v>
      </c>
      <c r="O1535" s="113">
        <v>1</v>
      </c>
      <c r="P1535" s="204" t="s">
        <v>1160</v>
      </c>
      <c r="Q1535" s="47">
        <v>0</v>
      </c>
      <c r="R1535" s="47"/>
      <c r="S1535" s="46">
        <f t="shared" si="100"/>
        <v>0</v>
      </c>
      <c r="T1535" s="47">
        <v>0</v>
      </c>
      <c r="U1535" s="47">
        <v>0</v>
      </c>
      <c r="V1535" s="46">
        <f t="shared" si="101"/>
        <v>0</v>
      </c>
      <c r="W1535" s="46">
        <f t="shared" si="102"/>
        <v>0</v>
      </c>
      <c r="X1535" s="45" t="s">
        <v>26</v>
      </c>
      <c r="Y1535" s="44"/>
      <c r="Z1535" s="43"/>
      <c r="AA1535" s="234" t="s">
        <v>859</v>
      </c>
      <c r="AK1535" s="2"/>
      <c r="AL1535" s="2"/>
      <c r="AM1535" s="2"/>
      <c r="AN1535" s="2"/>
      <c r="AO1535" s="2"/>
      <c r="AP1535" s="2"/>
      <c r="AQ1535" s="2"/>
      <c r="AR1535" s="2"/>
      <c r="AS1535" s="2"/>
      <c r="AT1535" s="2"/>
      <c r="AU1535" s="2"/>
      <c r="AV1535" s="2"/>
      <c r="AW1535" s="2"/>
    </row>
    <row r="1536" spans="1:49" ht="28.5" hidden="1">
      <c r="A1536" s="31" t="e">
        <f t="shared" si="103"/>
        <v>#N/A</v>
      </c>
      <c r="B1536" s="30" t="e">
        <f>VLOOKUP(F1536,[3]!Tabla13[#All],2,FALSE)</f>
        <v>#N/A</v>
      </c>
      <c r="C1536" s="51">
        <v>2026</v>
      </c>
      <c r="D1536" s="51">
        <v>8330</v>
      </c>
      <c r="E1536" s="51"/>
      <c r="F1536" s="52"/>
      <c r="G1536" s="51">
        <v>2</v>
      </c>
      <c r="H1536" s="51">
        <v>3</v>
      </c>
      <c r="I1536" s="51">
        <v>12</v>
      </c>
      <c r="J1536" s="51"/>
      <c r="K1536" s="51">
        <v>5000</v>
      </c>
      <c r="L1536" s="51">
        <v>5400</v>
      </c>
      <c r="M1536" s="51">
        <v>541</v>
      </c>
      <c r="N1536" s="50">
        <v>1256</v>
      </c>
      <c r="O1536" s="113"/>
      <c r="P1536" s="204" t="s">
        <v>1159</v>
      </c>
      <c r="Q1536" s="47">
        <v>0</v>
      </c>
      <c r="R1536" s="47">
        <v>0</v>
      </c>
      <c r="S1536" s="46">
        <f t="shared" si="100"/>
        <v>0</v>
      </c>
      <c r="T1536" s="47">
        <v>0</v>
      </c>
      <c r="U1536" s="47">
        <v>0</v>
      </c>
      <c r="V1536" s="46">
        <f t="shared" si="101"/>
        <v>0</v>
      </c>
      <c r="W1536" s="46">
        <f t="shared" si="102"/>
        <v>0</v>
      </c>
      <c r="X1536" s="45" t="s">
        <v>26</v>
      </c>
      <c r="Y1536" s="44"/>
      <c r="Z1536" s="43"/>
      <c r="AA1536" s="78" t="s">
        <v>100</v>
      </c>
      <c r="AK1536" s="2"/>
      <c r="AL1536" s="2"/>
      <c r="AM1536" s="2"/>
      <c r="AN1536" s="2"/>
      <c r="AO1536" s="2"/>
      <c r="AP1536" s="2"/>
      <c r="AQ1536" s="2"/>
      <c r="AR1536" s="2"/>
      <c r="AS1536" s="2"/>
      <c r="AT1536" s="2"/>
      <c r="AU1536" s="2"/>
      <c r="AV1536" s="2"/>
      <c r="AW1536" s="2"/>
    </row>
    <row r="1537" spans="1:49" ht="28.5" hidden="1">
      <c r="A1537" s="31" t="e">
        <f t="shared" si="103"/>
        <v>#N/A</v>
      </c>
      <c r="B1537" s="30" t="e">
        <f>VLOOKUP(F1537,[3]!Tabla13[#All],2,FALSE)</f>
        <v>#N/A</v>
      </c>
      <c r="C1537" s="51">
        <v>2026</v>
      </c>
      <c r="D1537" s="51">
        <v>8330</v>
      </c>
      <c r="E1537" s="51"/>
      <c r="F1537" s="52"/>
      <c r="G1537" s="51">
        <v>2</v>
      </c>
      <c r="H1537" s="51">
        <v>3</v>
      </c>
      <c r="I1537" s="51">
        <v>12</v>
      </c>
      <c r="J1537" s="51"/>
      <c r="K1537" s="51">
        <v>5000</v>
      </c>
      <c r="L1537" s="51">
        <v>5400</v>
      </c>
      <c r="M1537" s="51">
        <v>541</v>
      </c>
      <c r="N1537" s="50">
        <v>1257</v>
      </c>
      <c r="O1537" s="113"/>
      <c r="P1537" s="204" t="s">
        <v>1158</v>
      </c>
      <c r="Q1537" s="47">
        <v>0</v>
      </c>
      <c r="R1537" s="47">
        <v>0</v>
      </c>
      <c r="S1537" s="46">
        <f t="shared" si="100"/>
        <v>0</v>
      </c>
      <c r="T1537" s="47">
        <v>0</v>
      </c>
      <c r="U1537" s="47">
        <v>0</v>
      </c>
      <c r="V1537" s="46">
        <f t="shared" si="101"/>
        <v>0</v>
      </c>
      <c r="W1537" s="46">
        <f t="shared" si="102"/>
        <v>0</v>
      </c>
      <c r="X1537" s="45" t="s">
        <v>26</v>
      </c>
      <c r="Y1537" s="44"/>
      <c r="Z1537" s="43"/>
      <c r="AA1537" s="234" t="s">
        <v>859</v>
      </c>
      <c r="AK1537" s="2"/>
      <c r="AL1537" s="2"/>
      <c r="AM1537" s="2"/>
      <c r="AN1537" s="2"/>
      <c r="AO1537" s="2"/>
      <c r="AP1537" s="2"/>
      <c r="AQ1537" s="2"/>
      <c r="AR1537" s="2"/>
      <c r="AS1537" s="2"/>
      <c r="AT1537" s="2"/>
      <c r="AU1537" s="2"/>
      <c r="AV1537" s="2"/>
      <c r="AW1537" s="2"/>
    </row>
    <row r="1538" spans="1:49" ht="28.5" hidden="1">
      <c r="A1538" s="31" t="e">
        <f t="shared" si="103"/>
        <v>#N/A</v>
      </c>
      <c r="B1538" s="30" t="e">
        <f>VLOOKUP(F1538,[3]!Tabla13[#All],2,FALSE)</f>
        <v>#N/A</v>
      </c>
      <c r="C1538" s="51">
        <v>2026</v>
      </c>
      <c r="D1538" s="51">
        <v>8330</v>
      </c>
      <c r="E1538" s="51"/>
      <c r="F1538" s="52"/>
      <c r="G1538" s="51">
        <v>2</v>
      </c>
      <c r="H1538" s="51">
        <v>3</v>
      </c>
      <c r="I1538" s="51">
        <v>12</v>
      </c>
      <c r="J1538" s="51"/>
      <c r="K1538" s="51">
        <v>5000</v>
      </c>
      <c r="L1538" s="51">
        <v>5400</v>
      </c>
      <c r="M1538" s="51">
        <v>541</v>
      </c>
      <c r="N1538" s="50">
        <v>1492</v>
      </c>
      <c r="O1538" s="113"/>
      <c r="P1538" s="204" t="s">
        <v>1157</v>
      </c>
      <c r="Q1538" s="47">
        <v>0</v>
      </c>
      <c r="R1538" s="47">
        <v>0</v>
      </c>
      <c r="S1538" s="46">
        <f t="shared" si="100"/>
        <v>0</v>
      </c>
      <c r="T1538" s="47">
        <v>0</v>
      </c>
      <c r="U1538" s="47">
        <v>0</v>
      </c>
      <c r="V1538" s="46">
        <f t="shared" si="101"/>
        <v>0</v>
      </c>
      <c r="W1538" s="46">
        <f t="shared" si="102"/>
        <v>0</v>
      </c>
      <c r="X1538" s="45" t="s">
        <v>26</v>
      </c>
      <c r="Y1538" s="44"/>
      <c r="Z1538" s="43"/>
      <c r="AA1538" s="78" t="s">
        <v>100</v>
      </c>
      <c r="AK1538" s="2"/>
      <c r="AL1538" s="2"/>
      <c r="AM1538" s="2"/>
      <c r="AN1538" s="2"/>
      <c r="AO1538" s="2"/>
      <c r="AP1538" s="2"/>
      <c r="AQ1538" s="2"/>
      <c r="AR1538" s="2"/>
      <c r="AS1538" s="2"/>
      <c r="AT1538" s="2"/>
      <c r="AU1538" s="2"/>
      <c r="AV1538" s="2"/>
      <c r="AW1538" s="2"/>
    </row>
    <row r="1539" spans="1:49" ht="28.5" hidden="1">
      <c r="A1539" s="31" t="e">
        <f t="shared" si="103"/>
        <v>#N/A</v>
      </c>
      <c r="B1539" s="30" t="e">
        <f>VLOOKUP(F1539,[3]!Tabla13[#All],2,FALSE)</f>
        <v>#N/A</v>
      </c>
      <c r="C1539" s="51">
        <v>2026</v>
      </c>
      <c r="D1539" s="51">
        <v>8330</v>
      </c>
      <c r="E1539" s="51"/>
      <c r="F1539" s="52"/>
      <c r="G1539" s="51">
        <v>2</v>
      </c>
      <c r="H1539" s="51">
        <v>3</v>
      </c>
      <c r="I1539" s="51">
        <v>12</v>
      </c>
      <c r="J1539" s="51"/>
      <c r="K1539" s="51">
        <v>5000</v>
      </c>
      <c r="L1539" s="51">
        <v>5400</v>
      </c>
      <c r="M1539" s="51">
        <v>541</v>
      </c>
      <c r="N1539" s="50">
        <v>1493</v>
      </c>
      <c r="O1539" s="113"/>
      <c r="P1539" s="204" t="s">
        <v>1156</v>
      </c>
      <c r="Q1539" s="47">
        <v>0</v>
      </c>
      <c r="R1539" s="47">
        <v>0</v>
      </c>
      <c r="S1539" s="46">
        <f t="shared" si="100"/>
        <v>0</v>
      </c>
      <c r="T1539" s="47">
        <v>0</v>
      </c>
      <c r="U1539" s="47">
        <v>0</v>
      </c>
      <c r="V1539" s="46">
        <f t="shared" si="101"/>
        <v>0</v>
      </c>
      <c r="W1539" s="46">
        <f t="shared" si="102"/>
        <v>0</v>
      </c>
      <c r="X1539" s="45" t="s">
        <v>26</v>
      </c>
      <c r="Y1539" s="44"/>
      <c r="Z1539" s="43"/>
      <c r="AA1539" s="234" t="s">
        <v>859</v>
      </c>
      <c r="AK1539" s="2"/>
      <c r="AL1539" s="2"/>
      <c r="AM1539" s="2"/>
      <c r="AN1539" s="2"/>
      <c r="AO1539" s="2"/>
      <c r="AP1539" s="2"/>
      <c r="AQ1539" s="2"/>
      <c r="AR1539" s="2"/>
      <c r="AS1539" s="2"/>
      <c r="AT1539" s="2"/>
      <c r="AU1539" s="2"/>
      <c r="AV1539" s="2"/>
      <c r="AW1539" s="2"/>
    </row>
    <row r="1540" spans="1:49" hidden="1">
      <c r="A1540" s="31" t="e">
        <f t="shared" si="103"/>
        <v>#N/A</v>
      </c>
      <c r="B1540" s="30" t="e">
        <f>VLOOKUP(F1540,[3]!Tabla13[#All],2,FALSE)</f>
        <v>#N/A</v>
      </c>
      <c r="C1540" s="51">
        <v>2026</v>
      </c>
      <c r="D1540" s="51">
        <v>8330</v>
      </c>
      <c r="E1540" s="51"/>
      <c r="F1540" s="52"/>
      <c r="G1540" s="51">
        <v>2</v>
      </c>
      <c r="H1540" s="51">
        <v>3</v>
      </c>
      <c r="I1540" s="51">
        <v>12</v>
      </c>
      <c r="J1540" s="51"/>
      <c r="K1540" s="51">
        <v>5000</v>
      </c>
      <c r="L1540" s="51">
        <v>5400</v>
      </c>
      <c r="M1540" s="51">
        <v>541</v>
      </c>
      <c r="N1540" s="50">
        <v>219</v>
      </c>
      <c r="O1540" s="113"/>
      <c r="P1540" s="204" t="s">
        <v>1155</v>
      </c>
      <c r="Q1540" s="47">
        <v>0</v>
      </c>
      <c r="R1540" s="47">
        <v>0</v>
      </c>
      <c r="S1540" s="46">
        <f t="shared" si="100"/>
        <v>0</v>
      </c>
      <c r="T1540" s="47">
        <v>0</v>
      </c>
      <c r="U1540" s="47">
        <v>0</v>
      </c>
      <c r="V1540" s="46">
        <f t="shared" si="101"/>
        <v>0</v>
      </c>
      <c r="W1540" s="46">
        <f t="shared" si="102"/>
        <v>0</v>
      </c>
      <c r="X1540" s="45" t="s">
        <v>26</v>
      </c>
      <c r="Y1540" s="44"/>
      <c r="Z1540" s="43"/>
      <c r="AA1540" s="42" t="s">
        <v>19</v>
      </c>
      <c r="AK1540" s="2"/>
      <c r="AL1540" s="2"/>
      <c r="AM1540" s="2"/>
      <c r="AN1540" s="2"/>
      <c r="AO1540" s="2"/>
      <c r="AP1540" s="2"/>
      <c r="AQ1540" s="2"/>
      <c r="AR1540" s="2"/>
      <c r="AS1540" s="2"/>
      <c r="AT1540" s="2"/>
      <c r="AU1540" s="2"/>
      <c r="AV1540" s="2"/>
      <c r="AW1540" s="2"/>
    </row>
    <row r="1541" spans="1:49" hidden="1">
      <c r="A1541" s="31" t="e">
        <f t="shared" si="103"/>
        <v>#N/A</v>
      </c>
      <c r="B1541" s="30" t="e">
        <f>VLOOKUP(F1541,[3]!Tabla13[#All],2,FALSE)</f>
        <v>#N/A</v>
      </c>
      <c r="C1541" s="51">
        <v>2026</v>
      </c>
      <c r="D1541" s="51">
        <v>8330</v>
      </c>
      <c r="E1541" s="51"/>
      <c r="F1541" s="52"/>
      <c r="G1541" s="51">
        <v>2</v>
      </c>
      <c r="H1541" s="51">
        <v>3</v>
      </c>
      <c r="I1541" s="51">
        <v>12</v>
      </c>
      <c r="J1541" s="51"/>
      <c r="K1541" s="51">
        <v>5000</v>
      </c>
      <c r="L1541" s="51">
        <v>5400</v>
      </c>
      <c r="M1541" s="51">
        <v>541</v>
      </c>
      <c r="N1541" s="50">
        <v>216</v>
      </c>
      <c r="O1541" s="113"/>
      <c r="P1541" s="48" t="s">
        <v>1154</v>
      </c>
      <c r="Q1541" s="47">
        <v>0</v>
      </c>
      <c r="R1541" s="47">
        <v>0</v>
      </c>
      <c r="S1541" s="46">
        <f t="shared" si="100"/>
        <v>0</v>
      </c>
      <c r="T1541" s="47">
        <v>0</v>
      </c>
      <c r="U1541" s="47">
        <v>0</v>
      </c>
      <c r="V1541" s="46">
        <f t="shared" si="101"/>
        <v>0</v>
      </c>
      <c r="W1541" s="46">
        <f t="shared" si="102"/>
        <v>0</v>
      </c>
      <c r="X1541" s="45" t="s">
        <v>26</v>
      </c>
      <c r="Y1541" s="44"/>
      <c r="Z1541" s="43"/>
      <c r="AA1541" s="42" t="s">
        <v>19</v>
      </c>
      <c r="AK1541" s="2"/>
      <c r="AL1541" s="2"/>
      <c r="AM1541" s="2"/>
      <c r="AN1541" s="2"/>
      <c r="AO1541" s="2"/>
      <c r="AP1541" s="2"/>
      <c r="AQ1541" s="2"/>
      <c r="AR1541" s="2"/>
      <c r="AS1541" s="2"/>
      <c r="AT1541" s="2"/>
      <c r="AU1541" s="2"/>
      <c r="AV1541" s="2"/>
      <c r="AW1541" s="2"/>
    </row>
    <row r="1542" spans="1:49" ht="42.75" hidden="1">
      <c r="A1542" s="31" t="e">
        <f t="shared" si="103"/>
        <v>#N/A</v>
      </c>
      <c r="B1542" s="30" t="e">
        <f>VLOOKUP(F1542,[3]!Tabla13[#All],2,FALSE)</f>
        <v>#N/A</v>
      </c>
      <c r="C1542" s="51">
        <v>2026</v>
      </c>
      <c r="D1542" s="51">
        <v>8330</v>
      </c>
      <c r="E1542" s="51"/>
      <c r="F1542" s="52"/>
      <c r="G1542" s="51">
        <v>2</v>
      </c>
      <c r="H1542" s="51">
        <v>3</v>
      </c>
      <c r="I1542" s="51">
        <v>12</v>
      </c>
      <c r="J1542" s="51"/>
      <c r="K1542" s="51">
        <v>5000</v>
      </c>
      <c r="L1542" s="51">
        <v>5400</v>
      </c>
      <c r="M1542" s="51">
        <v>541</v>
      </c>
      <c r="N1542" s="50">
        <v>221</v>
      </c>
      <c r="O1542" s="113"/>
      <c r="P1542" s="48" t="s">
        <v>1153</v>
      </c>
      <c r="Q1542" s="47">
        <v>0</v>
      </c>
      <c r="R1542" s="47">
        <v>0</v>
      </c>
      <c r="S1542" s="46">
        <f t="shared" si="100"/>
        <v>0</v>
      </c>
      <c r="T1542" s="47">
        <v>0</v>
      </c>
      <c r="U1542" s="47">
        <v>0</v>
      </c>
      <c r="V1542" s="46">
        <f t="shared" si="101"/>
        <v>0</v>
      </c>
      <c r="W1542" s="46">
        <f t="shared" si="102"/>
        <v>0</v>
      </c>
      <c r="X1542" s="45" t="s">
        <v>26</v>
      </c>
      <c r="Y1542" s="44"/>
      <c r="Z1542" s="43"/>
      <c r="AA1542" s="78" t="s">
        <v>100</v>
      </c>
      <c r="AK1542" s="2"/>
      <c r="AL1542" s="2"/>
      <c r="AM1542" s="2"/>
      <c r="AN1542" s="2"/>
      <c r="AO1542" s="2"/>
      <c r="AP1542" s="2"/>
      <c r="AQ1542" s="2"/>
      <c r="AR1542" s="2"/>
      <c r="AS1542" s="2"/>
      <c r="AT1542" s="2"/>
      <c r="AU1542" s="2"/>
      <c r="AV1542" s="2"/>
      <c r="AW1542" s="2"/>
    </row>
    <row r="1543" spans="1:49" ht="42.75" hidden="1">
      <c r="A1543" s="31" t="e">
        <f t="shared" si="103"/>
        <v>#N/A</v>
      </c>
      <c r="B1543" s="30" t="e">
        <f>VLOOKUP(F1543,[3]!Tabla13[#All],2,FALSE)</f>
        <v>#N/A</v>
      </c>
      <c r="C1543" s="51">
        <v>2026</v>
      </c>
      <c r="D1543" s="51">
        <v>8330</v>
      </c>
      <c r="E1543" s="51"/>
      <c r="F1543" s="52"/>
      <c r="G1543" s="51">
        <v>2</v>
      </c>
      <c r="H1543" s="51">
        <v>3</v>
      </c>
      <c r="I1543" s="51">
        <v>12</v>
      </c>
      <c r="J1543" s="51"/>
      <c r="K1543" s="51">
        <v>5000</v>
      </c>
      <c r="L1543" s="51">
        <v>5400</v>
      </c>
      <c r="M1543" s="51">
        <v>541</v>
      </c>
      <c r="N1543" s="50">
        <v>222</v>
      </c>
      <c r="O1543" s="113"/>
      <c r="P1543" s="48" t="s">
        <v>1152</v>
      </c>
      <c r="Q1543" s="47">
        <v>0</v>
      </c>
      <c r="R1543" s="47">
        <v>0</v>
      </c>
      <c r="S1543" s="46">
        <f t="shared" si="100"/>
        <v>0</v>
      </c>
      <c r="T1543" s="47">
        <v>0</v>
      </c>
      <c r="U1543" s="47">
        <v>0</v>
      </c>
      <c r="V1543" s="46">
        <f t="shared" si="101"/>
        <v>0</v>
      </c>
      <c r="W1543" s="46">
        <f t="shared" si="102"/>
        <v>0</v>
      </c>
      <c r="X1543" s="45" t="s">
        <v>26</v>
      </c>
      <c r="Y1543" s="44"/>
      <c r="Z1543" s="43"/>
      <c r="AA1543" s="234" t="s">
        <v>859</v>
      </c>
      <c r="AK1543" s="2"/>
      <c r="AL1543" s="2"/>
      <c r="AM1543" s="2"/>
      <c r="AN1543" s="2"/>
      <c r="AO1543" s="2"/>
      <c r="AP1543" s="2"/>
      <c r="AQ1543" s="2"/>
      <c r="AR1543" s="2"/>
      <c r="AS1543" s="2"/>
      <c r="AT1543" s="2"/>
      <c r="AU1543" s="2"/>
      <c r="AV1543" s="2"/>
      <c r="AW1543" s="2"/>
    </row>
    <row r="1544" spans="1:49" hidden="1">
      <c r="A1544" s="31" t="e">
        <f t="shared" si="103"/>
        <v>#N/A</v>
      </c>
      <c r="B1544" s="30" t="e">
        <f>VLOOKUP(F1544,[3]!Tabla13[#All],2,FALSE)</f>
        <v>#N/A</v>
      </c>
      <c r="C1544" s="40">
        <v>2026</v>
      </c>
      <c r="D1544" s="40">
        <v>8330</v>
      </c>
      <c r="E1544" s="40"/>
      <c r="F1544" s="41"/>
      <c r="G1544" s="40">
        <v>2</v>
      </c>
      <c r="H1544" s="40">
        <v>3</v>
      </c>
      <c r="I1544" s="40">
        <v>12</v>
      </c>
      <c r="J1544" s="40"/>
      <c r="K1544" s="40">
        <v>5000</v>
      </c>
      <c r="L1544" s="40">
        <v>5400</v>
      </c>
      <c r="M1544" s="40">
        <v>545</v>
      </c>
      <c r="N1544" s="221"/>
      <c r="O1544" s="220"/>
      <c r="P1544" s="37" t="s">
        <v>1151</v>
      </c>
      <c r="Q1544" s="36">
        <f>SUM(Q1545:Q1546)</f>
        <v>0</v>
      </c>
      <c r="R1544" s="36">
        <f>SUM(R1545:R1546)</f>
        <v>0</v>
      </c>
      <c r="S1544" s="36">
        <f t="shared" si="100"/>
        <v>0</v>
      </c>
      <c r="T1544" s="36">
        <f>SUM(T1545:T1546)</f>
        <v>0</v>
      </c>
      <c r="U1544" s="36">
        <f>SUM(U1545:U1546)</f>
        <v>0</v>
      </c>
      <c r="V1544" s="36">
        <f t="shared" si="101"/>
        <v>0</v>
      </c>
      <c r="W1544" s="36">
        <f t="shared" si="102"/>
        <v>0</v>
      </c>
      <c r="X1544" s="35"/>
      <c r="Y1544" s="64"/>
      <c r="Z1544" s="63"/>
      <c r="AA1544" s="32"/>
      <c r="AK1544" s="2"/>
      <c r="AL1544" s="2"/>
      <c r="AM1544" s="2"/>
      <c r="AN1544" s="2"/>
      <c r="AO1544" s="2"/>
      <c r="AP1544" s="2"/>
      <c r="AQ1544" s="2"/>
      <c r="AR1544" s="2"/>
      <c r="AS1544" s="2"/>
      <c r="AT1544" s="2"/>
      <c r="AU1544" s="2"/>
      <c r="AV1544" s="2"/>
      <c r="AW1544" s="2"/>
    </row>
    <row r="1545" spans="1:49" hidden="1">
      <c r="A1545" s="31" t="e">
        <f t="shared" si="103"/>
        <v>#N/A</v>
      </c>
      <c r="B1545" s="30" t="e">
        <f>VLOOKUP(F1545,[3]!Tabla13[#All],2,FALSE)</f>
        <v>#N/A</v>
      </c>
      <c r="C1545" s="51">
        <v>2026</v>
      </c>
      <c r="D1545" s="51">
        <v>8330</v>
      </c>
      <c r="E1545" s="51"/>
      <c r="F1545" s="52"/>
      <c r="G1545" s="51">
        <v>2</v>
      </c>
      <c r="H1545" s="51">
        <v>3</v>
      </c>
      <c r="I1545" s="51">
        <v>12</v>
      </c>
      <c r="J1545" s="51"/>
      <c r="K1545" s="51">
        <v>5000</v>
      </c>
      <c r="L1545" s="51">
        <v>5400</v>
      </c>
      <c r="M1545" s="51">
        <v>545</v>
      </c>
      <c r="N1545" s="50">
        <v>830</v>
      </c>
      <c r="O1545" s="113"/>
      <c r="P1545" s="48" t="s">
        <v>1150</v>
      </c>
      <c r="Q1545" s="47">
        <v>0</v>
      </c>
      <c r="R1545" s="47">
        <v>0</v>
      </c>
      <c r="S1545" s="46">
        <f t="shared" si="100"/>
        <v>0</v>
      </c>
      <c r="T1545" s="47">
        <v>0</v>
      </c>
      <c r="U1545" s="47">
        <v>0</v>
      </c>
      <c r="V1545" s="46">
        <f t="shared" si="101"/>
        <v>0</v>
      </c>
      <c r="W1545" s="46">
        <f t="shared" si="102"/>
        <v>0</v>
      </c>
      <c r="X1545" s="45" t="s">
        <v>26</v>
      </c>
      <c r="Y1545" s="44"/>
      <c r="Z1545" s="43"/>
      <c r="AA1545" s="42" t="s">
        <v>19</v>
      </c>
      <c r="AK1545" s="2"/>
      <c r="AL1545" s="2"/>
      <c r="AM1545" s="2"/>
      <c r="AN1545" s="2"/>
      <c r="AO1545" s="2"/>
      <c r="AP1545" s="2"/>
      <c r="AQ1545" s="2"/>
      <c r="AR1545" s="2"/>
      <c r="AS1545" s="2"/>
      <c r="AT1545" s="2"/>
      <c r="AU1545" s="2"/>
      <c r="AV1545" s="2"/>
      <c r="AW1545" s="2"/>
    </row>
    <row r="1546" spans="1:49" hidden="1">
      <c r="A1546" s="31" t="e">
        <f t="shared" si="103"/>
        <v>#N/A</v>
      </c>
      <c r="B1546" s="30" t="e">
        <f>VLOOKUP(F1546,[3]!Tabla13[#All],2,FALSE)</f>
        <v>#N/A</v>
      </c>
      <c r="C1546" s="51">
        <v>2026</v>
      </c>
      <c r="D1546" s="51">
        <v>8330</v>
      </c>
      <c r="E1546" s="51"/>
      <c r="F1546" s="52"/>
      <c r="G1546" s="51">
        <v>2</v>
      </c>
      <c r="H1546" s="51">
        <v>3</v>
      </c>
      <c r="I1546" s="51">
        <v>12</v>
      </c>
      <c r="J1546" s="51"/>
      <c r="K1546" s="51">
        <v>5000</v>
      </c>
      <c r="L1546" s="51">
        <v>5400</v>
      </c>
      <c r="M1546" s="51">
        <v>545</v>
      </c>
      <c r="N1546" s="50">
        <v>9</v>
      </c>
      <c r="O1546" s="113"/>
      <c r="P1546" s="48" t="s">
        <v>1149</v>
      </c>
      <c r="Q1546" s="47">
        <v>0</v>
      </c>
      <c r="R1546" s="47">
        <v>0</v>
      </c>
      <c r="S1546" s="46">
        <f t="shared" ref="S1546:S1609" si="104">Q1546+R1546</f>
        <v>0</v>
      </c>
      <c r="T1546" s="47">
        <v>0</v>
      </c>
      <c r="U1546" s="47">
        <v>0</v>
      </c>
      <c r="V1546" s="46">
        <f t="shared" ref="V1546:V1609" si="105">T1546+U1546</f>
        <v>0</v>
      </c>
      <c r="W1546" s="46">
        <f t="shared" ref="W1546:W1609" si="106">S1546+V1546</f>
        <v>0</v>
      </c>
      <c r="X1546" s="45" t="s">
        <v>26</v>
      </c>
      <c r="Y1546" s="44"/>
      <c r="Z1546" s="43"/>
      <c r="AA1546" s="42" t="s">
        <v>19</v>
      </c>
      <c r="AK1546" s="2"/>
      <c r="AL1546" s="2"/>
      <c r="AM1546" s="2"/>
      <c r="AN1546" s="2"/>
      <c r="AO1546" s="2"/>
      <c r="AP1546" s="2"/>
      <c r="AQ1546" s="2"/>
      <c r="AR1546" s="2"/>
      <c r="AS1546" s="2"/>
      <c r="AT1546" s="2"/>
      <c r="AU1546" s="2"/>
      <c r="AV1546" s="2"/>
      <c r="AW1546" s="2"/>
    </row>
    <row r="1547" spans="1:49" hidden="1">
      <c r="A1547" s="31" t="e">
        <f t="shared" si="103"/>
        <v>#N/A</v>
      </c>
      <c r="B1547" s="30" t="e">
        <f>VLOOKUP(F1547,[3]!Tabla13[#All],2,FALSE)</f>
        <v>#N/A</v>
      </c>
      <c r="C1547" s="61">
        <v>2026</v>
      </c>
      <c r="D1547" s="61">
        <v>8330</v>
      </c>
      <c r="E1547" s="61"/>
      <c r="F1547" s="62"/>
      <c r="G1547" s="61">
        <v>2</v>
      </c>
      <c r="H1547" s="61">
        <v>3</v>
      </c>
      <c r="I1547" s="61">
        <v>12</v>
      </c>
      <c r="J1547" s="61"/>
      <c r="K1547" s="61">
        <v>5000</v>
      </c>
      <c r="L1547" s="61">
        <v>5500</v>
      </c>
      <c r="M1547" s="60"/>
      <c r="N1547" s="228" t="s">
        <v>23</v>
      </c>
      <c r="O1547" s="227"/>
      <c r="P1547" s="58" t="s">
        <v>218</v>
      </c>
      <c r="Q1547" s="57">
        <f>Q1548</f>
        <v>0</v>
      </c>
      <c r="R1547" s="57">
        <f>R1548</f>
        <v>0</v>
      </c>
      <c r="S1547" s="57">
        <f t="shared" si="104"/>
        <v>0</v>
      </c>
      <c r="T1547" s="57">
        <f>T1548</f>
        <v>0</v>
      </c>
      <c r="U1547" s="57">
        <f>U1548</f>
        <v>0</v>
      </c>
      <c r="V1547" s="57">
        <f t="shared" si="105"/>
        <v>0</v>
      </c>
      <c r="W1547" s="57">
        <f t="shared" si="106"/>
        <v>0</v>
      </c>
      <c r="X1547" s="226"/>
      <c r="Y1547" s="225"/>
      <c r="Z1547" s="65"/>
      <c r="AA1547" s="53"/>
      <c r="AK1547" s="2"/>
      <c r="AL1547" s="2"/>
      <c r="AM1547" s="2"/>
      <c r="AN1547" s="2"/>
      <c r="AO1547" s="2"/>
      <c r="AP1547" s="2"/>
      <c r="AQ1547" s="2"/>
      <c r="AR1547" s="2"/>
      <c r="AS1547" s="2"/>
      <c r="AT1547" s="2"/>
      <c r="AU1547" s="2"/>
      <c r="AV1547" s="2"/>
      <c r="AW1547" s="2"/>
    </row>
    <row r="1548" spans="1:49" hidden="1">
      <c r="A1548" s="31" t="e">
        <f t="shared" si="103"/>
        <v>#N/A</v>
      </c>
      <c r="B1548" s="30" t="e">
        <f>VLOOKUP(F1548,[3]!Tabla13[#All],2,FALSE)</f>
        <v>#N/A</v>
      </c>
      <c r="C1548" s="40">
        <v>2026</v>
      </c>
      <c r="D1548" s="40">
        <v>8330</v>
      </c>
      <c r="E1548" s="40"/>
      <c r="F1548" s="41"/>
      <c r="G1548" s="40">
        <v>2</v>
      </c>
      <c r="H1548" s="40">
        <v>3</v>
      </c>
      <c r="I1548" s="40">
        <v>12</v>
      </c>
      <c r="J1548" s="40"/>
      <c r="K1548" s="40">
        <v>5000</v>
      </c>
      <c r="L1548" s="40">
        <v>5500</v>
      </c>
      <c r="M1548" s="40">
        <v>551</v>
      </c>
      <c r="N1548" s="221" t="s">
        <v>23</v>
      </c>
      <c r="O1548" s="220"/>
      <c r="P1548" s="37" t="s">
        <v>217</v>
      </c>
      <c r="Q1548" s="36">
        <f>SUM(Q1549:Q1561)</f>
        <v>0</v>
      </c>
      <c r="R1548" s="36">
        <f>SUM(R1549:R1561)</f>
        <v>0</v>
      </c>
      <c r="S1548" s="36">
        <f t="shared" si="104"/>
        <v>0</v>
      </c>
      <c r="T1548" s="36">
        <f>SUM(T1549:T1561)</f>
        <v>0</v>
      </c>
      <c r="U1548" s="36">
        <f>SUM(U1549:U1561)</f>
        <v>0</v>
      </c>
      <c r="V1548" s="36">
        <f t="shared" si="105"/>
        <v>0</v>
      </c>
      <c r="W1548" s="36">
        <f t="shared" si="106"/>
        <v>0</v>
      </c>
      <c r="X1548" s="35"/>
      <c r="Y1548" s="64"/>
      <c r="Z1548" s="63"/>
      <c r="AA1548" s="32"/>
      <c r="AK1548" s="2"/>
      <c r="AL1548" s="2"/>
      <c r="AM1548" s="2"/>
      <c r="AN1548" s="2"/>
      <c r="AO1548" s="2"/>
      <c r="AP1548" s="2"/>
      <c r="AQ1548" s="2"/>
      <c r="AR1548" s="2"/>
      <c r="AS1548" s="2"/>
      <c r="AT1548" s="2"/>
      <c r="AU1548" s="2"/>
      <c r="AV1548" s="2"/>
      <c r="AW1548" s="2"/>
    </row>
    <row r="1549" spans="1:49" hidden="1">
      <c r="A1549" s="31" t="e">
        <f t="shared" si="103"/>
        <v>#N/A</v>
      </c>
      <c r="B1549" s="30" t="e">
        <f>VLOOKUP(F1549,[3]!Tabla13[#All],2,FALSE)</f>
        <v>#N/A</v>
      </c>
      <c r="C1549" s="51">
        <v>2026</v>
      </c>
      <c r="D1549" s="51">
        <v>8330</v>
      </c>
      <c r="E1549" s="51"/>
      <c r="F1549" s="52"/>
      <c r="G1549" s="51">
        <v>2</v>
      </c>
      <c r="H1549" s="51">
        <v>3</v>
      </c>
      <c r="I1549" s="51">
        <v>12</v>
      </c>
      <c r="J1549" s="51"/>
      <c r="K1549" s="51">
        <v>5000</v>
      </c>
      <c r="L1549" s="51">
        <v>5500</v>
      </c>
      <c r="M1549" s="51">
        <v>551</v>
      </c>
      <c r="N1549" s="50">
        <v>61</v>
      </c>
      <c r="O1549" s="113"/>
      <c r="P1549" s="48" t="s">
        <v>1148</v>
      </c>
      <c r="Q1549" s="47">
        <v>0</v>
      </c>
      <c r="R1549" s="47">
        <v>0</v>
      </c>
      <c r="S1549" s="46">
        <f t="shared" si="104"/>
        <v>0</v>
      </c>
      <c r="T1549" s="47">
        <v>0</v>
      </c>
      <c r="U1549" s="47">
        <v>0</v>
      </c>
      <c r="V1549" s="46">
        <f t="shared" si="105"/>
        <v>0</v>
      </c>
      <c r="W1549" s="46">
        <f t="shared" si="106"/>
        <v>0</v>
      </c>
      <c r="X1549" s="45" t="s">
        <v>26</v>
      </c>
      <c r="Y1549" s="44"/>
      <c r="Z1549" s="43"/>
      <c r="AA1549" s="78" t="s">
        <v>100</v>
      </c>
      <c r="AK1549" s="2"/>
      <c r="AL1549" s="2"/>
      <c r="AM1549" s="2"/>
      <c r="AN1549" s="2"/>
      <c r="AO1549" s="2"/>
      <c r="AP1549" s="2"/>
      <c r="AQ1549" s="2"/>
      <c r="AR1549" s="2"/>
      <c r="AS1549" s="2"/>
      <c r="AT1549" s="2"/>
      <c r="AU1549" s="2"/>
      <c r="AV1549" s="2"/>
      <c r="AW1549" s="2"/>
    </row>
    <row r="1550" spans="1:49" hidden="1">
      <c r="A1550" s="31" t="e">
        <f t="shared" si="103"/>
        <v>#N/A</v>
      </c>
      <c r="B1550" s="30" t="e">
        <f>VLOOKUP(F1550,[3]!Tabla13[#All],2,FALSE)</f>
        <v>#N/A</v>
      </c>
      <c r="C1550" s="51">
        <v>2026</v>
      </c>
      <c r="D1550" s="51">
        <v>8330</v>
      </c>
      <c r="E1550" s="51"/>
      <c r="F1550" s="52"/>
      <c r="G1550" s="51">
        <v>2</v>
      </c>
      <c r="H1550" s="51">
        <v>3</v>
      </c>
      <c r="I1550" s="51">
        <v>12</v>
      </c>
      <c r="J1550" s="51"/>
      <c r="K1550" s="51">
        <v>5000</v>
      </c>
      <c r="L1550" s="51">
        <v>5500</v>
      </c>
      <c r="M1550" s="51">
        <v>551</v>
      </c>
      <c r="N1550" s="50">
        <v>64</v>
      </c>
      <c r="O1550" s="113"/>
      <c r="P1550" s="48" t="s">
        <v>1147</v>
      </c>
      <c r="Q1550" s="47">
        <v>0</v>
      </c>
      <c r="R1550" s="47">
        <v>0</v>
      </c>
      <c r="S1550" s="46">
        <f t="shared" si="104"/>
        <v>0</v>
      </c>
      <c r="T1550" s="47">
        <v>0</v>
      </c>
      <c r="U1550" s="47">
        <v>0</v>
      </c>
      <c r="V1550" s="46">
        <f t="shared" si="105"/>
        <v>0</v>
      </c>
      <c r="W1550" s="46">
        <f t="shared" si="106"/>
        <v>0</v>
      </c>
      <c r="X1550" s="45" t="s">
        <v>26</v>
      </c>
      <c r="Y1550" s="44"/>
      <c r="Z1550" s="43"/>
      <c r="AA1550" s="78" t="s">
        <v>100</v>
      </c>
      <c r="AK1550" s="2"/>
      <c r="AL1550" s="2"/>
      <c r="AM1550" s="2"/>
      <c r="AN1550" s="2"/>
      <c r="AO1550" s="2"/>
      <c r="AP1550" s="2"/>
      <c r="AQ1550" s="2"/>
      <c r="AR1550" s="2"/>
      <c r="AS1550" s="2"/>
      <c r="AT1550" s="2"/>
      <c r="AU1550" s="2"/>
      <c r="AV1550" s="2"/>
      <c r="AW1550" s="2"/>
    </row>
    <row r="1551" spans="1:49" hidden="1">
      <c r="A1551" s="31" t="e">
        <f t="shared" si="103"/>
        <v>#N/A</v>
      </c>
      <c r="B1551" s="30" t="e">
        <f>VLOOKUP(F1551,[3]!Tabla13[#All],2,FALSE)</f>
        <v>#N/A</v>
      </c>
      <c r="C1551" s="51">
        <v>2026</v>
      </c>
      <c r="D1551" s="51">
        <v>8330</v>
      </c>
      <c r="E1551" s="51"/>
      <c r="F1551" s="52"/>
      <c r="G1551" s="51">
        <v>2</v>
      </c>
      <c r="H1551" s="51">
        <v>3</v>
      </c>
      <c r="I1551" s="51">
        <v>12</v>
      </c>
      <c r="J1551" s="51"/>
      <c r="K1551" s="51">
        <v>5000</v>
      </c>
      <c r="L1551" s="51">
        <v>5500</v>
      </c>
      <c r="M1551" s="51">
        <v>551</v>
      </c>
      <c r="N1551" s="50">
        <v>65</v>
      </c>
      <c r="O1551" s="113"/>
      <c r="P1551" s="48" t="s">
        <v>1146</v>
      </c>
      <c r="Q1551" s="47">
        <v>0</v>
      </c>
      <c r="R1551" s="47">
        <v>0</v>
      </c>
      <c r="S1551" s="46">
        <f t="shared" si="104"/>
        <v>0</v>
      </c>
      <c r="T1551" s="47">
        <v>0</v>
      </c>
      <c r="U1551" s="47">
        <v>0</v>
      </c>
      <c r="V1551" s="46">
        <f t="shared" si="105"/>
        <v>0</v>
      </c>
      <c r="W1551" s="46">
        <f t="shared" si="106"/>
        <v>0</v>
      </c>
      <c r="X1551" s="45" t="s">
        <v>26</v>
      </c>
      <c r="Y1551" s="44"/>
      <c r="Z1551" s="43"/>
      <c r="AA1551" s="234" t="s">
        <v>859</v>
      </c>
      <c r="AK1551" s="2"/>
      <c r="AL1551" s="2"/>
      <c r="AM1551" s="2"/>
      <c r="AN1551" s="2"/>
      <c r="AO1551" s="2"/>
      <c r="AP1551" s="2"/>
      <c r="AQ1551" s="2"/>
      <c r="AR1551" s="2"/>
      <c r="AS1551" s="2"/>
      <c r="AT1551" s="2"/>
      <c r="AU1551" s="2"/>
      <c r="AV1551" s="2"/>
      <c r="AW1551" s="2"/>
    </row>
    <row r="1552" spans="1:49" hidden="1">
      <c r="A1552" s="31" t="e">
        <f t="shared" si="103"/>
        <v>#N/A</v>
      </c>
      <c r="B1552" s="30" t="e">
        <f>VLOOKUP(F1552,[3]!Tabla13[#All],2,FALSE)</f>
        <v>#N/A</v>
      </c>
      <c r="C1552" s="51">
        <v>2026</v>
      </c>
      <c r="D1552" s="51">
        <v>8330</v>
      </c>
      <c r="E1552" s="51"/>
      <c r="F1552" s="52"/>
      <c r="G1552" s="51">
        <v>2</v>
      </c>
      <c r="H1552" s="51">
        <v>3</v>
      </c>
      <c r="I1552" s="51">
        <v>12</v>
      </c>
      <c r="J1552" s="51"/>
      <c r="K1552" s="51">
        <v>5000</v>
      </c>
      <c r="L1552" s="51">
        <v>5500</v>
      </c>
      <c r="M1552" s="51">
        <v>551</v>
      </c>
      <c r="N1552" s="50">
        <v>68</v>
      </c>
      <c r="O1552" s="113"/>
      <c r="P1552" s="48" t="s">
        <v>1145</v>
      </c>
      <c r="Q1552" s="47">
        <v>0</v>
      </c>
      <c r="R1552" s="47">
        <v>0</v>
      </c>
      <c r="S1552" s="46">
        <f t="shared" si="104"/>
        <v>0</v>
      </c>
      <c r="T1552" s="47">
        <v>0</v>
      </c>
      <c r="U1552" s="47">
        <v>0</v>
      </c>
      <c r="V1552" s="46">
        <f t="shared" si="105"/>
        <v>0</v>
      </c>
      <c r="W1552" s="46">
        <f t="shared" si="106"/>
        <v>0</v>
      </c>
      <c r="X1552" s="45" t="s">
        <v>26</v>
      </c>
      <c r="Y1552" s="44"/>
      <c r="Z1552" s="43"/>
      <c r="AA1552" s="78" t="s">
        <v>100</v>
      </c>
      <c r="AK1552" s="2"/>
      <c r="AL1552" s="2"/>
      <c r="AM1552" s="2"/>
      <c r="AN1552" s="2"/>
      <c r="AO1552" s="2"/>
      <c r="AP1552" s="2"/>
      <c r="AQ1552" s="2"/>
      <c r="AR1552" s="2"/>
      <c r="AS1552" s="2"/>
      <c r="AT1552" s="2"/>
      <c r="AU1552" s="2"/>
      <c r="AV1552" s="2"/>
      <c r="AW1552" s="2"/>
    </row>
    <row r="1553" spans="1:49" hidden="1">
      <c r="A1553" s="31" t="e">
        <f t="shared" si="103"/>
        <v>#N/A</v>
      </c>
      <c r="B1553" s="30" t="e">
        <f>VLOOKUP(F1553,[3]!Tabla13[#All],2,FALSE)</f>
        <v>#N/A</v>
      </c>
      <c r="C1553" s="51">
        <v>2026</v>
      </c>
      <c r="D1553" s="51">
        <v>8330</v>
      </c>
      <c r="E1553" s="51"/>
      <c r="F1553" s="52"/>
      <c r="G1553" s="51">
        <v>2</v>
      </c>
      <c r="H1553" s="51">
        <v>3</v>
      </c>
      <c r="I1553" s="51">
        <v>12</v>
      </c>
      <c r="J1553" s="51"/>
      <c r="K1553" s="51">
        <v>5000</v>
      </c>
      <c r="L1553" s="51">
        <v>5500</v>
      </c>
      <c r="M1553" s="51">
        <v>551</v>
      </c>
      <c r="N1553" s="50">
        <v>69</v>
      </c>
      <c r="O1553" s="113"/>
      <c r="P1553" s="48" t="s">
        <v>1144</v>
      </c>
      <c r="Q1553" s="47">
        <v>0</v>
      </c>
      <c r="R1553" s="47">
        <v>0</v>
      </c>
      <c r="S1553" s="46">
        <f t="shared" si="104"/>
        <v>0</v>
      </c>
      <c r="T1553" s="47">
        <v>0</v>
      </c>
      <c r="U1553" s="47">
        <v>0</v>
      </c>
      <c r="V1553" s="46">
        <f t="shared" si="105"/>
        <v>0</v>
      </c>
      <c r="W1553" s="46">
        <f t="shared" si="106"/>
        <v>0</v>
      </c>
      <c r="X1553" s="45" t="s">
        <v>26</v>
      </c>
      <c r="Y1553" s="44"/>
      <c r="Z1553" s="43"/>
      <c r="AA1553" s="234" t="s">
        <v>859</v>
      </c>
      <c r="AK1553" s="2"/>
      <c r="AL1553" s="2"/>
      <c r="AM1553" s="2"/>
      <c r="AN1553" s="2"/>
      <c r="AO1553" s="2"/>
      <c r="AP1553" s="2"/>
      <c r="AQ1553" s="2"/>
      <c r="AR1553" s="2"/>
      <c r="AS1553" s="2"/>
      <c r="AT1553" s="2"/>
      <c r="AU1553" s="2"/>
      <c r="AV1553" s="2"/>
      <c r="AW1553" s="2"/>
    </row>
    <row r="1554" spans="1:49" hidden="1">
      <c r="A1554" s="31" t="e">
        <f t="shared" si="103"/>
        <v>#N/A</v>
      </c>
      <c r="B1554" s="30" t="e">
        <f>VLOOKUP(F1554,[3]!Tabla13[#All],2,FALSE)</f>
        <v>#N/A</v>
      </c>
      <c r="C1554" s="51">
        <v>2026</v>
      </c>
      <c r="D1554" s="51">
        <v>8330</v>
      </c>
      <c r="E1554" s="51"/>
      <c r="F1554" s="52"/>
      <c r="G1554" s="51">
        <v>2</v>
      </c>
      <c r="H1554" s="51">
        <v>3</v>
      </c>
      <c r="I1554" s="51">
        <v>12</v>
      </c>
      <c r="J1554" s="51"/>
      <c r="K1554" s="51">
        <v>5000</v>
      </c>
      <c r="L1554" s="51">
        <v>5500</v>
      </c>
      <c r="M1554" s="51">
        <v>551</v>
      </c>
      <c r="N1554" s="50">
        <v>148</v>
      </c>
      <c r="O1554" s="113"/>
      <c r="P1554" s="48" t="s">
        <v>1143</v>
      </c>
      <c r="Q1554" s="47">
        <v>0</v>
      </c>
      <c r="R1554" s="47">
        <v>0</v>
      </c>
      <c r="S1554" s="46">
        <f t="shared" si="104"/>
        <v>0</v>
      </c>
      <c r="T1554" s="47">
        <v>0</v>
      </c>
      <c r="U1554" s="47">
        <v>0</v>
      </c>
      <c r="V1554" s="46">
        <f t="shared" si="105"/>
        <v>0</v>
      </c>
      <c r="W1554" s="46">
        <f t="shared" si="106"/>
        <v>0</v>
      </c>
      <c r="X1554" s="45" t="s">
        <v>26</v>
      </c>
      <c r="Y1554" s="44"/>
      <c r="Z1554" s="43"/>
      <c r="AA1554" s="78" t="s">
        <v>100</v>
      </c>
      <c r="AK1554" s="2"/>
      <c r="AL1554" s="2"/>
      <c r="AM1554" s="2"/>
      <c r="AN1554" s="2"/>
      <c r="AO1554" s="2"/>
      <c r="AP1554" s="2"/>
      <c r="AQ1554" s="2"/>
      <c r="AR1554" s="2"/>
      <c r="AS1554" s="2"/>
      <c r="AT1554" s="2"/>
      <c r="AU1554" s="2"/>
      <c r="AV1554" s="2"/>
      <c r="AW1554" s="2"/>
    </row>
    <row r="1555" spans="1:49" hidden="1">
      <c r="A1555" s="31" t="e">
        <f t="shared" si="103"/>
        <v>#N/A</v>
      </c>
      <c r="B1555" s="30" t="e">
        <f>VLOOKUP(F1555,[3]!Tabla13[#All],2,FALSE)</f>
        <v>#N/A</v>
      </c>
      <c r="C1555" s="51">
        <v>2026</v>
      </c>
      <c r="D1555" s="51">
        <v>8330</v>
      </c>
      <c r="E1555" s="51"/>
      <c r="F1555" s="52"/>
      <c r="G1555" s="51">
        <v>2</v>
      </c>
      <c r="H1555" s="51">
        <v>3</v>
      </c>
      <c r="I1555" s="51">
        <v>12</v>
      </c>
      <c r="J1555" s="51"/>
      <c r="K1555" s="51">
        <v>5000</v>
      </c>
      <c r="L1555" s="51">
        <v>5500</v>
      </c>
      <c r="M1555" s="51">
        <v>551</v>
      </c>
      <c r="N1555" s="50">
        <v>537</v>
      </c>
      <c r="O1555" s="113"/>
      <c r="P1555" s="48" t="s">
        <v>1142</v>
      </c>
      <c r="Q1555" s="47">
        <v>0</v>
      </c>
      <c r="R1555" s="47">
        <v>0</v>
      </c>
      <c r="S1555" s="46">
        <f t="shared" si="104"/>
        <v>0</v>
      </c>
      <c r="T1555" s="47">
        <v>0</v>
      </c>
      <c r="U1555" s="47">
        <v>0</v>
      </c>
      <c r="V1555" s="46">
        <f t="shared" si="105"/>
        <v>0</v>
      </c>
      <c r="W1555" s="46">
        <f t="shared" si="106"/>
        <v>0</v>
      </c>
      <c r="X1555" s="45" t="s">
        <v>359</v>
      </c>
      <c r="Y1555" s="44"/>
      <c r="Z1555" s="43"/>
      <c r="AA1555" s="78" t="s">
        <v>100</v>
      </c>
      <c r="AK1555" s="2"/>
      <c r="AL1555" s="2"/>
      <c r="AM1555" s="2"/>
      <c r="AN1555" s="2"/>
      <c r="AO1555" s="2"/>
      <c r="AP1555" s="2"/>
      <c r="AQ1555" s="2"/>
      <c r="AR1555" s="2"/>
      <c r="AS1555" s="2"/>
      <c r="AT1555" s="2"/>
      <c r="AU1555" s="2"/>
      <c r="AV1555" s="2"/>
      <c r="AW1555" s="2"/>
    </row>
    <row r="1556" spans="1:49" hidden="1">
      <c r="A1556" s="31" t="e">
        <f t="shared" si="103"/>
        <v>#N/A</v>
      </c>
      <c r="B1556" s="30" t="e">
        <f>VLOOKUP(F1556,[3]!Tabla13[#All],2,FALSE)</f>
        <v>#N/A</v>
      </c>
      <c r="C1556" s="51">
        <v>2026</v>
      </c>
      <c r="D1556" s="51">
        <v>8330</v>
      </c>
      <c r="E1556" s="51"/>
      <c r="F1556" s="52"/>
      <c r="G1556" s="51">
        <v>2</v>
      </c>
      <c r="H1556" s="51">
        <v>3</v>
      </c>
      <c r="I1556" s="51">
        <v>12</v>
      </c>
      <c r="J1556" s="51"/>
      <c r="K1556" s="51">
        <v>5000</v>
      </c>
      <c r="L1556" s="51">
        <v>5500</v>
      </c>
      <c r="M1556" s="51">
        <v>551</v>
      </c>
      <c r="N1556" s="50">
        <v>764</v>
      </c>
      <c r="O1556" s="113"/>
      <c r="P1556" s="204" t="s">
        <v>1141</v>
      </c>
      <c r="Q1556" s="47">
        <v>0</v>
      </c>
      <c r="R1556" s="47">
        <v>0</v>
      </c>
      <c r="S1556" s="46">
        <f t="shared" si="104"/>
        <v>0</v>
      </c>
      <c r="T1556" s="47">
        <v>0</v>
      </c>
      <c r="U1556" s="47">
        <v>0</v>
      </c>
      <c r="V1556" s="46">
        <f t="shared" si="105"/>
        <v>0</v>
      </c>
      <c r="W1556" s="46">
        <f t="shared" si="106"/>
        <v>0</v>
      </c>
      <c r="X1556" s="45" t="s">
        <v>26</v>
      </c>
      <c r="Y1556" s="44"/>
      <c r="Z1556" s="43"/>
      <c r="AA1556" s="114" t="s">
        <v>100</v>
      </c>
      <c r="AK1556" s="2"/>
      <c r="AL1556" s="2"/>
      <c r="AM1556" s="2"/>
      <c r="AN1556" s="2"/>
      <c r="AO1556" s="2"/>
      <c r="AP1556" s="2"/>
      <c r="AQ1556" s="2"/>
      <c r="AR1556" s="2"/>
      <c r="AS1556" s="2"/>
      <c r="AT1556" s="2"/>
      <c r="AU1556" s="2"/>
      <c r="AV1556" s="2"/>
      <c r="AW1556" s="2"/>
    </row>
    <row r="1557" spans="1:49" hidden="1">
      <c r="A1557" s="31" t="e">
        <f t="shared" si="103"/>
        <v>#N/A</v>
      </c>
      <c r="B1557" s="30" t="e">
        <f>VLOOKUP(F1557,[3]!Tabla13[#All],2,FALSE)</f>
        <v>#N/A</v>
      </c>
      <c r="C1557" s="51">
        <v>2026</v>
      </c>
      <c r="D1557" s="51">
        <v>8330</v>
      </c>
      <c r="E1557" s="51"/>
      <c r="F1557" s="52"/>
      <c r="G1557" s="51">
        <v>2</v>
      </c>
      <c r="H1557" s="51">
        <v>3</v>
      </c>
      <c r="I1557" s="51">
        <v>12</v>
      </c>
      <c r="J1557" s="51"/>
      <c r="K1557" s="51">
        <v>5000</v>
      </c>
      <c r="L1557" s="51">
        <v>5500</v>
      </c>
      <c r="M1557" s="51">
        <v>551</v>
      </c>
      <c r="N1557" s="50">
        <v>967</v>
      </c>
      <c r="O1557" s="113"/>
      <c r="P1557" s="204" t="s">
        <v>1140</v>
      </c>
      <c r="Q1557" s="47">
        <v>0</v>
      </c>
      <c r="R1557" s="47">
        <v>0</v>
      </c>
      <c r="S1557" s="46">
        <f t="shared" si="104"/>
        <v>0</v>
      </c>
      <c r="T1557" s="47">
        <v>0</v>
      </c>
      <c r="U1557" s="47">
        <v>0</v>
      </c>
      <c r="V1557" s="46">
        <f t="shared" si="105"/>
        <v>0</v>
      </c>
      <c r="W1557" s="46">
        <f t="shared" si="106"/>
        <v>0</v>
      </c>
      <c r="X1557" s="45" t="s">
        <v>26</v>
      </c>
      <c r="Y1557" s="44"/>
      <c r="Z1557" s="43"/>
      <c r="AA1557" s="114" t="s">
        <v>100</v>
      </c>
      <c r="AK1557" s="2"/>
      <c r="AL1557" s="2"/>
      <c r="AM1557" s="2"/>
      <c r="AN1557" s="2"/>
      <c r="AO1557" s="2"/>
      <c r="AP1557" s="2"/>
      <c r="AQ1557" s="2"/>
      <c r="AR1557" s="2"/>
      <c r="AS1557" s="2"/>
      <c r="AT1557" s="2"/>
      <c r="AU1557" s="2"/>
      <c r="AV1557" s="2"/>
      <c r="AW1557" s="2"/>
    </row>
    <row r="1558" spans="1:49" hidden="1">
      <c r="A1558" s="31" t="e">
        <f t="shared" si="103"/>
        <v>#N/A</v>
      </c>
      <c r="B1558" s="30" t="e">
        <f>VLOOKUP(F1558,[3]!Tabla13[#All],2,FALSE)</f>
        <v>#N/A</v>
      </c>
      <c r="C1558" s="51">
        <v>2026</v>
      </c>
      <c r="D1558" s="51">
        <v>8330</v>
      </c>
      <c r="E1558" s="51"/>
      <c r="F1558" s="52"/>
      <c r="G1558" s="51">
        <v>2</v>
      </c>
      <c r="H1558" s="51">
        <v>3</v>
      </c>
      <c r="I1558" s="51">
        <v>12</v>
      </c>
      <c r="J1558" s="51"/>
      <c r="K1558" s="51">
        <v>5000</v>
      </c>
      <c r="L1558" s="51">
        <v>5500</v>
      </c>
      <c r="M1558" s="51">
        <v>551</v>
      </c>
      <c r="N1558" s="50">
        <v>987</v>
      </c>
      <c r="O1558" s="113"/>
      <c r="P1558" s="48" t="s">
        <v>1139</v>
      </c>
      <c r="Q1558" s="47">
        <v>0</v>
      </c>
      <c r="R1558" s="47">
        <v>0</v>
      </c>
      <c r="S1558" s="46">
        <f t="shared" si="104"/>
        <v>0</v>
      </c>
      <c r="T1558" s="47">
        <v>0</v>
      </c>
      <c r="U1558" s="47">
        <v>0</v>
      </c>
      <c r="V1558" s="46">
        <f t="shared" si="105"/>
        <v>0</v>
      </c>
      <c r="W1558" s="46">
        <f t="shared" si="106"/>
        <v>0</v>
      </c>
      <c r="X1558" s="45" t="s">
        <v>26</v>
      </c>
      <c r="Y1558" s="44"/>
      <c r="Z1558" s="43"/>
      <c r="AA1558" s="114" t="s">
        <v>100</v>
      </c>
      <c r="AK1558" s="2"/>
      <c r="AL1558" s="2"/>
      <c r="AM1558" s="2"/>
      <c r="AN1558" s="2"/>
      <c r="AO1558" s="2"/>
      <c r="AP1558" s="2"/>
      <c r="AQ1558" s="2"/>
      <c r="AR1558" s="2"/>
      <c r="AS1558" s="2"/>
      <c r="AT1558" s="2"/>
      <c r="AU1558" s="2"/>
      <c r="AV1558" s="2"/>
      <c r="AW1558" s="2"/>
    </row>
    <row r="1559" spans="1:49" hidden="1">
      <c r="A1559" s="31" t="e">
        <f t="shared" si="103"/>
        <v>#N/A</v>
      </c>
      <c r="B1559" s="30" t="e">
        <f>VLOOKUP(F1559,[3]!Tabla13[#All],2,FALSE)</f>
        <v>#N/A</v>
      </c>
      <c r="C1559" s="51">
        <v>2026</v>
      </c>
      <c r="D1559" s="51">
        <v>8330</v>
      </c>
      <c r="E1559" s="51"/>
      <c r="F1559" s="52"/>
      <c r="G1559" s="51">
        <v>2</v>
      </c>
      <c r="H1559" s="51">
        <v>3</v>
      </c>
      <c r="I1559" s="51">
        <v>12</v>
      </c>
      <c r="J1559" s="51"/>
      <c r="K1559" s="51">
        <v>5000</v>
      </c>
      <c r="L1559" s="51">
        <v>5500</v>
      </c>
      <c r="M1559" s="51">
        <v>551</v>
      </c>
      <c r="N1559" s="50">
        <v>823</v>
      </c>
      <c r="O1559" s="113"/>
      <c r="P1559" s="48" t="s">
        <v>1138</v>
      </c>
      <c r="Q1559" s="47">
        <v>0</v>
      </c>
      <c r="R1559" s="47">
        <v>0</v>
      </c>
      <c r="S1559" s="46">
        <f t="shared" si="104"/>
        <v>0</v>
      </c>
      <c r="T1559" s="47">
        <v>0</v>
      </c>
      <c r="U1559" s="47">
        <v>0</v>
      </c>
      <c r="V1559" s="46">
        <f t="shared" si="105"/>
        <v>0</v>
      </c>
      <c r="W1559" s="46">
        <f t="shared" si="106"/>
        <v>0</v>
      </c>
      <c r="X1559" s="45" t="s">
        <v>26</v>
      </c>
      <c r="Y1559" s="44"/>
      <c r="Z1559" s="43"/>
      <c r="AA1559" s="42" t="s">
        <v>19</v>
      </c>
      <c r="AK1559" s="2"/>
      <c r="AL1559" s="2"/>
      <c r="AM1559" s="2"/>
      <c r="AN1559" s="2"/>
      <c r="AO1559" s="2"/>
      <c r="AP1559" s="2"/>
      <c r="AQ1559" s="2"/>
      <c r="AR1559" s="2"/>
      <c r="AS1559" s="2"/>
      <c r="AT1559" s="2"/>
      <c r="AU1559" s="2"/>
      <c r="AV1559" s="2"/>
      <c r="AW1559" s="2"/>
    </row>
    <row r="1560" spans="1:49" hidden="1">
      <c r="A1560" s="31" t="e">
        <f t="shared" si="103"/>
        <v>#N/A</v>
      </c>
      <c r="B1560" s="30" t="e">
        <f>VLOOKUP(F1560,[3]!Tabla13[#All],2,FALSE)</f>
        <v>#N/A</v>
      </c>
      <c r="C1560" s="51">
        <v>2026</v>
      </c>
      <c r="D1560" s="51">
        <v>8330</v>
      </c>
      <c r="E1560" s="51"/>
      <c r="F1560" s="52"/>
      <c r="G1560" s="51">
        <v>2</v>
      </c>
      <c r="H1560" s="51">
        <v>3</v>
      </c>
      <c r="I1560" s="51">
        <v>12</v>
      </c>
      <c r="J1560" s="51"/>
      <c r="K1560" s="51">
        <v>5000</v>
      </c>
      <c r="L1560" s="51">
        <v>5500</v>
      </c>
      <c r="M1560" s="51">
        <v>551</v>
      </c>
      <c r="N1560" s="50">
        <v>1077</v>
      </c>
      <c r="O1560" s="113"/>
      <c r="P1560" s="48" t="s">
        <v>1137</v>
      </c>
      <c r="Q1560" s="47">
        <v>0</v>
      </c>
      <c r="R1560" s="47">
        <v>0</v>
      </c>
      <c r="S1560" s="46">
        <f t="shared" si="104"/>
        <v>0</v>
      </c>
      <c r="T1560" s="47">
        <v>0</v>
      </c>
      <c r="U1560" s="47">
        <v>0</v>
      </c>
      <c r="V1560" s="46">
        <f t="shared" si="105"/>
        <v>0</v>
      </c>
      <c r="W1560" s="46">
        <f t="shared" si="106"/>
        <v>0</v>
      </c>
      <c r="X1560" s="45" t="s">
        <v>26</v>
      </c>
      <c r="Y1560" s="44"/>
      <c r="Z1560" s="43"/>
      <c r="AA1560" s="78" t="s">
        <v>100</v>
      </c>
      <c r="AK1560" s="2"/>
      <c r="AL1560" s="2"/>
      <c r="AM1560" s="2"/>
      <c r="AN1560" s="2"/>
      <c r="AO1560" s="2"/>
      <c r="AP1560" s="2"/>
      <c r="AQ1560" s="2"/>
      <c r="AR1560" s="2"/>
      <c r="AS1560" s="2"/>
      <c r="AT1560" s="2"/>
      <c r="AU1560" s="2"/>
      <c r="AV1560" s="2"/>
      <c r="AW1560" s="2"/>
    </row>
    <row r="1561" spans="1:49" hidden="1">
      <c r="A1561" s="31" t="e">
        <f t="shared" si="103"/>
        <v>#N/A</v>
      </c>
      <c r="B1561" s="30" t="e">
        <f>VLOOKUP(F1561,[3]!Tabla13[#All],2,FALSE)</f>
        <v>#N/A</v>
      </c>
      <c r="C1561" s="51">
        <v>2026</v>
      </c>
      <c r="D1561" s="51">
        <v>8330</v>
      </c>
      <c r="E1561" s="51"/>
      <c r="F1561" s="52"/>
      <c r="G1561" s="51">
        <v>2</v>
      </c>
      <c r="H1561" s="51">
        <v>3</v>
      </c>
      <c r="I1561" s="51">
        <v>12</v>
      </c>
      <c r="J1561" s="51"/>
      <c r="K1561" s="51">
        <v>5000</v>
      </c>
      <c r="L1561" s="51">
        <v>5500</v>
      </c>
      <c r="M1561" s="51">
        <v>551</v>
      </c>
      <c r="N1561" s="50">
        <v>246</v>
      </c>
      <c r="O1561" s="113"/>
      <c r="P1561" s="48" t="s">
        <v>1136</v>
      </c>
      <c r="Q1561" s="47">
        <v>0</v>
      </c>
      <c r="R1561" s="47">
        <v>0</v>
      </c>
      <c r="S1561" s="46">
        <f t="shared" si="104"/>
        <v>0</v>
      </c>
      <c r="T1561" s="47">
        <v>0</v>
      </c>
      <c r="U1561" s="47">
        <v>0</v>
      </c>
      <c r="V1561" s="46">
        <f t="shared" si="105"/>
        <v>0</v>
      </c>
      <c r="W1561" s="46">
        <f t="shared" si="106"/>
        <v>0</v>
      </c>
      <c r="X1561" s="45" t="s">
        <v>26</v>
      </c>
      <c r="Y1561" s="44"/>
      <c r="Z1561" s="43"/>
      <c r="AA1561" s="78" t="s">
        <v>100</v>
      </c>
      <c r="AK1561" s="2"/>
      <c r="AL1561" s="2"/>
      <c r="AM1561" s="2"/>
      <c r="AN1561" s="2"/>
      <c r="AO1561" s="2"/>
      <c r="AP1561" s="2"/>
      <c r="AQ1561" s="2"/>
      <c r="AR1561" s="2"/>
      <c r="AS1561" s="2"/>
      <c r="AT1561" s="2"/>
      <c r="AU1561" s="2"/>
      <c r="AV1561" s="2"/>
      <c r="AW1561" s="2"/>
    </row>
    <row r="1562" spans="1:49" hidden="1">
      <c r="A1562" s="31" t="e">
        <f t="shared" si="103"/>
        <v>#N/A</v>
      </c>
      <c r="B1562" s="30" t="e">
        <f>VLOOKUP(F1562,[3]!Tabla13[#All],2,FALSE)</f>
        <v>#N/A</v>
      </c>
      <c r="C1562" s="61">
        <v>2026</v>
      </c>
      <c r="D1562" s="61">
        <v>8330</v>
      </c>
      <c r="E1562" s="61"/>
      <c r="F1562" s="62"/>
      <c r="G1562" s="61">
        <v>2</v>
      </c>
      <c r="H1562" s="61">
        <v>3</v>
      </c>
      <c r="I1562" s="61">
        <v>12</v>
      </c>
      <c r="J1562" s="61"/>
      <c r="K1562" s="61">
        <v>5000</v>
      </c>
      <c r="L1562" s="61">
        <v>5600</v>
      </c>
      <c r="M1562" s="60"/>
      <c r="N1562" s="228" t="s">
        <v>23</v>
      </c>
      <c r="O1562" s="227"/>
      <c r="P1562" s="58" t="s">
        <v>29</v>
      </c>
      <c r="Q1562" s="57">
        <f>Q1563+Q1565</f>
        <v>0</v>
      </c>
      <c r="R1562" s="57">
        <f>R1563+R1565</f>
        <v>0</v>
      </c>
      <c r="S1562" s="57">
        <f t="shared" si="104"/>
        <v>0</v>
      </c>
      <c r="T1562" s="57">
        <f>T1563+T1565</f>
        <v>0</v>
      </c>
      <c r="U1562" s="57">
        <f>U1563+U1565</f>
        <v>0</v>
      </c>
      <c r="V1562" s="57">
        <f t="shared" si="105"/>
        <v>0</v>
      </c>
      <c r="W1562" s="57">
        <f t="shared" si="106"/>
        <v>0</v>
      </c>
      <c r="X1562" s="226"/>
      <c r="Y1562" s="225"/>
      <c r="Z1562" s="65"/>
      <c r="AA1562" s="53"/>
      <c r="AK1562" s="2"/>
      <c r="AL1562" s="2"/>
      <c r="AM1562" s="2"/>
      <c r="AN1562" s="2"/>
      <c r="AO1562" s="2"/>
      <c r="AP1562" s="2"/>
      <c r="AQ1562" s="2"/>
      <c r="AR1562" s="2"/>
      <c r="AS1562" s="2"/>
      <c r="AT1562" s="2"/>
      <c r="AU1562" s="2"/>
      <c r="AV1562" s="2"/>
      <c r="AW1562" s="2"/>
    </row>
    <row r="1563" spans="1:49" hidden="1">
      <c r="A1563" s="31" t="e">
        <f t="shared" ref="A1563:A1626" si="107">B1563-E1563</f>
        <v>#N/A</v>
      </c>
      <c r="B1563" s="30" t="e">
        <f>VLOOKUP(F1563,[3]!Tabla13[#All],2,FALSE)</f>
        <v>#N/A</v>
      </c>
      <c r="C1563" s="40">
        <v>2026</v>
      </c>
      <c r="D1563" s="40">
        <v>8330</v>
      </c>
      <c r="E1563" s="40"/>
      <c r="F1563" s="41"/>
      <c r="G1563" s="40">
        <v>2</v>
      </c>
      <c r="H1563" s="40">
        <v>3</v>
      </c>
      <c r="I1563" s="40">
        <v>12</v>
      </c>
      <c r="J1563" s="40"/>
      <c r="K1563" s="40">
        <v>5000</v>
      </c>
      <c r="L1563" s="40">
        <v>5600</v>
      </c>
      <c r="M1563" s="40">
        <v>562</v>
      </c>
      <c r="N1563" s="221" t="s">
        <v>23</v>
      </c>
      <c r="O1563" s="220"/>
      <c r="P1563" s="37" t="s">
        <v>207</v>
      </c>
      <c r="Q1563" s="36">
        <f>SUM(Q1564:Q1564)</f>
        <v>0</v>
      </c>
      <c r="R1563" s="36">
        <f>SUM(R1564:R1564)</f>
        <v>0</v>
      </c>
      <c r="S1563" s="36">
        <f t="shared" si="104"/>
        <v>0</v>
      </c>
      <c r="T1563" s="36">
        <f>SUM(T1564:T1564)</f>
        <v>0</v>
      </c>
      <c r="U1563" s="36">
        <f>SUM(U1564:U1564)</f>
        <v>0</v>
      </c>
      <c r="V1563" s="36">
        <f t="shared" si="105"/>
        <v>0</v>
      </c>
      <c r="W1563" s="36">
        <f t="shared" si="106"/>
        <v>0</v>
      </c>
      <c r="X1563" s="224"/>
      <c r="Y1563" s="223"/>
      <c r="Z1563" s="63"/>
      <c r="AA1563" s="32"/>
      <c r="AK1563" s="2"/>
      <c r="AL1563" s="2"/>
      <c r="AM1563" s="2"/>
      <c r="AN1563" s="2"/>
      <c r="AO1563" s="2"/>
      <c r="AP1563" s="2"/>
      <c r="AQ1563" s="2"/>
      <c r="AR1563" s="2"/>
      <c r="AS1563" s="2"/>
      <c r="AT1563" s="2"/>
      <c r="AU1563" s="2"/>
      <c r="AV1563" s="2"/>
      <c r="AW1563" s="2"/>
    </row>
    <row r="1564" spans="1:49" hidden="1">
      <c r="A1564" s="31" t="e">
        <f t="shared" si="107"/>
        <v>#N/A</v>
      </c>
      <c r="B1564" s="30" t="e">
        <f>VLOOKUP(F1564,[3]!Tabla13[#All],2,FALSE)</f>
        <v>#N/A</v>
      </c>
      <c r="C1564" s="51">
        <v>2026</v>
      </c>
      <c r="D1564" s="51">
        <v>8330</v>
      </c>
      <c r="E1564" s="51"/>
      <c r="F1564" s="52"/>
      <c r="G1564" s="51">
        <v>2</v>
      </c>
      <c r="H1564" s="51">
        <v>3</v>
      </c>
      <c r="I1564" s="51">
        <v>12</v>
      </c>
      <c r="J1564" s="51"/>
      <c r="K1564" s="51">
        <v>5000</v>
      </c>
      <c r="L1564" s="51">
        <v>5600</v>
      </c>
      <c r="M1564" s="51">
        <v>562</v>
      </c>
      <c r="N1564" s="50">
        <v>545</v>
      </c>
      <c r="O1564" s="49"/>
      <c r="P1564" s="48" t="s">
        <v>1135</v>
      </c>
      <c r="Q1564" s="47">
        <v>0</v>
      </c>
      <c r="R1564" s="47">
        <v>0</v>
      </c>
      <c r="S1564" s="46">
        <f t="shared" si="104"/>
        <v>0</v>
      </c>
      <c r="T1564" s="47">
        <v>0</v>
      </c>
      <c r="U1564" s="47">
        <v>0</v>
      </c>
      <c r="V1564" s="46">
        <f t="shared" si="105"/>
        <v>0</v>
      </c>
      <c r="W1564" s="46">
        <f t="shared" si="106"/>
        <v>0</v>
      </c>
      <c r="X1564" s="45" t="s">
        <v>26</v>
      </c>
      <c r="Y1564" s="130"/>
      <c r="Z1564" s="43"/>
      <c r="AA1564" s="78" t="s">
        <v>100</v>
      </c>
      <c r="AK1564" s="2"/>
      <c r="AL1564" s="2"/>
      <c r="AM1564" s="2"/>
      <c r="AN1564" s="2"/>
      <c r="AO1564" s="2"/>
      <c r="AP1564" s="2"/>
      <c r="AQ1564" s="2"/>
      <c r="AR1564" s="2"/>
      <c r="AS1564" s="2"/>
      <c r="AT1564" s="2"/>
      <c r="AU1564" s="2"/>
      <c r="AV1564" s="2"/>
      <c r="AW1564" s="2"/>
    </row>
    <row r="1565" spans="1:49" ht="30" hidden="1">
      <c r="A1565" s="31" t="e">
        <f t="shared" si="107"/>
        <v>#N/A</v>
      </c>
      <c r="B1565" s="30" t="e">
        <f>VLOOKUP(F1565,[3]!Tabla13[#All],2,FALSE)</f>
        <v>#N/A</v>
      </c>
      <c r="C1565" s="40">
        <v>2026</v>
      </c>
      <c r="D1565" s="40">
        <v>8330</v>
      </c>
      <c r="E1565" s="40"/>
      <c r="F1565" s="41"/>
      <c r="G1565" s="40">
        <v>2</v>
      </c>
      <c r="H1565" s="40">
        <v>3</v>
      </c>
      <c r="I1565" s="40">
        <v>12</v>
      </c>
      <c r="J1565" s="40"/>
      <c r="K1565" s="40">
        <v>5000</v>
      </c>
      <c r="L1565" s="40">
        <v>5600</v>
      </c>
      <c r="M1565" s="40">
        <v>564</v>
      </c>
      <c r="N1565" s="221"/>
      <c r="O1565" s="220"/>
      <c r="P1565" s="37" t="s">
        <v>186</v>
      </c>
      <c r="Q1565" s="36">
        <f>SUM(Q1566)</f>
        <v>0</v>
      </c>
      <c r="R1565" s="36">
        <f>SUM(R1566)</f>
        <v>0</v>
      </c>
      <c r="S1565" s="36">
        <f t="shared" si="104"/>
        <v>0</v>
      </c>
      <c r="T1565" s="36">
        <f>SUM(T1566)</f>
        <v>0</v>
      </c>
      <c r="U1565" s="36">
        <f>SUM(U1566)</f>
        <v>0</v>
      </c>
      <c r="V1565" s="36">
        <f t="shared" si="105"/>
        <v>0</v>
      </c>
      <c r="W1565" s="36">
        <f t="shared" si="106"/>
        <v>0</v>
      </c>
      <c r="X1565" s="224"/>
      <c r="Y1565" s="223"/>
      <c r="Z1565" s="63"/>
      <c r="AA1565" s="32"/>
      <c r="AK1565" s="2"/>
      <c r="AL1565" s="2"/>
      <c r="AM1565" s="2"/>
      <c r="AN1565" s="2"/>
      <c r="AO1565" s="2"/>
      <c r="AP1565" s="2"/>
      <c r="AQ1565" s="2"/>
      <c r="AR1565" s="2"/>
      <c r="AS1565" s="2"/>
      <c r="AT1565" s="2"/>
      <c r="AU1565" s="2"/>
      <c r="AV1565" s="2"/>
      <c r="AW1565" s="2"/>
    </row>
    <row r="1566" spans="1:49" hidden="1">
      <c r="A1566" s="31" t="e">
        <f t="shared" si="107"/>
        <v>#N/A</v>
      </c>
      <c r="B1566" s="30" t="e">
        <f>VLOOKUP(F1566,[3]!Tabla13[#All],2,FALSE)</f>
        <v>#N/A</v>
      </c>
      <c r="C1566" s="51">
        <v>2026</v>
      </c>
      <c r="D1566" s="51">
        <v>8330</v>
      </c>
      <c r="E1566" s="51"/>
      <c r="F1566" s="52"/>
      <c r="G1566" s="51">
        <v>2</v>
      </c>
      <c r="H1566" s="51">
        <v>3</v>
      </c>
      <c r="I1566" s="51">
        <v>12</v>
      </c>
      <c r="J1566" s="51"/>
      <c r="K1566" s="51">
        <v>5000</v>
      </c>
      <c r="L1566" s="51">
        <v>5600</v>
      </c>
      <c r="M1566" s="51">
        <v>564</v>
      </c>
      <c r="N1566" s="50">
        <v>1201</v>
      </c>
      <c r="O1566" s="113"/>
      <c r="P1566" s="48" t="s">
        <v>1134</v>
      </c>
      <c r="Q1566" s="47">
        <v>0</v>
      </c>
      <c r="R1566" s="47">
        <v>0</v>
      </c>
      <c r="S1566" s="46">
        <f t="shared" si="104"/>
        <v>0</v>
      </c>
      <c r="T1566" s="47">
        <v>0</v>
      </c>
      <c r="U1566" s="47">
        <v>0</v>
      </c>
      <c r="V1566" s="46">
        <f t="shared" si="105"/>
        <v>0</v>
      </c>
      <c r="W1566" s="46">
        <f t="shared" si="106"/>
        <v>0</v>
      </c>
      <c r="X1566" s="45" t="s">
        <v>26</v>
      </c>
      <c r="Y1566" s="44"/>
      <c r="Z1566" s="43"/>
      <c r="AA1566" s="42" t="s">
        <v>19</v>
      </c>
      <c r="AK1566" s="2"/>
      <c r="AL1566" s="2"/>
      <c r="AM1566" s="2"/>
      <c r="AN1566" s="2"/>
      <c r="AO1566" s="2"/>
      <c r="AP1566" s="2"/>
      <c r="AQ1566" s="2"/>
      <c r="AR1566" s="2"/>
      <c r="AS1566" s="2"/>
      <c r="AT1566" s="2"/>
      <c r="AU1566" s="2"/>
      <c r="AV1566" s="2"/>
      <c r="AW1566" s="2"/>
    </row>
    <row r="1567" spans="1:49" hidden="1">
      <c r="A1567" s="31" t="e">
        <f t="shared" si="107"/>
        <v>#N/A</v>
      </c>
      <c r="B1567" s="30" t="e">
        <f>VLOOKUP(F1567,[3]!Tabla13[#All],2,FALSE)</f>
        <v>#N/A</v>
      </c>
      <c r="C1567" s="61">
        <v>2026</v>
      </c>
      <c r="D1567" s="61">
        <v>8330</v>
      </c>
      <c r="E1567" s="61"/>
      <c r="F1567" s="62"/>
      <c r="G1567" s="61">
        <v>2</v>
      </c>
      <c r="H1567" s="61">
        <v>3</v>
      </c>
      <c r="I1567" s="61">
        <v>12</v>
      </c>
      <c r="J1567" s="61"/>
      <c r="K1567" s="61">
        <v>5000</v>
      </c>
      <c r="L1567" s="61">
        <v>5700</v>
      </c>
      <c r="M1567" s="60"/>
      <c r="N1567" s="228" t="s">
        <v>23</v>
      </c>
      <c r="O1567" s="227"/>
      <c r="P1567" s="58" t="s">
        <v>970</v>
      </c>
      <c r="Q1567" s="57">
        <f>Q1568</f>
        <v>0</v>
      </c>
      <c r="R1567" s="57">
        <f>R1568</f>
        <v>0</v>
      </c>
      <c r="S1567" s="57">
        <f t="shared" si="104"/>
        <v>0</v>
      </c>
      <c r="T1567" s="57">
        <f>T1568</f>
        <v>0</v>
      </c>
      <c r="U1567" s="57">
        <f>U1568</f>
        <v>0</v>
      </c>
      <c r="V1567" s="57">
        <f t="shared" si="105"/>
        <v>0</v>
      </c>
      <c r="W1567" s="57">
        <f t="shared" si="106"/>
        <v>0</v>
      </c>
      <c r="X1567" s="226"/>
      <c r="Y1567" s="225"/>
      <c r="Z1567" s="65"/>
      <c r="AA1567" s="53"/>
      <c r="AK1567" s="2"/>
      <c r="AL1567" s="2"/>
      <c r="AM1567" s="2"/>
      <c r="AN1567" s="2"/>
      <c r="AO1567" s="2"/>
      <c r="AP1567" s="2"/>
      <c r="AQ1567" s="2"/>
      <c r="AR1567" s="2"/>
      <c r="AS1567" s="2"/>
      <c r="AT1567" s="2"/>
      <c r="AU1567" s="2"/>
      <c r="AV1567" s="2"/>
      <c r="AW1567" s="2"/>
    </row>
    <row r="1568" spans="1:49" hidden="1">
      <c r="A1568" s="31" t="e">
        <f t="shared" si="107"/>
        <v>#N/A</v>
      </c>
      <c r="B1568" s="30" t="e">
        <f>VLOOKUP(F1568,[3]!Tabla13[#All],2,FALSE)</f>
        <v>#N/A</v>
      </c>
      <c r="C1568" s="40">
        <v>2026</v>
      </c>
      <c r="D1568" s="40">
        <v>8330</v>
      </c>
      <c r="E1568" s="40"/>
      <c r="F1568" s="41"/>
      <c r="G1568" s="40">
        <v>2</v>
      </c>
      <c r="H1568" s="40">
        <v>3</v>
      </c>
      <c r="I1568" s="40">
        <v>12</v>
      </c>
      <c r="J1568" s="40"/>
      <c r="K1568" s="40">
        <v>5000</v>
      </c>
      <c r="L1568" s="40">
        <v>5700</v>
      </c>
      <c r="M1568" s="40">
        <v>577</v>
      </c>
      <c r="N1568" s="221" t="s">
        <v>23</v>
      </c>
      <c r="O1568" s="220"/>
      <c r="P1568" s="37" t="s">
        <v>969</v>
      </c>
      <c r="Q1568" s="36">
        <f>SUM(Q1569:Q1570)</f>
        <v>0</v>
      </c>
      <c r="R1568" s="36">
        <f>SUM(R1569:R1570)</f>
        <v>0</v>
      </c>
      <c r="S1568" s="36">
        <f t="shared" si="104"/>
        <v>0</v>
      </c>
      <c r="T1568" s="36">
        <f>SUM(T1569:T1570)</f>
        <v>0</v>
      </c>
      <c r="U1568" s="36">
        <f>SUM(U1569:U1570)</f>
        <v>0</v>
      </c>
      <c r="V1568" s="36">
        <f t="shared" si="105"/>
        <v>0</v>
      </c>
      <c r="W1568" s="36">
        <f t="shared" si="106"/>
        <v>0</v>
      </c>
      <c r="X1568" s="224"/>
      <c r="Y1568" s="223"/>
      <c r="Z1568" s="63"/>
      <c r="AA1568" s="32"/>
      <c r="AK1568" s="2"/>
      <c r="AL1568" s="2"/>
      <c r="AM1568" s="2"/>
      <c r="AN1568" s="2"/>
      <c r="AO1568" s="2"/>
      <c r="AP1568" s="2"/>
      <c r="AQ1568" s="2"/>
      <c r="AR1568" s="2"/>
      <c r="AS1568" s="2"/>
      <c r="AT1568" s="2"/>
      <c r="AU1568" s="2"/>
      <c r="AV1568" s="2"/>
      <c r="AW1568" s="2"/>
    </row>
    <row r="1569" spans="1:49" hidden="1">
      <c r="A1569" s="31" t="e">
        <f t="shared" si="107"/>
        <v>#N/A</v>
      </c>
      <c r="B1569" s="30" t="e">
        <f>VLOOKUP(F1569,[3]!Tabla13[#All],2,FALSE)</f>
        <v>#N/A</v>
      </c>
      <c r="C1569" s="51">
        <v>2026</v>
      </c>
      <c r="D1569" s="51">
        <v>8330</v>
      </c>
      <c r="E1569" s="51"/>
      <c r="F1569" s="52"/>
      <c r="G1569" s="51">
        <v>2</v>
      </c>
      <c r="H1569" s="51">
        <v>3</v>
      </c>
      <c r="I1569" s="51">
        <v>12</v>
      </c>
      <c r="J1569" s="51"/>
      <c r="K1569" s="51">
        <v>5000</v>
      </c>
      <c r="L1569" s="51">
        <v>5700</v>
      </c>
      <c r="M1569" s="51">
        <v>577</v>
      </c>
      <c r="N1569" s="50">
        <v>37</v>
      </c>
      <c r="O1569" s="49"/>
      <c r="P1569" s="48" t="s">
        <v>1133</v>
      </c>
      <c r="Q1569" s="47">
        <v>0</v>
      </c>
      <c r="R1569" s="47">
        <v>0</v>
      </c>
      <c r="S1569" s="46">
        <f t="shared" si="104"/>
        <v>0</v>
      </c>
      <c r="T1569" s="47">
        <v>0</v>
      </c>
      <c r="U1569" s="47">
        <v>0</v>
      </c>
      <c r="V1569" s="46">
        <f t="shared" si="105"/>
        <v>0</v>
      </c>
      <c r="W1569" s="46">
        <f t="shared" si="106"/>
        <v>0</v>
      </c>
      <c r="X1569" s="45" t="s">
        <v>26</v>
      </c>
      <c r="Y1569" s="130"/>
      <c r="Z1569" s="43"/>
      <c r="AA1569" s="78" t="s">
        <v>100</v>
      </c>
      <c r="AK1569" s="2"/>
      <c r="AL1569" s="2"/>
      <c r="AM1569" s="2"/>
      <c r="AN1569" s="2"/>
      <c r="AO1569" s="2"/>
      <c r="AP1569" s="2"/>
      <c r="AQ1569" s="2"/>
      <c r="AR1569" s="2"/>
      <c r="AS1569" s="2"/>
      <c r="AT1569" s="2"/>
      <c r="AU1569" s="2"/>
      <c r="AV1569" s="2"/>
      <c r="AW1569" s="2"/>
    </row>
    <row r="1570" spans="1:49" ht="28.5" hidden="1">
      <c r="A1570" s="31" t="e">
        <f t="shared" si="107"/>
        <v>#N/A</v>
      </c>
      <c r="B1570" s="30" t="e">
        <f>VLOOKUP(F1570,[3]!Tabla13[#All],2,FALSE)</f>
        <v>#N/A</v>
      </c>
      <c r="C1570" s="51">
        <v>2026</v>
      </c>
      <c r="D1570" s="51">
        <v>8330</v>
      </c>
      <c r="E1570" s="51"/>
      <c r="F1570" s="52"/>
      <c r="G1570" s="51">
        <v>2</v>
      </c>
      <c r="H1570" s="51">
        <v>3</v>
      </c>
      <c r="I1570" s="51">
        <v>12</v>
      </c>
      <c r="J1570" s="51"/>
      <c r="K1570" s="51">
        <v>5000</v>
      </c>
      <c r="L1570" s="51">
        <v>5700</v>
      </c>
      <c r="M1570" s="51">
        <v>577</v>
      </c>
      <c r="N1570" s="50">
        <v>38</v>
      </c>
      <c r="O1570" s="49"/>
      <c r="P1570" s="48" t="s">
        <v>1132</v>
      </c>
      <c r="Q1570" s="47">
        <v>0</v>
      </c>
      <c r="R1570" s="47">
        <v>0</v>
      </c>
      <c r="S1570" s="46">
        <f t="shared" si="104"/>
        <v>0</v>
      </c>
      <c r="T1570" s="47">
        <v>0</v>
      </c>
      <c r="U1570" s="47">
        <v>0</v>
      </c>
      <c r="V1570" s="46">
        <f t="shared" si="105"/>
        <v>0</v>
      </c>
      <c r="W1570" s="46">
        <f t="shared" si="106"/>
        <v>0</v>
      </c>
      <c r="X1570" s="45" t="s">
        <v>26</v>
      </c>
      <c r="Y1570" s="130"/>
      <c r="Z1570" s="43"/>
      <c r="AA1570" s="234" t="s">
        <v>859</v>
      </c>
      <c r="AK1570" s="2"/>
      <c r="AL1570" s="2"/>
      <c r="AM1570" s="2"/>
      <c r="AN1570" s="2"/>
      <c r="AO1570" s="2"/>
      <c r="AP1570" s="2"/>
      <c r="AQ1570" s="2"/>
      <c r="AR1570" s="2"/>
      <c r="AS1570" s="2"/>
      <c r="AT1570" s="2"/>
      <c r="AU1570" s="2"/>
      <c r="AV1570" s="2"/>
      <c r="AW1570" s="2"/>
    </row>
    <row r="1571" spans="1:49" hidden="1">
      <c r="A1571" s="31" t="e">
        <f t="shared" si="107"/>
        <v>#N/A</v>
      </c>
      <c r="B1571" s="30" t="e">
        <f>VLOOKUP(F1571,[3]!Tabla13[#All],2,FALSE)</f>
        <v>#N/A</v>
      </c>
      <c r="C1571" s="61">
        <v>2026</v>
      </c>
      <c r="D1571" s="61">
        <v>8330</v>
      </c>
      <c r="E1571" s="61"/>
      <c r="F1571" s="62"/>
      <c r="G1571" s="61">
        <v>2</v>
      </c>
      <c r="H1571" s="61">
        <v>3</v>
      </c>
      <c r="I1571" s="61">
        <v>12</v>
      </c>
      <c r="J1571" s="61"/>
      <c r="K1571" s="61">
        <v>5000</v>
      </c>
      <c r="L1571" s="61">
        <v>5900</v>
      </c>
      <c r="M1571" s="61"/>
      <c r="N1571" s="61" t="s">
        <v>23</v>
      </c>
      <c r="O1571" s="222"/>
      <c r="P1571" s="58" t="s">
        <v>25</v>
      </c>
      <c r="Q1571" s="57">
        <f>Q1572+Q1574</f>
        <v>0</v>
      </c>
      <c r="R1571" s="57">
        <f>R1572+R1574</f>
        <v>0</v>
      </c>
      <c r="S1571" s="57">
        <f t="shared" si="104"/>
        <v>0</v>
      </c>
      <c r="T1571" s="57">
        <f>T1572+T1574</f>
        <v>0</v>
      </c>
      <c r="U1571" s="57">
        <f>U1572+U1574</f>
        <v>0</v>
      </c>
      <c r="V1571" s="57">
        <f t="shared" si="105"/>
        <v>0</v>
      </c>
      <c r="W1571" s="57">
        <f t="shared" si="106"/>
        <v>0</v>
      </c>
      <c r="X1571" s="56"/>
      <c r="Y1571" s="66"/>
      <c r="Z1571" s="65"/>
      <c r="AA1571" s="53"/>
      <c r="AK1571" s="2"/>
      <c r="AL1571" s="2"/>
      <c r="AM1571" s="2"/>
      <c r="AN1571" s="2"/>
      <c r="AO1571" s="2"/>
      <c r="AP1571" s="2"/>
      <c r="AQ1571" s="2"/>
      <c r="AR1571" s="2"/>
      <c r="AS1571" s="2"/>
      <c r="AT1571" s="2"/>
      <c r="AU1571" s="2"/>
      <c r="AV1571" s="2"/>
      <c r="AW1571" s="2"/>
    </row>
    <row r="1572" spans="1:49" hidden="1">
      <c r="A1572" s="31" t="e">
        <f t="shared" si="107"/>
        <v>#N/A</v>
      </c>
      <c r="B1572" s="30" t="e">
        <f>VLOOKUP(F1572,[3]!Tabla13[#All],2,FALSE)</f>
        <v>#N/A</v>
      </c>
      <c r="C1572" s="40">
        <v>2026</v>
      </c>
      <c r="D1572" s="40">
        <v>8330</v>
      </c>
      <c r="E1572" s="40"/>
      <c r="F1572" s="41"/>
      <c r="G1572" s="40">
        <v>2</v>
      </c>
      <c r="H1572" s="40">
        <v>3</v>
      </c>
      <c r="I1572" s="40">
        <v>12</v>
      </c>
      <c r="J1572" s="40"/>
      <c r="K1572" s="40">
        <v>5000</v>
      </c>
      <c r="L1572" s="40">
        <v>5900</v>
      </c>
      <c r="M1572" s="40">
        <v>591</v>
      </c>
      <c r="N1572" s="221" t="s">
        <v>23</v>
      </c>
      <c r="O1572" s="220"/>
      <c r="P1572" s="37" t="s">
        <v>24</v>
      </c>
      <c r="Q1572" s="36">
        <f>SUM(Q1573)</f>
        <v>0</v>
      </c>
      <c r="R1572" s="36">
        <f>SUM(R1573)</f>
        <v>0</v>
      </c>
      <c r="S1572" s="36">
        <f t="shared" si="104"/>
        <v>0</v>
      </c>
      <c r="T1572" s="36">
        <f>SUM(T1573)</f>
        <v>0</v>
      </c>
      <c r="U1572" s="36">
        <f>SUM(U1573)</f>
        <v>0</v>
      </c>
      <c r="V1572" s="36">
        <f t="shared" si="105"/>
        <v>0</v>
      </c>
      <c r="W1572" s="36">
        <f t="shared" si="106"/>
        <v>0</v>
      </c>
      <c r="X1572" s="35"/>
      <c r="Y1572" s="64"/>
      <c r="Z1572" s="63"/>
      <c r="AA1572" s="32"/>
      <c r="AK1572" s="2"/>
      <c r="AL1572" s="2"/>
      <c r="AM1572" s="2"/>
      <c r="AN1572" s="2"/>
      <c r="AO1572" s="2"/>
      <c r="AP1572" s="2"/>
      <c r="AQ1572" s="2"/>
      <c r="AR1572" s="2"/>
      <c r="AS1572" s="2"/>
      <c r="AT1572" s="2"/>
      <c r="AU1572" s="2"/>
      <c r="AV1572" s="2"/>
      <c r="AW1572" s="2"/>
    </row>
    <row r="1573" spans="1:49" hidden="1">
      <c r="A1573" s="31" t="e">
        <f t="shared" si="107"/>
        <v>#N/A</v>
      </c>
      <c r="B1573" s="30" t="e">
        <f>VLOOKUP(F1573,[3]!Tabla13[#All],2,FALSE)</f>
        <v>#N/A</v>
      </c>
      <c r="C1573" s="51">
        <v>2026</v>
      </c>
      <c r="D1573" s="51">
        <v>8330</v>
      </c>
      <c r="E1573" s="51"/>
      <c r="F1573" s="52"/>
      <c r="G1573" s="51">
        <v>2</v>
      </c>
      <c r="H1573" s="51">
        <v>3</v>
      </c>
      <c r="I1573" s="51">
        <v>12</v>
      </c>
      <c r="J1573" s="51"/>
      <c r="K1573" s="51">
        <v>5000</v>
      </c>
      <c r="L1573" s="51">
        <v>5900</v>
      </c>
      <c r="M1573" s="51">
        <v>591</v>
      </c>
      <c r="N1573" s="50">
        <v>1388</v>
      </c>
      <c r="O1573" s="113"/>
      <c r="P1573" s="48" t="s">
        <v>1131</v>
      </c>
      <c r="Q1573" s="47">
        <v>0</v>
      </c>
      <c r="R1573" s="47">
        <v>0</v>
      </c>
      <c r="S1573" s="46">
        <f t="shared" si="104"/>
        <v>0</v>
      </c>
      <c r="T1573" s="47">
        <v>0</v>
      </c>
      <c r="U1573" s="47">
        <v>0</v>
      </c>
      <c r="V1573" s="46">
        <f t="shared" si="105"/>
        <v>0</v>
      </c>
      <c r="W1573" s="46">
        <f t="shared" si="106"/>
        <v>0</v>
      </c>
      <c r="X1573" s="45" t="s">
        <v>20</v>
      </c>
      <c r="Y1573" s="44"/>
      <c r="Z1573" s="43"/>
      <c r="AA1573" s="114" t="s">
        <v>100</v>
      </c>
      <c r="AK1573" s="2"/>
      <c r="AL1573" s="2"/>
      <c r="AM1573" s="2"/>
      <c r="AN1573" s="2"/>
      <c r="AO1573" s="2"/>
      <c r="AP1573" s="2"/>
      <c r="AQ1573" s="2"/>
      <c r="AR1573" s="2"/>
      <c r="AS1573" s="2"/>
      <c r="AT1573" s="2"/>
      <c r="AU1573" s="2"/>
      <c r="AV1573" s="2"/>
      <c r="AW1573" s="2"/>
    </row>
    <row r="1574" spans="1:49" hidden="1">
      <c r="A1574" s="31" t="e">
        <f t="shared" si="107"/>
        <v>#N/A</v>
      </c>
      <c r="B1574" s="30" t="e">
        <f>VLOOKUP(F1574,[3]!Tabla13[#All],2,FALSE)</f>
        <v>#N/A</v>
      </c>
      <c r="C1574" s="40">
        <v>2026</v>
      </c>
      <c r="D1574" s="40">
        <v>8330</v>
      </c>
      <c r="E1574" s="40"/>
      <c r="F1574" s="41"/>
      <c r="G1574" s="40">
        <v>2</v>
      </c>
      <c r="H1574" s="40">
        <v>3</v>
      </c>
      <c r="I1574" s="40">
        <v>12</v>
      </c>
      <c r="J1574" s="40"/>
      <c r="K1574" s="40">
        <v>5000</v>
      </c>
      <c r="L1574" s="40">
        <v>5900</v>
      </c>
      <c r="M1574" s="40">
        <v>597</v>
      </c>
      <c r="N1574" s="221" t="s">
        <v>23</v>
      </c>
      <c r="O1574" s="220"/>
      <c r="P1574" s="37" t="s">
        <v>22</v>
      </c>
      <c r="Q1574" s="36">
        <f>SUM(Q1575)</f>
        <v>0</v>
      </c>
      <c r="R1574" s="36">
        <f>SUM(R1575)</f>
        <v>0</v>
      </c>
      <c r="S1574" s="36">
        <f t="shared" si="104"/>
        <v>0</v>
      </c>
      <c r="T1574" s="36">
        <f>SUM(T1575)</f>
        <v>0</v>
      </c>
      <c r="U1574" s="36">
        <f>SUM(U1575)</f>
        <v>0</v>
      </c>
      <c r="V1574" s="36">
        <f t="shared" si="105"/>
        <v>0</v>
      </c>
      <c r="W1574" s="36">
        <f t="shared" si="106"/>
        <v>0</v>
      </c>
      <c r="X1574" s="35"/>
      <c r="Y1574" s="64"/>
      <c r="Z1574" s="63"/>
      <c r="AA1574" s="32"/>
      <c r="AK1574" s="2"/>
      <c r="AL1574" s="2"/>
      <c r="AM1574" s="2"/>
      <c r="AN1574" s="2"/>
      <c r="AO1574" s="2"/>
      <c r="AP1574" s="2"/>
      <c r="AQ1574" s="2"/>
      <c r="AR1574" s="2"/>
      <c r="AS1574" s="2"/>
      <c r="AT1574" s="2"/>
      <c r="AU1574" s="2"/>
      <c r="AV1574" s="2"/>
      <c r="AW1574" s="2"/>
    </row>
    <row r="1575" spans="1:49" hidden="1">
      <c r="A1575" s="31" t="e">
        <f t="shared" si="107"/>
        <v>#N/A</v>
      </c>
      <c r="B1575" s="30" t="e">
        <f>VLOOKUP(F1575,[3]!Tabla13[#All],2,FALSE)</f>
        <v>#N/A</v>
      </c>
      <c r="C1575" s="51">
        <v>2026</v>
      </c>
      <c r="D1575" s="51">
        <v>8330</v>
      </c>
      <c r="E1575" s="51"/>
      <c r="F1575" s="52"/>
      <c r="G1575" s="51">
        <v>2</v>
      </c>
      <c r="H1575" s="51">
        <v>3</v>
      </c>
      <c r="I1575" s="51">
        <v>12</v>
      </c>
      <c r="J1575" s="51"/>
      <c r="K1575" s="51">
        <v>5000</v>
      </c>
      <c r="L1575" s="51">
        <v>5900</v>
      </c>
      <c r="M1575" s="51">
        <v>597</v>
      </c>
      <c r="N1575" s="50">
        <v>854</v>
      </c>
      <c r="O1575" s="113"/>
      <c r="P1575" s="48" t="s">
        <v>1130</v>
      </c>
      <c r="Q1575" s="47">
        <v>0</v>
      </c>
      <c r="R1575" s="47">
        <v>0</v>
      </c>
      <c r="S1575" s="46">
        <f t="shared" si="104"/>
        <v>0</v>
      </c>
      <c r="T1575" s="47">
        <v>0</v>
      </c>
      <c r="U1575" s="47">
        <v>0</v>
      </c>
      <c r="V1575" s="46">
        <f t="shared" si="105"/>
        <v>0</v>
      </c>
      <c r="W1575" s="46">
        <f t="shared" si="106"/>
        <v>0</v>
      </c>
      <c r="X1575" s="45" t="s">
        <v>20</v>
      </c>
      <c r="Y1575" s="44"/>
      <c r="Z1575" s="43"/>
      <c r="AA1575" s="114" t="s">
        <v>100</v>
      </c>
      <c r="AK1575" s="2"/>
      <c r="AL1575" s="2"/>
      <c r="AM1575" s="2"/>
      <c r="AN1575" s="2"/>
      <c r="AO1575" s="2"/>
      <c r="AP1575" s="2"/>
      <c r="AQ1575" s="2"/>
      <c r="AR1575" s="2"/>
      <c r="AS1575" s="2"/>
      <c r="AT1575" s="2"/>
      <c r="AU1575" s="2"/>
      <c r="AV1575" s="2"/>
      <c r="AW1575" s="2"/>
    </row>
    <row r="1576" spans="1:49" hidden="1">
      <c r="A1576" s="31" t="e">
        <f t="shared" si="107"/>
        <v>#N/A</v>
      </c>
      <c r="B1576" s="30" t="e">
        <f>VLOOKUP(F1576,[3]!Tabla13[#All],2,FALSE)</f>
        <v>#N/A</v>
      </c>
      <c r="C1576" s="101">
        <v>2026</v>
      </c>
      <c r="D1576" s="101">
        <v>8330</v>
      </c>
      <c r="E1576" s="101"/>
      <c r="F1576" s="102"/>
      <c r="G1576" s="101">
        <v>2</v>
      </c>
      <c r="H1576" s="101">
        <v>3</v>
      </c>
      <c r="I1576" s="101">
        <v>13</v>
      </c>
      <c r="J1576" s="101"/>
      <c r="K1576" s="101"/>
      <c r="L1576" s="101"/>
      <c r="M1576" s="100"/>
      <c r="N1576" s="99" t="s">
        <v>23</v>
      </c>
      <c r="O1576" s="98"/>
      <c r="P1576" s="97" t="s">
        <v>1129</v>
      </c>
      <c r="Q1576" s="95">
        <f t="shared" ref="Q1576:R1578" si="108">Q1577</f>
        <v>0</v>
      </c>
      <c r="R1576" s="95">
        <f t="shared" si="108"/>
        <v>0</v>
      </c>
      <c r="S1576" s="95">
        <f t="shared" si="104"/>
        <v>0</v>
      </c>
      <c r="T1576" s="95">
        <f t="shared" ref="T1576:U1578" si="109">T1577</f>
        <v>0</v>
      </c>
      <c r="U1576" s="95">
        <f t="shared" si="109"/>
        <v>0</v>
      </c>
      <c r="V1576" s="95">
        <f t="shared" si="105"/>
        <v>0</v>
      </c>
      <c r="W1576" s="95">
        <f t="shared" si="106"/>
        <v>0</v>
      </c>
      <c r="X1576" s="96"/>
      <c r="Y1576" s="141"/>
      <c r="Z1576" s="140"/>
      <c r="AA1576" s="93"/>
      <c r="AK1576" s="2"/>
      <c r="AL1576" s="2"/>
      <c r="AM1576" s="2"/>
      <c r="AN1576" s="2"/>
      <c r="AO1576" s="2"/>
      <c r="AP1576" s="2"/>
      <c r="AQ1576" s="2"/>
      <c r="AR1576" s="2"/>
      <c r="AS1576" s="2"/>
      <c r="AT1576" s="2"/>
      <c r="AU1576" s="2"/>
      <c r="AV1576" s="2"/>
      <c r="AW1576" s="2"/>
    </row>
    <row r="1577" spans="1:49" hidden="1">
      <c r="A1577" s="31" t="e">
        <f t="shared" si="107"/>
        <v>#N/A</v>
      </c>
      <c r="B1577" s="30" t="e">
        <f>VLOOKUP(F1577,[3]!Tabla13[#All],2,FALSE)</f>
        <v>#N/A</v>
      </c>
      <c r="C1577" s="75">
        <v>2026</v>
      </c>
      <c r="D1577" s="75">
        <v>8330</v>
      </c>
      <c r="E1577" s="75"/>
      <c r="F1577" s="76"/>
      <c r="G1577" s="75">
        <v>2</v>
      </c>
      <c r="H1577" s="75">
        <v>3</v>
      </c>
      <c r="I1577" s="75">
        <v>13</v>
      </c>
      <c r="J1577" s="75"/>
      <c r="K1577" s="75">
        <v>6000</v>
      </c>
      <c r="L1577" s="75"/>
      <c r="M1577" s="75"/>
      <c r="N1577" s="74" t="s">
        <v>23</v>
      </c>
      <c r="O1577" s="73"/>
      <c r="P1577" s="72" t="s">
        <v>159</v>
      </c>
      <c r="Q1577" s="71">
        <f t="shared" si="108"/>
        <v>0</v>
      </c>
      <c r="R1577" s="71">
        <f t="shared" si="108"/>
        <v>0</v>
      </c>
      <c r="S1577" s="71">
        <f t="shared" si="104"/>
        <v>0</v>
      </c>
      <c r="T1577" s="71">
        <f t="shared" si="109"/>
        <v>0</v>
      </c>
      <c r="U1577" s="71">
        <f t="shared" si="109"/>
        <v>0</v>
      </c>
      <c r="V1577" s="71">
        <f t="shared" si="105"/>
        <v>0</v>
      </c>
      <c r="W1577" s="71">
        <f t="shared" si="106"/>
        <v>0</v>
      </c>
      <c r="X1577" s="70"/>
      <c r="Y1577" s="202"/>
      <c r="Z1577" s="201"/>
      <c r="AA1577" s="67"/>
      <c r="AK1577" s="2"/>
      <c r="AL1577" s="2"/>
      <c r="AM1577" s="2"/>
      <c r="AN1577" s="2"/>
      <c r="AO1577" s="2"/>
      <c r="AP1577" s="2"/>
      <c r="AQ1577" s="2"/>
      <c r="AR1577" s="2"/>
      <c r="AS1577" s="2"/>
      <c r="AT1577" s="2"/>
      <c r="AU1577" s="2"/>
      <c r="AV1577" s="2"/>
      <c r="AW1577" s="2"/>
    </row>
    <row r="1578" spans="1:49" hidden="1">
      <c r="A1578" s="31" t="e">
        <f t="shared" si="107"/>
        <v>#N/A</v>
      </c>
      <c r="B1578" s="30" t="e">
        <f>VLOOKUP(F1578,[3]!Tabla13[#All],2,FALSE)</f>
        <v>#N/A</v>
      </c>
      <c r="C1578" s="61">
        <v>2026</v>
      </c>
      <c r="D1578" s="61">
        <v>8330</v>
      </c>
      <c r="E1578" s="61"/>
      <c r="F1578" s="62"/>
      <c r="G1578" s="61">
        <v>2</v>
      </c>
      <c r="H1578" s="61">
        <v>3</v>
      </c>
      <c r="I1578" s="61">
        <v>13</v>
      </c>
      <c r="J1578" s="61"/>
      <c r="K1578" s="61">
        <v>6000</v>
      </c>
      <c r="L1578" s="61">
        <v>6200</v>
      </c>
      <c r="M1578" s="61"/>
      <c r="N1578" s="60" t="s">
        <v>23</v>
      </c>
      <c r="O1578" s="59"/>
      <c r="P1578" s="58" t="s">
        <v>158</v>
      </c>
      <c r="Q1578" s="57">
        <f t="shared" si="108"/>
        <v>0</v>
      </c>
      <c r="R1578" s="57">
        <f t="shared" si="108"/>
        <v>0</v>
      </c>
      <c r="S1578" s="57">
        <f t="shared" si="104"/>
        <v>0</v>
      </c>
      <c r="T1578" s="57">
        <f t="shared" si="109"/>
        <v>0</v>
      </c>
      <c r="U1578" s="57">
        <f t="shared" si="109"/>
        <v>0</v>
      </c>
      <c r="V1578" s="57">
        <f t="shared" si="105"/>
        <v>0</v>
      </c>
      <c r="W1578" s="57">
        <f t="shared" si="106"/>
        <v>0</v>
      </c>
      <c r="X1578" s="56"/>
      <c r="Y1578" s="66"/>
      <c r="Z1578" s="65"/>
      <c r="AA1578" s="53"/>
      <c r="AK1578" s="2"/>
      <c r="AL1578" s="2"/>
      <c r="AM1578" s="2"/>
      <c r="AN1578" s="2"/>
      <c r="AO1578" s="2"/>
      <c r="AP1578" s="2"/>
      <c r="AQ1578" s="2"/>
      <c r="AR1578" s="2"/>
      <c r="AS1578" s="2"/>
      <c r="AT1578" s="2"/>
      <c r="AU1578" s="2"/>
      <c r="AV1578" s="2"/>
      <c r="AW1578" s="2"/>
    </row>
    <row r="1579" spans="1:49" hidden="1">
      <c r="A1579" s="31" t="e">
        <f t="shared" si="107"/>
        <v>#N/A</v>
      </c>
      <c r="B1579" s="30" t="e">
        <f>VLOOKUP(F1579,[3]!Tabla13[#All],2,FALSE)</f>
        <v>#N/A</v>
      </c>
      <c r="C1579" s="40">
        <v>2026</v>
      </c>
      <c r="D1579" s="40">
        <v>8330</v>
      </c>
      <c r="E1579" s="40"/>
      <c r="F1579" s="41"/>
      <c r="G1579" s="40">
        <v>2</v>
      </c>
      <c r="H1579" s="40">
        <v>3</v>
      </c>
      <c r="I1579" s="40">
        <v>13</v>
      </c>
      <c r="J1579" s="40"/>
      <c r="K1579" s="40">
        <v>6000</v>
      </c>
      <c r="L1579" s="40">
        <v>6200</v>
      </c>
      <c r="M1579" s="40">
        <v>622</v>
      </c>
      <c r="N1579" s="39" t="s">
        <v>23</v>
      </c>
      <c r="O1579" s="38"/>
      <c r="P1579" s="37" t="s">
        <v>157</v>
      </c>
      <c r="Q1579" s="36">
        <f>SUM(Q1580:Q1581)</f>
        <v>0</v>
      </c>
      <c r="R1579" s="36">
        <f>SUM(R1580:R1581)</f>
        <v>0</v>
      </c>
      <c r="S1579" s="36">
        <f t="shared" si="104"/>
        <v>0</v>
      </c>
      <c r="T1579" s="36">
        <f>SUM(T1580:T1581)</f>
        <v>0</v>
      </c>
      <c r="U1579" s="36">
        <f>SUM(U1580:U1581)</f>
        <v>0</v>
      </c>
      <c r="V1579" s="36">
        <f t="shared" si="105"/>
        <v>0</v>
      </c>
      <c r="W1579" s="36">
        <f t="shared" si="106"/>
        <v>0</v>
      </c>
      <c r="X1579" s="35"/>
      <c r="Y1579" s="64"/>
      <c r="Z1579" s="63"/>
      <c r="AA1579" s="32"/>
      <c r="AK1579" s="2"/>
      <c r="AL1579" s="2"/>
      <c r="AM1579" s="2"/>
      <c r="AN1579" s="2"/>
      <c r="AO1579" s="2"/>
      <c r="AP1579" s="2"/>
      <c r="AQ1579" s="2"/>
      <c r="AR1579" s="2"/>
      <c r="AS1579" s="2"/>
      <c r="AT1579" s="2"/>
      <c r="AU1579" s="2"/>
      <c r="AV1579" s="2"/>
      <c r="AW1579" s="2"/>
    </row>
    <row r="1580" spans="1:49" ht="85.5" hidden="1">
      <c r="A1580" s="31" t="e">
        <f t="shared" si="107"/>
        <v>#N/A</v>
      </c>
      <c r="B1580" s="30" t="e">
        <f>VLOOKUP(F1580,[3]!Tabla13[#All],2,FALSE)</f>
        <v>#N/A</v>
      </c>
      <c r="C1580" s="51">
        <v>2026</v>
      </c>
      <c r="D1580" s="51">
        <v>8330</v>
      </c>
      <c r="E1580" s="51"/>
      <c r="F1580" s="52"/>
      <c r="G1580" s="51">
        <v>2</v>
      </c>
      <c r="H1580" s="51">
        <v>3</v>
      </c>
      <c r="I1580" s="51">
        <v>13</v>
      </c>
      <c r="J1580" s="51"/>
      <c r="K1580" s="51">
        <v>6000</v>
      </c>
      <c r="L1580" s="51">
        <v>6200</v>
      </c>
      <c r="M1580" s="51">
        <v>62201</v>
      </c>
      <c r="N1580" s="50">
        <v>385</v>
      </c>
      <c r="O1580" s="49"/>
      <c r="P1580" s="48" t="s">
        <v>1128</v>
      </c>
      <c r="Q1580" s="47">
        <v>0</v>
      </c>
      <c r="R1580" s="47">
        <v>0</v>
      </c>
      <c r="S1580" s="46">
        <f t="shared" si="104"/>
        <v>0</v>
      </c>
      <c r="T1580" s="47">
        <v>0</v>
      </c>
      <c r="U1580" s="47">
        <v>0</v>
      </c>
      <c r="V1580" s="46">
        <f t="shared" si="105"/>
        <v>0</v>
      </c>
      <c r="W1580" s="46">
        <f t="shared" si="106"/>
        <v>0</v>
      </c>
      <c r="X1580" s="45" t="s">
        <v>154</v>
      </c>
      <c r="Y1580" s="44"/>
      <c r="Z1580" s="43"/>
      <c r="AA1580" s="78" t="s">
        <v>100</v>
      </c>
      <c r="AK1580" s="2"/>
      <c r="AL1580" s="2"/>
      <c r="AM1580" s="2"/>
      <c r="AN1580" s="2"/>
      <c r="AO1580" s="2"/>
      <c r="AP1580" s="2"/>
      <c r="AQ1580" s="2"/>
      <c r="AR1580" s="2"/>
      <c r="AS1580" s="2"/>
      <c r="AT1580" s="2"/>
      <c r="AU1580" s="2"/>
      <c r="AV1580" s="2"/>
      <c r="AW1580" s="2"/>
    </row>
    <row r="1581" spans="1:49" ht="85.5" hidden="1">
      <c r="A1581" s="31" t="e">
        <f t="shared" si="107"/>
        <v>#N/A</v>
      </c>
      <c r="B1581" s="30" t="e">
        <f>VLOOKUP(F1581,[3]!Tabla13[#All],2,FALSE)</f>
        <v>#N/A</v>
      </c>
      <c r="C1581" s="51">
        <v>2026</v>
      </c>
      <c r="D1581" s="51">
        <v>8330</v>
      </c>
      <c r="E1581" s="51"/>
      <c r="F1581" s="52"/>
      <c r="G1581" s="51">
        <v>2</v>
      </c>
      <c r="H1581" s="51">
        <v>3</v>
      </c>
      <c r="I1581" s="51">
        <v>13</v>
      </c>
      <c r="J1581" s="51"/>
      <c r="K1581" s="51">
        <v>6000</v>
      </c>
      <c r="L1581" s="51">
        <v>6200</v>
      </c>
      <c r="M1581" s="51">
        <v>62202</v>
      </c>
      <c r="N1581" s="50">
        <v>927</v>
      </c>
      <c r="O1581" s="49"/>
      <c r="P1581" s="48" t="s">
        <v>1127</v>
      </c>
      <c r="Q1581" s="47">
        <v>0</v>
      </c>
      <c r="R1581" s="47">
        <v>0</v>
      </c>
      <c r="S1581" s="46">
        <f t="shared" si="104"/>
        <v>0</v>
      </c>
      <c r="T1581" s="47">
        <v>0</v>
      </c>
      <c r="U1581" s="47">
        <v>0</v>
      </c>
      <c r="V1581" s="46">
        <f t="shared" si="105"/>
        <v>0</v>
      </c>
      <c r="W1581" s="46">
        <f t="shared" si="106"/>
        <v>0</v>
      </c>
      <c r="X1581" s="45" t="s">
        <v>154</v>
      </c>
      <c r="Y1581" s="44"/>
      <c r="Z1581" s="43"/>
      <c r="AA1581" s="78" t="s">
        <v>100</v>
      </c>
      <c r="AK1581" s="2"/>
      <c r="AL1581" s="2"/>
      <c r="AM1581" s="2"/>
      <c r="AN1581" s="2"/>
      <c r="AO1581" s="2"/>
      <c r="AP1581" s="2"/>
      <c r="AQ1581" s="2"/>
      <c r="AR1581" s="2"/>
      <c r="AS1581" s="2"/>
      <c r="AT1581" s="2"/>
      <c r="AU1581" s="2"/>
      <c r="AV1581" s="2"/>
      <c r="AW1581" s="2"/>
    </row>
    <row r="1582" spans="1:49" s="92" customFormat="1" ht="24">
      <c r="A1582" s="31" t="e">
        <f t="shared" si="107"/>
        <v>#N/A</v>
      </c>
      <c r="B1582" s="30" t="e">
        <f>VLOOKUP(F1582,[3]!Tabla13[#All],2,FALSE)</f>
        <v>#N/A</v>
      </c>
      <c r="C1582" s="111">
        <v>2026</v>
      </c>
      <c r="D1582" s="111">
        <v>8330</v>
      </c>
      <c r="E1582" s="111"/>
      <c r="F1582" s="112"/>
      <c r="G1582" s="111">
        <v>2</v>
      </c>
      <c r="H1582" s="111">
        <v>4</v>
      </c>
      <c r="I1582" s="111"/>
      <c r="J1582" s="111"/>
      <c r="K1582" s="111"/>
      <c r="L1582" s="111"/>
      <c r="M1582" s="111"/>
      <c r="N1582" s="110"/>
      <c r="O1582" s="109"/>
      <c r="P1582" s="108" t="s">
        <v>1126</v>
      </c>
      <c r="Q1582" s="107">
        <f>Q1583+Q1806</f>
        <v>23497200</v>
      </c>
      <c r="R1582" s="107">
        <f>R1583+R1806</f>
        <v>0</v>
      </c>
      <c r="S1582" s="107">
        <f t="shared" si="104"/>
        <v>23497200</v>
      </c>
      <c r="T1582" s="107">
        <f>T1583+T1806</f>
        <v>0</v>
      </c>
      <c r="U1582" s="107">
        <f>U1583+U1806</f>
        <v>0</v>
      </c>
      <c r="V1582" s="107">
        <f t="shared" si="105"/>
        <v>0</v>
      </c>
      <c r="W1582" s="107">
        <f t="shared" si="106"/>
        <v>23497200</v>
      </c>
      <c r="X1582" s="106" t="s">
        <v>23</v>
      </c>
      <c r="Y1582" s="105"/>
      <c r="Z1582" s="104"/>
      <c r="AA1582" s="103"/>
      <c r="AC1582" s="2"/>
      <c r="AD1582" s="2"/>
      <c r="AE1582" s="2"/>
      <c r="AF1582" s="2"/>
      <c r="AG1582" s="2"/>
      <c r="AH1582" s="2"/>
      <c r="AI1582" s="2"/>
      <c r="AJ1582" s="2"/>
      <c r="AK1582" s="2"/>
      <c r="AL1582" s="2"/>
      <c r="AM1582" s="2"/>
      <c r="AN1582" s="2"/>
      <c r="AO1582" s="2"/>
      <c r="AP1582" s="2"/>
      <c r="AQ1582" s="2"/>
      <c r="AR1582" s="2"/>
      <c r="AS1582" s="2"/>
      <c r="AT1582" s="2"/>
      <c r="AU1582" s="2"/>
      <c r="AV1582" s="2"/>
      <c r="AW1582" s="2"/>
    </row>
    <row r="1583" spans="1:49">
      <c r="A1583" s="31" t="e">
        <f t="shared" si="107"/>
        <v>#N/A</v>
      </c>
      <c r="B1583" s="30" t="e">
        <f>VLOOKUP(F1583,[3]!Tabla13[#All],2,FALSE)</f>
        <v>#N/A</v>
      </c>
      <c r="C1583" s="101">
        <v>2026</v>
      </c>
      <c r="D1583" s="101">
        <v>8330</v>
      </c>
      <c r="E1583" s="101"/>
      <c r="F1583" s="102"/>
      <c r="G1583" s="101">
        <v>2</v>
      </c>
      <c r="H1583" s="101">
        <v>4</v>
      </c>
      <c r="I1583" s="101">
        <v>14</v>
      </c>
      <c r="J1583" s="101"/>
      <c r="K1583" s="101"/>
      <c r="L1583" s="101"/>
      <c r="M1583" s="100"/>
      <c r="N1583" s="99" t="s">
        <v>23</v>
      </c>
      <c r="O1583" s="98"/>
      <c r="P1583" s="97" t="s">
        <v>1125</v>
      </c>
      <c r="Q1583" s="95">
        <f>Q1584+Q1688+Q1704</f>
        <v>23497200</v>
      </c>
      <c r="R1583" s="95">
        <f>R1584+R1688+R1704</f>
        <v>0</v>
      </c>
      <c r="S1583" s="95">
        <f t="shared" si="104"/>
        <v>23497200</v>
      </c>
      <c r="T1583" s="95">
        <f>T1584+T1688+T1704</f>
        <v>0</v>
      </c>
      <c r="U1583" s="95">
        <f>U1584+U1688+U1704</f>
        <v>0</v>
      </c>
      <c r="V1583" s="95">
        <f t="shared" si="105"/>
        <v>0</v>
      </c>
      <c r="W1583" s="95">
        <f t="shared" si="106"/>
        <v>23497200</v>
      </c>
      <c r="X1583" s="96"/>
      <c r="Y1583" s="141"/>
      <c r="Z1583" s="140"/>
      <c r="AA1583" s="93"/>
      <c r="AK1583" s="2"/>
      <c r="AL1583" s="2"/>
      <c r="AM1583" s="2"/>
      <c r="AN1583" s="2"/>
      <c r="AO1583" s="2"/>
      <c r="AP1583" s="2"/>
      <c r="AQ1583" s="2"/>
      <c r="AR1583" s="2"/>
      <c r="AS1583" s="2"/>
      <c r="AT1583" s="2"/>
      <c r="AU1583" s="2"/>
      <c r="AV1583" s="2"/>
      <c r="AW1583" s="2"/>
    </row>
    <row r="1584" spans="1:49">
      <c r="A1584" s="31" t="e">
        <f t="shared" si="107"/>
        <v>#N/A</v>
      </c>
      <c r="B1584" s="30" t="e">
        <f>VLOOKUP(F1584,[3]!Tabla13[#All],2,FALSE)</f>
        <v>#N/A</v>
      </c>
      <c r="C1584" s="75">
        <v>2026</v>
      </c>
      <c r="D1584" s="75">
        <v>8330</v>
      </c>
      <c r="E1584" s="75"/>
      <c r="F1584" s="76"/>
      <c r="G1584" s="75">
        <v>2</v>
      </c>
      <c r="H1584" s="75">
        <v>4</v>
      </c>
      <c r="I1584" s="75">
        <v>14</v>
      </c>
      <c r="J1584" s="75"/>
      <c r="K1584" s="75">
        <v>2000</v>
      </c>
      <c r="L1584" s="75"/>
      <c r="M1584" s="75"/>
      <c r="N1584" s="232"/>
      <c r="O1584" s="231"/>
      <c r="P1584" s="72" t="s">
        <v>134</v>
      </c>
      <c r="Q1584" s="71">
        <f>+Q1585+Q1590+Q1595+Q1601+Q1604+Q1644+Q1677</f>
        <v>23497200</v>
      </c>
      <c r="R1584" s="71">
        <f>+R1585+R1590+R1595+R1601+R1604+R1644+R1677</f>
        <v>0</v>
      </c>
      <c r="S1584" s="71">
        <f t="shared" si="104"/>
        <v>23497200</v>
      </c>
      <c r="T1584" s="71">
        <f>+T1585+T1590+T1595+T1601+T1604+T1644+T1677</f>
        <v>0</v>
      </c>
      <c r="U1584" s="71">
        <f>+U1585+U1590+U1595+U1601+U1604+U1644+U1677</f>
        <v>0</v>
      </c>
      <c r="V1584" s="71">
        <f t="shared" si="105"/>
        <v>0</v>
      </c>
      <c r="W1584" s="71">
        <f t="shared" si="106"/>
        <v>23497200</v>
      </c>
      <c r="X1584" s="70"/>
      <c r="Y1584" s="79"/>
      <c r="Z1584" s="68"/>
      <c r="AA1584" s="67"/>
      <c r="AK1584" s="2"/>
      <c r="AL1584" s="2"/>
      <c r="AM1584" s="2"/>
      <c r="AN1584" s="2"/>
      <c r="AO1584" s="2"/>
      <c r="AP1584" s="2"/>
      <c r="AQ1584" s="2"/>
      <c r="AR1584" s="2"/>
      <c r="AS1584" s="2"/>
      <c r="AT1584" s="2"/>
      <c r="AU1584" s="2"/>
      <c r="AV1584" s="2"/>
      <c r="AW1584" s="2"/>
    </row>
    <row r="1585" spans="1:49" ht="30" hidden="1">
      <c r="A1585" s="31" t="e">
        <f t="shared" si="107"/>
        <v>#N/A</v>
      </c>
      <c r="B1585" s="30" t="e">
        <f>VLOOKUP(F1585,[3]!Tabla13[#All],2,FALSE)</f>
        <v>#N/A</v>
      </c>
      <c r="C1585" s="61">
        <v>2026</v>
      </c>
      <c r="D1585" s="61">
        <v>8330</v>
      </c>
      <c r="E1585" s="61"/>
      <c r="F1585" s="62"/>
      <c r="G1585" s="61">
        <v>2</v>
      </c>
      <c r="H1585" s="61">
        <v>4</v>
      </c>
      <c r="I1585" s="61">
        <v>14</v>
      </c>
      <c r="J1585" s="61"/>
      <c r="K1585" s="61">
        <v>2000</v>
      </c>
      <c r="L1585" s="61">
        <v>2100</v>
      </c>
      <c r="M1585" s="61"/>
      <c r="N1585" s="60" t="s">
        <v>23</v>
      </c>
      <c r="O1585" s="59"/>
      <c r="P1585" s="58" t="s">
        <v>133</v>
      </c>
      <c r="Q1585" s="57">
        <f>+Q1586+Q1588</f>
        <v>0</v>
      </c>
      <c r="R1585" s="57">
        <f>+R1586+R1588</f>
        <v>0</v>
      </c>
      <c r="S1585" s="57">
        <f t="shared" si="104"/>
        <v>0</v>
      </c>
      <c r="T1585" s="57">
        <f>+T1586+T1588</f>
        <v>0</v>
      </c>
      <c r="U1585" s="57">
        <f>+U1586+U1588</f>
        <v>0</v>
      </c>
      <c r="V1585" s="57">
        <f t="shared" si="105"/>
        <v>0</v>
      </c>
      <c r="W1585" s="57">
        <f t="shared" si="106"/>
        <v>0</v>
      </c>
      <c r="X1585" s="56"/>
      <c r="Y1585" s="66"/>
      <c r="Z1585" s="65"/>
      <c r="AA1585" s="53"/>
      <c r="AK1585" s="2"/>
      <c r="AL1585" s="2"/>
      <c r="AM1585" s="2"/>
      <c r="AN1585" s="2"/>
      <c r="AO1585" s="2"/>
      <c r="AP1585" s="2"/>
      <c r="AQ1585" s="2"/>
      <c r="AR1585" s="2"/>
      <c r="AS1585" s="2"/>
      <c r="AT1585" s="2"/>
      <c r="AU1585" s="2"/>
      <c r="AV1585" s="2"/>
      <c r="AW1585" s="2"/>
    </row>
    <row r="1586" spans="1:49" hidden="1">
      <c r="A1586" s="31" t="e">
        <f t="shared" si="107"/>
        <v>#N/A</v>
      </c>
      <c r="B1586" s="30" t="e">
        <f>VLOOKUP(F1586,[3]!Tabla13[#All],2,FALSE)</f>
        <v>#N/A</v>
      </c>
      <c r="C1586" s="40">
        <v>2026</v>
      </c>
      <c r="D1586" s="40">
        <v>8330</v>
      </c>
      <c r="E1586" s="40"/>
      <c r="F1586" s="41"/>
      <c r="G1586" s="40">
        <v>2</v>
      </c>
      <c r="H1586" s="40">
        <v>4</v>
      </c>
      <c r="I1586" s="40">
        <v>14</v>
      </c>
      <c r="J1586" s="40"/>
      <c r="K1586" s="40">
        <v>2000</v>
      </c>
      <c r="L1586" s="40">
        <v>2100</v>
      </c>
      <c r="M1586" s="40">
        <v>211</v>
      </c>
      <c r="N1586" s="39" t="s">
        <v>23</v>
      </c>
      <c r="O1586" s="38"/>
      <c r="P1586" s="37" t="s">
        <v>132</v>
      </c>
      <c r="Q1586" s="36">
        <f>SUM(Q1587)</f>
        <v>0</v>
      </c>
      <c r="R1586" s="36">
        <f>SUM(R1587)</f>
        <v>0</v>
      </c>
      <c r="S1586" s="36">
        <f t="shared" si="104"/>
        <v>0</v>
      </c>
      <c r="T1586" s="36">
        <f>SUM(T1587)</f>
        <v>0</v>
      </c>
      <c r="U1586" s="36">
        <f>SUM(U1587)</f>
        <v>0</v>
      </c>
      <c r="V1586" s="36">
        <f t="shared" si="105"/>
        <v>0</v>
      </c>
      <c r="W1586" s="36">
        <f t="shared" si="106"/>
        <v>0</v>
      </c>
      <c r="X1586" s="35"/>
      <c r="Y1586" s="64"/>
      <c r="Z1586" s="63"/>
      <c r="AA1586" s="32"/>
      <c r="AK1586" s="2"/>
      <c r="AL1586" s="2"/>
      <c r="AM1586" s="2"/>
      <c r="AN1586" s="2"/>
      <c r="AO1586" s="2"/>
      <c r="AP1586" s="2"/>
      <c r="AQ1586" s="2"/>
      <c r="AR1586" s="2"/>
      <c r="AS1586" s="2"/>
      <c r="AT1586" s="2"/>
      <c r="AU1586" s="2"/>
      <c r="AV1586" s="2"/>
      <c r="AW1586" s="2"/>
    </row>
    <row r="1587" spans="1:49" hidden="1">
      <c r="A1587" s="31" t="e">
        <f t="shared" si="107"/>
        <v>#N/A</v>
      </c>
      <c r="B1587" s="30" t="e">
        <f>VLOOKUP(F1587,[3]!Tabla13[#All],2,FALSE)</f>
        <v>#N/A</v>
      </c>
      <c r="C1587" s="51">
        <v>2026</v>
      </c>
      <c r="D1587" s="51">
        <v>8330</v>
      </c>
      <c r="E1587" s="51"/>
      <c r="F1587" s="52"/>
      <c r="G1587" s="51">
        <v>2</v>
      </c>
      <c r="H1587" s="51">
        <v>4</v>
      </c>
      <c r="I1587" s="51">
        <v>14</v>
      </c>
      <c r="J1587" s="51"/>
      <c r="K1587" s="51">
        <v>2000</v>
      </c>
      <c r="L1587" s="51">
        <v>2100</v>
      </c>
      <c r="M1587" s="51">
        <v>211</v>
      </c>
      <c r="N1587" s="50">
        <v>915</v>
      </c>
      <c r="O1587" s="49"/>
      <c r="P1587" s="48" t="s">
        <v>131</v>
      </c>
      <c r="Q1587" s="47">
        <v>0</v>
      </c>
      <c r="R1587" s="47">
        <v>0</v>
      </c>
      <c r="S1587" s="46">
        <f t="shared" si="104"/>
        <v>0</v>
      </c>
      <c r="T1587" s="47">
        <v>0</v>
      </c>
      <c r="U1587" s="47">
        <v>0</v>
      </c>
      <c r="V1587" s="46">
        <f t="shared" si="105"/>
        <v>0</v>
      </c>
      <c r="W1587" s="46">
        <f t="shared" si="106"/>
        <v>0</v>
      </c>
      <c r="X1587" s="45" t="s">
        <v>1052</v>
      </c>
      <c r="Y1587" s="44"/>
      <c r="Z1587" s="43"/>
      <c r="AA1587" s="42" t="s">
        <v>19</v>
      </c>
      <c r="AK1587" s="2"/>
      <c r="AL1587" s="2"/>
      <c r="AM1587" s="2"/>
      <c r="AN1587" s="2"/>
      <c r="AO1587" s="2"/>
      <c r="AP1587" s="2"/>
      <c r="AQ1587" s="2"/>
      <c r="AR1587" s="2"/>
      <c r="AS1587" s="2"/>
      <c r="AT1587" s="2"/>
      <c r="AU1587" s="2"/>
      <c r="AV1587" s="2"/>
      <c r="AW1587" s="2"/>
    </row>
    <row r="1588" spans="1:49" ht="30" hidden="1">
      <c r="A1588" s="31" t="e">
        <f t="shared" si="107"/>
        <v>#N/A</v>
      </c>
      <c r="B1588" s="30" t="e">
        <f>VLOOKUP(F1588,[3]!Tabla13[#All],2,FALSE)</f>
        <v>#N/A</v>
      </c>
      <c r="C1588" s="40">
        <v>2026</v>
      </c>
      <c r="D1588" s="40">
        <v>8330</v>
      </c>
      <c r="E1588" s="40"/>
      <c r="F1588" s="41"/>
      <c r="G1588" s="40">
        <v>2</v>
      </c>
      <c r="H1588" s="40">
        <v>4</v>
      </c>
      <c r="I1588" s="40">
        <v>14</v>
      </c>
      <c r="J1588" s="40"/>
      <c r="K1588" s="40">
        <v>2000</v>
      </c>
      <c r="L1588" s="40">
        <v>2100</v>
      </c>
      <c r="M1588" s="40">
        <v>214</v>
      </c>
      <c r="N1588" s="39" t="s">
        <v>23</v>
      </c>
      <c r="O1588" s="38"/>
      <c r="P1588" s="37" t="s">
        <v>129</v>
      </c>
      <c r="Q1588" s="36">
        <f>SUM(Q1589)</f>
        <v>0</v>
      </c>
      <c r="R1588" s="36">
        <f>SUM(R1589)</f>
        <v>0</v>
      </c>
      <c r="S1588" s="36">
        <f t="shared" si="104"/>
        <v>0</v>
      </c>
      <c r="T1588" s="36">
        <f>SUM(T1589)</f>
        <v>0</v>
      </c>
      <c r="U1588" s="36">
        <f>SUM(U1589)</f>
        <v>0</v>
      </c>
      <c r="V1588" s="36">
        <f t="shared" si="105"/>
        <v>0</v>
      </c>
      <c r="W1588" s="36">
        <f t="shared" si="106"/>
        <v>0</v>
      </c>
      <c r="X1588" s="35"/>
      <c r="Y1588" s="64"/>
      <c r="Z1588" s="63"/>
      <c r="AA1588" s="32"/>
      <c r="AK1588" s="2"/>
      <c r="AL1588" s="2"/>
      <c r="AM1588" s="2"/>
      <c r="AN1588" s="2"/>
      <c r="AO1588" s="2"/>
      <c r="AP1588" s="2"/>
      <c r="AQ1588" s="2"/>
      <c r="AR1588" s="2"/>
      <c r="AS1588" s="2"/>
      <c r="AT1588" s="2"/>
      <c r="AU1588" s="2"/>
      <c r="AV1588" s="2"/>
      <c r="AW1588" s="2"/>
    </row>
    <row r="1589" spans="1:49" ht="28.5" hidden="1">
      <c r="A1589" s="31" t="e">
        <f t="shared" si="107"/>
        <v>#N/A</v>
      </c>
      <c r="B1589" s="30" t="e">
        <f>VLOOKUP(F1589,[3]!Tabla13[#All],2,FALSE)</f>
        <v>#N/A</v>
      </c>
      <c r="C1589" s="51">
        <v>2026</v>
      </c>
      <c r="D1589" s="51">
        <v>8330</v>
      </c>
      <c r="E1589" s="51"/>
      <c r="F1589" s="52"/>
      <c r="G1589" s="51">
        <v>2</v>
      </c>
      <c r="H1589" s="51">
        <v>4</v>
      </c>
      <c r="I1589" s="51">
        <v>14</v>
      </c>
      <c r="J1589" s="51"/>
      <c r="K1589" s="51">
        <v>2000</v>
      </c>
      <c r="L1589" s="51">
        <v>2100</v>
      </c>
      <c r="M1589" s="51">
        <v>214</v>
      </c>
      <c r="N1589" s="50">
        <v>916</v>
      </c>
      <c r="O1589" s="49"/>
      <c r="P1589" s="48" t="s">
        <v>128</v>
      </c>
      <c r="Q1589" s="47">
        <v>0</v>
      </c>
      <c r="R1589" s="47">
        <v>0</v>
      </c>
      <c r="S1589" s="46">
        <f t="shared" si="104"/>
        <v>0</v>
      </c>
      <c r="T1589" s="47">
        <v>0</v>
      </c>
      <c r="U1589" s="47">
        <v>0</v>
      </c>
      <c r="V1589" s="46">
        <f t="shared" si="105"/>
        <v>0</v>
      </c>
      <c r="W1589" s="46">
        <f t="shared" si="106"/>
        <v>0</v>
      </c>
      <c r="X1589" s="45" t="s">
        <v>115</v>
      </c>
      <c r="Y1589" s="44"/>
      <c r="Z1589" s="43"/>
      <c r="AA1589" s="42" t="s">
        <v>19</v>
      </c>
      <c r="AK1589" s="2"/>
      <c r="AL1589" s="2"/>
      <c r="AM1589" s="2"/>
      <c r="AN1589" s="2"/>
      <c r="AO1589" s="2"/>
      <c r="AP1589" s="2"/>
      <c r="AQ1589" s="2"/>
      <c r="AR1589" s="2"/>
      <c r="AS1589" s="2"/>
      <c r="AT1589" s="2"/>
      <c r="AU1589" s="2"/>
      <c r="AV1589" s="2"/>
      <c r="AW1589" s="2"/>
    </row>
    <row r="1590" spans="1:49" hidden="1">
      <c r="A1590" s="31" t="e">
        <f t="shared" si="107"/>
        <v>#N/A</v>
      </c>
      <c r="B1590" s="30" t="e">
        <f>VLOOKUP(F1590,[3]!Tabla13[#All],2,FALSE)</f>
        <v>#N/A</v>
      </c>
      <c r="C1590" s="61">
        <v>2026</v>
      </c>
      <c r="D1590" s="61">
        <v>8330</v>
      </c>
      <c r="E1590" s="61"/>
      <c r="F1590" s="62"/>
      <c r="G1590" s="61">
        <v>2</v>
      </c>
      <c r="H1590" s="61">
        <v>4</v>
      </c>
      <c r="I1590" s="61">
        <v>14</v>
      </c>
      <c r="J1590" s="61"/>
      <c r="K1590" s="61">
        <v>2000</v>
      </c>
      <c r="L1590" s="61">
        <v>2200</v>
      </c>
      <c r="M1590" s="61"/>
      <c r="N1590" s="60" t="s">
        <v>23</v>
      </c>
      <c r="O1590" s="59"/>
      <c r="P1590" s="58" t="s">
        <v>408</v>
      </c>
      <c r="Q1590" s="57">
        <f>Q1591+Q1593</f>
        <v>0</v>
      </c>
      <c r="R1590" s="57">
        <f>R1591+R1593</f>
        <v>0</v>
      </c>
      <c r="S1590" s="57">
        <f t="shared" si="104"/>
        <v>0</v>
      </c>
      <c r="T1590" s="57">
        <f>T1591+T1593</f>
        <v>0</v>
      </c>
      <c r="U1590" s="57">
        <f>U1591+U1593</f>
        <v>0</v>
      </c>
      <c r="V1590" s="57">
        <f t="shared" si="105"/>
        <v>0</v>
      </c>
      <c r="W1590" s="57">
        <f t="shared" si="106"/>
        <v>0</v>
      </c>
      <c r="X1590" s="56"/>
      <c r="Y1590" s="66"/>
      <c r="Z1590" s="65"/>
      <c r="AA1590" s="53"/>
      <c r="AK1590" s="2"/>
      <c r="AL1590" s="2"/>
      <c r="AM1590" s="2"/>
      <c r="AN1590" s="2"/>
      <c r="AO1590" s="2"/>
      <c r="AP1590" s="2"/>
      <c r="AQ1590" s="2"/>
      <c r="AR1590" s="2"/>
      <c r="AS1590" s="2"/>
      <c r="AT1590" s="2"/>
      <c r="AU1590" s="2"/>
      <c r="AV1590" s="2"/>
      <c r="AW1590" s="2"/>
    </row>
    <row r="1591" spans="1:49" hidden="1">
      <c r="A1591" s="31" t="e">
        <f t="shared" si="107"/>
        <v>#N/A</v>
      </c>
      <c r="B1591" s="30" t="e">
        <f>VLOOKUP(F1591,[3]!Tabla13[#All],2,FALSE)</f>
        <v>#N/A</v>
      </c>
      <c r="C1591" s="40">
        <v>2026</v>
      </c>
      <c r="D1591" s="40">
        <v>8330</v>
      </c>
      <c r="E1591" s="40"/>
      <c r="F1591" s="41"/>
      <c r="G1591" s="40">
        <v>2</v>
      </c>
      <c r="H1591" s="40">
        <v>4</v>
      </c>
      <c r="I1591" s="40">
        <v>14</v>
      </c>
      <c r="J1591" s="40"/>
      <c r="K1591" s="40">
        <v>2000</v>
      </c>
      <c r="L1591" s="40">
        <v>2200</v>
      </c>
      <c r="M1591" s="40">
        <v>221</v>
      </c>
      <c r="N1591" s="39" t="s">
        <v>23</v>
      </c>
      <c r="O1591" s="38"/>
      <c r="P1591" s="37" t="s">
        <v>954</v>
      </c>
      <c r="Q1591" s="36">
        <f>SUM(Q1592:Q1592)</f>
        <v>0</v>
      </c>
      <c r="R1591" s="36">
        <f>SUM(R1592:R1592)</f>
        <v>0</v>
      </c>
      <c r="S1591" s="36">
        <f t="shared" si="104"/>
        <v>0</v>
      </c>
      <c r="T1591" s="36">
        <f>SUM(T1592:T1592)</f>
        <v>0</v>
      </c>
      <c r="U1591" s="36">
        <f>SUM(U1592:U1592)</f>
        <v>0</v>
      </c>
      <c r="V1591" s="36">
        <f t="shared" si="105"/>
        <v>0</v>
      </c>
      <c r="W1591" s="36">
        <f t="shared" si="106"/>
        <v>0</v>
      </c>
      <c r="X1591" s="35"/>
      <c r="Y1591" s="64"/>
      <c r="Z1591" s="63"/>
      <c r="AA1591" s="32"/>
      <c r="AK1591" s="2"/>
      <c r="AL1591" s="2"/>
      <c r="AM1591" s="2"/>
      <c r="AN1591" s="2"/>
      <c r="AO1591" s="2"/>
      <c r="AP1591" s="2"/>
      <c r="AQ1591" s="2"/>
      <c r="AR1591" s="2"/>
      <c r="AS1591" s="2"/>
      <c r="AT1591" s="2"/>
      <c r="AU1591" s="2"/>
      <c r="AV1591" s="2"/>
      <c r="AW1591" s="2"/>
    </row>
    <row r="1592" spans="1:49" ht="28.5" hidden="1">
      <c r="A1592" s="31" t="e">
        <f t="shared" si="107"/>
        <v>#N/A</v>
      </c>
      <c r="B1592" s="30" t="e">
        <f>VLOOKUP(F1592,[3]!Tabla13[#All],2,FALSE)</f>
        <v>#N/A</v>
      </c>
      <c r="C1592" s="51">
        <v>2026</v>
      </c>
      <c r="D1592" s="51">
        <v>8330</v>
      </c>
      <c r="E1592" s="51"/>
      <c r="F1592" s="52"/>
      <c r="G1592" s="51">
        <v>2</v>
      </c>
      <c r="H1592" s="51">
        <v>4</v>
      </c>
      <c r="I1592" s="51">
        <v>14</v>
      </c>
      <c r="J1592" s="51"/>
      <c r="K1592" s="51">
        <v>2000</v>
      </c>
      <c r="L1592" s="51">
        <v>2200</v>
      </c>
      <c r="M1592" s="51">
        <v>221</v>
      </c>
      <c r="N1592" s="50">
        <v>1156</v>
      </c>
      <c r="O1592" s="49"/>
      <c r="P1592" s="48" t="s">
        <v>1124</v>
      </c>
      <c r="Q1592" s="47">
        <v>0</v>
      </c>
      <c r="R1592" s="47">
        <v>0</v>
      </c>
      <c r="S1592" s="46">
        <f t="shared" si="104"/>
        <v>0</v>
      </c>
      <c r="T1592" s="47">
        <v>0</v>
      </c>
      <c r="U1592" s="47">
        <v>0</v>
      </c>
      <c r="V1592" s="46">
        <f t="shared" si="105"/>
        <v>0</v>
      </c>
      <c r="W1592" s="46">
        <f t="shared" si="106"/>
        <v>0</v>
      </c>
      <c r="X1592" s="45" t="s">
        <v>1052</v>
      </c>
      <c r="Y1592" s="44"/>
      <c r="Z1592" s="43"/>
      <c r="AA1592" s="42" t="s">
        <v>19</v>
      </c>
      <c r="AK1592" s="2"/>
      <c r="AL1592" s="2"/>
      <c r="AM1592" s="2"/>
      <c r="AN1592" s="2"/>
      <c r="AO1592" s="2"/>
      <c r="AP1592" s="2"/>
      <c r="AQ1592" s="2"/>
      <c r="AR1592" s="2"/>
      <c r="AS1592" s="2"/>
      <c r="AT1592" s="2"/>
      <c r="AU1592" s="2"/>
      <c r="AV1592" s="2"/>
      <c r="AW1592" s="2"/>
    </row>
    <row r="1593" spans="1:49" hidden="1">
      <c r="A1593" s="31" t="e">
        <f t="shared" si="107"/>
        <v>#N/A</v>
      </c>
      <c r="B1593" s="30" t="e">
        <f>VLOOKUP(F1593,[3]!Tabla13[#All],2,FALSE)</f>
        <v>#N/A</v>
      </c>
      <c r="C1593" s="40">
        <v>2026</v>
      </c>
      <c r="D1593" s="40">
        <v>8330</v>
      </c>
      <c r="E1593" s="40"/>
      <c r="F1593" s="41"/>
      <c r="G1593" s="40">
        <v>2</v>
      </c>
      <c r="H1593" s="40">
        <v>4</v>
      </c>
      <c r="I1593" s="40">
        <v>14</v>
      </c>
      <c r="J1593" s="40"/>
      <c r="K1593" s="40">
        <v>2000</v>
      </c>
      <c r="L1593" s="40">
        <v>2200</v>
      </c>
      <c r="M1593" s="40">
        <v>223</v>
      </c>
      <c r="N1593" s="39"/>
      <c r="O1593" s="38"/>
      <c r="P1593" s="37" t="s">
        <v>407</v>
      </c>
      <c r="Q1593" s="36">
        <f>Q1594</f>
        <v>0</v>
      </c>
      <c r="R1593" s="36">
        <f>R1594</f>
        <v>0</v>
      </c>
      <c r="S1593" s="36">
        <f t="shared" si="104"/>
        <v>0</v>
      </c>
      <c r="T1593" s="36">
        <f>T1594</f>
        <v>0</v>
      </c>
      <c r="U1593" s="36">
        <f>U1594</f>
        <v>0</v>
      </c>
      <c r="V1593" s="36">
        <f t="shared" si="105"/>
        <v>0</v>
      </c>
      <c r="W1593" s="36">
        <f t="shared" si="106"/>
        <v>0</v>
      </c>
      <c r="X1593" s="35"/>
      <c r="Y1593" s="64"/>
      <c r="Z1593" s="63"/>
      <c r="AA1593" s="32"/>
      <c r="AK1593" s="2"/>
      <c r="AL1593" s="2"/>
      <c r="AM1593" s="2"/>
      <c r="AN1593" s="2"/>
      <c r="AO1593" s="2"/>
      <c r="AP1593" s="2"/>
      <c r="AQ1593" s="2"/>
      <c r="AR1593" s="2"/>
      <c r="AS1593" s="2"/>
      <c r="AT1593" s="2"/>
      <c r="AU1593" s="2"/>
      <c r="AV1593" s="2"/>
      <c r="AW1593" s="2"/>
    </row>
    <row r="1594" spans="1:49" hidden="1">
      <c r="A1594" s="31" t="e">
        <f t="shared" si="107"/>
        <v>#N/A</v>
      </c>
      <c r="B1594" s="30" t="e">
        <f>VLOOKUP(F1594,[3]!Tabla13[#All],2,FALSE)</f>
        <v>#N/A</v>
      </c>
      <c r="C1594" s="51">
        <v>2026</v>
      </c>
      <c r="D1594" s="51">
        <v>8330</v>
      </c>
      <c r="E1594" s="51"/>
      <c r="F1594" s="52"/>
      <c r="G1594" s="51">
        <v>2</v>
      </c>
      <c r="H1594" s="51">
        <v>4</v>
      </c>
      <c r="I1594" s="51">
        <v>14</v>
      </c>
      <c r="J1594" s="51"/>
      <c r="K1594" s="51">
        <v>2000</v>
      </c>
      <c r="L1594" s="51">
        <v>2200</v>
      </c>
      <c r="M1594" s="51">
        <v>223</v>
      </c>
      <c r="N1594" s="50">
        <v>1484</v>
      </c>
      <c r="O1594" s="49"/>
      <c r="P1594" s="48" t="s">
        <v>407</v>
      </c>
      <c r="Q1594" s="47">
        <v>0</v>
      </c>
      <c r="R1594" s="47">
        <v>0</v>
      </c>
      <c r="S1594" s="46">
        <f t="shared" si="104"/>
        <v>0</v>
      </c>
      <c r="T1594" s="47">
        <v>0</v>
      </c>
      <c r="U1594" s="47">
        <v>0</v>
      </c>
      <c r="V1594" s="46">
        <f t="shared" si="105"/>
        <v>0</v>
      </c>
      <c r="W1594" s="46">
        <f t="shared" si="106"/>
        <v>0</v>
      </c>
      <c r="X1594" s="45" t="s">
        <v>115</v>
      </c>
      <c r="Y1594" s="44"/>
      <c r="Z1594" s="43"/>
      <c r="AA1594" s="42" t="s">
        <v>19</v>
      </c>
      <c r="AK1594" s="2"/>
      <c r="AL1594" s="2"/>
      <c r="AM1594" s="2"/>
      <c r="AN1594" s="2"/>
      <c r="AO1594" s="2"/>
      <c r="AP1594" s="2"/>
      <c r="AQ1594" s="2"/>
      <c r="AR1594" s="2"/>
      <c r="AS1594" s="2"/>
      <c r="AT1594" s="2"/>
      <c r="AU1594" s="2"/>
      <c r="AV1594" s="2"/>
      <c r="AW1594" s="2"/>
    </row>
    <row r="1595" spans="1:49" hidden="1">
      <c r="A1595" s="31" t="e">
        <f t="shared" si="107"/>
        <v>#N/A</v>
      </c>
      <c r="B1595" s="30" t="e">
        <f>VLOOKUP(F1595,[3]!Tabla13[#All],2,FALSE)</f>
        <v>#N/A</v>
      </c>
      <c r="C1595" s="61">
        <v>2026</v>
      </c>
      <c r="D1595" s="61">
        <v>8330</v>
      </c>
      <c r="E1595" s="61"/>
      <c r="F1595" s="62"/>
      <c r="G1595" s="61">
        <v>2</v>
      </c>
      <c r="H1595" s="61">
        <v>4</v>
      </c>
      <c r="I1595" s="61">
        <v>14</v>
      </c>
      <c r="J1595" s="61"/>
      <c r="K1595" s="61">
        <v>2000</v>
      </c>
      <c r="L1595" s="61">
        <v>2500</v>
      </c>
      <c r="M1595" s="61"/>
      <c r="N1595" s="219"/>
      <c r="O1595" s="218"/>
      <c r="P1595" s="58" t="s">
        <v>405</v>
      </c>
      <c r="Q1595" s="57">
        <f>+Q1596+Q1599</f>
        <v>0</v>
      </c>
      <c r="R1595" s="57">
        <f>+R1596+R1599</f>
        <v>0</v>
      </c>
      <c r="S1595" s="57">
        <f t="shared" si="104"/>
        <v>0</v>
      </c>
      <c r="T1595" s="57">
        <f>+T1596+T1599</f>
        <v>0</v>
      </c>
      <c r="U1595" s="57">
        <f>+U1596+U1599</f>
        <v>0</v>
      </c>
      <c r="V1595" s="57">
        <f t="shared" si="105"/>
        <v>0</v>
      </c>
      <c r="W1595" s="57">
        <f t="shared" si="106"/>
        <v>0</v>
      </c>
      <c r="X1595" s="56"/>
      <c r="Y1595" s="66"/>
      <c r="Z1595" s="65"/>
      <c r="AA1595" s="53"/>
      <c r="AK1595" s="2"/>
      <c r="AL1595" s="2"/>
      <c r="AM1595" s="2"/>
      <c r="AN1595" s="2"/>
      <c r="AO1595" s="2"/>
      <c r="AP1595" s="2"/>
      <c r="AQ1595" s="2"/>
      <c r="AR1595" s="2"/>
      <c r="AS1595" s="2"/>
      <c r="AT1595" s="2"/>
      <c r="AU1595" s="2"/>
      <c r="AV1595" s="2"/>
      <c r="AW1595" s="2"/>
    </row>
    <row r="1596" spans="1:49" hidden="1">
      <c r="A1596" s="31" t="e">
        <f t="shared" si="107"/>
        <v>#N/A</v>
      </c>
      <c r="B1596" s="30" t="e">
        <f>VLOOKUP(F1596,[3]!Tabla13[#All],2,FALSE)</f>
        <v>#N/A</v>
      </c>
      <c r="C1596" s="40">
        <v>2026</v>
      </c>
      <c r="D1596" s="40">
        <v>8330</v>
      </c>
      <c r="E1596" s="40"/>
      <c r="F1596" s="41"/>
      <c r="G1596" s="40">
        <v>2</v>
      </c>
      <c r="H1596" s="40">
        <v>4</v>
      </c>
      <c r="I1596" s="40">
        <v>14</v>
      </c>
      <c r="J1596" s="40"/>
      <c r="K1596" s="40">
        <v>2000</v>
      </c>
      <c r="L1596" s="40">
        <v>2500</v>
      </c>
      <c r="M1596" s="40">
        <v>254</v>
      </c>
      <c r="N1596" s="39" t="s">
        <v>23</v>
      </c>
      <c r="O1596" s="38"/>
      <c r="P1596" s="37" t="s">
        <v>402</v>
      </c>
      <c r="Q1596" s="36">
        <f>SUM(Q1597:Q1598)</f>
        <v>0</v>
      </c>
      <c r="R1596" s="36">
        <f>SUM(R1597:R1598)</f>
        <v>0</v>
      </c>
      <c r="S1596" s="36">
        <f t="shared" si="104"/>
        <v>0</v>
      </c>
      <c r="T1596" s="36">
        <f>SUM(T1597:T1598)</f>
        <v>0</v>
      </c>
      <c r="U1596" s="36">
        <f>SUM(U1597:U1598)</f>
        <v>0</v>
      </c>
      <c r="V1596" s="36">
        <f t="shared" si="105"/>
        <v>0</v>
      </c>
      <c r="W1596" s="36">
        <f t="shared" si="106"/>
        <v>0</v>
      </c>
      <c r="X1596" s="35"/>
      <c r="Y1596" s="64"/>
      <c r="Z1596" s="63"/>
      <c r="AA1596" s="32"/>
      <c r="AK1596" s="2"/>
      <c r="AL1596" s="2"/>
      <c r="AM1596" s="2"/>
      <c r="AN1596" s="2"/>
      <c r="AO1596" s="2"/>
      <c r="AP1596" s="2"/>
      <c r="AQ1596" s="2"/>
      <c r="AR1596" s="2"/>
      <c r="AS1596" s="2"/>
      <c r="AT1596" s="2"/>
      <c r="AU1596" s="2"/>
      <c r="AV1596" s="2"/>
      <c r="AW1596" s="2"/>
    </row>
    <row r="1597" spans="1:49" hidden="1">
      <c r="A1597" s="31" t="e">
        <f t="shared" si="107"/>
        <v>#N/A</v>
      </c>
      <c r="B1597" s="30" t="e">
        <f>VLOOKUP(F1597,[3]!Tabla13[#All],2,FALSE)</f>
        <v>#N/A</v>
      </c>
      <c r="C1597" s="51">
        <v>2026</v>
      </c>
      <c r="D1597" s="51">
        <v>8330</v>
      </c>
      <c r="E1597" s="51"/>
      <c r="F1597" s="52"/>
      <c r="G1597" s="51">
        <v>2</v>
      </c>
      <c r="H1597" s="51">
        <v>4</v>
      </c>
      <c r="I1597" s="51">
        <v>14</v>
      </c>
      <c r="J1597" s="51"/>
      <c r="K1597" s="51">
        <v>2000</v>
      </c>
      <c r="L1597" s="51">
        <v>2500</v>
      </c>
      <c r="M1597" s="51">
        <v>254</v>
      </c>
      <c r="N1597" s="50">
        <v>166</v>
      </c>
      <c r="O1597" s="49"/>
      <c r="P1597" s="48" t="s">
        <v>1123</v>
      </c>
      <c r="Q1597" s="47">
        <v>0</v>
      </c>
      <c r="R1597" s="47">
        <v>0</v>
      </c>
      <c r="S1597" s="46">
        <f t="shared" si="104"/>
        <v>0</v>
      </c>
      <c r="T1597" s="47">
        <v>0</v>
      </c>
      <c r="U1597" s="47">
        <v>0</v>
      </c>
      <c r="V1597" s="46">
        <f t="shared" si="105"/>
        <v>0</v>
      </c>
      <c r="W1597" s="46">
        <f t="shared" si="106"/>
        <v>0</v>
      </c>
      <c r="X1597" s="45" t="s">
        <v>26</v>
      </c>
      <c r="Y1597" s="44"/>
      <c r="Z1597" s="43"/>
      <c r="AA1597" s="42" t="s">
        <v>19</v>
      </c>
      <c r="AK1597" s="2"/>
      <c r="AL1597" s="2"/>
      <c r="AM1597" s="2"/>
      <c r="AN1597" s="2"/>
      <c r="AO1597" s="2"/>
      <c r="AP1597" s="2"/>
      <c r="AQ1597" s="2"/>
      <c r="AR1597" s="2"/>
      <c r="AS1597" s="2"/>
      <c r="AT1597" s="2"/>
      <c r="AU1597" s="2"/>
      <c r="AV1597" s="2"/>
      <c r="AW1597" s="2"/>
    </row>
    <row r="1598" spans="1:49" hidden="1">
      <c r="A1598" s="31" t="e">
        <f t="shared" si="107"/>
        <v>#N/A</v>
      </c>
      <c r="B1598" s="30" t="e">
        <f>VLOOKUP(F1598,[3]!Tabla13[#All],2,FALSE)</f>
        <v>#N/A</v>
      </c>
      <c r="C1598" s="51">
        <v>2026</v>
      </c>
      <c r="D1598" s="51">
        <v>8330</v>
      </c>
      <c r="E1598" s="51"/>
      <c r="F1598" s="52"/>
      <c r="G1598" s="51">
        <v>2</v>
      </c>
      <c r="H1598" s="51">
        <v>4</v>
      </c>
      <c r="I1598" s="51">
        <v>14</v>
      </c>
      <c r="J1598" s="51"/>
      <c r="K1598" s="51">
        <v>2000</v>
      </c>
      <c r="L1598" s="51">
        <v>2500</v>
      </c>
      <c r="M1598" s="51">
        <v>254</v>
      </c>
      <c r="N1598" s="50">
        <v>919</v>
      </c>
      <c r="O1598" s="49"/>
      <c r="P1598" s="48" t="s">
        <v>402</v>
      </c>
      <c r="Q1598" s="47">
        <v>0</v>
      </c>
      <c r="R1598" s="47">
        <v>0</v>
      </c>
      <c r="S1598" s="46">
        <f t="shared" si="104"/>
        <v>0</v>
      </c>
      <c r="T1598" s="47">
        <v>0</v>
      </c>
      <c r="U1598" s="47">
        <v>0</v>
      </c>
      <c r="V1598" s="46">
        <f t="shared" si="105"/>
        <v>0</v>
      </c>
      <c r="W1598" s="46">
        <f t="shared" si="106"/>
        <v>0</v>
      </c>
      <c r="X1598" s="45" t="s">
        <v>26</v>
      </c>
      <c r="Y1598" s="44"/>
      <c r="Z1598" s="43"/>
      <c r="AA1598" s="42" t="s">
        <v>19</v>
      </c>
      <c r="AK1598" s="2"/>
      <c r="AL1598" s="2"/>
      <c r="AM1598" s="2"/>
      <c r="AN1598" s="2"/>
      <c r="AO1598" s="2"/>
      <c r="AP1598" s="2"/>
      <c r="AQ1598" s="2"/>
      <c r="AR1598" s="2"/>
      <c r="AS1598" s="2"/>
      <c r="AT1598" s="2"/>
      <c r="AU1598" s="2"/>
      <c r="AV1598" s="2"/>
      <c r="AW1598" s="2"/>
    </row>
    <row r="1599" spans="1:49" hidden="1">
      <c r="A1599" s="31" t="e">
        <f t="shared" si="107"/>
        <v>#N/A</v>
      </c>
      <c r="B1599" s="30" t="e">
        <f>VLOOKUP(F1599,[3]!Tabla13[#All],2,FALSE)</f>
        <v>#N/A</v>
      </c>
      <c r="C1599" s="40">
        <v>2026</v>
      </c>
      <c r="D1599" s="40">
        <v>8330</v>
      </c>
      <c r="E1599" s="40"/>
      <c r="F1599" s="41"/>
      <c r="G1599" s="40">
        <v>2</v>
      </c>
      <c r="H1599" s="40">
        <v>4</v>
      </c>
      <c r="I1599" s="40">
        <v>14</v>
      </c>
      <c r="J1599" s="40"/>
      <c r="K1599" s="40">
        <v>2000</v>
      </c>
      <c r="L1599" s="40">
        <v>2500</v>
      </c>
      <c r="M1599" s="40">
        <v>259</v>
      </c>
      <c r="N1599" s="39" t="s">
        <v>23</v>
      </c>
      <c r="O1599" s="38"/>
      <c r="P1599" s="37" t="s">
        <v>801</v>
      </c>
      <c r="Q1599" s="36">
        <f>SUM(Q1600:Q1600)</f>
        <v>0</v>
      </c>
      <c r="R1599" s="36">
        <f>SUM(R1600:R1600)</f>
        <v>0</v>
      </c>
      <c r="S1599" s="36">
        <f t="shared" si="104"/>
        <v>0</v>
      </c>
      <c r="T1599" s="36">
        <f>SUM(T1600:T1600)</f>
        <v>0</v>
      </c>
      <c r="U1599" s="36">
        <f>SUM(U1600:U1600)</f>
        <v>0</v>
      </c>
      <c r="V1599" s="36">
        <f t="shared" si="105"/>
        <v>0</v>
      </c>
      <c r="W1599" s="36">
        <f t="shared" si="106"/>
        <v>0</v>
      </c>
      <c r="X1599" s="35"/>
      <c r="Y1599" s="64"/>
      <c r="Z1599" s="63"/>
      <c r="AA1599" s="32"/>
      <c r="AK1599" s="2"/>
      <c r="AL1599" s="2"/>
      <c r="AM1599" s="2"/>
      <c r="AN1599" s="2"/>
      <c r="AO1599" s="2"/>
      <c r="AP1599" s="2"/>
      <c r="AQ1599" s="2"/>
      <c r="AR1599" s="2"/>
      <c r="AS1599" s="2"/>
      <c r="AT1599" s="2"/>
      <c r="AU1599" s="2"/>
      <c r="AV1599" s="2"/>
      <c r="AW1599" s="2"/>
    </row>
    <row r="1600" spans="1:49" hidden="1">
      <c r="A1600" s="31" t="e">
        <f t="shared" si="107"/>
        <v>#N/A</v>
      </c>
      <c r="B1600" s="30" t="e">
        <f>VLOOKUP(F1600,[3]!Tabla13[#All],2,FALSE)</f>
        <v>#N/A</v>
      </c>
      <c r="C1600" s="51">
        <v>2026</v>
      </c>
      <c r="D1600" s="51">
        <v>8330</v>
      </c>
      <c r="E1600" s="51"/>
      <c r="F1600" s="52"/>
      <c r="G1600" s="51">
        <v>2</v>
      </c>
      <c r="H1600" s="51">
        <v>4</v>
      </c>
      <c r="I1600" s="51">
        <v>14</v>
      </c>
      <c r="J1600" s="51"/>
      <c r="K1600" s="51">
        <v>2000</v>
      </c>
      <c r="L1600" s="51">
        <v>2500</v>
      </c>
      <c r="M1600" s="51">
        <v>259</v>
      </c>
      <c r="N1600" s="50">
        <v>1024</v>
      </c>
      <c r="O1600" s="49"/>
      <c r="P1600" s="48" t="s">
        <v>801</v>
      </c>
      <c r="Q1600" s="47">
        <v>0</v>
      </c>
      <c r="R1600" s="47">
        <v>0</v>
      </c>
      <c r="S1600" s="46">
        <f t="shared" si="104"/>
        <v>0</v>
      </c>
      <c r="T1600" s="47">
        <v>0</v>
      </c>
      <c r="U1600" s="47">
        <v>0</v>
      </c>
      <c r="V1600" s="46">
        <f t="shared" si="105"/>
        <v>0</v>
      </c>
      <c r="W1600" s="46">
        <f t="shared" si="106"/>
        <v>0</v>
      </c>
      <c r="X1600" s="45" t="s">
        <v>26</v>
      </c>
      <c r="Y1600" s="44"/>
      <c r="Z1600" s="43"/>
      <c r="AA1600" s="42" t="s">
        <v>19</v>
      </c>
      <c r="AK1600" s="2"/>
      <c r="AL1600" s="2"/>
      <c r="AM1600" s="2"/>
      <c r="AN1600" s="2"/>
      <c r="AO1600" s="2"/>
      <c r="AP1600" s="2"/>
      <c r="AQ1600" s="2"/>
      <c r="AR1600" s="2"/>
      <c r="AS1600" s="2"/>
      <c r="AT1600" s="2"/>
      <c r="AU1600" s="2"/>
      <c r="AV1600" s="2"/>
      <c r="AW1600" s="2"/>
    </row>
    <row r="1601" spans="1:49" hidden="1">
      <c r="A1601" s="31" t="e">
        <f t="shared" si="107"/>
        <v>#N/A</v>
      </c>
      <c r="B1601" s="30" t="e">
        <f>VLOOKUP(F1601,[3]!Tabla13[#All],2,FALSE)</f>
        <v>#N/A</v>
      </c>
      <c r="C1601" s="61">
        <v>2026</v>
      </c>
      <c r="D1601" s="61">
        <v>8330</v>
      </c>
      <c r="E1601" s="61"/>
      <c r="F1601" s="62"/>
      <c r="G1601" s="61">
        <v>2</v>
      </c>
      <c r="H1601" s="61">
        <v>4</v>
      </c>
      <c r="I1601" s="61">
        <v>14</v>
      </c>
      <c r="J1601" s="61"/>
      <c r="K1601" s="61">
        <v>2000</v>
      </c>
      <c r="L1601" s="61">
        <v>2600</v>
      </c>
      <c r="M1601" s="61"/>
      <c r="N1601" s="60" t="s">
        <v>23</v>
      </c>
      <c r="O1601" s="59"/>
      <c r="P1601" s="58" t="s">
        <v>125</v>
      </c>
      <c r="Q1601" s="57">
        <f>Q1602</f>
        <v>0</v>
      </c>
      <c r="R1601" s="57">
        <f>R1602</f>
        <v>0</v>
      </c>
      <c r="S1601" s="57">
        <f t="shared" si="104"/>
        <v>0</v>
      </c>
      <c r="T1601" s="57">
        <f>T1602</f>
        <v>0</v>
      </c>
      <c r="U1601" s="57">
        <f>U1602</f>
        <v>0</v>
      </c>
      <c r="V1601" s="57">
        <f t="shared" si="105"/>
        <v>0</v>
      </c>
      <c r="W1601" s="57">
        <f t="shared" si="106"/>
        <v>0</v>
      </c>
      <c r="X1601" s="56"/>
      <c r="Y1601" s="66"/>
      <c r="Z1601" s="65"/>
      <c r="AA1601" s="53"/>
      <c r="AK1601" s="2"/>
      <c r="AL1601" s="2"/>
      <c r="AM1601" s="2"/>
      <c r="AN1601" s="2"/>
      <c r="AO1601" s="2"/>
      <c r="AP1601" s="2"/>
      <c r="AQ1601" s="2"/>
      <c r="AR1601" s="2"/>
      <c r="AS1601" s="2"/>
      <c r="AT1601" s="2"/>
      <c r="AU1601" s="2"/>
      <c r="AV1601" s="2"/>
      <c r="AW1601" s="2"/>
    </row>
    <row r="1602" spans="1:49" hidden="1">
      <c r="A1602" s="31" t="e">
        <f t="shared" si="107"/>
        <v>#N/A</v>
      </c>
      <c r="B1602" s="30" t="e">
        <f>VLOOKUP(F1602,[3]!Tabla13[#All],2,FALSE)</f>
        <v>#N/A</v>
      </c>
      <c r="C1602" s="40">
        <v>2026</v>
      </c>
      <c r="D1602" s="40">
        <v>8330</v>
      </c>
      <c r="E1602" s="40"/>
      <c r="F1602" s="41"/>
      <c r="G1602" s="40">
        <v>2</v>
      </c>
      <c r="H1602" s="40">
        <v>4</v>
      </c>
      <c r="I1602" s="40">
        <v>14</v>
      </c>
      <c r="J1602" s="40"/>
      <c r="K1602" s="40">
        <v>2000</v>
      </c>
      <c r="L1602" s="40">
        <v>2600</v>
      </c>
      <c r="M1602" s="40">
        <v>261</v>
      </c>
      <c r="N1602" s="39" t="s">
        <v>23</v>
      </c>
      <c r="O1602" s="38"/>
      <c r="P1602" s="37" t="s">
        <v>125</v>
      </c>
      <c r="Q1602" s="36">
        <f>Q1603</f>
        <v>0</v>
      </c>
      <c r="R1602" s="36">
        <f>R1603</f>
        <v>0</v>
      </c>
      <c r="S1602" s="36">
        <f t="shared" si="104"/>
        <v>0</v>
      </c>
      <c r="T1602" s="36">
        <f>T1603</f>
        <v>0</v>
      </c>
      <c r="U1602" s="36">
        <f>U1603</f>
        <v>0</v>
      </c>
      <c r="V1602" s="36">
        <f t="shared" si="105"/>
        <v>0</v>
      </c>
      <c r="W1602" s="36">
        <f t="shared" si="106"/>
        <v>0</v>
      </c>
      <c r="X1602" s="35"/>
      <c r="Y1602" s="64"/>
      <c r="Z1602" s="63"/>
      <c r="AA1602" s="32"/>
      <c r="AK1602" s="2"/>
      <c r="AL1602" s="2"/>
      <c r="AM1602" s="2"/>
      <c r="AN1602" s="2"/>
      <c r="AO1602" s="2"/>
      <c r="AP1602" s="2"/>
      <c r="AQ1602" s="2"/>
      <c r="AR1602" s="2"/>
      <c r="AS1602" s="2"/>
      <c r="AT1602" s="2"/>
      <c r="AU1602" s="2"/>
      <c r="AV1602" s="2"/>
      <c r="AW1602" s="2"/>
    </row>
    <row r="1603" spans="1:49" hidden="1">
      <c r="A1603" s="31" t="e">
        <f t="shared" si="107"/>
        <v>#N/A</v>
      </c>
      <c r="B1603" s="30" t="e">
        <f>VLOOKUP(F1603,[3]!Tabla13[#All],2,FALSE)</f>
        <v>#N/A</v>
      </c>
      <c r="C1603" s="51">
        <v>2026</v>
      </c>
      <c r="D1603" s="51">
        <v>8330</v>
      </c>
      <c r="E1603" s="51"/>
      <c r="F1603" s="52"/>
      <c r="G1603" s="51">
        <v>2</v>
      </c>
      <c r="H1603" s="51">
        <v>4</v>
      </c>
      <c r="I1603" s="51">
        <v>14</v>
      </c>
      <c r="J1603" s="51"/>
      <c r="K1603" s="51">
        <v>2000</v>
      </c>
      <c r="L1603" s="51">
        <v>2600</v>
      </c>
      <c r="M1603" s="51">
        <v>261</v>
      </c>
      <c r="N1603" s="50">
        <v>701</v>
      </c>
      <c r="O1603" s="49"/>
      <c r="P1603" s="48" t="s">
        <v>1122</v>
      </c>
      <c r="Q1603" s="47">
        <v>0</v>
      </c>
      <c r="R1603" s="47">
        <v>0</v>
      </c>
      <c r="S1603" s="46">
        <f t="shared" si="104"/>
        <v>0</v>
      </c>
      <c r="T1603" s="47">
        <v>0</v>
      </c>
      <c r="U1603" s="47">
        <v>0</v>
      </c>
      <c r="V1603" s="46">
        <f t="shared" si="105"/>
        <v>0</v>
      </c>
      <c r="W1603" s="46">
        <f t="shared" si="106"/>
        <v>0</v>
      </c>
      <c r="X1603" s="45" t="s">
        <v>122</v>
      </c>
      <c r="Y1603" s="44"/>
      <c r="Z1603" s="43"/>
      <c r="AA1603" s="42" t="s">
        <v>19</v>
      </c>
      <c r="AK1603" s="2"/>
      <c r="AL1603" s="2"/>
      <c r="AM1603" s="2"/>
      <c r="AN1603" s="2"/>
      <c r="AO1603" s="2"/>
      <c r="AP1603" s="2"/>
      <c r="AQ1603" s="2"/>
      <c r="AR1603" s="2"/>
      <c r="AS1603" s="2"/>
      <c r="AT1603" s="2"/>
      <c r="AU1603" s="2"/>
      <c r="AV1603" s="2"/>
      <c r="AW1603" s="2"/>
    </row>
    <row r="1604" spans="1:49" ht="30">
      <c r="A1604" s="31" t="e">
        <f t="shared" si="107"/>
        <v>#N/A</v>
      </c>
      <c r="B1604" s="30" t="e">
        <f>VLOOKUP(F1604,[3]!Tabla13[#All],2,FALSE)</f>
        <v>#N/A</v>
      </c>
      <c r="C1604" s="61">
        <v>2026</v>
      </c>
      <c r="D1604" s="61">
        <v>8330</v>
      </c>
      <c r="E1604" s="61"/>
      <c r="F1604" s="62"/>
      <c r="G1604" s="61">
        <v>2</v>
      </c>
      <c r="H1604" s="61">
        <v>4</v>
      </c>
      <c r="I1604" s="61">
        <v>14</v>
      </c>
      <c r="J1604" s="61"/>
      <c r="K1604" s="61">
        <v>2000</v>
      </c>
      <c r="L1604" s="61">
        <v>2700</v>
      </c>
      <c r="M1604" s="61"/>
      <c r="N1604" s="60" t="s">
        <v>23</v>
      </c>
      <c r="O1604" s="59"/>
      <c r="P1604" s="58" t="s">
        <v>121</v>
      </c>
      <c r="Q1604" s="57">
        <f>Q1605+Q1638+Q1641</f>
        <v>21193200</v>
      </c>
      <c r="R1604" s="57">
        <f>R1605+R1638+R1641</f>
        <v>0</v>
      </c>
      <c r="S1604" s="57">
        <f t="shared" si="104"/>
        <v>21193200</v>
      </c>
      <c r="T1604" s="57">
        <f>T1605+T1638+T1641</f>
        <v>0</v>
      </c>
      <c r="U1604" s="57">
        <f>U1605+U1638+U1641</f>
        <v>0</v>
      </c>
      <c r="V1604" s="57">
        <f t="shared" si="105"/>
        <v>0</v>
      </c>
      <c r="W1604" s="57">
        <f t="shared" si="106"/>
        <v>21193200</v>
      </c>
      <c r="X1604" s="56"/>
      <c r="Y1604" s="66"/>
      <c r="Z1604" s="65"/>
      <c r="AA1604" s="53"/>
      <c r="AK1604" s="2"/>
      <c r="AL1604" s="2"/>
      <c r="AM1604" s="2"/>
      <c r="AN1604" s="2"/>
      <c r="AO1604" s="2"/>
      <c r="AP1604" s="2"/>
      <c r="AQ1604" s="2"/>
      <c r="AR1604" s="2"/>
      <c r="AS1604" s="2"/>
      <c r="AT1604" s="2"/>
      <c r="AU1604" s="2"/>
      <c r="AV1604" s="2"/>
      <c r="AW1604" s="2"/>
    </row>
    <row r="1605" spans="1:49">
      <c r="A1605" s="31" t="e">
        <f t="shared" si="107"/>
        <v>#N/A</v>
      </c>
      <c r="B1605" s="30" t="e">
        <f>VLOOKUP(F1605,[3]!Tabla13[#All],2,FALSE)</f>
        <v>#N/A</v>
      </c>
      <c r="C1605" s="40">
        <v>2026</v>
      </c>
      <c r="D1605" s="40">
        <v>8330</v>
      </c>
      <c r="E1605" s="40"/>
      <c r="F1605" s="41"/>
      <c r="G1605" s="40">
        <v>2</v>
      </c>
      <c r="H1605" s="40">
        <v>4</v>
      </c>
      <c r="I1605" s="40">
        <v>14</v>
      </c>
      <c r="J1605" s="40"/>
      <c r="K1605" s="40">
        <v>2000</v>
      </c>
      <c r="L1605" s="40">
        <v>2700</v>
      </c>
      <c r="M1605" s="40">
        <v>271</v>
      </c>
      <c r="N1605" s="39" t="s">
        <v>23</v>
      </c>
      <c r="O1605" s="38"/>
      <c r="P1605" s="37" t="s">
        <v>120</v>
      </c>
      <c r="Q1605" s="36">
        <f>SUM(Q1606:Q1637)</f>
        <v>21193200</v>
      </c>
      <c r="R1605" s="36">
        <f>SUM(R1606:R1637)</f>
        <v>0</v>
      </c>
      <c r="S1605" s="36">
        <f t="shared" si="104"/>
        <v>21193200</v>
      </c>
      <c r="T1605" s="36">
        <f>SUM(T1606:T1637)</f>
        <v>0</v>
      </c>
      <c r="U1605" s="36">
        <f>SUM(U1606:U1637)</f>
        <v>0</v>
      </c>
      <c r="V1605" s="36">
        <f t="shared" si="105"/>
        <v>0</v>
      </c>
      <c r="W1605" s="36">
        <f t="shared" si="106"/>
        <v>21193200</v>
      </c>
      <c r="X1605" s="35"/>
      <c r="Y1605" s="64"/>
      <c r="Z1605" s="63"/>
      <c r="AA1605" s="32"/>
      <c r="AK1605" s="2"/>
      <c r="AL1605" s="2"/>
      <c r="AM1605" s="2"/>
      <c r="AN1605" s="2"/>
      <c r="AO1605" s="2"/>
      <c r="AP1605" s="2"/>
      <c r="AQ1605" s="2"/>
      <c r="AR1605" s="2"/>
      <c r="AS1605" s="2"/>
      <c r="AT1605" s="2"/>
      <c r="AU1605" s="2"/>
      <c r="AV1605" s="2"/>
      <c r="AW1605" s="2"/>
    </row>
    <row r="1606" spans="1:49" hidden="1">
      <c r="A1606" s="31" t="e">
        <f t="shared" si="107"/>
        <v>#N/A</v>
      </c>
      <c r="B1606" s="30" t="e">
        <f>VLOOKUP(F1606,[3]!Tabla13[#All],2,FALSE)</f>
        <v>#N/A</v>
      </c>
      <c r="C1606" s="51">
        <v>2026</v>
      </c>
      <c r="D1606" s="51">
        <v>8330</v>
      </c>
      <c r="E1606" s="51"/>
      <c r="F1606" s="52"/>
      <c r="G1606" s="51">
        <v>2</v>
      </c>
      <c r="H1606" s="51">
        <v>4</v>
      </c>
      <c r="I1606" s="51">
        <v>14</v>
      </c>
      <c r="J1606" s="51"/>
      <c r="K1606" s="51">
        <v>2000</v>
      </c>
      <c r="L1606" s="51">
        <v>2700</v>
      </c>
      <c r="M1606" s="51">
        <v>271</v>
      </c>
      <c r="N1606" s="50">
        <v>140</v>
      </c>
      <c r="O1606" s="49"/>
      <c r="P1606" s="48" t="s">
        <v>1121</v>
      </c>
      <c r="Q1606" s="47">
        <v>0</v>
      </c>
      <c r="R1606" s="47">
        <v>0</v>
      </c>
      <c r="S1606" s="46">
        <f t="shared" si="104"/>
        <v>0</v>
      </c>
      <c r="T1606" s="47">
        <v>0</v>
      </c>
      <c r="U1606" s="47">
        <v>0</v>
      </c>
      <c r="V1606" s="46">
        <f t="shared" si="105"/>
        <v>0</v>
      </c>
      <c r="W1606" s="46">
        <f t="shared" si="106"/>
        <v>0</v>
      </c>
      <c r="X1606" s="45" t="s">
        <v>26</v>
      </c>
      <c r="Y1606" s="44"/>
      <c r="Z1606" s="43"/>
      <c r="AA1606" s="78" t="s">
        <v>100</v>
      </c>
      <c r="AK1606" s="2"/>
      <c r="AL1606" s="2"/>
      <c r="AM1606" s="2"/>
      <c r="AN1606" s="2"/>
      <c r="AO1606" s="2"/>
      <c r="AP1606" s="2"/>
      <c r="AQ1606" s="2"/>
      <c r="AR1606" s="2"/>
      <c r="AS1606" s="2"/>
      <c r="AT1606" s="2"/>
      <c r="AU1606" s="2"/>
      <c r="AV1606" s="2"/>
      <c r="AW1606" s="2"/>
    </row>
    <row r="1607" spans="1:49">
      <c r="A1607" s="31" t="e">
        <f t="shared" si="107"/>
        <v>#N/A</v>
      </c>
      <c r="B1607" s="30" t="e">
        <f>VLOOKUP(F1607,[3]!Tabla13[#All],2,FALSE)</f>
        <v>#N/A</v>
      </c>
      <c r="C1607" s="51">
        <v>2026</v>
      </c>
      <c r="D1607" s="51">
        <v>8330</v>
      </c>
      <c r="E1607" s="51"/>
      <c r="F1607" s="52"/>
      <c r="G1607" s="51">
        <v>2</v>
      </c>
      <c r="H1607" s="51">
        <v>4</v>
      </c>
      <c r="I1607" s="51">
        <v>14</v>
      </c>
      <c r="J1607" s="51"/>
      <c r="K1607" s="51">
        <v>2000</v>
      </c>
      <c r="L1607" s="51">
        <v>2700</v>
      </c>
      <c r="M1607" s="51">
        <v>271</v>
      </c>
      <c r="N1607" s="50">
        <v>161</v>
      </c>
      <c r="O1607" s="49">
        <v>2</v>
      </c>
      <c r="P1607" s="48" t="s">
        <v>1120</v>
      </c>
      <c r="Q1607" s="47">
        <v>4990320</v>
      </c>
      <c r="R1607" s="47">
        <v>0</v>
      </c>
      <c r="S1607" s="46">
        <f t="shared" si="104"/>
        <v>4990320</v>
      </c>
      <c r="T1607" s="47">
        <v>0</v>
      </c>
      <c r="U1607" s="47">
        <v>0</v>
      </c>
      <c r="V1607" s="46">
        <f t="shared" si="105"/>
        <v>0</v>
      </c>
      <c r="W1607" s="46">
        <f t="shared" si="106"/>
        <v>4990320</v>
      </c>
      <c r="X1607" s="45" t="s">
        <v>348</v>
      </c>
      <c r="Y1607" s="44">
        <v>1800</v>
      </c>
      <c r="Z1607" s="43"/>
      <c r="AA1607" s="78" t="s">
        <v>100</v>
      </c>
      <c r="AK1607" s="2"/>
      <c r="AL1607" s="2"/>
      <c r="AM1607" s="2"/>
      <c r="AN1607" s="2"/>
      <c r="AO1607" s="2"/>
      <c r="AP1607" s="2"/>
      <c r="AQ1607" s="2"/>
      <c r="AR1607" s="2"/>
      <c r="AS1607" s="2"/>
      <c r="AT1607" s="2"/>
      <c r="AU1607" s="2"/>
      <c r="AV1607" s="2"/>
      <c r="AW1607" s="2"/>
    </row>
    <row r="1608" spans="1:49" hidden="1">
      <c r="A1608" s="31" t="e">
        <f t="shared" si="107"/>
        <v>#N/A</v>
      </c>
      <c r="B1608" s="30" t="e">
        <f>VLOOKUP(F1608,[3]!Tabla13[#All],2,FALSE)</f>
        <v>#N/A</v>
      </c>
      <c r="C1608" s="51">
        <v>2026</v>
      </c>
      <c r="D1608" s="51">
        <v>8330</v>
      </c>
      <c r="E1608" s="51"/>
      <c r="F1608" s="52"/>
      <c r="G1608" s="51">
        <v>2</v>
      </c>
      <c r="H1608" s="51">
        <v>4</v>
      </c>
      <c r="I1608" s="51">
        <v>14</v>
      </c>
      <c r="J1608" s="51"/>
      <c r="K1608" s="51">
        <v>2000</v>
      </c>
      <c r="L1608" s="51">
        <v>2700</v>
      </c>
      <c r="M1608" s="51">
        <v>271</v>
      </c>
      <c r="N1608" s="50">
        <v>225</v>
      </c>
      <c r="O1608" s="49"/>
      <c r="P1608" s="48" t="s">
        <v>1119</v>
      </c>
      <c r="Q1608" s="47">
        <v>0</v>
      </c>
      <c r="R1608" s="47">
        <v>0</v>
      </c>
      <c r="S1608" s="46">
        <f t="shared" si="104"/>
        <v>0</v>
      </c>
      <c r="T1608" s="47">
        <v>0</v>
      </c>
      <c r="U1608" s="47">
        <v>0</v>
      </c>
      <c r="V1608" s="46">
        <f t="shared" si="105"/>
        <v>0</v>
      </c>
      <c r="W1608" s="46">
        <f t="shared" si="106"/>
        <v>0</v>
      </c>
      <c r="X1608" s="45" t="s">
        <v>26</v>
      </c>
      <c r="Y1608" s="44"/>
      <c r="Z1608" s="43"/>
      <c r="AA1608" s="78" t="s">
        <v>100</v>
      </c>
      <c r="AK1608" s="2"/>
      <c r="AL1608" s="2"/>
      <c r="AM1608" s="2"/>
      <c r="AN1608" s="2"/>
      <c r="AO1608" s="2"/>
      <c r="AP1608" s="2"/>
      <c r="AQ1608" s="2"/>
      <c r="AR1608" s="2"/>
      <c r="AS1608" s="2"/>
      <c r="AT1608" s="2"/>
      <c r="AU1608" s="2"/>
      <c r="AV1608" s="2"/>
      <c r="AW1608" s="2"/>
    </row>
    <row r="1609" spans="1:49">
      <c r="A1609" s="31" t="e">
        <f t="shared" si="107"/>
        <v>#N/A</v>
      </c>
      <c r="B1609" s="30" t="e">
        <f>VLOOKUP(F1609,[3]!Tabla13[#All],2,FALSE)</f>
        <v>#N/A</v>
      </c>
      <c r="C1609" s="51">
        <v>2026</v>
      </c>
      <c r="D1609" s="51">
        <v>8330</v>
      </c>
      <c r="E1609" s="51"/>
      <c r="F1609" s="52"/>
      <c r="G1609" s="51">
        <v>2</v>
      </c>
      <c r="H1609" s="51">
        <v>4</v>
      </c>
      <c r="I1609" s="51">
        <v>14</v>
      </c>
      <c r="J1609" s="51"/>
      <c r="K1609" s="51">
        <v>2000</v>
      </c>
      <c r="L1609" s="51">
        <v>2700</v>
      </c>
      <c r="M1609" s="51">
        <v>271</v>
      </c>
      <c r="N1609" s="50">
        <v>229</v>
      </c>
      <c r="O1609" s="49">
        <v>2</v>
      </c>
      <c r="P1609" s="48" t="s">
        <v>1118</v>
      </c>
      <c r="Q1609" s="47">
        <v>3111120</v>
      </c>
      <c r="R1609" s="47">
        <v>0</v>
      </c>
      <c r="S1609" s="46">
        <f t="shared" si="104"/>
        <v>3111120</v>
      </c>
      <c r="T1609" s="47">
        <v>0</v>
      </c>
      <c r="U1609" s="47">
        <v>0</v>
      </c>
      <c r="V1609" s="46">
        <f t="shared" si="105"/>
        <v>0</v>
      </c>
      <c r="W1609" s="46">
        <f t="shared" si="106"/>
        <v>3111120</v>
      </c>
      <c r="X1609" s="45" t="s">
        <v>26</v>
      </c>
      <c r="Y1609" s="44">
        <v>1800</v>
      </c>
      <c r="Z1609" s="43"/>
      <c r="AA1609" s="78" t="s">
        <v>100</v>
      </c>
      <c r="AK1609" s="2"/>
      <c r="AL1609" s="2"/>
      <c r="AM1609" s="2"/>
      <c r="AN1609" s="2"/>
      <c r="AO1609" s="2"/>
      <c r="AP1609" s="2"/>
      <c r="AQ1609" s="2"/>
      <c r="AR1609" s="2"/>
      <c r="AS1609" s="2"/>
      <c r="AT1609" s="2"/>
      <c r="AU1609" s="2"/>
      <c r="AV1609" s="2"/>
      <c r="AW1609" s="2"/>
    </row>
    <row r="1610" spans="1:49" hidden="1">
      <c r="A1610" s="31" t="e">
        <f t="shared" si="107"/>
        <v>#N/A</v>
      </c>
      <c r="B1610" s="30" t="e">
        <f>VLOOKUP(F1610,[3]!Tabla13[#All],2,FALSE)</f>
        <v>#N/A</v>
      </c>
      <c r="C1610" s="51">
        <v>2026</v>
      </c>
      <c r="D1610" s="51">
        <v>8330</v>
      </c>
      <c r="E1610" s="51"/>
      <c r="F1610" s="52"/>
      <c r="G1610" s="51">
        <v>2</v>
      </c>
      <c r="H1610" s="51">
        <v>4</v>
      </c>
      <c r="I1610" s="51">
        <v>14</v>
      </c>
      <c r="J1610" s="51"/>
      <c r="K1610" s="51">
        <v>2000</v>
      </c>
      <c r="L1610" s="51">
        <v>2700</v>
      </c>
      <c r="M1610" s="51">
        <v>271</v>
      </c>
      <c r="N1610" s="50">
        <v>315</v>
      </c>
      <c r="O1610" s="49"/>
      <c r="P1610" s="48" t="s">
        <v>1117</v>
      </c>
      <c r="Q1610" s="47">
        <v>0</v>
      </c>
      <c r="R1610" s="47">
        <v>0</v>
      </c>
      <c r="S1610" s="46">
        <f t="shared" ref="S1610:S1673" si="110">Q1610+R1610</f>
        <v>0</v>
      </c>
      <c r="T1610" s="47">
        <v>0</v>
      </c>
      <c r="U1610" s="47">
        <v>0</v>
      </c>
      <c r="V1610" s="46">
        <f t="shared" ref="V1610:V1673" si="111">T1610+U1610</f>
        <v>0</v>
      </c>
      <c r="W1610" s="46">
        <f t="shared" ref="W1610:W1673" si="112">S1610+V1610</f>
        <v>0</v>
      </c>
      <c r="X1610" s="45" t="s">
        <v>26</v>
      </c>
      <c r="Y1610" s="44"/>
      <c r="Z1610" s="43"/>
      <c r="AA1610" s="78" t="s">
        <v>100</v>
      </c>
      <c r="AK1610" s="2"/>
      <c r="AL1610" s="2"/>
      <c r="AM1610" s="2"/>
      <c r="AN1610" s="2"/>
      <c r="AO1610" s="2"/>
      <c r="AP1610" s="2"/>
      <c r="AQ1610" s="2"/>
      <c r="AR1610" s="2"/>
      <c r="AS1610" s="2"/>
      <c r="AT1610" s="2"/>
      <c r="AU1610" s="2"/>
      <c r="AV1610" s="2"/>
      <c r="AW1610" s="2"/>
    </row>
    <row r="1611" spans="1:49">
      <c r="A1611" s="31" t="e">
        <f t="shared" si="107"/>
        <v>#N/A</v>
      </c>
      <c r="B1611" s="30" t="e">
        <f>VLOOKUP(F1611,[3]!Tabla13[#All],2,FALSE)</f>
        <v>#N/A</v>
      </c>
      <c r="C1611" s="51">
        <v>2026</v>
      </c>
      <c r="D1611" s="51">
        <v>8330</v>
      </c>
      <c r="E1611" s="51"/>
      <c r="F1611" s="52"/>
      <c r="G1611" s="51">
        <v>2</v>
      </c>
      <c r="H1611" s="51">
        <v>4</v>
      </c>
      <c r="I1611" s="51">
        <v>14</v>
      </c>
      <c r="J1611" s="51"/>
      <c r="K1611" s="51">
        <v>2000</v>
      </c>
      <c r="L1611" s="51">
        <v>2700</v>
      </c>
      <c r="M1611" s="51">
        <v>271</v>
      </c>
      <c r="N1611" s="50">
        <v>320</v>
      </c>
      <c r="O1611" s="49">
        <v>2</v>
      </c>
      <c r="P1611" s="48" t="s">
        <v>1116</v>
      </c>
      <c r="Q1611" s="47">
        <v>6243120</v>
      </c>
      <c r="R1611" s="47">
        <v>0</v>
      </c>
      <c r="S1611" s="46">
        <f t="shared" si="110"/>
        <v>6243120</v>
      </c>
      <c r="T1611" s="47">
        <v>0</v>
      </c>
      <c r="U1611" s="47">
        <v>0</v>
      </c>
      <c r="V1611" s="46">
        <f t="shared" si="111"/>
        <v>0</v>
      </c>
      <c r="W1611" s="46">
        <f t="shared" si="112"/>
        <v>6243120</v>
      </c>
      <c r="X1611" s="45" t="s">
        <v>26</v>
      </c>
      <c r="Y1611" s="44">
        <v>1800</v>
      </c>
      <c r="Z1611" s="43"/>
      <c r="AA1611" s="78" t="s">
        <v>100</v>
      </c>
      <c r="AK1611" s="2"/>
      <c r="AL1611" s="2"/>
      <c r="AM1611" s="2"/>
      <c r="AN1611" s="2"/>
      <c r="AO1611" s="2"/>
      <c r="AP1611" s="2"/>
      <c r="AQ1611" s="2"/>
      <c r="AR1611" s="2"/>
      <c r="AS1611" s="2"/>
      <c r="AT1611" s="2"/>
      <c r="AU1611" s="2"/>
      <c r="AV1611" s="2"/>
      <c r="AW1611" s="2"/>
    </row>
    <row r="1612" spans="1:49" hidden="1">
      <c r="A1612" s="31" t="e">
        <f t="shared" si="107"/>
        <v>#N/A</v>
      </c>
      <c r="B1612" s="30" t="e">
        <f>VLOOKUP(F1612,[3]!Tabla13[#All],2,FALSE)</f>
        <v>#N/A</v>
      </c>
      <c r="C1612" s="51">
        <v>2026</v>
      </c>
      <c r="D1612" s="51">
        <v>8330</v>
      </c>
      <c r="E1612" s="51"/>
      <c r="F1612" s="52"/>
      <c r="G1612" s="51">
        <v>2</v>
      </c>
      <c r="H1612" s="51">
        <v>4</v>
      </c>
      <c r="I1612" s="51">
        <v>14</v>
      </c>
      <c r="J1612" s="51"/>
      <c r="K1612" s="51">
        <v>2000</v>
      </c>
      <c r="L1612" s="51">
        <v>2700</v>
      </c>
      <c r="M1612" s="51">
        <v>271</v>
      </c>
      <c r="N1612" s="50">
        <v>334</v>
      </c>
      <c r="O1612" s="49"/>
      <c r="P1612" s="48" t="s">
        <v>1115</v>
      </c>
      <c r="Q1612" s="47">
        <v>0</v>
      </c>
      <c r="R1612" s="47">
        <v>0</v>
      </c>
      <c r="S1612" s="46">
        <f t="shared" si="110"/>
        <v>0</v>
      </c>
      <c r="T1612" s="47">
        <v>0</v>
      </c>
      <c r="U1612" s="47">
        <v>0</v>
      </c>
      <c r="V1612" s="46">
        <f t="shared" si="111"/>
        <v>0</v>
      </c>
      <c r="W1612" s="46">
        <f t="shared" si="112"/>
        <v>0</v>
      </c>
      <c r="X1612" s="45" t="s">
        <v>26</v>
      </c>
      <c r="Y1612" s="44"/>
      <c r="Z1612" s="43"/>
      <c r="AA1612" s="78" t="s">
        <v>100</v>
      </c>
      <c r="AK1612" s="2"/>
      <c r="AL1612" s="2"/>
      <c r="AM1612" s="2"/>
      <c r="AN1612" s="2"/>
      <c r="AO1612" s="2"/>
      <c r="AP1612" s="2"/>
      <c r="AQ1612" s="2"/>
      <c r="AR1612" s="2"/>
      <c r="AS1612" s="2"/>
      <c r="AT1612" s="2"/>
      <c r="AU1612" s="2"/>
      <c r="AV1612" s="2"/>
      <c r="AW1612" s="2"/>
    </row>
    <row r="1613" spans="1:49" hidden="1">
      <c r="A1613" s="31" t="e">
        <f t="shared" si="107"/>
        <v>#N/A</v>
      </c>
      <c r="B1613" s="30" t="e">
        <f>VLOOKUP(F1613,[3]!Tabla13[#All],2,FALSE)</f>
        <v>#N/A</v>
      </c>
      <c r="C1613" s="51">
        <v>2026</v>
      </c>
      <c r="D1613" s="51">
        <v>8330</v>
      </c>
      <c r="E1613" s="51"/>
      <c r="F1613" s="52"/>
      <c r="G1613" s="51">
        <v>2</v>
      </c>
      <c r="H1613" s="51">
        <v>4</v>
      </c>
      <c r="I1613" s="51">
        <v>14</v>
      </c>
      <c r="J1613" s="51"/>
      <c r="K1613" s="51">
        <v>2000</v>
      </c>
      <c r="L1613" s="51">
        <v>2700</v>
      </c>
      <c r="M1613" s="51">
        <v>271</v>
      </c>
      <c r="N1613" s="50">
        <v>393</v>
      </c>
      <c r="O1613" s="49"/>
      <c r="P1613" s="48" t="s">
        <v>1114</v>
      </c>
      <c r="Q1613" s="47">
        <v>0</v>
      </c>
      <c r="R1613" s="47">
        <v>0</v>
      </c>
      <c r="S1613" s="46">
        <f t="shared" si="110"/>
        <v>0</v>
      </c>
      <c r="T1613" s="47">
        <v>0</v>
      </c>
      <c r="U1613" s="47">
        <v>0</v>
      </c>
      <c r="V1613" s="46">
        <f t="shared" si="111"/>
        <v>0</v>
      </c>
      <c r="W1613" s="46">
        <f t="shared" si="112"/>
        <v>0</v>
      </c>
      <c r="X1613" s="45" t="s">
        <v>26</v>
      </c>
      <c r="Y1613" s="44"/>
      <c r="Z1613" s="43"/>
      <c r="AA1613" s="78" t="s">
        <v>100</v>
      </c>
      <c r="AK1613" s="2"/>
      <c r="AL1613" s="2"/>
      <c r="AM1613" s="2"/>
      <c r="AN1613" s="2"/>
      <c r="AO1613" s="2"/>
      <c r="AP1613" s="2"/>
      <c r="AQ1613" s="2"/>
      <c r="AR1613" s="2"/>
      <c r="AS1613" s="2"/>
      <c r="AT1613" s="2"/>
      <c r="AU1613" s="2"/>
      <c r="AV1613" s="2"/>
      <c r="AW1613" s="2"/>
    </row>
    <row r="1614" spans="1:49" hidden="1">
      <c r="A1614" s="31" t="e">
        <f t="shared" si="107"/>
        <v>#N/A</v>
      </c>
      <c r="B1614" s="30" t="e">
        <f>VLOOKUP(F1614,[3]!Tabla13[#All],2,FALSE)</f>
        <v>#N/A</v>
      </c>
      <c r="C1614" s="51">
        <v>2026</v>
      </c>
      <c r="D1614" s="51">
        <v>8330</v>
      </c>
      <c r="E1614" s="51"/>
      <c r="F1614" s="52"/>
      <c r="G1614" s="51">
        <v>2</v>
      </c>
      <c r="H1614" s="51">
        <v>4</v>
      </c>
      <c r="I1614" s="51">
        <v>14</v>
      </c>
      <c r="J1614" s="51"/>
      <c r="K1614" s="51">
        <v>2000</v>
      </c>
      <c r="L1614" s="51">
        <v>2700</v>
      </c>
      <c r="M1614" s="51">
        <v>271</v>
      </c>
      <c r="N1614" s="50">
        <v>679</v>
      </c>
      <c r="O1614" s="49"/>
      <c r="P1614" s="204" t="s">
        <v>1113</v>
      </c>
      <c r="Q1614" s="47">
        <v>0</v>
      </c>
      <c r="R1614" s="47">
        <v>0</v>
      </c>
      <c r="S1614" s="46">
        <f t="shared" si="110"/>
        <v>0</v>
      </c>
      <c r="T1614" s="47">
        <v>0</v>
      </c>
      <c r="U1614" s="47">
        <v>0</v>
      </c>
      <c r="V1614" s="46">
        <f t="shared" si="111"/>
        <v>0</v>
      </c>
      <c r="W1614" s="46">
        <f t="shared" si="112"/>
        <v>0</v>
      </c>
      <c r="X1614" s="45" t="s">
        <v>26</v>
      </c>
      <c r="Y1614" s="44"/>
      <c r="Z1614" s="43"/>
      <c r="AA1614" s="78" t="s">
        <v>100</v>
      </c>
      <c r="AK1614" s="2"/>
      <c r="AL1614" s="2"/>
      <c r="AM1614" s="2"/>
      <c r="AN1614" s="2"/>
      <c r="AO1614" s="2"/>
      <c r="AP1614" s="2"/>
      <c r="AQ1614" s="2"/>
      <c r="AR1614" s="2"/>
      <c r="AS1614" s="2"/>
      <c r="AT1614" s="2"/>
      <c r="AU1614" s="2"/>
      <c r="AV1614" s="2"/>
      <c r="AW1614" s="2"/>
    </row>
    <row r="1615" spans="1:49">
      <c r="A1615" s="31" t="e">
        <f t="shared" si="107"/>
        <v>#N/A</v>
      </c>
      <c r="B1615" s="30" t="e">
        <f>VLOOKUP(F1615,[3]!Tabla13[#All],2,FALSE)</f>
        <v>#N/A</v>
      </c>
      <c r="C1615" s="51">
        <v>2026</v>
      </c>
      <c r="D1615" s="51">
        <v>8330</v>
      </c>
      <c r="E1615" s="51"/>
      <c r="F1615" s="52"/>
      <c r="G1615" s="51">
        <v>2</v>
      </c>
      <c r="H1615" s="51">
        <v>4</v>
      </c>
      <c r="I1615" s="51">
        <v>14</v>
      </c>
      <c r="J1615" s="51"/>
      <c r="K1615" s="51">
        <v>2000</v>
      </c>
      <c r="L1615" s="51">
        <v>2700</v>
      </c>
      <c r="M1615" s="51">
        <v>271</v>
      </c>
      <c r="N1615" s="50">
        <v>717</v>
      </c>
      <c r="O1615" s="49">
        <v>2</v>
      </c>
      <c r="P1615" s="48" t="s">
        <v>1112</v>
      </c>
      <c r="Q1615" s="47">
        <v>1023120</v>
      </c>
      <c r="R1615" s="47">
        <v>0</v>
      </c>
      <c r="S1615" s="46">
        <f t="shared" si="110"/>
        <v>1023120</v>
      </c>
      <c r="T1615" s="47">
        <v>0</v>
      </c>
      <c r="U1615" s="47">
        <v>0</v>
      </c>
      <c r="V1615" s="46">
        <f t="shared" si="111"/>
        <v>0</v>
      </c>
      <c r="W1615" s="46">
        <f t="shared" si="112"/>
        <v>1023120</v>
      </c>
      <c r="X1615" s="45" t="s">
        <v>26</v>
      </c>
      <c r="Y1615" s="44">
        <v>1800</v>
      </c>
      <c r="Z1615" s="43"/>
      <c r="AA1615" s="78" t="s">
        <v>100</v>
      </c>
      <c r="AK1615" s="2"/>
      <c r="AL1615" s="2"/>
      <c r="AM1615" s="2"/>
      <c r="AN1615" s="2"/>
      <c r="AO1615" s="2"/>
      <c r="AP1615" s="2"/>
      <c r="AQ1615" s="2"/>
      <c r="AR1615" s="2"/>
      <c r="AS1615" s="2"/>
      <c r="AT1615" s="2"/>
      <c r="AU1615" s="2"/>
      <c r="AV1615" s="2"/>
      <c r="AW1615" s="2"/>
    </row>
    <row r="1616" spans="1:49" hidden="1">
      <c r="A1616" s="31" t="e">
        <f t="shared" si="107"/>
        <v>#N/A</v>
      </c>
      <c r="B1616" s="30" t="e">
        <f>VLOOKUP(F1616,[3]!Tabla13[#All],2,FALSE)</f>
        <v>#N/A</v>
      </c>
      <c r="C1616" s="51">
        <v>2026</v>
      </c>
      <c r="D1616" s="51">
        <v>8330</v>
      </c>
      <c r="E1616" s="51"/>
      <c r="F1616" s="52"/>
      <c r="G1616" s="51">
        <v>2</v>
      </c>
      <c r="H1616" s="51">
        <v>4</v>
      </c>
      <c r="I1616" s="51">
        <v>14</v>
      </c>
      <c r="J1616" s="51"/>
      <c r="K1616" s="51">
        <v>2000</v>
      </c>
      <c r="L1616" s="51">
        <v>2700</v>
      </c>
      <c r="M1616" s="51">
        <v>271</v>
      </c>
      <c r="N1616" s="50">
        <v>735</v>
      </c>
      <c r="O1616" s="49"/>
      <c r="P1616" s="48" t="s">
        <v>1111</v>
      </c>
      <c r="Q1616" s="47">
        <v>0</v>
      </c>
      <c r="R1616" s="47">
        <v>0</v>
      </c>
      <c r="S1616" s="46">
        <f t="shared" si="110"/>
        <v>0</v>
      </c>
      <c r="T1616" s="47">
        <v>0</v>
      </c>
      <c r="U1616" s="47">
        <v>0</v>
      </c>
      <c r="V1616" s="46">
        <f t="shared" si="111"/>
        <v>0</v>
      </c>
      <c r="W1616" s="46">
        <f t="shared" si="112"/>
        <v>0</v>
      </c>
      <c r="X1616" s="45" t="s">
        <v>348</v>
      </c>
      <c r="Y1616" s="44"/>
      <c r="Z1616" s="43"/>
      <c r="AA1616" s="78" t="s">
        <v>100</v>
      </c>
      <c r="AK1616" s="2"/>
      <c r="AL1616" s="2"/>
      <c r="AM1616" s="2"/>
      <c r="AN1616" s="2"/>
      <c r="AO1616" s="2"/>
      <c r="AP1616" s="2"/>
      <c r="AQ1616" s="2"/>
      <c r="AR1616" s="2"/>
      <c r="AS1616" s="2"/>
      <c r="AT1616" s="2"/>
      <c r="AU1616" s="2"/>
      <c r="AV1616" s="2"/>
      <c r="AW1616" s="2"/>
    </row>
    <row r="1617" spans="1:49" hidden="1">
      <c r="A1617" s="31" t="e">
        <f t="shared" si="107"/>
        <v>#N/A</v>
      </c>
      <c r="B1617" s="30" t="e">
        <f>VLOOKUP(F1617,[3]!Tabla13[#All],2,FALSE)</f>
        <v>#N/A</v>
      </c>
      <c r="C1617" s="51">
        <v>2026</v>
      </c>
      <c r="D1617" s="51">
        <v>8330</v>
      </c>
      <c r="E1617" s="51"/>
      <c r="F1617" s="52"/>
      <c r="G1617" s="51">
        <v>2</v>
      </c>
      <c r="H1617" s="51">
        <v>4</v>
      </c>
      <c r="I1617" s="51">
        <v>14</v>
      </c>
      <c r="J1617" s="51"/>
      <c r="K1617" s="51">
        <v>2000</v>
      </c>
      <c r="L1617" s="51">
        <v>2700</v>
      </c>
      <c r="M1617" s="51">
        <v>271</v>
      </c>
      <c r="N1617" s="50">
        <v>759</v>
      </c>
      <c r="O1617" s="49"/>
      <c r="P1617" s="48" t="s">
        <v>1110</v>
      </c>
      <c r="Q1617" s="47">
        <v>0</v>
      </c>
      <c r="R1617" s="47">
        <v>0</v>
      </c>
      <c r="S1617" s="46">
        <f t="shared" si="110"/>
        <v>0</v>
      </c>
      <c r="T1617" s="47">
        <v>0</v>
      </c>
      <c r="U1617" s="47">
        <v>0</v>
      </c>
      <c r="V1617" s="46">
        <f t="shared" si="111"/>
        <v>0</v>
      </c>
      <c r="W1617" s="46">
        <f t="shared" si="112"/>
        <v>0</v>
      </c>
      <c r="X1617" s="45" t="s">
        <v>26</v>
      </c>
      <c r="Y1617" s="44"/>
      <c r="Z1617" s="43"/>
      <c r="AA1617" s="78" t="s">
        <v>100</v>
      </c>
      <c r="AK1617" s="2"/>
      <c r="AL1617" s="2"/>
      <c r="AM1617" s="2"/>
      <c r="AN1617" s="2"/>
      <c r="AO1617" s="2"/>
      <c r="AP1617" s="2"/>
      <c r="AQ1617" s="2"/>
      <c r="AR1617" s="2"/>
      <c r="AS1617" s="2"/>
      <c r="AT1617" s="2"/>
      <c r="AU1617" s="2"/>
      <c r="AV1617" s="2"/>
      <c r="AW1617" s="2"/>
    </row>
    <row r="1618" spans="1:49" hidden="1">
      <c r="A1618" s="31" t="e">
        <f t="shared" si="107"/>
        <v>#N/A</v>
      </c>
      <c r="B1618" s="30" t="e">
        <f>VLOOKUP(F1618,[3]!Tabla13[#All],2,FALSE)</f>
        <v>#N/A</v>
      </c>
      <c r="C1618" s="51">
        <v>2026</v>
      </c>
      <c r="D1618" s="51">
        <v>8330</v>
      </c>
      <c r="E1618" s="51"/>
      <c r="F1618" s="52"/>
      <c r="G1618" s="51">
        <v>2</v>
      </c>
      <c r="H1618" s="51">
        <v>4</v>
      </c>
      <c r="I1618" s="51">
        <v>14</v>
      </c>
      <c r="J1618" s="51"/>
      <c r="K1618" s="51">
        <v>2000</v>
      </c>
      <c r="L1618" s="51">
        <v>2700</v>
      </c>
      <c r="M1618" s="51">
        <v>271</v>
      </c>
      <c r="N1618" s="50">
        <v>776</v>
      </c>
      <c r="O1618" s="49"/>
      <c r="P1618" s="48" t="s">
        <v>1109</v>
      </c>
      <c r="Q1618" s="47">
        <v>0</v>
      </c>
      <c r="R1618" s="47">
        <v>0</v>
      </c>
      <c r="S1618" s="46">
        <f t="shared" si="110"/>
        <v>0</v>
      </c>
      <c r="T1618" s="47">
        <v>0</v>
      </c>
      <c r="U1618" s="47">
        <v>0</v>
      </c>
      <c r="V1618" s="46">
        <f t="shared" si="111"/>
        <v>0</v>
      </c>
      <c r="W1618" s="46">
        <f t="shared" si="112"/>
        <v>0</v>
      </c>
      <c r="X1618" s="45" t="s">
        <v>359</v>
      </c>
      <c r="Y1618" s="44"/>
      <c r="Z1618" s="43"/>
      <c r="AA1618" s="78" t="s">
        <v>100</v>
      </c>
      <c r="AK1618" s="2"/>
      <c r="AL1618" s="2"/>
      <c r="AM1618" s="2"/>
      <c r="AN1618" s="2"/>
      <c r="AO1618" s="2"/>
      <c r="AP1618" s="2"/>
      <c r="AQ1618" s="2"/>
      <c r="AR1618" s="2"/>
      <c r="AS1618" s="2"/>
      <c r="AT1618" s="2"/>
      <c r="AU1618" s="2"/>
      <c r="AV1618" s="2"/>
      <c r="AW1618" s="2"/>
    </row>
    <row r="1619" spans="1:49" hidden="1">
      <c r="A1619" s="31" t="e">
        <f t="shared" si="107"/>
        <v>#N/A</v>
      </c>
      <c r="B1619" s="30" t="e">
        <f>VLOOKUP(F1619,[3]!Tabla13[#All],2,FALSE)</f>
        <v>#N/A</v>
      </c>
      <c r="C1619" s="51">
        <v>2026</v>
      </c>
      <c r="D1619" s="51">
        <v>8330</v>
      </c>
      <c r="E1619" s="51"/>
      <c r="F1619" s="52"/>
      <c r="G1619" s="51">
        <v>2</v>
      </c>
      <c r="H1619" s="51">
        <v>4</v>
      </c>
      <c r="I1619" s="51">
        <v>14</v>
      </c>
      <c r="J1619" s="51"/>
      <c r="K1619" s="51">
        <v>2000</v>
      </c>
      <c r="L1619" s="51">
        <v>2700</v>
      </c>
      <c r="M1619" s="51">
        <v>271</v>
      </c>
      <c r="N1619" s="50">
        <v>790</v>
      </c>
      <c r="O1619" s="49"/>
      <c r="P1619" s="48" t="s">
        <v>1108</v>
      </c>
      <c r="Q1619" s="47">
        <v>0</v>
      </c>
      <c r="R1619" s="47">
        <v>0</v>
      </c>
      <c r="S1619" s="46">
        <f t="shared" si="110"/>
        <v>0</v>
      </c>
      <c r="T1619" s="47">
        <v>0</v>
      </c>
      <c r="U1619" s="47">
        <v>0</v>
      </c>
      <c r="V1619" s="46">
        <f t="shared" si="111"/>
        <v>0</v>
      </c>
      <c r="W1619" s="46">
        <f t="shared" si="112"/>
        <v>0</v>
      </c>
      <c r="X1619" s="45" t="s">
        <v>26</v>
      </c>
      <c r="Y1619" s="44"/>
      <c r="Z1619" s="43"/>
      <c r="AA1619" s="78" t="s">
        <v>100</v>
      </c>
      <c r="AK1619" s="2"/>
      <c r="AL1619" s="2"/>
      <c r="AM1619" s="2"/>
      <c r="AN1619" s="2"/>
      <c r="AO1619" s="2"/>
      <c r="AP1619" s="2"/>
      <c r="AQ1619" s="2"/>
      <c r="AR1619" s="2"/>
      <c r="AS1619" s="2"/>
      <c r="AT1619" s="2"/>
      <c r="AU1619" s="2"/>
      <c r="AV1619" s="2"/>
      <c r="AW1619" s="2"/>
    </row>
    <row r="1620" spans="1:49" hidden="1">
      <c r="A1620" s="31" t="e">
        <f t="shared" si="107"/>
        <v>#N/A</v>
      </c>
      <c r="B1620" s="30" t="e">
        <f>VLOOKUP(F1620,[3]!Tabla13[#All],2,FALSE)</f>
        <v>#N/A</v>
      </c>
      <c r="C1620" s="51">
        <v>2026</v>
      </c>
      <c r="D1620" s="51">
        <v>8330</v>
      </c>
      <c r="E1620" s="51"/>
      <c r="F1620" s="52"/>
      <c r="G1620" s="51">
        <v>2</v>
      </c>
      <c r="H1620" s="51">
        <v>4</v>
      </c>
      <c r="I1620" s="51">
        <v>14</v>
      </c>
      <c r="J1620" s="51"/>
      <c r="K1620" s="51">
        <v>2000</v>
      </c>
      <c r="L1620" s="51">
        <v>2700</v>
      </c>
      <c r="M1620" s="51">
        <v>271</v>
      </c>
      <c r="N1620" s="50">
        <v>1026</v>
      </c>
      <c r="O1620" s="49"/>
      <c r="P1620" s="48" t="s">
        <v>1107</v>
      </c>
      <c r="Q1620" s="47">
        <v>0</v>
      </c>
      <c r="R1620" s="47">
        <v>0</v>
      </c>
      <c r="S1620" s="46">
        <f t="shared" si="110"/>
        <v>0</v>
      </c>
      <c r="T1620" s="47">
        <v>0</v>
      </c>
      <c r="U1620" s="47">
        <v>0</v>
      </c>
      <c r="V1620" s="46">
        <f t="shared" si="111"/>
        <v>0</v>
      </c>
      <c r="W1620" s="46">
        <f t="shared" si="112"/>
        <v>0</v>
      </c>
      <c r="X1620" s="45" t="s">
        <v>26</v>
      </c>
      <c r="Y1620" s="44"/>
      <c r="Z1620" s="43"/>
      <c r="AA1620" s="78" t="s">
        <v>100</v>
      </c>
      <c r="AK1620" s="2"/>
      <c r="AL1620" s="2"/>
      <c r="AM1620" s="2"/>
      <c r="AN1620" s="2"/>
      <c r="AO1620" s="2"/>
      <c r="AP1620" s="2"/>
      <c r="AQ1620" s="2"/>
      <c r="AR1620" s="2"/>
      <c r="AS1620" s="2"/>
      <c r="AT1620" s="2"/>
      <c r="AU1620" s="2"/>
      <c r="AV1620" s="2"/>
      <c r="AW1620" s="2"/>
    </row>
    <row r="1621" spans="1:49">
      <c r="A1621" s="31" t="e">
        <f t="shared" si="107"/>
        <v>#N/A</v>
      </c>
      <c r="B1621" s="30" t="e">
        <f>VLOOKUP(F1621,[3]!Tabla13[#All],2,FALSE)</f>
        <v>#N/A</v>
      </c>
      <c r="C1621" s="51">
        <v>2026</v>
      </c>
      <c r="D1621" s="51">
        <v>8330</v>
      </c>
      <c r="E1621" s="51"/>
      <c r="F1621" s="52"/>
      <c r="G1621" s="51">
        <v>2</v>
      </c>
      <c r="H1621" s="51">
        <v>4</v>
      </c>
      <c r="I1621" s="51">
        <v>14</v>
      </c>
      <c r="J1621" s="51"/>
      <c r="K1621" s="51">
        <v>2000</v>
      </c>
      <c r="L1621" s="51">
        <v>2700</v>
      </c>
      <c r="M1621" s="51">
        <v>271</v>
      </c>
      <c r="N1621" s="50">
        <v>1050</v>
      </c>
      <c r="O1621" s="49">
        <v>2</v>
      </c>
      <c r="P1621" s="48" t="s">
        <v>1106</v>
      </c>
      <c r="Q1621" s="47">
        <v>3528720</v>
      </c>
      <c r="R1621" s="47">
        <v>0</v>
      </c>
      <c r="S1621" s="46">
        <f t="shared" si="110"/>
        <v>3528720</v>
      </c>
      <c r="T1621" s="47">
        <v>0</v>
      </c>
      <c r="U1621" s="47">
        <v>0</v>
      </c>
      <c r="V1621" s="46">
        <f t="shared" si="111"/>
        <v>0</v>
      </c>
      <c r="W1621" s="46">
        <f t="shared" si="112"/>
        <v>3528720</v>
      </c>
      <c r="X1621" s="45" t="s">
        <v>26</v>
      </c>
      <c r="Y1621" s="44">
        <v>1800</v>
      </c>
      <c r="Z1621" s="43"/>
      <c r="AA1621" s="78" t="s">
        <v>100</v>
      </c>
      <c r="AK1621" s="2"/>
      <c r="AL1621" s="2"/>
      <c r="AM1621" s="2"/>
      <c r="AN1621" s="2"/>
      <c r="AO1621" s="2"/>
      <c r="AP1621" s="2"/>
      <c r="AQ1621" s="2"/>
      <c r="AR1621" s="2"/>
      <c r="AS1621" s="2"/>
      <c r="AT1621" s="2"/>
      <c r="AU1621" s="2"/>
      <c r="AV1621" s="2"/>
      <c r="AW1621" s="2"/>
    </row>
    <row r="1622" spans="1:49" hidden="1">
      <c r="A1622" s="31" t="e">
        <f t="shared" si="107"/>
        <v>#N/A</v>
      </c>
      <c r="B1622" s="30" t="e">
        <f>VLOOKUP(F1622,[3]!Tabla13[#All],2,FALSE)</f>
        <v>#N/A</v>
      </c>
      <c r="C1622" s="51">
        <v>2026</v>
      </c>
      <c r="D1622" s="51">
        <v>8330</v>
      </c>
      <c r="E1622" s="51"/>
      <c r="F1622" s="52"/>
      <c r="G1622" s="51">
        <v>2</v>
      </c>
      <c r="H1622" s="51">
        <v>4</v>
      </c>
      <c r="I1622" s="51">
        <v>14</v>
      </c>
      <c r="J1622" s="51"/>
      <c r="K1622" s="51">
        <v>2000</v>
      </c>
      <c r="L1622" s="51">
        <v>2700</v>
      </c>
      <c r="M1622" s="51">
        <v>271</v>
      </c>
      <c r="N1622" s="50">
        <v>1056</v>
      </c>
      <c r="O1622" s="49"/>
      <c r="P1622" s="48" t="s">
        <v>1105</v>
      </c>
      <c r="Q1622" s="47">
        <v>0</v>
      </c>
      <c r="R1622" s="47">
        <v>0</v>
      </c>
      <c r="S1622" s="46">
        <f t="shared" si="110"/>
        <v>0</v>
      </c>
      <c r="T1622" s="47">
        <v>0</v>
      </c>
      <c r="U1622" s="47">
        <v>0</v>
      </c>
      <c r="V1622" s="46">
        <f t="shared" si="111"/>
        <v>0</v>
      </c>
      <c r="W1622" s="46">
        <f t="shared" si="112"/>
        <v>0</v>
      </c>
      <c r="X1622" s="45" t="s">
        <v>26</v>
      </c>
      <c r="Y1622" s="44"/>
      <c r="Z1622" s="43"/>
      <c r="AA1622" s="78" t="s">
        <v>100</v>
      </c>
      <c r="AK1622" s="2"/>
      <c r="AL1622" s="2"/>
      <c r="AM1622" s="2"/>
      <c r="AN1622" s="2"/>
      <c r="AO1622" s="2"/>
      <c r="AP1622" s="2"/>
      <c r="AQ1622" s="2"/>
      <c r="AR1622" s="2"/>
      <c r="AS1622" s="2"/>
      <c r="AT1622" s="2"/>
      <c r="AU1622" s="2"/>
      <c r="AV1622" s="2"/>
      <c r="AW1622" s="2"/>
    </row>
    <row r="1623" spans="1:49" hidden="1">
      <c r="A1623" s="31" t="e">
        <f t="shared" si="107"/>
        <v>#N/A</v>
      </c>
      <c r="B1623" s="30" t="e">
        <f>VLOOKUP(F1623,[3]!Tabla13[#All],2,FALSE)</f>
        <v>#N/A</v>
      </c>
      <c r="C1623" s="51">
        <v>2026</v>
      </c>
      <c r="D1623" s="51">
        <v>8330</v>
      </c>
      <c r="E1623" s="51"/>
      <c r="F1623" s="52"/>
      <c r="G1623" s="51">
        <v>2</v>
      </c>
      <c r="H1623" s="51">
        <v>4</v>
      </c>
      <c r="I1623" s="51">
        <v>14</v>
      </c>
      <c r="J1623" s="51"/>
      <c r="K1623" s="51">
        <v>2000</v>
      </c>
      <c r="L1623" s="51">
        <v>2700</v>
      </c>
      <c r="M1623" s="51">
        <v>271</v>
      </c>
      <c r="N1623" s="50">
        <v>1095</v>
      </c>
      <c r="O1623" s="49"/>
      <c r="P1623" s="48" t="s">
        <v>1104</v>
      </c>
      <c r="Q1623" s="47">
        <v>0</v>
      </c>
      <c r="R1623" s="47">
        <v>0</v>
      </c>
      <c r="S1623" s="46">
        <f t="shared" si="110"/>
        <v>0</v>
      </c>
      <c r="T1623" s="47">
        <v>0</v>
      </c>
      <c r="U1623" s="47">
        <v>0</v>
      </c>
      <c r="V1623" s="46">
        <f t="shared" si="111"/>
        <v>0</v>
      </c>
      <c r="W1623" s="46">
        <f t="shared" si="112"/>
        <v>0</v>
      </c>
      <c r="X1623" s="45" t="s">
        <v>26</v>
      </c>
      <c r="Y1623" s="44"/>
      <c r="Z1623" s="43"/>
      <c r="AA1623" s="78" t="s">
        <v>100</v>
      </c>
      <c r="AK1623" s="2"/>
      <c r="AL1623" s="2"/>
      <c r="AM1623" s="2"/>
      <c r="AN1623" s="2"/>
      <c r="AO1623" s="2"/>
      <c r="AP1623" s="2"/>
      <c r="AQ1623" s="2"/>
      <c r="AR1623" s="2"/>
      <c r="AS1623" s="2"/>
      <c r="AT1623" s="2"/>
      <c r="AU1623" s="2"/>
      <c r="AV1623" s="2"/>
      <c r="AW1623" s="2"/>
    </row>
    <row r="1624" spans="1:49">
      <c r="A1624" s="31" t="e">
        <f t="shared" si="107"/>
        <v>#N/A</v>
      </c>
      <c r="B1624" s="30" t="e">
        <f>VLOOKUP(F1624,[3]!Tabla13[#All],2,FALSE)</f>
        <v>#N/A</v>
      </c>
      <c r="C1624" s="51">
        <v>2026</v>
      </c>
      <c r="D1624" s="51">
        <v>8330</v>
      </c>
      <c r="E1624" s="51"/>
      <c r="F1624" s="52"/>
      <c r="G1624" s="51">
        <v>2</v>
      </c>
      <c r="H1624" s="51">
        <v>4</v>
      </c>
      <c r="I1624" s="51">
        <v>14</v>
      </c>
      <c r="J1624" s="51"/>
      <c r="K1624" s="51">
        <v>2000</v>
      </c>
      <c r="L1624" s="51">
        <v>2700</v>
      </c>
      <c r="M1624" s="51">
        <v>271</v>
      </c>
      <c r="N1624" s="50">
        <v>1099</v>
      </c>
      <c r="O1624" s="49">
        <v>2</v>
      </c>
      <c r="P1624" s="48" t="s">
        <v>1103</v>
      </c>
      <c r="Q1624" s="47">
        <v>2296800</v>
      </c>
      <c r="R1624" s="47">
        <v>0</v>
      </c>
      <c r="S1624" s="46">
        <f t="shared" si="110"/>
        <v>2296800</v>
      </c>
      <c r="T1624" s="47">
        <v>0</v>
      </c>
      <c r="U1624" s="47">
        <v>0</v>
      </c>
      <c r="V1624" s="46">
        <f t="shared" si="111"/>
        <v>0</v>
      </c>
      <c r="W1624" s="46">
        <f t="shared" si="112"/>
        <v>2296800</v>
      </c>
      <c r="X1624" s="45" t="s">
        <v>26</v>
      </c>
      <c r="Y1624" s="44">
        <v>1800</v>
      </c>
      <c r="Z1624" s="43"/>
      <c r="AA1624" s="78" t="s">
        <v>100</v>
      </c>
      <c r="AK1624" s="2"/>
      <c r="AL1624" s="2"/>
      <c r="AM1624" s="2"/>
      <c r="AN1624" s="2"/>
      <c r="AO1624" s="2"/>
      <c r="AP1624" s="2"/>
      <c r="AQ1624" s="2"/>
      <c r="AR1624" s="2"/>
      <c r="AS1624" s="2"/>
      <c r="AT1624" s="2"/>
      <c r="AU1624" s="2"/>
      <c r="AV1624" s="2"/>
      <c r="AW1624" s="2"/>
    </row>
    <row r="1625" spans="1:49" hidden="1">
      <c r="A1625" s="31" t="e">
        <f t="shared" si="107"/>
        <v>#N/A</v>
      </c>
      <c r="B1625" s="30" t="e">
        <f>VLOOKUP(F1625,[3]!Tabla13[#All],2,FALSE)</f>
        <v>#N/A</v>
      </c>
      <c r="C1625" s="51">
        <v>2026</v>
      </c>
      <c r="D1625" s="51">
        <v>8330</v>
      </c>
      <c r="E1625" s="51"/>
      <c r="F1625" s="52"/>
      <c r="G1625" s="51">
        <v>2</v>
      </c>
      <c r="H1625" s="51">
        <v>4</v>
      </c>
      <c r="I1625" s="51">
        <v>14</v>
      </c>
      <c r="J1625" s="51"/>
      <c r="K1625" s="51">
        <v>2000</v>
      </c>
      <c r="L1625" s="51">
        <v>2700</v>
      </c>
      <c r="M1625" s="51">
        <v>271</v>
      </c>
      <c r="N1625" s="50">
        <v>1116</v>
      </c>
      <c r="O1625" s="49"/>
      <c r="P1625" s="48" t="s">
        <v>1102</v>
      </c>
      <c r="Q1625" s="47">
        <v>0</v>
      </c>
      <c r="R1625" s="47">
        <v>0</v>
      </c>
      <c r="S1625" s="46">
        <f t="shared" si="110"/>
        <v>0</v>
      </c>
      <c r="T1625" s="47">
        <v>0</v>
      </c>
      <c r="U1625" s="47">
        <v>0</v>
      </c>
      <c r="V1625" s="46">
        <f t="shared" si="111"/>
        <v>0</v>
      </c>
      <c r="W1625" s="46">
        <f t="shared" si="112"/>
        <v>0</v>
      </c>
      <c r="X1625" s="45" t="s">
        <v>26</v>
      </c>
      <c r="Y1625" s="44"/>
      <c r="Z1625" s="43"/>
      <c r="AA1625" s="78" t="s">
        <v>100</v>
      </c>
      <c r="AK1625" s="2"/>
      <c r="AL1625" s="2"/>
      <c r="AM1625" s="2"/>
      <c r="AN1625" s="2"/>
      <c r="AO1625" s="2"/>
      <c r="AP1625" s="2"/>
      <c r="AQ1625" s="2"/>
      <c r="AR1625" s="2"/>
      <c r="AS1625" s="2"/>
      <c r="AT1625" s="2"/>
      <c r="AU1625" s="2"/>
      <c r="AV1625" s="2"/>
      <c r="AW1625" s="2"/>
    </row>
    <row r="1626" spans="1:49" hidden="1">
      <c r="A1626" s="31" t="e">
        <f t="shared" si="107"/>
        <v>#N/A</v>
      </c>
      <c r="B1626" s="30" t="e">
        <f>VLOOKUP(F1626,[3]!Tabla13[#All],2,FALSE)</f>
        <v>#N/A</v>
      </c>
      <c r="C1626" s="51">
        <v>2026</v>
      </c>
      <c r="D1626" s="51">
        <v>8330</v>
      </c>
      <c r="E1626" s="51"/>
      <c r="F1626" s="52"/>
      <c r="G1626" s="51">
        <v>2</v>
      </c>
      <c r="H1626" s="51">
        <v>4</v>
      </c>
      <c r="I1626" s="51">
        <v>14</v>
      </c>
      <c r="J1626" s="51"/>
      <c r="K1626" s="51">
        <v>2000</v>
      </c>
      <c r="L1626" s="51">
        <v>2700</v>
      </c>
      <c r="M1626" s="51">
        <v>271</v>
      </c>
      <c r="N1626" s="50">
        <v>1120</v>
      </c>
      <c r="O1626" s="49"/>
      <c r="P1626" s="48" t="s">
        <v>1101</v>
      </c>
      <c r="Q1626" s="47">
        <v>0</v>
      </c>
      <c r="R1626" s="47">
        <v>0</v>
      </c>
      <c r="S1626" s="46">
        <f t="shared" si="110"/>
        <v>0</v>
      </c>
      <c r="T1626" s="47">
        <v>0</v>
      </c>
      <c r="U1626" s="47">
        <v>0</v>
      </c>
      <c r="V1626" s="46">
        <f t="shared" si="111"/>
        <v>0</v>
      </c>
      <c r="W1626" s="46">
        <f t="shared" si="112"/>
        <v>0</v>
      </c>
      <c r="X1626" s="45" t="s">
        <v>26</v>
      </c>
      <c r="Y1626" s="44"/>
      <c r="Z1626" s="43"/>
      <c r="AA1626" s="78" t="s">
        <v>100</v>
      </c>
      <c r="AK1626" s="2"/>
      <c r="AL1626" s="2"/>
      <c r="AM1626" s="2"/>
      <c r="AN1626" s="2"/>
      <c r="AO1626" s="2"/>
      <c r="AP1626" s="2"/>
      <c r="AQ1626" s="2"/>
      <c r="AR1626" s="2"/>
      <c r="AS1626" s="2"/>
      <c r="AT1626" s="2"/>
      <c r="AU1626" s="2"/>
      <c r="AV1626" s="2"/>
      <c r="AW1626" s="2"/>
    </row>
    <row r="1627" spans="1:49" hidden="1">
      <c r="A1627" s="31" t="e">
        <f t="shared" ref="A1627:A1690" si="113">B1627-E1627</f>
        <v>#N/A</v>
      </c>
      <c r="B1627" s="30" t="e">
        <f>VLOOKUP(F1627,[3]!Tabla13[#All],2,FALSE)</f>
        <v>#N/A</v>
      </c>
      <c r="C1627" s="51">
        <v>2026</v>
      </c>
      <c r="D1627" s="51">
        <v>8330</v>
      </c>
      <c r="E1627" s="51"/>
      <c r="F1627" s="52"/>
      <c r="G1627" s="51">
        <v>2</v>
      </c>
      <c r="H1627" s="51">
        <v>4</v>
      </c>
      <c r="I1627" s="51">
        <v>14</v>
      </c>
      <c r="J1627" s="51"/>
      <c r="K1627" s="51">
        <v>2000</v>
      </c>
      <c r="L1627" s="51">
        <v>2700</v>
      </c>
      <c r="M1627" s="51">
        <v>271</v>
      </c>
      <c r="N1627" s="50">
        <v>1123</v>
      </c>
      <c r="O1627" s="49"/>
      <c r="P1627" s="48" t="s">
        <v>1100</v>
      </c>
      <c r="Q1627" s="47">
        <v>0</v>
      </c>
      <c r="R1627" s="47">
        <v>0</v>
      </c>
      <c r="S1627" s="46">
        <f t="shared" si="110"/>
        <v>0</v>
      </c>
      <c r="T1627" s="47">
        <v>0</v>
      </c>
      <c r="U1627" s="47">
        <v>0</v>
      </c>
      <c r="V1627" s="46">
        <f t="shared" si="111"/>
        <v>0</v>
      </c>
      <c r="W1627" s="46">
        <f t="shared" si="112"/>
        <v>0</v>
      </c>
      <c r="X1627" s="45" t="s">
        <v>26</v>
      </c>
      <c r="Y1627" s="44"/>
      <c r="Z1627" s="43"/>
      <c r="AA1627" s="78" t="s">
        <v>100</v>
      </c>
      <c r="AK1627" s="2"/>
      <c r="AL1627" s="2"/>
      <c r="AM1627" s="2"/>
      <c r="AN1627" s="2"/>
      <c r="AO1627" s="2"/>
      <c r="AP1627" s="2"/>
      <c r="AQ1627" s="2"/>
      <c r="AR1627" s="2"/>
      <c r="AS1627" s="2"/>
      <c r="AT1627" s="2"/>
      <c r="AU1627" s="2"/>
      <c r="AV1627" s="2"/>
      <c r="AW1627" s="2"/>
    </row>
    <row r="1628" spans="1:49" hidden="1">
      <c r="A1628" s="31" t="e">
        <f t="shared" si="113"/>
        <v>#N/A</v>
      </c>
      <c r="B1628" s="30" t="e">
        <f>VLOOKUP(F1628,[3]!Tabla13[#All],2,FALSE)</f>
        <v>#N/A</v>
      </c>
      <c r="C1628" s="51">
        <v>2026</v>
      </c>
      <c r="D1628" s="51">
        <v>8330</v>
      </c>
      <c r="E1628" s="51"/>
      <c r="F1628" s="52"/>
      <c r="G1628" s="51">
        <v>2</v>
      </c>
      <c r="H1628" s="51">
        <v>4</v>
      </c>
      <c r="I1628" s="51">
        <v>14</v>
      </c>
      <c r="J1628" s="51"/>
      <c r="K1628" s="51">
        <v>2000</v>
      </c>
      <c r="L1628" s="51">
        <v>2700</v>
      </c>
      <c r="M1628" s="51">
        <v>271</v>
      </c>
      <c r="N1628" s="50">
        <v>1126</v>
      </c>
      <c r="O1628" s="49"/>
      <c r="P1628" s="48" t="s">
        <v>1099</v>
      </c>
      <c r="Q1628" s="47">
        <v>0</v>
      </c>
      <c r="R1628" s="47">
        <v>0</v>
      </c>
      <c r="S1628" s="46">
        <f t="shared" si="110"/>
        <v>0</v>
      </c>
      <c r="T1628" s="47">
        <v>0</v>
      </c>
      <c r="U1628" s="47">
        <v>0</v>
      </c>
      <c r="V1628" s="46">
        <f t="shared" si="111"/>
        <v>0</v>
      </c>
      <c r="W1628" s="46">
        <f t="shared" si="112"/>
        <v>0</v>
      </c>
      <c r="X1628" s="45" t="s">
        <v>26</v>
      </c>
      <c r="Y1628" s="44"/>
      <c r="Z1628" s="43"/>
      <c r="AA1628" s="78" t="s">
        <v>100</v>
      </c>
      <c r="AK1628" s="2"/>
      <c r="AL1628" s="2"/>
      <c r="AM1628" s="2"/>
      <c r="AN1628" s="2"/>
      <c r="AO1628" s="2"/>
      <c r="AP1628" s="2"/>
      <c r="AQ1628" s="2"/>
      <c r="AR1628" s="2"/>
      <c r="AS1628" s="2"/>
      <c r="AT1628" s="2"/>
      <c r="AU1628" s="2"/>
      <c r="AV1628" s="2"/>
      <c r="AW1628" s="2"/>
    </row>
    <row r="1629" spans="1:49" hidden="1">
      <c r="A1629" s="31" t="e">
        <f t="shared" si="113"/>
        <v>#N/A</v>
      </c>
      <c r="B1629" s="30" t="e">
        <f>VLOOKUP(F1629,[3]!Tabla13[#All],2,FALSE)</f>
        <v>#N/A</v>
      </c>
      <c r="C1629" s="51">
        <v>2026</v>
      </c>
      <c r="D1629" s="51">
        <v>8330</v>
      </c>
      <c r="E1629" s="51"/>
      <c r="F1629" s="52"/>
      <c r="G1629" s="51">
        <v>2</v>
      </c>
      <c r="H1629" s="51">
        <v>4</v>
      </c>
      <c r="I1629" s="51">
        <v>14</v>
      </c>
      <c r="J1629" s="51"/>
      <c r="K1629" s="51">
        <v>2000</v>
      </c>
      <c r="L1629" s="51">
        <v>2700</v>
      </c>
      <c r="M1629" s="51">
        <v>271</v>
      </c>
      <c r="N1629" s="50">
        <v>1132</v>
      </c>
      <c r="O1629" s="49"/>
      <c r="P1629" s="48" t="s">
        <v>1098</v>
      </c>
      <c r="Q1629" s="47">
        <v>0</v>
      </c>
      <c r="R1629" s="47">
        <v>0</v>
      </c>
      <c r="S1629" s="46">
        <f t="shared" si="110"/>
        <v>0</v>
      </c>
      <c r="T1629" s="47">
        <v>0</v>
      </c>
      <c r="U1629" s="47">
        <v>0</v>
      </c>
      <c r="V1629" s="46">
        <f t="shared" si="111"/>
        <v>0</v>
      </c>
      <c r="W1629" s="46">
        <f t="shared" si="112"/>
        <v>0</v>
      </c>
      <c r="X1629" s="45" t="s">
        <v>26</v>
      </c>
      <c r="Y1629" s="44"/>
      <c r="Z1629" s="43"/>
      <c r="AA1629" s="78" t="s">
        <v>100</v>
      </c>
      <c r="AK1629" s="2"/>
      <c r="AL1629" s="2"/>
      <c r="AM1629" s="2"/>
      <c r="AN1629" s="2"/>
      <c r="AO1629" s="2"/>
      <c r="AP1629" s="2"/>
      <c r="AQ1629" s="2"/>
      <c r="AR1629" s="2"/>
      <c r="AS1629" s="2"/>
      <c r="AT1629" s="2"/>
      <c r="AU1629" s="2"/>
      <c r="AV1629" s="2"/>
      <c r="AW1629" s="2"/>
    </row>
    <row r="1630" spans="1:49" hidden="1">
      <c r="A1630" s="31" t="e">
        <f t="shared" si="113"/>
        <v>#N/A</v>
      </c>
      <c r="B1630" s="30" t="e">
        <f>VLOOKUP(F1630,[3]!Tabla13[#All],2,FALSE)</f>
        <v>#N/A</v>
      </c>
      <c r="C1630" s="51">
        <v>2026</v>
      </c>
      <c r="D1630" s="51">
        <v>8330</v>
      </c>
      <c r="E1630" s="51"/>
      <c r="F1630" s="52"/>
      <c r="G1630" s="51">
        <v>2</v>
      </c>
      <c r="H1630" s="51">
        <v>4</v>
      </c>
      <c r="I1630" s="51">
        <v>14</v>
      </c>
      <c r="J1630" s="51"/>
      <c r="K1630" s="51">
        <v>2000</v>
      </c>
      <c r="L1630" s="51">
        <v>2700</v>
      </c>
      <c r="M1630" s="51">
        <v>271</v>
      </c>
      <c r="N1630" s="50">
        <v>1237</v>
      </c>
      <c r="O1630" s="49"/>
      <c r="P1630" s="48" t="s">
        <v>1097</v>
      </c>
      <c r="Q1630" s="47">
        <v>0</v>
      </c>
      <c r="R1630" s="47">
        <v>0</v>
      </c>
      <c r="S1630" s="46">
        <f t="shared" si="110"/>
        <v>0</v>
      </c>
      <c r="T1630" s="47">
        <v>0</v>
      </c>
      <c r="U1630" s="47">
        <v>0</v>
      </c>
      <c r="V1630" s="46">
        <f t="shared" si="111"/>
        <v>0</v>
      </c>
      <c r="W1630" s="46">
        <f t="shared" si="112"/>
        <v>0</v>
      </c>
      <c r="X1630" s="45" t="s">
        <v>26</v>
      </c>
      <c r="Y1630" s="44"/>
      <c r="Z1630" s="43"/>
      <c r="AA1630" s="78" t="s">
        <v>100</v>
      </c>
      <c r="AK1630" s="2"/>
      <c r="AL1630" s="2"/>
      <c r="AM1630" s="2"/>
      <c r="AN1630" s="2"/>
      <c r="AO1630" s="2"/>
      <c r="AP1630" s="2"/>
      <c r="AQ1630" s="2"/>
      <c r="AR1630" s="2"/>
      <c r="AS1630" s="2"/>
      <c r="AT1630" s="2"/>
      <c r="AU1630" s="2"/>
      <c r="AV1630" s="2"/>
      <c r="AW1630" s="2"/>
    </row>
    <row r="1631" spans="1:49" hidden="1">
      <c r="A1631" s="31" t="e">
        <f t="shared" si="113"/>
        <v>#N/A</v>
      </c>
      <c r="B1631" s="30" t="e">
        <f>VLOOKUP(F1631,[3]!Tabla13[#All],2,FALSE)</f>
        <v>#N/A</v>
      </c>
      <c r="C1631" s="51">
        <v>2026</v>
      </c>
      <c r="D1631" s="51">
        <v>8330</v>
      </c>
      <c r="E1631" s="51"/>
      <c r="F1631" s="52"/>
      <c r="G1631" s="51">
        <v>2</v>
      </c>
      <c r="H1631" s="51">
        <v>4</v>
      </c>
      <c r="I1631" s="51">
        <v>14</v>
      </c>
      <c r="J1631" s="51"/>
      <c r="K1631" s="51">
        <v>2000</v>
      </c>
      <c r="L1631" s="51">
        <v>2700</v>
      </c>
      <c r="M1631" s="51">
        <v>271</v>
      </c>
      <c r="N1631" s="50">
        <v>1244</v>
      </c>
      <c r="O1631" s="49"/>
      <c r="P1631" s="48" t="s">
        <v>1096</v>
      </c>
      <c r="Q1631" s="47">
        <v>0</v>
      </c>
      <c r="R1631" s="47">
        <v>0</v>
      </c>
      <c r="S1631" s="46">
        <f t="shared" si="110"/>
        <v>0</v>
      </c>
      <c r="T1631" s="47">
        <v>0</v>
      </c>
      <c r="U1631" s="47">
        <v>0</v>
      </c>
      <c r="V1631" s="46">
        <f t="shared" si="111"/>
        <v>0</v>
      </c>
      <c r="W1631" s="46">
        <f t="shared" si="112"/>
        <v>0</v>
      </c>
      <c r="X1631" s="45" t="s">
        <v>26</v>
      </c>
      <c r="Y1631" s="44"/>
      <c r="Z1631" s="43"/>
      <c r="AA1631" s="78" t="s">
        <v>100</v>
      </c>
      <c r="AK1631" s="2"/>
      <c r="AL1631" s="2"/>
      <c r="AM1631" s="2"/>
      <c r="AN1631" s="2"/>
      <c r="AO1631" s="2"/>
      <c r="AP1631" s="2"/>
      <c r="AQ1631" s="2"/>
      <c r="AR1631" s="2"/>
      <c r="AS1631" s="2"/>
      <c r="AT1631" s="2"/>
      <c r="AU1631" s="2"/>
      <c r="AV1631" s="2"/>
      <c r="AW1631" s="2"/>
    </row>
    <row r="1632" spans="1:49" hidden="1">
      <c r="A1632" s="31" t="e">
        <f t="shared" si="113"/>
        <v>#N/A</v>
      </c>
      <c r="B1632" s="30" t="e">
        <f>VLOOKUP(F1632,[3]!Tabla13[#All],2,FALSE)</f>
        <v>#N/A</v>
      </c>
      <c r="C1632" s="51">
        <v>2026</v>
      </c>
      <c r="D1632" s="51">
        <v>8330</v>
      </c>
      <c r="E1632" s="51"/>
      <c r="F1632" s="52"/>
      <c r="G1632" s="51">
        <v>2</v>
      </c>
      <c r="H1632" s="51">
        <v>4</v>
      </c>
      <c r="I1632" s="51">
        <v>14</v>
      </c>
      <c r="J1632" s="51"/>
      <c r="K1632" s="51">
        <v>2000</v>
      </c>
      <c r="L1632" s="51">
        <v>2700</v>
      </c>
      <c r="M1632" s="51">
        <v>271</v>
      </c>
      <c r="N1632" s="50">
        <v>1294</v>
      </c>
      <c r="O1632" s="49"/>
      <c r="P1632" s="48" t="s">
        <v>1095</v>
      </c>
      <c r="Q1632" s="47">
        <v>0</v>
      </c>
      <c r="R1632" s="47">
        <v>0</v>
      </c>
      <c r="S1632" s="46">
        <f t="shared" si="110"/>
        <v>0</v>
      </c>
      <c r="T1632" s="47">
        <v>0</v>
      </c>
      <c r="U1632" s="47">
        <v>0</v>
      </c>
      <c r="V1632" s="46">
        <f t="shared" si="111"/>
        <v>0</v>
      </c>
      <c r="W1632" s="46">
        <f t="shared" si="112"/>
        <v>0</v>
      </c>
      <c r="X1632" s="45" t="s">
        <v>26</v>
      </c>
      <c r="Y1632" s="44"/>
      <c r="Z1632" s="43"/>
      <c r="AA1632" s="78" t="s">
        <v>100</v>
      </c>
      <c r="AK1632" s="2"/>
      <c r="AL1632" s="2"/>
      <c r="AM1632" s="2"/>
      <c r="AN1632" s="2"/>
      <c r="AO1632" s="2"/>
      <c r="AP1632" s="2"/>
      <c r="AQ1632" s="2"/>
      <c r="AR1632" s="2"/>
      <c r="AS1632" s="2"/>
      <c r="AT1632" s="2"/>
      <c r="AU1632" s="2"/>
      <c r="AV1632" s="2"/>
      <c r="AW1632" s="2"/>
    </row>
    <row r="1633" spans="1:49" hidden="1">
      <c r="A1633" s="31" t="e">
        <f t="shared" si="113"/>
        <v>#N/A</v>
      </c>
      <c r="B1633" s="30" t="e">
        <f>VLOOKUP(F1633,[3]!Tabla13[#All],2,FALSE)</f>
        <v>#N/A</v>
      </c>
      <c r="C1633" s="51">
        <v>2026</v>
      </c>
      <c r="D1633" s="51">
        <v>8330</v>
      </c>
      <c r="E1633" s="51"/>
      <c r="F1633" s="52"/>
      <c r="G1633" s="51">
        <v>2</v>
      </c>
      <c r="H1633" s="51">
        <v>4</v>
      </c>
      <c r="I1633" s="51">
        <v>14</v>
      </c>
      <c r="J1633" s="51"/>
      <c r="K1633" s="51">
        <v>2000</v>
      </c>
      <c r="L1633" s="51">
        <v>2700</v>
      </c>
      <c r="M1633" s="51">
        <v>271</v>
      </c>
      <c r="N1633" s="50">
        <v>1408</v>
      </c>
      <c r="O1633" s="49"/>
      <c r="P1633" s="48" t="s">
        <v>1094</v>
      </c>
      <c r="Q1633" s="47">
        <v>0</v>
      </c>
      <c r="R1633" s="47">
        <v>0</v>
      </c>
      <c r="S1633" s="46">
        <f t="shared" si="110"/>
        <v>0</v>
      </c>
      <c r="T1633" s="47">
        <v>0</v>
      </c>
      <c r="U1633" s="47">
        <v>0</v>
      </c>
      <c r="V1633" s="46">
        <f t="shared" si="111"/>
        <v>0</v>
      </c>
      <c r="W1633" s="46">
        <f t="shared" si="112"/>
        <v>0</v>
      </c>
      <c r="X1633" s="45" t="s">
        <v>26</v>
      </c>
      <c r="Y1633" s="44"/>
      <c r="Z1633" s="43"/>
      <c r="AA1633" s="78" t="s">
        <v>100</v>
      </c>
      <c r="AK1633" s="2"/>
      <c r="AL1633" s="2"/>
      <c r="AM1633" s="2"/>
      <c r="AN1633" s="2"/>
      <c r="AO1633" s="2"/>
      <c r="AP1633" s="2"/>
      <c r="AQ1633" s="2"/>
      <c r="AR1633" s="2"/>
      <c r="AS1633" s="2"/>
      <c r="AT1633" s="2"/>
      <c r="AU1633" s="2"/>
      <c r="AV1633" s="2"/>
      <c r="AW1633" s="2"/>
    </row>
    <row r="1634" spans="1:49" hidden="1">
      <c r="A1634" s="31" t="e">
        <f t="shared" si="113"/>
        <v>#N/A</v>
      </c>
      <c r="B1634" s="30" t="e">
        <f>VLOOKUP(F1634,[3]!Tabla13[#All],2,FALSE)</f>
        <v>#N/A</v>
      </c>
      <c r="C1634" s="51">
        <v>2026</v>
      </c>
      <c r="D1634" s="51">
        <v>8330</v>
      </c>
      <c r="E1634" s="51"/>
      <c r="F1634" s="52"/>
      <c r="G1634" s="51">
        <v>2</v>
      </c>
      <c r="H1634" s="51">
        <v>4</v>
      </c>
      <c r="I1634" s="51">
        <v>14</v>
      </c>
      <c r="J1634" s="51"/>
      <c r="K1634" s="51">
        <v>2000</v>
      </c>
      <c r="L1634" s="51">
        <v>2700</v>
      </c>
      <c r="M1634" s="51">
        <v>271</v>
      </c>
      <c r="N1634" s="50">
        <v>1432</v>
      </c>
      <c r="O1634" s="49"/>
      <c r="P1634" s="48" t="s">
        <v>1093</v>
      </c>
      <c r="Q1634" s="47">
        <v>0</v>
      </c>
      <c r="R1634" s="47">
        <v>0</v>
      </c>
      <c r="S1634" s="46">
        <f t="shared" si="110"/>
        <v>0</v>
      </c>
      <c r="T1634" s="47">
        <v>0</v>
      </c>
      <c r="U1634" s="47">
        <v>0</v>
      </c>
      <c r="V1634" s="46">
        <f t="shared" si="111"/>
        <v>0</v>
      </c>
      <c r="W1634" s="46">
        <f t="shared" si="112"/>
        <v>0</v>
      </c>
      <c r="X1634" s="45" t="s">
        <v>348</v>
      </c>
      <c r="Y1634" s="44"/>
      <c r="Z1634" s="43"/>
      <c r="AA1634" s="78" t="s">
        <v>100</v>
      </c>
      <c r="AK1634" s="2"/>
      <c r="AL1634" s="2"/>
      <c r="AM1634" s="2"/>
      <c r="AN1634" s="2"/>
      <c r="AO1634" s="2"/>
      <c r="AP1634" s="2"/>
      <c r="AQ1634" s="2"/>
      <c r="AR1634" s="2"/>
      <c r="AS1634" s="2"/>
      <c r="AT1634" s="2"/>
      <c r="AU1634" s="2"/>
      <c r="AV1634" s="2"/>
      <c r="AW1634" s="2"/>
    </row>
    <row r="1635" spans="1:49" hidden="1">
      <c r="A1635" s="31" t="e">
        <f t="shared" si="113"/>
        <v>#N/A</v>
      </c>
      <c r="B1635" s="30" t="e">
        <f>VLOOKUP(F1635,[3]!Tabla13[#All],2,FALSE)</f>
        <v>#N/A</v>
      </c>
      <c r="C1635" s="51">
        <v>2026</v>
      </c>
      <c r="D1635" s="51">
        <v>8330</v>
      </c>
      <c r="E1635" s="51"/>
      <c r="F1635" s="52"/>
      <c r="G1635" s="51">
        <v>2</v>
      </c>
      <c r="H1635" s="51">
        <v>4</v>
      </c>
      <c r="I1635" s="51">
        <v>14</v>
      </c>
      <c r="J1635" s="51"/>
      <c r="K1635" s="51">
        <v>2000</v>
      </c>
      <c r="L1635" s="51">
        <v>2700</v>
      </c>
      <c r="M1635" s="51">
        <v>271</v>
      </c>
      <c r="N1635" s="50">
        <v>1460</v>
      </c>
      <c r="O1635" s="49"/>
      <c r="P1635" s="48" t="s">
        <v>1092</v>
      </c>
      <c r="Q1635" s="47">
        <v>0</v>
      </c>
      <c r="R1635" s="47">
        <v>0</v>
      </c>
      <c r="S1635" s="46">
        <f t="shared" si="110"/>
        <v>0</v>
      </c>
      <c r="T1635" s="47">
        <v>0</v>
      </c>
      <c r="U1635" s="47">
        <v>0</v>
      </c>
      <c r="V1635" s="46">
        <f t="shared" si="111"/>
        <v>0</v>
      </c>
      <c r="W1635" s="46">
        <f t="shared" si="112"/>
        <v>0</v>
      </c>
      <c r="X1635" s="45" t="s">
        <v>26</v>
      </c>
      <c r="Y1635" s="44"/>
      <c r="Z1635" s="43"/>
      <c r="AA1635" s="78" t="s">
        <v>100</v>
      </c>
      <c r="AK1635" s="2"/>
      <c r="AL1635" s="2"/>
      <c r="AM1635" s="2"/>
      <c r="AN1635" s="2"/>
      <c r="AO1635" s="2"/>
      <c r="AP1635" s="2"/>
      <c r="AQ1635" s="2"/>
      <c r="AR1635" s="2"/>
      <c r="AS1635" s="2"/>
      <c r="AT1635" s="2"/>
      <c r="AU1635" s="2"/>
      <c r="AV1635" s="2"/>
      <c r="AW1635" s="2"/>
    </row>
    <row r="1636" spans="1:49" hidden="1">
      <c r="A1636" s="31" t="e">
        <f t="shared" si="113"/>
        <v>#N/A</v>
      </c>
      <c r="B1636" s="30" t="e">
        <f>VLOOKUP(F1636,[3]!Tabla13[#All],2,FALSE)</f>
        <v>#N/A</v>
      </c>
      <c r="C1636" s="51">
        <v>2026</v>
      </c>
      <c r="D1636" s="51">
        <v>8330</v>
      </c>
      <c r="E1636" s="51"/>
      <c r="F1636" s="52"/>
      <c r="G1636" s="51">
        <v>2</v>
      </c>
      <c r="H1636" s="51">
        <v>4</v>
      </c>
      <c r="I1636" s="51">
        <v>14</v>
      </c>
      <c r="J1636" s="51"/>
      <c r="K1636" s="51">
        <v>2000</v>
      </c>
      <c r="L1636" s="51">
        <v>2700</v>
      </c>
      <c r="M1636" s="51">
        <v>271</v>
      </c>
      <c r="N1636" s="50">
        <v>1463</v>
      </c>
      <c r="O1636" s="49"/>
      <c r="P1636" s="48" t="s">
        <v>1091</v>
      </c>
      <c r="Q1636" s="47">
        <v>0</v>
      </c>
      <c r="R1636" s="47">
        <v>0</v>
      </c>
      <c r="S1636" s="46">
        <f t="shared" si="110"/>
        <v>0</v>
      </c>
      <c r="T1636" s="47">
        <v>0</v>
      </c>
      <c r="U1636" s="47">
        <v>0</v>
      </c>
      <c r="V1636" s="46">
        <f t="shared" si="111"/>
        <v>0</v>
      </c>
      <c r="W1636" s="46">
        <f t="shared" si="112"/>
        <v>0</v>
      </c>
      <c r="X1636" s="45" t="s">
        <v>26</v>
      </c>
      <c r="Y1636" s="44"/>
      <c r="Z1636" s="43"/>
      <c r="AA1636" s="78" t="s">
        <v>100</v>
      </c>
      <c r="AK1636" s="2"/>
      <c r="AL1636" s="2"/>
      <c r="AM1636" s="2"/>
      <c r="AN1636" s="2"/>
      <c r="AO1636" s="2"/>
      <c r="AP1636" s="2"/>
      <c r="AQ1636" s="2"/>
      <c r="AR1636" s="2"/>
      <c r="AS1636" s="2"/>
      <c r="AT1636" s="2"/>
      <c r="AU1636" s="2"/>
      <c r="AV1636" s="2"/>
      <c r="AW1636" s="2"/>
    </row>
    <row r="1637" spans="1:49" hidden="1">
      <c r="A1637" s="31" t="e">
        <f t="shared" si="113"/>
        <v>#N/A</v>
      </c>
      <c r="B1637" s="30" t="e">
        <f>VLOOKUP(F1637,[3]!Tabla13[#All],2,FALSE)</f>
        <v>#N/A</v>
      </c>
      <c r="C1637" s="51">
        <v>2026</v>
      </c>
      <c r="D1637" s="51">
        <v>8330</v>
      </c>
      <c r="E1637" s="51"/>
      <c r="F1637" s="52"/>
      <c r="G1637" s="51">
        <v>2</v>
      </c>
      <c r="H1637" s="51">
        <v>4</v>
      </c>
      <c r="I1637" s="51">
        <v>14</v>
      </c>
      <c r="J1637" s="51"/>
      <c r="K1637" s="51">
        <v>2000</v>
      </c>
      <c r="L1637" s="51">
        <v>2700</v>
      </c>
      <c r="M1637" s="51">
        <v>271</v>
      </c>
      <c r="N1637" s="50">
        <v>1514</v>
      </c>
      <c r="O1637" s="49"/>
      <c r="P1637" s="204" t="s">
        <v>1090</v>
      </c>
      <c r="Q1637" s="47">
        <v>0</v>
      </c>
      <c r="R1637" s="47">
        <v>0</v>
      </c>
      <c r="S1637" s="46">
        <f t="shared" si="110"/>
        <v>0</v>
      </c>
      <c r="T1637" s="47">
        <v>0</v>
      </c>
      <c r="U1637" s="47">
        <v>0</v>
      </c>
      <c r="V1637" s="46">
        <f t="shared" si="111"/>
        <v>0</v>
      </c>
      <c r="W1637" s="46">
        <f t="shared" si="112"/>
        <v>0</v>
      </c>
      <c r="X1637" s="45" t="s">
        <v>348</v>
      </c>
      <c r="Y1637" s="44"/>
      <c r="Z1637" s="43"/>
      <c r="AA1637" s="78" t="s">
        <v>100</v>
      </c>
      <c r="AK1637" s="2"/>
      <c r="AL1637" s="2"/>
      <c r="AM1637" s="2"/>
      <c r="AN1637" s="2"/>
      <c r="AO1637" s="2"/>
      <c r="AP1637" s="2"/>
      <c r="AQ1637" s="2"/>
      <c r="AR1637" s="2"/>
      <c r="AS1637" s="2"/>
      <c r="AT1637" s="2"/>
      <c r="AU1637" s="2"/>
      <c r="AV1637" s="2"/>
      <c r="AW1637" s="2"/>
    </row>
    <row r="1638" spans="1:49" hidden="1">
      <c r="A1638" s="31" t="e">
        <f t="shared" si="113"/>
        <v>#N/A</v>
      </c>
      <c r="B1638" s="30" t="e">
        <f>VLOOKUP(F1638,[3]!Tabla13[#All],2,FALSE)</f>
        <v>#N/A</v>
      </c>
      <c r="C1638" s="40">
        <v>2026</v>
      </c>
      <c r="D1638" s="40">
        <v>8330</v>
      </c>
      <c r="E1638" s="40"/>
      <c r="F1638" s="41"/>
      <c r="G1638" s="40">
        <v>2</v>
      </c>
      <c r="H1638" s="40">
        <v>4</v>
      </c>
      <c r="I1638" s="40">
        <v>14</v>
      </c>
      <c r="J1638" s="40"/>
      <c r="K1638" s="40">
        <v>2000</v>
      </c>
      <c r="L1638" s="40">
        <v>2700</v>
      </c>
      <c r="M1638" s="40">
        <v>272</v>
      </c>
      <c r="N1638" s="39" t="s">
        <v>23</v>
      </c>
      <c r="O1638" s="38"/>
      <c r="P1638" s="37" t="s">
        <v>390</v>
      </c>
      <c r="Q1638" s="36">
        <f>SUM(Q1639:Q1640)</f>
        <v>0</v>
      </c>
      <c r="R1638" s="36">
        <f>SUM(R1639:R1640)</f>
        <v>0</v>
      </c>
      <c r="S1638" s="36">
        <f t="shared" si="110"/>
        <v>0</v>
      </c>
      <c r="T1638" s="36">
        <f>SUM(T1639:T1640)</f>
        <v>0</v>
      </c>
      <c r="U1638" s="36">
        <f>SUM(U1639:U1640)</f>
        <v>0</v>
      </c>
      <c r="V1638" s="36">
        <f t="shared" si="111"/>
        <v>0</v>
      </c>
      <c r="W1638" s="36">
        <f t="shared" si="112"/>
        <v>0</v>
      </c>
      <c r="X1638" s="35"/>
      <c r="Y1638" s="64"/>
      <c r="Z1638" s="63"/>
      <c r="AA1638" s="32"/>
      <c r="AK1638" s="2"/>
      <c r="AL1638" s="2"/>
      <c r="AM1638" s="2"/>
      <c r="AN1638" s="2"/>
      <c r="AO1638" s="2"/>
      <c r="AP1638" s="2"/>
      <c r="AQ1638" s="2"/>
      <c r="AR1638" s="2"/>
      <c r="AS1638" s="2"/>
      <c r="AT1638" s="2"/>
      <c r="AU1638" s="2"/>
      <c r="AV1638" s="2"/>
      <c r="AW1638" s="2"/>
    </row>
    <row r="1639" spans="1:49" hidden="1">
      <c r="A1639" s="31" t="e">
        <f t="shared" si="113"/>
        <v>#N/A</v>
      </c>
      <c r="B1639" s="30" t="e">
        <f>VLOOKUP(F1639,[3]!Tabla13[#All],2,FALSE)</f>
        <v>#N/A</v>
      </c>
      <c r="C1639" s="51">
        <v>2026</v>
      </c>
      <c r="D1639" s="51">
        <v>8330</v>
      </c>
      <c r="E1639" s="51"/>
      <c r="F1639" s="52"/>
      <c r="G1639" s="51">
        <v>2</v>
      </c>
      <c r="H1639" s="51">
        <v>4</v>
      </c>
      <c r="I1639" s="51">
        <v>14</v>
      </c>
      <c r="J1639" s="51"/>
      <c r="K1639" s="51">
        <v>2000</v>
      </c>
      <c r="L1639" s="51">
        <v>2700</v>
      </c>
      <c r="M1639" s="51">
        <v>272</v>
      </c>
      <c r="N1639" s="50">
        <v>673</v>
      </c>
      <c r="O1639" s="49"/>
      <c r="P1639" s="48" t="s">
        <v>1089</v>
      </c>
      <c r="Q1639" s="47">
        <v>0</v>
      </c>
      <c r="R1639" s="47">
        <v>0</v>
      </c>
      <c r="S1639" s="46">
        <f t="shared" si="110"/>
        <v>0</v>
      </c>
      <c r="T1639" s="47">
        <v>0</v>
      </c>
      <c r="U1639" s="47">
        <v>0</v>
      </c>
      <c r="V1639" s="46">
        <f t="shared" si="111"/>
        <v>0</v>
      </c>
      <c r="W1639" s="46">
        <f t="shared" si="112"/>
        <v>0</v>
      </c>
      <c r="X1639" s="45" t="s">
        <v>26</v>
      </c>
      <c r="Y1639" s="44"/>
      <c r="Z1639" s="43"/>
      <c r="AA1639" s="78" t="s">
        <v>100</v>
      </c>
      <c r="AK1639" s="2"/>
      <c r="AL1639" s="2"/>
      <c r="AM1639" s="2"/>
      <c r="AN1639" s="2"/>
      <c r="AO1639" s="2"/>
      <c r="AP1639" s="2"/>
      <c r="AQ1639" s="2"/>
      <c r="AR1639" s="2"/>
      <c r="AS1639" s="2"/>
      <c r="AT1639" s="2"/>
      <c r="AU1639" s="2"/>
      <c r="AV1639" s="2"/>
      <c r="AW1639" s="2"/>
    </row>
    <row r="1640" spans="1:49" hidden="1">
      <c r="A1640" s="31" t="e">
        <f t="shared" si="113"/>
        <v>#N/A</v>
      </c>
      <c r="B1640" s="30" t="e">
        <f>VLOOKUP(F1640,[3]!Tabla13[#All],2,FALSE)</f>
        <v>#N/A</v>
      </c>
      <c r="C1640" s="51">
        <v>2026</v>
      </c>
      <c r="D1640" s="51">
        <v>8330</v>
      </c>
      <c r="E1640" s="51"/>
      <c r="F1640" s="52"/>
      <c r="G1640" s="51">
        <v>2</v>
      </c>
      <c r="H1640" s="51">
        <v>4</v>
      </c>
      <c r="I1640" s="51">
        <v>14</v>
      </c>
      <c r="J1640" s="51"/>
      <c r="K1640" s="51">
        <v>2000</v>
      </c>
      <c r="L1640" s="51">
        <v>2700</v>
      </c>
      <c r="M1640" s="51">
        <v>272</v>
      </c>
      <c r="N1640" s="50">
        <v>682</v>
      </c>
      <c r="O1640" s="49"/>
      <c r="P1640" s="48" t="s">
        <v>1088</v>
      </c>
      <c r="Q1640" s="47">
        <v>0</v>
      </c>
      <c r="R1640" s="47">
        <v>0</v>
      </c>
      <c r="S1640" s="46">
        <f t="shared" si="110"/>
        <v>0</v>
      </c>
      <c r="T1640" s="47">
        <v>0</v>
      </c>
      <c r="U1640" s="47">
        <v>0</v>
      </c>
      <c r="V1640" s="46">
        <f t="shared" si="111"/>
        <v>0</v>
      </c>
      <c r="W1640" s="46">
        <f t="shared" si="112"/>
        <v>0</v>
      </c>
      <c r="X1640" s="45" t="s">
        <v>26</v>
      </c>
      <c r="Y1640" s="44"/>
      <c r="Z1640" s="43"/>
      <c r="AA1640" s="78" t="s">
        <v>100</v>
      </c>
      <c r="AK1640" s="2"/>
      <c r="AL1640" s="2"/>
      <c r="AM1640" s="2"/>
      <c r="AN1640" s="2"/>
      <c r="AO1640" s="2"/>
      <c r="AP1640" s="2"/>
      <c r="AQ1640" s="2"/>
      <c r="AR1640" s="2"/>
      <c r="AS1640" s="2"/>
      <c r="AT1640" s="2"/>
      <c r="AU1640" s="2"/>
      <c r="AV1640" s="2"/>
      <c r="AW1640" s="2"/>
    </row>
    <row r="1641" spans="1:49" hidden="1">
      <c r="A1641" s="31" t="e">
        <f t="shared" si="113"/>
        <v>#N/A</v>
      </c>
      <c r="B1641" s="30" t="e">
        <f>VLOOKUP(F1641,[3]!Tabla13[#All],2,FALSE)</f>
        <v>#N/A</v>
      </c>
      <c r="C1641" s="40">
        <v>2026</v>
      </c>
      <c r="D1641" s="40">
        <v>8330</v>
      </c>
      <c r="E1641" s="40"/>
      <c r="F1641" s="41"/>
      <c r="G1641" s="40">
        <v>2</v>
      </c>
      <c r="H1641" s="40">
        <v>4</v>
      </c>
      <c r="I1641" s="40">
        <v>14</v>
      </c>
      <c r="J1641" s="40"/>
      <c r="K1641" s="40">
        <v>2000</v>
      </c>
      <c r="L1641" s="40">
        <v>2700</v>
      </c>
      <c r="M1641" s="40">
        <v>275</v>
      </c>
      <c r="N1641" s="39" t="s">
        <v>23</v>
      </c>
      <c r="O1641" s="38"/>
      <c r="P1641" s="37" t="s">
        <v>387</v>
      </c>
      <c r="Q1641" s="36">
        <f>SUM(Q1642:Q1643)</f>
        <v>0</v>
      </c>
      <c r="R1641" s="36">
        <f>SUM(R1642:R1643)</f>
        <v>0</v>
      </c>
      <c r="S1641" s="36">
        <f t="shared" si="110"/>
        <v>0</v>
      </c>
      <c r="T1641" s="36">
        <f>SUM(T1642:T1643)</f>
        <v>0</v>
      </c>
      <c r="U1641" s="36">
        <f>SUM(U1642:U1643)</f>
        <v>0</v>
      </c>
      <c r="V1641" s="36">
        <f t="shared" si="111"/>
        <v>0</v>
      </c>
      <c r="W1641" s="36">
        <f t="shared" si="112"/>
        <v>0</v>
      </c>
      <c r="X1641" s="35"/>
      <c r="Y1641" s="64"/>
      <c r="Z1641" s="63"/>
      <c r="AA1641" s="32"/>
      <c r="AK1641" s="2"/>
      <c r="AL1641" s="2"/>
      <c r="AM1641" s="2"/>
      <c r="AN1641" s="2"/>
      <c r="AO1641" s="2"/>
      <c r="AP1641" s="2"/>
      <c r="AQ1641" s="2"/>
      <c r="AR1641" s="2"/>
      <c r="AS1641" s="2"/>
      <c r="AT1641" s="2"/>
      <c r="AU1641" s="2"/>
      <c r="AV1641" s="2"/>
      <c r="AW1641" s="2"/>
    </row>
    <row r="1642" spans="1:49" hidden="1">
      <c r="A1642" s="31" t="e">
        <f t="shared" si="113"/>
        <v>#N/A</v>
      </c>
      <c r="B1642" s="30" t="e">
        <f>VLOOKUP(F1642,[3]!Tabla13[#All],2,FALSE)</f>
        <v>#N/A</v>
      </c>
      <c r="C1642" s="51">
        <v>2026</v>
      </c>
      <c r="D1642" s="51">
        <v>8330</v>
      </c>
      <c r="E1642" s="51"/>
      <c r="F1642" s="52"/>
      <c r="G1642" s="51">
        <v>2</v>
      </c>
      <c r="H1642" s="51">
        <v>4</v>
      </c>
      <c r="I1642" s="51">
        <v>14</v>
      </c>
      <c r="J1642" s="51"/>
      <c r="K1642" s="51">
        <v>2000</v>
      </c>
      <c r="L1642" s="51">
        <v>2700</v>
      </c>
      <c r="M1642" s="51">
        <v>275</v>
      </c>
      <c r="N1642" s="50">
        <v>150</v>
      </c>
      <c r="O1642" s="49"/>
      <c r="P1642" s="48" t="s">
        <v>386</v>
      </c>
      <c r="Q1642" s="47">
        <v>0</v>
      </c>
      <c r="R1642" s="47">
        <v>0</v>
      </c>
      <c r="S1642" s="46">
        <f t="shared" si="110"/>
        <v>0</v>
      </c>
      <c r="T1642" s="47">
        <v>0</v>
      </c>
      <c r="U1642" s="47">
        <v>0</v>
      </c>
      <c r="V1642" s="46">
        <f t="shared" si="111"/>
        <v>0</v>
      </c>
      <c r="W1642" s="46">
        <f t="shared" si="112"/>
        <v>0</v>
      </c>
      <c r="X1642" s="45" t="s">
        <v>359</v>
      </c>
      <c r="Y1642" s="44"/>
      <c r="Z1642" s="43"/>
      <c r="AA1642" s="42" t="s">
        <v>19</v>
      </c>
      <c r="AK1642" s="2"/>
      <c r="AL1642" s="2"/>
      <c r="AM1642" s="2"/>
      <c r="AN1642" s="2"/>
      <c r="AO1642" s="2"/>
      <c r="AP1642" s="2"/>
      <c r="AQ1642" s="2"/>
      <c r="AR1642" s="2"/>
      <c r="AS1642" s="2"/>
      <c r="AT1642" s="2"/>
      <c r="AU1642" s="2"/>
      <c r="AV1642" s="2"/>
      <c r="AW1642" s="2"/>
    </row>
    <row r="1643" spans="1:49" hidden="1">
      <c r="A1643" s="31" t="e">
        <f t="shared" si="113"/>
        <v>#N/A</v>
      </c>
      <c r="B1643" s="30" t="e">
        <f>VLOOKUP(F1643,[3]!Tabla13[#All],2,FALSE)</f>
        <v>#N/A</v>
      </c>
      <c r="C1643" s="51">
        <v>2026</v>
      </c>
      <c r="D1643" s="51">
        <v>8330</v>
      </c>
      <c r="E1643" s="51"/>
      <c r="F1643" s="52"/>
      <c r="G1643" s="51">
        <v>2</v>
      </c>
      <c r="H1643" s="51">
        <v>4</v>
      </c>
      <c r="I1643" s="51">
        <v>14</v>
      </c>
      <c r="J1643" s="51"/>
      <c r="K1643" s="51">
        <v>2000</v>
      </c>
      <c r="L1643" s="51">
        <v>2700</v>
      </c>
      <c r="M1643" s="51">
        <v>275</v>
      </c>
      <c r="N1643" s="50">
        <v>354</v>
      </c>
      <c r="O1643" s="49"/>
      <c r="P1643" s="48" t="s">
        <v>385</v>
      </c>
      <c r="Q1643" s="47">
        <v>0</v>
      </c>
      <c r="R1643" s="47">
        <v>0</v>
      </c>
      <c r="S1643" s="46">
        <f t="shared" si="110"/>
        <v>0</v>
      </c>
      <c r="T1643" s="47">
        <v>0</v>
      </c>
      <c r="U1643" s="47">
        <v>0</v>
      </c>
      <c r="V1643" s="46">
        <f t="shared" si="111"/>
        <v>0</v>
      </c>
      <c r="W1643" s="46">
        <f t="shared" si="112"/>
        <v>0</v>
      </c>
      <c r="X1643" s="45" t="s">
        <v>26</v>
      </c>
      <c r="Y1643" s="44"/>
      <c r="Z1643" s="43"/>
      <c r="AA1643" s="42" t="s">
        <v>19</v>
      </c>
      <c r="AK1643" s="2"/>
      <c r="AL1643" s="2"/>
      <c r="AM1643" s="2"/>
      <c r="AN1643" s="2"/>
      <c r="AO1643" s="2"/>
      <c r="AP1643" s="2"/>
      <c r="AQ1643" s="2"/>
      <c r="AR1643" s="2"/>
      <c r="AS1643" s="2"/>
      <c r="AT1643" s="2"/>
      <c r="AU1643" s="2"/>
      <c r="AV1643" s="2"/>
      <c r="AW1643" s="2"/>
    </row>
    <row r="1644" spans="1:49">
      <c r="A1644" s="31" t="e">
        <f t="shared" si="113"/>
        <v>#N/A</v>
      </c>
      <c r="B1644" s="30" t="e">
        <f>VLOOKUP(F1644,[3]!Tabla13[#All],2,FALSE)</f>
        <v>#N/A</v>
      </c>
      <c r="C1644" s="61">
        <v>2026</v>
      </c>
      <c r="D1644" s="61">
        <v>8330</v>
      </c>
      <c r="E1644" s="61"/>
      <c r="F1644" s="62"/>
      <c r="G1644" s="61">
        <v>2</v>
      </c>
      <c r="H1644" s="61">
        <v>4</v>
      </c>
      <c r="I1644" s="61">
        <v>14</v>
      </c>
      <c r="J1644" s="61"/>
      <c r="K1644" s="61">
        <v>2000</v>
      </c>
      <c r="L1644" s="61">
        <v>2800</v>
      </c>
      <c r="M1644" s="61"/>
      <c r="N1644" s="60" t="s">
        <v>23</v>
      </c>
      <c r="O1644" s="59"/>
      <c r="P1644" s="58" t="s">
        <v>384</v>
      </c>
      <c r="Q1644" s="57">
        <f>Q1645+Q1651</f>
        <v>2304000</v>
      </c>
      <c r="R1644" s="57">
        <f>R1645+R1651</f>
        <v>0</v>
      </c>
      <c r="S1644" s="57">
        <f t="shared" si="110"/>
        <v>2304000</v>
      </c>
      <c r="T1644" s="57">
        <f>T1645+T1651</f>
        <v>0</v>
      </c>
      <c r="U1644" s="57">
        <f>U1645+U1651</f>
        <v>0</v>
      </c>
      <c r="V1644" s="57">
        <f t="shared" si="111"/>
        <v>0</v>
      </c>
      <c r="W1644" s="57">
        <f t="shared" si="112"/>
        <v>2304000</v>
      </c>
      <c r="X1644" s="56"/>
      <c r="Y1644" s="66"/>
      <c r="Z1644" s="65"/>
      <c r="AA1644" s="53"/>
      <c r="AK1644" s="2"/>
      <c r="AL1644" s="2"/>
      <c r="AM1644" s="2"/>
      <c r="AN1644" s="2"/>
      <c r="AO1644" s="2"/>
      <c r="AP1644" s="2"/>
      <c r="AQ1644" s="2"/>
      <c r="AR1644" s="2"/>
      <c r="AS1644" s="2"/>
      <c r="AT1644" s="2"/>
      <c r="AU1644" s="2"/>
      <c r="AV1644" s="2"/>
      <c r="AW1644" s="2"/>
    </row>
    <row r="1645" spans="1:49" hidden="1">
      <c r="A1645" s="31" t="e">
        <f t="shared" si="113"/>
        <v>#N/A</v>
      </c>
      <c r="B1645" s="30" t="e">
        <f>VLOOKUP(F1645,[3]!Tabla13[#All],2,FALSE)</f>
        <v>#N/A</v>
      </c>
      <c r="C1645" s="40">
        <v>2026</v>
      </c>
      <c r="D1645" s="40">
        <v>8330</v>
      </c>
      <c r="E1645" s="40"/>
      <c r="F1645" s="41"/>
      <c r="G1645" s="40">
        <v>2</v>
      </c>
      <c r="H1645" s="40">
        <v>4</v>
      </c>
      <c r="I1645" s="40">
        <v>14</v>
      </c>
      <c r="J1645" s="40"/>
      <c r="K1645" s="40">
        <v>2000</v>
      </c>
      <c r="L1645" s="40">
        <v>2800</v>
      </c>
      <c r="M1645" s="40">
        <v>282</v>
      </c>
      <c r="N1645" s="39" t="s">
        <v>23</v>
      </c>
      <c r="O1645" s="38"/>
      <c r="P1645" s="37" t="s">
        <v>383</v>
      </c>
      <c r="Q1645" s="36">
        <f>SUM(Q1646:Q1650)</f>
        <v>0</v>
      </c>
      <c r="R1645" s="36">
        <f>SUM(R1646:R1650)</f>
        <v>0</v>
      </c>
      <c r="S1645" s="36">
        <f t="shared" si="110"/>
        <v>0</v>
      </c>
      <c r="T1645" s="36">
        <f>SUM(T1646:T1650)</f>
        <v>0</v>
      </c>
      <c r="U1645" s="36">
        <f>SUM(U1646:U1650)</f>
        <v>0</v>
      </c>
      <c r="V1645" s="36">
        <f t="shared" si="111"/>
        <v>0</v>
      </c>
      <c r="W1645" s="36">
        <f t="shared" si="112"/>
        <v>0</v>
      </c>
      <c r="X1645" s="35"/>
      <c r="Y1645" s="64"/>
      <c r="Z1645" s="63"/>
      <c r="AA1645" s="32"/>
      <c r="AK1645" s="2"/>
      <c r="AL1645" s="2"/>
      <c r="AM1645" s="2"/>
      <c r="AN1645" s="2"/>
      <c r="AO1645" s="2"/>
      <c r="AP1645" s="2"/>
      <c r="AQ1645" s="2"/>
      <c r="AR1645" s="2"/>
      <c r="AS1645" s="2"/>
      <c r="AT1645" s="2"/>
      <c r="AU1645" s="2"/>
      <c r="AV1645" s="2"/>
      <c r="AW1645" s="2"/>
    </row>
    <row r="1646" spans="1:49" hidden="1">
      <c r="A1646" s="31" t="e">
        <f t="shared" si="113"/>
        <v>#N/A</v>
      </c>
      <c r="B1646" s="30" t="e">
        <f>VLOOKUP(F1646,[3]!Tabla13[#All],2,FALSE)</f>
        <v>#N/A</v>
      </c>
      <c r="C1646" s="51">
        <v>2026</v>
      </c>
      <c r="D1646" s="51">
        <v>8330</v>
      </c>
      <c r="E1646" s="51"/>
      <c r="F1646" s="52"/>
      <c r="G1646" s="51">
        <v>2</v>
      </c>
      <c r="H1646" s="51">
        <v>4</v>
      </c>
      <c r="I1646" s="51">
        <v>14</v>
      </c>
      <c r="J1646" s="51"/>
      <c r="K1646" s="51">
        <v>2000</v>
      </c>
      <c r="L1646" s="51">
        <v>2800</v>
      </c>
      <c r="M1646" s="51">
        <v>282</v>
      </c>
      <c r="N1646" s="50">
        <v>249</v>
      </c>
      <c r="O1646" s="49"/>
      <c r="P1646" s="48" t="s">
        <v>1087</v>
      </c>
      <c r="Q1646" s="47">
        <v>0</v>
      </c>
      <c r="R1646" s="47">
        <v>0</v>
      </c>
      <c r="S1646" s="46">
        <f t="shared" si="110"/>
        <v>0</v>
      </c>
      <c r="T1646" s="47">
        <v>0</v>
      </c>
      <c r="U1646" s="47">
        <v>0</v>
      </c>
      <c r="V1646" s="46">
        <f t="shared" si="111"/>
        <v>0</v>
      </c>
      <c r="W1646" s="46">
        <f t="shared" si="112"/>
        <v>0</v>
      </c>
      <c r="X1646" s="45" t="s">
        <v>26</v>
      </c>
      <c r="Y1646" s="44"/>
      <c r="Z1646" s="43"/>
      <c r="AA1646" s="114" t="s">
        <v>100</v>
      </c>
      <c r="AK1646" s="2"/>
      <c r="AL1646" s="2"/>
      <c r="AM1646" s="2"/>
      <c r="AN1646" s="2"/>
      <c r="AO1646" s="2"/>
      <c r="AP1646" s="2"/>
      <c r="AQ1646" s="2"/>
      <c r="AR1646" s="2"/>
      <c r="AS1646" s="2"/>
      <c r="AT1646" s="2"/>
      <c r="AU1646" s="2"/>
      <c r="AV1646" s="2"/>
      <c r="AW1646" s="2"/>
    </row>
    <row r="1647" spans="1:49" hidden="1">
      <c r="A1647" s="31" t="e">
        <f t="shared" si="113"/>
        <v>#N/A</v>
      </c>
      <c r="B1647" s="30" t="e">
        <f>VLOOKUP(F1647,[3]!Tabla13[#All],2,FALSE)</f>
        <v>#N/A</v>
      </c>
      <c r="C1647" s="51">
        <v>2026</v>
      </c>
      <c r="D1647" s="51">
        <v>8330</v>
      </c>
      <c r="E1647" s="51"/>
      <c r="F1647" s="52"/>
      <c r="G1647" s="51">
        <v>2</v>
      </c>
      <c r="H1647" s="51">
        <v>4</v>
      </c>
      <c r="I1647" s="51">
        <v>14</v>
      </c>
      <c r="J1647" s="51"/>
      <c r="K1647" s="51">
        <v>2000</v>
      </c>
      <c r="L1647" s="51">
        <v>2800</v>
      </c>
      <c r="M1647" s="51">
        <v>282</v>
      </c>
      <c r="N1647" s="50">
        <v>252</v>
      </c>
      <c r="O1647" s="49"/>
      <c r="P1647" s="48" t="s">
        <v>1086</v>
      </c>
      <c r="Q1647" s="47">
        <v>0</v>
      </c>
      <c r="R1647" s="47">
        <v>0</v>
      </c>
      <c r="S1647" s="46">
        <f t="shared" si="110"/>
        <v>0</v>
      </c>
      <c r="T1647" s="47">
        <v>0</v>
      </c>
      <c r="U1647" s="47">
        <v>0</v>
      </c>
      <c r="V1647" s="46">
        <f t="shared" si="111"/>
        <v>0</v>
      </c>
      <c r="W1647" s="46">
        <f t="shared" si="112"/>
        <v>0</v>
      </c>
      <c r="X1647" s="45" t="s">
        <v>26</v>
      </c>
      <c r="Y1647" s="44"/>
      <c r="Z1647" s="43"/>
      <c r="AA1647" s="114" t="s">
        <v>100</v>
      </c>
      <c r="AK1647" s="2"/>
      <c r="AL1647" s="2"/>
      <c r="AM1647" s="2"/>
      <c r="AN1647" s="2"/>
      <c r="AO1647" s="2"/>
      <c r="AP1647" s="2"/>
      <c r="AQ1647" s="2"/>
      <c r="AR1647" s="2"/>
      <c r="AS1647" s="2"/>
      <c r="AT1647" s="2"/>
      <c r="AU1647" s="2"/>
      <c r="AV1647" s="2"/>
      <c r="AW1647" s="2"/>
    </row>
    <row r="1648" spans="1:49" hidden="1">
      <c r="A1648" s="31" t="e">
        <f t="shared" si="113"/>
        <v>#N/A</v>
      </c>
      <c r="B1648" s="30" t="e">
        <f>VLOOKUP(F1648,[3]!Tabla13[#All],2,FALSE)</f>
        <v>#N/A</v>
      </c>
      <c r="C1648" s="51">
        <v>2026</v>
      </c>
      <c r="D1648" s="51">
        <v>8330</v>
      </c>
      <c r="E1648" s="51"/>
      <c r="F1648" s="52"/>
      <c r="G1648" s="51">
        <v>2</v>
      </c>
      <c r="H1648" s="51">
        <v>4</v>
      </c>
      <c r="I1648" s="51">
        <v>14</v>
      </c>
      <c r="J1648" s="51"/>
      <c r="K1648" s="51">
        <v>2000</v>
      </c>
      <c r="L1648" s="51">
        <v>2800</v>
      </c>
      <c r="M1648" s="51">
        <v>282</v>
      </c>
      <c r="N1648" s="50">
        <v>269</v>
      </c>
      <c r="O1648" s="49"/>
      <c r="P1648" s="48" t="s">
        <v>1085</v>
      </c>
      <c r="Q1648" s="47">
        <v>0</v>
      </c>
      <c r="R1648" s="47">
        <v>0</v>
      </c>
      <c r="S1648" s="46">
        <f t="shared" si="110"/>
        <v>0</v>
      </c>
      <c r="T1648" s="47">
        <v>0</v>
      </c>
      <c r="U1648" s="47">
        <v>0</v>
      </c>
      <c r="V1648" s="46">
        <f t="shared" si="111"/>
        <v>0</v>
      </c>
      <c r="W1648" s="46">
        <f t="shared" si="112"/>
        <v>0</v>
      </c>
      <c r="X1648" s="45" t="s">
        <v>377</v>
      </c>
      <c r="Y1648" s="44"/>
      <c r="Z1648" s="43"/>
      <c r="AA1648" s="114" t="s">
        <v>100</v>
      </c>
      <c r="AK1648" s="2"/>
      <c r="AL1648" s="2"/>
      <c r="AM1648" s="2"/>
      <c r="AN1648" s="2"/>
      <c r="AO1648" s="2"/>
      <c r="AP1648" s="2"/>
      <c r="AQ1648" s="2"/>
      <c r="AR1648" s="2"/>
      <c r="AS1648" s="2"/>
      <c r="AT1648" s="2"/>
      <c r="AU1648" s="2"/>
      <c r="AV1648" s="2"/>
      <c r="AW1648" s="2"/>
    </row>
    <row r="1649" spans="1:49" hidden="1">
      <c r="A1649" s="31" t="e">
        <f t="shared" si="113"/>
        <v>#N/A</v>
      </c>
      <c r="B1649" s="30" t="e">
        <f>VLOOKUP(F1649,[3]!Tabla13[#All],2,FALSE)</f>
        <v>#N/A</v>
      </c>
      <c r="C1649" s="51">
        <v>2026</v>
      </c>
      <c r="D1649" s="51">
        <v>8330</v>
      </c>
      <c r="E1649" s="51"/>
      <c r="F1649" s="52"/>
      <c r="G1649" s="51">
        <v>2</v>
      </c>
      <c r="H1649" s="51">
        <v>4</v>
      </c>
      <c r="I1649" s="51">
        <v>14</v>
      </c>
      <c r="J1649" s="51"/>
      <c r="K1649" s="51">
        <v>2000</v>
      </c>
      <c r="L1649" s="51">
        <v>2800</v>
      </c>
      <c r="M1649" s="51">
        <v>282</v>
      </c>
      <c r="N1649" s="50">
        <v>273</v>
      </c>
      <c r="O1649" s="49"/>
      <c r="P1649" s="48" t="s">
        <v>1084</v>
      </c>
      <c r="Q1649" s="47">
        <v>0</v>
      </c>
      <c r="R1649" s="47">
        <v>0</v>
      </c>
      <c r="S1649" s="46">
        <f t="shared" si="110"/>
        <v>0</v>
      </c>
      <c r="T1649" s="47">
        <v>0</v>
      </c>
      <c r="U1649" s="47">
        <v>0</v>
      </c>
      <c r="V1649" s="46">
        <f t="shared" si="111"/>
        <v>0</v>
      </c>
      <c r="W1649" s="46">
        <f t="shared" si="112"/>
        <v>0</v>
      </c>
      <c r="X1649" s="45" t="s">
        <v>377</v>
      </c>
      <c r="Y1649" s="44"/>
      <c r="Z1649" s="43"/>
      <c r="AA1649" s="114" t="s">
        <v>100</v>
      </c>
      <c r="AK1649" s="2"/>
      <c r="AL1649" s="2"/>
      <c r="AM1649" s="2"/>
      <c r="AN1649" s="2"/>
      <c r="AO1649" s="2"/>
      <c r="AP1649" s="2"/>
      <c r="AQ1649" s="2"/>
      <c r="AR1649" s="2"/>
      <c r="AS1649" s="2"/>
      <c r="AT1649" s="2"/>
      <c r="AU1649" s="2"/>
      <c r="AV1649" s="2"/>
      <c r="AW1649" s="2"/>
    </row>
    <row r="1650" spans="1:49" hidden="1">
      <c r="A1650" s="31" t="e">
        <f t="shared" si="113"/>
        <v>#N/A</v>
      </c>
      <c r="B1650" s="30" t="e">
        <f>VLOOKUP(F1650,[3]!Tabla13[#All],2,FALSE)</f>
        <v>#N/A</v>
      </c>
      <c r="C1650" s="51">
        <v>2026</v>
      </c>
      <c r="D1650" s="51">
        <v>8330</v>
      </c>
      <c r="E1650" s="51"/>
      <c r="F1650" s="52"/>
      <c r="G1650" s="51">
        <v>2</v>
      </c>
      <c r="H1650" s="51">
        <v>4</v>
      </c>
      <c r="I1650" s="51">
        <v>14</v>
      </c>
      <c r="J1650" s="51"/>
      <c r="K1650" s="51">
        <v>2000</v>
      </c>
      <c r="L1650" s="51">
        <v>2800</v>
      </c>
      <c r="M1650" s="51">
        <v>282</v>
      </c>
      <c r="N1650" s="50">
        <v>724</v>
      </c>
      <c r="O1650" s="49"/>
      <c r="P1650" s="48" t="s">
        <v>1083</v>
      </c>
      <c r="Q1650" s="47">
        <v>0</v>
      </c>
      <c r="R1650" s="47">
        <v>0</v>
      </c>
      <c r="S1650" s="46">
        <f t="shared" si="110"/>
        <v>0</v>
      </c>
      <c r="T1650" s="47">
        <v>0</v>
      </c>
      <c r="U1650" s="47">
        <v>0</v>
      </c>
      <c r="V1650" s="46">
        <f t="shared" si="111"/>
        <v>0</v>
      </c>
      <c r="W1650" s="46">
        <f t="shared" si="112"/>
        <v>0</v>
      </c>
      <c r="X1650" s="45" t="s">
        <v>26</v>
      </c>
      <c r="Y1650" s="44"/>
      <c r="Z1650" s="43"/>
      <c r="AA1650" s="114" t="s">
        <v>100</v>
      </c>
      <c r="AK1650" s="2"/>
      <c r="AL1650" s="2"/>
      <c r="AM1650" s="2"/>
      <c r="AN1650" s="2"/>
      <c r="AO1650" s="2"/>
      <c r="AP1650" s="2"/>
      <c r="AQ1650" s="2"/>
      <c r="AR1650" s="2"/>
      <c r="AS1650" s="2"/>
      <c r="AT1650" s="2"/>
      <c r="AU1650" s="2"/>
      <c r="AV1650" s="2"/>
      <c r="AW1650" s="2"/>
    </row>
    <row r="1651" spans="1:49">
      <c r="A1651" s="31" t="e">
        <f t="shared" si="113"/>
        <v>#N/A</v>
      </c>
      <c r="B1651" s="30" t="e">
        <f>VLOOKUP(F1651,[3]!Tabla13[#All],2,FALSE)</f>
        <v>#N/A</v>
      </c>
      <c r="C1651" s="40">
        <v>2026</v>
      </c>
      <c r="D1651" s="40">
        <v>8330</v>
      </c>
      <c r="E1651" s="40"/>
      <c r="F1651" s="41"/>
      <c r="G1651" s="40">
        <v>2</v>
      </c>
      <c r="H1651" s="40">
        <v>4</v>
      </c>
      <c r="I1651" s="40">
        <v>14</v>
      </c>
      <c r="J1651" s="40"/>
      <c r="K1651" s="40">
        <v>2000</v>
      </c>
      <c r="L1651" s="40">
        <v>2800</v>
      </c>
      <c r="M1651" s="40">
        <v>283</v>
      </c>
      <c r="N1651" s="39" t="s">
        <v>23</v>
      </c>
      <c r="O1651" s="38"/>
      <c r="P1651" s="37" t="s">
        <v>374</v>
      </c>
      <c r="Q1651" s="36">
        <f>SUM(Q1652:Q1676)</f>
        <v>2304000</v>
      </c>
      <c r="R1651" s="36">
        <f>SUM(R1652:R1676)</f>
        <v>0</v>
      </c>
      <c r="S1651" s="36">
        <f t="shared" si="110"/>
        <v>2304000</v>
      </c>
      <c r="T1651" s="36">
        <f>SUM(T1652:T1676)</f>
        <v>0</v>
      </c>
      <c r="U1651" s="36">
        <f>SUM(U1652:U1676)</f>
        <v>0</v>
      </c>
      <c r="V1651" s="36">
        <f t="shared" si="111"/>
        <v>0</v>
      </c>
      <c r="W1651" s="36">
        <f t="shared" si="112"/>
        <v>2304000</v>
      </c>
      <c r="X1651" s="35"/>
      <c r="Y1651" s="64"/>
      <c r="Z1651" s="63"/>
      <c r="AA1651" s="32"/>
      <c r="AK1651" s="2"/>
      <c r="AL1651" s="2"/>
      <c r="AM1651" s="2"/>
      <c r="AN1651" s="2"/>
      <c r="AO1651" s="2"/>
      <c r="AP1651" s="2"/>
      <c r="AQ1651" s="2"/>
      <c r="AR1651" s="2"/>
      <c r="AS1651" s="2"/>
      <c r="AT1651" s="2"/>
      <c r="AU1651" s="2"/>
      <c r="AV1651" s="2"/>
      <c r="AW1651" s="2"/>
    </row>
    <row r="1652" spans="1:49" hidden="1">
      <c r="A1652" s="31" t="e">
        <f t="shared" si="113"/>
        <v>#N/A</v>
      </c>
      <c r="B1652" s="30" t="e">
        <f>VLOOKUP(F1652,[3]!Tabla13[#All],2,FALSE)</f>
        <v>#N/A</v>
      </c>
      <c r="C1652" s="51">
        <v>2026</v>
      </c>
      <c r="D1652" s="51">
        <v>8330</v>
      </c>
      <c r="E1652" s="51"/>
      <c r="F1652" s="52"/>
      <c r="G1652" s="51">
        <v>2</v>
      </c>
      <c r="H1652" s="51">
        <v>4</v>
      </c>
      <c r="I1652" s="51">
        <v>14</v>
      </c>
      <c r="J1652" s="51"/>
      <c r="K1652" s="51">
        <v>2000</v>
      </c>
      <c r="L1652" s="51">
        <v>2800</v>
      </c>
      <c r="M1652" s="51">
        <v>283</v>
      </c>
      <c r="N1652" s="50">
        <v>11</v>
      </c>
      <c r="O1652" s="49"/>
      <c r="P1652" s="48" t="s">
        <v>1082</v>
      </c>
      <c r="Q1652" s="47">
        <v>0</v>
      </c>
      <c r="R1652" s="47">
        <v>0</v>
      </c>
      <c r="S1652" s="46">
        <f t="shared" si="110"/>
        <v>0</v>
      </c>
      <c r="T1652" s="47">
        <v>0</v>
      </c>
      <c r="U1652" s="47">
        <v>0</v>
      </c>
      <c r="V1652" s="46">
        <f t="shared" si="111"/>
        <v>0</v>
      </c>
      <c r="W1652" s="46">
        <f t="shared" si="112"/>
        <v>0</v>
      </c>
      <c r="X1652" s="45" t="s">
        <v>348</v>
      </c>
      <c r="Y1652" s="44"/>
      <c r="Z1652" s="43"/>
      <c r="AA1652" s="114" t="s">
        <v>100</v>
      </c>
      <c r="AK1652" s="2"/>
      <c r="AL1652" s="2"/>
      <c r="AM1652" s="2"/>
      <c r="AN1652" s="2"/>
      <c r="AO1652" s="2"/>
      <c r="AP1652" s="2"/>
      <c r="AQ1652" s="2"/>
      <c r="AR1652" s="2"/>
      <c r="AS1652" s="2"/>
      <c r="AT1652" s="2"/>
      <c r="AU1652" s="2"/>
      <c r="AV1652" s="2"/>
      <c r="AW1652" s="2"/>
    </row>
    <row r="1653" spans="1:49" hidden="1">
      <c r="A1653" s="31" t="e">
        <f t="shared" si="113"/>
        <v>#N/A</v>
      </c>
      <c r="B1653" s="30" t="e">
        <f>VLOOKUP(F1653,[3]!Tabla13[#All],2,FALSE)</f>
        <v>#N/A</v>
      </c>
      <c r="C1653" s="51">
        <v>2026</v>
      </c>
      <c r="D1653" s="51">
        <v>8330</v>
      </c>
      <c r="E1653" s="51"/>
      <c r="F1653" s="52"/>
      <c r="G1653" s="51">
        <v>2</v>
      </c>
      <c r="H1653" s="51">
        <v>4</v>
      </c>
      <c r="I1653" s="51">
        <v>14</v>
      </c>
      <c r="J1653" s="51"/>
      <c r="K1653" s="51">
        <v>2000</v>
      </c>
      <c r="L1653" s="51">
        <v>2800</v>
      </c>
      <c r="M1653" s="51">
        <v>283</v>
      </c>
      <c r="N1653" s="50">
        <v>71</v>
      </c>
      <c r="O1653" s="49"/>
      <c r="P1653" s="48" t="s">
        <v>1081</v>
      </c>
      <c r="Q1653" s="47">
        <v>0</v>
      </c>
      <c r="R1653" s="47">
        <v>0</v>
      </c>
      <c r="S1653" s="46">
        <f t="shared" si="110"/>
        <v>0</v>
      </c>
      <c r="T1653" s="47">
        <v>0</v>
      </c>
      <c r="U1653" s="47">
        <v>0</v>
      </c>
      <c r="V1653" s="46">
        <f t="shared" si="111"/>
        <v>0</v>
      </c>
      <c r="W1653" s="46">
        <f t="shared" si="112"/>
        <v>0</v>
      </c>
      <c r="X1653" s="45" t="s">
        <v>26</v>
      </c>
      <c r="Y1653" s="44"/>
      <c r="Z1653" s="43"/>
      <c r="AA1653" s="114" t="s">
        <v>100</v>
      </c>
      <c r="AK1653" s="2"/>
      <c r="AL1653" s="2"/>
      <c r="AM1653" s="2"/>
      <c r="AN1653" s="2"/>
      <c r="AO1653" s="2"/>
      <c r="AP1653" s="2"/>
      <c r="AQ1653" s="2"/>
      <c r="AR1653" s="2"/>
      <c r="AS1653" s="2"/>
      <c r="AT1653" s="2"/>
      <c r="AU1653" s="2"/>
      <c r="AV1653" s="2"/>
      <c r="AW1653" s="2"/>
    </row>
    <row r="1654" spans="1:49" hidden="1">
      <c r="A1654" s="31" t="e">
        <f t="shared" si="113"/>
        <v>#N/A</v>
      </c>
      <c r="B1654" s="30" t="e">
        <f>VLOOKUP(F1654,[3]!Tabla13[#All],2,FALSE)</f>
        <v>#N/A</v>
      </c>
      <c r="C1654" s="51">
        <v>2026</v>
      </c>
      <c r="D1654" s="51">
        <v>8330</v>
      </c>
      <c r="E1654" s="51"/>
      <c r="F1654" s="52"/>
      <c r="G1654" s="51">
        <v>2</v>
      </c>
      <c r="H1654" s="51">
        <v>4</v>
      </c>
      <c r="I1654" s="51">
        <v>14</v>
      </c>
      <c r="J1654" s="51"/>
      <c r="K1654" s="51">
        <v>2000</v>
      </c>
      <c r="L1654" s="51">
        <v>2800</v>
      </c>
      <c r="M1654" s="51">
        <v>283</v>
      </c>
      <c r="N1654" s="50">
        <v>117</v>
      </c>
      <c r="O1654" s="49"/>
      <c r="P1654" s="48" t="s">
        <v>1080</v>
      </c>
      <c r="Q1654" s="47">
        <v>0</v>
      </c>
      <c r="R1654" s="47">
        <v>0</v>
      </c>
      <c r="S1654" s="46">
        <f t="shared" si="110"/>
        <v>0</v>
      </c>
      <c r="T1654" s="47">
        <v>0</v>
      </c>
      <c r="U1654" s="47">
        <v>0</v>
      </c>
      <c r="V1654" s="46">
        <f t="shared" si="111"/>
        <v>0</v>
      </c>
      <c r="W1654" s="46">
        <f t="shared" si="112"/>
        <v>0</v>
      </c>
      <c r="X1654" s="45" t="s">
        <v>26</v>
      </c>
      <c r="Y1654" s="44"/>
      <c r="Z1654" s="43"/>
      <c r="AA1654" s="114" t="s">
        <v>100</v>
      </c>
      <c r="AK1654" s="2"/>
      <c r="AL1654" s="2"/>
      <c r="AM1654" s="2"/>
      <c r="AN1654" s="2"/>
      <c r="AO1654" s="2"/>
      <c r="AP1654" s="2"/>
      <c r="AQ1654" s="2"/>
      <c r="AR1654" s="2"/>
      <c r="AS1654" s="2"/>
      <c r="AT1654" s="2"/>
      <c r="AU1654" s="2"/>
      <c r="AV1654" s="2"/>
      <c r="AW1654" s="2"/>
    </row>
    <row r="1655" spans="1:49" hidden="1">
      <c r="A1655" s="31" t="e">
        <f t="shared" si="113"/>
        <v>#N/A</v>
      </c>
      <c r="B1655" s="30" t="e">
        <f>VLOOKUP(F1655,[3]!Tabla13[#All],2,FALSE)</f>
        <v>#N/A</v>
      </c>
      <c r="C1655" s="51">
        <v>2026</v>
      </c>
      <c r="D1655" s="51">
        <v>8330</v>
      </c>
      <c r="E1655" s="51"/>
      <c r="F1655" s="52"/>
      <c r="G1655" s="51">
        <v>2</v>
      </c>
      <c r="H1655" s="51">
        <v>4</v>
      </c>
      <c r="I1655" s="51">
        <v>14</v>
      </c>
      <c r="J1655" s="51"/>
      <c r="K1655" s="51">
        <v>2000</v>
      </c>
      <c r="L1655" s="51">
        <v>2800</v>
      </c>
      <c r="M1655" s="51">
        <v>283</v>
      </c>
      <c r="N1655" s="50">
        <v>121</v>
      </c>
      <c r="O1655" s="49"/>
      <c r="P1655" s="48" t="s">
        <v>1079</v>
      </c>
      <c r="Q1655" s="47">
        <v>0</v>
      </c>
      <c r="R1655" s="47">
        <v>0</v>
      </c>
      <c r="S1655" s="46">
        <f t="shared" si="110"/>
        <v>0</v>
      </c>
      <c r="T1655" s="47">
        <v>0</v>
      </c>
      <c r="U1655" s="47">
        <v>0</v>
      </c>
      <c r="V1655" s="46">
        <f t="shared" si="111"/>
        <v>0</v>
      </c>
      <c r="W1655" s="46">
        <f t="shared" si="112"/>
        <v>0</v>
      </c>
      <c r="X1655" s="45" t="s">
        <v>26</v>
      </c>
      <c r="Y1655" s="44"/>
      <c r="Z1655" s="43"/>
      <c r="AA1655" s="114" t="s">
        <v>100</v>
      </c>
      <c r="AK1655" s="2"/>
      <c r="AL1655" s="2"/>
      <c r="AM1655" s="2"/>
      <c r="AN1655" s="2"/>
      <c r="AO1655" s="2"/>
      <c r="AP1655" s="2"/>
      <c r="AQ1655" s="2"/>
      <c r="AR1655" s="2"/>
      <c r="AS1655" s="2"/>
      <c r="AT1655" s="2"/>
      <c r="AU1655" s="2"/>
      <c r="AV1655" s="2"/>
      <c r="AW1655" s="2"/>
    </row>
    <row r="1656" spans="1:49" hidden="1">
      <c r="A1656" s="31" t="e">
        <f t="shared" si="113"/>
        <v>#N/A</v>
      </c>
      <c r="B1656" s="30" t="e">
        <f>VLOOKUP(F1656,[3]!Tabla13[#All],2,FALSE)</f>
        <v>#N/A</v>
      </c>
      <c r="C1656" s="51">
        <v>2026</v>
      </c>
      <c r="D1656" s="51">
        <v>8330</v>
      </c>
      <c r="E1656" s="51"/>
      <c r="F1656" s="52"/>
      <c r="G1656" s="51">
        <v>2</v>
      </c>
      <c r="H1656" s="51">
        <v>4</v>
      </c>
      <c r="I1656" s="51">
        <v>14</v>
      </c>
      <c r="J1656" s="51"/>
      <c r="K1656" s="51">
        <v>2000</v>
      </c>
      <c r="L1656" s="51">
        <v>2800</v>
      </c>
      <c r="M1656" s="51">
        <v>283</v>
      </c>
      <c r="N1656" s="50">
        <v>237</v>
      </c>
      <c r="O1656" s="49"/>
      <c r="P1656" s="48" t="s">
        <v>1078</v>
      </c>
      <c r="Q1656" s="47">
        <v>0</v>
      </c>
      <c r="R1656" s="47">
        <v>0</v>
      </c>
      <c r="S1656" s="46">
        <f t="shared" si="110"/>
        <v>0</v>
      </c>
      <c r="T1656" s="47">
        <v>0</v>
      </c>
      <c r="U1656" s="47">
        <v>0</v>
      </c>
      <c r="V1656" s="46">
        <f t="shared" si="111"/>
        <v>0</v>
      </c>
      <c r="W1656" s="46">
        <f t="shared" si="112"/>
        <v>0</v>
      </c>
      <c r="X1656" s="45" t="s">
        <v>26</v>
      </c>
      <c r="Y1656" s="44"/>
      <c r="Z1656" s="43"/>
      <c r="AA1656" s="114" t="s">
        <v>100</v>
      </c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</row>
    <row r="1657" spans="1:49" hidden="1">
      <c r="A1657" s="31" t="e">
        <f t="shared" si="113"/>
        <v>#N/A</v>
      </c>
      <c r="B1657" s="30" t="e">
        <f>VLOOKUP(F1657,[3]!Tabla13[#All],2,FALSE)</f>
        <v>#N/A</v>
      </c>
      <c r="C1657" s="51">
        <v>2026</v>
      </c>
      <c r="D1657" s="51">
        <v>8330</v>
      </c>
      <c r="E1657" s="51"/>
      <c r="F1657" s="52"/>
      <c r="G1657" s="51">
        <v>2</v>
      </c>
      <c r="H1657" s="51">
        <v>4</v>
      </c>
      <c r="I1657" s="51">
        <v>14</v>
      </c>
      <c r="J1657" s="51"/>
      <c r="K1657" s="51">
        <v>2000</v>
      </c>
      <c r="L1657" s="51">
        <v>2800</v>
      </c>
      <c r="M1657" s="51">
        <v>283</v>
      </c>
      <c r="N1657" s="50">
        <v>241</v>
      </c>
      <c r="O1657" s="49"/>
      <c r="P1657" s="48" t="s">
        <v>1077</v>
      </c>
      <c r="Q1657" s="47">
        <v>0</v>
      </c>
      <c r="R1657" s="47">
        <v>0</v>
      </c>
      <c r="S1657" s="46">
        <f t="shared" si="110"/>
        <v>0</v>
      </c>
      <c r="T1657" s="47">
        <v>0</v>
      </c>
      <c r="U1657" s="47">
        <v>0</v>
      </c>
      <c r="V1657" s="46">
        <f t="shared" si="111"/>
        <v>0</v>
      </c>
      <c r="W1657" s="46">
        <f t="shared" si="112"/>
        <v>0</v>
      </c>
      <c r="X1657" s="45" t="s">
        <v>26</v>
      </c>
      <c r="Y1657" s="44"/>
      <c r="Z1657" s="43"/>
      <c r="AA1657" s="114" t="s">
        <v>100</v>
      </c>
      <c r="AK1657" s="2"/>
      <c r="AL1657" s="2"/>
      <c r="AM1657" s="2"/>
      <c r="AN1657" s="2"/>
      <c r="AO1657" s="2"/>
      <c r="AP1657" s="2"/>
      <c r="AQ1657" s="2"/>
      <c r="AR1657" s="2"/>
      <c r="AS1657" s="2"/>
      <c r="AT1657" s="2"/>
      <c r="AU1657" s="2"/>
      <c r="AV1657" s="2"/>
      <c r="AW1657" s="2"/>
    </row>
    <row r="1658" spans="1:49" hidden="1">
      <c r="A1658" s="31" t="e">
        <f t="shared" si="113"/>
        <v>#N/A</v>
      </c>
      <c r="B1658" s="30" t="e">
        <f>VLOOKUP(F1658,[3]!Tabla13[#All],2,FALSE)</f>
        <v>#N/A</v>
      </c>
      <c r="C1658" s="51">
        <v>2026</v>
      </c>
      <c r="D1658" s="51">
        <v>8330</v>
      </c>
      <c r="E1658" s="51"/>
      <c r="F1658" s="52"/>
      <c r="G1658" s="51">
        <v>2</v>
      </c>
      <c r="H1658" s="51">
        <v>4</v>
      </c>
      <c r="I1658" s="51">
        <v>14</v>
      </c>
      <c r="J1658" s="51"/>
      <c r="K1658" s="51">
        <v>2000</v>
      </c>
      <c r="L1658" s="51">
        <v>2800</v>
      </c>
      <c r="M1658" s="51">
        <v>283</v>
      </c>
      <c r="N1658" s="50">
        <v>279</v>
      </c>
      <c r="O1658" s="49"/>
      <c r="P1658" s="48" t="s">
        <v>1076</v>
      </c>
      <c r="Q1658" s="47">
        <v>0</v>
      </c>
      <c r="R1658" s="47">
        <v>0</v>
      </c>
      <c r="S1658" s="46">
        <f t="shared" si="110"/>
        <v>0</v>
      </c>
      <c r="T1658" s="47">
        <v>0</v>
      </c>
      <c r="U1658" s="47">
        <v>0</v>
      </c>
      <c r="V1658" s="46">
        <f t="shared" si="111"/>
        <v>0</v>
      </c>
      <c r="W1658" s="46">
        <f t="shared" si="112"/>
        <v>0</v>
      </c>
      <c r="X1658" s="45" t="s">
        <v>26</v>
      </c>
      <c r="Y1658" s="44"/>
      <c r="Z1658" s="43"/>
      <c r="AA1658" s="114" t="s">
        <v>100</v>
      </c>
      <c r="AK1658" s="2"/>
      <c r="AL1658" s="2"/>
      <c r="AM1658" s="2"/>
      <c r="AN1658" s="2"/>
      <c r="AO1658" s="2"/>
      <c r="AP1658" s="2"/>
      <c r="AQ1658" s="2"/>
      <c r="AR1658" s="2"/>
      <c r="AS1658" s="2"/>
      <c r="AT1658" s="2"/>
      <c r="AU1658" s="2"/>
      <c r="AV1658" s="2"/>
      <c r="AW1658" s="2"/>
    </row>
    <row r="1659" spans="1:49" hidden="1">
      <c r="A1659" s="31" t="e">
        <f t="shared" si="113"/>
        <v>#N/A</v>
      </c>
      <c r="B1659" s="30" t="e">
        <f>VLOOKUP(F1659,[3]!Tabla13[#All],2,FALSE)</f>
        <v>#N/A</v>
      </c>
      <c r="C1659" s="51">
        <v>2026</v>
      </c>
      <c r="D1659" s="51">
        <v>8330</v>
      </c>
      <c r="E1659" s="51"/>
      <c r="F1659" s="52"/>
      <c r="G1659" s="51">
        <v>2</v>
      </c>
      <c r="H1659" s="51">
        <v>4</v>
      </c>
      <c r="I1659" s="51">
        <v>14</v>
      </c>
      <c r="J1659" s="51"/>
      <c r="K1659" s="51">
        <v>2000</v>
      </c>
      <c r="L1659" s="51">
        <v>2800</v>
      </c>
      <c r="M1659" s="51">
        <v>283</v>
      </c>
      <c r="N1659" s="50">
        <v>282</v>
      </c>
      <c r="O1659" s="49"/>
      <c r="P1659" s="48" t="s">
        <v>1075</v>
      </c>
      <c r="Q1659" s="47">
        <v>0</v>
      </c>
      <c r="R1659" s="47">
        <v>0</v>
      </c>
      <c r="S1659" s="46">
        <f t="shared" si="110"/>
        <v>0</v>
      </c>
      <c r="T1659" s="47">
        <v>0</v>
      </c>
      <c r="U1659" s="47">
        <v>0</v>
      </c>
      <c r="V1659" s="46">
        <f t="shared" si="111"/>
        <v>0</v>
      </c>
      <c r="W1659" s="46">
        <f t="shared" si="112"/>
        <v>0</v>
      </c>
      <c r="X1659" s="45" t="s">
        <v>26</v>
      </c>
      <c r="Y1659" s="44"/>
      <c r="Z1659" s="43"/>
      <c r="AA1659" s="114" t="s">
        <v>100</v>
      </c>
      <c r="AK1659" s="2"/>
      <c r="AL1659" s="2"/>
      <c r="AM1659" s="2"/>
      <c r="AN1659" s="2"/>
      <c r="AO1659" s="2"/>
      <c r="AP1659" s="2"/>
      <c r="AQ1659" s="2"/>
      <c r="AR1659" s="2"/>
      <c r="AS1659" s="2"/>
      <c r="AT1659" s="2"/>
      <c r="AU1659" s="2"/>
      <c r="AV1659" s="2"/>
      <c r="AW1659" s="2"/>
    </row>
    <row r="1660" spans="1:49" hidden="1">
      <c r="A1660" s="31" t="e">
        <f t="shared" si="113"/>
        <v>#N/A</v>
      </c>
      <c r="B1660" s="30" t="e">
        <f>VLOOKUP(F1660,[3]!Tabla13[#All],2,FALSE)</f>
        <v>#N/A</v>
      </c>
      <c r="C1660" s="51">
        <v>2026</v>
      </c>
      <c r="D1660" s="51">
        <v>8330</v>
      </c>
      <c r="E1660" s="51"/>
      <c r="F1660" s="52"/>
      <c r="G1660" s="51">
        <v>2</v>
      </c>
      <c r="H1660" s="51">
        <v>4</v>
      </c>
      <c r="I1660" s="51">
        <v>14</v>
      </c>
      <c r="J1660" s="51"/>
      <c r="K1660" s="51">
        <v>2000</v>
      </c>
      <c r="L1660" s="51">
        <v>2800</v>
      </c>
      <c r="M1660" s="51">
        <v>283</v>
      </c>
      <c r="N1660" s="50">
        <v>332</v>
      </c>
      <c r="O1660" s="49"/>
      <c r="P1660" s="204" t="s">
        <v>1074</v>
      </c>
      <c r="Q1660" s="47">
        <v>0</v>
      </c>
      <c r="R1660" s="47">
        <v>0</v>
      </c>
      <c r="S1660" s="46">
        <f t="shared" si="110"/>
        <v>0</v>
      </c>
      <c r="T1660" s="47">
        <v>0</v>
      </c>
      <c r="U1660" s="47">
        <v>0</v>
      </c>
      <c r="V1660" s="46">
        <f t="shared" si="111"/>
        <v>0</v>
      </c>
      <c r="W1660" s="46">
        <f t="shared" si="112"/>
        <v>0</v>
      </c>
      <c r="X1660" s="45" t="s">
        <v>26</v>
      </c>
      <c r="Y1660" s="44"/>
      <c r="Z1660" s="43"/>
      <c r="AA1660" s="114" t="s">
        <v>100</v>
      </c>
      <c r="AK1660" s="2"/>
      <c r="AL1660" s="2"/>
      <c r="AM1660" s="2"/>
      <c r="AN1660" s="2"/>
      <c r="AO1660" s="2"/>
      <c r="AP1660" s="2"/>
      <c r="AQ1660" s="2"/>
      <c r="AR1660" s="2"/>
      <c r="AS1660" s="2"/>
      <c r="AT1660" s="2"/>
      <c r="AU1660" s="2"/>
      <c r="AV1660" s="2"/>
      <c r="AW1660" s="2"/>
    </row>
    <row r="1661" spans="1:49" hidden="1">
      <c r="A1661" s="31" t="e">
        <f t="shared" si="113"/>
        <v>#N/A</v>
      </c>
      <c r="B1661" s="30" t="e">
        <f>VLOOKUP(F1661,[3]!Tabla13[#All],2,FALSE)</f>
        <v>#N/A</v>
      </c>
      <c r="C1661" s="51">
        <v>2026</v>
      </c>
      <c r="D1661" s="51">
        <v>8330</v>
      </c>
      <c r="E1661" s="51"/>
      <c r="F1661" s="52"/>
      <c r="G1661" s="51">
        <v>2</v>
      </c>
      <c r="H1661" s="51">
        <v>4</v>
      </c>
      <c r="I1661" s="51">
        <v>14</v>
      </c>
      <c r="J1661" s="51"/>
      <c r="K1661" s="51">
        <v>2000</v>
      </c>
      <c r="L1661" s="51">
        <v>2800</v>
      </c>
      <c r="M1661" s="51">
        <v>283</v>
      </c>
      <c r="N1661" s="50">
        <v>299</v>
      </c>
      <c r="O1661" s="49"/>
      <c r="P1661" s="204" t="s">
        <v>1073</v>
      </c>
      <c r="Q1661" s="47">
        <v>0</v>
      </c>
      <c r="R1661" s="47">
        <v>0</v>
      </c>
      <c r="S1661" s="46">
        <f t="shared" si="110"/>
        <v>0</v>
      </c>
      <c r="T1661" s="47">
        <v>0</v>
      </c>
      <c r="U1661" s="47">
        <v>0</v>
      </c>
      <c r="V1661" s="46">
        <f t="shared" si="111"/>
        <v>0</v>
      </c>
      <c r="W1661" s="46">
        <f t="shared" si="112"/>
        <v>0</v>
      </c>
      <c r="X1661" s="45" t="s">
        <v>26</v>
      </c>
      <c r="Y1661" s="44"/>
      <c r="Z1661" s="43"/>
      <c r="AA1661" s="114" t="s">
        <v>100</v>
      </c>
      <c r="AK1661" s="2"/>
      <c r="AL1661" s="2"/>
      <c r="AM1661" s="2"/>
      <c r="AN1661" s="2"/>
      <c r="AO1661" s="2"/>
      <c r="AP1661" s="2"/>
      <c r="AQ1661" s="2"/>
      <c r="AR1661" s="2"/>
      <c r="AS1661" s="2"/>
      <c r="AT1661" s="2"/>
      <c r="AU1661" s="2"/>
      <c r="AV1661" s="2"/>
      <c r="AW1661" s="2"/>
    </row>
    <row r="1662" spans="1:49" hidden="1">
      <c r="A1662" s="31" t="e">
        <f t="shared" si="113"/>
        <v>#N/A</v>
      </c>
      <c r="B1662" s="30" t="e">
        <f>VLOOKUP(F1662,[3]!Tabla13[#All],2,FALSE)</f>
        <v>#N/A</v>
      </c>
      <c r="C1662" s="51">
        <v>2026</v>
      </c>
      <c r="D1662" s="51">
        <v>8330</v>
      </c>
      <c r="E1662" s="51"/>
      <c r="F1662" s="52"/>
      <c r="G1662" s="51">
        <v>2</v>
      </c>
      <c r="H1662" s="51">
        <v>4</v>
      </c>
      <c r="I1662" s="51">
        <v>14</v>
      </c>
      <c r="J1662" s="51"/>
      <c r="K1662" s="51">
        <v>2000</v>
      </c>
      <c r="L1662" s="51">
        <v>2800</v>
      </c>
      <c r="M1662" s="51">
        <v>283</v>
      </c>
      <c r="N1662" s="50">
        <v>309</v>
      </c>
      <c r="O1662" s="49"/>
      <c r="P1662" s="48" t="s">
        <v>1072</v>
      </c>
      <c r="Q1662" s="47">
        <v>0</v>
      </c>
      <c r="R1662" s="47">
        <v>0</v>
      </c>
      <c r="S1662" s="46">
        <f t="shared" si="110"/>
        <v>0</v>
      </c>
      <c r="T1662" s="47">
        <v>0</v>
      </c>
      <c r="U1662" s="47">
        <v>0</v>
      </c>
      <c r="V1662" s="46">
        <f t="shared" si="111"/>
        <v>0</v>
      </c>
      <c r="W1662" s="46">
        <f t="shared" si="112"/>
        <v>0</v>
      </c>
      <c r="X1662" s="45" t="s">
        <v>26</v>
      </c>
      <c r="Y1662" s="44"/>
      <c r="Z1662" s="43"/>
      <c r="AA1662" s="114" t="s">
        <v>100</v>
      </c>
      <c r="AK1662" s="2"/>
      <c r="AL1662" s="2"/>
      <c r="AM1662" s="2"/>
      <c r="AN1662" s="2"/>
      <c r="AO1662" s="2"/>
      <c r="AP1662" s="2"/>
      <c r="AQ1662" s="2"/>
      <c r="AR1662" s="2"/>
      <c r="AS1662" s="2"/>
      <c r="AT1662" s="2"/>
      <c r="AU1662" s="2"/>
      <c r="AV1662" s="2"/>
      <c r="AW1662" s="2"/>
    </row>
    <row r="1663" spans="1:49" ht="28.5">
      <c r="A1663" s="31" t="e">
        <f t="shared" si="113"/>
        <v>#N/A</v>
      </c>
      <c r="B1663" s="30" t="e">
        <f>VLOOKUP(F1663,[3]!Tabla13[#All],2,FALSE)</f>
        <v>#N/A</v>
      </c>
      <c r="C1663" s="51">
        <v>2026</v>
      </c>
      <c r="D1663" s="51">
        <v>8330</v>
      </c>
      <c r="E1663" s="51"/>
      <c r="F1663" s="52"/>
      <c r="G1663" s="51">
        <v>2</v>
      </c>
      <c r="H1663" s="51">
        <v>4</v>
      </c>
      <c r="I1663" s="51">
        <v>14</v>
      </c>
      <c r="J1663" s="51"/>
      <c r="K1663" s="51">
        <v>2000</v>
      </c>
      <c r="L1663" s="51">
        <v>2800</v>
      </c>
      <c r="M1663" s="51">
        <v>283</v>
      </c>
      <c r="N1663" s="50">
        <v>305</v>
      </c>
      <c r="O1663" s="49">
        <v>2</v>
      </c>
      <c r="P1663" s="48" t="s">
        <v>1071</v>
      </c>
      <c r="Q1663" s="47">
        <v>2304000</v>
      </c>
      <c r="R1663" s="47">
        <v>0</v>
      </c>
      <c r="S1663" s="46">
        <f t="shared" si="110"/>
        <v>2304000</v>
      </c>
      <c r="T1663" s="47">
        <v>0</v>
      </c>
      <c r="U1663" s="47">
        <v>0</v>
      </c>
      <c r="V1663" s="46">
        <f t="shared" si="111"/>
        <v>0</v>
      </c>
      <c r="W1663" s="46">
        <f t="shared" si="112"/>
        <v>2304000</v>
      </c>
      <c r="X1663" s="45" t="s">
        <v>26</v>
      </c>
      <c r="Y1663" s="44">
        <v>120</v>
      </c>
      <c r="Z1663" s="43"/>
      <c r="AA1663" s="114" t="s">
        <v>100</v>
      </c>
      <c r="AK1663" s="2"/>
      <c r="AL1663" s="2"/>
      <c r="AM1663" s="2"/>
      <c r="AN1663" s="2"/>
      <c r="AO1663" s="2"/>
      <c r="AP1663" s="2"/>
      <c r="AQ1663" s="2"/>
      <c r="AR1663" s="2"/>
      <c r="AS1663" s="2"/>
      <c r="AT1663" s="2"/>
      <c r="AU1663" s="2"/>
      <c r="AV1663" s="2"/>
      <c r="AW1663" s="2"/>
    </row>
    <row r="1664" spans="1:49" hidden="1">
      <c r="A1664" s="31" t="e">
        <f t="shared" si="113"/>
        <v>#N/A</v>
      </c>
      <c r="B1664" s="30" t="e">
        <f>VLOOKUP(F1664,[3]!Tabla13[#All],2,FALSE)</f>
        <v>#N/A</v>
      </c>
      <c r="C1664" s="51">
        <v>2026</v>
      </c>
      <c r="D1664" s="51">
        <v>8330</v>
      </c>
      <c r="E1664" s="51"/>
      <c r="F1664" s="52"/>
      <c r="G1664" s="51">
        <v>2</v>
      </c>
      <c r="H1664" s="51">
        <v>4</v>
      </c>
      <c r="I1664" s="51">
        <v>14</v>
      </c>
      <c r="J1664" s="51"/>
      <c r="K1664" s="51">
        <v>2000</v>
      </c>
      <c r="L1664" s="51">
        <v>2800</v>
      </c>
      <c r="M1664" s="51">
        <v>283</v>
      </c>
      <c r="N1664" s="50">
        <v>351</v>
      </c>
      <c r="O1664" s="49"/>
      <c r="P1664" s="48" t="s">
        <v>1070</v>
      </c>
      <c r="Q1664" s="47">
        <v>0</v>
      </c>
      <c r="R1664" s="47">
        <v>0</v>
      </c>
      <c r="S1664" s="46">
        <f t="shared" si="110"/>
        <v>0</v>
      </c>
      <c r="T1664" s="47">
        <v>0</v>
      </c>
      <c r="U1664" s="47">
        <v>0</v>
      </c>
      <c r="V1664" s="46">
        <f t="shared" si="111"/>
        <v>0</v>
      </c>
      <c r="W1664" s="46">
        <f t="shared" si="112"/>
        <v>0</v>
      </c>
      <c r="X1664" s="45" t="s">
        <v>348</v>
      </c>
      <c r="Y1664" s="44"/>
      <c r="Z1664" s="43"/>
      <c r="AA1664" s="114" t="s">
        <v>100</v>
      </c>
      <c r="AK1664" s="2"/>
      <c r="AL1664" s="2"/>
      <c r="AM1664" s="2"/>
      <c r="AN1664" s="2"/>
      <c r="AO1664" s="2"/>
      <c r="AP1664" s="2"/>
      <c r="AQ1664" s="2"/>
      <c r="AR1664" s="2"/>
      <c r="AS1664" s="2"/>
      <c r="AT1664" s="2"/>
      <c r="AU1664" s="2"/>
      <c r="AV1664" s="2"/>
      <c r="AW1664" s="2"/>
    </row>
    <row r="1665" spans="1:49" hidden="1">
      <c r="A1665" s="31" t="e">
        <f t="shared" si="113"/>
        <v>#N/A</v>
      </c>
      <c r="B1665" s="30" t="e">
        <f>VLOOKUP(F1665,[3]!Tabla13[#All],2,FALSE)</f>
        <v>#N/A</v>
      </c>
      <c r="C1665" s="51">
        <v>2026</v>
      </c>
      <c r="D1665" s="51">
        <v>8330</v>
      </c>
      <c r="E1665" s="51"/>
      <c r="F1665" s="52"/>
      <c r="G1665" s="51">
        <v>2</v>
      </c>
      <c r="H1665" s="51">
        <v>4</v>
      </c>
      <c r="I1665" s="51">
        <v>14</v>
      </c>
      <c r="J1665" s="51"/>
      <c r="K1665" s="51">
        <v>2000</v>
      </c>
      <c r="L1665" s="51">
        <v>2800</v>
      </c>
      <c r="M1665" s="51">
        <v>283</v>
      </c>
      <c r="N1665" s="50">
        <v>415</v>
      </c>
      <c r="O1665" s="49"/>
      <c r="P1665" s="48" t="s">
        <v>1069</v>
      </c>
      <c r="Q1665" s="47">
        <v>0</v>
      </c>
      <c r="R1665" s="47">
        <v>0</v>
      </c>
      <c r="S1665" s="46">
        <f t="shared" si="110"/>
        <v>0</v>
      </c>
      <c r="T1665" s="47">
        <v>0</v>
      </c>
      <c r="U1665" s="47">
        <v>0</v>
      </c>
      <c r="V1665" s="46">
        <f t="shared" si="111"/>
        <v>0</v>
      </c>
      <c r="W1665" s="46">
        <f t="shared" si="112"/>
        <v>0</v>
      </c>
      <c r="X1665" s="45" t="s">
        <v>359</v>
      </c>
      <c r="Y1665" s="44"/>
      <c r="Z1665" s="43"/>
      <c r="AA1665" s="114" t="s">
        <v>100</v>
      </c>
      <c r="AK1665" s="2"/>
      <c r="AL1665" s="2"/>
      <c r="AM1665" s="2"/>
      <c r="AN1665" s="2"/>
      <c r="AO1665" s="2"/>
      <c r="AP1665" s="2"/>
      <c r="AQ1665" s="2"/>
      <c r="AR1665" s="2"/>
      <c r="AS1665" s="2"/>
      <c r="AT1665" s="2"/>
      <c r="AU1665" s="2"/>
      <c r="AV1665" s="2"/>
      <c r="AW1665" s="2"/>
    </row>
    <row r="1666" spans="1:49" hidden="1">
      <c r="A1666" s="31" t="e">
        <f t="shared" si="113"/>
        <v>#N/A</v>
      </c>
      <c r="B1666" s="30" t="e">
        <f>VLOOKUP(F1666,[3]!Tabla13[#All],2,FALSE)</f>
        <v>#N/A</v>
      </c>
      <c r="C1666" s="51">
        <v>2026</v>
      </c>
      <c r="D1666" s="51">
        <v>8330</v>
      </c>
      <c r="E1666" s="51"/>
      <c r="F1666" s="52"/>
      <c r="G1666" s="51">
        <v>2</v>
      </c>
      <c r="H1666" s="51">
        <v>4</v>
      </c>
      <c r="I1666" s="51">
        <v>14</v>
      </c>
      <c r="J1666" s="51"/>
      <c r="K1666" s="51">
        <v>2000</v>
      </c>
      <c r="L1666" s="51">
        <v>2800</v>
      </c>
      <c r="M1666" s="51">
        <v>283</v>
      </c>
      <c r="N1666" s="50">
        <v>468</v>
      </c>
      <c r="O1666" s="49"/>
      <c r="P1666" s="48" t="s">
        <v>1068</v>
      </c>
      <c r="Q1666" s="47">
        <v>0</v>
      </c>
      <c r="R1666" s="47">
        <v>0</v>
      </c>
      <c r="S1666" s="46">
        <f t="shared" si="110"/>
        <v>0</v>
      </c>
      <c r="T1666" s="47">
        <v>0</v>
      </c>
      <c r="U1666" s="47">
        <v>0</v>
      </c>
      <c r="V1666" s="46">
        <f t="shared" si="111"/>
        <v>0</v>
      </c>
      <c r="W1666" s="46">
        <f t="shared" si="112"/>
        <v>0</v>
      </c>
      <c r="X1666" s="45" t="s">
        <v>26</v>
      </c>
      <c r="Y1666" s="44"/>
      <c r="Z1666" s="43"/>
      <c r="AA1666" s="114" t="s">
        <v>100</v>
      </c>
      <c r="AK1666" s="2"/>
      <c r="AL1666" s="2"/>
      <c r="AM1666" s="2"/>
      <c r="AN1666" s="2"/>
      <c r="AO1666" s="2"/>
      <c r="AP1666" s="2"/>
      <c r="AQ1666" s="2"/>
      <c r="AR1666" s="2"/>
      <c r="AS1666" s="2"/>
      <c r="AT1666" s="2"/>
      <c r="AU1666" s="2"/>
      <c r="AV1666" s="2"/>
      <c r="AW1666" s="2"/>
    </row>
    <row r="1667" spans="1:49" hidden="1">
      <c r="A1667" s="31" t="e">
        <f t="shared" si="113"/>
        <v>#N/A</v>
      </c>
      <c r="B1667" s="30" t="e">
        <f>VLOOKUP(F1667,[3]!Tabla13[#All],2,FALSE)</f>
        <v>#N/A</v>
      </c>
      <c r="C1667" s="51">
        <v>2026</v>
      </c>
      <c r="D1667" s="51">
        <v>8330</v>
      </c>
      <c r="E1667" s="51"/>
      <c r="F1667" s="52"/>
      <c r="G1667" s="51">
        <v>2</v>
      </c>
      <c r="H1667" s="51">
        <v>4</v>
      </c>
      <c r="I1667" s="51">
        <v>14</v>
      </c>
      <c r="J1667" s="51"/>
      <c r="K1667" s="51">
        <v>2000</v>
      </c>
      <c r="L1667" s="51">
        <v>2800</v>
      </c>
      <c r="M1667" s="51">
        <v>283</v>
      </c>
      <c r="N1667" s="50">
        <v>609</v>
      </c>
      <c r="O1667" s="49"/>
      <c r="P1667" s="48" t="s">
        <v>1067</v>
      </c>
      <c r="Q1667" s="47">
        <v>0</v>
      </c>
      <c r="R1667" s="47">
        <v>0</v>
      </c>
      <c r="S1667" s="46">
        <f t="shared" si="110"/>
        <v>0</v>
      </c>
      <c r="T1667" s="47">
        <v>0</v>
      </c>
      <c r="U1667" s="47">
        <v>0</v>
      </c>
      <c r="V1667" s="46">
        <f t="shared" si="111"/>
        <v>0</v>
      </c>
      <c r="W1667" s="46">
        <f t="shared" si="112"/>
        <v>0</v>
      </c>
      <c r="X1667" s="45" t="s">
        <v>26</v>
      </c>
      <c r="Y1667" s="44"/>
      <c r="Z1667" s="43"/>
      <c r="AA1667" s="114" t="s">
        <v>100</v>
      </c>
      <c r="AK1667" s="2"/>
      <c r="AL1667" s="2"/>
      <c r="AM1667" s="2"/>
      <c r="AN1667" s="2"/>
      <c r="AO1667" s="2"/>
      <c r="AP1667" s="2"/>
      <c r="AQ1667" s="2"/>
      <c r="AR1667" s="2"/>
      <c r="AS1667" s="2"/>
      <c r="AT1667" s="2"/>
      <c r="AU1667" s="2"/>
      <c r="AV1667" s="2"/>
      <c r="AW1667" s="2"/>
    </row>
    <row r="1668" spans="1:49" hidden="1">
      <c r="A1668" s="31" t="e">
        <f t="shared" si="113"/>
        <v>#N/A</v>
      </c>
      <c r="B1668" s="30" t="e">
        <f>VLOOKUP(F1668,[3]!Tabla13[#All],2,FALSE)</f>
        <v>#N/A</v>
      </c>
      <c r="C1668" s="51">
        <v>2026</v>
      </c>
      <c r="D1668" s="51">
        <v>8330</v>
      </c>
      <c r="E1668" s="51"/>
      <c r="F1668" s="52"/>
      <c r="G1668" s="51">
        <v>2</v>
      </c>
      <c r="H1668" s="51">
        <v>4</v>
      </c>
      <c r="I1668" s="51">
        <v>14</v>
      </c>
      <c r="J1668" s="51"/>
      <c r="K1668" s="51">
        <v>2000</v>
      </c>
      <c r="L1668" s="51">
        <v>2800</v>
      </c>
      <c r="M1668" s="51">
        <v>283</v>
      </c>
      <c r="N1668" s="50">
        <v>616</v>
      </c>
      <c r="O1668" s="49"/>
      <c r="P1668" s="48" t="s">
        <v>1066</v>
      </c>
      <c r="Q1668" s="47">
        <v>0</v>
      </c>
      <c r="R1668" s="47">
        <v>0</v>
      </c>
      <c r="S1668" s="46">
        <f t="shared" si="110"/>
        <v>0</v>
      </c>
      <c r="T1668" s="47">
        <v>0</v>
      </c>
      <c r="U1668" s="47">
        <v>0</v>
      </c>
      <c r="V1668" s="46">
        <f t="shared" si="111"/>
        <v>0</v>
      </c>
      <c r="W1668" s="46">
        <f t="shared" si="112"/>
        <v>0</v>
      </c>
      <c r="X1668" s="45" t="s">
        <v>26</v>
      </c>
      <c r="Y1668" s="44"/>
      <c r="Z1668" s="43"/>
      <c r="AA1668" s="114" t="s">
        <v>100</v>
      </c>
      <c r="AK1668" s="2"/>
      <c r="AL1668" s="2"/>
      <c r="AM1668" s="2"/>
      <c r="AN1668" s="2"/>
      <c r="AO1668" s="2"/>
      <c r="AP1668" s="2"/>
      <c r="AQ1668" s="2"/>
      <c r="AR1668" s="2"/>
      <c r="AS1668" s="2"/>
      <c r="AT1668" s="2"/>
      <c r="AU1668" s="2"/>
      <c r="AV1668" s="2"/>
      <c r="AW1668" s="2"/>
    </row>
    <row r="1669" spans="1:49" hidden="1">
      <c r="A1669" s="31" t="e">
        <f t="shared" si="113"/>
        <v>#N/A</v>
      </c>
      <c r="B1669" s="30" t="e">
        <f>VLOOKUP(F1669,[3]!Tabla13[#All],2,FALSE)</f>
        <v>#N/A</v>
      </c>
      <c r="C1669" s="51">
        <v>2026</v>
      </c>
      <c r="D1669" s="51">
        <v>8330</v>
      </c>
      <c r="E1669" s="51"/>
      <c r="F1669" s="52"/>
      <c r="G1669" s="51">
        <v>2</v>
      </c>
      <c r="H1669" s="51">
        <v>4</v>
      </c>
      <c r="I1669" s="51">
        <v>14</v>
      </c>
      <c r="J1669" s="51"/>
      <c r="K1669" s="51">
        <v>2000</v>
      </c>
      <c r="L1669" s="51">
        <v>2800</v>
      </c>
      <c r="M1669" s="51">
        <v>283</v>
      </c>
      <c r="N1669" s="50">
        <v>711</v>
      </c>
      <c r="O1669" s="49"/>
      <c r="P1669" s="48" t="s">
        <v>1065</v>
      </c>
      <c r="Q1669" s="47">
        <v>0</v>
      </c>
      <c r="R1669" s="47">
        <v>0</v>
      </c>
      <c r="S1669" s="46">
        <f t="shared" si="110"/>
        <v>0</v>
      </c>
      <c r="T1669" s="47">
        <v>0</v>
      </c>
      <c r="U1669" s="47">
        <v>0</v>
      </c>
      <c r="V1669" s="46">
        <f t="shared" si="111"/>
        <v>0</v>
      </c>
      <c r="W1669" s="46">
        <f t="shared" si="112"/>
        <v>0</v>
      </c>
      <c r="X1669" s="45" t="s">
        <v>26</v>
      </c>
      <c r="Y1669" s="44"/>
      <c r="Z1669" s="43"/>
      <c r="AA1669" s="114" t="s">
        <v>100</v>
      </c>
      <c r="AK1669" s="2"/>
      <c r="AL1669" s="2"/>
      <c r="AM1669" s="2"/>
      <c r="AN1669" s="2"/>
      <c r="AO1669" s="2"/>
      <c r="AP1669" s="2"/>
      <c r="AQ1669" s="2"/>
      <c r="AR1669" s="2"/>
      <c r="AS1669" s="2"/>
      <c r="AT1669" s="2"/>
      <c r="AU1669" s="2"/>
      <c r="AV1669" s="2"/>
      <c r="AW1669" s="2"/>
    </row>
    <row r="1670" spans="1:49" hidden="1">
      <c r="A1670" s="31" t="e">
        <f t="shared" si="113"/>
        <v>#N/A</v>
      </c>
      <c r="B1670" s="30" t="e">
        <f>VLOOKUP(F1670,[3]!Tabla13[#All],2,FALSE)</f>
        <v>#N/A</v>
      </c>
      <c r="C1670" s="51">
        <v>2026</v>
      </c>
      <c r="D1670" s="51">
        <v>8330</v>
      </c>
      <c r="E1670" s="51"/>
      <c r="F1670" s="52"/>
      <c r="G1670" s="51">
        <v>2</v>
      </c>
      <c r="H1670" s="51">
        <v>4</v>
      </c>
      <c r="I1670" s="51">
        <v>14</v>
      </c>
      <c r="J1670" s="51"/>
      <c r="K1670" s="51">
        <v>2000</v>
      </c>
      <c r="L1670" s="51">
        <v>2800</v>
      </c>
      <c r="M1670" s="51">
        <v>283</v>
      </c>
      <c r="N1670" s="50">
        <v>747</v>
      </c>
      <c r="O1670" s="49"/>
      <c r="P1670" s="48" t="s">
        <v>1064</v>
      </c>
      <c r="Q1670" s="47">
        <v>0</v>
      </c>
      <c r="R1670" s="47">
        <v>0</v>
      </c>
      <c r="S1670" s="46">
        <f t="shared" si="110"/>
        <v>0</v>
      </c>
      <c r="T1670" s="47">
        <v>0</v>
      </c>
      <c r="U1670" s="47">
        <v>0</v>
      </c>
      <c r="V1670" s="46">
        <f t="shared" si="111"/>
        <v>0</v>
      </c>
      <c r="W1670" s="46">
        <f t="shared" si="112"/>
        <v>0</v>
      </c>
      <c r="X1670" s="45" t="s">
        <v>348</v>
      </c>
      <c r="Y1670" s="44"/>
      <c r="Z1670" s="43"/>
      <c r="AA1670" s="114" t="s">
        <v>100</v>
      </c>
      <c r="AK1670" s="2"/>
      <c r="AL1670" s="2"/>
      <c r="AM1670" s="2"/>
      <c r="AN1670" s="2"/>
      <c r="AO1670" s="2"/>
      <c r="AP1670" s="2"/>
      <c r="AQ1670" s="2"/>
      <c r="AR1670" s="2"/>
      <c r="AS1670" s="2"/>
      <c r="AT1670" s="2"/>
      <c r="AU1670" s="2"/>
      <c r="AV1670" s="2"/>
      <c r="AW1670" s="2"/>
    </row>
    <row r="1671" spans="1:49" hidden="1">
      <c r="A1671" s="31" t="e">
        <f t="shared" si="113"/>
        <v>#N/A</v>
      </c>
      <c r="B1671" s="30" t="e">
        <f>VLOOKUP(F1671,[3]!Tabla13[#All],2,FALSE)</f>
        <v>#N/A</v>
      </c>
      <c r="C1671" s="51">
        <v>2026</v>
      </c>
      <c r="D1671" s="51">
        <v>8330</v>
      </c>
      <c r="E1671" s="51"/>
      <c r="F1671" s="52"/>
      <c r="G1671" s="51">
        <v>2</v>
      </c>
      <c r="H1671" s="51">
        <v>4</v>
      </c>
      <c r="I1671" s="51">
        <v>14</v>
      </c>
      <c r="J1671" s="51"/>
      <c r="K1671" s="51">
        <v>2000</v>
      </c>
      <c r="L1671" s="51">
        <v>2800</v>
      </c>
      <c r="M1671" s="51">
        <v>283</v>
      </c>
      <c r="N1671" s="50">
        <v>827</v>
      </c>
      <c r="O1671" s="49"/>
      <c r="P1671" s="48" t="s">
        <v>1063</v>
      </c>
      <c r="Q1671" s="47">
        <v>0</v>
      </c>
      <c r="R1671" s="47">
        <v>0</v>
      </c>
      <c r="S1671" s="46">
        <f t="shared" si="110"/>
        <v>0</v>
      </c>
      <c r="T1671" s="47">
        <v>0</v>
      </c>
      <c r="U1671" s="47">
        <v>0</v>
      </c>
      <c r="V1671" s="46">
        <f t="shared" si="111"/>
        <v>0</v>
      </c>
      <c r="W1671" s="46">
        <f t="shared" si="112"/>
        <v>0</v>
      </c>
      <c r="X1671" s="45" t="s">
        <v>26</v>
      </c>
      <c r="Y1671" s="44"/>
      <c r="Z1671" s="43"/>
      <c r="AA1671" s="114" t="s">
        <v>100</v>
      </c>
      <c r="AK1671" s="2"/>
      <c r="AL1671" s="2"/>
      <c r="AM1671" s="2"/>
      <c r="AN1671" s="2"/>
      <c r="AO1671" s="2"/>
      <c r="AP1671" s="2"/>
      <c r="AQ1671" s="2"/>
      <c r="AR1671" s="2"/>
      <c r="AS1671" s="2"/>
      <c r="AT1671" s="2"/>
      <c r="AU1671" s="2"/>
      <c r="AV1671" s="2"/>
      <c r="AW1671" s="2"/>
    </row>
    <row r="1672" spans="1:49" hidden="1">
      <c r="A1672" s="31" t="e">
        <f t="shared" si="113"/>
        <v>#N/A</v>
      </c>
      <c r="B1672" s="30" t="e">
        <f>VLOOKUP(F1672,[3]!Tabla13[#All],2,FALSE)</f>
        <v>#N/A</v>
      </c>
      <c r="C1672" s="51">
        <v>2026</v>
      </c>
      <c r="D1672" s="51">
        <v>8330</v>
      </c>
      <c r="E1672" s="51"/>
      <c r="F1672" s="52"/>
      <c r="G1672" s="51">
        <v>2</v>
      </c>
      <c r="H1672" s="51">
        <v>4</v>
      </c>
      <c r="I1672" s="51">
        <v>14</v>
      </c>
      <c r="J1672" s="51"/>
      <c r="K1672" s="51">
        <v>2000</v>
      </c>
      <c r="L1672" s="51">
        <v>2800</v>
      </c>
      <c r="M1672" s="51">
        <v>283</v>
      </c>
      <c r="N1672" s="50">
        <v>973</v>
      </c>
      <c r="O1672" s="49"/>
      <c r="P1672" s="48" t="s">
        <v>1062</v>
      </c>
      <c r="Q1672" s="47">
        <v>0</v>
      </c>
      <c r="R1672" s="47">
        <v>0</v>
      </c>
      <c r="S1672" s="46">
        <f t="shared" si="110"/>
        <v>0</v>
      </c>
      <c r="T1672" s="47">
        <v>0</v>
      </c>
      <c r="U1672" s="47">
        <v>0</v>
      </c>
      <c r="V1672" s="46">
        <f t="shared" si="111"/>
        <v>0</v>
      </c>
      <c r="W1672" s="46">
        <f t="shared" si="112"/>
        <v>0</v>
      </c>
      <c r="X1672" s="45" t="s">
        <v>26</v>
      </c>
      <c r="Y1672" s="44"/>
      <c r="Z1672" s="43"/>
      <c r="AA1672" s="114" t="s">
        <v>100</v>
      </c>
      <c r="AK1672" s="2"/>
      <c r="AL1672" s="2"/>
      <c r="AM1672" s="2"/>
      <c r="AN1672" s="2"/>
      <c r="AO1672" s="2"/>
      <c r="AP1672" s="2"/>
      <c r="AQ1672" s="2"/>
      <c r="AR1672" s="2"/>
      <c r="AS1672" s="2"/>
      <c r="AT1672" s="2"/>
      <c r="AU1672" s="2"/>
      <c r="AV1672" s="2"/>
      <c r="AW1672" s="2"/>
    </row>
    <row r="1673" spans="1:49" hidden="1">
      <c r="A1673" s="31" t="e">
        <f t="shared" si="113"/>
        <v>#N/A</v>
      </c>
      <c r="B1673" s="30" t="e">
        <f>VLOOKUP(F1673,[3]!Tabla13[#All],2,FALSE)</f>
        <v>#N/A</v>
      </c>
      <c r="C1673" s="51">
        <v>2026</v>
      </c>
      <c r="D1673" s="51">
        <v>8330</v>
      </c>
      <c r="E1673" s="51"/>
      <c r="F1673" s="52"/>
      <c r="G1673" s="51">
        <v>2</v>
      </c>
      <c r="H1673" s="51">
        <v>4</v>
      </c>
      <c r="I1673" s="51">
        <v>14</v>
      </c>
      <c r="J1673" s="51"/>
      <c r="K1673" s="51">
        <v>2000</v>
      </c>
      <c r="L1673" s="51">
        <v>2800</v>
      </c>
      <c r="M1673" s="51">
        <v>283</v>
      </c>
      <c r="N1673" s="50">
        <v>989</v>
      </c>
      <c r="O1673" s="49"/>
      <c r="P1673" s="48" t="s">
        <v>1061</v>
      </c>
      <c r="Q1673" s="47">
        <v>0</v>
      </c>
      <c r="R1673" s="47">
        <v>0</v>
      </c>
      <c r="S1673" s="46">
        <f t="shared" si="110"/>
        <v>0</v>
      </c>
      <c r="T1673" s="47">
        <v>0</v>
      </c>
      <c r="U1673" s="47">
        <v>0</v>
      </c>
      <c r="V1673" s="46">
        <f t="shared" si="111"/>
        <v>0</v>
      </c>
      <c r="W1673" s="46">
        <f t="shared" si="112"/>
        <v>0</v>
      </c>
      <c r="X1673" s="45" t="s">
        <v>26</v>
      </c>
      <c r="Y1673" s="44"/>
      <c r="Z1673" s="43"/>
      <c r="AA1673" s="114" t="s">
        <v>100</v>
      </c>
      <c r="AK1673" s="2"/>
      <c r="AL1673" s="2"/>
      <c r="AM1673" s="2"/>
      <c r="AN1673" s="2"/>
      <c r="AO1673" s="2"/>
      <c r="AP1673" s="2"/>
      <c r="AQ1673" s="2"/>
      <c r="AR1673" s="2"/>
      <c r="AS1673" s="2"/>
      <c r="AT1673" s="2"/>
      <c r="AU1673" s="2"/>
      <c r="AV1673" s="2"/>
      <c r="AW1673" s="2"/>
    </row>
    <row r="1674" spans="1:49" hidden="1">
      <c r="A1674" s="31" t="e">
        <f t="shared" si="113"/>
        <v>#N/A</v>
      </c>
      <c r="B1674" s="30" t="e">
        <f>VLOOKUP(F1674,[3]!Tabla13[#All],2,FALSE)</f>
        <v>#N/A</v>
      </c>
      <c r="C1674" s="51">
        <v>2026</v>
      </c>
      <c r="D1674" s="51">
        <v>8330</v>
      </c>
      <c r="E1674" s="51"/>
      <c r="F1674" s="52"/>
      <c r="G1674" s="51">
        <v>2</v>
      </c>
      <c r="H1674" s="51">
        <v>4</v>
      </c>
      <c r="I1674" s="51">
        <v>14</v>
      </c>
      <c r="J1674" s="51"/>
      <c r="K1674" s="51">
        <v>2000</v>
      </c>
      <c r="L1674" s="51">
        <v>2800</v>
      </c>
      <c r="M1674" s="51">
        <v>283</v>
      </c>
      <c r="N1674" s="50">
        <v>1074</v>
      </c>
      <c r="O1674" s="49"/>
      <c r="P1674" s="48" t="s">
        <v>1060</v>
      </c>
      <c r="Q1674" s="47">
        <v>0</v>
      </c>
      <c r="R1674" s="47">
        <v>0</v>
      </c>
      <c r="S1674" s="46">
        <f t="shared" ref="S1674:S1737" si="114">Q1674+R1674</f>
        <v>0</v>
      </c>
      <c r="T1674" s="47">
        <v>0</v>
      </c>
      <c r="U1674" s="47">
        <v>0</v>
      </c>
      <c r="V1674" s="46">
        <f t="shared" ref="V1674:V1737" si="115">T1674+U1674</f>
        <v>0</v>
      </c>
      <c r="W1674" s="46">
        <f t="shared" ref="W1674:W1737" si="116">S1674+V1674</f>
        <v>0</v>
      </c>
      <c r="X1674" s="45" t="s">
        <v>26</v>
      </c>
      <c r="Y1674" s="44"/>
      <c r="Z1674" s="43"/>
      <c r="AA1674" s="114" t="s">
        <v>100</v>
      </c>
      <c r="AK1674" s="2"/>
      <c r="AL1674" s="2"/>
      <c r="AM1674" s="2"/>
      <c r="AN1674" s="2"/>
      <c r="AO1674" s="2"/>
      <c r="AP1674" s="2"/>
      <c r="AQ1674" s="2"/>
      <c r="AR1674" s="2"/>
      <c r="AS1674" s="2"/>
      <c r="AT1674" s="2"/>
      <c r="AU1674" s="2"/>
      <c r="AV1674" s="2"/>
      <c r="AW1674" s="2"/>
    </row>
    <row r="1675" spans="1:49" hidden="1">
      <c r="A1675" s="31" t="e">
        <f t="shared" si="113"/>
        <v>#N/A</v>
      </c>
      <c r="B1675" s="30" t="e">
        <f>VLOOKUP(F1675,[3]!Tabla13[#All],2,FALSE)</f>
        <v>#N/A</v>
      </c>
      <c r="C1675" s="51">
        <v>2026</v>
      </c>
      <c r="D1675" s="51">
        <v>8330</v>
      </c>
      <c r="E1675" s="51"/>
      <c r="F1675" s="52"/>
      <c r="G1675" s="51">
        <v>2</v>
      </c>
      <c r="H1675" s="51">
        <v>4</v>
      </c>
      <c r="I1675" s="51">
        <v>14</v>
      </c>
      <c r="J1675" s="51"/>
      <c r="K1675" s="51">
        <v>2000</v>
      </c>
      <c r="L1675" s="51">
        <v>2800</v>
      </c>
      <c r="M1675" s="51">
        <v>283</v>
      </c>
      <c r="N1675" s="50">
        <v>1083</v>
      </c>
      <c r="O1675" s="49"/>
      <c r="P1675" s="48" t="s">
        <v>1059</v>
      </c>
      <c r="Q1675" s="47">
        <v>0</v>
      </c>
      <c r="R1675" s="47">
        <v>0</v>
      </c>
      <c r="S1675" s="46">
        <f t="shared" si="114"/>
        <v>0</v>
      </c>
      <c r="T1675" s="47">
        <v>0</v>
      </c>
      <c r="U1675" s="47">
        <v>0</v>
      </c>
      <c r="V1675" s="46">
        <f t="shared" si="115"/>
        <v>0</v>
      </c>
      <c r="W1675" s="46">
        <f t="shared" si="116"/>
        <v>0</v>
      </c>
      <c r="X1675" s="45" t="s">
        <v>348</v>
      </c>
      <c r="Y1675" s="44"/>
      <c r="Z1675" s="43"/>
      <c r="AA1675" s="114" t="s">
        <v>100</v>
      </c>
      <c r="AK1675" s="2"/>
      <c r="AL1675" s="2"/>
      <c r="AM1675" s="2"/>
      <c r="AN1675" s="2"/>
      <c r="AO1675" s="2"/>
      <c r="AP1675" s="2"/>
      <c r="AQ1675" s="2"/>
      <c r="AR1675" s="2"/>
      <c r="AS1675" s="2"/>
      <c r="AT1675" s="2"/>
      <c r="AU1675" s="2"/>
      <c r="AV1675" s="2"/>
      <c r="AW1675" s="2"/>
    </row>
    <row r="1676" spans="1:49" hidden="1">
      <c r="A1676" s="31" t="e">
        <f t="shared" si="113"/>
        <v>#N/A</v>
      </c>
      <c r="B1676" s="30" t="e">
        <f>VLOOKUP(F1676,[3]!Tabla13[#All],2,FALSE)</f>
        <v>#N/A</v>
      </c>
      <c r="C1676" s="51">
        <v>2026</v>
      </c>
      <c r="D1676" s="51">
        <v>8330</v>
      </c>
      <c r="E1676" s="51"/>
      <c r="F1676" s="52"/>
      <c r="G1676" s="51">
        <v>2</v>
      </c>
      <c r="H1676" s="51">
        <v>4</v>
      </c>
      <c r="I1676" s="51">
        <v>14</v>
      </c>
      <c r="J1676" s="51"/>
      <c r="K1676" s="51">
        <v>2000</v>
      </c>
      <c r="L1676" s="51">
        <v>2800</v>
      </c>
      <c r="M1676" s="51">
        <v>283</v>
      </c>
      <c r="N1676" s="50">
        <v>1234</v>
      </c>
      <c r="O1676" s="49"/>
      <c r="P1676" s="48" t="s">
        <v>1058</v>
      </c>
      <c r="Q1676" s="47">
        <v>0</v>
      </c>
      <c r="R1676" s="47">
        <v>0</v>
      </c>
      <c r="S1676" s="46">
        <f t="shared" si="114"/>
        <v>0</v>
      </c>
      <c r="T1676" s="47">
        <v>0</v>
      </c>
      <c r="U1676" s="47">
        <v>0</v>
      </c>
      <c r="V1676" s="46">
        <f t="shared" si="115"/>
        <v>0</v>
      </c>
      <c r="W1676" s="46">
        <f t="shared" si="116"/>
        <v>0</v>
      </c>
      <c r="X1676" s="45" t="s">
        <v>348</v>
      </c>
      <c r="Y1676" s="44"/>
      <c r="Z1676" s="43"/>
      <c r="AA1676" s="114" t="s">
        <v>100</v>
      </c>
      <c r="AK1676" s="2"/>
      <c r="AL1676" s="2"/>
      <c r="AM1676" s="2"/>
      <c r="AN1676" s="2"/>
      <c r="AO1676" s="2"/>
      <c r="AP1676" s="2"/>
      <c r="AQ1676" s="2"/>
      <c r="AR1676" s="2"/>
      <c r="AS1676" s="2"/>
      <c r="AT1676" s="2"/>
      <c r="AU1676" s="2"/>
      <c r="AV1676" s="2"/>
      <c r="AW1676" s="2"/>
    </row>
    <row r="1677" spans="1:49" hidden="1">
      <c r="A1677" s="31" t="e">
        <f t="shared" si="113"/>
        <v>#N/A</v>
      </c>
      <c r="B1677" s="30" t="e">
        <f>VLOOKUP(F1677,[3]!Tabla13[#All],2,FALSE)</f>
        <v>#N/A</v>
      </c>
      <c r="C1677" s="61">
        <v>2026</v>
      </c>
      <c r="D1677" s="61">
        <v>8330</v>
      </c>
      <c r="E1677" s="61"/>
      <c r="F1677" s="62"/>
      <c r="G1677" s="61">
        <v>2</v>
      </c>
      <c r="H1677" s="61">
        <v>4</v>
      </c>
      <c r="I1677" s="61">
        <v>14</v>
      </c>
      <c r="J1677" s="61"/>
      <c r="K1677" s="61">
        <v>2000</v>
      </c>
      <c r="L1677" s="61">
        <v>2900</v>
      </c>
      <c r="M1677" s="61"/>
      <c r="N1677" s="60" t="s">
        <v>23</v>
      </c>
      <c r="O1677" s="59"/>
      <c r="P1677" s="58" t="s">
        <v>119</v>
      </c>
      <c r="Q1677" s="57">
        <f>+Q1678+Q1685+Q1680+Q1683</f>
        <v>0</v>
      </c>
      <c r="R1677" s="57">
        <f>+R1678+R1685+R1680+R1683</f>
        <v>0</v>
      </c>
      <c r="S1677" s="57">
        <f t="shared" si="114"/>
        <v>0</v>
      </c>
      <c r="T1677" s="57">
        <f>+T1678+T1685+T1680+T1683</f>
        <v>0</v>
      </c>
      <c r="U1677" s="57">
        <f>+U1678+U1685+U1680+U1683</f>
        <v>0</v>
      </c>
      <c r="V1677" s="57">
        <f t="shared" si="115"/>
        <v>0</v>
      </c>
      <c r="W1677" s="57">
        <f t="shared" si="116"/>
        <v>0</v>
      </c>
      <c r="X1677" s="56"/>
      <c r="Y1677" s="66"/>
      <c r="Z1677" s="65"/>
      <c r="AA1677" s="53"/>
      <c r="AK1677" s="2"/>
      <c r="AL1677" s="2"/>
      <c r="AM1677" s="2"/>
      <c r="AN1677" s="2"/>
      <c r="AO1677" s="2"/>
      <c r="AP1677" s="2"/>
      <c r="AQ1677" s="2"/>
      <c r="AR1677" s="2"/>
      <c r="AS1677" s="2"/>
      <c r="AT1677" s="2"/>
      <c r="AU1677" s="2"/>
      <c r="AV1677" s="2"/>
      <c r="AW1677" s="2"/>
    </row>
    <row r="1678" spans="1:49" ht="30" hidden="1">
      <c r="A1678" s="31" t="e">
        <f t="shared" si="113"/>
        <v>#N/A</v>
      </c>
      <c r="B1678" s="30" t="e">
        <f>VLOOKUP(F1678,[3]!Tabla13[#All],2,FALSE)</f>
        <v>#N/A</v>
      </c>
      <c r="C1678" s="40">
        <v>2026</v>
      </c>
      <c r="D1678" s="40">
        <v>8330</v>
      </c>
      <c r="E1678" s="40"/>
      <c r="F1678" s="41"/>
      <c r="G1678" s="40">
        <v>2</v>
      </c>
      <c r="H1678" s="40">
        <v>4</v>
      </c>
      <c r="I1678" s="40">
        <v>14</v>
      </c>
      <c r="J1678" s="40"/>
      <c r="K1678" s="40">
        <v>2000</v>
      </c>
      <c r="L1678" s="40">
        <v>2900</v>
      </c>
      <c r="M1678" s="40">
        <v>294</v>
      </c>
      <c r="N1678" s="39"/>
      <c r="O1678" s="38"/>
      <c r="P1678" s="37" t="s">
        <v>118</v>
      </c>
      <c r="Q1678" s="36">
        <f>SUM(Q1679)</f>
        <v>0</v>
      </c>
      <c r="R1678" s="36">
        <f>SUM(R1679)</f>
        <v>0</v>
      </c>
      <c r="S1678" s="36">
        <f t="shared" si="114"/>
        <v>0</v>
      </c>
      <c r="T1678" s="36">
        <f>SUM(T1679)</f>
        <v>0</v>
      </c>
      <c r="U1678" s="36">
        <f>SUM(U1679)</f>
        <v>0</v>
      </c>
      <c r="V1678" s="36">
        <f t="shared" si="115"/>
        <v>0</v>
      </c>
      <c r="W1678" s="36">
        <f t="shared" si="116"/>
        <v>0</v>
      </c>
      <c r="X1678" s="35"/>
      <c r="Y1678" s="64"/>
      <c r="Z1678" s="63"/>
      <c r="AA1678" s="32"/>
      <c r="AK1678" s="2"/>
      <c r="AL1678" s="2"/>
      <c r="AM1678" s="2"/>
      <c r="AN1678" s="2"/>
      <c r="AO1678" s="2"/>
      <c r="AP1678" s="2"/>
      <c r="AQ1678" s="2"/>
      <c r="AR1678" s="2"/>
      <c r="AS1678" s="2"/>
      <c r="AT1678" s="2"/>
      <c r="AU1678" s="2"/>
      <c r="AV1678" s="2"/>
      <c r="AW1678" s="2"/>
    </row>
    <row r="1679" spans="1:49" hidden="1">
      <c r="A1679" s="31" t="e">
        <f t="shared" si="113"/>
        <v>#N/A</v>
      </c>
      <c r="B1679" s="30" t="e">
        <f>VLOOKUP(F1679,[3]!Tabla13[#All],2,FALSE)</f>
        <v>#N/A</v>
      </c>
      <c r="C1679" s="51">
        <v>2026</v>
      </c>
      <c r="D1679" s="51">
        <v>8330</v>
      </c>
      <c r="E1679" s="51"/>
      <c r="F1679" s="52"/>
      <c r="G1679" s="51">
        <v>2</v>
      </c>
      <c r="H1679" s="51">
        <v>4</v>
      </c>
      <c r="I1679" s="51">
        <v>14</v>
      </c>
      <c r="J1679" s="51"/>
      <c r="K1679" s="51">
        <v>2000</v>
      </c>
      <c r="L1679" s="51">
        <v>2900</v>
      </c>
      <c r="M1679" s="51">
        <v>294</v>
      </c>
      <c r="N1679" s="50">
        <v>1196</v>
      </c>
      <c r="O1679" s="49"/>
      <c r="P1679" s="48" t="s">
        <v>1057</v>
      </c>
      <c r="Q1679" s="47">
        <v>0</v>
      </c>
      <c r="R1679" s="47">
        <v>0</v>
      </c>
      <c r="S1679" s="46">
        <f t="shared" si="114"/>
        <v>0</v>
      </c>
      <c r="T1679" s="47">
        <v>0</v>
      </c>
      <c r="U1679" s="47">
        <v>0</v>
      </c>
      <c r="V1679" s="46">
        <f t="shared" si="115"/>
        <v>0</v>
      </c>
      <c r="W1679" s="46">
        <f t="shared" si="116"/>
        <v>0</v>
      </c>
      <c r="X1679" s="45" t="s">
        <v>1052</v>
      </c>
      <c r="Y1679" s="44"/>
      <c r="Z1679" s="43"/>
      <c r="AA1679" s="42" t="s">
        <v>19</v>
      </c>
      <c r="AK1679" s="2"/>
      <c r="AL1679" s="2"/>
      <c r="AM1679" s="2"/>
      <c r="AN1679" s="2"/>
      <c r="AO1679" s="2"/>
      <c r="AP1679" s="2"/>
      <c r="AQ1679" s="2"/>
      <c r="AR1679" s="2"/>
      <c r="AS1679" s="2"/>
      <c r="AT1679" s="2"/>
      <c r="AU1679" s="2"/>
      <c r="AV1679" s="2"/>
      <c r="AW1679" s="2"/>
    </row>
    <row r="1680" spans="1:49" ht="30" hidden="1">
      <c r="A1680" s="31" t="e">
        <f t="shared" si="113"/>
        <v>#N/A</v>
      </c>
      <c r="B1680" s="30" t="e">
        <f>VLOOKUP(F1680,[3]!Tabla13[#All],2,FALSE)</f>
        <v>#N/A</v>
      </c>
      <c r="C1680" s="40">
        <v>2026</v>
      </c>
      <c r="D1680" s="40">
        <v>8330</v>
      </c>
      <c r="E1680" s="40"/>
      <c r="F1680" s="41"/>
      <c r="G1680" s="40">
        <v>2</v>
      </c>
      <c r="H1680" s="40">
        <v>4</v>
      </c>
      <c r="I1680" s="40">
        <v>14</v>
      </c>
      <c r="J1680" s="40"/>
      <c r="K1680" s="40">
        <v>2000</v>
      </c>
      <c r="L1680" s="40">
        <v>2900</v>
      </c>
      <c r="M1680" s="40">
        <v>295</v>
      </c>
      <c r="N1680" s="39"/>
      <c r="O1680" s="38"/>
      <c r="P1680" s="37" t="s">
        <v>1056</v>
      </c>
      <c r="Q1680" s="36">
        <f>SUM(Q1681:Q1682)</f>
        <v>0</v>
      </c>
      <c r="R1680" s="36">
        <f>SUM(R1681:R1682)</f>
        <v>0</v>
      </c>
      <c r="S1680" s="36">
        <f t="shared" si="114"/>
        <v>0</v>
      </c>
      <c r="T1680" s="36">
        <f>SUM(T1681:T1682)</f>
        <v>0</v>
      </c>
      <c r="U1680" s="36">
        <f>SUM(U1681:U1682)</f>
        <v>0</v>
      </c>
      <c r="V1680" s="36">
        <f t="shared" si="115"/>
        <v>0</v>
      </c>
      <c r="W1680" s="36">
        <f t="shared" si="116"/>
        <v>0</v>
      </c>
      <c r="X1680" s="35"/>
      <c r="Y1680" s="64"/>
      <c r="Z1680" s="63"/>
      <c r="AA1680" s="3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  <c r="AU1680" s="2"/>
      <c r="AV1680" s="2"/>
      <c r="AW1680" s="2"/>
    </row>
    <row r="1681" spans="1:49" hidden="1">
      <c r="A1681" s="31" t="e">
        <f t="shared" si="113"/>
        <v>#N/A</v>
      </c>
      <c r="B1681" s="30" t="e">
        <f>VLOOKUP(F1681,[3]!Tabla13[#All],2,FALSE)</f>
        <v>#N/A</v>
      </c>
      <c r="C1681" s="51">
        <v>2026</v>
      </c>
      <c r="D1681" s="51">
        <v>8330</v>
      </c>
      <c r="E1681" s="51"/>
      <c r="F1681" s="52"/>
      <c r="G1681" s="51">
        <v>2</v>
      </c>
      <c r="H1681" s="51">
        <v>4</v>
      </c>
      <c r="I1681" s="51">
        <v>14</v>
      </c>
      <c r="J1681" s="51"/>
      <c r="K1681" s="51">
        <v>2000</v>
      </c>
      <c r="L1681" s="51">
        <v>2900</v>
      </c>
      <c r="M1681" s="51">
        <v>295</v>
      </c>
      <c r="N1681" s="50">
        <v>806</v>
      </c>
      <c r="O1681" s="49"/>
      <c r="P1681" s="48" t="s">
        <v>1055</v>
      </c>
      <c r="Q1681" s="47">
        <v>0</v>
      </c>
      <c r="R1681" s="47">
        <v>0</v>
      </c>
      <c r="S1681" s="46">
        <f t="shared" si="114"/>
        <v>0</v>
      </c>
      <c r="T1681" s="47">
        <v>0</v>
      </c>
      <c r="U1681" s="47">
        <v>0</v>
      </c>
      <c r="V1681" s="46">
        <f t="shared" si="115"/>
        <v>0</v>
      </c>
      <c r="W1681" s="46">
        <f t="shared" si="116"/>
        <v>0</v>
      </c>
      <c r="X1681" s="45" t="s">
        <v>180</v>
      </c>
      <c r="Y1681" s="44"/>
      <c r="Z1681" s="43"/>
      <c r="AA1681" s="42" t="s">
        <v>19</v>
      </c>
      <c r="AK1681" s="2"/>
      <c r="AL1681" s="2"/>
      <c r="AM1681" s="2"/>
      <c r="AN1681" s="2"/>
      <c r="AO1681" s="2"/>
      <c r="AP1681" s="2"/>
      <c r="AQ1681" s="2"/>
      <c r="AR1681" s="2"/>
      <c r="AS1681" s="2"/>
      <c r="AT1681" s="2"/>
      <c r="AU1681" s="2"/>
      <c r="AV1681" s="2"/>
      <c r="AW1681" s="2"/>
    </row>
    <row r="1682" spans="1:49" hidden="1">
      <c r="A1682" s="31" t="e">
        <f t="shared" si="113"/>
        <v>#N/A</v>
      </c>
      <c r="B1682" s="30" t="e">
        <f>VLOOKUP(F1682,[3]!Tabla13[#All],2,FALSE)</f>
        <v>#N/A</v>
      </c>
      <c r="C1682" s="51">
        <v>2026</v>
      </c>
      <c r="D1682" s="51">
        <v>8330</v>
      </c>
      <c r="E1682" s="51"/>
      <c r="F1682" s="52"/>
      <c r="G1682" s="51">
        <v>2</v>
      </c>
      <c r="H1682" s="51">
        <v>4</v>
      </c>
      <c r="I1682" s="51">
        <v>14</v>
      </c>
      <c r="J1682" s="51"/>
      <c r="K1682" s="51">
        <v>2000</v>
      </c>
      <c r="L1682" s="51">
        <v>2900</v>
      </c>
      <c r="M1682" s="51">
        <v>295</v>
      </c>
      <c r="N1682" s="50">
        <v>807</v>
      </c>
      <c r="O1682" s="49"/>
      <c r="P1682" s="48" t="s">
        <v>1054</v>
      </c>
      <c r="Q1682" s="47">
        <v>0</v>
      </c>
      <c r="R1682" s="47">
        <v>0</v>
      </c>
      <c r="S1682" s="46">
        <f t="shared" si="114"/>
        <v>0</v>
      </c>
      <c r="T1682" s="47">
        <v>0</v>
      </c>
      <c r="U1682" s="47">
        <v>0</v>
      </c>
      <c r="V1682" s="46">
        <f t="shared" si="115"/>
        <v>0</v>
      </c>
      <c r="W1682" s="46">
        <f t="shared" si="116"/>
        <v>0</v>
      </c>
      <c r="X1682" s="45" t="s">
        <v>180</v>
      </c>
      <c r="Y1682" s="44"/>
      <c r="Z1682" s="43"/>
      <c r="AA1682" s="42" t="s">
        <v>19</v>
      </c>
      <c r="AK1682" s="2"/>
      <c r="AL1682" s="2"/>
      <c r="AM1682" s="2"/>
      <c r="AN1682" s="2"/>
      <c r="AO1682" s="2"/>
      <c r="AP1682" s="2"/>
      <c r="AQ1682" s="2"/>
      <c r="AR1682" s="2"/>
      <c r="AS1682" s="2"/>
      <c r="AT1682" s="2"/>
      <c r="AU1682" s="2"/>
      <c r="AV1682" s="2"/>
      <c r="AW1682" s="2"/>
    </row>
    <row r="1683" spans="1:49" hidden="1">
      <c r="A1683" s="31" t="e">
        <f t="shared" si="113"/>
        <v>#N/A</v>
      </c>
      <c r="B1683" s="30" t="e">
        <f>VLOOKUP(F1683,[3]!Tabla13[#All],2,FALSE)</f>
        <v>#N/A</v>
      </c>
      <c r="C1683" s="40">
        <v>2026</v>
      </c>
      <c r="D1683" s="40">
        <v>8330</v>
      </c>
      <c r="E1683" s="40"/>
      <c r="F1683" s="41"/>
      <c r="G1683" s="40">
        <v>2</v>
      </c>
      <c r="H1683" s="40">
        <v>4</v>
      </c>
      <c r="I1683" s="40">
        <v>14</v>
      </c>
      <c r="J1683" s="40"/>
      <c r="K1683" s="40">
        <v>2000</v>
      </c>
      <c r="L1683" s="40">
        <v>2900</v>
      </c>
      <c r="M1683" s="40">
        <v>296</v>
      </c>
      <c r="N1683" s="39"/>
      <c r="O1683" s="38"/>
      <c r="P1683" s="37" t="s">
        <v>116</v>
      </c>
      <c r="Q1683" s="36">
        <f>SUM(Q1684)</f>
        <v>0</v>
      </c>
      <c r="R1683" s="36">
        <f>SUM(R1684)</f>
        <v>0</v>
      </c>
      <c r="S1683" s="36">
        <f t="shared" si="114"/>
        <v>0</v>
      </c>
      <c r="T1683" s="36">
        <f>SUM(T1684)</f>
        <v>0</v>
      </c>
      <c r="U1683" s="36">
        <f>SUM(U1684)</f>
        <v>0</v>
      </c>
      <c r="V1683" s="36">
        <f t="shared" si="115"/>
        <v>0</v>
      </c>
      <c r="W1683" s="36">
        <f t="shared" si="116"/>
        <v>0</v>
      </c>
      <c r="X1683" s="35"/>
      <c r="Y1683" s="64"/>
      <c r="Z1683" s="63"/>
      <c r="AA1683" s="32"/>
      <c r="AK1683" s="2"/>
      <c r="AL1683" s="2"/>
      <c r="AM1683" s="2"/>
      <c r="AN1683" s="2"/>
      <c r="AO1683" s="2"/>
      <c r="AP1683" s="2"/>
      <c r="AQ1683" s="2"/>
      <c r="AR1683" s="2"/>
      <c r="AS1683" s="2"/>
      <c r="AT1683" s="2"/>
      <c r="AU1683" s="2"/>
      <c r="AV1683" s="2"/>
      <c r="AW1683" s="2"/>
    </row>
    <row r="1684" spans="1:49" hidden="1">
      <c r="A1684" s="31" t="e">
        <f t="shared" si="113"/>
        <v>#N/A</v>
      </c>
      <c r="B1684" s="30" t="e">
        <f>VLOOKUP(F1684,[3]!Tabla13[#All],2,FALSE)</f>
        <v>#N/A</v>
      </c>
      <c r="C1684" s="51">
        <v>2026</v>
      </c>
      <c r="D1684" s="51">
        <v>8330</v>
      </c>
      <c r="E1684" s="51"/>
      <c r="F1684" s="52"/>
      <c r="G1684" s="51">
        <v>2</v>
      </c>
      <c r="H1684" s="51">
        <v>4</v>
      </c>
      <c r="I1684" s="51">
        <v>14</v>
      </c>
      <c r="J1684" s="51"/>
      <c r="K1684" s="51">
        <v>2000</v>
      </c>
      <c r="L1684" s="51">
        <v>2900</v>
      </c>
      <c r="M1684" s="51">
        <v>296</v>
      </c>
      <c r="N1684" s="50">
        <v>1193</v>
      </c>
      <c r="O1684" s="49"/>
      <c r="P1684" s="48" t="s">
        <v>116</v>
      </c>
      <c r="Q1684" s="47">
        <v>0</v>
      </c>
      <c r="R1684" s="47">
        <v>0</v>
      </c>
      <c r="S1684" s="46">
        <f t="shared" si="114"/>
        <v>0</v>
      </c>
      <c r="T1684" s="47">
        <v>0</v>
      </c>
      <c r="U1684" s="47">
        <v>0</v>
      </c>
      <c r="V1684" s="46">
        <f t="shared" si="115"/>
        <v>0</v>
      </c>
      <c r="W1684" s="46">
        <f t="shared" si="116"/>
        <v>0</v>
      </c>
      <c r="X1684" s="45" t="s">
        <v>1052</v>
      </c>
      <c r="Y1684" s="44"/>
      <c r="Z1684" s="43"/>
      <c r="AA1684" s="42" t="s">
        <v>19</v>
      </c>
      <c r="AK1684" s="2"/>
      <c r="AL1684" s="2"/>
      <c r="AM1684" s="2"/>
      <c r="AN1684" s="2"/>
      <c r="AO1684" s="2"/>
      <c r="AP1684" s="2"/>
      <c r="AQ1684" s="2"/>
      <c r="AR1684" s="2"/>
      <c r="AS1684" s="2"/>
      <c r="AT1684" s="2"/>
      <c r="AU1684" s="2"/>
      <c r="AV1684" s="2"/>
      <c r="AW1684" s="2"/>
    </row>
    <row r="1685" spans="1:49" ht="30" hidden="1">
      <c r="A1685" s="31" t="e">
        <f t="shared" si="113"/>
        <v>#N/A</v>
      </c>
      <c r="B1685" s="30" t="e">
        <f>VLOOKUP(F1685,[3]!Tabla13[#All],2,FALSE)</f>
        <v>#N/A</v>
      </c>
      <c r="C1685" s="40">
        <v>2026</v>
      </c>
      <c r="D1685" s="40">
        <v>8330</v>
      </c>
      <c r="E1685" s="40"/>
      <c r="F1685" s="41"/>
      <c r="G1685" s="40">
        <v>2</v>
      </c>
      <c r="H1685" s="40">
        <v>4</v>
      </c>
      <c r="I1685" s="40">
        <v>14</v>
      </c>
      <c r="J1685" s="40"/>
      <c r="K1685" s="40">
        <v>2000</v>
      </c>
      <c r="L1685" s="40">
        <v>2900</v>
      </c>
      <c r="M1685" s="40">
        <v>297</v>
      </c>
      <c r="N1685" s="39"/>
      <c r="O1685" s="38"/>
      <c r="P1685" s="37" t="s">
        <v>1053</v>
      </c>
      <c r="Q1685" s="36">
        <f>SUM(Q1686:Q1687)</f>
        <v>0</v>
      </c>
      <c r="R1685" s="36">
        <f>SUM(R1686:R1687)</f>
        <v>0</v>
      </c>
      <c r="S1685" s="36">
        <f t="shared" si="114"/>
        <v>0</v>
      </c>
      <c r="T1685" s="36">
        <f>SUM(T1686:T1687)</f>
        <v>0</v>
      </c>
      <c r="U1685" s="36">
        <f>SUM(U1686:U1687)</f>
        <v>0</v>
      </c>
      <c r="V1685" s="36">
        <f t="shared" si="115"/>
        <v>0</v>
      </c>
      <c r="W1685" s="36">
        <f t="shared" si="116"/>
        <v>0</v>
      </c>
      <c r="X1685" s="35"/>
      <c r="Y1685" s="64"/>
      <c r="Z1685" s="63"/>
      <c r="AA1685" s="32"/>
      <c r="AK1685" s="2"/>
      <c r="AL1685" s="2"/>
      <c r="AM1685" s="2"/>
      <c r="AN1685" s="2"/>
      <c r="AO1685" s="2"/>
      <c r="AP1685" s="2"/>
      <c r="AQ1685" s="2"/>
      <c r="AR1685" s="2"/>
      <c r="AS1685" s="2"/>
      <c r="AT1685" s="2"/>
      <c r="AU1685" s="2"/>
      <c r="AV1685" s="2"/>
      <c r="AW1685" s="2"/>
    </row>
    <row r="1686" spans="1:49" hidden="1">
      <c r="A1686" s="31" t="e">
        <f t="shared" si="113"/>
        <v>#N/A</v>
      </c>
      <c r="B1686" s="30" t="e">
        <f>VLOOKUP(F1686,[3]!Tabla13[#All],2,FALSE)</f>
        <v>#N/A</v>
      </c>
      <c r="C1686" s="51">
        <v>2026</v>
      </c>
      <c r="D1686" s="51">
        <v>8330</v>
      </c>
      <c r="E1686" s="51"/>
      <c r="F1686" s="52"/>
      <c r="G1686" s="51">
        <v>2</v>
      </c>
      <c r="H1686" s="51">
        <v>4</v>
      </c>
      <c r="I1686" s="51">
        <v>14</v>
      </c>
      <c r="J1686" s="51"/>
      <c r="K1686" s="51">
        <v>2000</v>
      </c>
      <c r="L1686" s="51">
        <v>2900</v>
      </c>
      <c r="M1686" s="51">
        <v>297</v>
      </c>
      <c r="N1686" s="50">
        <v>1192</v>
      </c>
      <c r="O1686" s="49"/>
      <c r="P1686" s="48" t="s">
        <v>1053</v>
      </c>
      <c r="Q1686" s="47">
        <v>0</v>
      </c>
      <c r="R1686" s="47">
        <v>0</v>
      </c>
      <c r="S1686" s="46">
        <f t="shared" si="114"/>
        <v>0</v>
      </c>
      <c r="T1686" s="47">
        <v>0</v>
      </c>
      <c r="U1686" s="47">
        <v>0</v>
      </c>
      <c r="V1686" s="46">
        <f t="shared" si="115"/>
        <v>0</v>
      </c>
      <c r="W1686" s="46">
        <f t="shared" si="116"/>
        <v>0</v>
      </c>
      <c r="X1686" s="45" t="s">
        <v>1052</v>
      </c>
      <c r="Y1686" s="44"/>
      <c r="Z1686" s="43"/>
      <c r="AA1686" s="42" t="s">
        <v>19</v>
      </c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  <c r="AU1686" s="2"/>
      <c r="AV1686" s="2"/>
      <c r="AW1686" s="2"/>
    </row>
    <row r="1687" spans="1:49" hidden="1">
      <c r="A1687" s="31" t="e">
        <f t="shared" si="113"/>
        <v>#N/A</v>
      </c>
      <c r="B1687" s="30" t="e">
        <f>VLOOKUP(F1687,[3]!Tabla13[#All],2,FALSE)</f>
        <v>#N/A</v>
      </c>
      <c r="C1687" s="51">
        <v>2026</v>
      </c>
      <c r="D1687" s="51">
        <v>8330</v>
      </c>
      <c r="E1687" s="51"/>
      <c r="F1687" s="52"/>
      <c r="G1687" s="51">
        <v>2</v>
      </c>
      <c r="H1687" s="51">
        <v>4</v>
      </c>
      <c r="I1687" s="51">
        <v>14</v>
      </c>
      <c r="J1687" s="51"/>
      <c r="K1687" s="51">
        <v>2000</v>
      </c>
      <c r="L1687" s="51">
        <v>2900</v>
      </c>
      <c r="M1687" s="51">
        <v>297</v>
      </c>
      <c r="N1687" s="50">
        <v>592</v>
      </c>
      <c r="O1687" s="49"/>
      <c r="P1687" s="48" t="s">
        <v>1051</v>
      </c>
      <c r="Q1687" s="47">
        <v>0</v>
      </c>
      <c r="R1687" s="47">
        <v>0</v>
      </c>
      <c r="S1687" s="46">
        <f t="shared" si="114"/>
        <v>0</v>
      </c>
      <c r="T1687" s="47">
        <v>0</v>
      </c>
      <c r="U1687" s="47">
        <v>0</v>
      </c>
      <c r="V1687" s="46">
        <f t="shared" si="115"/>
        <v>0</v>
      </c>
      <c r="W1687" s="46">
        <f t="shared" si="116"/>
        <v>0</v>
      </c>
      <c r="X1687" s="45" t="s">
        <v>26</v>
      </c>
      <c r="Y1687" s="44"/>
      <c r="Z1687" s="43"/>
      <c r="AA1687" s="42" t="s">
        <v>19</v>
      </c>
      <c r="AK1687" s="2"/>
      <c r="AL1687" s="2"/>
      <c r="AM1687" s="2"/>
      <c r="AN1687" s="2"/>
      <c r="AO1687" s="2"/>
      <c r="AP1687" s="2"/>
      <c r="AQ1687" s="2"/>
      <c r="AR1687" s="2"/>
      <c r="AS1687" s="2"/>
      <c r="AT1687" s="2"/>
      <c r="AU1687" s="2"/>
      <c r="AV1687" s="2"/>
      <c r="AW1687" s="2"/>
    </row>
    <row r="1688" spans="1:49" hidden="1">
      <c r="A1688" s="31" t="e">
        <f t="shared" si="113"/>
        <v>#N/A</v>
      </c>
      <c r="B1688" s="30" t="e">
        <f>VLOOKUP(F1688,[3]!Tabla13[#All],2,FALSE)</f>
        <v>#N/A</v>
      </c>
      <c r="C1688" s="75">
        <v>2026</v>
      </c>
      <c r="D1688" s="75">
        <v>8330</v>
      </c>
      <c r="E1688" s="75"/>
      <c r="F1688" s="76"/>
      <c r="G1688" s="75">
        <v>2</v>
      </c>
      <c r="H1688" s="75">
        <v>4</v>
      </c>
      <c r="I1688" s="75">
        <v>14</v>
      </c>
      <c r="J1688" s="75"/>
      <c r="K1688" s="75">
        <v>3000</v>
      </c>
      <c r="L1688" s="75"/>
      <c r="M1688" s="75"/>
      <c r="N1688" s="232"/>
      <c r="O1688" s="231"/>
      <c r="P1688" s="72" t="s">
        <v>114</v>
      </c>
      <c r="Q1688" s="71">
        <f>+Q1689+Q1698+Q1693+Q1701</f>
        <v>0</v>
      </c>
      <c r="R1688" s="71">
        <f>+R1689+R1698+R1693+R1701</f>
        <v>0</v>
      </c>
      <c r="S1688" s="71">
        <f t="shared" si="114"/>
        <v>0</v>
      </c>
      <c r="T1688" s="71">
        <f>+T1689+T1698+T1693+T1701</f>
        <v>0</v>
      </c>
      <c r="U1688" s="71">
        <f>+U1689+U1698+U1693+U1701</f>
        <v>0</v>
      </c>
      <c r="V1688" s="71">
        <f t="shared" si="115"/>
        <v>0</v>
      </c>
      <c r="W1688" s="71">
        <f t="shared" si="116"/>
        <v>0</v>
      </c>
      <c r="X1688" s="70"/>
      <c r="Y1688" s="79"/>
      <c r="Z1688" s="68"/>
      <c r="AA1688" s="67"/>
      <c r="AK1688" s="2"/>
      <c r="AL1688" s="2"/>
      <c r="AM1688" s="2"/>
      <c r="AN1688" s="2"/>
      <c r="AO1688" s="2"/>
      <c r="AP1688" s="2"/>
      <c r="AQ1688" s="2"/>
      <c r="AR1688" s="2"/>
      <c r="AS1688" s="2"/>
      <c r="AT1688" s="2"/>
      <c r="AU1688" s="2"/>
      <c r="AV1688" s="2"/>
      <c r="AW1688" s="2"/>
    </row>
    <row r="1689" spans="1:49" hidden="1">
      <c r="A1689" s="31" t="e">
        <f t="shared" si="113"/>
        <v>#N/A</v>
      </c>
      <c r="B1689" s="30" t="e">
        <f>VLOOKUP(F1689,[3]!Tabla13[#All],2,FALSE)</f>
        <v>#N/A</v>
      </c>
      <c r="C1689" s="61">
        <v>2026</v>
      </c>
      <c r="D1689" s="61">
        <v>8330</v>
      </c>
      <c r="E1689" s="61"/>
      <c r="F1689" s="62"/>
      <c r="G1689" s="61">
        <v>2</v>
      </c>
      <c r="H1689" s="61">
        <v>4</v>
      </c>
      <c r="I1689" s="61">
        <v>14</v>
      </c>
      <c r="J1689" s="61"/>
      <c r="K1689" s="61">
        <v>3000</v>
      </c>
      <c r="L1689" s="61">
        <v>3100</v>
      </c>
      <c r="M1689" s="61"/>
      <c r="N1689" s="60" t="s">
        <v>23</v>
      </c>
      <c r="O1689" s="59"/>
      <c r="P1689" s="58" t="s">
        <v>113</v>
      </c>
      <c r="Q1689" s="57">
        <f>+Q1690</f>
        <v>0</v>
      </c>
      <c r="R1689" s="57">
        <f>+R1690</f>
        <v>0</v>
      </c>
      <c r="S1689" s="57">
        <f t="shared" si="114"/>
        <v>0</v>
      </c>
      <c r="T1689" s="57">
        <f>+T1690</f>
        <v>0</v>
      </c>
      <c r="U1689" s="57">
        <f>+U1690</f>
        <v>0</v>
      </c>
      <c r="V1689" s="57">
        <f t="shared" si="115"/>
        <v>0</v>
      </c>
      <c r="W1689" s="57">
        <f t="shared" si="116"/>
        <v>0</v>
      </c>
      <c r="X1689" s="56"/>
      <c r="Y1689" s="66"/>
      <c r="Z1689" s="65"/>
      <c r="AA1689" s="53"/>
      <c r="AK1689" s="2"/>
      <c r="AL1689" s="2"/>
      <c r="AM1689" s="2"/>
      <c r="AN1689" s="2"/>
      <c r="AO1689" s="2"/>
      <c r="AP1689" s="2"/>
      <c r="AQ1689" s="2"/>
      <c r="AR1689" s="2"/>
      <c r="AS1689" s="2"/>
      <c r="AT1689" s="2"/>
      <c r="AU1689" s="2"/>
      <c r="AV1689" s="2"/>
      <c r="AW1689" s="2"/>
    </row>
    <row r="1690" spans="1:49" s="92" customFormat="1" ht="30" hidden="1">
      <c r="A1690" s="31" t="e">
        <f t="shared" si="113"/>
        <v>#N/A</v>
      </c>
      <c r="B1690" s="30" t="e">
        <f>VLOOKUP(F1690,[3]!Tabla13[#All],2,FALSE)</f>
        <v>#N/A</v>
      </c>
      <c r="C1690" s="40">
        <v>2026</v>
      </c>
      <c r="D1690" s="40">
        <v>8330</v>
      </c>
      <c r="E1690" s="40"/>
      <c r="F1690" s="41"/>
      <c r="G1690" s="40">
        <v>2</v>
      </c>
      <c r="H1690" s="40">
        <v>4</v>
      </c>
      <c r="I1690" s="40">
        <v>14</v>
      </c>
      <c r="J1690" s="40"/>
      <c r="K1690" s="40">
        <v>3000</v>
      </c>
      <c r="L1690" s="40">
        <v>3100</v>
      </c>
      <c r="M1690" s="40">
        <v>317</v>
      </c>
      <c r="N1690" s="39" t="s">
        <v>23</v>
      </c>
      <c r="O1690" s="38"/>
      <c r="P1690" s="37" t="s">
        <v>338</v>
      </c>
      <c r="Q1690" s="36">
        <f>SUM(Q1691:Q1692)</f>
        <v>0</v>
      </c>
      <c r="R1690" s="36">
        <f>SUM(R1691:R1692)</f>
        <v>0</v>
      </c>
      <c r="S1690" s="36">
        <f t="shared" si="114"/>
        <v>0</v>
      </c>
      <c r="T1690" s="36">
        <f>SUM(T1691:T1692)</f>
        <v>0</v>
      </c>
      <c r="U1690" s="36">
        <f>SUM(U1691:U1692)</f>
        <v>0</v>
      </c>
      <c r="V1690" s="36">
        <f t="shared" si="115"/>
        <v>0</v>
      </c>
      <c r="W1690" s="36">
        <f t="shared" si="116"/>
        <v>0</v>
      </c>
      <c r="X1690" s="35"/>
      <c r="Y1690" s="64"/>
      <c r="Z1690" s="63"/>
      <c r="AA1690" s="32"/>
      <c r="AC1690" s="2"/>
      <c r="AD1690" s="2"/>
      <c r="AE1690" s="2"/>
      <c r="AF1690" s="2"/>
      <c r="AG1690" s="2"/>
      <c r="AH1690" s="2"/>
      <c r="AI1690" s="2"/>
      <c r="AJ1690" s="2"/>
      <c r="AK1690" s="2"/>
      <c r="AL1690" s="2"/>
      <c r="AM1690" s="2"/>
      <c r="AN1690" s="2"/>
      <c r="AO1690" s="2"/>
      <c r="AP1690" s="2"/>
      <c r="AQ1690" s="2"/>
      <c r="AR1690" s="2"/>
      <c r="AS1690" s="2"/>
      <c r="AT1690" s="2"/>
      <c r="AU1690" s="2"/>
      <c r="AV1690" s="2"/>
      <c r="AW1690" s="2"/>
    </row>
    <row r="1691" spans="1:49" s="92" customFormat="1" ht="24" hidden="1">
      <c r="A1691" s="31" t="e">
        <f t="shared" ref="A1691:A1754" si="117">B1691-E1691</f>
        <v>#N/A</v>
      </c>
      <c r="B1691" s="30" t="e">
        <f>VLOOKUP(F1691,[3]!Tabla13[#All],2,FALSE)</f>
        <v>#N/A</v>
      </c>
      <c r="C1691" s="51">
        <v>2026</v>
      </c>
      <c r="D1691" s="51">
        <v>8330</v>
      </c>
      <c r="E1691" s="51"/>
      <c r="F1691" s="52"/>
      <c r="G1691" s="51">
        <v>2</v>
      </c>
      <c r="H1691" s="51">
        <v>4</v>
      </c>
      <c r="I1691" s="51">
        <v>14</v>
      </c>
      <c r="J1691" s="51"/>
      <c r="K1691" s="51">
        <v>3000</v>
      </c>
      <c r="L1691" s="51">
        <v>3100</v>
      </c>
      <c r="M1691" s="51">
        <v>317</v>
      </c>
      <c r="N1691" s="50">
        <v>1271</v>
      </c>
      <c r="O1691" s="49"/>
      <c r="P1691" s="204" t="s">
        <v>337</v>
      </c>
      <c r="Q1691" s="47">
        <v>0</v>
      </c>
      <c r="R1691" s="47">
        <v>0</v>
      </c>
      <c r="S1691" s="46">
        <f t="shared" si="114"/>
        <v>0</v>
      </c>
      <c r="T1691" s="47">
        <v>0</v>
      </c>
      <c r="U1691" s="47">
        <v>0</v>
      </c>
      <c r="V1691" s="46">
        <f t="shared" si="115"/>
        <v>0</v>
      </c>
      <c r="W1691" s="46">
        <f t="shared" si="116"/>
        <v>0</v>
      </c>
      <c r="X1691" s="45" t="s">
        <v>88</v>
      </c>
      <c r="Y1691" s="44"/>
      <c r="Z1691" s="43"/>
      <c r="AA1691" s="42" t="s">
        <v>19</v>
      </c>
      <c r="AC1691" s="2"/>
      <c r="AD1691" s="2"/>
      <c r="AE1691" s="2"/>
      <c r="AF1691" s="2"/>
      <c r="AG1691" s="2"/>
      <c r="AH1691" s="2"/>
      <c r="AI1691" s="2"/>
      <c r="AJ1691" s="2"/>
      <c r="AK1691" s="2"/>
      <c r="AL1691" s="2"/>
      <c r="AM1691" s="2"/>
      <c r="AN1691" s="2"/>
      <c r="AO1691" s="2"/>
      <c r="AP1691" s="2"/>
      <c r="AQ1691" s="2"/>
      <c r="AR1691" s="2"/>
      <c r="AS1691" s="2"/>
      <c r="AT1691" s="2"/>
      <c r="AU1691" s="2"/>
      <c r="AV1691" s="2"/>
      <c r="AW1691" s="2"/>
    </row>
    <row r="1692" spans="1:49" s="92" customFormat="1" ht="24" hidden="1">
      <c r="A1692" s="31" t="e">
        <f t="shared" si="117"/>
        <v>#N/A</v>
      </c>
      <c r="B1692" s="30" t="e">
        <f>VLOOKUP(F1692,[3]!Tabla13[#All],2,FALSE)</f>
        <v>#N/A</v>
      </c>
      <c r="C1692" s="51">
        <v>2026</v>
      </c>
      <c r="D1692" s="51">
        <v>8330</v>
      </c>
      <c r="E1692" s="51"/>
      <c r="F1692" s="52"/>
      <c r="G1692" s="51">
        <v>2</v>
      </c>
      <c r="H1692" s="51">
        <v>4</v>
      </c>
      <c r="I1692" s="51">
        <v>14</v>
      </c>
      <c r="J1692" s="51"/>
      <c r="K1692" s="51">
        <v>3000</v>
      </c>
      <c r="L1692" s="51">
        <v>3100</v>
      </c>
      <c r="M1692" s="51">
        <v>317</v>
      </c>
      <c r="N1692" s="50">
        <v>173</v>
      </c>
      <c r="O1692" s="49"/>
      <c r="P1692" s="204" t="s">
        <v>1050</v>
      </c>
      <c r="Q1692" s="47">
        <v>0</v>
      </c>
      <c r="R1692" s="47">
        <v>0</v>
      </c>
      <c r="S1692" s="46">
        <f t="shared" si="114"/>
        <v>0</v>
      </c>
      <c r="T1692" s="47">
        <v>0</v>
      </c>
      <c r="U1692" s="47">
        <v>0</v>
      </c>
      <c r="V1692" s="46">
        <f t="shared" si="115"/>
        <v>0</v>
      </c>
      <c r="W1692" s="46">
        <f t="shared" si="116"/>
        <v>0</v>
      </c>
      <c r="X1692" s="45" t="s">
        <v>88</v>
      </c>
      <c r="Y1692" s="44"/>
      <c r="Z1692" s="43"/>
      <c r="AA1692" s="42" t="s">
        <v>19</v>
      </c>
      <c r="AC1692" s="2"/>
      <c r="AD1692" s="2"/>
      <c r="AE1692" s="2"/>
      <c r="AF1692" s="2"/>
      <c r="AG1692" s="2"/>
      <c r="AH1692" s="2"/>
      <c r="AI1692" s="2"/>
      <c r="AJ1692" s="2"/>
      <c r="AK1692" s="2"/>
      <c r="AL1692" s="2"/>
      <c r="AM1692" s="2"/>
      <c r="AN1692" s="2"/>
      <c r="AO1692" s="2"/>
      <c r="AP1692" s="2"/>
      <c r="AQ1692" s="2"/>
      <c r="AR1692" s="2"/>
      <c r="AS1692" s="2"/>
      <c r="AT1692" s="2"/>
      <c r="AU1692" s="2"/>
      <c r="AV1692" s="2"/>
      <c r="AW1692" s="2"/>
    </row>
    <row r="1693" spans="1:49" s="92" customFormat="1" ht="24" hidden="1">
      <c r="A1693" s="31" t="e">
        <f t="shared" si="117"/>
        <v>#N/A</v>
      </c>
      <c r="B1693" s="30" t="e">
        <f>VLOOKUP(F1693,[3]!Tabla13[#All],2,FALSE)</f>
        <v>#N/A</v>
      </c>
      <c r="C1693" s="61">
        <v>2026</v>
      </c>
      <c r="D1693" s="61">
        <v>8330</v>
      </c>
      <c r="E1693" s="61"/>
      <c r="F1693" s="62"/>
      <c r="G1693" s="61">
        <v>2</v>
      </c>
      <c r="H1693" s="61">
        <v>4</v>
      </c>
      <c r="I1693" s="61">
        <v>14</v>
      </c>
      <c r="J1693" s="61"/>
      <c r="K1693" s="61">
        <v>3000</v>
      </c>
      <c r="L1693" s="61">
        <v>3200</v>
      </c>
      <c r="M1693" s="61"/>
      <c r="N1693" s="60" t="s">
        <v>23</v>
      </c>
      <c r="O1693" s="59"/>
      <c r="P1693" s="58" t="s">
        <v>106</v>
      </c>
      <c r="Q1693" s="57">
        <f>+Q1694+Q1696</f>
        <v>0</v>
      </c>
      <c r="R1693" s="57">
        <f>+R1694+R1696</f>
        <v>0</v>
      </c>
      <c r="S1693" s="57">
        <f t="shared" si="114"/>
        <v>0</v>
      </c>
      <c r="T1693" s="57">
        <f>+T1694+T1696</f>
        <v>0</v>
      </c>
      <c r="U1693" s="57">
        <f>+U1694+U1696</f>
        <v>0</v>
      </c>
      <c r="V1693" s="57">
        <f t="shared" si="115"/>
        <v>0</v>
      </c>
      <c r="W1693" s="57">
        <f t="shared" si="116"/>
        <v>0</v>
      </c>
      <c r="X1693" s="62"/>
      <c r="Y1693" s="66"/>
      <c r="Z1693" s="65"/>
      <c r="AA1693" s="53"/>
      <c r="AC1693" s="2"/>
      <c r="AD1693" s="2"/>
      <c r="AE1693" s="2"/>
      <c r="AF1693" s="2"/>
      <c r="AG1693" s="2"/>
      <c r="AH1693" s="2"/>
      <c r="AI1693" s="2"/>
      <c r="AJ1693" s="2"/>
      <c r="AK1693" s="2"/>
      <c r="AL1693" s="2"/>
      <c r="AM1693" s="2"/>
      <c r="AN1693" s="2"/>
      <c r="AO1693" s="2"/>
      <c r="AP1693" s="2"/>
      <c r="AQ1693" s="2"/>
      <c r="AR1693" s="2"/>
      <c r="AS1693" s="2"/>
      <c r="AT1693" s="2"/>
      <c r="AU1693" s="2"/>
      <c r="AV1693" s="2"/>
      <c r="AW1693" s="2"/>
    </row>
    <row r="1694" spans="1:49" s="92" customFormat="1" ht="24" hidden="1">
      <c r="A1694" s="31" t="e">
        <f t="shared" si="117"/>
        <v>#N/A</v>
      </c>
      <c r="B1694" s="30" t="e">
        <f>VLOOKUP(F1694,[3]!Tabla13[#All],2,FALSE)</f>
        <v>#N/A</v>
      </c>
      <c r="C1694" s="40">
        <v>2026</v>
      </c>
      <c r="D1694" s="40">
        <v>8330</v>
      </c>
      <c r="E1694" s="40"/>
      <c r="F1694" s="41"/>
      <c r="G1694" s="40">
        <v>2</v>
      </c>
      <c r="H1694" s="40">
        <v>4</v>
      </c>
      <c r="I1694" s="40">
        <v>14</v>
      </c>
      <c r="J1694" s="40"/>
      <c r="K1694" s="40">
        <v>3000</v>
      </c>
      <c r="L1694" s="40">
        <v>3200</v>
      </c>
      <c r="M1694" s="40">
        <v>325</v>
      </c>
      <c r="N1694" s="39" t="s">
        <v>23</v>
      </c>
      <c r="O1694" s="38"/>
      <c r="P1694" s="37" t="s">
        <v>336</v>
      </c>
      <c r="Q1694" s="36">
        <f>SUM(Q1695:Q1695)</f>
        <v>0</v>
      </c>
      <c r="R1694" s="36">
        <f>SUM(R1695:R1695)</f>
        <v>0</v>
      </c>
      <c r="S1694" s="36">
        <f t="shared" si="114"/>
        <v>0</v>
      </c>
      <c r="T1694" s="36">
        <f>SUM(T1695:T1695)</f>
        <v>0</v>
      </c>
      <c r="U1694" s="36">
        <f>SUM(U1695:U1695)</f>
        <v>0</v>
      </c>
      <c r="V1694" s="36">
        <f t="shared" si="115"/>
        <v>0</v>
      </c>
      <c r="W1694" s="36">
        <f t="shared" si="116"/>
        <v>0</v>
      </c>
      <c r="X1694" s="35"/>
      <c r="Y1694" s="64"/>
      <c r="Z1694" s="63"/>
      <c r="AA1694" s="32"/>
      <c r="AC1694" s="2"/>
      <c r="AD1694" s="2"/>
      <c r="AE1694" s="2"/>
      <c r="AF1694" s="2"/>
      <c r="AG1694" s="2"/>
      <c r="AH1694" s="2"/>
      <c r="AI1694" s="2"/>
      <c r="AJ1694" s="2"/>
      <c r="AK1694" s="2"/>
      <c r="AL1694" s="2"/>
      <c r="AM1694" s="2"/>
      <c r="AN1694" s="2"/>
      <c r="AO1694" s="2"/>
      <c r="AP1694" s="2"/>
      <c r="AQ1694" s="2"/>
      <c r="AR1694" s="2"/>
      <c r="AS1694" s="2"/>
      <c r="AT1694" s="2"/>
      <c r="AU1694" s="2"/>
      <c r="AV1694" s="2"/>
      <c r="AW1694" s="2"/>
    </row>
    <row r="1695" spans="1:49" s="92" customFormat="1" ht="24" hidden="1">
      <c r="A1695" s="31" t="e">
        <f t="shared" si="117"/>
        <v>#N/A</v>
      </c>
      <c r="B1695" s="30" t="e">
        <f>VLOOKUP(F1695,[3]!Tabla13[#All],2,FALSE)</f>
        <v>#N/A</v>
      </c>
      <c r="C1695" s="51">
        <v>2026</v>
      </c>
      <c r="D1695" s="51">
        <v>8330</v>
      </c>
      <c r="E1695" s="51"/>
      <c r="F1695" s="52"/>
      <c r="G1695" s="51">
        <v>2</v>
      </c>
      <c r="H1695" s="51">
        <v>4</v>
      </c>
      <c r="I1695" s="51">
        <v>14</v>
      </c>
      <c r="J1695" s="51"/>
      <c r="K1695" s="51">
        <v>3000</v>
      </c>
      <c r="L1695" s="51">
        <v>3200</v>
      </c>
      <c r="M1695" s="51">
        <v>325</v>
      </c>
      <c r="N1695" s="50">
        <v>80</v>
      </c>
      <c r="O1695" s="49"/>
      <c r="P1695" s="204" t="s">
        <v>1049</v>
      </c>
      <c r="Q1695" s="47">
        <v>0</v>
      </c>
      <c r="R1695" s="47">
        <v>0</v>
      </c>
      <c r="S1695" s="46">
        <f t="shared" si="114"/>
        <v>0</v>
      </c>
      <c r="T1695" s="47">
        <v>0</v>
      </c>
      <c r="U1695" s="47">
        <v>0</v>
      </c>
      <c r="V1695" s="46">
        <f t="shared" si="115"/>
        <v>0</v>
      </c>
      <c r="W1695" s="46">
        <f t="shared" si="116"/>
        <v>0</v>
      </c>
      <c r="X1695" s="45" t="s">
        <v>88</v>
      </c>
      <c r="Y1695" s="44"/>
      <c r="Z1695" s="43"/>
      <c r="AA1695" s="171" t="s">
        <v>100</v>
      </c>
      <c r="AC1695" s="2"/>
      <c r="AD1695" s="2"/>
      <c r="AE1695" s="2"/>
      <c r="AF1695" s="2"/>
      <c r="AG1695" s="2"/>
      <c r="AH1695" s="2"/>
      <c r="AI1695" s="2"/>
      <c r="AJ1695" s="2"/>
      <c r="AK1695" s="2"/>
      <c r="AL1695" s="2"/>
      <c r="AM1695" s="2"/>
      <c r="AN1695" s="2"/>
      <c r="AO1695" s="2"/>
      <c r="AP1695" s="2"/>
      <c r="AQ1695" s="2"/>
      <c r="AR1695" s="2"/>
      <c r="AS1695" s="2"/>
      <c r="AT1695" s="2"/>
      <c r="AU1695" s="2"/>
      <c r="AV1695" s="2"/>
      <c r="AW1695" s="2"/>
    </row>
    <row r="1696" spans="1:49" s="92" customFormat="1" ht="24" hidden="1">
      <c r="A1696" s="31" t="e">
        <f t="shared" si="117"/>
        <v>#N/A</v>
      </c>
      <c r="B1696" s="30" t="e">
        <f>VLOOKUP(F1696,[3]!Tabla13[#All],2,FALSE)</f>
        <v>#N/A</v>
      </c>
      <c r="C1696" s="40">
        <v>2026</v>
      </c>
      <c r="D1696" s="40">
        <v>8330</v>
      </c>
      <c r="E1696" s="40"/>
      <c r="F1696" s="41"/>
      <c r="G1696" s="40">
        <v>2</v>
      </c>
      <c r="H1696" s="40">
        <v>4</v>
      </c>
      <c r="I1696" s="40">
        <v>14</v>
      </c>
      <c r="J1696" s="40"/>
      <c r="K1696" s="40">
        <v>3000</v>
      </c>
      <c r="L1696" s="40">
        <v>3200</v>
      </c>
      <c r="M1696" s="40">
        <v>327</v>
      </c>
      <c r="N1696" s="39" t="s">
        <v>23</v>
      </c>
      <c r="O1696" s="38"/>
      <c r="P1696" s="37" t="s">
        <v>334</v>
      </c>
      <c r="Q1696" s="36">
        <f>SUM(Q1697)</f>
        <v>0</v>
      </c>
      <c r="R1696" s="36">
        <f>SUM(R1697)</f>
        <v>0</v>
      </c>
      <c r="S1696" s="36">
        <f t="shared" si="114"/>
        <v>0</v>
      </c>
      <c r="T1696" s="36">
        <f>SUM(T1697)</f>
        <v>0</v>
      </c>
      <c r="U1696" s="36">
        <f>SUM(U1697)</f>
        <v>0</v>
      </c>
      <c r="V1696" s="36">
        <f t="shared" si="115"/>
        <v>0</v>
      </c>
      <c r="W1696" s="36">
        <f t="shared" si="116"/>
        <v>0</v>
      </c>
      <c r="X1696" s="35"/>
      <c r="Y1696" s="64"/>
      <c r="Z1696" s="63"/>
      <c r="AA1696" s="32"/>
      <c r="AC1696" s="2"/>
      <c r="AD1696" s="2"/>
      <c r="AE1696" s="2"/>
      <c r="AF1696" s="2"/>
      <c r="AG1696" s="2"/>
      <c r="AH1696" s="2"/>
      <c r="AI1696" s="2"/>
      <c r="AJ1696" s="2"/>
      <c r="AK1696" s="2"/>
      <c r="AL1696" s="2"/>
      <c r="AM1696" s="2"/>
      <c r="AN1696" s="2"/>
      <c r="AO1696" s="2"/>
      <c r="AP1696" s="2"/>
      <c r="AQ1696" s="2"/>
      <c r="AR1696" s="2"/>
      <c r="AS1696" s="2"/>
      <c r="AT1696" s="2"/>
      <c r="AU1696" s="2"/>
      <c r="AV1696" s="2"/>
      <c r="AW1696" s="2"/>
    </row>
    <row r="1697" spans="1:49" s="92" customFormat="1" ht="24" hidden="1">
      <c r="A1697" s="31" t="e">
        <f t="shared" si="117"/>
        <v>#N/A</v>
      </c>
      <c r="B1697" s="30" t="e">
        <f>VLOOKUP(F1697,[3]!Tabla13[#All],2,FALSE)</f>
        <v>#N/A</v>
      </c>
      <c r="C1697" s="51">
        <v>2026</v>
      </c>
      <c r="D1697" s="51">
        <v>8330</v>
      </c>
      <c r="E1697" s="51"/>
      <c r="F1697" s="52"/>
      <c r="G1697" s="51">
        <v>2</v>
      </c>
      <c r="H1697" s="51">
        <v>4</v>
      </c>
      <c r="I1697" s="51">
        <v>14</v>
      </c>
      <c r="J1697" s="51"/>
      <c r="K1697" s="51">
        <v>3000</v>
      </c>
      <c r="L1697" s="51">
        <v>3200</v>
      </c>
      <c r="M1697" s="51">
        <v>327</v>
      </c>
      <c r="N1697" s="50">
        <v>1215</v>
      </c>
      <c r="O1697" s="49"/>
      <c r="P1697" s="48" t="s">
        <v>543</v>
      </c>
      <c r="Q1697" s="47">
        <v>0</v>
      </c>
      <c r="R1697" s="47">
        <v>0</v>
      </c>
      <c r="S1697" s="46">
        <f t="shared" si="114"/>
        <v>0</v>
      </c>
      <c r="T1697" s="47">
        <v>0</v>
      </c>
      <c r="U1697" s="47">
        <v>0</v>
      </c>
      <c r="V1697" s="46">
        <f t="shared" si="115"/>
        <v>0</v>
      </c>
      <c r="W1697" s="46">
        <f t="shared" si="116"/>
        <v>0</v>
      </c>
      <c r="X1697" s="45" t="s">
        <v>88</v>
      </c>
      <c r="Y1697" s="44"/>
      <c r="Z1697" s="43"/>
      <c r="AA1697" s="42" t="s">
        <v>19</v>
      </c>
      <c r="AC1697" s="2"/>
      <c r="AD1697" s="2"/>
      <c r="AE1697" s="2"/>
      <c r="AF1697" s="2"/>
      <c r="AG1697" s="2"/>
      <c r="AH1697" s="2"/>
      <c r="AI1697" s="2"/>
      <c r="AJ1697" s="2"/>
      <c r="AK1697" s="2"/>
      <c r="AL1697" s="2"/>
      <c r="AM1697" s="2"/>
      <c r="AN1697" s="2"/>
      <c r="AO1697" s="2"/>
      <c r="AP1697" s="2"/>
      <c r="AQ1697" s="2"/>
      <c r="AR1697" s="2"/>
      <c r="AS1697" s="2"/>
      <c r="AT1697" s="2"/>
      <c r="AU1697" s="2"/>
      <c r="AV1697" s="2"/>
      <c r="AW1697" s="2"/>
    </row>
    <row r="1698" spans="1:49" s="92" customFormat="1" ht="30" hidden="1">
      <c r="A1698" s="31" t="e">
        <f t="shared" si="117"/>
        <v>#N/A</v>
      </c>
      <c r="B1698" s="30" t="e">
        <f>VLOOKUP(F1698,[3]!Tabla13[#All],2,FALSE)</f>
        <v>#N/A</v>
      </c>
      <c r="C1698" s="61">
        <v>2026</v>
      </c>
      <c r="D1698" s="61">
        <v>8330</v>
      </c>
      <c r="E1698" s="61"/>
      <c r="F1698" s="62"/>
      <c r="G1698" s="61">
        <v>2</v>
      </c>
      <c r="H1698" s="61">
        <v>4</v>
      </c>
      <c r="I1698" s="61">
        <v>14</v>
      </c>
      <c r="J1698" s="61"/>
      <c r="K1698" s="61">
        <v>3000</v>
      </c>
      <c r="L1698" s="61">
        <v>3500</v>
      </c>
      <c r="M1698" s="61"/>
      <c r="N1698" s="60" t="s">
        <v>23</v>
      </c>
      <c r="O1698" s="59"/>
      <c r="P1698" s="58" t="s">
        <v>95</v>
      </c>
      <c r="Q1698" s="57">
        <f>Q1699</f>
        <v>0</v>
      </c>
      <c r="R1698" s="57">
        <f>R1699</f>
        <v>0</v>
      </c>
      <c r="S1698" s="57">
        <f t="shared" si="114"/>
        <v>0</v>
      </c>
      <c r="T1698" s="57">
        <f>T1699</f>
        <v>0</v>
      </c>
      <c r="U1698" s="57">
        <f>U1699</f>
        <v>0</v>
      </c>
      <c r="V1698" s="57">
        <f t="shared" si="115"/>
        <v>0</v>
      </c>
      <c r="W1698" s="57">
        <f t="shared" si="116"/>
        <v>0</v>
      </c>
      <c r="X1698" s="56"/>
      <c r="Y1698" s="66"/>
      <c r="Z1698" s="65"/>
      <c r="AA1698" s="53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</row>
    <row r="1699" spans="1:49" s="92" customFormat="1" ht="30" hidden="1">
      <c r="A1699" s="31" t="e">
        <f t="shared" si="117"/>
        <v>#N/A</v>
      </c>
      <c r="B1699" s="30" t="e">
        <f>VLOOKUP(F1699,[3]!Tabla13[#All],2,FALSE)</f>
        <v>#N/A</v>
      </c>
      <c r="C1699" s="40">
        <v>2026</v>
      </c>
      <c r="D1699" s="40">
        <v>8330</v>
      </c>
      <c r="E1699" s="40"/>
      <c r="F1699" s="41"/>
      <c r="G1699" s="40">
        <v>2</v>
      </c>
      <c r="H1699" s="40">
        <v>4</v>
      </c>
      <c r="I1699" s="40">
        <v>14</v>
      </c>
      <c r="J1699" s="40"/>
      <c r="K1699" s="40">
        <v>3000</v>
      </c>
      <c r="L1699" s="40">
        <v>3500</v>
      </c>
      <c r="M1699" s="40">
        <v>353</v>
      </c>
      <c r="N1699" s="39"/>
      <c r="O1699" s="38"/>
      <c r="P1699" s="37" t="s">
        <v>92</v>
      </c>
      <c r="Q1699" s="36">
        <f>Q1700</f>
        <v>0</v>
      </c>
      <c r="R1699" s="36">
        <f>R1700</f>
        <v>0</v>
      </c>
      <c r="S1699" s="36">
        <f t="shared" si="114"/>
        <v>0</v>
      </c>
      <c r="T1699" s="36">
        <f>T1700</f>
        <v>0</v>
      </c>
      <c r="U1699" s="36">
        <f>U1700</f>
        <v>0</v>
      </c>
      <c r="V1699" s="36">
        <f t="shared" si="115"/>
        <v>0</v>
      </c>
      <c r="W1699" s="36">
        <f t="shared" si="116"/>
        <v>0</v>
      </c>
      <c r="X1699" s="35"/>
      <c r="Y1699" s="230"/>
      <c r="Z1699" s="33"/>
      <c r="AA1699" s="3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</row>
    <row r="1700" spans="1:49" s="92" customFormat="1" ht="24" hidden="1">
      <c r="A1700" s="31" t="e">
        <f t="shared" si="117"/>
        <v>#N/A</v>
      </c>
      <c r="B1700" s="30" t="e">
        <f>VLOOKUP(F1700,[3]!Tabla13[#All],2,FALSE)</f>
        <v>#N/A</v>
      </c>
      <c r="C1700" s="51">
        <v>2026</v>
      </c>
      <c r="D1700" s="51">
        <v>8330</v>
      </c>
      <c r="E1700" s="51"/>
      <c r="F1700" s="52"/>
      <c r="G1700" s="51">
        <v>2</v>
      </c>
      <c r="H1700" s="51">
        <v>4</v>
      </c>
      <c r="I1700" s="51">
        <v>14</v>
      </c>
      <c r="J1700" s="51"/>
      <c r="K1700" s="51">
        <v>3000</v>
      </c>
      <c r="L1700" s="51">
        <v>3500</v>
      </c>
      <c r="M1700" s="51">
        <v>353</v>
      </c>
      <c r="N1700" s="50">
        <v>892</v>
      </c>
      <c r="O1700" s="49"/>
      <c r="P1700" s="204" t="s">
        <v>91</v>
      </c>
      <c r="Q1700" s="47">
        <v>0</v>
      </c>
      <c r="R1700" s="47">
        <v>0</v>
      </c>
      <c r="S1700" s="46">
        <f t="shared" si="114"/>
        <v>0</v>
      </c>
      <c r="T1700" s="47">
        <v>0</v>
      </c>
      <c r="U1700" s="47">
        <v>0</v>
      </c>
      <c r="V1700" s="46">
        <f t="shared" si="115"/>
        <v>0</v>
      </c>
      <c r="W1700" s="46">
        <f t="shared" si="116"/>
        <v>0</v>
      </c>
      <c r="X1700" s="45" t="s">
        <v>88</v>
      </c>
      <c r="Y1700" s="44"/>
      <c r="Z1700" s="43"/>
      <c r="AA1700" s="42" t="s">
        <v>19</v>
      </c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</row>
    <row r="1701" spans="1:49" s="92" customFormat="1" ht="24" hidden="1">
      <c r="A1701" s="31" t="e">
        <f t="shared" si="117"/>
        <v>#N/A</v>
      </c>
      <c r="B1701" s="30" t="e">
        <f>VLOOKUP(F1701,[3]!Tabla13[#All],2,FALSE)</f>
        <v>#N/A</v>
      </c>
      <c r="C1701" s="61">
        <v>2026</v>
      </c>
      <c r="D1701" s="61">
        <v>8330</v>
      </c>
      <c r="E1701" s="61"/>
      <c r="F1701" s="62"/>
      <c r="G1701" s="61">
        <v>2</v>
      </c>
      <c r="H1701" s="61">
        <v>4</v>
      </c>
      <c r="I1701" s="61">
        <v>14</v>
      </c>
      <c r="J1701" s="61"/>
      <c r="K1701" s="61">
        <v>3000</v>
      </c>
      <c r="L1701" s="61">
        <v>3700</v>
      </c>
      <c r="M1701" s="61"/>
      <c r="N1701" s="60" t="s">
        <v>23</v>
      </c>
      <c r="O1701" s="59"/>
      <c r="P1701" s="58" t="s">
        <v>87</v>
      </c>
      <c r="Q1701" s="57">
        <f>Q1702</f>
        <v>0</v>
      </c>
      <c r="R1701" s="57">
        <f>R1702</f>
        <v>0</v>
      </c>
      <c r="S1701" s="57">
        <f t="shared" si="114"/>
        <v>0</v>
      </c>
      <c r="T1701" s="57">
        <f>T1702</f>
        <v>0</v>
      </c>
      <c r="U1701" s="57">
        <f>U1702</f>
        <v>0</v>
      </c>
      <c r="V1701" s="57">
        <f t="shared" si="115"/>
        <v>0</v>
      </c>
      <c r="W1701" s="57">
        <f t="shared" si="116"/>
        <v>0</v>
      </c>
      <c r="X1701" s="56"/>
      <c r="Y1701" s="66"/>
      <c r="Z1701" s="65"/>
      <c r="AA1701" s="53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</row>
    <row r="1702" spans="1:49" s="92" customFormat="1" ht="24" hidden="1">
      <c r="A1702" s="31" t="e">
        <f t="shared" si="117"/>
        <v>#N/A</v>
      </c>
      <c r="B1702" s="30" t="e">
        <f>VLOOKUP(F1702,[3]!Tabla13[#All],2,FALSE)</f>
        <v>#N/A</v>
      </c>
      <c r="C1702" s="40">
        <v>2026</v>
      </c>
      <c r="D1702" s="40">
        <v>8330</v>
      </c>
      <c r="E1702" s="40"/>
      <c r="F1702" s="41"/>
      <c r="G1702" s="40">
        <v>2</v>
      </c>
      <c r="H1702" s="40">
        <v>4</v>
      </c>
      <c r="I1702" s="40">
        <v>14</v>
      </c>
      <c r="J1702" s="40"/>
      <c r="K1702" s="40">
        <v>3000</v>
      </c>
      <c r="L1702" s="40">
        <v>3700</v>
      </c>
      <c r="M1702" s="40">
        <v>375</v>
      </c>
      <c r="N1702" s="39"/>
      <c r="O1702" s="38"/>
      <c r="P1702" s="37" t="s">
        <v>82</v>
      </c>
      <c r="Q1702" s="36">
        <f>Q1703</f>
        <v>0</v>
      </c>
      <c r="R1702" s="36">
        <f>R1703</f>
        <v>0</v>
      </c>
      <c r="S1702" s="36">
        <f t="shared" si="114"/>
        <v>0</v>
      </c>
      <c r="T1702" s="36">
        <f>T1703</f>
        <v>0</v>
      </c>
      <c r="U1702" s="36">
        <f>U1703</f>
        <v>0</v>
      </c>
      <c r="V1702" s="36">
        <f t="shared" si="115"/>
        <v>0</v>
      </c>
      <c r="W1702" s="36">
        <f t="shared" si="116"/>
        <v>0</v>
      </c>
      <c r="X1702" s="35"/>
      <c r="Y1702" s="230"/>
      <c r="Z1702" s="33"/>
      <c r="AA1702" s="3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</row>
    <row r="1703" spans="1:49" s="92" customFormat="1" ht="28.5" hidden="1">
      <c r="A1703" s="31" t="e">
        <f t="shared" si="117"/>
        <v>#N/A</v>
      </c>
      <c r="B1703" s="30" t="e">
        <f>VLOOKUP(F1703,[3]!Tabla13[#All],2,FALSE)</f>
        <v>#N/A</v>
      </c>
      <c r="C1703" s="51">
        <v>2026</v>
      </c>
      <c r="D1703" s="51">
        <v>8330</v>
      </c>
      <c r="E1703" s="51"/>
      <c r="F1703" s="52"/>
      <c r="G1703" s="51">
        <v>2</v>
      </c>
      <c r="H1703" s="51">
        <v>4</v>
      </c>
      <c r="I1703" s="51">
        <v>14</v>
      </c>
      <c r="J1703" s="51"/>
      <c r="K1703" s="51">
        <v>3000</v>
      </c>
      <c r="L1703" s="51">
        <v>3700</v>
      </c>
      <c r="M1703" s="51">
        <v>375</v>
      </c>
      <c r="N1703" s="50">
        <v>1504</v>
      </c>
      <c r="O1703" s="49"/>
      <c r="P1703" s="48" t="s">
        <v>1048</v>
      </c>
      <c r="Q1703" s="47">
        <v>0</v>
      </c>
      <c r="R1703" s="47">
        <v>0</v>
      </c>
      <c r="S1703" s="46">
        <f t="shared" si="114"/>
        <v>0</v>
      </c>
      <c r="T1703" s="47">
        <v>0</v>
      </c>
      <c r="U1703" s="47">
        <v>0</v>
      </c>
      <c r="V1703" s="46">
        <f t="shared" si="115"/>
        <v>0</v>
      </c>
      <c r="W1703" s="46">
        <f t="shared" si="116"/>
        <v>0</v>
      </c>
      <c r="X1703" s="45" t="s">
        <v>88</v>
      </c>
      <c r="Y1703" s="44"/>
      <c r="Z1703" s="43"/>
      <c r="AA1703" s="42" t="s">
        <v>19</v>
      </c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</row>
    <row r="1704" spans="1:49" hidden="1">
      <c r="A1704" s="31" t="e">
        <f t="shared" si="117"/>
        <v>#N/A</v>
      </c>
      <c r="B1704" s="30" t="e">
        <f>VLOOKUP(F1704,[3]!Tabla13[#All],2,FALSE)</f>
        <v>#N/A</v>
      </c>
      <c r="C1704" s="75">
        <v>2026</v>
      </c>
      <c r="D1704" s="75">
        <v>8330</v>
      </c>
      <c r="E1704" s="75"/>
      <c r="F1704" s="76"/>
      <c r="G1704" s="75">
        <v>2</v>
      </c>
      <c r="H1704" s="75">
        <v>4</v>
      </c>
      <c r="I1704" s="75">
        <v>14</v>
      </c>
      <c r="J1704" s="75"/>
      <c r="K1704" s="75">
        <v>5000</v>
      </c>
      <c r="L1704" s="75"/>
      <c r="M1704" s="75"/>
      <c r="N1704" s="74" t="s">
        <v>23</v>
      </c>
      <c r="O1704" s="73"/>
      <c r="P1704" s="72" t="s">
        <v>76</v>
      </c>
      <c r="Q1704" s="71">
        <f>Q1705+Q1753+Q1765+Q1773+Q1787+Q1801+Q1798</f>
        <v>0</v>
      </c>
      <c r="R1704" s="71">
        <f>R1705+R1753+R1765+R1773+R1787+R1801+R1798</f>
        <v>0</v>
      </c>
      <c r="S1704" s="71">
        <f t="shared" si="114"/>
        <v>0</v>
      </c>
      <c r="T1704" s="71">
        <f>T1705+T1753+T1765+T1773+T1787+T1801+T1798</f>
        <v>0</v>
      </c>
      <c r="U1704" s="71">
        <f>U1705+U1753+U1765+U1773+U1787+U1801+U1798</f>
        <v>0</v>
      </c>
      <c r="V1704" s="71">
        <f t="shared" si="115"/>
        <v>0</v>
      </c>
      <c r="W1704" s="71">
        <f t="shared" si="116"/>
        <v>0</v>
      </c>
      <c r="X1704" s="70"/>
      <c r="Y1704" s="202"/>
      <c r="Z1704" s="201"/>
      <c r="AA1704" s="67"/>
      <c r="AK1704" s="2"/>
      <c r="AL1704" s="2"/>
      <c r="AM1704" s="2"/>
      <c r="AN1704" s="2"/>
      <c r="AO1704" s="2"/>
      <c r="AP1704" s="2"/>
      <c r="AQ1704" s="2"/>
      <c r="AR1704" s="2"/>
      <c r="AS1704" s="2"/>
      <c r="AT1704" s="2"/>
      <c r="AU1704" s="2"/>
      <c r="AV1704" s="2"/>
      <c r="AW1704" s="2"/>
    </row>
    <row r="1705" spans="1:49" hidden="1">
      <c r="A1705" s="31" t="e">
        <f t="shared" si="117"/>
        <v>#N/A</v>
      </c>
      <c r="B1705" s="30" t="e">
        <f>VLOOKUP(F1705,[3]!Tabla13[#All],2,FALSE)</f>
        <v>#N/A</v>
      </c>
      <c r="C1705" s="61">
        <v>2026</v>
      </c>
      <c r="D1705" s="61">
        <v>8330</v>
      </c>
      <c r="E1705" s="61"/>
      <c r="F1705" s="62"/>
      <c r="G1705" s="61">
        <v>2</v>
      </c>
      <c r="H1705" s="61">
        <v>4</v>
      </c>
      <c r="I1705" s="61">
        <v>14</v>
      </c>
      <c r="J1705" s="61"/>
      <c r="K1705" s="61">
        <v>5000</v>
      </c>
      <c r="L1705" s="61">
        <v>5100</v>
      </c>
      <c r="M1705" s="60"/>
      <c r="N1705" s="228" t="s">
        <v>23</v>
      </c>
      <c r="O1705" s="227"/>
      <c r="P1705" s="58" t="s">
        <v>75</v>
      </c>
      <c r="Q1705" s="57">
        <f>Q1706+Q1724+Q1729+Q1745</f>
        <v>0</v>
      </c>
      <c r="R1705" s="57">
        <f>R1706+R1724+R1729+R1745</f>
        <v>0</v>
      </c>
      <c r="S1705" s="57">
        <f t="shared" si="114"/>
        <v>0</v>
      </c>
      <c r="T1705" s="57">
        <f>T1706+T1724+T1729+T1745</f>
        <v>0</v>
      </c>
      <c r="U1705" s="57">
        <f>U1706+U1724+U1729+U1745</f>
        <v>0</v>
      </c>
      <c r="V1705" s="57">
        <f t="shared" si="115"/>
        <v>0</v>
      </c>
      <c r="W1705" s="57">
        <f t="shared" si="116"/>
        <v>0</v>
      </c>
      <c r="X1705" s="56"/>
      <c r="Y1705" s="66"/>
      <c r="Z1705" s="65"/>
      <c r="AA1705" s="53"/>
      <c r="AK1705" s="2"/>
      <c r="AL1705" s="2"/>
      <c r="AM1705" s="2"/>
      <c r="AN1705" s="2"/>
      <c r="AO1705" s="2"/>
      <c r="AP1705" s="2"/>
      <c r="AQ1705" s="2"/>
      <c r="AR1705" s="2"/>
      <c r="AS1705" s="2"/>
      <c r="AT1705" s="2"/>
      <c r="AU1705" s="2"/>
      <c r="AV1705" s="2"/>
      <c r="AW1705" s="2"/>
    </row>
    <row r="1706" spans="1:49" hidden="1">
      <c r="A1706" s="31" t="e">
        <f t="shared" si="117"/>
        <v>#N/A</v>
      </c>
      <c r="B1706" s="30" t="e">
        <f>VLOOKUP(F1706,[3]!Tabla13[#All],2,FALSE)</f>
        <v>#N/A</v>
      </c>
      <c r="C1706" s="40">
        <v>2026</v>
      </c>
      <c r="D1706" s="40">
        <v>8330</v>
      </c>
      <c r="E1706" s="40"/>
      <c r="F1706" s="41"/>
      <c r="G1706" s="40">
        <v>2</v>
      </c>
      <c r="H1706" s="40">
        <v>4</v>
      </c>
      <c r="I1706" s="40">
        <v>14</v>
      </c>
      <c r="J1706" s="40"/>
      <c r="K1706" s="40">
        <v>5000</v>
      </c>
      <c r="L1706" s="40">
        <v>5100</v>
      </c>
      <c r="M1706" s="40">
        <v>511</v>
      </c>
      <c r="N1706" s="221" t="s">
        <v>23</v>
      </c>
      <c r="O1706" s="220"/>
      <c r="P1706" s="37" t="s">
        <v>74</v>
      </c>
      <c r="Q1706" s="36">
        <f>SUM(Q1707:Q1723)</f>
        <v>0</v>
      </c>
      <c r="R1706" s="36">
        <f>SUM(R1707:R1723)</f>
        <v>0</v>
      </c>
      <c r="S1706" s="36">
        <f t="shared" si="114"/>
        <v>0</v>
      </c>
      <c r="T1706" s="36">
        <f>SUM(T1707:T1723)</f>
        <v>0</v>
      </c>
      <c r="U1706" s="36">
        <f>SUM(U1707:U1723)</f>
        <v>0</v>
      </c>
      <c r="V1706" s="36">
        <f t="shared" si="115"/>
        <v>0</v>
      </c>
      <c r="W1706" s="36">
        <f t="shared" si="116"/>
        <v>0</v>
      </c>
      <c r="X1706" s="35"/>
      <c r="Y1706" s="64"/>
      <c r="Z1706" s="63"/>
      <c r="AA1706" s="32"/>
      <c r="AK1706" s="2"/>
      <c r="AL1706" s="2"/>
      <c r="AM1706" s="2"/>
      <c r="AN1706" s="2"/>
      <c r="AO1706" s="2"/>
      <c r="AP1706" s="2"/>
      <c r="AQ1706" s="2"/>
      <c r="AR1706" s="2"/>
      <c r="AS1706" s="2"/>
      <c r="AT1706" s="2"/>
      <c r="AU1706" s="2"/>
      <c r="AV1706" s="2"/>
      <c r="AW1706" s="2"/>
    </row>
    <row r="1707" spans="1:49" hidden="1">
      <c r="A1707" s="31" t="e">
        <f t="shared" si="117"/>
        <v>#N/A</v>
      </c>
      <c r="B1707" s="30" t="e">
        <f>VLOOKUP(F1707,[3]!Tabla13[#All],2,FALSE)</f>
        <v>#N/A</v>
      </c>
      <c r="C1707" s="51">
        <v>2026</v>
      </c>
      <c r="D1707" s="51">
        <v>8330</v>
      </c>
      <c r="E1707" s="51"/>
      <c r="F1707" s="52"/>
      <c r="G1707" s="51">
        <v>2</v>
      </c>
      <c r="H1707" s="51">
        <v>4</v>
      </c>
      <c r="I1707" s="51">
        <v>14</v>
      </c>
      <c r="J1707" s="51"/>
      <c r="K1707" s="51">
        <v>5000</v>
      </c>
      <c r="L1707" s="51">
        <v>5100</v>
      </c>
      <c r="M1707" s="51">
        <v>511</v>
      </c>
      <c r="N1707" s="50">
        <v>34</v>
      </c>
      <c r="O1707" s="113"/>
      <c r="P1707" s="48" t="s">
        <v>1047</v>
      </c>
      <c r="Q1707" s="47">
        <v>0</v>
      </c>
      <c r="R1707" s="47">
        <v>0</v>
      </c>
      <c r="S1707" s="46">
        <f t="shared" si="114"/>
        <v>0</v>
      </c>
      <c r="T1707" s="47">
        <v>0</v>
      </c>
      <c r="U1707" s="47">
        <v>0</v>
      </c>
      <c r="V1707" s="46">
        <f t="shared" si="115"/>
        <v>0</v>
      </c>
      <c r="W1707" s="46">
        <f t="shared" si="116"/>
        <v>0</v>
      </c>
      <c r="X1707" s="45" t="s">
        <v>26</v>
      </c>
      <c r="Y1707" s="44"/>
      <c r="Z1707" s="43"/>
      <c r="AA1707" s="42" t="s">
        <v>19</v>
      </c>
      <c r="AK1707" s="2"/>
      <c r="AL1707" s="2"/>
      <c r="AM1707" s="2"/>
      <c r="AN1707" s="2"/>
      <c r="AO1707" s="2"/>
      <c r="AP1707" s="2"/>
      <c r="AQ1707" s="2"/>
      <c r="AR1707" s="2"/>
      <c r="AS1707" s="2"/>
      <c r="AT1707" s="2"/>
      <c r="AU1707" s="2"/>
      <c r="AV1707" s="2"/>
      <c r="AW1707" s="2"/>
    </row>
    <row r="1708" spans="1:49" hidden="1">
      <c r="A1708" s="31" t="e">
        <f t="shared" si="117"/>
        <v>#N/A</v>
      </c>
      <c r="B1708" s="30" t="e">
        <f>VLOOKUP(F1708,[3]!Tabla13[#All],2,FALSE)</f>
        <v>#N/A</v>
      </c>
      <c r="C1708" s="51">
        <v>2026</v>
      </c>
      <c r="D1708" s="51">
        <v>8330</v>
      </c>
      <c r="E1708" s="51"/>
      <c r="F1708" s="52"/>
      <c r="G1708" s="51">
        <v>2</v>
      </c>
      <c r="H1708" s="51">
        <v>4</v>
      </c>
      <c r="I1708" s="51">
        <v>14</v>
      </c>
      <c r="J1708" s="51"/>
      <c r="K1708" s="51">
        <v>5000</v>
      </c>
      <c r="L1708" s="51">
        <v>5100</v>
      </c>
      <c r="M1708" s="51">
        <v>511</v>
      </c>
      <c r="N1708" s="50">
        <v>56</v>
      </c>
      <c r="O1708" s="113"/>
      <c r="P1708" s="48" t="s">
        <v>1046</v>
      </c>
      <c r="Q1708" s="47">
        <v>0</v>
      </c>
      <c r="R1708" s="47">
        <v>0</v>
      </c>
      <c r="S1708" s="46">
        <f t="shared" si="114"/>
        <v>0</v>
      </c>
      <c r="T1708" s="47">
        <v>0</v>
      </c>
      <c r="U1708" s="47">
        <v>0</v>
      </c>
      <c r="V1708" s="46">
        <f t="shared" si="115"/>
        <v>0</v>
      </c>
      <c r="W1708" s="46">
        <f t="shared" si="116"/>
        <v>0</v>
      </c>
      <c r="X1708" s="45" t="s">
        <v>26</v>
      </c>
      <c r="Y1708" s="44"/>
      <c r="Z1708" s="43"/>
      <c r="AA1708" s="42" t="s">
        <v>19</v>
      </c>
      <c r="AK1708" s="2"/>
      <c r="AL1708" s="2"/>
      <c r="AM1708" s="2"/>
      <c r="AN1708" s="2"/>
      <c r="AO1708" s="2"/>
      <c r="AP1708" s="2"/>
      <c r="AQ1708" s="2"/>
      <c r="AR1708" s="2"/>
      <c r="AS1708" s="2"/>
      <c r="AT1708" s="2"/>
      <c r="AU1708" s="2"/>
      <c r="AV1708" s="2"/>
      <c r="AW1708" s="2"/>
    </row>
    <row r="1709" spans="1:49" hidden="1">
      <c r="A1709" s="31" t="e">
        <f t="shared" si="117"/>
        <v>#N/A</v>
      </c>
      <c r="B1709" s="30" t="e">
        <f>VLOOKUP(F1709,[3]!Tabla13[#All],2,FALSE)</f>
        <v>#N/A</v>
      </c>
      <c r="C1709" s="51">
        <v>2026</v>
      </c>
      <c r="D1709" s="51">
        <v>8330</v>
      </c>
      <c r="E1709" s="51"/>
      <c r="F1709" s="52"/>
      <c r="G1709" s="51">
        <v>2</v>
      </c>
      <c r="H1709" s="51">
        <v>4</v>
      </c>
      <c r="I1709" s="51">
        <v>14</v>
      </c>
      <c r="J1709" s="51"/>
      <c r="K1709" s="51">
        <v>5000</v>
      </c>
      <c r="L1709" s="51">
        <v>5100</v>
      </c>
      <c r="M1709" s="51">
        <v>511</v>
      </c>
      <c r="N1709" s="50">
        <v>95</v>
      </c>
      <c r="O1709" s="113"/>
      <c r="P1709" s="48" t="s">
        <v>1045</v>
      </c>
      <c r="Q1709" s="47">
        <v>0</v>
      </c>
      <c r="R1709" s="47">
        <v>0</v>
      </c>
      <c r="S1709" s="46">
        <f t="shared" si="114"/>
        <v>0</v>
      </c>
      <c r="T1709" s="47">
        <v>0</v>
      </c>
      <c r="U1709" s="47">
        <v>0</v>
      </c>
      <c r="V1709" s="46">
        <f t="shared" si="115"/>
        <v>0</v>
      </c>
      <c r="W1709" s="46">
        <f t="shared" si="116"/>
        <v>0</v>
      </c>
      <c r="X1709" s="45" t="s">
        <v>26</v>
      </c>
      <c r="Y1709" s="44"/>
      <c r="Z1709" s="43"/>
      <c r="AA1709" s="42" t="s">
        <v>19</v>
      </c>
      <c r="AK1709" s="2"/>
      <c r="AL1709" s="2"/>
      <c r="AM1709" s="2"/>
      <c r="AN1709" s="2"/>
      <c r="AO1709" s="2"/>
      <c r="AP1709" s="2"/>
      <c r="AQ1709" s="2"/>
      <c r="AR1709" s="2"/>
      <c r="AS1709" s="2"/>
      <c r="AT1709" s="2"/>
      <c r="AU1709" s="2"/>
      <c r="AV1709" s="2"/>
      <c r="AW1709" s="2"/>
    </row>
    <row r="1710" spans="1:49" hidden="1">
      <c r="A1710" s="31" t="e">
        <f t="shared" si="117"/>
        <v>#N/A</v>
      </c>
      <c r="B1710" s="30" t="e">
        <f>VLOOKUP(F1710,[3]!Tabla13[#All],2,FALSE)</f>
        <v>#N/A</v>
      </c>
      <c r="C1710" s="51">
        <v>2026</v>
      </c>
      <c r="D1710" s="51">
        <v>8330</v>
      </c>
      <c r="E1710" s="51"/>
      <c r="F1710" s="52"/>
      <c r="G1710" s="51">
        <v>2</v>
      </c>
      <c r="H1710" s="51">
        <v>4</v>
      </c>
      <c r="I1710" s="51">
        <v>14</v>
      </c>
      <c r="J1710" s="51"/>
      <c r="K1710" s="51">
        <v>5000</v>
      </c>
      <c r="L1710" s="51">
        <v>5100</v>
      </c>
      <c r="M1710" s="51">
        <v>511</v>
      </c>
      <c r="N1710" s="50">
        <v>401</v>
      </c>
      <c r="O1710" s="113"/>
      <c r="P1710" s="48" t="s">
        <v>1044</v>
      </c>
      <c r="Q1710" s="47">
        <v>0</v>
      </c>
      <c r="R1710" s="47">
        <v>0</v>
      </c>
      <c r="S1710" s="46">
        <f t="shared" si="114"/>
        <v>0</v>
      </c>
      <c r="T1710" s="47">
        <v>0</v>
      </c>
      <c r="U1710" s="47">
        <v>0</v>
      </c>
      <c r="V1710" s="46">
        <f t="shared" si="115"/>
        <v>0</v>
      </c>
      <c r="W1710" s="46">
        <f t="shared" si="116"/>
        <v>0</v>
      </c>
      <c r="X1710" s="45" t="s">
        <v>26</v>
      </c>
      <c r="Y1710" s="44"/>
      <c r="Z1710" s="43"/>
      <c r="AA1710" s="42" t="s">
        <v>19</v>
      </c>
      <c r="AK1710" s="2"/>
      <c r="AL1710" s="2"/>
      <c r="AM1710" s="2"/>
      <c r="AN1710" s="2"/>
      <c r="AO1710" s="2"/>
      <c r="AP1710" s="2"/>
      <c r="AQ1710" s="2"/>
      <c r="AR1710" s="2"/>
      <c r="AS1710" s="2"/>
      <c r="AT1710" s="2"/>
      <c r="AU1710" s="2"/>
      <c r="AV1710" s="2"/>
      <c r="AW1710" s="2"/>
    </row>
    <row r="1711" spans="1:49" hidden="1">
      <c r="A1711" s="31" t="e">
        <f t="shared" si="117"/>
        <v>#N/A</v>
      </c>
      <c r="B1711" s="30" t="e">
        <f>VLOOKUP(F1711,[3]!Tabla13[#All],2,FALSE)</f>
        <v>#N/A</v>
      </c>
      <c r="C1711" s="51">
        <v>2026</v>
      </c>
      <c r="D1711" s="51">
        <v>8330</v>
      </c>
      <c r="E1711" s="51"/>
      <c r="F1711" s="52"/>
      <c r="G1711" s="51">
        <v>2</v>
      </c>
      <c r="H1711" s="51">
        <v>4</v>
      </c>
      <c r="I1711" s="51">
        <v>14</v>
      </c>
      <c r="J1711" s="51"/>
      <c r="K1711" s="51">
        <v>5000</v>
      </c>
      <c r="L1711" s="51">
        <v>5100</v>
      </c>
      <c r="M1711" s="51">
        <v>511</v>
      </c>
      <c r="N1711" s="50">
        <v>601</v>
      </c>
      <c r="O1711" s="113"/>
      <c r="P1711" s="48" t="s">
        <v>1043</v>
      </c>
      <c r="Q1711" s="47">
        <v>0</v>
      </c>
      <c r="R1711" s="47">
        <v>0</v>
      </c>
      <c r="S1711" s="46">
        <f t="shared" si="114"/>
        <v>0</v>
      </c>
      <c r="T1711" s="47">
        <v>0</v>
      </c>
      <c r="U1711" s="47">
        <v>0</v>
      </c>
      <c r="V1711" s="46">
        <f t="shared" si="115"/>
        <v>0</v>
      </c>
      <c r="W1711" s="46">
        <f t="shared" si="116"/>
        <v>0</v>
      </c>
      <c r="X1711" s="45" t="s">
        <v>26</v>
      </c>
      <c r="Y1711" s="44"/>
      <c r="Z1711" s="43"/>
      <c r="AA1711" s="42" t="s">
        <v>19</v>
      </c>
      <c r="AK1711" s="2"/>
      <c r="AL1711" s="2"/>
      <c r="AM1711" s="2"/>
      <c r="AN1711" s="2"/>
      <c r="AO1711" s="2"/>
      <c r="AP1711" s="2"/>
      <c r="AQ1711" s="2"/>
      <c r="AR1711" s="2"/>
      <c r="AS1711" s="2"/>
      <c r="AT1711" s="2"/>
      <c r="AU1711" s="2"/>
      <c r="AV1711" s="2"/>
      <c r="AW1711" s="2"/>
    </row>
    <row r="1712" spans="1:49" hidden="1">
      <c r="A1712" s="31" t="e">
        <f t="shared" si="117"/>
        <v>#N/A</v>
      </c>
      <c r="B1712" s="30" t="e">
        <f>VLOOKUP(F1712,[3]!Tabla13[#All],2,FALSE)</f>
        <v>#N/A</v>
      </c>
      <c r="C1712" s="51">
        <v>2026</v>
      </c>
      <c r="D1712" s="51">
        <v>8330</v>
      </c>
      <c r="E1712" s="51"/>
      <c r="F1712" s="52"/>
      <c r="G1712" s="51">
        <v>2</v>
      </c>
      <c r="H1712" s="51">
        <v>4</v>
      </c>
      <c r="I1712" s="51">
        <v>14</v>
      </c>
      <c r="J1712" s="51"/>
      <c r="K1712" s="51">
        <v>5000</v>
      </c>
      <c r="L1712" s="51">
        <v>5100</v>
      </c>
      <c r="M1712" s="51">
        <v>511</v>
      </c>
      <c r="N1712" s="50">
        <v>633</v>
      </c>
      <c r="O1712" s="113"/>
      <c r="P1712" s="48" t="s">
        <v>1042</v>
      </c>
      <c r="Q1712" s="47">
        <v>0</v>
      </c>
      <c r="R1712" s="47">
        <v>0</v>
      </c>
      <c r="S1712" s="46">
        <f t="shared" si="114"/>
        <v>0</v>
      </c>
      <c r="T1712" s="47">
        <v>0</v>
      </c>
      <c r="U1712" s="47">
        <v>0</v>
      </c>
      <c r="V1712" s="46">
        <f t="shared" si="115"/>
        <v>0</v>
      </c>
      <c r="W1712" s="46">
        <f t="shared" si="116"/>
        <v>0</v>
      </c>
      <c r="X1712" s="45" t="s">
        <v>26</v>
      </c>
      <c r="Y1712" s="44"/>
      <c r="Z1712" s="43"/>
      <c r="AA1712" s="42" t="s">
        <v>19</v>
      </c>
      <c r="AK1712" s="2"/>
      <c r="AL1712" s="2"/>
      <c r="AM1712" s="2"/>
      <c r="AN1712" s="2"/>
      <c r="AO1712" s="2"/>
      <c r="AP1712" s="2"/>
      <c r="AQ1712" s="2"/>
      <c r="AR1712" s="2"/>
      <c r="AS1712" s="2"/>
      <c r="AT1712" s="2"/>
      <c r="AU1712" s="2"/>
      <c r="AV1712" s="2"/>
      <c r="AW1712" s="2"/>
    </row>
    <row r="1713" spans="1:49" hidden="1">
      <c r="A1713" s="31" t="e">
        <f t="shared" si="117"/>
        <v>#N/A</v>
      </c>
      <c r="B1713" s="30" t="e">
        <f>VLOOKUP(F1713,[3]!Tabla13[#All],2,FALSE)</f>
        <v>#N/A</v>
      </c>
      <c r="C1713" s="51">
        <v>2026</v>
      </c>
      <c r="D1713" s="51">
        <v>8330</v>
      </c>
      <c r="E1713" s="51"/>
      <c r="F1713" s="52"/>
      <c r="G1713" s="51">
        <v>2</v>
      </c>
      <c r="H1713" s="51">
        <v>4</v>
      </c>
      <c r="I1713" s="51">
        <v>14</v>
      </c>
      <c r="J1713" s="51"/>
      <c r="K1713" s="51">
        <v>5000</v>
      </c>
      <c r="L1713" s="51">
        <v>5100</v>
      </c>
      <c r="M1713" s="51">
        <v>511</v>
      </c>
      <c r="N1713" s="50">
        <v>640</v>
      </c>
      <c r="O1713" s="113"/>
      <c r="P1713" s="48" t="s">
        <v>1041</v>
      </c>
      <c r="Q1713" s="47">
        <v>0</v>
      </c>
      <c r="R1713" s="47">
        <v>0</v>
      </c>
      <c r="S1713" s="46">
        <f t="shared" si="114"/>
        <v>0</v>
      </c>
      <c r="T1713" s="47">
        <v>0</v>
      </c>
      <c r="U1713" s="47">
        <v>0</v>
      </c>
      <c r="V1713" s="46">
        <f t="shared" si="115"/>
        <v>0</v>
      </c>
      <c r="W1713" s="46">
        <f t="shared" si="116"/>
        <v>0</v>
      </c>
      <c r="X1713" s="45" t="s">
        <v>26</v>
      </c>
      <c r="Y1713" s="44"/>
      <c r="Z1713" s="43"/>
      <c r="AA1713" s="42" t="s">
        <v>19</v>
      </c>
      <c r="AK1713" s="2"/>
      <c r="AL1713" s="2"/>
      <c r="AM1713" s="2"/>
      <c r="AN1713" s="2"/>
      <c r="AO1713" s="2"/>
      <c r="AP1713" s="2"/>
      <c r="AQ1713" s="2"/>
      <c r="AR1713" s="2"/>
      <c r="AS1713" s="2"/>
      <c r="AT1713" s="2"/>
      <c r="AU1713" s="2"/>
      <c r="AV1713" s="2"/>
      <c r="AW1713" s="2"/>
    </row>
    <row r="1714" spans="1:49" hidden="1">
      <c r="A1714" s="31" t="e">
        <f t="shared" si="117"/>
        <v>#N/A</v>
      </c>
      <c r="B1714" s="30" t="e">
        <f>VLOOKUP(F1714,[3]!Tabla13[#All],2,FALSE)</f>
        <v>#N/A</v>
      </c>
      <c r="C1714" s="51">
        <v>2026</v>
      </c>
      <c r="D1714" s="51">
        <v>8330</v>
      </c>
      <c r="E1714" s="51"/>
      <c r="F1714" s="52"/>
      <c r="G1714" s="51">
        <v>2</v>
      </c>
      <c r="H1714" s="51">
        <v>4</v>
      </c>
      <c r="I1714" s="51">
        <v>14</v>
      </c>
      <c r="J1714" s="51"/>
      <c r="K1714" s="51">
        <v>5000</v>
      </c>
      <c r="L1714" s="51">
        <v>5100</v>
      </c>
      <c r="M1714" s="51">
        <v>511</v>
      </c>
      <c r="N1714" s="50">
        <v>693</v>
      </c>
      <c r="O1714" s="113"/>
      <c r="P1714" s="48" t="s">
        <v>1040</v>
      </c>
      <c r="Q1714" s="47">
        <v>0</v>
      </c>
      <c r="R1714" s="47">
        <v>0</v>
      </c>
      <c r="S1714" s="46">
        <f t="shared" si="114"/>
        <v>0</v>
      </c>
      <c r="T1714" s="47">
        <v>0</v>
      </c>
      <c r="U1714" s="47">
        <v>0</v>
      </c>
      <c r="V1714" s="46">
        <f t="shared" si="115"/>
        <v>0</v>
      </c>
      <c r="W1714" s="46">
        <f t="shared" si="116"/>
        <v>0</v>
      </c>
      <c r="X1714" s="45" t="s">
        <v>26</v>
      </c>
      <c r="Y1714" s="44"/>
      <c r="Z1714" s="43"/>
      <c r="AA1714" s="42" t="s">
        <v>19</v>
      </c>
      <c r="AK1714" s="2"/>
      <c r="AL1714" s="2"/>
      <c r="AM1714" s="2"/>
      <c r="AN1714" s="2"/>
      <c r="AO1714" s="2"/>
      <c r="AP1714" s="2"/>
      <c r="AQ1714" s="2"/>
      <c r="AR1714" s="2"/>
      <c r="AS1714" s="2"/>
      <c r="AT1714" s="2"/>
      <c r="AU1714" s="2"/>
      <c r="AV1714" s="2"/>
      <c r="AW1714" s="2"/>
    </row>
    <row r="1715" spans="1:49" hidden="1">
      <c r="A1715" s="31" t="e">
        <f t="shared" si="117"/>
        <v>#N/A</v>
      </c>
      <c r="B1715" s="30" t="e">
        <f>VLOOKUP(F1715,[3]!Tabla13[#All],2,FALSE)</f>
        <v>#N/A</v>
      </c>
      <c r="C1715" s="51">
        <v>2026</v>
      </c>
      <c r="D1715" s="51">
        <v>8330</v>
      </c>
      <c r="E1715" s="51"/>
      <c r="F1715" s="52"/>
      <c r="G1715" s="51">
        <v>2</v>
      </c>
      <c r="H1715" s="51">
        <v>4</v>
      </c>
      <c r="I1715" s="51">
        <v>14</v>
      </c>
      <c r="J1715" s="51"/>
      <c r="K1715" s="51">
        <v>5000</v>
      </c>
      <c r="L1715" s="51">
        <v>5100</v>
      </c>
      <c r="M1715" s="51">
        <v>511</v>
      </c>
      <c r="N1715" s="50">
        <v>785</v>
      </c>
      <c r="O1715" s="113"/>
      <c r="P1715" s="48" t="s">
        <v>1039</v>
      </c>
      <c r="Q1715" s="47">
        <v>0</v>
      </c>
      <c r="R1715" s="47">
        <v>0</v>
      </c>
      <c r="S1715" s="46">
        <f t="shared" si="114"/>
        <v>0</v>
      </c>
      <c r="T1715" s="47">
        <v>0</v>
      </c>
      <c r="U1715" s="47">
        <v>0</v>
      </c>
      <c r="V1715" s="46">
        <f t="shared" si="115"/>
        <v>0</v>
      </c>
      <c r="W1715" s="46">
        <f t="shared" si="116"/>
        <v>0</v>
      </c>
      <c r="X1715" s="45" t="s">
        <v>1032</v>
      </c>
      <c r="Y1715" s="44"/>
      <c r="Z1715" s="43"/>
      <c r="AA1715" s="42" t="s">
        <v>19</v>
      </c>
      <c r="AK1715" s="2"/>
      <c r="AL1715" s="2"/>
      <c r="AM1715" s="2"/>
      <c r="AN1715" s="2"/>
      <c r="AO1715" s="2"/>
      <c r="AP1715" s="2"/>
      <c r="AQ1715" s="2"/>
      <c r="AR1715" s="2"/>
      <c r="AS1715" s="2"/>
      <c r="AT1715" s="2"/>
      <c r="AU1715" s="2"/>
      <c r="AV1715" s="2"/>
      <c r="AW1715" s="2"/>
    </row>
    <row r="1716" spans="1:49" hidden="1">
      <c r="A1716" s="31" t="e">
        <f t="shared" si="117"/>
        <v>#N/A</v>
      </c>
      <c r="B1716" s="30" t="e">
        <f>VLOOKUP(F1716,[3]!Tabla13[#All],2,FALSE)</f>
        <v>#N/A</v>
      </c>
      <c r="C1716" s="51">
        <v>2026</v>
      </c>
      <c r="D1716" s="51">
        <v>8330</v>
      </c>
      <c r="E1716" s="51"/>
      <c r="F1716" s="52"/>
      <c r="G1716" s="51">
        <v>2</v>
      </c>
      <c r="H1716" s="51">
        <v>4</v>
      </c>
      <c r="I1716" s="51">
        <v>14</v>
      </c>
      <c r="J1716" s="51"/>
      <c r="K1716" s="51">
        <v>5000</v>
      </c>
      <c r="L1716" s="51">
        <v>5100</v>
      </c>
      <c r="M1716" s="51">
        <v>511</v>
      </c>
      <c r="N1716" s="50">
        <v>849</v>
      </c>
      <c r="O1716" s="113"/>
      <c r="P1716" s="48" t="s">
        <v>1038</v>
      </c>
      <c r="Q1716" s="47">
        <v>0</v>
      </c>
      <c r="R1716" s="47">
        <v>0</v>
      </c>
      <c r="S1716" s="46">
        <f t="shared" si="114"/>
        <v>0</v>
      </c>
      <c r="T1716" s="47">
        <v>0</v>
      </c>
      <c r="U1716" s="47">
        <v>0</v>
      </c>
      <c r="V1716" s="46">
        <f t="shared" si="115"/>
        <v>0</v>
      </c>
      <c r="W1716" s="46">
        <f t="shared" si="116"/>
        <v>0</v>
      </c>
      <c r="X1716" s="45" t="s">
        <v>26</v>
      </c>
      <c r="Y1716" s="44"/>
      <c r="Z1716" s="43"/>
      <c r="AA1716" s="42" t="s">
        <v>19</v>
      </c>
      <c r="AK1716" s="2"/>
      <c r="AL1716" s="2"/>
      <c r="AM1716" s="2"/>
      <c r="AN1716" s="2"/>
      <c r="AO1716" s="2"/>
      <c r="AP1716" s="2"/>
      <c r="AQ1716" s="2"/>
      <c r="AR1716" s="2"/>
      <c r="AS1716" s="2"/>
      <c r="AT1716" s="2"/>
      <c r="AU1716" s="2"/>
      <c r="AV1716" s="2"/>
      <c r="AW1716" s="2"/>
    </row>
    <row r="1717" spans="1:49" hidden="1">
      <c r="A1717" s="31" t="e">
        <f t="shared" si="117"/>
        <v>#N/A</v>
      </c>
      <c r="B1717" s="30" t="e">
        <f>VLOOKUP(F1717,[3]!Tabla13[#All],2,FALSE)</f>
        <v>#N/A</v>
      </c>
      <c r="C1717" s="51">
        <v>2026</v>
      </c>
      <c r="D1717" s="51">
        <v>8330</v>
      </c>
      <c r="E1717" s="51"/>
      <c r="F1717" s="52"/>
      <c r="G1717" s="51">
        <v>2</v>
      </c>
      <c r="H1717" s="51">
        <v>4</v>
      </c>
      <c r="I1717" s="51">
        <v>14</v>
      </c>
      <c r="J1717" s="51"/>
      <c r="K1717" s="51">
        <v>5000</v>
      </c>
      <c r="L1717" s="51">
        <v>5100</v>
      </c>
      <c r="M1717" s="51">
        <v>511</v>
      </c>
      <c r="N1717" s="50">
        <v>864</v>
      </c>
      <c r="O1717" s="113"/>
      <c r="P1717" s="48" t="s">
        <v>1037</v>
      </c>
      <c r="Q1717" s="47">
        <v>0</v>
      </c>
      <c r="R1717" s="47">
        <v>0</v>
      </c>
      <c r="S1717" s="46">
        <f t="shared" si="114"/>
        <v>0</v>
      </c>
      <c r="T1717" s="47">
        <v>0</v>
      </c>
      <c r="U1717" s="47">
        <v>0</v>
      </c>
      <c r="V1717" s="46">
        <f t="shared" si="115"/>
        <v>0</v>
      </c>
      <c r="W1717" s="46">
        <f t="shared" si="116"/>
        <v>0</v>
      </c>
      <c r="X1717" s="45" t="s">
        <v>26</v>
      </c>
      <c r="Y1717" s="44"/>
      <c r="Z1717" s="43"/>
      <c r="AA1717" s="42" t="s">
        <v>19</v>
      </c>
      <c r="AK1717" s="2"/>
      <c r="AL1717" s="2"/>
      <c r="AM1717" s="2"/>
      <c r="AN1717" s="2"/>
      <c r="AO1717" s="2"/>
      <c r="AP1717" s="2"/>
      <c r="AQ1717" s="2"/>
      <c r="AR1717" s="2"/>
      <c r="AS1717" s="2"/>
      <c r="AT1717" s="2"/>
      <c r="AU1717" s="2"/>
      <c r="AV1717" s="2"/>
      <c r="AW1717" s="2"/>
    </row>
    <row r="1718" spans="1:49" hidden="1">
      <c r="A1718" s="31" t="e">
        <f t="shared" si="117"/>
        <v>#N/A</v>
      </c>
      <c r="B1718" s="30" t="e">
        <f>VLOOKUP(F1718,[3]!Tabla13[#All],2,FALSE)</f>
        <v>#N/A</v>
      </c>
      <c r="C1718" s="51">
        <v>2026</v>
      </c>
      <c r="D1718" s="51">
        <v>8330</v>
      </c>
      <c r="E1718" s="51"/>
      <c r="F1718" s="52"/>
      <c r="G1718" s="51">
        <v>2</v>
      </c>
      <c r="H1718" s="51">
        <v>4</v>
      </c>
      <c r="I1718" s="51">
        <v>14</v>
      </c>
      <c r="J1718" s="51"/>
      <c r="K1718" s="51">
        <v>5000</v>
      </c>
      <c r="L1718" s="51">
        <v>5100</v>
      </c>
      <c r="M1718" s="51">
        <v>511</v>
      </c>
      <c r="N1718" s="50">
        <v>943</v>
      </c>
      <c r="O1718" s="113"/>
      <c r="P1718" s="48" t="s">
        <v>1036</v>
      </c>
      <c r="Q1718" s="47">
        <v>0</v>
      </c>
      <c r="R1718" s="47">
        <v>0</v>
      </c>
      <c r="S1718" s="46">
        <f t="shared" si="114"/>
        <v>0</v>
      </c>
      <c r="T1718" s="47">
        <v>0</v>
      </c>
      <c r="U1718" s="47">
        <v>0</v>
      </c>
      <c r="V1718" s="46">
        <f t="shared" si="115"/>
        <v>0</v>
      </c>
      <c r="W1718" s="46">
        <f t="shared" si="116"/>
        <v>0</v>
      </c>
      <c r="X1718" s="45" t="s">
        <v>26</v>
      </c>
      <c r="Y1718" s="44"/>
      <c r="Z1718" s="43"/>
      <c r="AA1718" s="42" t="s">
        <v>19</v>
      </c>
      <c r="AK1718" s="2"/>
      <c r="AL1718" s="2"/>
      <c r="AM1718" s="2"/>
      <c r="AN1718" s="2"/>
      <c r="AO1718" s="2"/>
      <c r="AP1718" s="2"/>
      <c r="AQ1718" s="2"/>
      <c r="AR1718" s="2"/>
      <c r="AS1718" s="2"/>
      <c r="AT1718" s="2"/>
      <c r="AU1718" s="2"/>
      <c r="AV1718" s="2"/>
      <c r="AW1718" s="2"/>
    </row>
    <row r="1719" spans="1:49" hidden="1">
      <c r="A1719" s="31" t="e">
        <f t="shared" si="117"/>
        <v>#N/A</v>
      </c>
      <c r="B1719" s="30" t="e">
        <f>VLOOKUP(F1719,[3]!Tabla13[#All],2,FALSE)</f>
        <v>#N/A</v>
      </c>
      <c r="C1719" s="51">
        <v>2026</v>
      </c>
      <c r="D1719" s="51">
        <v>8330</v>
      </c>
      <c r="E1719" s="51"/>
      <c r="F1719" s="52"/>
      <c r="G1719" s="51">
        <v>2</v>
      </c>
      <c r="H1719" s="51">
        <v>4</v>
      </c>
      <c r="I1719" s="51">
        <v>14</v>
      </c>
      <c r="J1719" s="51"/>
      <c r="K1719" s="51">
        <v>5000</v>
      </c>
      <c r="L1719" s="51">
        <v>5100</v>
      </c>
      <c r="M1719" s="51">
        <v>511</v>
      </c>
      <c r="N1719" s="50">
        <v>981</v>
      </c>
      <c r="O1719" s="113"/>
      <c r="P1719" s="48" t="s">
        <v>1035</v>
      </c>
      <c r="Q1719" s="47">
        <v>0</v>
      </c>
      <c r="R1719" s="47">
        <v>0</v>
      </c>
      <c r="S1719" s="46">
        <f t="shared" si="114"/>
        <v>0</v>
      </c>
      <c r="T1719" s="47">
        <v>0</v>
      </c>
      <c r="U1719" s="47">
        <v>0</v>
      </c>
      <c r="V1719" s="46">
        <f t="shared" si="115"/>
        <v>0</v>
      </c>
      <c r="W1719" s="46">
        <f t="shared" si="116"/>
        <v>0</v>
      </c>
      <c r="X1719" s="45" t="s">
        <v>26</v>
      </c>
      <c r="Y1719" s="44"/>
      <c r="Z1719" s="43"/>
      <c r="AA1719" s="42" t="s">
        <v>19</v>
      </c>
      <c r="AK1719" s="2"/>
      <c r="AL1719" s="2"/>
      <c r="AM1719" s="2"/>
      <c r="AN1719" s="2"/>
      <c r="AO1719" s="2"/>
      <c r="AP1719" s="2"/>
      <c r="AQ1719" s="2"/>
      <c r="AR1719" s="2"/>
      <c r="AS1719" s="2"/>
      <c r="AT1719" s="2"/>
      <c r="AU1719" s="2"/>
      <c r="AV1719" s="2"/>
      <c r="AW1719" s="2"/>
    </row>
    <row r="1720" spans="1:49" hidden="1">
      <c r="A1720" s="31" t="e">
        <f t="shared" si="117"/>
        <v>#N/A</v>
      </c>
      <c r="B1720" s="30" t="e">
        <f>VLOOKUP(F1720,[3]!Tabla13[#All],2,FALSE)</f>
        <v>#N/A</v>
      </c>
      <c r="C1720" s="51">
        <v>2026</v>
      </c>
      <c r="D1720" s="51">
        <v>8330</v>
      </c>
      <c r="E1720" s="51"/>
      <c r="F1720" s="52"/>
      <c r="G1720" s="51">
        <v>2</v>
      </c>
      <c r="H1720" s="51">
        <v>4</v>
      </c>
      <c r="I1720" s="51">
        <v>14</v>
      </c>
      <c r="J1720" s="51"/>
      <c r="K1720" s="51">
        <v>5000</v>
      </c>
      <c r="L1720" s="51">
        <v>5100</v>
      </c>
      <c r="M1720" s="51">
        <v>511</v>
      </c>
      <c r="N1720" s="50">
        <v>993</v>
      </c>
      <c r="O1720" s="113"/>
      <c r="P1720" s="48" t="s">
        <v>1034</v>
      </c>
      <c r="Q1720" s="47">
        <v>0</v>
      </c>
      <c r="R1720" s="47">
        <v>0</v>
      </c>
      <c r="S1720" s="46">
        <f t="shared" si="114"/>
        <v>0</v>
      </c>
      <c r="T1720" s="47">
        <v>0</v>
      </c>
      <c r="U1720" s="47">
        <v>0</v>
      </c>
      <c r="V1720" s="46">
        <f t="shared" si="115"/>
        <v>0</v>
      </c>
      <c r="W1720" s="46">
        <f t="shared" si="116"/>
        <v>0</v>
      </c>
      <c r="X1720" s="45" t="s">
        <v>26</v>
      </c>
      <c r="Y1720" s="44"/>
      <c r="Z1720" s="43"/>
      <c r="AA1720" s="42" t="s">
        <v>19</v>
      </c>
      <c r="AK1720" s="2"/>
      <c r="AL1720" s="2"/>
      <c r="AM1720" s="2"/>
      <c r="AN1720" s="2"/>
      <c r="AO1720" s="2"/>
      <c r="AP1720" s="2"/>
      <c r="AQ1720" s="2"/>
      <c r="AR1720" s="2"/>
      <c r="AS1720" s="2"/>
      <c r="AT1720" s="2"/>
      <c r="AU1720" s="2"/>
      <c r="AV1720" s="2"/>
      <c r="AW1720" s="2"/>
    </row>
    <row r="1721" spans="1:49" hidden="1">
      <c r="A1721" s="31" t="e">
        <f t="shared" si="117"/>
        <v>#N/A</v>
      </c>
      <c r="B1721" s="30" t="e">
        <f>VLOOKUP(F1721,[3]!Tabla13[#All],2,FALSE)</f>
        <v>#N/A</v>
      </c>
      <c r="C1721" s="51">
        <v>2026</v>
      </c>
      <c r="D1721" s="51">
        <v>8330</v>
      </c>
      <c r="E1721" s="51"/>
      <c r="F1721" s="52"/>
      <c r="G1721" s="51">
        <v>2</v>
      </c>
      <c r="H1721" s="51">
        <v>4</v>
      </c>
      <c r="I1721" s="51">
        <v>14</v>
      </c>
      <c r="J1721" s="51"/>
      <c r="K1721" s="51">
        <v>5000</v>
      </c>
      <c r="L1721" s="51">
        <v>5100</v>
      </c>
      <c r="M1721" s="51">
        <v>511</v>
      </c>
      <c r="N1721" s="50">
        <v>1249</v>
      </c>
      <c r="O1721" s="113"/>
      <c r="P1721" s="48" t="s">
        <v>1033</v>
      </c>
      <c r="Q1721" s="47">
        <v>0</v>
      </c>
      <c r="R1721" s="47">
        <v>0</v>
      </c>
      <c r="S1721" s="46">
        <f t="shared" si="114"/>
        <v>0</v>
      </c>
      <c r="T1721" s="47">
        <v>0</v>
      </c>
      <c r="U1721" s="47">
        <v>0</v>
      </c>
      <c r="V1721" s="46">
        <f t="shared" si="115"/>
        <v>0</v>
      </c>
      <c r="W1721" s="46">
        <f t="shared" si="116"/>
        <v>0</v>
      </c>
      <c r="X1721" s="45" t="s">
        <v>1032</v>
      </c>
      <c r="Y1721" s="44"/>
      <c r="Z1721" s="43"/>
      <c r="AA1721" s="42" t="s">
        <v>19</v>
      </c>
      <c r="AK1721" s="2"/>
      <c r="AL1721" s="2"/>
      <c r="AM1721" s="2"/>
      <c r="AN1721" s="2"/>
      <c r="AO1721" s="2"/>
      <c r="AP1721" s="2"/>
      <c r="AQ1721" s="2"/>
      <c r="AR1721" s="2"/>
      <c r="AS1721" s="2"/>
      <c r="AT1721" s="2"/>
      <c r="AU1721" s="2"/>
      <c r="AV1721" s="2"/>
      <c r="AW1721" s="2"/>
    </row>
    <row r="1722" spans="1:49" hidden="1">
      <c r="A1722" s="31" t="e">
        <f t="shared" si="117"/>
        <v>#N/A</v>
      </c>
      <c r="B1722" s="30" t="e">
        <f>VLOOKUP(F1722,[3]!Tabla13[#All],2,FALSE)</f>
        <v>#N/A</v>
      </c>
      <c r="C1722" s="51">
        <v>2026</v>
      </c>
      <c r="D1722" s="51">
        <v>8330</v>
      </c>
      <c r="E1722" s="51"/>
      <c r="F1722" s="52"/>
      <c r="G1722" s="51">
        <v>2</v>
      </c>
      <c r="H1722" s="51">
        <v>4</v>
      </c>
      <c r="I1722" s="51">
        <v>14</v>
      </c>
      <c r="J1722" s="51"/>
      <c r="K1722" s="51">
        <v>5000</v>
      </c>
      <c r="L1722" s="51">
        <v>5100</v>
      </c>
      <c r="M1722" s="51">
        <v>511</v>
      </c>
      <c r="N1722" s="50">
        <v>1312</v>
      </c>
      <c r="O1722" s="113"/>
      <c r="P1722" s="48" t="s">
        <v>1031</v>
      </c>
      <c r="Q1722" s="47">
        <v>0</v>
      </c>
      <c r="R1722" s="47">
        <v>0</v>
      </c>
      <c r="S1722" s="46">
        <f t="shared" si="114"/>
        <v>0</v>
      </c>
      <c r="T1722" s="47">
        <v>0</v>
      </c>
      <c r="U1722" s="47">
        <v>0</v>
      </c>
      <c r="V1722" s="46">
        <f t="shared" si="115"/>
        <v>0</v>
      </c>
      <c r="W1722" s="46">
        <f t="shared" si="116"/>
        <v>0</v>
      </c>
      <c r="X1722" s="45" t="s">
        <v>26</v>
      </c>
      <c r="Y1722" s="44"/>
      <c r="Z1722" s="43"/>
      <c r="AA1722" s="42" t="s">
        <v>19</v>
      </c>
      <c r="AK1722" s="2"/>
      <c r="AL1722" s="2"/>
      <c r="AM1722" s="2"/>
      <c r="AN1722" s="2"/>
      <c r="AO1722" s="2"/>
      <c r="AP1722" s="2"/>
      <c r="AQ1722" s="2"/>
      <c r="AR1722" s="2"/>
      <c r="AS1722" s="2"/>
      <c r="AT1722" s="2"/>
      <c r="AU1722" s="2"/>
      <c r="AV1722" s="2"/>
      <c r="AW1722" s="2"/>
    </row>
    <row r="1723" spans="1:49" hidden="1">
      <c r="A1723" s="31" t="e">
        <f t="shared" si="117"/>
        <v>#N/A</v>
      </c>
      <c r="B1723" s="30" t="e">
        <f>VLOOKUP(F1723,[3]!Tabla13[#All],2,FALSE)</f>
        <v>#N/A</v>
      </c>
      <c r="C1723" s="51">
        <v>2026</v>
      </c>
      <c r="D1723" s="51">
        <v>8330</v>
      </c>
      <c r="E1723" s="51"/>
      <c r="F1723" s="52"/>
      <c r="G1723" s="51">
        <v>2</v>
      </c>
      <c r="H1723" s="51">
        <v>4</v>
      </c>
      <c r="I1723" s="51">
        <v>14</v>
      </c>
      <c r="J1723" s="51"/>
      <c r="K1723" s="51">
        <v>5000</v>
      </c>
      <c r="L1723" s="51">
        <v>5100</v>
      </c>
      <c r="M1723" s="51">
        <v>511</v>
      </c>
      <c r="N1723" s="50">
        <v>1320</v>
      </c>
      <c r="O1723" s="113"/>
      <c r="P1723" s="48" t="s">
        <v>1030</v>
      </c>
      <c r="Q1723" s="47">
        <v>0</v>
      </c>
      <c r="R1723" s="47">
        <v>0</v>
      </c>
      <c r="S1723" s="46">
        <f t="shared" si="114"/>
        <v>0</v>
      </c>
      <c r="T1723" s="47">
        <v>0</v>
      </c>
      <c r="U1723" s="47">
        <v>0</v>
      </c>
      <c r="V1723" s="46">
        <f t="shared" si="115"/>
        <v>0</v>
      </c>
      <c r="W1723" s="46">
        <f t="shared" si="116"/>
        <v>0</v>
      </c>
      <c r="X1723" s="45" t="s">
        <v>26</v>
      </c>
      <c r="Y1723" s="44"/>
      <c r="Z1723" s="43"/>
      <c r="AA1723" s="42" t="s">
        <v>19</v>
      </c>
      <c r="AK1723" s="2"/>
      <c r="AL1723" s="2"/>
      <c r="AM1723" s="2"/>
      <c r="AN1723" s="2"/>
      <c r="AO1723" s="2"/>
      <c r="AP1723" s="2"/>
      <c r="AQ1723" s="2"/>
      <c r="AR1723" s="2"/>
      <c r="AS1723" s="2"/>
      <c r="AT1723" s="2"/>
      <c r="AU1723" s="2"/>
      <c r="AV1723" s="2"/>
      <c r="AW1723" s="2"/>
    </row>
    <row r="1724" spans="1:49" hidden="1">
      <c r="A1724" s="31" t="e">
        <f t="shared" si="117"/>
        <v>#N/A</v>
      </c>
      <c r="B1724" s="30" t="e">
        <f>VLOOKUP(F1724,[3]!Tabla13[#All],2,FALSE)</f>
        <v>#N/A</v>
      </c>
      <c r="C1724" s="40">
        <v>2026</v>
      </c>
      <c r="D1724" s="40">
        <v>8330</v>
      </c>
      <c r="E1724" s="40"/>
      <c r="F1724" s="41"/>
      <c r="G1724" s="40">
        <v>2</v>
      </c>
      <c r="H1724" s="40">
        <v>4</v>
      </c>
      <c r="I1724" s="40">
        <v>14</v>
      </c>
      <c r="J1724" s="40"/>
      <c r="K1724" s="40">
        <v>5000</v>
      </c>
      <c r="L1724" s="40">
        <v>5100</v>
      </c>
      <c r="M1724" s="40">
        <v>512</v>
      </c>
      <c r="N1724" s="221"/>
      <c r="O1724" s="220"/>
      <c r="P1724" s="37" t="s">
        <v>311</v>
      </c>
      <c r="Q1724" s="36">
        <f>SUM(Q1725:Q1728)</f>
        <v>0</v>
      </c>
      <c r="R1724" s="36">
        <f>SUM(R1725:R1728)</f>
        <v>0</v>
      </c>
      <c r="S1724" s="36">
        <f t="shared" si="114"/>
        <v>0</v>
      </c>
      <c r="T1724" s="36">
        <f>SUM(T1725:T1728)</f>
        <v>0</v>
      </c>
      <c r="U1724" s="36">
        <f>SUM(U1725:U1728)</f>
        <v>0</v>
      </c>
      <c r="V1724" s="36">
        <f t="shared" si="115"/>
        <v>0</v>
      </c>
      <c r="W1724" s="36">
        <f t="shared" si="116"/>
        <v>0</v>
      </c>
      <c r="X1724" s="41"/>
      <c r="Y1724" s="40"/>
      <c r="Z1724" s="77"/>
      <c r="AA1724" s="221"/>
      <c r="AK1724" s="2"/>
      <c r="AL1724" s="2"/>
      <c r="AM1724" s="2"/>
      <c r="AN1724" s="2"/>
      <c r="AO1724" s="2"/>
      <c r="AP1724" s="2"/>
      <c r="AQ1724" s="2"/>
      <c r="AR1724" s="2"/>
      <c r="AS1724" s="2"/>
      <c r="AT1724" s="2"/>
      <c r="AU1724" s="2"/>
      <c r="AV1724" s="2"/>
      <c r="AW1724" s="2"/>
    </row>
    <row r="1725" spans="1:49" hidden="1">
      <c r="A1725" s="31" t="e">
        <f t="shared" si="117"/>
        <v>#N/A</v>
      </c>
      <c r="B1725" s="30" t="e">
        <f>VLOOKUP(F1725,[3]!Tabla13[#All],2,FALSE)</f>
        <v>#N/A</v>
      </c>
      <c r="C1725" s="51">
        <v>2026</v>
      </c>
      <c r="D1725" s="51">
        <v>8330</v>
      </c>
      <c r="E1725" s="51"/>
      <c r="F1725" s="52"/>
      <c r="G1725" s="51">
        <v>2</v>
      </c>
      <c r="H1725" s="51">
        <v>4</v>
      </c>
      <c r="I1725" s="51">
        <v>14</v>
      </c>
      <c r="J1725" s="51"/>
      <c r="K1725" s="51">
        <v>5000</v>
      </c>
      <c r="L1725" s="51">
        <v>5100</v>
      </c>
      <c r="M1725" s="51">
        <v>512</v>
      </c>
      <c r="N1725" s="50">
        <v>101</v>
      </c>
      <c r="O1725" s="113"/>
      <c r="P1725" s="48" t="s">
        <v>1029</v>
      </c>
      <c r="Q1725" s="47">
        <v>0</v>
      </c>
      <c r="R1725" s="47">
        <v>0</v>
      </c>
      <c r="S1725" s="46">
        <f t="shared" si="114"/>
        <v>0</v>
      </c>
      <c r="T1725" s="47">
        <v>0</v>
      </c>
      <c r="U1725" s="47">
        <v>0</v>
      </c>
      <c r="V1725" s="46">
        <f t="shared" si="115"/>
        <v>0</v>
      </c>
      <c r="W1725" s="46">
        <f t="shared" si="116"/>
        <v>0</v>
      </c>
      <c r="X1725" s="45" t="s">
        <v>26</v>
      </c>
      <c r="Y1725" s="44"/>
      <c r="Z1725" s="43"/>
      <c r="AA1725" s="42" t="s">
        <v>19</v>
      </c>
      <c r="AK1725" s="2"/>
      <c r="AL1725" s="2"/>
      <c r="AM1725" s="2"/>
      <c r="AN1725" s="2"/>
      <c r="AO1725" s="2"/>
      <c r="AP1725" s="2"/>
      <c r="AQ1725" s="2"/>
      <c r="AR1725" s="2"/>
      <c r="AS1725" s="2"/>
      <c r="AT1725" s="2"/>
      <c r="AU1725" s="2"/>
      <c r="AV1725" s="2"/>
      <c r="AW1725" s="2"/>
    </row>
    <row r="1726" spans="1:49" hidden="1">
      <c r="A1726" s="31" t="e">
        <f t="shared" si="117"/>
        <v>#N/A</v>
      </c>
      <c r="B1726" s="30" t="e">
        <f>VLOOKUP(F1726,[3]!Tabla13[#All],2,FALSE)</f>
        <v>#N/A</v>
      </c>
      <c r="C1726" s="51">
        <v>2026</v>
      </c>
      <c r="D1726" s="51">
        <v>8330</v>
      </c>
      <c r="E1726" s="51"/>
      <c r="F1726" s="52"/>
      <c r="G1726" s="51">
        <v>2</v>
      </c>
      <c r="H1726" s="51">
        <v>4</v>
      </c>
      <c r="I1726" s="51">
        <v>14</v>
      </c>
      <c r="J1726" s="51"/>
      <c r="K1726" s="51">
        <v>5000</v>
      </c>
      <c r="L1726" s="51">
        <v>5100</v>
      </c>
      <c r="M1726" s="51">
        <v>512</v>
      </c>
      <c r="N1726" s="50">
        <v>181</v>
      </c>
      <c r="O1726" s="113"/>
      <c r="P1726" s="48" t="s">
        <v>1028</v>
      </c>
      <c r="Q1726" s="47">
        <v>0</v>
      </c>
      <c r="R1726" s="47">
        <v>0</v>
      </c>
      <c r="S1726" s="46">
        <f t="shared" si="114"/>
        <v>0</v>
      </c>
      <c r="T1726" s="47">
        <v>0</v>
      </c>
      <c r="U1726" s="47">
        <v>0</v>
      </c>
      <c r="V1726" s="46">
        <f t="shared" si="115"/>
        <v>0</v>
      </c>
      <c r="W1726" s="46">
        <f t="shared" si="116"/>
        <v>0</v>
      </c>
      <c r="X1726" s="45" t="s">
        <v>26</v>
      </c>
      <c r="Y1726" s="44"/>
      <c r="Z1726" s="43"/>
      <c r="AA1726" s="42" t="s">
        <v>19</v>
      </c>
      <c r="AK1726" s="2"/>
      <c r="AL1726" s="2"/>
      <c r="AM1726" s="2"/>
      <c r="AN1726" s="2"/>
      <c r="AO1726" s="2"/>
      <c r="AP1726" s="2"/>
      <c r="AQ1726" s="2"/>
      <c r="AR1726" s="2"/>
      <c r="AS1726" s="2"/>
      <c r="AT1726" s="2"/>
      <c r="AU1726" s="2"/>
      <c r="AV1726" s="2"/>
      <c r="AW1726" s="2"/>
    </row>
    <row r="1727" spans="1:49" hidden="1">
      <c r="A1727" s="31" t="e">
        <f t="shared" si="117"/>
        <v>#N/A</v>
      </c>
      <c r="B1727" s="30" t="e">
        <f>VLOOKUP(F1727,[3]!Tabla13[#All],2,FALSE)</f>
        <v>#N/A</v>
      </c>
      <c r="C1727" s="51">
        <v>2026</v>
      </c>
      <c r="D1727" s="51">
        <v>8330</v>
      </c>
      <c r="E1727" s="51"/>
      <c r="F1727" s="52"/>
      <c r="G1727" s="51">
        <v>2</v>
      </c>
      <c r="H1727" s="51">
        <v>4</v>
      </c>
      <c r="I1727" s="51">
        <v>14</v>
      </c>
      <c r="J1727" s="51"/>
      <c r="K1727" s="51">
        <v>5000</v>
      </c>
      <c r="L1727" s="51">
        <v>5100</v>
      </c>
      <c r="M1727" s="51">
        <v>512</v>
      </c>
      <c r="N1727" s="50">
        <v>859</v>
      </c>
      <c r="O1727" s="113"/>
      <c r="P1727" s="48" t="s">
        <v>1027</v>
      </c>
      <c r="Q1727" s="47">
        <v>0</v>
      </c>
      <c r="R1727" s="47">
        <v>0</v>
      </c>
      <c r="S1727" s="46">
        <f t="shared" si="114"/>
        <v>0</v>
      </c>
      <c r="T1727" s="47">
        <v>0</v>
      </c>
      <c r="U1727" s="47">
        <v>0</v>
      </c>
      <c r="V1727" s="46">
        <f t="shared" si="115"/>
        <v>0</v>
      </c>
      <c r="W1727" s="46">
        <f t="shared" si="116"/>
        <v>0</v>
      </c>
      <c r="X1727" s="45" t="s">
        <v>26</v>
      </c>
      <c r="Y1727" s="44"/>
      <c r="Z1727" s="43"/>
      <c r="AA1727" s="42" t="s">
        <v>19</v>
      </c>
      <c r="AK1727" s="2"/>
      <c r="AL1727" s="2"/>
      <c r="AM1727" s="2"/>
      <c r="AN1727" s="2"/>
      <c r="AO1727" s="2"/>
      <c r="AP1727" s="2"/>
      <c r="AQ1727" s="2"/>
      <c r="AR1727" s="2"/>
      <c r="AS1727" s="2"/>
      <c r="AT1727" s="2"/>
      <c r="AU1727" s="2"/>
      <c r="AV1727" s="2"/>
      <c r="AW1727" s="2"/>
    </row>
    <row r="1728" spans="1:49" hidden="1">
      <c r="A1728" s="31" t="e">
        <f t="shared" si="117"/>
        <v>#N/A</v>
      </c>
      <c r="B1728" s="30" t="e">
        <f>VLOOKUP(F1728,[3]!Tabla13[#All],2,FALSE)</f>
        <v>#N/A</v>
      </c>
      <c r="C1728" s="51">
        <v>2026</v>
      </c>
      <c r="D1728" s="51">
        <v>8330</v>
      </c>
      <c r="E1728" s="51"/>
      <c r="F1728" s="52"/>
      <c r="G1728" s="51">
        <v>2</v>
      </c>
      <c r="H1728" s="51">
        <v>4</v>
      </c>
      <c r="I1728" s="51">
        <v>14</v>
      </c>
      <c r="J1728" s="51"/>
      <c r="K1728" s="51">
        <v>5000</v>
      </c>
      <c r="L1728" s="51">
        <v>5100</v>
      </c>
      <c r="M1728" s="51">
        <v>512</v>
      </c>
      <c r="N1728" s="50">
        <v>1175</v>
      </c>
      <c r="O1728" s="113"/>
      <c r="P1728" s="48" t="s">
        <v>1026</v>
      </c>
      <c r="Q1728" s="47">
        <v>0</v>
      </c>
      <c r="R1728" s="47">
        <v>0</v>
      </c>
      <c r="S1728" s="46">
        <f t="shared" si="114"/>
        <v>0</v>
      </c>
      <c r="T1728" s="47">
        <v>0</v>
      </c>
      <c r="U1728" s="47">
        <v>0</v>
      </c>
      <c r="V1728" s="46">
        <f t="shared" si="115"/>
        <v>0</v>
      </c>
      <c r="W1728" s="46">
        <f t="shared" si="116"/>
        <v>0</v>
      </c>
      <c r="X1728" s="45" t="s">
        <v>26</v>
      </c>
      <c r="Y1728" s="44"/>
      <c r="Z1728" s="43"/>
      <c r="AA1728" s="42" t="s">
        <v>19</v>
      </c>
      <c r="AK1728" s="2"/>
      <c r="AL1728" s="2"/>
      <c r="AM1728" s="2"/>
      <c r="AN1728" s="2"/>
      <c r="AO1728" s="2"/>
      <c r="AP1728" s="2"/>
      <c r="AQ1728" s="2"/>
      <c r="AR1728" s="2"/>
      <c r="AS1728" s="2"/>
      <c r="AT1728" s="2"/>
      <c r="AU1728" s="2"/>
      <c r="AV1728" s="2"/>
      <c r="AW1728" s="2"/>
    </row>
    <row r="1729" spans="1:49" hidden="1">
      <c r="A1729" s="31" t="e">
        <f t="shared" si="117"/>
        <v>#N/A</v>
      </c>
      <c r="B1729" s="30" t="e">
        <f>VLOOKUP(F1729,[3]!Tabla13[#All],2,FALSE)</f>
        <v>#N/A</v>
      </c>
      <c r="C1729" s="40">
        <v>2026</v>
      </c>
      <c r="D1729" s="40">
        <v>8330</v>
      </c>
      <c r="E1729" s="40"/>
      <c r="F1729" s="41"/>
      <c r="G1729" s="40">
        <v>2</v>
      </c>
      <c r="H1729" s="40">
        <v>4</v>
      </c>
      <c r="I1729" s="40">
        <v>14</v>
      </c>
      <c r="J1729" s="40"/>
      <c r="K1729" s="40">
        <v>5000</v>
      </c>
      <c r="L1729" s="40">
        <v>5100</v>
      </c>
      <c r="M1729" s="40">
        <v>515</v>
      </c>
      <c r="N1729" s="221" t="s">
        <v>23</v>
      </c>
      <c r="O1729" s="220"/>
      <c r="P1729" s="37" t="s">
        <v>63</v>
      </c>
      <c r="Q1729" s="36">
        <f>SUM(Q1730:Q1744)</f>
        <v>0</v>
      </c>
      <c r="R1729" s="36">
        <f>SUM(R1730:R1744)</f>
        <v>0</v>
      </c>
      <c r="S1729" s="36">
        <f t="shared" si="114"/>
        <v>0</v>
      </c>
      <c r="T1729" s="36">
        <f>SUM(T1730:T1744)</f>
        <v>0</v>
      </c>
      <c r="U1729" s="36">
        <f>SUM(U1730:U1744)</f>
        <v>0</v>
      </c>
      <c r="V1729" s="36">
        <f t="shared" si="115"/>
        <v>0</v>
      </c>
      <c r="W1729" s="36">
        <f t="shared" si="116"/>
        <v>0</v>
      </c>
      <c r="X1729" s="41"/>
      <c r="Y1729" s="40"/>
      <c r="Z1729" s="77"/>
      <c r="AA1729" s="221"/>
      <c r="AK1729" s="2"/>
      <c r="AL1729" s="2"/>
      <c r="AM1729" s="2"/>
      <c r="AN1729" s="2"/>
      <c r="AO1729" s="2"/>
      <c r="AP1729" s="2"/>
      <c r="AQ1729" s="2"/>
      <c r="AR1729" s="2"/>
      <c r="AS1729" s="2"/>
      <c r="AT1729" s="2"/>
      <c r="AU1729" s="2"/>
      <c r="AV1729" s="2"/>
      <c r="AW1729" s="2"/>
    </row>
    <row r="1730" spans="1:49" hidden="1">
      <c r="A1730" s="31" t="e">
        <f t="shared" si="117"/>
        <v>#N/A</v>
      </c>
      <c r="B1730" s="30" t="e">
        <f>VLOOKUP(F1730,[3]!Tabla13[#All],2,FALSE)</f>
        <v>#N/A</v>
      </c>
      <c r="C1730" s="51">
        <v>2026</v>
      </c>
      <c r="D1730" s="51">
        <v>8330</v>
      </c>
      <c r="E1730" s="51"/>
      <c r="F1730" s="52"/>
      <c r="G1730" s="51">
        <v>2</v>
      </c>
      <c r="H1730" s="51">
        <v>4</v>
      </c>
      <c r="I1730" s="51">
        <v>14</v>
      </c>
      <c r="J1730" s="51"/>
      <c r="K1730" s="51">
        <v>5000</v>
      </c>
      <c r="L1730" s="51">
        <v>5100</v>
      </c>
      <c r="M1730" s="51">
        <v>515</v>
      </c>
      <c r="N1730" s="50" t="e">
        <f>VLOOKUP(P1730,#REF!,2)</f>
        <v>#REF!</v>
      </c>
      <c r="O1730" s="113"/>
      <c r="P1730" s="48" t="s">
        <v>1025</v>
      </c>
      <c r="Q1730" s="47">
        <v>0</v>
      </c>
      <c r="R1730" s="47">
        <v>0</v>
      </c>
      <c r="S1730" s="46">
        <f t="shared" si="114"/>
        <v>0</v>
      </c>
      <c r="T1730" s="47">
        <v>0</v>
      </c>
      <c r="U1730" s="47">
        <v>0</v>
      </c>
      <c r="V1730" s="46">
        <f t="shared" si="115"/>
        <v>0</v>
      </c>
      <c r="W1730" s="46">
        <f t="shared" si="116"/>
        <v>0</v>
      </c>
      <c r="X1730" s="45" t="s">
        <v>26</v>
      </c>
      <c r="Y1730" s="44"/>
      <c r="Z1730" s="43"/>
      <c r="AA1730" s="42" t="s">
        <v>19</v>
      </c>
      <c r="AK1730" s="2"/>
      <c r="AL1730" s="2"/>
      <c r="AM1730" s="2"/>
      <c r="AN1730" s="2"/>
      <c r="AO1730" s="2"/>
      <c r="AP1730" s="2"/>
      <c r="AQ1730" s="2"/>
      <c r="AR1730" s="2"/>
      <c r="AS1730" s="2"/>
      <c r="AT1730" s="2"/>
      <c r="AU1730" s="2"/>
      <c r="AV1730" s="2"/>
      <c r="AW1730" s="2"/>
    </row>
    <row r="1731" spans="1:49" hidden="1">
      <c r="A1731" s="31" t="e">
        <f t="shared" si="117"/>
        <v>#N/A</v>
      </c>
      <c r="B1731" s="30" t="e">
        <f>VLOOKUP(F1731,[3]!Tabla13[#All],2,FALSE)</f>
        <v>#N/A</v>
      </c>
      <c r="C1731" s="51">
        <v>2026</v>
      </c>
      <c r="D1731" s="51">
        <v>8330</v>
      </c>
      <c r="E1731" s="51"/>
      <c r="F1731" s="52"/>
      <c r="G1731" s="51">
        <v>2</v>
      </c>
      <c r="H1731" s="51">
        <v>4</v>
      </c>
      <c r="I1731" s="51">
        <v>14</v>
      </c>
      <c r="J1731" s="51"/>
      <c r="K1731" s="51">
        <v>5000</v>
      </c>
      <c r="L1731" s="51">
        <v>5100</v>
      </c>
      <c r="M1731" s="51">
        <v>515</v>
      </c>
      <c r="N1731" s="50">
        <v>1570</v>
      </c>
      <c r="O1731" s="113"/>
      <c r="P1731" s="48" t="s">
        <v>1024</v>
      </c>
      <c r="Q1731" s="47">
        <v>0</v>
      </c>
      <c r="R1731" s="47">
        <v>0</v>
      </c>
      <c r="S1731" s="46">
        <f t="shared" si="114"/>
        <v>0</v>
      </c>
      <c r="T1731" s="47">
        <v>0</v>
      </c>
      <c r="U1731" s="47">
        <v>0</v>
      </c>
      <c r="V1731" s="46">
        <f t="shared" si="115"/>
        <v>0</v>
      </c>
      <c r="W1731" s="46">
        <f t="shared" si="116"/>
        <v>0</v>
      </c>
      <c r="X1731" s="45" t="s">
        <v>26</v>
      </c>
      <c r="Y1731" s="44"/>
      <c r="Z1731" s="43"/>
      <c r="AA1731" s="78" t="s">
        <v>100</v>
      </c>
      <c r="AK1731" s="2"/>
      <c r="AL1731" s="2"/>
      <c r="AM1731" s="2"/>
      <c r="AN1731" s="2"/>
      <c r="AO1731" s="2"/>
      <c r="AP1731" s="2"/>
      <c r="AQ1731" s="2"/>
      <c r="AR1731" s="2"/>
      <c r="AS1731" s="2"/>
      <c r="AT1731" s="2"/>
      <c r="AU1731" s="2"/>
      <c r="AV1731" s="2"/>
      <c r="AW1731" s="2"/>
    </row>
    <row r="1732" spans="1:49" hidden="1">
      <c r="A1732" s="31" t="e">
        <f t="shared" si="117"/>
        <v>#N/A</v>
      </c>
      <c r="B1732" s="30" t="e">
        <f>VLOOKUP(F1732,[3]!Tabla13[#All],2,FALSE)</f>
        <v>#N/A</v>
      </c>
      <c r="C1732" s="51">
        <v>2026</v>
      </c>
      <c r="D1732" s="51">
        <v>8330</v>
      </c>
      <c r="E1732" s="51"/>
      <c r="F1732" s="52"/>
      <c r="G1732" s="51">
        <v>2</v>
      </c>
      <c r="H1732" s="51">
        <v>4</v>
      </c>
      <c r="I1732" s="51">
        <v>14</v>
      </c>
      <c r="J1732" s="51"/>
      <c r="K1732" s="51">
        <v>5000</v>
      </c>
      <c r="L1732" s="51">
        <v>5100</v>
      </c>
      <c r="M1732" s="51">
        <v>515</v>
      </c>
      <c r="N1732" s="50">
        <v>1571</v>
      </c>
      <c r="O1732" s="113"/>
      <c r="P1732" s="48" t="s">
        <v>1023</v>
      </c>
      <c r="Q1732" s="47">
        <v>0</v>
      </c>
      <c r="R1732" s="47">
        <v>0</v>
      </c>
      <c r="S1732" s="46">
        <f t="shared" si="114"/>
        <v>0</v>
      </c>
      <c r="T1732" s="47">
        <v>0</v>
      </c>
      <c r="U1732" s="47">
        <v>0</v>
      </c>
      <c r="V1732" s="46">
        <f t="shared" si="115"/>
        <v>0</v>
      </c>
      <c r="W1732" s="46">
        <f t="shared" si="116"/>
        <v>0</v>
      </c>
      <c r="X1732" s="45" t="s">
        <v>26</v>
      </c>
      <c r="Y1732" s="44"/>
      <c r="Z1732" s="43"/>
      <c r="AA1732" s="78" t="s">
        <v>100</v>
      </c>
      <c r="AK1732" s="2"/>
      <c r="AL1732" s="2"/>
      <c r="AM1732" s="2"/>
      <c r="AN1732" s="2"/>
      <c r="AO1732" s="2"/>
      <c r="AP1732" s="2"/>
      <c r="AQ1732" s="2"/>
      <c r="AR1732" s="2"/>
      <c r="AS1732" s="2"/>
      <c r="AT1732" s="2"/>
      <c r="AU1732" s="2"/>
      <c r="AV1732" s="2"/>
      <c r="AW1732" s="2"/>
    </row>
    <row r="1733" spans="1:49" ht="28.5" hidden="1">
      <c r="A1733" s="31" t="e">
        <f t="shared" si="117"/>
        <v>#N/A</v>
      </c>
      <c r="B1733" s="30" t="e">
        <f>VLOOKUP(F1733,[3]!Tabla13[#All],2,FALSE)</f>
        <v>#N/A</v>
      </c>
      <c r="C1733" s="51">
        <v>2026</v>
      </c>
      <c r="D1733" s="51">
        <v>8330</v>
      </c>
      <c r="E1733" s="51"/>
      <c r="F1733" s="52"/>
      <c r="G1733" s="51">
        <v>2</v>
      </c>
      <c r="H1733" s="51">
        <v>4</v>
      </c>
      <c r="I1733" s="51">
        <v>14</v>
      </c>
      <c r="J1733" s="51"/>
      <c r="K1733" s="51">
        <v>5000</v>
      </c>
      <c r="L1733" s="51">
        <v>5100</v>
      </c>
      <c r="M1733" s="51">
        <v>515</v>
      </c>
      <c r="N1733" s="50">
        <v>549</v>
      </c>
      <c r="O1733" s="113"/>
      <c r="P1733" s="48" t="s">
        <v>1022</v>
      </c>
      <c r="Q1733" s="47">
        <v>0</v>
      </c>
      <c r="R1733" s="47">
        <v>0</v>
      </c>
      <c r="S1733" s="46">
        <f t="shared" si="114"/>
        <v>0</v>
      </c>
      <c r="T1733" s="47">
        <v>0</v>
      </c>
      <c r="U1733" s="47">
        <v>0</v>
      </c>
      <c r="V1733" s="46">
        <f t="shared" si="115"/>
        <v>0</v>
      </c>
      <c r="W1733" s="46">
        <f t="shared" si="116"/>
        <v>0</v>
      </c>
      <c r="X1733" s="45" t="s">
        <v>26</v>
      </c>
      <c r="Y1733" s="44"/>
      <c r="Z1733" s="43"/>
      <c r="AA1733" s="42" t="s">
        <v>19</v>
      </c>
      <c r="AK1733" s="2"/>
      <c r="AL1733" s="2"/>
      <c r="AM1733" s="2"/>
      <c r="AN1733" s="2"/>
      <c r="AO1733" s="2"/>
      <c r="AP1733" s="2"/>
      <c r="AQ1733" s="2"/>
      <c r="AR1733" s="2"/>
      <c r="AS1733" s="2"/>
      <c r="AT1733" s="2"/>
      <c r="AU1733" s="2"/>
      <c r="AV1733" s="2"/>
      <c r="AW1733" s="2"/>
    </row>
    <row r="1734" spans="1:49" hidden="1">
      <c r="A1734" s="31" t="e">
        <f t="shared" si="117"/>
        <v>#N/A</v>
      </c>
      <c r="B1734" s="30" t="e">
        <f>VLOOKUP(F1734,[3]!Tabla13[#All],2,FALSE)</f>
        <v>#N/A</v>
      </c>
      <c r="C1734" s="51">
        <v>2026</v>
      </c>
      <c r="D1734" s="51">
        <v>8330</v>
      </c>
      <c r="E1734" s="51"/>
      <c r="F1734" s="52"/>
      <c r="G1734" s="51">
        <v>2</v>
      </c>
      <c r="H1734" s="51">
        <v>4</v>
      </c>
      <c r="I1734" s="51">
        <v>14</v>
      </c>
      <c r="J1734" s="51"/>
      <c r="K1734" s="51">
        <v>5000</v>
      </c>
      <c r="L1734" s="51">
        <v>5100</v>
      </c>
      <c r="M1734" s="51">
        <v>515</v>
      </c>
      <c r="N1734" s="50">
        <v>563</v>
      </c>
      <c r="O1734" s="113"/>
      <c r="P1734" s="48" t="s">
        <v>1021</v>
      </c>
      <c r="Q1734" s="47">
        <v>0</v>
      </c>
      <c r="R1734" s="47">
        <v>0</v>
      </c>
      <c r="S1734" s="46">
        <f t="shared" si="114"/>
        <v>0</v>
      </c>
      <c r="T1734" s="47">
        <v>0</v>
      </c>
      <c r="U1734" s="47">
        <v>0</v>
      </c>
      <c r="V1734" s="46">
        <f t="shared" si="115"/>
        <v>0</v>
      </c>
      <c r="W1734" s="46">
        <f t="shared" si="116"/>
        <v>0</v>
      </c>
      <c r="X1734" s="45" t="s">
        <v>26</v>
      </c>
      <c r="Y1734" s="44"/>
      <c r="Z1734" s="43"/>
      <c r="AA1734" s="257" t="s">
        <v>100</v>
      </c>
      <c r="AK1734" s="2"/>
      <c r="AL1734" s="2"/>
      <c r="AM1734" s="2"/>
      <c r="AN1734" s="2"/>
      <c r="AO1734" s="2"/>
      <c r="AP1734" s="2"/>
      <c r="AQ1734" s="2"/>
      <c r="AR1734" s="2"/>
      <c r="AS1734" s="2"/>
      <c r="AT1734" s="2"/>
      <c r="AU1734" s="2"/>
      <c r="AV1734" s="2"/>
      <c r="AW1734" s="2"/>
    </row>
    <row r="1735" spans="1:49" hidden="1">
      <c r="A1735" s="31" t="e">
        <f t="shared" si="117"/>
        <v>#N/A</v>
      </c>
      <c r="B1735" s="30" t="e">
        <f>VLOOKUP(F1735,[3]!Tabla13[#All],2,FALSE)</f>
        <v>#N/A</v>
      </c>
      <c r="C1735" s="51">
        <v>2026</v>
      </c>
      <c r="D1735" s="51">
        <v>8330</v>
      </c>
      <c r="E1735" s="51"/>
      <c r="F1735" s="52"/>
      <c r="G1735" s="51">
        <v>2</v>
      </c>
      <c r="H1735" s="51">
        <v>4</v>
      </c>
      <c r="I1735" s="51">
        <v>14</v>
      </c>
      <c r="J1735" s="51"/>
      <c r="K1735" s="51">
        <v>5000</v>
      </c>
      <c r="L1735" s="51">
        <v>5100</v>
      </c>
      <c r="M1735" s="51">
        <v>515</v>
      </c>
      <c r="N1735" s="50">
        <v>597</v>
      </c>
      <c r="O1735" s="113"/>
      <c r="P1735" s="48" t="s">
        <v>1020</v>
      </c>
      <c r="Q1735" s="47">
        <v>0</v>
      </c>
      <c r="R1735" s="47">
        <v>0</v>
      </c>
      <c r="S1735" s="46">
        <f t="shared" si="114"/>
        <v>0</v>
      </c>
      <c r="T1735" s="47">
        <v>0</v>
      </c>
      <c r="U1735" s="47">
        <v>0</v>
      </c>
      <c r="V1735" s="46">
        <f t="shared" si="115"/>
        <v>0</v>
      </c>
      <c r="W1735" s="46">
        <f t="shared" si="116"/>
        <v>0</v>
      </c>
      <c r="X1735" s="45" t="s">
        <v>26</v>
      </c>
      <c r="Y1735" s="44"/>
      <c r="Z1735" s="43"/>
      <c r="AA1735" s="257" t="s">
        <v>100</v>
      </c>
      <c r="AK1735" s="2"/>
      <c r="AL1735" s="2"/>
      <c r="AM1735" s="2"/>
      <c r="AN1735" s="2"/>
      <c r="AO1735" s="2"/>
      <c r="AP1735" s="2"/>
      <c r="AQ1735" s="2"/>
      <c r="AR1735" s="2"/>
      <c r="AS1735" s="2"/>
      <c r="AT1735" s="2"/>
      <c r="AU1735" s="2"/>
      <c r="AV1735" s="2"/>
      <c r="AW1735" s="2"/>
    </row>
    <row r="1736" spans="1:49" hidden="1">
      <c r="A1736" s="31" t="e">
        <f t="shared" si="117"/>
        <v>#N/A</v>
      </c>
      <c r="B1736" s="30" t="e">
        <f>VLOOKUP(F1736,[3]!Tabla13[#All],2,FALSE)</f>
        <v>#N/A</v>
      </c>
      <c r="C1736" s="51">
        <v>2026</v>
      </c>
      <c r="D1736" s="51">
        <v>8330</v>
      </c>
      <c r="E1736" s="51"/>
      <c r="F1736" s="52"/>
      <c r="G1736" s="51">
        <v>2</v>
      </c>
      <c r="H1736" s="51">
        <v>4</v>
      </c>
      <c r="I1736" s="51">
        <v>14</v>
      </c>
      <c r="J1736" s="51"/>
      <c r="K1736" s="51">
        <v>5000</v>
      </c>
      <c r="L1736" s="51">
        <v>5100</v>
      </c>
      <c r="M1736" s="51">
        <v>515</v>
      </c>
      <c r="N1736" s="50">
        <v>1007</v>
      </c>
      <c r="O1736" s="113"/>
      <c r="P1736" s="48" t="s">
        <v>1019</v>
      </c>
      <c r="Q1736" s="47">
        <v>0</v>
      </c>
      <c r="R1736" s="47">
        <v>0</v>
      </c>
      <c r="S1736" s="46">
        <f t="shared" si="114"/>
        <v>0</v>
      </c>
      <c r="T1736" s="47">
        <v>0</v>
      </c>
      <c r="U1736" s="47">
        <v>0</v>
      </c>
      <c r="V1736" s="46">
        <f t="shared" si="115"/>
        <v>0</v>
      </c>
      <c r="W1736" s="46">
        <f t="shared" si="116"/>
        <v>0</v>
      </c>
      <c r="X1736" s="45" t="s">
        <v>26</v>
      </c>
      <c r="Y1736" s="44"/>
      <c r="Z1736" s="43"/>
      <c r="AA1736" s="257" t="s">
        <v>100</v>
      </c>
      <c r="AK1736" s="2"/>
      <c r="AL1736" s="2"/>
      <c r="AM1736" s="2"/>
      <c r="AN1736" s="2"/>
      <c r="AO1736" s="2"/>
      <c r="AP1736" s="2"/>
      <c r="AQ1736" s="2"/>
      <c r="AR1736" s="2"/>
      <c r="AS1736" s="2"/>
      <c r="AT1736" s="2"/>
      <c r="AU1736" s="2"/>
      <c r="AV1736" s="2"/>
      <c r="AW1736" s="2"/>
    </row>
    <row r="1737" spans="1:49" hidden="1">
      <c r="A1737" s="31" t="e">
        <f t="shared" si="117"/>
        <v>#N/A</v>
      </c>
      <c r="B1737" s="30" t="e">
        <f>VLOOKUP(F1737,[3]!Tabla13[#All],2,FALSE)</f>
        <v>#N/A</v>
      </c>
      <c r="C1737" s="51">
        <v>2026</v>
      </c>
      <c r="D1737" s="51">
        <v>8330</v>
      </c>
      <c r="E1737" s="51"/>
      <c r="F1737" s="52"/>
      <c r="G1737" s="51">
        <v>2</v>
      </c>
      <c r="H1737" s="51">
        <v>4</v>
      </c>
      <c r="I1737" s="51">
        <v>14</v>
      </c>
      <c r="J1737" s="51"/>
      <c r="K1737" s="51">
        <v>5000</v>
      </c>
      <c r="L1737" s="51">
        <v>5100</v>
      </c>
      <c r="M1737" s="51">
        <v>515</v>
      </c>
      <c r="N1737" s="50">
        <v>1209</v>
      </c>
      <c r="O1737" s="113"/>
      <c r="P1737" s="48" t="s">
        <v>1018</v>
      </c>
      <c r="Q1737" s="47">
        <v>0</v>
      </c>
      <c r="R1737" s="47">
        <v>0</v>
      </c>
      <c r="S1737" s="46">
        <f t="shared" si="114"/>
        <v>0</v>
      </c>
      <c r="T1737" s="47">
        <v>0</v>
      </c>
      <c r="U1737" s="47">
        <v>0</v>
      </c>
      <c r="V1737" s="46">
        <f t="shared" si="115"/>
        <v>0</v>
      </c>
      <c r="W1737" s="46">
        <f t="shared" si="116"/>
        <v>0</v>
      </c>
      <c r="X1737" s="45" t="s">
        <v>26</v>
      </c>
      <c r="Y1737" s="44"/>
      <c r="Z1737" s="43"/>
      <c r="AA1737" s="257" t="s">
        <v>100</v>
      </c>
      <c r="AK1737" s="2"/>
      <c r="AL1737" s="2"/>
      <c r="AM1737" s="2"/>
      <c r="AN1737" s="2"/>
      <c r="AO1737" s="2"/>
      <c r="AP1737" s="2"/>
      <c r="AQ1737" s="2"/>
      <c r="AR1737" s="2"/>
      <c r="AS1737" s="2"/>
      <c r="AT1737" s="2"/>
      <c r="AU1737" s="2"/>
      <c r="AV1737" s="2"/>
      <c r="AW1737" s="2"/>
    </row>
    <row r="1738" spans="1:49" hidden="1">
      <c r="A1738" s="31" t="e">
        <f t="shared" si="117"/>
        <v>#N/A</v>
      </c>
      <c r="B1738" s="30" t="e">
        <f>VLOOKUP(F1738,[3]!Tabla13[#All],2,FALSE)</f>
        <v>#N/A</v>
      </c>
      <c r="C1738" s="51">
        <v>2026</v>
      </c>
      <c r="D1738" s="51">
        <v>8330</v>
      </c>
      <c r="E1738" s="51"/>
      <c r="F1738" s="52"/>
      <c r="G1738" s="51">
        <v>2</v>
      </c>
      <c r="H1738" s="51">
        <v>4</v>
      </c>
      <c r="I1738" s="51">
        <v>14</v>
      </c>
      <c r="J1738" s="51"/>
      <c r="K1738" s="51">
        <v>5000</v>
      </c>
      <c r="L1738" s="51">
        <v>5100</v>
      </c>
      <c r="M1738" s="51">
        <v>515</v>
      </c>
      <c r="N1738" s="50">
        <v>1289</v>
      </c>
      <c r="O1738" s="113"/>
      <c r="P1738" s="48" t="s">
        <v>1017</v>
      </c>
      <c r="Q1738" s="47">
        <v>0</v>
      </c>
      <c r="R1738" s="47">
        <v>0</v>
      </c>
      <c r="S1738" s="46">
        <f t="shared" ref="S1738:S1801" si="118">Q1738+R1738</f>
        <v>0</v>
      </c>
      <c r="T1738" s="47">
        <v>0</v>
      </c>
      <c r="U1738" s="47">
        <v>0</v>
      </c>
      <c r="V1738" s="46">
        <f t="shared" ref="V1738:V1801" si="119">T1738+U1738</f>
        <v>0</v>
      </c>
      <c r="W1738" s="46">
        <f t="shared" ref="W1738:W1801" si="120">S1738+V1738</f>
        <v>0</v>
      </c>
      <c r="X1738" s="45" t="s">
        <v>26</v>
      </c>
      <c r="Y1738" s="44"/>
      <c r="Z1738" s="43"/>
      <c r="AA1738" s="257" t="s">
        <v>100</v>
      </c>
      <c r="AK1738" s="2"/>
      <c r="AL1738" s="2"/>
      <c r="AM1738" s="2"/>
      <c r="AN1738" s="2"/>
      <c r="AO1738" s="2"/>
      <c r="AP1738" s="2"/>
      <c r="AQ1738" s="2"/>
      <c r="AR1738" s="2"/>
      <c r="AS1738" s="2"/>
      <c r="AT1738" s="2"/>
      <c r="AU1738" s="2"/>
      <c r="AV1738" s="2"/>
      <c r="AW1738" s="2"/>
    </row>
    <row r="1739" spans="1:49" hidden="1">
      <c r="A1739" s="31" t="e">
        <f t="shared" si="117"/>
        <v>#N/A</v>
      </c>
      <c r="B1739" s="30" t="e">
        <f>VLOOKUP(F1739,[3]!Tabla13[#All],2,FALSE)</f>
        <v>#N/A</v>
      </c>
      <c r="C1739" s="51">
        <v>2026</v>
      </c>
      <c r="D1739" s="51">
        <v>8330</v>
      </c>
      <c r="E1739" s="51"/>
      <c r="F1739" s="52"/>
      <c r="G1739" s="51">
        <v>2</v>
      </c>
      <c r="H1739" s="51">
        <v>4</v>
      </c>
      <c r="I1739" s="51">
        <v>14</v>
      </c>
      <c r="J1739" s="51"/>
      <c r="K1739" s="51">
        <v>5000</v>
      </c>
      <c r="L1739" s="51">
        <v>5100</v>
      </c>
      <c r="M1739" s="51">
        <v>515</v>
      </c>
      <c r="N1739" s="50">
        <v>1331</v>
      </c>
      <c r="O1739" s="113"/>
      <c r="P1739" s="48" t="s">
        <v>1016</v>
      </c>
      <c r="Q1739" s="47">
        <v>0</v>
      </c>
      <c r="R1739" s="47">
        <v>0</v>
      </c>
      <c r="S1739" s="46">
        <f t="shared" si="118"/>
        <v>0</v>
      </c>
      <c r="T1739" s="47">
        <v>0</v>
      </c>
      <c r="U1739" s="47">
        <v>0</v>
      </c>
      <c r="V1739" s="46">
        <f t="shared" si="119"/>
        <v>0</v>
      </c>
      <c r="W1739" s="46">
        <f t="shared" si="120"/>
        <v>0</v>
      </c>
      <c r="X1739" s="45" t="s">
        <v>26</v>
      </c>
      <c r="Y1739" s="44"/>
      <c r="Z1739" s="43"/>
      <c r="AA1739" s="42" t="s">
        <v>19</v>
      </c>
      <c r="AK1739" s="2"/>
      <c r="AL1739" s="2"/>
      <c r="AM1739" s="2"/>
      <c r="AN1739" s="2"/>
      <c r="AO1739" s="2"/>
      <c r="AP1739" s="2"/>
      <c r="AQ1739" s="2"/>
      <c r="AR1739" s="2"/>
      <c r="AS1739" s="2"/>
      <c r="AT1739" s="2"/>
      <c r="AU1739" s="2"/>
      <c r="AV1739" s="2"/>
      <c r="AW1739" s="2"/>
    </row>
    <row r="1740" spans="1:49" hidden="1">
      <c r="A1740" s="31" t="e">
        <f t="shared" si="117"/>
        <v>#N/A</v>
      </c>
      <c r="B1740" s="30" t="e">
        <f>VLOOKUP(F1740,[3]!Tabla13[#All],2,FALSE)</f>
        <v>#N/A</v>
      </c>
      <c r="C1740" s="51">
        <v>2026</v>
      </c>
      <c r="D1740" s="51">
        <v>8330</v>
      </c>
      <c r="E1740" s="51"/>
      <c r="F1740" s="52"/>
      <c r="G1740" s="51">
        <v>2</v>
      </c>
      <c r="H1740" s="51">
        <v>4</v>
      </c>
      <c r="I1740" s="51">
        <v>14</v>
      </c>
      <c r="J1740" s="51"/>
      <c r="K1740" s="51">
        <v>5000</v>
      </c>
      <c r="L1740" s="51">
        <v>5100</v>
      </c>
      <c r="M1740" s="51">
        <v>515</v>
      </c>
      <c r="N1740" s="50">
        <v>1428</v>
      </c>
      <c r="O1740" s="113"/>
      <c r="P1740" s="48" t="s">
        <v>1015</v>
      </c>
      <c r="Q1740" s="47">
        <v>0</v>
      </c>
      <c r="R1740" s="47">
        <v>0</v>
      </c>
      <c r="S1740" s="46">
        <f t="shared" si="118"/>
        <v>0</v>
      </c>
      <c r="T1740" s="47">
        <v>0</v>
      </c>
      <c r="U1740" s="47">
        <v>0</v>
      </c>
      <c r="V1740" s="46">
        <f t="shared" si="119"/>
        <v>0</v>
      </c>
      <c r="W1740" s="46">
        <f t="shared" si="120"/>
        <v>0</v>
      </c>
      <c r="X1740" s="45" t="s">
        <v>26</v>
      </c>
      <c r="Y1740" s="44"/>
      <c r="Z1740" s="43"/>
      <c r="AA1740" s="42" t="s">
        <v>19</v>
      </c>
      <c r="AK1740" s="2"/>
      <c r="AL1740" s="2"/>
      <c r="AM1740" s="2"/>
      <c r="AN1740" s="2"/>
      <c r="AO1740" s="2"/>
      <c r="AP1740" s="2"/>
      <c r="AQ1740" s="2"/>
      <c r="AR1740" s="2"/>
      <c r="AS1740" s="2"/>
      <c r="AT1740" s="2"/>
      <c r="AU1740" s="2"/>
      <c r="AV1740" s="2"/>
      <c r="AW1740" s="2"/>
    </row>
    <row r="1741" spans="1:49" ht="28.5" hidden="1">
      <c r="A1741" s="31" t="e">
        <f t="shared" si="117"/>
        <v>#N/A</v>
      </c>
      <c r="B1741" s="30" t="e">
        <f>VLOOKUP(F1741,[3]!Tabla13[#All],2,FALSE)</f>
        <v>#N/A</v>
      </c>
      <c r="C1741" s="51">
        <v>2026</v>
      </c>
      <c r="D1741" s="51">
        <v>8330</v>
      </c>
      <c r="E1741" s="51"/>
      <c r="F1741" s="52"/>
      <c r="G1741" s="51">
        <v>2</v>
      </c>
      <c r="H1741" s="51">
        <v>4</v>
      </c>
      <c r="I1741" s="51">
        <v>14</v>
      </c>
      <c r="J1741" s="51"/>
      <c r="K1741" s="51">
        <v>5000</v>
      </c>
      <c r="L1741" s="51">
        <v>5100</v>
      </c>
      <c r="M1741" s="51">
        <v>515</v>
      </c>
      <c r="N1741" s="50">
        <v>1478</v>
      </c>
      <c r="O1741" s="113"/>
      <c r="P1741" s="48" t="s">
        <v>1014</v>
      </c>
      <c r="Q1741" s="47">
        <v>0</v>
      </c>
      <c r="R1741" s="47">
        <v>0</v>
      </c>
      <c r="S1741" s="46">
        <f t="shared" si="118"/>
        <v>0</v>
      </c>
      <c r="T1741" s="47">
        <v>0</v>
      </c>
      <c r="U1741" s="47">
        <v>0</v>
      </c>
      <c r="V1741" s="46">
        <f t="shared" si="119"/>
        <v>0</v>
      </c>
      <c r="W1741" s="46">
        <f t="shared" si="120"/>
        <v>0</v>
      </c>
      <c r="X1741" s="45" t="s">
        <v>26</v>
      </c>
      <c r="Y1741" s="44"/>
      <c r="Z1741" s="43"/>
      <c r="AA1741" s="257" t="s">
        <v>100</v>
      </c>
      <c r="AK1741" s="2"/>
      <c r="AL1741" s="2"/>
      <c r="AM1741" s="2"/>
      <c r="AN1741" s="2"/>
      <c r="AO1741" s="2"/>
      <c r="AP1741" s="2"/>
      <c r="AQ1741" s="2"/>
      <c r="AR1741" s="2"/>
      <c r="AS1741" s="2"/>
      <c r="AT1741" s="2"/>
      <c r="AU1741" s="2"/>
      <c r="AV1741" s="2"/>
      <c r="AW1741" s="2"/>
    </row>
    <row r="1742" spans="1:49" hidden="1">
      <c r="A1742" s="31" t="e">
        <f t="shared" si="117"/>
        <v>#N/A</v>
      </c>
      <c r="B1742" s="30" t="e">
        <f>VLOOKUP(F1742,[3]!Tabla13[#All],2,FALSE)</f>
        <v>#N/A</v>
      </c>
      <c r="C1742" s="51">
        <v>2026</v>
      </c>
      <c r="D1742" s="51">
        <v>8330</v>
      </c>
      <c r="E1742" s="51"/>
      <c r="F1742" s="52"/>
      <c r="G1742" s="51">
        <v>2</v>
      </c>
      <c r="H1742" s="51">
        <v>4</v>
      </c>
      <c r="I1742" s="51">
        <v>14</v>
      </c>
      <c r="J1742" s="51"/>
      <c r="K1742" s="51">
        <v>5000</v>
      </c>
      <c r="L1742" s="51">
        <v>5100</v>
      </c>
      <c r="M1742" s="51">
        <v>515</v>
      </c>
      <c r="N1742" s="50">
        <v>516</v>
      </c>
      <c r="O1742" s="113"/>
      <c r="P1742" s="48" t="s">
        <v>1013</v>
      </c>
      <c r="Q1742" s="47">
        <v>0</v>
      </c>
      <c r="R1742" s="47">
        <v>0</v>
      </c>
      <c r="S1742" s="46">
        <f t="shared" si="118"/>
        <v>0</v>
      </c>
      <c r="T1742" s="47">
        <v>0</v>
      </c>
      <c r="U1742" s="47">
        <v>0</v>
      </c>
      <c r="V1742" s="46">
        <f t="shared" si="119"/>
        <v>0</v>
      </c>
      <c r="W1742" s="46">
        <f t="shared" si="120"/>
        <v>0</v>
      </c>
      <c r="X1742" s="45" t="s">
        <v>26</v>
      </c>
      <c r="Y1742" s="44"/>
      <c r="Z1742" s="43"/>
      <c r="AA1742" s="42" t="s">
        <v>19</v>
      </c>
      <c r="AK1742" s="2"/>
      <c r="AL1742" s="2"/>
      <c r="AM1742" s="2"/>
      <c r="AN1742" s="2"/>
      <c r="AO1742" s="2"/>
      <c r="AP1742" s="2"/>
      <c r="AQ1742" s="2"/>
      <c r="AR1742" s="2"/>
      <c r="AS1742" s="2"/>
      <c r="AT1742" s="2"/>
      <c r="AU1742" s="2"/>
      <c r="AV1742" s="2"/>
      <c r="AW1742" s="2"/>
    </row>
    <row r="1743" spans="1:49" hidden="1">
      <c r="A1743" s="31" t="e">
        <f t="shared" si="117"/>
        <v>#N/A</v>
      </c>
      <c r="B1743" s="30" t="e">
        <f>VLOOKUP(F1743,[3]!Tabla13[#All],2,FALSE)</f>
        <v>#N/A</v>
      </c>
      <c r="C1743" s="51">
        <v>2026</v>
      </c>
      <c r="D1743" s="51">
        <v>8330</v>
      </c>
      <c r="E1743" s="51"/>
      <c r="F1743" s="52"/>
      <c r="G1743" s="51">
        <v>2</v>
      </c>
      <c r="H1743" s="51">
        <v>4</v>
      </c>
      <c r="I1743" s="51">
        <v>14</v>
      </c>
      <c r="J1743" s="51"/>
      <c r="K1743" s="51">
        <v>5000</v>
      </c>
      <c r="L1743" s="51">
        <v>5100</v>
      </c>
      <c r="M1743" s="51">
        <v>515</v>
      </c>
      <c r="N1743" s="50">
        <v>709</v>
      </c>
      <c r="O1743" s="113"/>
      <c r="P1743" s="48" t="s">
        <v>1012</v>
      </c>
      <c r="Q1743" s="47">
        <v>0</v>
      </c>
      <c r="R1743" s="47">
        <v>0</v>
      </c>
      <c r="S1743" s="46">
        <f t="shared" si="118"/>
        <v>0</v>
      </c>
      <c r="T1743" s="47">
        <v>0</v>
      </c>
      <c r="U1743" s="47">
        <v>0</v>
      </c>
      <c r="V1743" s="46">
        <f t="shared" si="119"/>
        <v>0</v>
      </c>
      <c r="W1743" s="46">
        <f t="shared" si="120"/>
        <v>0</v>
      </c>
      <c r="X1743" s="45" t="s">
        <v>26</v>
      </c>
      <c r="Y1743" s="44"/>
      <c r="Z1743" s="43"/>
      <c r="AA1743" s="257" t="s">
        <v>100</v>
      </c>
      <c r="AK1743" s="2"/>
      <c r="AL1743" s="2"/>
      <c r="AM1743" s="2"/>
      <c r="AN1743" s="2"/>
      <c r="AO1743" s="2"/>
      <c r="AP1743" s="2"/>
      <c r="AQ1743" s="2"/>
      <c r="AR1743" s="2"/>
      <c r="AS1743" s="2"/>
      <c r="AT1743" s="2"/>
      <c r="AU1743" s="2"/>
      <c r="AV1743" s="2"/>
      <c r="AW1743" s="2"/>
    </row>
    <row r="1744" spans="1:49" hidden="1">
      <c r="A1744" s="31" t="e">
        <f t="shared" si="117"/>
        <v>#N/A</v>
      </c>
      <c r="B1744" s="30" t="e">
        <f>VLOOKUP(F1744,[3]!Tabla13[#All],2,FALSE)</f>
        <v>#N/A</v>
      </c>
      <c r="C1744" s="51">
        <v>2026</v>
      </c>
      <c r="D1744" s="51">
        <v>8330</v>
      </c>
      <c r="E1744" s="51"/>
      <c r="F1744" s="52"/>
      <c r="G1744" s="51">
        <v>2</v>
      </c>
      <c r="H1744" s="51">
        <v>4</v>
      </c>
      <c r="I1744" s="51">
        <v>14</v>
      </c>
      <c r="J1744" s="51"/>
      <c r="K1744" s="51">
        <v>5000</v>
      </c>
      <c r="L1744" s="51">
        <v>5100</v>
      </c>
      <c r="M1744" s="51">
        <v>515</v>
      </c>
      <c r="N1744" s="50">
        <v>1242</v>
      </c>
      <c r="O1744" s="113"/>
      <c r="P1744" s="48" t="s">
        <v>1011</v>
      </c>
      <c r="Q1744" s="47">
        <v>0</v>
      </c>
      <c r="R1744" s="47">
        <v>0</v>
      </c>
      <c r="S1744" s="46">
        <f t="shared" si="118"/>
        <v>0</v>
      </c>
      <c r="T1744" s="47">
        <v>0</v>
      </c>
      <c r="U1744" s="47">
        <v>0</v>
      </c>
      <c r="V1744" s="46">
        <f t="shared" si="119"/>
        <v>0</v>
      </c>
      <c r="W1744" s="46">
        <f t="shared" si="120"/>
        <v>0</v>
      </c>
      <c r="X1744" s="45" t="s">
        <v>26</v>
      </c>
      <c r="Y1744" s="44"/>
      <c r="Z1744" s="43"/>
      <c r="AA1744" s="42" t="s">
        <v>19</v>
      </c>
      <c r="AK1744" s="2"/>
      <c r="AL1744" s="2"/>
      <c r="AM1744" s="2"/>
      <c r="AN1744" s="2"/>
      <c r="AO1744" s="2"/>
      <c r="AP1744" s="2"/>
      <c r="AQ1744" s="2"/>
      <c r="AR1744" s="2"/>
      <c r="AS1744" s="2"/>
      <c r="AT1744" s="2"/>
      <c r="AU1744" s="2"/>
      <c r="AV1744" s="2"/>
      <c r="AW1744" s="2"/>
    </row>
    <row r="1745" spans="1:49" hidden="1">
      <c r="A1745" s="31" t="e">
        <f t="shared" si="117"/>
        <v>#N/A</v>
      </c>
      <c r="B1745" s="30" t="e">
        <f>VLOOKUP(F1745,[3]!Tabla13[#All],2,FALSE)</f>
        <v>#N/A</v>
      </c>
      <c r="C1745" s="40">
        <v>2026</v>
      </c>
      <c r="D1745" s="40">
        <v>8330</v>
      </c>
      <c r="E1745" s="40"/>
      <c r="F1745" s="41"/>
      <c r="G1745" s="40">
        <v>2</v>
      </c>
      <c r="H1745" s="40">
        <v>4</v>
      </c>
      <c r="I1745" s="40">
        <v>14</v>
      </c>
      <c r="J1745" s="40"/>
      <c r="K1745" s="40">
        <v>5000</v>
      </c>
      <c r="L1745" s="40">
        <v>5100</v>
      </c>
      <c r="M1745" s="40">
        <v>519</v>
      </c>
      <c r="N1745" s="221" t="s">
        <v>23</v>
      </c>
      <c r="O1745" s="220"/>
      <c r="P1745" s="37" t="s">
        <v>47</v>
      </c>
      <c r="Q1745" s="36">
        <f>SUM(Q1746:Q1752)</f>
        <v>0</v>
      </c>
      <c r="R1745" s="36">
        <f>SUM(R1746:R1752)</f>
        <v>0</v>
      </c>
      <c r="S1745" s="36">
        <f t="shared" si="118"/>
        <v>0</v>
      </c>
      <c r="T1745" s="36">
        <f>SUM(T1746:T1752)</f>
        <v>0</v>
      </c>
      <c r="U1745" s="36">
        <f>SUM(U1746:U1752)</f>
        <v>0</v>
      </c>
      <c r="V1745" s="36">
        <f t="shared" si="119"/>
        <v>0</v>
      </c>
      <c r="W1745" s="36">
        <f t="shared" si="120"/>
        <v>0</v>
      </c>
      <c r="X1745" s="41"/>
      <c r="Y1745" s="40"/>
      <c r="Z1745" s="77"/>
      <c r="AA1745" s="221"/>
      <c r="AK1745" s="2"/>
      <c r="AL1745" s="2"/>
      <c r="AM1745" s="2"/>
      <c r="AN1745" s="2"/>
      <c r="AO1745" s="2"/>
      <c r="AP1745" s="2"/>
      <c r="AQ1745" s="2"/>
      <c r="AR1745" s="2"/>
      <c r="AS1745" s="2"/>
      <c r="AT1745" s="2"/>
      <c r="AU1745" s="2"/>
      <c r="AV1745" s="2"/>
      <c r="AW1745" s="2"/>
    </row>
    <row r="1746" spans="1:49" hidden="1">
      <c r="A1746" s="31" t="e">
        <f t="shared" si="117"/>
        <v>#N/A</v>
      </c>
      <c r="B1746" s="30" t="e">
        <f>VLOOKUP(F1746,[3]!Tabla13[#All],2,FALSE)</f>
        <v>#N/A</v>
      </c>
      <c r="C1746" s="51">
        <v>2026</v>
      </c>
      <c r="D1746" s="51">
        <v>8330</v>
      </c>
      <c r="E1746" s="51"/>
      <c r="F1746" s="52"/>
      <c r="G1746" s="51">
        <v>2</v>
      </c>
      <c r="H1746" s="51">
        <v>4</v>
      </c>
      <c r="I1746" s="51">
        <v>14</v>
      </c>
      <c r="J1746" s="51"/>
      <c r="K1746" s="51">
        <v>5000</v>
      </c>
      <c r="L1746" s="51">
        <v>5100</v>
      </c>
      <c r="M1746" s="51">
        <v>519</v>
      </c>
      <c r="N1746" s="50">
        <v>20</v>
      </c>
      <c r="O1746" s="113"/>
      <c r="P1746" s="48" t="s">
        <v>1010</v>
      </c>
      <c r="Q1746" s="47">
        <v>0</v>
      </c>
      <c r="R1746" s="47">
        <v>0</v>
      </c>
      <c r="S1746" s="46">
        <f t="shared" si="118"/>
        <v>0</v>
      </c>
      <c r="T1746" s="47">
        <v>0</v>
      </c>
      <c r="U1746" s="47">
        <v>0</v>
      </c>
      <c r="V1746" s="46">
        <f t="shared" si="119"/>
        <v>0</v>
      </c>
      <c r="W1746" s="46">
        <f t="shared" si="120"/>
        <v>0</v>
      </c>
      <c r="X1746" s="45" t="s">
        <v>26</v>
      </c>
      <c r="Y1746" s="44"/>
      <c r="Z1746" s="43"/>
      <c r="AA1746" s="42" t="s">
        <v>19</v>
      </c>
      <c r="AK1746" s="2"/>
      <c r="AL1746" s="2"/>
      <c r="AM1746" s="2"/>
      <c r="AN1746" s="2"/>
      <c r="AO1746" s="2"/>
      <c r="AP1746" s="2"/>
      <c r="AQ1746" s="2"/>
      <c r="AR1746" s="2"/>
      <c r="AS1746" s="2"/>
      <c r="AT1746" s="2"/>
      <c r="AU1746" s="2"/>
      <c r="AV1746" s="2"/>
      <c r="AW1746" s="2"/>
    </row>
    <row r="1747" spans="1:49" ht="30" hidden="1">
      <c r="A1747" s="31" t="e">
        <f t="shared" si="117"/>
        <v>#N/A</v>
      </c>
      <c r="B1747" s="30" t="e">
        <f>VLOOKUP(F1747,[3]!Tabla13[#All],2,FALSE)</f>
        <v>#N/A</v>
      </c>
      <c r="C1747" s="51">
        <v>2026</v>
      </c>
      <c r="D1747" s="51">
        <v>8330</v>
      </c>
      <c r="E1747" s="51"/>
      <c r="F1747" s="52"/>
      <c r="G1747" s="51">
        <v>2</v>
      </c>
      <c r="H1747" s="51">
        <v>4</v>
      </c>
      <c r="I1747" s="51">
        <v>14</v>
      </c>
      <c r="J1747" s="51"/>
      <c r="K1747" s="51">
        <v>5000</v>
      </c>
      <c r="L1747" s="51">
        <v>5100</v>
      </c>
      <c r="M1747" s="51">
        <v>519</v>
      </c>
      <c r="N1747" s="50">
        <v>338</v>
      </c>
      <c r="O1747" s="113"/>
      <c r="P1747" s="48" t="s">
        <v>1009</v>
      </c>
      <c r="Q1747" s="47">
        <v>0</v>
      </c>
      <c r="R1747" s="47">
        <v>0</v>
      </c>
      <c r="S1747" s="46">
        <f t="shared" si="118"/>
        <v>0</v>
      </c>
      <c r="T1747" s="47">
        <v>0</v>
      </c>
      <c r="U1747" s="47">
        <v>0</v>
      </c>
      <c r="V1747" s="46">
        <f t="shared" si="119"/>
        <v>0</v>
      </c>
      <c r="W1747" s="46">
        <f t="shared" si="120"/>
        <v>0</v>
      </c>
      <c r="X1747" s="206" t="s">
        <v>1008</v>
      </c>
      <c r="Y1747" s="44"/>
      <c r="Z1747" s="43"/>
      <c r="AA1747" s="42" t="s">
        <v>19</v>
      </c>
      <c r="AK1747" s="2"/>
      <c r="AL1747" s="2"/>
      <c r="AM1747" s="2"/>
      <c r="AN1747" s="2"/>
      <c r="AO1747" s="2"/>
      <c r="AP1747" s="2"/>
      <c r="AQ1747" s="2"/>
      <c r="AR1747" s="2"/>
      <c r="AS1747" s="2"/>
      <c r="AT1747" s="2"/>
      <c r="AU1747" s="2"/>
      <c r="AV1747" s="2"/>
      <c r="AW1747" s="2"/>
    </row>
    <row r="1748" spans="1:49" hidden="1">
      <c r="A1748" s="31" t="e">
        <f t="shared" si="117"/>
        <v>#N/A</v>
      </c>
      <c r="B1748" s="30" t="e">
        <f>VLOOKUP(F1748,[3]!Tabla13[#All],2,FALSE)</f>
        <v>#N/A</v>
      </c>
      <c r="C1748" s="51">
        <v>2026</v>
      </c>
      <c r="D1748" s="51">
        <v>8330</v>
      </c>
      <c r="E1748" s="51"/>
      <c r="F1748" s="52"/>
      <c r="G1748" s="51">
        <v>2</v>
      </c>
      <c r="H1748" s="51">
        <v>4</v>
      </c>
      <c r="I1748" s="51">
        <v>14</v>
      </c>
      <c r="J1748" s="51"/>
      <c r="K1748" s="51">
        <v>5000</v>
      </c>
      <c r="L1748" s="51">
        <v>5100</v>
      </c>
      <c r="M1748" s="51">
        <v>519</v>
      </c>
      <c r="N1748" s="50">
        <v>511</v>
      </c>
      <c r="O1748" s="113"/>
      <c r="P1748" s="48" t="s">
        <v>1007</v>
      </c>
      <c r="Q1748" s="47">
        <v>0</v>
      </c>
      <c r="R1748" s="47">
        <v>0</v>
      </c>
      <c r="S1748" s="46">
        <f t="shared" si="118"/>
        <v>0</v>
      </c>
      <c r="T1748" s="47">
        <v>0</v>
      </c>
      <c r="U1748" s="47">
        <v>0</v>
      </c>
      <c r="V1748" s="46">
        <f t="shared" si="119"/>
        <v>0</v>
      </c>
      <c r="W1748" s="46">
        <f t="shared" si="120"/>
        <v>0</v>
      </c>
      <c r="X1748" s="45" t="s">
        <v>26</v>
      </c>
      <c r="Y1748" s="44"/>
      <c r="Z1748" s="43"/>
      <c r="AA1748" s="42" t="s">
        <v>19</v>
      </c>
      <c r="AK1748" s="2"/>
      <c r="AL1748" s="2"/>
      <c r="AM1748" s="2"/>
      <c r="AN1748" s="2"/>
      <c r="AO1748" s="2"/>
      <c r="AP1748" s="2"/>
      <c r="AQ1748" s="2"/>
      <c r="AR1748" s="2"/>
      <c r="AS1748" s="2"/>
      <c r="AT1748" s="2"/>
      <c r="AU1748" s="2"/>
      <c r="AV1748" s="2"/>
      <c r="AW1748" s="2"/>
    </row>
    <row r="1749" spans="1:49" hidden="1">
      <c r="A1749" s="31" t="e">
        <f t="shared" si="117"/>
        <v>#N/A</v>
      </c>
      <c r="B1749" s="30" t="e">
        <f>VLOOKUP(F1749,[3]!Tabla13[#All],2,FALSE)</f>
        <v>#N/A</v>
      </c>
      <c r="C1749" s="51">
        <v>2026</v>
      </c>
      <c r="D1749" s="51">
        <v>8330</v>
      </c>
      <c r="E1749" s="51"/>
      <c r="F1749" s="52"/>
      <c r="G1749" s="51">
        <v>2</v>
      </c>
      <c r="H1749" s="51">
        <v>4</v>
      </c>
      <c r="I1749" s="51">
        <v>14</v>
      </c>
      <c r="J1749" s="51"/>
      <c r="K1749" s="51">
        <v>5000</v>
      </c>
      <c r="L1749" s="51">
        <v>5100</v>
      </c>
      <c r="M1749" s="51">
        <v>519</v>
      </c>
      <c r="N1749" s="50">
        <v>1043</v>
      </c>
      <c r="O1749" s="113"/>
      <c r="P1749" s="48" t="s">
        <v>1006</v>
      </c>
      <c r="Q1749" s="47">
        <v>0</v>
      </c>
      <c r="R1749" s="47">
        <v>0</v>
      </c>
      <c r="S1749" s="46">
        <f t="shared" si="118"/>
        <v>0</v>
      </c>
      <c r="T1749" s="47">
        <v>0</v>
      </c>
      <c r="U1749" s="47">
        <v>0</v>
      </c>
      <c r="V1749" s="46">
        <f t="shared" si="119"/>
        <v>0</v>
      </c>
      <c r="W1749" s="46">
        <f t="shared" si="120"/>
        <v>0</v>
      </c>
      <c r="X1749" s="45" t="s">
        <v>26</v>
      </c>
      <c r="Y1749" s="44"/>
      <c r="Z1749" s="43"/>
      <c r="AA1749" s="42" t="s">
        <v>19</v>
      </c>
      <c r="AK1749" s="2"/>
      <c r="AL1749" s="2"/>
      <c r="AM1749" s="2"/>
      <c r="AN1749" s="2"/>
      <c r="AO1749" s="2"/>
      <c r="AP1749" s="2"/>
      <c r="AQ1749" s="2"/>
      <c r="AR1749" s="2"/>
      <c r="AS1749" s="2"/>
      <c r="AT1749" s="2"/>
      <c r="AU1749" s="2"/>
      <c r="AV1749" s="2"/>
      <c r="AW1749" s="2"/>
    </row>
    <row r="1750" spans="1:49" hidden="1">
      <c r="A1750" s="31" t="e">
        <f t="shared" si="117"/>
        <v>#N/A</v>
      </c>
      <c r="B1750" s="30" t="e">
        <f>VLOOKUP(F1750,[3]!Tabla13[#All],2,FALSE)</f>
        <v>#N/A</v>
      </c>
      <c r="C1750" s="51">
        <v>2026</v>
      </c>
      <c r="D1750" s="51">
        <v>8330</v>
      </c>
      <c r="E1750" s="51"/>
      <c r="F1750" s="52"/>
      <c r="G1750" s="51">
        <v>2</v>
      </c>
      <c r="H1750" s="51">
        <v>4</v>
      </c>
      <c r="I1750" s="51">
        <v>14</v>
      </c>
      <c r="J1750" s="51"/>
      <c r="K1750" s="51">
        <v>5000</v>
      </c>
      <c r="L1750" s="51">
        <v>5100</v>
      </c>
      <c r="M1750" s="51">
        <v>519</v>
      </c>
      <c r="N1750" s="50">
        <v>1470</v>
      </c>
      <c r="O1750" s="113"/>
      <c r="P1750" s="48" t="s">
        <v>1005</v>
      </c>
      <c r="Q1750" s="47">
        <v>0</v>
      </c>
      <c r="R1750" s="47">
        <v>0</v>
      </c>
      <c r="S1750" s="46">
        <f t="shared" si="118"/>
        <v>0</v>
      </c>
      <c r="T1750" s="47">
        <v>0</v>
      </c>
      <c r="U1750" s="47">
        <v>0</v>
      </c>
      <c r="V1750" s="46">
        <f t="shared" si="119"/>
        <v>0</v>
      </c>
      <c r="W1750" s="46">
        <f t="shared" si="120"/>
        <v>0</v>
      </c>
      <c r="X1750" s="45" t="s">
        <v>26</v>
      </c>
      <c r="Y1750" s="44"/>
      <c r="Z1750" s="43"/>
      <c r="AA1750" s="42" t="s">
        <v>19</v>
      </c>
      <c r="AK1750" s="2"/>
      <c r="AL1750" s="2"/>
      <c r="AM1750" s="2"/>
      <c r="AN1750" s="2"/>
      <c r="AO1750" s="2"/>
      <c r="AP1750" s="2"/>
      <c r="AQ1750" s="2"/>
      <c r="AR1750" s="2"/>
      <c r="AS1750" s="2"/>
      <c r="AT1750" s="2"/>
      <c r="AU1750" s="2"/>
      <c r="AV1750" s="2"/>
      <c r="AW1750" s="2"/>
    </row>
    <row r="1751" spans="1:49" hidden="1">
      <c r="A1751" s="31" t="e">
        <f t="shared" si="117"/>
        <v>#N/A</v>
      </c>
      <c r="B1751" s="30" t="e">
        <f>VLOOKUP(F1751,[3]!Tabla13[#All],2,FALSE)</f>
        <v>#N/A</v>
      </c>
      <c r="C1751" s="51">
        <v>2026</v>
      </c>
      <c r="D1751" s="51">
        <v>8330</v>
      </c>
      <c r="E1751" s="51"/>
      <c r="F1751" s="52"/>
      <c r="G1751" s="51">
        <v>2</v>
      </c>
      <c r="H1751" s="51">
        <v>4</v>
      </c>
      <c r="I1751" s="51">
        <v>14</v>
      </c>
      <c r="J1751" s="51"/>
      <c r="K1751" s="51">
        <v>5000</v>
      </c>
      <c r="L1751" s="51">
        <v>5100</v>
      </c>
      <c r="M1751" s="51">
        <v>519</v>
      </c>
      <c r="N1751" s="50">
        <v>1500</v>
      </c>
      <c r="O1751" s="113"/>
      <c r="P1751" s="48" t="s">
        <v>1004</v>
      </c>
      <c r="Q1751" s="47">
        <v>0</v>
      </c>
      <c r="R1751" s="47">
        <v>0</v>
      </c>
      <c r="S1751" s="46">
        <f t="shared" si="118"/>
        <v>0</v>
      </c>
      <c r="T1751" s="47">
        <v>0</v>
      </c>
      <c r="U1751" s="47">
        <v>0</v>
      </c>
      <c r="V1751" s="46">
        <f t="shared" si="119"/>
        <v>0</v>
      </c>
      <c r="W1751" s="46">
        <f t="shared" si="120"/>
        <v>0</v>
      </c>
      <c r="X1751" s="45" t="s">
        <v>26</v>
      </c>
      <c r="Y1751" s="44"/>
      <c r="Z1751" s="43"/>
      <c r="AA1751" s="42" t="s">
        <v>19</v>
      </c>
      <c r="AK1751" s="2"/>
      <c r="AL1751" s="2"/>
      <c r="AM1751" s="2"/>
      <c r="AN1751" s="2"/>
      <c r="AO1751" s="2"/>
      <c r="AP1751" s="2"/>
      <c r="AQ1751" s="2"/>
      <c r="AR1751" s="2"/>
      <c r="AS1751" s="2"/>
      <c r="AT1751" s="2"/>
      <c r="AU1751" s="2"/>
      <c r="AV1751" s="2"/>
      <c r="AW1751" s="2"/>
    </row>
    <row r="1752" spans="1:49" hidden="1">
      <c r="A1752" s="31" t="e">
        <f t="shared" si="117"/>
        <v>#N/A</v>
      </c>
      <c r="B1752" s="30" t="e">
        <f>VLOOKUP(F1752,[3]!Tabla13[#All],2,FALSE)</f>
        <v>#N/A</v>
      </c>
      <c r="C1752" s="51">
        <v>2026</v>
      </c>
      <c r="D1752" s="51">
        <v>8330</v>
      </c>
      <c r="E1752" s="51"/>
      <c r="F1752" s="52"/>
      <c r="G1752" s="51">
        <v>2</v>
      </c>
      <c r="H1752" s="51">
        <v>4</v>
      </c>
      <c r="I1752" s="51">
        <v>14</v>
      </c>
      <c r="J1752" s="51"/>
      <c r="K1752" s="51">
        <v>5000</v>
      </c>
      <c r="L1752" s="51">
        <v>5100</v>
      </c>
      <c r="M1752" s="51">
        <v>519</v>
      </c>
      <c r="N1752" s="50">
        <v>175</v>
      </c>
      <c r="O1752" s="113"/>
      <c r="P1752" s="48" t="s">
        <v>1003</v>
      </c>
      <c r="Q1752" s="47">
        <v>0</v>
      </c>
      <c r="R1752" s="47">
        <v>0</v>
      </c>
      <c r="S1752" s="46">
        <f t="shared" si="118"/>
        <v>0</v>
      </c>
      <c r="T1752" s="47">
        <v>0</v>
      </c>
      <c r="U1752" s="47">
        <v>0</v>
      </c>
      <c r="V1752" s="46">
        <f t="shared" si="119"/>
        <v>0</v>
      </c>
      <c r="W1752" s="46">
        <f t="shared" si="120"/>
        <v>0</v>
      </c>
      <c r="X1752" s="45" t="s">
        <v>26</v>
      </c>
      <c r="Y1752" s="44"/>
      <c r="Z1752" s="43"/>
      <c r="AA1752" s="42" t="s">
        <v>19</v>
      </c>
      <c r="AK1752" s="2"/>
      <c r="AL1752" s="2"/>
      <c r="AM1752" s="2"/>
      <c r="AN1752" s="2"/>
      <c r="AO1752" s="2"/>
      <c r="AP1752" s="2"/>
      <c r="AQ1752" s="2"/>
      <c r="AR1752" s="2"/>
      <c r="AS1752" s="2"/>
      <c r="AT1752" s="2"/>
      <c r="AU1752" s="2"/>
      <c r="AV1752" s="2"/>
      <c r="AW1752" s="2"/>
    </row>
    <row r="1753" spans="1:49" hidden="1">
      <c r="A1753" s="31" t="e">
        <f t="shared" si="117"/>
        <v>#N/A</v>
      </c>
      <c r="B1753" s="30" t="e">
        <f>VLOOKUP(F1753,[3]!Tabla13[#All],2,FALSE)</f>
        <v>#N/A</v>
      </c>
      <c r="C1753" s="61">
        <v>2026</v>
      </c>
      <c r="D1753" s="61">
        <v>8330</v>
      </c>
      <c r="E1753" s="61"/>
      <c r="F1753" s="62"/>
      <c r="G1753" s="61">
        <v>2</v>
      </c>
      <c r="H1753" s="61">
        <v>4</v>
      </c>
      <c r="I1753" s="61">
        <v>14</v>
      </c>
      <c r="J1753" s="61"/>
      <c r="K1753" s="61">
        <v>5000</v>
      </c>
      <c r="L1753" s="61">
        <v>5200</v>
      </c>
      <c r="M1753" s="61"/>
      <c r="N1753" s="60" t="s">
        <v>23</v>
      </c>
      <c r="O1753" s="59"/>
      <c r="P1753" s="58" t="s">
        <v>40</v>
      </c>
      <c r="Q1753" s="57">
        <f>Q1754+Q1758</f>
        <v>0</v>
      </c>
      <c r="R1753" s="57">
        <f>R1754+R1758</f>
        <v>0</v>
      </c>
      <c r="S1753" s="57">
        <f t="shared" si="118"/>
        <v>0</v>
      </c>
      <c r="T1753" s="57">
        <f>T1754+T1758</f>
        <v>0</v>
      </c>
      <c r="U1753" s="57">
        <f>U1754+U1758</f>
        <v>0</v>
      </c>
      <c r="V1753" s="57">
        <f t="shared" si="119"/>
        <v>0</v>
      </c>
      <c r="W1753" s="57">
        <f t="shared" si="120"/>
        <v>0</v>
      </c>
      <c r="X1753" s="56"/>
      <c r="Y1753" s="66"/>
      <c r="Z1753" s="65"/>
      <c r="AA1753" s="53"/>
      <c r="AK1753" s="2"/>
      <c r="AL1753" s="2"/>
      <c r="AM1753" s="2"/>
      <c r="AN1753" s="2"/>
      <c r="AO1753" s="2"/>
      <c r="AP1753" s="2"/>
      <c r="AQ1753" s="2"/>
      <c r="AR1753" s="2"/>
      <c r="AS1753" s="2"/>
      <c r="AT1753" s="2"/>
      <c r="AU1753" s="2"/>
      <c r="AV1753" s="2"/>
      <c r="AW1753" s="2"/>
    </row>
    <row r="1754" spans="1:49" hidden="1">
      <c r="A1754" s="31" t="e">
        <f t="shared" si="117"/>
        <v>#N/A</v>
      </c>
      <c r="B1754" s="30" t="e">
        <f>VLOOKUP(F1754,[3]!Tabla13[#All],2,FALSE)</f>
        <v>#N/A</v>
      </c>
      <c r="C1754" s="40">
        <v>2026</v>
      </c>
      <c r="D1754" s="40">
        <v>8330</v>
      </c>
      <c r="E1754" s="40"/>
      <c r="F1754" s="41"/>
      <c r="G1754" s="40">
        <v>2</v>
      </c>
      <c r="H1754" s="40">
        <v>4</v>
      </c>
      <c r="I1754" s="40">
        <v>14</v>
      </c>
      <c r="J1754" s="40"/>
      <c r="K1754" s="40">
        <v>5000</v>
      </c>
      <c r="L1754" s="40">
        <v>5200</v>
      </c>
      <c r="M1754" s="40">
        <v>521</v>
      </c>
      <c r="N1754" s="221" t="s">
        <v>23</v>
      </c>
      <c r="O1754" s="220"/>
      <c r="P1754" s="37" t="s">
        <v>39</v>
      </c>
      <c r="Q1754" s="36">
        <f>SUM(Q1755:Q1757)</f>
        <v>0</v>
      </c>
      <c r="R1754" s="36">
        <f>SUM(R1755:R1757)</f>
        <v>0</v>
      </c>
      <c r="S1754" s="36">
        <f t="shared" si="118"/>
        <v>0</v>
      </c>
      <c r="T1754" s="36">
        <f>SUM(T1755:T1757)</f>
        <v>0</v>
      </c>
      <c r="U1754" s="36">
        <f>SUM(U1755:U1757)</f>
        <v>0</v>
      </c>
      <c r="V1754" s="36">
        <f t="shared" si="119"/>
        <v>0</v>
      </c>
      <c r="W1754" s="36">
        <f t="shared" si="120"/>
        <v>0</v>
      </c>
      <c r="X1754" s="35"/>
      <c r="Y1754" s="64"/>
      <c r="Z1754" s="63"/>
      <c r="AA1754" s="32"/>
      <c r="AK1754" s="2"/>
      <c r="AL1754" s="2"/>
      <c r="AM1754" s="2"/>
      <c r="AN1754" s="2"/>
      <c r="AO1754" s="2"/>
      <c r="AP1754" s="2"/>
      <c r="AQ1754" s="2"/>
      <c r="AR1754" s="2"/>
      <c r="AS1754" s="2"/>
      <c r="AT1754" s="2"/>
      <c r="AU1754" s="2"/>
      <c r="AV1754" s="2"/>
      <c r="AW1754" s="2"/>
    </row>
    <row r="1755" spans="1:49" hidden="1">
      <c r="A1755" s="31" t="e">
        <f t="shared" ref="A1755:A1818" si="121">B1755-E1755</f>
        <v>#N/A</v>
      </c>
      <c r="B1755" s="30" t="e">
        <f>VLOOKUP(F1755,[3]!Tabla13[#All],2,FALSE)</f>
        <v>#N/A</v>
      </c>
      <c r="C1755" s="51">
        <v>2026</v>
      </c>
      <c r="D1755" s="51">
        <v>8330</v>
      </c>
      <c r="E1755" s="51"/>
      <c r="F1755" s="52"/>
      <c r="G1755" s="51">
        <v>2</v>
      </c>
      <c r="H1755" s="51">
        <v>4</v>
      </c>
      <c r="I1755" s="51">
        <v>14</v>
      </c>
      <c r="J1755" s="51"/>
      <c r="K1755" s="51">
        <v>5000</v>
      </c>
      <c r="L1755" s="51">
        <v>5200</v>
      </c>
      <c r="M1755" s="51">
        <v>521</v>
      </c>
      <c r="N1755" s="50">
        <v>556</v>
      </c>
      <c r="O1755" s="113"/>
      <c r="P1755" s="48" t="s">
        <v>1002</v>
      </c>
      <c r="Q1755" s="47">
        <v>0</v>
      </c>
      <c r="R1755" s="47">
        <v>0</v>
      </c>
      <c r="S1755" s="46">
        <f t="shared" si="118"/>
        <v>0</v>
      </c>
      <c r="T1755" s="47">
        <v>0</v>
      </c>
      <c r="U1755" s="47">
        <v>0</v>
      </c>
      <c r="V1755" s="46">
        <f t="shared" si="119"/>
        <v>0</v>
      </c>
      <c r="W1755" s="46">
        <f t="shared" si="120"/>
        <v>0</v>
      </c>
      <c r="X1755" s="45" t="s">
        <v>205</v>
      </c>
      <c r="Y1755" s="44"/>
      <c r="Z1755" s="43"/>
      <c r="AA1755" s="42" t="s">
        <v>19</v>
      </c>
      <c r="AK1755" s="2"/>
      <c r="AL1755" s="2"/>
      <c r="AM1755" s="2"/>
      <c r="AN1755" s="2"/>
      <c r="AO1755" s="2"/>
      <c r="AP1755" s="2"/>
      <c r="AQ1755" s="2"/>
      <c r="AR1755" s="2"/>
      <c r="AS1755" s="2"/>
      <c r="AT1755" s="2"/>
      <c r="AU1755" s="2"/>
      <c r="AV1755" s="2"/>
      <c r="AW1755" s="2"/>
    </row>
    <row r="1756" spans="1:49" hidden="1">
      <c r="A1756" s="31" t="e">
        <f t="shared" si="121"/>
        <v>#N/A</v>
      </c>
      <c r="B1756" s="30" t="e">
        <f>VLOOKUP(F1756,[3]!Tabla13[#All],2,FALSE)</f>
        <v>#N/A</v>
      </c>
      <c r="C1756" s="51">
        <v>2026</v>
      </c>
      <c r="D1756" s="51">
        <v>8330</v>
      </c>
      <c r="E1756" s="51"/>
      <c r="F1756" s="52"/>
      <c r="G1756" s="51">
        <v>2</v>
      </c>
      <c r="H1756" s="51">
        <v>4</v>
      </c>
      <c r="I1756" s="51">
        <v>14</v>
      </c>
      <c r="J1756" s="51"/>
      <c r="K1756" s="51">
        <v>5000</v>
      </c>
      <c r="L1756" s="51">
        <v>5200</v>
      </c>
      <c r="M1756" s="51">
        <v>521</v>
      </c>
      <c r="N1756" s="50">
        <v>952</v>
      </c>
      <c r="O1756" s="113"/>
      <c r="P1756" s="48" t="s">
        <v>1001</v>
      </c>
      <c r="Q1756" s="47">
        <v>0</v>
      </c>
      <c r="R1756" s="47">
        <v>0</v>
      </c>
      <c r="S1756" s="46">
        <f t="shared" si="118"/>
        <v>0</v>
      </c>
      <c r="T1756" s="47">
        <v>0</v>
      </c>
      <c r="U1756" s="47">
        <v>0</v>
      </c>
      <c r="V1756" s="46">
        <f t="shared" si="119"/>
        <v>0</v>
      </c>
      <c r="W1756" s="46">
        <f t="shared" si="120"/>
        <v>0</v>
      </c>
      <c r="X1756" s="45" t="s">
        <v>26</v>
      </c>
      <c r="Y1756" s="44"/>
      <c r="Z1756" s="43"/>
      <c r="AA1756" s="42" t="s">
        <v>19</v>
      </c>
      <c r="AK1756" s="2"/>
      <c r="AL1756" s="2"/>
      <c r="AM1756" s="2"/>
      <c r="AN1756" s="2"/>
      <c r="AO1756" s="2"/>
      <c r="AP1756" s="2"/>
      <c r="AQ1756" s="2"/>
      <c r="AR1756" s="2"/>
      <c r="AS1756" s="2"/>
      <c r="AT1756" s="2"/>
      <c r="AU1756" s="2"/>
      <c r="AV1756" s="2"/>
      <c r="AW1756" s="2"/>
    </row>
    <row r="1757" spans="1:49" hidden="1">
      <c r="A1757" s="31" t="e">
        <f t="shared" si="121"/>
        <v>#N/A</v>
      </c>
      <c r="B1757" s="30" t="e">
        <f>VLOOKUP(F1757,[3]!Tabla13[#All],2,FALSE)</f>
        <v>#N/A</v>
      </c>
      <c r="C1757" s="51">
        <v>2026</v>
      </c>
      <c r="D1757" s="51">
        <v>8330</v>
      </c>
      <c r="E1757" s="51"/>
      <c r="F1757" s="52"/>
      <c r="G1757" s="51">
        <v>2</v>
      </c>
      <c r="H1757" s="51">
        <v>4</v>
      </c>
      <c r="I1757" s="51">
        <v>14</v>
      </c>
      <c r="J1757" s="51"/>
      <c r="K1757" s="51">
        <v>5000</v>
      </c>
      <c r="L1757" s="51">
        <v>5200</v>
      </c>
      <c r="M1757" s="51">
        <v>521</v>
      </c>
      <c r="N1757" s="50">
        <v>1047</v>
      </c>
      <c r="O1757" s="113"/>
      <c r="P1757" s="48" t="s">
        <v>1000</v>
      </c>
      <c r="Q1757" s="47">
        <v>0</v>
      </c>
      <c r="R1757" s="47">
        <v>0</v>
      </c>
      <c r="S1757" s="46">
        <f t="shared" si="118"/>
        <v>0</v>
      </c>
      <c r="T1757" s="47">
        <v>0</v>
      </c>
      <c r="U1757" s="47">
        <v>0</v>
      </c>
      <c r="V1757" s="46">
        <f t="shared" si="119"/>
        <v>0</v>
      </c>
      <c r="W1757" s="46">
        <f t="shared" si="120"/>
        <v>0</v>
      </c>
      <c r="X1757" s="45" t="s">
        <v>26</v>
      </c>
      <c r="Y1757" s="44"/>
      <c r="Z1757" s="43"/>
      <c r="AA1757" s="42" t="s">
        <v>19</v>
      </c>
      <c r="AK1757" s="2"/>
      <c r="AL1757" s="2"/>
      <c r="AM1757" s="2"/>
      <c r="AN1757" s="2"/>
      <c r="AO1757" s="2"/>
      <c r="AP1757" s="2"/>
      <c r="AQ1757" s="2"/>
      <c r="AR1757" s="2"/>
      <c r="AS1757" s="2"/>
      <c r="AT1757" s="2"/>
      <c r="AU1757" s="2"/>
      <c r="AV1757" s="2"/>
      <c r="AW1757" s="2"/>
    </row>
    <row r="1758" spans="1:49" hidden="1">
      <c r="A1758" s="31" t="e">
        <f t="shared" si="121"/>
        <v>#N/A</v>
      </c>
      <c r="B1758" s="30" t="e">
        <f>VLOOKUP(F1758,[3]!Tabla13[#All],2,FALSE)</f>
        <v>#N/A</v>
      </c>
      <c r="C1758" s="40">
        <v>2026</v>
      </c>
      <c r="D1758" s="40">
        <v>8330</v>
      </c>
      <c r="E1758" s="40"/>
      <c r="F1758" s="41"/>
      <c r="G1758" s="40">
        <v>2</v>
      </c>
      <c r="H1758" s="40">
        <v>4</v>
      </c>
      <c r="I1758" s="40">
        <v>14</v>
      </c>
      <c r="J1758" s="40"/>
      <c r="K1758" s="40">
        <v>5000</v>
      </c>
      <c r="L1758" s="40">
        <v>5200</v>
      </c>
      <c r="M1758" s="40">
        <v>523</v>
      </c>
      <c r="N1758" s="221" t="s">
        <v>23</v>
      </c>
      <c r="O1758" s="220"/>
      <c r="P1758" s="37" t="s">
        <v>36</v>
      </c>
      <c r="Q1758" s="36">
        <f>SUM(Q1759:Q1764)</f>
        <v>0</v>
      </c>
      <c r="R1758" s="36">
        <f>SUM(R1759:R1764)</f>
        <v>0</v>
      </c>
      <c r="S1758" s="36">
        <f t="shared" si="118"/>
        <v>0</v>
      </c>
      <c r="T1758" s="36">
        <f>SUM(T1759:T1764)</f>
        <v>0</v>
      </c>
      <c r="U1758" s="36">
        <f>SUM(U1759:U1764)</f>
        <v>0</v>
      </c>
      <c r="V1758" s="36">
        <f t="shared" si="119"/>
        <v>0</v>
      </c>
      <c r="W1758" s="36">
        <f t="shared" si="120"/>
        <v>0</v>
      </c>
      <c r="X1758" s="41"/>
      <c r="Y1758" s="40"/>
      <c r="Z1758" s="77"/>
      <c r="AA1758" s="221"/>
      <c r="AK1758" s="2"/>
      <c r="AL1758" s="2"/>
      <c r="AM1758" s="2"/>
      <c r="AN1758" s="2"/>
      <c r="AO1758" s="2"/>
      <c r="AP1758" s="2"/>
      <c r="AQ1758" s="2"/>
      <c r="AR1758" s="2"/>
      <c r="AS1758" s="2"/>
      <c r="AT1758" s="2"/>
      <c r="AU1758" s="2"/>
      <c r="AV1758" s="2"/>
      <c r="AW1758" s="2"/>
    </row>
    <row r="1759" spans="1:49" hidden="1">
      <c r="A1759" s="31" t="e">
        <f t="shared" si="121"/>
        <v>#N/A</v>
      </c>
      <c r="B1759" s="30" t="e">
        <f>VLOOKUP(F1759,[3]!Tabla13[#All],2,FALSE)</f>
        <v>#N/A</v>
      </c>
      <c r="C1759" s="51">
        <v>2026</v>
      </c>
      <c r="D1759" s="51">
        <v>8330</v>
      </c>
      <c r="E1759" s="51"/>
      <c r="F1759" s="52"/>
      <c r="G1759" s="51">
        <v>2</v>
      </c>
      <c r="H1759" s="51">
        <v>4</v>
      </c>
      <c r="I1759" s="51">
        <v>14</v>
      </c>
      <c r="J1759" s="51"/>
      <c r="K1759" s="51">
        <v>5000</v>
      </c>
      <c r="L1759" s="51">
        <v>5200</v>
      </c>
      <c r="M1759" s="51">
        <v>523</v>
      </c>
      <c r="N1759" s="50">
        <v>195</v>
      </c>
      <c r="O1759" s="113"/>
      <c r="P1759" s="48" t="s">
        <v>999</v>
      </c>
      <c r="Q1759" s="47">
        <v>0</v>
      </c>
      <c r="R1759" s="47">
        <v>0</v>
      </c>
      <c r="S1759" s="46">
        <f t="shared" si="118"/>
        <v>0</v>
      </c>
      <c r="T1759" s="47">
        <v>0</v>
      </c>
      <c r="U1759" s="47">
        <v>0</v>
      </c>
      <c r="V1759" s="46">
        <f t="shared" si="119"/>
        <v>0</v>
      </c>
      <c r="W1759" s="46">
        <f t="shared" si="120"/>
        <v>0</v>
      </c>
      <c r="X1759" s="45" t="s">
        <v>26</v>
      </c>
      <c r="Y1759" s="44"/>
      <c r="Z1759" s="43"/>
      <c r="AA1759" s="78" t="s">
        <v>100</v>
      </c>
      <c r="AK1759" s="2"/>
      <c r="AL1759" s="2"/>
      <c r="AM1759" s="2"/>
      <c r="AN1759" s="2"/>
      <c r="AO1759" s="2"/>
      <c r="AP1759" s="2"/>
      <c r="AQ1759" s="2"/>
      <c r="AR1759" s="2"/>
      <c r="AS1759" s="2"/>
      <c r="AT1759" s="2"/>
      <c r="AU1759" s="2"/>
      <c r="AV1759" s="2"/>
      <c r="AW1759" s="2"/>
    </row>
    <row r="1760" spans="1:49" hidden="1">
      <c r="A1760" s="31" t="e">
        <f t="shared" si="121"/>
        <v>#N/A</v>
      </c>
      <c r="B1760" s="30" t="e">
        <f>VLOOKUP(F1760,[3]!Tabla13[#All],2,FALSE)</f>
        <v>#N/A</v>
      </c>
      <c r="C1760" s="51">
        <v>2026</v>
      </c>
      <c r="D1760" s="51">
        <v>8330</v>
      </c>
      <c r="E1760" s="51"/>
      <c r="F1760" s="52"/>
      <c r="G1760" s="51">
        <v>2</v>
      </c>
      <c r="H1760" s="51">
        <v>4</v>
      </c>
      <c r="I1760" s="51">
        <v>14</v>
      </c>
      <c r="J1760" s="51"/>
      <c r="K1760" s="51">
        <v>5000</v>
      </c>
      <c r="L1760" s="51">
        <v>5200</v>
      </c>
      <c r="M1760" s="51">
        <v>523</v>
      </c>
      <c r="N1760" s="50">
        <v>203</v>
      </c>
      <c r="O1760" s="113"/>
      <c r="P1760" s="48" t="s">
        <v>998</v>
      </c>
      <c r="Q1760" s="47">
        <v>0</v>
      </c>
      <c r="R1760" s="47">
        <v>0</v>
      </c>
      <c r="S1760" s="46">
        <f t="shared" si="118"/>
        <v>0</v>
      </c>
      <c r="T1760" s="47">
        <v>0</v>
      </c>
      <c r="U1760" s="47">
        <v>0</v>
      </c>
      <c r="V1760" s="46">
        <f t="shared" si="119"/>
        <v>0</v>
      </c>
      <c r="W1760" s="46">
        <f t="shared" si="120"/>
        <v>0</v>
      </c>
      <c r="X1760" s="45" t="s">
        <v>26</v>
      </c>
      <c r="Y1760" s="44"/>
      <c r="Z1760" s="43"/>
      <c r="AA1760" s="78" t="s">
        <v>100</v>
      </c>
      <c r="AK1760" s="2"/>
      <c r="AL1760" s="2"/>
      <c r="AM1760" s="2"/>
      <c r="AN1760" s="2"/>
      <c r="AO1760" s="2"/>
      <c r="AP1760" s="2"/>
      <c r="AQ1760" s="2"/>
      <c r="AR1760" s="2"/>
      <c r="AS1760" s="2"/>
      <c r="AT1760" s="2"/>
      <c r="AU1760" s="2"/>
      <c r="AV1760" s="2"/>
      <c r="AW1760" s="2"/>
    </row>
    <row r="1761" spans="1:49" hidden="1">
      <c r="A1761" s="31" t="e">
        <f t="shared" si="121"/>
        <v>#N/A</v>
      </c>
      <c r="B1761" s="30" t="e">
        <f>VLOOKUP(F1761,[3]!Tabla13[#All],2,FALSE)</f>
        <v>#N/A</v>
      </c>
      <c r="C1761" s="51">
        <v>2026</v>
      </c>
      <c r="D1761" s="51">
        <v>8330</v>
      </c>
      <c r="E1761" s="51"/>
      <c r="F1761" s="52"/>
      <c r="G1761" s="51">
        <v>2</v>
      </c>
      <c r="H1761" s="51">
        <v>4</v>
      </c>
      <c r="I1761" s="51">
        <v>14</v>
      </c>
      <c r="J1761" s="51"/>
      <c r="K1761" s="51">
        <v>5000</v>
      </c>
      <c r="L1761" s="51">
        <v>5200</v>
      </c>
      <c r="M1761" s="51">
        <v>523</v>
      </c>
      <c r="N1761" s="50">
        <v>1572</v>
      </c>
      <c r="O1761" s="113"/>
      <c r="P1761" s="48" t="s">
        <v>997</v>
      </c>
      <c r="Q1761" s="47">
        <v>0</v>
      </c>
      <c r="R1761" s="47">
        <v>0</v>
      </c>
      <c r="S1761" s="46">
        <f t="shared" si="118"/>
        <v>0</v>
      </c>
      <c r="T1761" s="47">
        <v>0</v>
      </c>
      <c r="U1761" s="47">
        <v>0</v>
      </c>
      <c r="V1761" s="46">
        <f t="shared" si="119"/>
        <v>0</v>
      </c>
      <c r="W1761" s="46">
        <f t="shared" si="120"/>
        <v>0</v>
      </c>
      <c r="X1761" s="45" t="s">
        <v>26</v>
      </c>
      <c r="Y1761" s="44"/>
      <c r="Z1761" s="43"/>
      <c r="AA1761" s="78" t="s">
        <v>100</v>
      </c>
      <c r="AK1761" s="2"/>
      <c r="AL1761" s="2"/>
      <c r="AM1761" s="2"/>
      <c r="AN1761" s="2"/>
      <c r="AO1761" s="2"/>
      <c r="AP1761" s="2"/>
      <c r="AQ1761" s="2"/>
      <c r="AR1761" s="2"/>
      <c r="AS1761" s="2"/>
      <c r="AT1761" s="2"/>
      <c r="AU1761" s="2"/>
      <c r="AV1761" s="2"/>
      <c r="AW1761" s="2"/>
    </row>
    <row r="1762" spans="1:49" hidden="1">
      <c r="A1762" s="31" t="e">
        <f t="shared" si="121"/>
        <v>#N/A</v>
      </c>
      <c r="B1762" s="30" t="e">
        <f>VLOOKUP(F1762,[3]!Tabla13[#All],2,FALSE)</f>
        <v>#N/A</v>
      </c>
      <c r="C1762" s="51">
        <v>2026</v>
      </c>
      <c r="D1762" s="51">
        <v>8330</v>
      </c>
      <c r="E1762" s="51"/>
      <c r="F1762" s="52"/>
      <c r="G1762" s="51">
        <v>2</v>
      </c>
      <c r="H1762" s="51">
        <v>4</v>
      </c>
      <c r="I1762" s="51">
        <v>14</v>
      </c>
      <c r="J1762" s="51"/>
      <c r="K1762" s="51">
        <v>5000</v>
      </c>
      <c r="L1762" s="51">
        <v>5200</v>
      </c>
      <c r="M1762" s="51">
        <v>523</v>
      </c>
      <c r="N1762" s="50">
        <v>844</v>
      </c>
      <c r="O1762" s="113"/>
      <c r="P1762" s="204" t="s">
        <v>757</v>
      </c>
      <c r="Q1762" s="47">
        <v>0</v>
      </c>
      <c r="R1762" s="47">
        <v>0</v>
      </c>
      <c r="S1762" s="46">
        <f t="shared" si="118"/>
        <v>0</v>
      </c>
      <c r="T1762" s="47">
        <v>0</v>
      </c>
      <c r="U1762" s="47">
        <v>0</v>
      </c>
      <c r="V1762" s="46">
        <f t="shared" si="119"/>
        <v>0</v>
      </c>
      <c r="W1762" s="46">
        <f t="shared" si="120"/>
        <v>0</v>
      </c>
      <c r="X1762" s="45" t="s">
        <v>26</v>
      </c>
      <c r="Y1762" s="44"/>
      <c r="Z1762" s="43"/>
      <c r="AA1762" s="78" t="s">
        <v>100</v>
      </c>
      <c r="AK1762" s="2"/>
      <c r="AL1762" s="2"/>
      <c r="AM1762" s="2"/>
      <c r="AN1762" s="2"/>
      <c r="AO1762" s="2"/>
      <c r="AP1762" s="2"/>
      <c r="AQ1762" s="2"/>
      <c r="AR1762" s="2"/>
      <c r="AS1762" s="2"/>
      <c r="AT1762" s="2"/>
      <c r="AU1762" s="2"/>
      <c r="AV1762" s="2"/>
      <c r="AW1762" s="2"/>
    </row>
    <row r="1763" spans="1:49" hidden="1">
      <c r="A1763" s="31" t="e">
        <f t="shared" si="121"/>
        <v>#N/A</v>
      </c>
      <c r="B1763" s="30" t="e">
        <f>VLOOKUP(F1763,[3]!Tabla13[#All],2,FALSE)</f>
        <v>#N/A</v>
      </c>
      <c r="C1763" s="51">
        <v>2026</v>
      </c>
      <c r="D1763" s="51">
        <v>8330</v>
      </c>
      <c r="E1763" s="51"/>
      <c r="F1763" s="52"/>
      <c r="G1763" s="51">
        <v>2</v>
      </c>
      <c r="H1763" s="51">
        <v>4</v>
      </c>
      <c r="I1763" s="51">
        <v>14</v>
      </c>
      <c r="J1763" s="51"/>
      <c r="K1763" s="51">
        <v>5000</v>
      </c>
      <c r="L1763" s="51">
        <v>5200</v>
      </c>
      <c r="M1763" s="51">
        <v>523</v>
      </c>
      <c r="N1763" s="50">
        <v>1362</v>
      </c>
      <c r="O1763" s="113"/>
      <c r="P1763" s="204" t="s">
        <v>996</v>
      </c>
      <c r="Q1763" s="47">
        <v>0</v>
      </c>
      <c r="R1763" s="47">
        <v>0</v>
      </c>
      <c r="S1763" s="46">
        <f t="shared" si="118"/>
        <v>0</v>
      </c>
      <c r="T1763" s="47">
        <v>0</v>
      </c>
      <c r="U1763" s="47">
        <v>0</v>
      </c>
      <c r="V1763" s="46">
        <f t="shared" si="119"/>
        <v>0</v>
      </c>
      <c r="W1763" s="46">
        <f t="shared" si="120"/>
        <v>0</v>
      </c>
      <c r="X1763" s="45" t="s">
        <v>26</v>
      </c>
      <c r="Y1763" s="44"/>
      <c r="Z1763" s="43"/>
      <c r="AA1763" s="78" t="s">
        <v>100</v>
      </c>
      <c r="AK1763" s="2"/>
      <c r="AL1763" s="2"/>
      <c r="AM1763" s="2"/>
      <c r="AN1763" s="2"/>
      <c r="AO1763" s="2"/>
      <c r="AP1763" s="2"/>
      <c r="AQ1763" s="2"/>
      <c r="AR1763" s="2"/>
      <c r="AS1763" s="2"/>
      <c r="AT1763" s="2"/>
      <c r="AU1763" s="2"/>
      <c r="AV1763" s="2"/>
      <c r="AW1763" s="2"/>
    </row>
    <row r="1764" spans="1:49" hidden="1">
      <c r="A1764" s="31" t="e">
        <f t="shared" si="121"/>
        <v>#N/A</v>
      </c>
      <c r="B1764" s="30" t="e">
        <f>VLOOKUP(F1764,[3]!Tabla13[#All],2,FALSE)</f>
        <v>#N/A</v>
      </c>
      <c r="C1764" s="51">
        <v>2026</v>
      </c>
      <c r="D1764" s="51">
        <v>8330</v>
      </c>
      <c r="E1764" s="51"/>
      <c r="F1764" s="52"/>
      <c r="G1764" s="51">
        <v>2</v>
      </c>
      <c r="H1764" s="51">
        <v>4</v>
      </c>
      <c r="I1764" s="51">
        <v>14</v>
      </c>
      <c r="J1764" s="51"/>
      <c r="K1764" s="51">
        <v>5000</v>
      </c>
      <c r="L1764" s="51">
        <v>5200</v>
      </c>
      <c r="M1764" s="51">
        <v>523</v>
      </c>
      <c r="N1764" s="50">
        <v>1509</v>
      </c>
      <c r="O1764" s="113"/>
      <c r="P1764" s="48" t="s">
        <v>995</v>
      </c>
      <c r="Q1764" s="47">
        <v>0</v>
      </c>
      <c r="R1764" s="47">
        <v>0</v>
      </c>
      <c r="S1764" s="46">
        <f t="shared" si="118"/>
        <v>0</v>
      </c>
      <c r="T1764" s="47">
        <v>0</v>
      </c>
      <c r="U1764" s="47">
        <v>0</v>
      </c>
      <c r="V1764" s="46">
        <f t="shared" si="119"/>
        <v>0</v>
      </c>
      <c r="W1764" s="46">
        <f t="shared" si="120"/>
        <v>0</v>
      </c>
      <c r="X1764" s="45" t="s">
        <v>26</v>
      </c>
      <c r="Y1764" s="44"/>
      <c r="Z1764" s="43"/>
      <c r="AA1764" s="78" t="s">
        <v>100</v>
      </c>
      <c r="AK1764" s="2"/>
      <c r="AL1764" s="2"/>
      <c r="AM1764" s="2"/>
      <c r="AN1764" s="2"/>
      <c r="AO1764" s="2"/>
      <c r="AP1764" s="2"/>
      <c r="AQ1764" s="2"/>
      <c r="AR1764" s="2"/>
      <c r="AS1764" s="2"/>
      <c r="AT1764" s="2"/>
      <c r="AU1764" s="2"/>
      <c r="AV1764" s="2"/>
      <c r="AW1764" s="2"/>
    </row>
    <row r="1765" spans="1:49" hidden="1">
      <c r="A1765" s="31" t="e">
        <f t="shared" si="121"/>
        <v>#N/A</v>
      </c>
      <c r="B1765" s="30" t="e">
        <f>VLOOKUP(F1765,[3]!Tabla13[#All],2,FALSE)</f>
        <v>#N/A</v>
      </c>
      <c r="C1765" s="61">
        <v>2026</v>
      </c>
      <c r="D1765" s="61">
        <v>8330</v>
      </c>
      <c r="E1765" s="61"/>
      <c r="F1765" s="62"/>
      <c r="G1765" s="61">
        <v>2</v>
      </c>
      <c r="H1765" s="61">
        <v>4</v>
      </c>
      <c r="I1765" s="61">
        <v>14</v>
      </c>
      <c r="J1765" s="61"/>
      <c r="K1765" s="61">
        <v>5000</v>
      </c>
      <c r="L1765" s="61">
        <v>5400</v>
      </c>
      <c r="M1765" s="60"/>
      <c r="N1765" s="228" t="s">
        <v>23</v>
      </c>
      <c r="O1765" s="227"/>
      <c r="P1765" s="58" t="s">
        <v>33</v>
      </c>
      <c r="Q1765" s="57">
        <f>Q1766</f>
        <v>0</v>
      </c>
      <c r="R1765" s="57">
        <f>R1766</f>
        <v>0</v>
      </c>
      <c r="S1765" s="57">
        <f t="shared" si="118"/>
        <v>0</v>
      </c>
      <c r="T1765" s="57">
        <f>T1766</f>
        <v>0</v>
      </c>
      <c r="U1765" s="57">
        <f>U1766</f>
        <v>0</v>
      </c>
      <c r="V1765" s="57">
        <f t="shared" si="119"/>
        <v>0</v>
      </c>
      <c r="W1765" s="57">
        <f t="shared" si="120"/>
        <v>0</v>
      </c>
      <c r="X1765" s="62"/>
      <c r="Y1765" s="61"/>
      <c r="Z1765" s="229"/>
      <c r="AA1765" s="228"/>
      <c r="AK1765" s="2"/>
      <c r="AL1765" s="2"/>
      <c r="AM1765" s="2"/>
      <c r="AN1765" s="2"/>
      <c r="AO1765" s="2"/>
      <c r="AP1765" s="2"/>
      <c r="AQ1765" s="2"/>
      <c r="AR1765" s="2"/>
      <c r="AS1765" s="2"/>
      <c r="AT1765" s="2"/>
      <c r="AU1765" s="2"/>
      <c r="AV1765" s="2"/>
      <c r="AW1765" s="2"/>
    </row>
    <row r="1766" spans="1:49" hidden="1">
      <c r="A1766" s="31" t="e">
        <f t="shared" si="121"/>
        <v>#N/A</v>
      </c>
      <c r="B1766" s="30" t="e">
        <f>VLOOKUP(F1766,[3]!Tabla13[#All],2,FALSE)</f>
        <v>#N/A</v>
      </c>
      <c r="C1766" s="40">
        <v>2026</v>
      </c>
      <c r="D1766" s="40">
        <v>8330</v>
      </c>
      <c r="E1766" s="40"/>
      <c r="F1766" s="41"/>
      <c r="G1766" s="40">
        <v>2</v>
      </c>
      <c r="H1766" s="40">
        <v>4</v>
      </c>
      <c r="I1766" s="40">
        <v>14</v>
      </c>
      <c r="J1766" s="40"/>
      <c r="K1766" s="40">
        <v>5000</v>
      </c>
      <c r="L1766" s="40">
        <v>5400</v>
      </c>
      <c r="M1766" s="40">
        <v>541</v>
      </c>
      <c r="N1766" s="221" t="s">
        <v>23</v>
      </c>
      <c r="O1766" s="220"/>
      <c r="P1766" s="37" t="s">
        <v>32</v>
      </c>
      <c r="Q1766" s="36">
        <f>SUM(Q1767:Q1772)</f>
        <v>0</v>
      </c>
      <c r="R1766" s="36">
        <f>SUM(R1767:R1772)</f>
        <v>0</v>
      </c>
      <c r="S1766" s="36">
        <f t="shared" si="118"/>
        <v>0</v>
      </c>
      <c r="T1766" s="36">
        <f>SUM(T1767:T1772)</f>
        <v>0</v>
      </c>
      <c r="U1766" s="36">
        <f>SUM(U1767:U1772)</f>
        <v>0</v>
      </c>
      <c r="V1766" s="36">
        <f t="shared" si="119"/>
        <v>0</v>
      </c>
      <c r="W1766" s="36">
        <f t="shared" si="120"/>
        <v>0</v>
      </c>
      <c r="X1766" s="224"/>
      <c r="Y1766" s="223"/>
      <c r="Z1766" s="63"/>
      <c r="AA1766" s="32"/>
      <c r="AK1766" s="2"/>
      <c r="AL1766" s="2"/>
      <c r="AM1766" s="2"/>
      <c r="AN1766" s="2"/>
      <c r="AO1766" s="2"/>
      <c r="AP1766" s="2"/>
      <c r="AQ1766" s="2"/>
      <c r="AR1766" s="2"/>
      <c r="AS1766" s="2"/>
      <c r="AT1766" s="2"/>
      <c r="AU1766" s="2"/>
      <c r="AV1766" s="2"/>
      <c r="AW1766" s="2"/>
    </row>
    <row r="1767" spans="1:49" ht="28.5" hidden="1">
      <c r="A1767" s="31" t="e">
        <f t="shared" si="121"/>
        <v>#N/A</v>
      </c>
      <c r="B1767" s="30" t="e">
        <f>VLOOKUP(F1767,[3]!Tabla13[#All],2,FALSE)</f>
        <v>#N/A</v>
      </c>
      <c r="C1767" s="51">
        <v>2026</v>
      </c>
      <c r="D1767" s="51">
        <v>8330</v>
      </c>
      <c r="E1767" s="51"/>
      <c r="F1767" s="52"/>
      <c r="G1767" s="51">
        <v>2</v>
      </c>
      <c r="H1767" s="51">
        <v>4</v>
      </c>
      <c r="I1767" s="51">
        <v>14</v>
      </c>
      <c r="J1767" s="51"/>
      <c r="K1767" s="51">
        <v>5000</v>
      </c>
      <c r="L1767" s="51">
        <v>5400</v>
      </c>
      <c r="M1767" s="51">
        <v>541</v>
      </c>
      <c r="N1767" s="50">
        <v>1068</v>
      </c>
      <c r="O1767" s="113"/>
      <c r="P1767" s="204" t="s">
        <v>994</v>
      </c>
      <c r="Q1767" s="47">
        <v>0</v>
      </c>
      <c r="R1767" s="47">
        <v>0</v>
      </c>
      <c r="S1767" s="46">
        <f t="shared" si="118"/>
        <v>0</v>
      </c>
      <c r="T1767" s="47">
        <v>0</v>
      </c>
      <c r="U1767" s="47">
        <v>0</v>
      </c>
      <c r="V1767" s="46">
        <f t="shared" si="119"/>
        <v>0</v>
      </c>
      <c r="W1767" s="46">
        <f t="shared" si="120"/>
        <v>0</v>
      </c>
      <c r="X1767" s="45" t="s">
        <v>26</v>
      </c>
      <c r="Y1767" s="44"/>
      <c r="Z1767" s="43"/>
      <c r="AA1767" s="78" t="s">
        <v>100</v>
      </c>
      <c r="AK1767" s="2"/>
      <c r="AL1767" s="2"/>
      <c r="AM1767" s="2"/>
      <c r="AN1767" s="2"/>
      <c r="AO1767" s="2"/>
      <c r="AP1767" s="2"/>
      <c r="AQ1767" s="2"/>
      <c r="AR1767" s="2"/>
      <c r="AS1767" s="2"/>
      <c r="AT1767" s="2"/>
      <c r="AU1767" s="2"/>
      <c r="AV1767" s="2"/>
      <c r="AW1767" s="2"/>
    </row>
    <row r="1768" spans="1:49" hidden="1">
      <c r="A1768" s="31" t="e">
        <f t="shared" si="121"/>
        <v>#N/A</v>
      </c>
      <c r="B1768" s="30" t="e">
        <f>VLOOKUP(F1768,[3]!Tabla13[#All],2,FALSE)</f>
        <v>#N/A</v>
      </c>
      <c r="C1768" s="51">
        <v>2026</v>
      </c>
      <c r="D1768" s="51">
        <v>8330</v>
      </c>
      <c r="E1768" s="51"/>
      <c r="F1768" s="52"/>
      <c r="G1768" s="51">
        <v>2</v>
      </c>
      <c r="H1768" s="51">
        <v>4</v>
      </c>
      <c r="I1768" s="51">
        <v>14</v>
      </c>
      <c r="J1768" s="51"/>
      <c r="K1768" s="51">
        <v>5000</v>
      </c>
      <c r="L1768" s="51">
        <v>5400</v>
      </c>
      <c r="M1768" s="51">
        <v>541</v>
      </c>
      <c r="N1768" s="50">
        <v>1071</v>
      </c>
      <c r="O1768" s="113"/>
      <c r="P1768" s="204" t="s">
        <v>993</v>
      </c>
      <c r="Q1768" s="47">
        <v>0</v>
      </c>
      <c r="R1768" s="47">
        <v>0</v>
      </c>
      <c r="S1768" s="46">
        <f t="shared" si="118"/>
        <v>0</v>
      </c>
      <c r="T1768" s="47">
        <v>0</v>
      </c>
      <c r="U1768" s="47">
        <v>0</v>
      </c>
      <c r="V1768" s="46">
        <f t="shared" si="119"/>
        <v>0</v>
      </c>
      <c r="W1768" s="46">
        <f t="shared" si="120"/>
        <v>0</v>
      </c>
      <c r="X1768" s="45" t="s">
        <v>26</v>
      </c>
      <c r="Y1768" s="44"/>
      <c r="Z1768" s="43"/>
      <c r="AA1768" s="78" t="s">
        <v>100</v>
      </c>
      <c r="AK1768" s="2"/>
      <c r="AL1768" s="2"/>
      <c r="AM1768" s="2"/>
      <c r="AN1768" s="2"/>
      <c r="AO1768" s="2"/>
      <c r="AP1768" s="2"/>
      <c r="AQ1768" s="2"/>
      <c r="AR1768" s="2"/>
      <c r="AS1768" s="2"/>
      <c r="AT1768" s="2"/>
      <c r="AU1768" s="2"/>
      <c r="AV1768" s="2"/>
      <c r="AW1768" s="2"/>
    </row>
    <row r="1769" spans="1:49" hidden="1">
      <c r="A1769" s="31" t="e">
        <f t="shared" si="121"/>
        <v>#N/A</v>
      </c>
      <c r="B1769" s="30" t="e">
        <f>VLOOKUP(F1769,[3]!Tabla13[#All],2,FALSE)</f>
        <v>#N/A</v>
      </c>
      <c r="C1769" s="51">
        <v>2026</v>
      </c>
      <c r="D1769" s="51">
        <v>8330</v>
      </c>
      <c r="E1769" s="51"/>
      <c r="F1769" s="52"/>
      <c r="G1769" s="51">
        <v>2</v>
      </c>
      <c r="H1769" s="51">
        <v>4</v>
      </c>
      <c r="I1769" s="51">
        <v>14</v>
      </c>
      <c r="J1769" s="51"/>
      <c r="K1769" s="51">
        <v>5000</v>
      </c>
      <c r="L1769" s="51">
        <v>5400</v>
      </c>
      <c r="M1769" s="51">
        <v>541</v>
      </c>
      <c r="N1769" s="50">
        <v>1067</v>
      </c>
      <c r="O1769" s="113"/>
      <c r="P1769" s="204" t="s">
        <v>992</v>
      </c>
      <c r="Q1769" s="47">
        <v>0</v>
      </c>
      <c r="R1769" s="47">
        <v>0</v>
      </c>
      <c r="S1769" s="46">
        <f t="shared" si="118"/>
        <v>0</v>
      </c>
      <c r="T1769" s="47">
        <v>0</v>
      </c>
      <c r="U1769" s="47">
        <v>0</v>
      </c>
      <c r="V1769" s="46">
        <f t="shared" si="119"/>
        <v>0</v>
      </c>
      <c r="W1769" s="46">
        <f t="shared" si="120"/>
        <v>0</v>
      </c>
      <c r="X1769" s="45" t="s">
        <v>26</v>
      </c>
      <c r="Y1769" s="44"/>
      <c r="Z1769" s="43"/>
      <c r="AA1769" s="78" t="s">
        <v>100</v>
      </c>
      <c r="AK1769" s="2"/>
      <c r="AL1769" s="2"/>
      <c r="AM1769" s="2"/>
      <c r="AN1769" s="2"/>
      <c r="AO1769" s="2"/>
      <c r="AP1769" s="2"/>
      <c r="AQ1769" s="2"/>
      <c r="AR1769" s="2"/>
      <c r="AS1769" s="2"/>
      <c r="AT1769" s="2"/>
      <c r="AU1769" s="2"/>
      <c r="AV1769" s="2"/>
      <c r="AW1769" s="2"/>
    </row>
    <row r="1770" spans="1:49" hidden="1">
      <c r="A1770" s="31" t="e">
        <f t="shared" si="121"/>
        <v>#N/A</v>
      </c>
      <c r="B1770" s="30" t="e">
        <f>VLOOKUP(F1770,[3]!Tabla13[#All],2,FALSE)</f>
        <v>#N/A</v>
      </c>
      <c r="C1770" s="51">
        <v>2026</v>
      </c>
      <c r="D1770" s="51">
        <v>8330</v>
      </c>
      <c r="E1770" s="51"/>
      <c r="F1770" s="52"/>
      <c r="G1770" s="51">
        <v>2</v>
      </c>
      <c r="H1770" s="51">
        <v>4</v>
      </c>
      <c r="I1770" s="51">
        <v>14</v>
      </c>
      <c r="J1770" s="51"/>
      <c r="K1770" s="51">
        <v>5000</v>
      </c>
      <c r="L1770" s="51">
        <v>5400</v>
      </c>
      <c r="M1770" s="51">
        <v>541</v>
      </c>
      <c r="N1770" s="50">
        <v>1255</v>
      </c>
      <c r="O1770" s="113"/>
      <c r="P1770" s="204" t="s">
        <v>991</v>
      </c>
      <c r="Q1770" s="47">
        <v>0</v>
      </c>
      <c r="R1770" s="47">
        <v>0</v>
      </c>
      <c r="S1770" s="46">
        <f t="shared" si="118"/>
        <v>0</v>
      </c>
      <c r="T1770" s="47">
        <v>0</v>
      </c>
      <c r="U1770" s="47">
        <v>0</v>
      </c>
      <c r="V1770" s="46">
        <f t="shared" si="119"/>
        <v>0</v>
      </c>
      <c r="W1770" s="46">
        <f t="shared" si="120"/>
        <v>0</v>
      </c>
      <c r="X1770" s="45" t="s">
        <v>26</v>
      </c>
      <c r="Y1770" s="44"/>
      <c r="Z1770" s="43"/>
      <c r="AA1770" s="78" t="s">
        <v>100</v>
      </c>
      <c r="AK1770" s="2"/>
      <c r="AL1770" s="2"/>
      <c r="AM1770" s="2"/>
      <c r="AN1770" s="2"/>
      <c r="AO1770" s="2"/>
      <c r="AP1770" s="2"/>
      <c r="AQ1770" s="2"/>
      <c r="AR1770" s="2"/>
      <c r="AS1770" s="2"/>
      <c r="AT1770" s="2"/>
      <c r="AU1770" s="2"/>
      <c r="AV1770" s="2"/>
      <c r="AW1770" s="2"/>
    </row>
    <row r="1771" spans="1:49" hidden="1">
      <c r="A1771" s="31" t="e">
        <f t="shared" si="121"/>
        <v>#N/A</v>
      </c>
      <c r="B1771" s="30" t="e">
        <f>VLOOKUP(F1771,[3]!Tabla13[#All],2,FALSE)</f>
        <v>#N/A</v>
      </c>
      <c r="C1771" s="51">
        <v>2026</v>
      </c>
      <c r="D1771" s="51">
        <v>8330</v>
      </c>
      <c r="E1771" s="51"/>
      <c r="F1771" s="52"/>
      <c r="G1771" s="51">
        <v>2</v>
      </c>
      <c r="H1771" s="51">
        <v>4</v>
      </c>
      <c r="I1771" s="51">
        <v>14</v>
      </c>
      <c r="J1771" s="51"/>
      <c r="K1771" s="51">
        <v>5000</v>
      </c>
      <c r="L1771" s="51">
        <v>5400</v>
      </c>
      <c r="M1771" s="51">
        <v>541</v>
      </c>
      <c r="N1771" s="50">
        <v>223</v>
      </c>
      <c r="O1771" s="113"/>
      <c r="P1771" s="204" t="s">
        <v>990</v>
      </c>
      <c r="Q1771" s="47">
        <v>0</v>
      </c>
      <c r="R1771" s="47">
        <v>0</v>
      </c>
      <c r="S1771" s="46">
        <f t="shared" si="118"/>
        <v>0</v>
      </c>
      <c r="T1771" s="47">
        <v>0</v>
      </c>
      <c r="U1771" s="47">
        <v>0</v>
      </c>
      <c r="V1771" s="46">
        <f t="shared" si="119"/>
        <v>0</v>
      </c>
      <c r="W1771" s="46">
        <f t="shared" si="120"/>
        <v>0</v>
      </c>
      <c r="X1771" s="45" t="s">
        <v>26</v>
      </c>
      <c r="Y1771" s="44"/>
      <c r="Z1771" s="43"/>
      <c r="AA1771" s="78" t="s">
        <v>100</v>
      </c>
      <c r="AK1771" s="2"/>
      <c r="AL1771" s="2"/>
      <c r="AM1771" s="2"/>
      <c r="AN1771" s="2"/>
      <c r="AO1771" s="2"/>
      <c r="AP1771" s="2"/>
      <c r="AQ1771" s="2"/>
      <c r="AR1771" s="2"/>
      <c r="AS1771" s="2"/>
      <c r="AT1771" s="2"/>
      <c r="AU1771" s="2"/>
      <c r="AV1771" s="2"/>
      <c r="AW1771" s="2"/>
    </row>
    <row r="1772" spans="1:49" hidden="1">
      <c r="A1772" s="31" t="e">
        <f t="shared" si="121"/>
        <v>#N/A</v>
      </c>
      <c r="B1772" s="30" t="e">
        <f>VLOOKUP(F1772,[3]!Tabla13[#All],2,FALSE)</f>
        <v>#N/A</v>
      </c>
      <c r="C1772" s="51">
        <v>2026</v>
      </c>
      <c r="D1772" s="51">
        <v>8330</v>
      </c>
      <c r="E1772" s="51"/>
      <c r="F1772" s="52"/>
      <c r="G1772" s="51">
        <v>2</v>
      </c>
      <c r="H1772" s="51">
        <v>4</v>
      </c>
      <c r="I1772" s="51">
        <v>14</v>
      </c>
      <c r="J1772" s="51"/>
      <c r="K1772" s="51">
        <v>5000</v>
      </c>
      <c r="L1772" s="51">
        <v>5400</v>
      </c>
      <c r="M1772" s="51">
        <v>541</v>
      </c>
      <c r="N1772" s="50">
        <v>1491</v>
      </c>
      <c r="O1772" s="113"/>
      <c r="P1772" s="48" t="s">
        <v>989</v>
      </c>
      <c r="Q1772" s="47">
        <v>0</v>
      </c>
      <c r="R1772" s="47">
        <v>0</v>
      </c>
      <c r="S1772" s="46">
        <f t="shared" si="118"/>
        <v>0</v>
      </c>
      <c r="T1772" s="47">
        <v>0</v>
      </c>
      <c r="U1772" s="47">
        <v>0</v>
      </c>
      <c r="V1772" s="46">
        <f t="shared" si="119"/>
        <v>0</v>
      </c>
      <c r="W1772" s="46">
        <f t="shared" si="120"/>
        <v>0</v>
      </c>
      <c r="X1772" s="45" t="s">
        <v>26</v>
      </c>
      <c r="Y1772" s="44"/>
      <c r="Z1772" s="43"/>
      <c r="AA1772" s="78" t="s">
        <v>100</v>
      </c>
      <c r="AK1772" s="2"/>
      <c r="AL1772" s="2"/>
      <c r="AM1772" s="2"/>
      <c r="AN1772" s="2"/>
      <c r="AO1772" s="2"/>
      <c r="AP1772" s="2"/>
      <c r="AQ1772" s="2"/>
      <c r="AR1772" s="2"/>
      <c r="AS1772" s="2"/>
      <c r="AT1772" s="2"/>
      <c r="AU1772" s="2"/>
      <c r="AV1772" s="2"/>
      <c r="AW1772" s="2"/>
    </row>
    <row r="1773" spans="1:49" hidden="1">
      <c r="A1773" s="31" t="e">
        <f t="shared" si="121"/>
        <v>#N/A</v>
      </c>
      <c r="B1773" s="30" t="e">
        <f>VLOOKUP(F1773,[3]!Tabla13[#All],2,FALSE)</f>
        <v>#N/A</v>
      </c>
      <c r="C1773" s="61">
        <v>2026</v>
      </c>
      <c r="D1773" s="61">
        <v>8330</v>
      </c>
      <c r="E1773" s="61"/>
      <c r="F1773" s="62"/>
      <c r="G1773" s="61">
        <v>2</v>
      </c>
      <c r="H1773" s="61">
        <v>4</v>
      </c>
      <c r="I1773" s="61">
        <v>14</v>
      </c>
      <c r="J1773" s="61"/>
      <c r="K1773" s="61">
        <v>5000</v>
      </c>
      <c r="L1773" s="61">
        <v>5500</v>
      </c>
      <c r="M1773" s="60"/>
      <c r="N1773" s="228" t="s">
        <v>23</v>
      </c>
      <c r="O1773" s="227"/>
      <c r="P1773" s="58" t="s">
        <v>218</v>
      </c>
      <c r="Q1773" s="57">
        <f>Q1774</f>
        <v>0</v>
      </c>
      <c r="R1773" s="57">
        <f>R1774</f>
        <v>0</v>
      </c>
      <c r="S1773" s="57">
        <f t="shared" si="118"/>
        <v>0</v>
      </c>
      <c r="T1773" s="57">
        <f>T1774</f>
        <v>0</v>
      </c>
      <c r="U1773" s="57">
        <f>U1774</f>
        <v>0</v>
      </c>
      <c r="V1773" s="57">
        <f t="shared" si="119"/>
        <v>0</v>
      </c>
      <c r="W1773" s="57">
        <f t="shared" si="120"/>
        <v>0</v>
      </c>
      <c r="X1773" s="226"/>
      <c r="Y1773" s="225"/>
      <c r="Z1773" s="65"/>
      <c r="AA1773" s="53"/>
      <c r="AK1773" s="2"/>
      <c r="AL1773" s="2"/>
      <c r="AM1773" s="2"/>
      <c r="AN1773" s="2"/>
      <c r="AO1773" s="2"/>
      <c r="AP1773" s="2"/>
      <c r="AQ1773" s="2"/>
      <c r="AR1773" s="2"/>
      <c r="AS1773" s="2"/>
      <c r="AT1773" s="2"/>
      <c r="AU1773" s="2"/>
      <c r="AV1773" s="2"/>
      <c r="AW1773" s="2"/>
    </row>
    <row r="1774" spans="1:49" hidden="1">
      <c r="A1774" s="31" t="e">
        <f t="shared" si="121"/>
        <v>#N/A</v>
      </c>
      <c r="B1774" s="30" t="e">
        <f>VLOOKUP(F1774,[3]!Tabla13[#All],2,FALSE)</f>
        <v>#N/A</v>
      </c>
      <c r="C1774" s="40">
        <v>2026</v>
      </c>
      <c r="D1774" s="40">
        <v>8330</v>
      </c>
      <c r="E1774" s="40"/>
      <c r="F1774" s="41"/>
      <c r="G1774" s="40">
        <v>2</v>
      </c>
      <c r="H1774" s="40">
        <v>4</v>
      </c>
      <c r="I1774" s="40">
        <v>14</v>
      </c>
      <c r="J1774" s="40"/>
      <c r="K1774" s="40">
        <v>5000</v>
      </c>
      <c r="L1774" s="40">
        <v>5500</v>
      </c>
      <c r="M1774" s="40">
        <v>551</v>
      </c>
      <c r="N1774" s="221" t="s">
        <v>23</v>
      </c>
      <c r="O1774" s="220"/>
      <c r="P1774" s="37" t="s">
        <v>217</v>
      </c>
      <c r="Q1774" s="36">
        <f>SUM(Q1775:Q1786)</f>
        <v>0</v>
      </c>
      <c r="R1774" s="36">
        <f>SUM(R1775:R1786)</f>
        <v>0</v>
      </c>
      <c r="S1774" s="36">
        <f t="shared" si="118"/>
        <v>0</v>
      </c>
      <c r="T1774" s="36">
        <f>SUM(T1775:T1786)</f>
        <v>0</v>
      </c>
      <c r="U1774" s="36">
        <f>SUM(U1775:U1786)</f>
        <v>0</v>
      </c>
      <c r="V1774" s="36">
        <f t="shared" si="119"/>
        <v>0</v>
      </c>
      <c r="W1774" s="36">
        <f t="shared" si="120"/>
        <v>0</v>
      </c>
      <c r="X1774" s="35"/>
      <c r="Y1774" s="64"/>
      <c r="Z1774" s="63"/>
      <c r="AA1774" s="32"/>
      <c r="AK1774" s="2"/>
      <c r="AL1774" s="2"/>
      <c r="AM1774" s="2"/>
      <c r="AN1774" s="2"/>
      <c r="AO1774" s="2"/>
      <c r="AP1774" s="2"/>
      <c r="AQ1774" s="2"/>
      <c r="AR1774" s="2"/>
      <c r="AS1774" s="2"/>
      <c r="AT1774" s="2"/>
      <c r="AU1774" s="2"/>
      <c r="AV1774" s="2"/>
      <c r="AW1774" s="2"/>
    </row>
    <row r="1775" spans="1:49" hidden="1">
      <c r="A1775" s="31" t="e">
        <f t="shared" si="121"/>
        <v>#N/A</v>
      </c>
      <c r="B1775" s="30" t="e">
        <f>VLOOKUP(F1775,[3]!Tabla13[#All],2,FALSE)</f>
        <v>#N/A</v>
      </c>
      <c r="C1775" s="51">
        <v>2026</v>
      </c>
      <c r="D1775" s="51">
        <v>8330</v>
      </c>
      <c r="E1775" s="51"/>
      <c r="F1775" s="52"/>
      <c r="G1775" s="51">
        <v>2</v>
      </c>
      <c r="H1775" s="51">
        <v>4</v>
      </c>
      <c r="I1775" s="51">
        <v>14</v>
      </c>
      <c r="J1775" s="51"/>
      <c r="K1775" s="51">
        <v>5000</v>
      </c>
      <c r="L1775" s="51">
        <v>5500</v>
      </c>
      <c r="M1775" s="51">
        <v>551</v>
      </c>
      <c r="N1775" s="50">
        <v>15</v>
      </c>
      <c r="O1775" s="113"/>
      <c r="P1775" s="48" t="s">
        <v>988</v>
      </c>
      <c r="Q1775" s="47">
        <v>0</v>
      </c>
      <c r="R1775" s="47">
        <v>0</v>
      </c>
      <c r="S1775" s="46">
        <f t="shared" si="118"/>
        <v>0</v>
      </c>
      <c r="T1775" s="47">
        <v>0</v>
      </c>
      <c r="U1775" s="47">
        <v>0</v>
      </c>
      <c r="V1775" s="46">
        <f t="shared" si="119"/>
        <v>0</v>
      </c>
      <c r="W1775" s="46">
        <f t="shared" si="120"/>
        <v>0</v>
      </c>
      <c r="X1775" s="45" t="s">
        <v>26</v>
      </c>
      <c r="Y1775" s="44"/>
      <c r="Z1775" s="43"/>
      <c r="AA1775" s="78" t="s">
        <v>100</v>
      </c>
      <c r="AK1775" s="2"/>
      <c r="AL1775" s="2"/>
      <c r="AM1775" s="2"/>
      <c r="AN1775" s="2"/>
      <c r="AO1775" s="2"/>
      <c r="AP1775" s="2"/>
      <c r="AQ1775" s="2"/>
      <c r="AR1775" s="2"/>
      <c r="AS1775" s="2"/>
      <c r="AT1775" s="2"/>
      <c r="AU1775" s="2"/>
      <c r="AV1775" s="2"/>
      <c r="AW1775" s="2"/>
    </row>
    <row r="1776" spans="1:49" hidden="1">
      <c r="A1776" s="31" t="e">
        <f t="shared" si="121"/>
        <v>#N/A</v>
      </c>
      <c r="B1776" s="30" t="e">
        <f>VLOOKUP(F1776,[3]!Tabla13[#All],2,FALSE)</f>
        <v>#N/A</v>
      </c>
      <c r="C1776" s="51">
        <v>2026</v>
      </c>
      <c r="D1776" s="51">
        <v>8330</v>
      </c>
      <c r="E1776" s="51"/>
      <c r="F1776" s="52"/>
      <c r="G1776" s="51">
        <v>2</v>
      </c>
      <c r="H1776" s="51">
        <v>4</v>
      </c>
      <c r="I1776" s="51">
        <v>14</v>
      </c>
      <c r="J1776" s="51"/>
      <c r="K1776" s="51">
        <v>5000</v>
      </c>
      <c r="L1776" s="51">
        <v>5500</v>
      </c>
      <c r="M1776" s="51">
        <v>551</v>
      </c>
      <c r="N1776" s="50">
        <v>60</v>
      </c>
      <c r="O1776" s="113"/>
      <c r="P1776" s="48" t="s">
        <v>987</v>
      </c>
      <c r="Q1776" s="47">
        <v>0</v>
      </c>
      <c r="R1776" s="47">
        <v>0</v>
      </c>
      <c r="S1776" s="46">
        <f t="shared" si="118"/>
        <v>0</v>
      </c>
      <c r="T1776" s="47">
        <v>0</v>
      </c>
      <c r="U1776" s="47">
        <v>0</v>
      </c>
      <c r="V1776" s="46">
        <f t="shared" si="119"/>
        <v>0</v>
      </c>
      <c r="W1776" s="46">
        <f t="shared" si="120"/>
        <v>0</v>
      </c>
      <c r="X1776" s="45" t="s">
        <v>26</v>
      </c>
      <c r="Y1776" s="44"/>
      <c r="Z1776" s="43"/>
      <c r="AA1776" s="78" t="s">
        <v>100</v>
      </c>
      <c r="AK1776" s="2"/>
      <c r="AL1776" s="2"/>
      <c r="AM1776" s="2"/>
      <c r="AN1776" s="2"/>
      <c r="AO1776" s="2"/>
      <c r="AP1776" s="2"/>
      <c r="AQ1776" s="2"/>
      <c r="AR1776" s="2"/>
      <c r="AS1776" s="2"/>
      <c r="AT1776" s="2"/>
      <c r="AU1776" s="2"/>
      <c r="AV1776" s="2"/>
      <c r="AW1776" s="2"/>
    </row>
    <row r="1777" spans="1:49" hidden="1">
      <c r="A1777" s="31" t="e">
        <f t="shared" si="121"/>
        <v>#N/A</v>
      </c>
      <c r="B1777" s="30" t="e">
        <f>VLOOKUP(F1777,[3]!Tabla13[#All],2,FALSE)</f>
        <v>#N/A</v>
      </c>
      <c r="C1777" s="51">
        <v>2026</v>
      </c>
      <c r="D1777" s="51">
        <v>8330</v>
      </c>
      <c r="E1777" s="51"/>
      <c r="F1777" s="52"/>
      <c r="G1777" s="51">
        <v>2</v>
      </c>
      <c r="H1777" s="51">
        <v>4</v>
      </c>
      <c r="I1777" s="51">
        <v>14</v>
      </c>
      <c r="J1777" s="51"/>
      <c r="K1777" s="51">
        <v>5000</v>
      </c>
      <c r="L1777" s="51">
        <v>5500</v>
      </c>
      <c r="M1777" s="51">
        <v>551</v>
      </c>
      <c r="N1777" s="50">
        <v>63</v>
      </c>
      <c r="O1777" s="113"/>
      <c r="P1777" s="48" t="s">
        <v>986</v>
      </c>
      <c r="Q1777" s="47">
        <v>0</v>
      </c>
      <c r="R1777" s="47">
        <v>0</v>
      </c>
      <c r="S1777" s="46">
        <f t="shared" si="118"/>
        <v>0</v>
      </c>
      <c r="T1777" s="47">
        <v>0</v>
      </c>
      <c r="U1777" s="47">
        <v>0</v>
      </c>
      <c r="V1777" s="46">
        <f t="shared" si="119"/>
        <v>0</v>
      </c>
      <c r="W1777" s="46">
        <f t="shared" si="120"/>
        <v>0</v>
      </c>
      <c r="X1777" s="45" t="s">
        <v>26</v>
      </c>
      <c r="Y1777" s="44"/>
      <c r="Z1777" s="43"/>
      <c r="AA1777" s="78" t="s">
        <v>100</v>
      </c>
      <c r="AK1777" s="2"/>
      <c r="AL1777" s="2"/>
      <c r="AM1777" s="2"/>
      <c r="AN1777" s="2"/>
      <c r="AO1777" s="2"/>
      <c r="AP1777" s="2"/>
      <c r="AQ1777" s="2"/>
      <c r="AR1777" s="2"/>
      <c r="AS1777" s="2"/>
      <c r="AT1777" s="2"/>
      <c r="AU1777" s="2"/>
      <c r="AV1777" s="2"/>
      <c r="AW1777" s="2"/>
    </row>
    <row r="1778" spans="1:49" hidden="1">
      <c r="A1778" s="31" t="e">
        <f t="shared" si="121"/>
        <v>#N/A</v>
      </c>
      <c r="B1778" s="30" t="e">
        <f>VLOOKUP(F1778,[3]!Tabla13[#All],2,FALSE)</f>
        <v>#N/A</v>
      </c>
      <c r="C1778" s="51">
        <v>2026</v>
      </c>
      <c r="D1778" s="51">
        <v>8330</v>
      </c>
      <c r="E1778" s="51"/>
      <c r="F1778" s="52"/>
      <c r="G1778" s="51">
        <v>2</v>
      </c>
      <c r="H1778" s="51">
        <v>4</v>
      </c>
      <c r="I1778" s="51">
        <v>14</v>
      </c>
      <c r="J1778" s="51"/>
      <c r="K1778" s="51">
        <v>5000</v>
      </c>
      <c r="L1778" s="51">
        <v>5500</v>
      </c>
      <c r="M1778" s="51">
        <v>551</v>
      </c>
      <c r="N1778" s="50">
        <v>67</v>
      </c>
      <c r="O1778" s="113"/>
      <c r="P1778" s="48" t="s">
        <v>985</v>
      </c>
      <c r="Q1778" s="47">
        <v>0</v>
      </c>
      <c r="R1778" s="47">
        <v>0</v>
      </c>
      <c r="S1778" s="46">
        <f t="shared" si="118"/>
        <v>0</v>
      </c>
      <c r="T1778" s="47">
        <v>0</v>
      </c>
      <c r="U1778" s="47">
        <v>0</v>
      </c>
      <c r="V1778" s="46">
        <f t="shared" si="119"/>
        <v>0</v>
      </c>
      <c r="W1778" s="46">
        <f t="shared" si="120"/>
        <v>0</v>
      </c>
      <c r="X1778" s="45" t="s">
        <v>26</v>
      </c>
      <c r="Y1778" s="44"/>
      <c r="Z1778" s="43"/>
      <c r="AA1778" s="78" t="s">
        <v>100</v>
      </c>
      <c r="AK1778" s="2"/>
      <c r="AL1778" s="2"/>
      <c r="AM1778" s="2"/>
      <c r="AN1778" s="2"/>
      <c r="AO1778" s="2"/>
      <c r="AP1778" s="2"/>
      <c r="AQ1778" s="2"/>
      <c r="AR1778" s="2"/>
      <c r="AS1778" s="2"/>
      <c r="AT1778" s="2"/>
      <c r="AU1778" s="2"/>
      <c r="AV1778" s="2"/>
      <c r="AW1778" s="2"/>
    </row>
    <row r="1779" spans="1:49" hidden="1">
      <c r="A1779" s="31" t="e">
        <f t="shared" si="121"/>
        <v>#N/A</v>
      </c>
      <c r="B1779" s="30" t="e">
        <f>VLOOKUP(F1779,[3]!Tabla13[#All],2,FALSE)</f>
        <v>#N/A</v>
      </c>
      <c r="C1779" s="51">
        <v>2026</v>
      </c>
      <c r="D1779" s="51">
        <v>8330</v>
      </c>
      <c r="E1779" s="51"/>
      <c r="F1779" s="52"/>
      <c r="G1779" s="51">
        <v>2</v>
      </c>
      <c r="H1779" s="51">
        <v>4</v>
      </c>
      <c r="I1779" s="51">
        <v>14</v>
      </c>
      <c r="J1779" s="51"/>
      <c r="K1779" s="51">
        <v>5000</v>
      </c>
      <c r="L1779" s="51">
        <v>5500</v>
      </c>
      <c r="M1779" s="51">
        <v>551</v>
      </c>
      <c r="N1779" s="50">
        <v>147</v>
      </c>
      <c r="O1779" s="113"/>
      <c r="P1779" s="48" t="s">
        <v>984</v>
      </c>
      <c r="Q1779" s="47">
        <v>0</v>
      </c>
      <c r="R1779" s="47">
        <v>0</v>
      </c>
      <c r="S1779" s="46">
        <f t="shared" si="118"/>
        <v>0</v>
      </c>
      <c r="T1779" s="47">
        <v>0</v>
      </c>
      <c r="U1779" s="47">
        <v>0</v>
      </c>
      <c r="V1779" s="46">
        <f t="shared" si="119"/>
        <v>0</v>
      </c>
      <c r="W1779" s="46">
        <f t="shared" si="120"/>
        <v>0</v>
      </c>
      <c r="X1779" s="45" t="s">
        <v>26</v>
      </c>
      <c r="Y1779" s="44"/>
      <c r="Z1779" s="43"/>
      <c r="AA1779" s="78" t="s">
        <v>100</v>
      </c>
      <c r="AK1779" s="2"/>
      <c r="AL1779" s="2"/>
      <c r="AM1779" s="2"/>
      <c r="AN1779" s="2"/>
      <c r="AO1779" s="2"/>
      <c r="AP1779" s="2"/>
      <c r="AQ1779" s="2"/>
      <c r="AR1779" s="2"/>
      <c r="AS1779" s="2"/>
      <c r="AT1779" s="2"/>
      <c r="AU1779" s="2"/>
      <c r="AV1779" s="2"/>
      <c r="AW1779" s="2"/>
    </row>
    <row r="1780" spans="1:49" hidden="1">
      <c r="A1780" s="31" t="e">
        <f t="shared" si="121"/>
        <v>#N/A</v>
      </c>
      <c r="B1780" s="30" t="e">
        <f>VLOOKUP(F1780,[3]!Tabla13[#All],2,FALSE)</f>
        <v>#N/A</v>
      </c>
      <c r="C1780" s="51">
        <v>2026</v>
      </c>
      <c r="D1780" s="51">
        <v>8330</v>
      </c>
      <c r="E1780" s="51"/>
      <c r="F1780" s="52"/>
      <c r="G1780" s="51">
        <v>2</v>
      </c>
      <c r="H1780" s="51">
        <v>4</v>
      </c>
      <c r="I1780" s="51">
        <v>14</v>
      </c>
      <c r="J1780" s="51"/>
      <c r="K1780" s="51">
        <v>5000</v>
      </c>
      <c r="L1780" s="51">
        <v>5500</v>
      </c>
      <c r="M1780" s="51">
        <v>551</v>
      </c>
      <c r="N1780" s="50">
        <v>342</v>
      </c>
      <c r="O1780" s="113"/>
      <c r="P1780" s="48" t="s">
        <v>983</v>
      </c>
      <c r="Q1780" s="47">
        <v>0</v>
      </c>
      <c r="R1780" s="47">
        <v>0</v>
      </c>
      <c r="S1780" s="46">
        <f t="shared" si="118"/>
        <v>0</v>
      </c>
      <c r="T1780" s="47">
        <v>0</v>
      </c>
      <c r="U1780" s="47">
        <v>0</v>
      </c>
      <c r="V1780" s="46">
        <f t="shared" si="119"/>
        <v>0</v>
      </c>
      <c r="W1780" s="46">
        <f t="shared" si="120"/>
        <v>0</v>
      </c>
      <c r="X1780" s="45" t="s">
        <v>26</v>
      </c>
      <c r="Y1780" s="44"/>
      <c r="Z1780" s="43"/>
      <c r="AA1780" s="78" t="s">
        <v>100</v>
      </c>
      <c r="AK1780" s="2"/>
      <c r="AL1780" s="2"/>
      <c r="AM1780" s="2"/>
      <c r="AN1780" s="2"/>
      <c r="AO1780" s="2"/>
      <c r="AP1780" s="2"/>
      <c r="AQ1780" s="2"/>
      <c r="AR1780" s="2"/>
      <c r="AS1780" s="2"/>
      <c r="AT1780" s="2"/>
      <c r="AU1780" s="2"/>
      <c r="AV1780" s="2"/>
      <c r="AW1780" s="2"/>
    </row>
    <row r="1781" spans="1:49" hidden="1">
      <c r="A1781" s="31" t="e">
        <f t="shared" si="121"/>
        <v>#N/A</v>
      </c>
      <c r="B1781" s="30" t="e">
        <f>VLOOKUP(F1781,[3]!Tabla13[#All],2,FALSE)</f>
        <v>#N/A</v>
      </c>
      <c r="C1781" s="51">
        <v>2026</v>
      </c>
      <c r="D1781" s="51">
        <v>8330</v>
      </c>
      <c r="E1781" s="51"/>
      <c r="F1781" s="52"/>
      <c r="G1781" s="51">
        <v>2</v>
      </c>
      <c r="H1781" s="51">
        <v>4</v>
      </c>
      <c r="I1781" s="51">
        <v>14</v>
      </c>
      <c r="J1781" s="51"/>
      <c r="K1781" s="51">
        <v>5000</v>
      </c>
      <c r="L1781" s="51">
        <v>5500</v>
      </c>
      <c r="M1781" s="51">
        <v>551</v>
      </c>
      <c r="N1781" s="50">
        <v>536</v>
      </c>
      <c r="O1781" s="113"/>
      <c r="P1781" s="48" t="s">
        <v>982</v>
      </c>
      <c r="Q1781" s="47">
        <v>0</v>
      </c>
      <c r="R1781" s="47">
        <v>0</v>
      </c>
      <c r="S1781" s="46">
        <f t="shared" si="118"/>
        <v>0</v>
      </c>
      <c r="T1781" s="47">
        <v>0</v>
      </c>
      <c r="U1781" s="47">
        <v>0</v>
      </c>
      <c r="V1781" s="46">
        <f t="shared" si="119"/>
        <v>0</v>
      </c>
      <c r="W1781" s="46">
        <f t="shared" si="120"/>
        <v>0</v>
      </c>
      <c r="X1781" s="45" t="s">
        <v>359</v>
      </c>
      <c r="Y1781" s="44"/>
      <c r="Z1781" s="43"/>
      <c r="AA1781" s="78" t="s">
        <v>100</v>
      </c>
      <c r="AK1781" s="2"/>
      <c r="AL1781" s="2"/>
      <c r="AM1781" s="2"/>
      <c r="AN1781" s="2"/>
      <c r="AO1781" s="2"/>
      <c r="AP1781" s="2"/>
      <c r="AQ1781" s="2"/>
      <c r="AR1781" s="2"/>
      <c r="AS1781" s="2"/>
      <c r="AT1781" s="2"/>
      <c r="AU1781" s="2"/>
      <c r="AV1781" s="2"/>
      <c r="AW1781" s="2"/>
    </row>
    <row r="1782" spans="1:49" hidden="1">
      <c r="A1782" s="31" t="e">
        <f t="shared" si="121"/>
        <v>#N/A</v>
      </c>
      <c r="B1782" s="30" t="e">
        <f>VLOOKUP(F1782,[3]!Tabla13[#All],2,FALSE)</f>
        <v>#N/A</v>
      </c>
      <c r="C1782" s="51">
        <v>2026</v>
      </c>
      <c r="D1782" s="51">
        <v>8330</v>
      </c>
      <c r="E1782" s="51"/>
      <c r="F1782" s="52"/>
      <c r="G1782" s="51">
        <v>2</v>
      </c>
      <c r="H1782" s="51">
        <v>4</v>
      </c>
      <c r="I1782" s="51">
        <v>14</v>
      </c>
      <c r="J1782" s="51"/>
      <c r="K1782" s="51">
        <v>5000</v>
      </c>
      <c r="L1782" s="51">
        <v>5500</v>
      </c>
      <c r="M1782" s="51">
        <v>551</v>
      </c>
      <c r="N1782" s="50">
        <v>763</v>
      </c>
      <c r="O1782" s="113"/>
      <c r="P1782" s="48" t="s">
        <v>981</v>
      </c>
      <c r="Q1782" s="47">
        <v>0</v>
      </c>
      <c r="R1782" s="47">
        <v>0</v>
      </c>
      <c r="S1782" s="46">
        <f t="shared" si="118"/>
        <v>0</v>
      </c>
      <c r="T1782" s="47">
        <v>0</v>
      </c>
      <c r="U1782" s="47">
        <v>0</v>
      </c>
      <c r="V1782" s="46">
        <f t="shared" si="119"/>
        <v>0</v>
      </c>
      <c r="W1782" s="46">
        <f t="shared" si="120"/>
        <v>0</v>
      </c>
      <c r="X1782" s="45" t="s">
        <v>26</v>
      </c>
      <c r="Y1782" s="44"/>
      <c r="Z1782" s="43"/>
      <c r="AA1782" s="78" t="s">
        <v>100</v>
      </c>
      <c r="AK1782" s="2"/>
      <c r="AL1782" s="2"/>
      <c r="AM1782" s="2"/>
      <c r="AN1782" s="2"/>
      <c r="AO1782" s="2"/>
      <c r="AP1782" s="2"/>
      <c r="AQ1782" s="2"/>
      <c r="AR1782" s="2"/>
      <c r="AS1782" s="2"/>
      <c r="AT1782" s="2"/>
      <c r="AU1782" s="2"/>
      <c r="AV1782" s="2"/>
      <c r="AW1782" s="2"/>
    </row>
    <row r="1783" spans="1:49" hidden="1">
      <c r="A1783" s="31" t="e">
        <f t="shared" si="121"/>
        <v>#N/A</v>
      </c>
      <c r="B1783" s="30" t="e">
        <f>VLOOKUP(F1783,[3]!Tabla13[#All],2,FALSE)</f>
        <v>#N/A</v>
      </c>
      <c r="C1783" s="51">
        <v>2026</v>
      </c>
      <c r="D1783" s="51">
        <v>8330</v>
      </c>
      <c r="E1783" s="51"/>
      <c r="F1783" s="52"/>
      <c r="G1783" s="51">
        <v>2</v>
      </c>
      <c r="H1783" s="51">
        <v>4</v>
      </c>
      <c r="I1783" s="51">
        <v>14</v>
      </c>
      <c r="J1783" s="51"/>
      <c r="K1783" s="51">
        <v>5000</v>
      </c>
      <c r="L1783" s="51">
        <v>5500</v>
      </c>
      <c r="M1783" s="51">
        <v>551</v>
      </c>
      <c r="N1783" s="50">
        <v>822</v>
      </c>
      <c r="O1783" s="113"/>
      <c r="P1783" s="48" t="s">
        <v>980</v>
      </c>
      <c r="Q1783" s="47">
        <v>0</v>
      </c>
      <c r="R1783" s="47">
        <v>0</v>
      </c>
      <c r="S1783" s="46">
        <f t="shared" si="118"/>
        <v>0</v>
      </c>
      <c r="T1783" s="47">
        <v>0</v>
      </c>
      <c r="U1783" s="47">
        <v>0</v>
      </c>
      <c r="V1783" s="46">
        <f t="shared" si="119"/>
        <v>0</v>
      </c>
      <c r="W1783" s="46">
        <f t="shared" si="120"/>
        <v>0</v>
      </c>
      <c r="X1783" s="45" t="s">
        <v>26</v>
      </c>
      <c r="Y1783" s="44"/>
      <c r="Z1783" s="43"/>
      <c r="AA1783" s="42" t="s">
        <v>19</v>
      </c>
      <c r="AK1783" s="2"/>
      <c r="AL1783" s="2"/>
      <c r="AM1783" s="2"/>
      <c r="AN1783" s="2"/>
      <c r="AO1783" s="2"/>
      <c r="AP1783" s="2"/>
      <c r="AQ1783" s="2"/>
      <c r="AR1783" s="2"/>
      <c r="AS1783" s="2"/>
      <c r="AT1783" s="2"/>
      <c r="AU1783" s="2"/>
      <c r="AV1783" s="2"/>
      <c r="AW1783" s="2"/>
    </row>
    <row r="1784" spans="1:49" hidden="1">
      <c r="A1784" s="31" t="e">
        <f t="shared" si="121"/>
        <v>#N/A</v>
      </c>
      <c r="B1784" s="30" t="e">
        <f>VLOOKUP(F1784,[3]!Tabla13[#All],2,FALSE)</f>
        <v>#N/A</v>
      </c>
      <c r="C1784" s="51">
        <v>2026</v>
      </c>
      <c r="D1784" s="51">
        <v>8330</v>
      </c>
      <c r="E1784" s="51"/>
      <c r="F1784" s="52"/>
      <c r="G1784" s="51">
        <v>2</v>
      </c>
      <c r="H1784" s="51">
        <v>4</v>
      </c>
      <c r="I1784" s="51">
        <v>14</v>
      </c>
      <c r="J1784" s="51"/>
      <c r="K1784" s="51">
        <v>5000</v>
      </c>
      <c r="L1784" s="51">
        <v>5500</v>
      </c>
      <c r="M1784" s="51">
        <v>551</v>
      </c>
      <c r="N1784" s="50">
        <v>963</v>
      </c>
      <c r="O1784" s="113"/>
      <c r="P1784" s="48" t="s">
        <v>979</v>
      </c>
      <c r="Q1784" s="47">
        <v>0</v>
      </c>
      <c r="R1784" s="47">
        <v>0</v>
      </c>
      <c r="S1784" s="46">
        <f t="shared" si="118"/>
        <v>0</v>
      </c>
      <c r="T1784" s="47">
        <v>0</v>
      </c>
      <c r="U1784" s="47">
        <v>0</v>
      </c>
      <c r="V1784" s="46">
        <f t="shared" si="119"/>
        <v>0</v>
      </c>
      <c r="W1784" s="46">
        <f t="shared" si="120"/>
        <v>0</v>
      </c>
      <c r="X1784" s="45" t="s">
        <v>26</v>
      </c>
      <c r="Y1784" s="44"/>
      <c r="Z1784" s="43"/>
      <c r="AA1784" s="78" t="s">
        <v>100</v>
      </c>
      <c r="AK1784" s="2"/>
      <c r="AL1784" s="2"/>
      <c r="AM1784" s="2"/>
      <c r="AN1784" s="2"/>
      <c r="AO1784" s="2"/>
      <c r="AP1784" s="2"/>
      <c r="AQ1784" s="2"/>
      <c r="AR1784" s="2"/>
      <c r="AS1784" s="2"/>
      <c r="AT1784" s="2"/>
      <c r="AU1784" s="2"/>
      <c r="AV1784" s="2"/>
      <c r="AW1784" s="2"/>
    </row>
    <row r="1785" spans="1:49" hidden="1">
      <c r="A1785" s="31" t="e">
        <f t="shared" si="121"/>
        <v>#N/A</v>
      </c>
      <c r="B1785" s="30" t="e">
        <f>VLOOKUP(F1785,[3]!Tabla13[#All],2,FALSE)</f>
        <v>#N/A</v>
      </c>
      <c r="C1785" s="51">
        <v>2026</v>
      </c>
      <c r="D1785" s="51">
        <v>8330</v>
      </c>
      <c r="E1785" s="51"/>
      <c r="F1785" s="52"/>
      <c r="G1785" s="51">
        <v>2</v>
      </c>
      <c r="H1785" s="51">
        <v>4</v>
      </c>
      <c r="I1785" s="51">
        <v>14</v>
      </c>
      <c r="J1785" s="51"/>
      <c r="K1785" s="51">
        <v>5000</v>
      </c>
      <c r="L1785" s="51">
        <v>5500</v>
      </c>
      <c r="M1785" s="51">
        <v>551</v>
      </c>
      <c r="N1785" s="50">
        <v>964</v>
      </c>
      <c r="O1785" s="113"/>
      <c r="P1785" s="48" t="s">
        <v>978</v>
      </c>
      <c r="Q1785" s="47">
        <v>0</v>
      </c>
      <c r="R1785" s="47">
        <v>0</v>
      </c>
      <c r="S1785" s="46">
        <f t="shared" si="118"/>
        <v>0</v>
      </c>
      <c r="T1785" s="47">
        <v>0</v>
      </c>
      <c r="U1785" s="47">
        <v>0</v>
      </c>
      <c r="V1785" s="46">
        <f t="shared" si="119"/>
        <v>0</v>
      </c>
      <c r="W1785" s="46">
        <f t="shared" si="120"/>
        <v>0</v>
      </c>
      <c r="X1785" s="45" t="s">
        <v>26</v>
      </c>
      <c r="Y1785" s="44"/>
      <c r="Z1785" s="43"/>
      <c r="AA1785" s="78" t="s">
        <v>100</v>
      </c>
      <c r="AK1785" s="2"/>
      <c r="AL1785" s="2"/>
      <c r="AM1785" s="2"/>
      <c r="AN1785" s="2"/>
      <c r="AO1785" s="2"/>
      <c r="AP1785" s="2"/>
      <c r="AQ1785" s="2"/>
      <c r="AR1785" s="2"/>
      <c r="AS1785" s="2"/>
      <c r="AT1785" s="2"/>
      <c r="AU1785" s="2"/>
      <c r="AV1785" s="2"/>
      <c r="AW1785" s="2"/>
    </row>
    <row r="1786" spans="1:49" hidden="1">
      <c r="A1786" s="31" t="e">
        <f t="shared" si="121"/>
        <v>#N/A</v>
      </c>
      <c r="B1786" s="30" t="e">
        <f>VLOOKUP(F1786,[3]!Tabla13[#All],2,FALSE)</f>
        <v>#N/A</v>
      </c>
      <c r="C1786" s="51">
        <v>2026</v>
      </c>
      <c r="D1786" s="51">
        <v>8330</v>
      </c>
      <c r="E1786" s="51"/>
      <c r="F1786" s="52"/>
      <c r="G1786" s="51">
        <v>2</v>
      </c>
      <c r="H1786" s="51">
        <v>4</v>
      </c>
      <c r="I1786" s="51">
        <v>14</v>
      </c>
      <c r="J1786" s="51"/>
      <c r="K1786" s="51">
        <v>5000</v>
      </c>
      <c r="L1786" s="51">
        <v>5500</v>
      </c>
      <c r="M1786" s="51">
        <v>551</v>
      </c>
      <c r="N1786" s="50">
        <v>966</v>
      </c>
      <c r="O1786" s="113"/>
      <c r="P1786" s="48" t="s">
        <v>977</v>
      </c>
      <c r="Q1786" s="47">
        <v>0</v>
      </c>
      <c r="R1786" s="47">
        <v>0</v>
      </c>
      <c r="S1786" s="46">
        <f t="shared" si="118"/>
        <v>0</v>
      </c>
      <c r="T1786" s="47">
        <v>0</v>
      </c>
      <c r="U1786" s="47">
        <v>0</v>
      </c>
      <c r="V1786" s="46">
        <f t="shared" si="119"/>
        <v>0</v>
      </c>
      <c r="W1786" s="46">
        <f t="shared" si="120"/>
        <v>0</v>
      </c>
      <c r="X1786" s="45" t="s">
        <v>26</v>
      </c>
      <c r="Y1786" s="44"/>
      <c r="Z1786" s="43"/>
      <c r="AA1786" s="78" t="s">
        <v>100</v>
      </c>
      <c r="AK1786" s="2"/>
      <c r="AL1786" s="2"/>
      <c r="AM1786" s="2"/>
      <c r="AN1786" s="2"/>
      <c r="AO1786" s="2"/>
      <c r="AP1786" s="2"/>
      <c r="AQ1786" s="2"/>
      <c r="AR1786" s="2"/>
      <c r="AS1786" s="2"/>
      <c r="AT1786" s="2"/>
      <c r="AU1786" s="2"/>
      <c r="AV1786" s="2"/>
      <c r="AW1786" s="2"/>
    </row>
    <row r="1787" spans="1:49" hidden="1">
      <c r="A1787" s="31" t="e">
        <f t="shared" si="121"/>
        <v>#N/A</v>
      </c>
      <c r="B1787" s="30" t="e">
        <f>VLOOKUP(F1787,[3]!Tabla13[#All],2,FALSE)</f>
        <v>#N/A</v>
      </c>
      <c r="C1787" s="61">
        <v>2026</v>
      </c>
      <c r="D1787" s="61">
        <v>8330</v>
      </c>
      <c r="E1787" s="61"/>
      <c r="F1787" s="62"/>
      <c r="G1787" s="61">
        <v>2</v>
      </c>
      <c r="H1787" s="61">
        <v>4</v>
      </c>
      <c r="I1787" s="61">
        <v>14</v>
      </c>
      <c r="J1787" s="61"/>
      <c r="K1787" s="61">
        <v>5000</v>
      </c>
      <c r="L1787" s="61">
        <v>5600</v>
      </c>
      <c r="M1787" s="60"/>
      <c r="N1787" s="228" t="s">
        <v>23</v>
      </c>
      <c r="O1787" s="227"/>
      <c r="P1787" s="58" t="s">
        <v>29</v>
      </c>
      <c r="Q1787" s="57">
        <f>Q1788+Q1790+Q1792+Q1794</f>
        <v>0</v>
      </c>
      <c r="R1787" s="57">
        <f>R1788+R1790+R1792+R1794</f>
        <v>0</v>
      </c>
      <c r="S1787" s="57">
        <f t="shared" si="118"/>
        <v>0</v>
      </c>
      <c r="T1787" s="57">
        <f>T1788+T1790+T1792+T1794</f>
        <v>0</v>
      </c>
      <c r="U1787" s="57">
        <f>U1788+U1790+U1792+U1794</f>
        <v>0</v>
      </c>
      <c r="V1787" s="57">
        <f t="shared" si="119"/>
        <v>0</v>
      </c>
      <c r="W1787" s="57">
        <f t="shared" si="120"/>
        <v>0</v>
      </c>
      <c r="X1787" s="226"/>
      <c r="Y1787" s="225"/>
      <c r="Z1787" s="65"/>
      <c r="AA1787" s="53"/>
      <c r="AK1787" s="2"/>
      <c r="AL1787" s="2"/>
      <c r="AM1787" s="2"/>
      <c r="AN1787" s="2"/>
      <c r="AO1787" s="2"/>
      <c r="AP1787" s="2"/>
      <c r="AQ1787" s="2"/>
      <c r="AR1787" s="2"/>
      <c r="AS1787" s="2"/>
      <c r="AT1787" s="2"/>
      <c r="AU1787" s="2"/>
      <c r="AV1787" s="2"/>
      <c r="AW1787" s="2"/>
    </row>
    <row r="1788" spans="1:49" hidden="1">
      <c r="A1788" s="31" t="e">
        <f t="shared" si="121"/>
        <v>#N/A</v>
      </c>
      <c r="B1788" s="30" t="e">
        <f>VLOOKUP(F1788,[3]!Tabla13[#All],2,FALSE)</f>
        <v>#N/A</v>
      </c>
      <c r="C1788" s="40">
        <v>2026</v>
      </c>
      <c r="D1788" s="40">
        <v>8330</v>
      </c>
      <c r="E1788" s="40"/>
      <c r="F1788" s="41"/>
      <c r="G1788" s="40">
        <v>2</v>
      </c>
      <c r="H1788" s="40">
        <v>4</v>
      </c>
      <c r="I1788" s="40">
        <v>14</v>
      </c>
      <c r="J1788" s="40"/>
      <c r="K1788" s="40">
        <v>5000</v>
      </c>
      <c r="L1788" s="40">
        <v>5600</v>
      </c>
      <c r="M1788" s="40">
        <v>562</v>
      </c>
      <c r="N1788" s="221" t="s">
        <v>23</v>
      </c>
      <c r="O1788" s="220"/>
      <c r="P1788" s="37" t="s">
        <v>207</v>
      </c>
      <c r="Q1788" s="36">
        <f>SUM(Q1789:Q1789)</f>
        <v>0</v>
      </c>
      <c r="R1788" s="36">
        <f>SUM(R1789:R1789)</f>
        <v>0</v>
      </c>
      <c r="S1788" s="36">
        <f t="shared" si="118"/>
        <v>0</v>
      </c>
      <c r="T1788" s="36">
        <f>SUM(T1789:T1789)</f>
        <v>0</v>
      </c>
      <c r="U1788" s="36">
        <f>SUM(U1789:U1789)</f>
        <v>0</v>
      </c>
      <c r="V1788" s="36">
        <f t="shared" si="119"/>
        <v>0</v>
      </c>
      <c r="W1788" s="36">
        <f t="shared" si="120"/>
        <v>0</v>
      </c>
      <c r="X1788" s="224"/>
      <c r="Y1788" s="223"/>
      <c r="Z1788" s="63"/>
      <c r="AA1788" s="32"/>
      <c r="AK1788" s="2"/>
      <c r="AL1788" s="2"/>
      <c r="AM1788" s="2"/>
      <c r="AN1788" s="2"/>
      <c r="AO1788" s="2"/>
      <c r="AP1788" s="2"/>
      <c r="AQ1788" s="2"/>
      <c r="AR1788" s="2"/>
      <c r="AS1788" s="2"/>
      <c r="AT1788" s="2"/>
      <c r="AU1788" s="2"/>
      <c r="AV1788" s="2"/>
      <c r="AW1788" s="2"/>
    </row>
    <row r="1789" spans="1:49" hidden="1">
      <c r="A1789" s="31" t="e">
        <f t="shared" si="121"/>
        <v>#N/A</v>
      </c>
      <c r="B1789" s="30" t="e">
        <f>VLOOKUP(F1789,[3]!Tabla13[#All],2,FALSE)</f>
        <v>#N/A</v>
      </c>
      <c r="C1789" s="51">
        <v>2026</v>
      </c>
      <c r="D1789" s="51">
        <v>8330</v>
      </c>
      <c r="E1789" s="51"/>
      <c r="F1789" s="52"/>
      <c r="G1789" s="51">
        <v>2</v>
      </c>
      <c r="H1789" s="51">
        <v>4</v>
      </c>
      <c r="I1789" s="51">
        <v>14</v>
      </c>
      <c r="J1789" s="51"/>
      <c r="K1789" s="51">
        <v>5000</v>
      </c>
      <c r="L1789" s="51">
        <v>5600</v>
      </c>
      <c r="M1789" s="51">
        <v>562</v>
      </c>
      <c r="N1789" s="50">
        <v>543</v>
      </c>
      <c r="O1789" s="49"/>
      <c r="P1789" s="48" t="s">
        <v>976</v>
      </c>
      <c r="Q1789" s="47">
        <v>0</v>
      </c>
      <c r="R1789" s="47">
        <v>0</v>
      </c>
      <c r="S1789" s="46">
        <f t="shared" si="118"/>
        <v>0</v>
      </c>
      <c r="T1789" s="47">
        <v>0</v>
      </c>
      <c r="U1789" s="47">
        <v>0</v>
      </c>
      <c r="V1789" s="46">
        <f t="shared" si="119"/>
        <v>0</v>
      </c>
      <c r="W1789" s="46">
        <f t="shared" si="120"/>
        <v>0</v>
      </c>
      <c r="X1789" s="45" t="s">
        <v>26</v>
      </c>
      <c r="Y1789" s="130"/>
      <c r="Z1789" s="43"/>
      <c r="AA1789" s="78" t="s">
        <v>100</v>
      </c>
      <c r="AK1789" s="2"/>
      <c r="AL1789" s="2"/>
      <c r="AM1789" s="2"/>
      <c r="AN1789" s="2"/>
      <c r="AO1789" s="2"/>
      <c r="AP1789" s="2"/>
      <c r="AQ1789" s="2"/>
      <c r="AR1789" s="2"/>
      <c r="AS1789" s="2"/>
      <c r="AT1789" s="2"/>
      <c r="AU1789" s="2"/>
      <c r="AV1789" s="2"/>
      <c r="AW1789" s="2"/>
    </row>
    <row r="1790" spans="1:49" ht="30" hidden="1">
      <c r="A1790" s="31" t="e">
        <f t="shared" si="121"/>
        <v>#N/A</v>
      </c>
      <c r="B1790" s="30" t="e">
        <f>VLOOKUP(F1790,[3]!Tabla13[#All],2,FALSE)</f>
        <v>#N/A</v>
      </c>
      <c r="C1790" s="40">
        <v>2026</v>
      </c>
      <c r="D1790" s="40">
        <v>8330</v>
      </c>
      <c r="E1790" s="40"/>
      <c r="F1790" s="41"/>
      <c r="G1790" s="40">
        <v>2</v>
      </c>
      <c r="H1790" s="40">
        <v>4</v>
      </c>
      <c r="I1790" s="40">
        <v>14</v>
      </c>
      <c r="J1790" s="40"/>
      <c r="K1790" s="40">
        <v>5000</v>
      </c>
      <c r="L1790" s="40">
        <v>5600</v>
      </c>
      <c r="M1790" s="40">
        <v>564</v>
      </c>
      <c r="N1790" s="221"/>
      <c r="O1790" s="220"/>
      <c r="P1790" s="37" t="s">
        <v>186</v>
      </c>
      <c r="Q1790" s="36">
        <f>SUM(Q1791)</f>
        <v>0</v>
      </c>
      <c r="R1790" s="36">
        <f>SUM(R1791)</f>
        <v>0</v>
      </c>
      <c r="S1790" s="36">
        <f t="shared" si="118"/>
        <v>0</v>
      </c>
      <c r="T1790" s="36">
        <f>SUM(T1791)</f>
        <v>0</v>
      </c>
      <c r="U1790" s="36">
        <f>SUM(U1791)</f>
        <v>0</v>
      </c>
      <c r="V1790" s="36">
        <f t="shared" si="119"/>
        <v>0</v>
      </c>
      <c r="W1790" s="36">
        <f t="shared" si="120"/>
        <v>0</v>
      </c>
      <c r="X1790" s="224"/>
      <c r="Y1790" s="223"/>
      <c r="Z1790" s="63"/>
      <c r="AA1790" s="32"/>
      <c r="AK1790" s="2"/>
      <c r="AL1790" s="2"/>
      <c r="AM1790" s="2"/>
      <c r="AN1790" s="2"/>
      <c r="AO1790" s="2"/>
      <c r="AP1790" s="2"/>
      <c r="AQ1790" s="2"/>
      <c r="AR1790" s="2"/>
      <c r="AS1790" s="2"/>
      <c r="AT1790" s="2"/>
      <c r="AU1790" s="2"/>
      <c r="AV1790" s="2"/>
      <c r="AW1790" s="2"/>
    </row>
    <row r="1791" spans="1:49" hidden="1">
      <c r="A1791" s="31" t="e">
        <f t="shared" si="121"/>
        <v>#N/A</v>
      </c>
      <c r="B1791" s="30" t="e">
        <f>VLOOKUP(F1791,[3]!Tabla13[#All],2,FALSE)</f>
        <v>#N/A</v>
      </c>
      <c r="C1791" s="51">
        <v>2026</v>
      </c>
      <c r="D1791" s="51">
        <v>8330</v>
      </c>
      <c r="E1791" s="51"/>
      <c r="F1791" s="52"/>
      <c r="G1791" s="51">
        <v>2</v>
      </c>
      <c r="H1791" s="51">
        <v>4</v>
      </c>
      <c r="I1791" s="51">
        <v>14</v>
      </c>
      <c r="J1791" s="51"/>
      <c r="K1791" s="51">
        <v>5000</v>
      </c>
      <c r="L1791" s="51">
        <v>5600</v>
      </c>
      <c r="M1791" s="51">
        <v>564</v>
      </c>
      <c r="N1791" s="50">
        <v>1200</v>
      </c>
      <c r="O1791" s="113"/>
      <c r="P1791" s="48" t="s">
        <v>975</v>
      </c>
      <c r="Q1791" s="47">
        <v>0</v>
      </c>
      <c r="R1791" s="47">
        <v>0</v>
      </c>
      <c r="S1791" s="46">
        <f t="shared" si="118"/>
        <v>0</v>
      </c>
      <c r="T1791" s="47">
        <v>0</v>
      </c>
      <c r="U1791" s="47">
        <v>0</v>
      </c>
      <c r="V1791" s="46">
        <f t="shared" si="119"/>
        <v>0</v>
      </c>
      <c r="W1791" s="46">
        <f t="shared" si="120"/>
        <v>0</v>
      </c>
      <c r="X1791" s="45" t="s">
        <v>26</v>
      </c>
      <c r="Y1791" s="44"/>
      <c r="Z1791" s="43"/>
      <c r="AA1791" s="42" t="s">
        <v>19</v>
      </c>
      <c r="AK1791" s="2"/>
      <c r="AL1791" s="2"/>
      <c r="AM1791" s="2"/>
      <c r="AN1791" s="2"/>
      <c r="AO1791" s="2"/>
      <c r="AP1791" s="2"/>
      <c r="AQ1791" s="2"/>
      <c r="AR1791" s="2"/>
      <c r="AS1791" s="2"/>
      <c r="AT1791" s="2"/>
      <c r="AU1791" s="2"/>
      <c r="AV1791" s="2"/>
      <c r="AW1791" s="2"/>
    </row>
    <row r="1792" spans="1:49" hidden="1">
      <c r="A1792" s="31" t="e">
        <f t="shared" si="121"/>
        <v>#N/A</v>
      </c>
      <c r="B1792" s="30" t="e">
        <f>VLOOKUP(F1792,[3]!Tabla13[#All],2,FALSE)</f>
        <v>#N/A</v>
      </c>
      <c r="C1792" s="40">
        <v>2026</v>
      </c>
      <c r="D1792" s="40">
        <v>8330</v>
      </c>
      <c r="E1792" s="40"/>
      <c r="F1792" s="41"/>
      <c r="G1792" s="40">
        <v>2</v>
      </c>
      <c r="H1792" s="40">
        <v>4</v>
      </c>
      <c r="I1792" s="40">
        <v>14</v>
      </c>
      <c r="J1792" s="40"/>
      <c r="K1792" s="40">
        <v>5000</v>
      </c>
      <c r="L1792" s="40">
        <v>5600</v>
      </c>
      <c r="M1792" s="40">
        <v>565</v>
      </c>
      <c r="N1792" s="221"/>
      <c r="O1792" s="220"/>
      <c r="P1792" s="37" t="s">
        <v>184</v>
      </c>
      <c r="Q1792" s="36">
        <f>SUM(Q1793)</f>
        <v>0</v>
      </c>
      <c r="R1792" s="36">
        <f>SUM(R1793)</f>
        <v>0</v>
      </c>
      <c r="S1792" s="36">
        <f t="shared" si="118"/>
        <v>0</v>
      </c>
      <c r="T1792" s="36">
        <f>SUM(T1793)</f>
        <v>0</v>
      </c>
      <c r="U1792" s="36">
        <f>SUM(U1793)</f>
        <v>0</v>
      </c>
      <c r="V1792" s="36">
        <f t="shared" si="119"/>
        <v>0</v>
      </c>
      <c r="W1792" s="36">
        <f t="shared" si="120"/>
        <v>0</v>
      </c>
      <c r="X1792" s="224"/>
      <c r="Y1792" s="223"/>
      <c r="Z1792" s="63"/>
      <c r="AA1792" s="32"/>
      <c r="AK1792" s="2"/>
      <c r="AL1792" s="2"/>
      <c r="AM1792" s="2"/>
      <c r="AN1792" s="2"/>
      <c r="AO1792" s="2"/>
      <c r="AP1792" s="2"/>
      <c r="AQ1792" s="2"/>
      <c r="AR1792" s="2"/>
      <c r="AS1792" s="2"/>
      <c r="AT1792" s="2"/>
      <c r="AU1792" s="2"/>
      <c r="AV1792" s="2"/>
      <c r="AW1792" s="2"/>
    </row>
    <row r="1793" spans="1:49" hidden="1">
      <c r="A1793" s="31" t="e">
        <f t="shared" si="121"/>
        <v>#N/A</v>
      </c>
      <c r="B1793" s="30" t="e">
        <f>VLOOKUP(F1793,[3]!Tabla13[#All],2,FALSE)</f>
        <v>#N/A</v>
      </c>
      <c r="C1793" s="51">
        <v>2026</v>
      </c>
      <c r="D1793" s="51">
        <v>8330</v>
      </c>
      <c r="E1793" s="51"/>
      <c r="F1793" s="52"/>
      <c r="G1793" s="51">
        <v>2</v>
      </c>
      <c r="H1793" s="51">
        <v>4</v>
      </c>
      <c r="I1793" s="51">
        <v>14</v>
      </c>
      <c r="J1793" s="51"/>
      <c r="K1793" s="51">
        <v>5000</v>
      </c>
      <c r="L1793" s="51">
        <v>5600</v>
      </c>
      <c r="M1793" s="51">
        <v>565</v>
      </c>
      <c r="N1793" s="50">
        <v>1179</v>
      </c>
      <c r="O1793" s="113"/>
      <c r="P1793" s="48" t="s">
        <v>974</v>
      </c>
      <c r="Q1793" s="47">
        <v>0</v>
      </c>
      <c r="R1793" s="47">
        <v>0</v>
      </c>
      <c r="S1793" s="46">
        <f t="shared" si="118"/>
        <v>0</v>
      </c>
      <c r="T1793" s="47">
        <v>0</v>
      </c>
      <c r="U1793" s="47">
        <v>0</v>
      </c>
      <c r="V1793" s="46">
        <f t="shared" si="119"/>
        <v>0</v>
      </c>
      <c r="W1793" s="46">
        <f t="shared" si="120"/>
        <v>0</v>
      </c>
      <c r="X1793" s="45" t="s">
        <v>26</v>
      </c>
      <c r="Y1793" s="44"/>
      <c r="Z1793" s="43"/>
      <c r="AA1793" s="42" t="s">
        <v>19</v>
      </c>
      <c r="AK1793" s="2"/>
      <c r="AL1793" s="2"/>
      <c r="AM1793" s="2"/>
      <c r="AN1793" s="2"/>
      <c r="AO1793" s="2"/>
      <c r="AP1793" s="2"/>
      <c r="AQ1793" s="2"/>
      <c r="AR1793" s="2"/>
      <c r="AS1793" s="2"/>
      <c r="AT1793" s="2"/>
      <c r="AU1793" s="2"/>
      <c r="AV1793" s="2"/>
      <c r="AW1793" s="2"/>
    </row>
    <row r="1794" spans="1:49" hidden="1">
      <c r="A1794" s="31" t="e">
        <f t="shared" si="121"/>
        <v>#N/A</v>
      </c>
      <c r="B1794" s="30" t="e">
        <f>VLOOKUP(F1794,[3]!Tabla13[#All],2,FALSE)</f>
        <v>#N/A</v>
      </c>
      <c r="C1794" s="40">
        <v>2026</v>
      </c>
      <c r="D1794" s="40">
        <v>8330</v>
      </c>
      <c r="E1794" s="40"/>
      <c r="F1794" s="41"/>
      <c r="G1794" s="40">
        <v>2</v>
      </c>
      <c r="H1794" s="40">
        <v>4</v>
      </c>
      <c r="I1794" s="40">
        <v>14</v>
      </c>
      <c r="J1794" s="40"/>
      <c r="K1794" s="40">
        <v>5000</v>
      </c>
      <c r="L1794" s="40">
        <v>5600</v>
      </c>
      <c r="M1794" s="40">
        <v>569</v>
      </c>
      <c r="N1794" s="221"/>
      <c r="O1794" s="220"/>
      <c r="P1794" s="37" t="s">
        <v>28</v>
      </c>
      <c r="Q1794" s="36">
        <f>SUM(Q1795:Q1797)</f>
        <v>0</v>
      </c>
      <c r="R1794" s="36">
        <f>SUM(R1795:R1797)</f>
        <v>0</v>
      </c>
      <c r="S1794" s="36">
        <f t="shared" si="118"/>
        <v>0</v>
      </c>
      <c r="T1794" s="36">
        <f>SUM(T1795:T1797)</f>
        <v>0</v>
      </c>
      <c r="U1794" s="36">
        <f>SUM(U1795:U1797)</f>
        <v>0</v>
      </c>
      <c r="V1794" s="36">
        <f t="shared" si="119"/>
        <v>0</v>
      </c>
      <c r="W1794" s="36">
        <f t="shared" si="120"/>
        <v>0</v>
      </c>
      <c r="X1794" s="224"/>
      <c r="Y1794" s="223"/>
      <c r="Z1794" s="63"/>
      <c r="AA1794" s="32"/>
      <c r="AK1794" s="2"/>
      <c r="AL1794" s="2"/>
      <c r="AM1794" s="2"/>
      <c r="AN1794" s="2"/>
      <c r="AO1794" s="2"/>
      <c r="AP1794" s="2"/>
      <c r="AQ1794" s="2"/>
      <c r="AR1794" s="2"/>
      <c r="AS1794" s="2"/>
      <c r="AT1794" s="2"/>
      <c r="AU1794" s="2"/>
      <c r="AV1794" s="2"/>
      <c r="AW1794" s="2"/>
    </row>
    <row r="1795" spans="1:49" hidden="1">
      <c r="A1795" s="31" t="e">
        <f t="shared" si="121"/>
        <v>#N/A</v>
      </c>
      <c r="B1795" s="30" t="e">
        <f>VLOOKUP(F1795,[3]!Tabla13[#All],2,FALSE)</f>
        <v>#N/A</v>
      </c>
      <c r="C1795" s="51">
        <v>2026</v>
      </c>
      <c r="D1795" s="51">
        <v>8330</v>
      </c>
      <c r="E1795" s="51"/>
      <c r="F1795" s="52"/>
      <c r="G1795" s="51">
        <v>2</v>
      </c>
      <c r="H1795" s="51">
        <v>4</v>
      </c>
      <c r="I1795" s="51">
        <v>14</v>
      </c>
      <c r="J1795" s="51"/>
      <c r="K1795" s="51">
        <v>5000</v>
      </c>
      <c r="L1795" s="51">
        <v>5600</v>
      </c>
      <c r="M1795" s="51">
        <v>569</v>
      </c>
      <c r="N1795" s="50">
        <v>551</v>
      </c>
      <c r="O1795" s="113"/>
      <c r="P1795" s="48" t="s">
        <v>973</v>
      </c>
      <c r="Q1795" s="47">
        <v>0</v>
      </c>
      <c r="R1795" s="47">
        <v>0</v>
      </c>
      <c r="S1795" s="46">
        <f t="shared" si="118"/>
        <v>0</v>
      </c>
      <c r="T1795" s="47">
        <v>0</v>
      </c>
      <c r="U1795" s="47">
        <v>0</v>
      </c>
      <c r="V1795" s="46">
        <f t="shared" si="119"/>
        <v>0</v>
      </c>
      <c r="W1795" s="46">
        <f t="shared" si="120"/>
        <v>0</v>
      </c>
      <c r="X1795" s="45" t="s">
        <v>26</v>
      </c>
      <c r="Y1795" s="44"/>
      <c r="Z1795" s="43"/>
      <c r="AA1795" s="42" t="s">
        <v>19</v>
      </c>
      <c r="AK1795" s="2"/>
      <c r="AL1795" s="2"/>
      <c r="AM1795" s="2"/>
      <c r="AN1795" s="2"/>
      <c r="AO1795" s="2"/>
      <c r="AP1795" s="2"/>
      <c r="AQ1795" s="2"/>
      <c r="AR1795" s="2"/>
      <c r="AS1795" s="2"/>
      <c r="AT1795" s="2"/>
      <c r="AU1795" s="2"/>
      <c r="AV1795" s="2"/>
      <c r="AW1795" s="2"/>
    </row>
    <row r="1796" spans="1:49" hidden="1">
      <c r="A1796" s="31" t="e">
        <f t="shared" si="121"/>
        <v>#N/A</v>
      </c>
      <c r="B1796" s="30" t="e">
        <f>VLOOKUP(F1796,[3]!Tabla13[#All],2,FALSE)</f>
        <v>#N/A</v>
      </c>
      <c r="C1796" s="51">
        <v>2026</v>
      </c>
      <c r="D1796" s="51">
        <v>8330</v>
      </c>
      <c r="E1796" s="51"/>
      <c r="F1796" s="52"/>
      <c r="G1796" s="51">
        <v>2</v>
      </c>
      <c r="H1796" s="51">
        <v>4</v>
      </c>
      <c r="I1796" s="51">
        <v>14</v>
      </c>
      <c r="J1796" s="51"/>
      <c r="K1796" s="51">
        <v>5000</v>
      </c>
      <c r="L1796" s="51">
        <v>5600</v>
      </c>
      <c r="M1796" s="51">
        <v>569</v>
      </c>
      <c r="N1796" s="50">
        <v>664</v>
      </c>
      <c r="O1796" s="49"/>
      <c r="P1796" s="48" t="s">
        <v>972</v>
      </c>
      <c r="Q1796" s="47">
        <v>0</v>
      </c>
      <c r="R1796" s="47">
        <v>0</v>
      </c>
      <c r="S1796" s="46">
        <f t="shared" si="118"/>
        <v>0</v>
      </c>
      <c r="T1796" s="47">
        <v>0</v>
      </c>
      <c r="U1796" s="47">
        <v>0</v>
      </c>
      <c r="V1796" s="46">
        <f t="shared" si="119"/>
        <v>0</v>
      </c>
      <c r="W1796" s="46">
        <f t="shared" si="120"/>
        <v>0</v>
      </c>
      <c r="X1796" s="45" t="s">
        <v>26</v>
      </c>
      <c r="Y1796" s="130"/>
      <c r="Z1796" s="43"/>
      <c r="AA1796" s="42" t="s">
        <v>19</v>
      </c>
      <c r="AK1796" s="2"/>
      <c r="AL1796" s="2"/>
      <c r="AM1796" s="2"/>
      <c r="AN1796" s="2"/>
      <c r="AO1796" s="2"/>
      <c r="AP1796" s="2"/>
      <c r="AQ1796" s="2"/>
      <c r="AR1796" s="2"/>
      <c r="AS1796" s="2"/>
      <c r="AT1796" s="2"/>
      <c r="AU1796" s="2"/>
      <c r="AV1796" s="2"/>
      <c r="AW1796" s="2"/>
    </row>
    <row r="1797" spans="1:49" hidden="1">
      <c r="A1797" s="31" t="e">
        <f t="shared" si="121"/>
        <v>#N/A</v>
      </c>
      <c r="B1797" s="30" t="e">
        <f>VLOOKUP(F1797,[3]!Tabla13[#All],2,FALSE)</f>
        <v>#N/A</v>
      </c>
      <c r="C1797" s="51">
        <v>2026</v>
      </c>
      <c r="D1797" s="51">
        <v>8330</v>
      </c>
      <c r="E1797" s="51"/>
      <c r="F1797" s="52"/>
      <c r="G1797" s="51">
        <v>2</v>
      </c>
      <c r="H1797" s="51">
        <v>4</v>
      </c>
      <c r="I1797" s="51">
        <v>14</v>
      </c>
      <c r="J1797" s="51"/>
      <c r="K1797" s="51">
        <v>5000</v>
      </c>
      <c r="L1797" s="51">
        <v>5600</v>
      </c>
      <c r="M1797" s="51">
        <v>569</v>
      </c>
      <c r="N1797" s="50">
        <v>867</v>
      </c>
      <c r="O1797" s="49"/>
      <c r="P1797" s="48" t="s">
        <v>971</v>
      </c>
      <c r="Q1797" s="47">
        <v>0</v>
      </c>
      <c r="R1797" s="47">
        <v>0</v>
      </c>
      <c r="S1797" s="46">
        <f t="shared" si="118"/>
        <v>0</v>
      </c>
      <c r="T1797" s="47">
        <v>0</v>
      </c>
      <c r="U1797" s="47">
        <v>0</v>
      </c>
      <c r="V1797" s="46">
        <f t="shared" si="119"/>
        <v>0</v>
      </c>
      <c r="W1797" s="46">
        <f t="shared" si="120"/>
        <v>0</v>
      </c>
      <c r="X1797" s="45" t="s">
        <v>26</v>
      </c>
      <c r="Y1797" s="130"/>
      <c r="Z1797" s="43"/>
      <c r="AA1797" s="42" t="s">
        <v>19</v>
      </c>
      <c r="AK1797" s="2"/>
      <c r="AL1797" s="2"/>
      <c r="AM1797" s="2"/>
      <c r="AN1797" s="2"/>
      <c r="AO1797" s="2"/>
      <c r="AP1797" s="2"/>
      <c r="AQ1797" s="2"/>
      <c r="AR1797" s="2"/>
      <c r="AS1797" s="2"/>
      <c r="AT1797" s="2"/>
      <c r="AU1797" s="2"/>
      <c r="AV1797" s="2"/>
      <c r="AW1797" s="2"/>
    </row>
    <row r="1798" spans="1:49" hidden="1">
      <c r="A1798" s="31" t="e">
        <f t="shared" si="121"/>
        <v>#N/A</v>
      </c>
      <c r="B1798" s="30" t="e">
        <f>VLOOKUP(F1798,[3]!Tabla13[#All],2,FALSE)</f>
        <v>#N/A</v>
      </c>
      <c r="C1798" s="61">
        <v>2026</v>
      </c>
      <c r="D1798" s="61">
        <v>8330</v>
      </c>
      <c r="E1798" s="61"/>
      <c r="F1798" s="62"/>
      <c r="G1798" s="61">
        <v>2</v>
      </c>
      <c r="H1798" s="61">
        <v>4</v>
      </c>
      <c r="I1798" s="61">
        <v>14</v>
      </c>
      <c r="J1798" s="61"/>
      <c r="K1798" s="61">
        <v>5000</v>
      </c>
      <c r="L1798" s="61">
        <v>5700</v>
      </c>
      <c r="M1798" s="60"/>
      <c r="N1798" s="228" t="s">
        <v>23</v>
      </c>
      <c r="O1798" s="227"/>
      <c r="P1798" s="58" t="s">
        <v>970</v>
      </c>
      <c r="Q1798" s="57">
        <f>+Q1799</f>
        <v>0</v>
      </c>
      <c r="R1798" s="57">
        <f>+R1799</f>
        <v>0</v>
      </c>
      <c r="S1798" s="57">
        <f t="shared" si="118"/>
        <v>0</v>
      </c>
      <c r="T1798" s="57">
        <f>+T1799</f>
        <v>0</v>
      </c>
      <c r="U1798" s="57">
        <f>+U1799</f>
        <v>0</v>
      </c>
      <c r="V1798" s="57">
        <f t="shared" si="119"/>
        <v>0</v>
      </c>
      <c r="W1798" s="57">
        <f t="shared" si="120"/>
        <v>0</v>
      </c>
      <c r="X1798" s="226"/>
      <c r="Y1798" s="225"/>
      <c r="Z1798" s="65"/>
      <c r="AA1798" s="53"/>
      <c r="AK1798" s="2"/>
      <c r="AL1798" s="2"/>
      <c r="AM1798" s="2"/>
      <c r="AN1798" s="2"/>
      <c r="AO1798" s="2"/>
      <c r="AP1798" s="2"/>
      <c r="AQ1798" s="2"/>
      <c r="AR1798" s="2"/>
      <c r="AS1798" s="2"/>
      <c r="AT1798" s="2"/>
      <c r="AU1798" s="2"/>
      <c r="AV1798" s="2"/>
      <c r="AW1798" s="2"/>
    </row>
    <row r="1799" spans="1:49" hidden="1">
      <c r="A1799" s="31" t="e">
        <f t="shared" si="121"/>
        <v>#N/A</v>
      </c>
      <c r="B1799" s="30" t="e">
        <f>VLOOKUP(F1799,[3]!Tabla13[#All],2,FALSE)</f>
        <v>#N/A</v>
      </c>
      <c r="C1799" s="40">
        <v>2026</v>
      </c>
      <c r="D1799" s="40">
        <v>8330</v>
      </c>
      <c r="E1799" s="40"/>
      <c r="F1799" s="41"/>
      <c r="G1799" s="40">
        <v>2</v>
      </c>
      <c r="H1799" s="40">
        <v>4</v>
      </c>
      <c r="I1799" s="40">
        <v>14</v>
      </c>
      <c r="J1799" s="40"/>
      <c r="K1799" s="40">
        <v>5000</v>
      </c>
      <c r="L1799" s="40">
        <v>5700</v>
      </c>
      <c r="M1799" s="40">
        <v>577</v>
      </c>
      <c r="N1799" s="221" t="s">
        <v>23</v>
      </c>
      <c r="O1799" s="220"/>
      <c r="P1799" s="37" t="s">
        <v>969</v>
      </c>
      <c r="Q1799" s="36">
        <f>SUM(Q1800:Q1800)</f>
        <v>0</v>
      </c>
      <c r="R1799" s="36">
        <f>SUM(R1800:R1800)</f>
        <v>0</v>
      </c>
      <c r="S1799" s="36">
        <f t="shared" si="118"/>
        <v>0</v>
      </c>
      <c r="T1799" s="36">
        <f>SUM(T1800:T1800)</f>
        <v>0</v>
      </c>
      <c r="U1799" s="36">
        <f>SUM(U1800:U1800)</f>
        <v>0</v>
      </c>
      <c r="V1799" s="36">
        <f t="shared" si="119"/>
        <v>0</v>
      </c>
      <c r="W1799" s="36">
        <f t="shared" si="120"/>
        <v>0</v>
      </c>
      <c r="X1799" s="224"/>
      <c r="Y1799" s="223"/>
      <c r="Z1799" s="63"/>
      <c r="AA1799" s="32"/>
      <c r="AK1799" s="2"/>
      <c r="AL1799" s="2"/>
      <c r="AM1799" s="2"/>
      <c r="AN1799" s="2"/>
      <c r="AO1799" s="2"/>
      <c r="AP1799" s="2"/>
      <c r="AQ1799" s="2"/>
      <c r="AR1799" s="2"/>
      <c r="AS1799" s="2"/>
      <c r="AT1799" s="2"/>
      <c r="AU1799" s="2"/>
      <c r="AV1799" s="2"/>
      <c r="AW1799" s="2"/>
    </row>
    <row r="1800" spans="1:49" hidden="1">
      <c r="A1800" s="31" t="e">
        <f t="shared" si="121"/>
        <v>#N/A</v>
      </c>
      <c r="B1800" s="30" t="e">
        <f>VLOOKUP(F1800,[3]!Tabla13[#All],2,FALSE)</f>
        <v>#N/A</v>
      </c>
      <c r="C1800" s="51">
        <v>2026</v>
      </c>
      <c r="D1800" s="51">
        <v>8330</v>
      </c>
      <c r="E1800" s="51"/>
      <c r="F1800" s="52"/>
      <c r="G1800" s="51">
        <v>2</v>
      </c>
      <c r="H1800" s="51">
        <v>4</v>
      </c>
      <c r="I1800" s="51">
        <v>14</v>
      </c>
      <c r="J1800" s="51"/>
      <c r="K1800" s="51">
        <v>5000</v>
      </c>
      <c r="L1800" s="51">
        <v>5700</v>
      </c>
      <c r="M1800" s="51">
        <v>577</v>
      </c>
      <c r="N1800" s="50">
        <v>36</v>
      </c>
      <c r="O1800" s="49"/>
      <c r="P1800" s="204" t="s">
        <v>968</v>
      </c>
      <c r="Q1800" s="47">
        <v>0</v>
      </c>
      <c r="R1800" s="47">
        <v>0</v>
      </c>
      <c r="S1800" s="46">
        <f t="shared" si="118"/>
        <v>0</v>
      </c>
      <c r="T1800" s="47">
        <v>0</v>
      </c>
      <c r="U1800" s="47">
        <v>0</v>
      </c>
      <c r="V1800" s="46">
        <f t="shared" si="119"/>
        <v>0</v>
      </c>
      <c r="W1800" s="46">
        <f t="shared" si="120"/>
        <v>0</v>
      </c>
      <c r="X1800" s="45" t="s">
        <v>26</v>
      </c>
      <c r="Y1800" s="130"/>
      <c r="Z1800" s="43"/>
      <c r="AA1800" s="78" t="s">
        <v>100</v>
      </c>
      <c r="AK1800" s="2"/>
      <c r="AL1800" s="2"/>
      <c r="AM1800" s="2"/>
      <c r="AN1800" s="2"/>
      <c r="AO1800" s="2"/>
      <c r="AP1800" s="2"/>
      <c r="AQ1800" s="2"/>
      <c r="AR1800" s="2"/>
      <c r="AS1800" s="2"/>
      <c r="AT1800" s="2"/>
      <c r="AU1800" s="2"/>
      <c r="AV1800" s="2"/>
      <c r="AW1800" s="2"/>
    </row>
    <row r="1801" spans="1:49" hidden="1">
      <c r="A1801" s="31" t="e">
        <f t="shared" si="121"/>
        <v>#N/A</v>
      </c>
      <c r="B1801" s="30" t="e">
        <f>VLOOKUP(F1801,[3]!Tabla13[#All],2,FALSE)</f>
        <v>#N/A</v>
      </c>
      <c r="C1801" s="61">
        <v>2026</v>
      </c>
      <c r="D1801" s="61">
        <v>8330</v>
      </c>
      <c r="E1801" s="61"/>
      <c r="F1801" s="62"/>
      <c r="G1801" s="61">
        <v>2</v>
      </c>
      <c r="H1801" s="61">
        <v>4</v>
      </c>
      <c r="I1801" s="61">
        <v>14</v>
      </c>
      <c r="J1801" s="61"/>
      <c r="K1801" s="61">
        <v>5000</v>
      </c>
      <c r="L1801" s="61">
        <v>5900</v>
      </c>
      <c r="M1801" s="61"/>
      <c r="N1801" s="61" t="s">
        <v>23</v>
      </c>
      <c r="O1801" s="222"/>
      <c r="P1801" s="58" t="s">
        <v>25</v>
      </c>
      <c r="Q1801" s="57">
        <f>Q1802+Q1804</f>
        <v>0</v>
      </c>
      <c r="R1801" s="57">
        <f>R1802+R1804</f>
        <v>0</v>
      </c>
      <c r="S1801" s="57">
        <f t="shared" si="118"/>
        <v>0</v>
      </c>
      <c r="T1801" s="57">
        <f>T1802+T1804</f>
        <v>0</v>
      </c>
      <c r="U1801" s="57">
        <f>U1802+U1804</f>
        <v>0</v>
      </c>
      <c r="V1801" s="57">
        <f t="shared" si="119"/>
        <v>0</v>
      </c>
      <c r="W1801" s="57">
        <f t="shared" si="120"/>
        <v>0</v>
      </c>
      <c r="X1801" s="56"/>
      <c r="Y1801" s="66"/>
      <c r="Z1801" s="65"/>
      <c r="AA1801" s="53"/>
      <c r="AK1801" s="2"/>
      <c r="AL1801" s="2"/>
      <c r="AM1801" s="2"/>
      <c r="AN1801" s="2"/>
      <c r="AO1801" s="2"/>
      <c r="AP1801" s="2"/>
      <c r="AQ1801" s="2"/>
      <c r="AR1801" s="2"/>
      <c r="AS1801" s="2"/>
      <c r="AT1801" s="2"/>
      <c r="AU1801" s="2"/>
      <c r="AV1801" s="2"/>
      <c r="AW1801" s="2"/>
    </row>
    <row r="1802" spans="1:49" hidden="1">
      <c r="A1802" s="31" t="e">
        <f t="shared" si="121"/>
        <v>#N/A</v>
      </c>
      <c r="B1802" s="30" t="e">
        <f>VLOOKUP(F1802,[3]!Tabla13[#All],2,FALSE)</f>
        <v>#N/A</v>
      </c>
      <c r="C1802" s="40">
        <v>2026</v>
      </c>
      <c r="D1802" s="40">
        <v>8330</v>
      </c>
      <c r="E1802" s="40"/>
      <c r="F1802" s="41"/>
      <c r="G1802" s="40">
        <v>2</v>
      </c>
      <c r="H1802" s="40">
        <v>4</v>
      </c>
      <c r="I1802" s="40">
        <v>14</v>
      </c>
      <c r="J1802" s="40"/>
      <c r="K1802" s="40">
        <v>5000</v>
      </c>
      <c r="L1802" s="40">
        <v>5900</v>
      </c>
      <c r="M1802" s="40">
        <v>591</v>
      </c>
      <c r="N1802" s="221" t="s">
        <v>23</v>
      </c>
      <c r="O1802" s="220"/>
      <c r="P1802" s="37" t="s">
        <v>24</v>
      </c>
      <c r="Q1802" s="36">
        <f>SUM(Q1803)</f>
        <v>0</v>
      </c>
      <c r="R1802" s="36">
        <f>SUM(R1803)</f>
        <v>0</v>
      </c>
      <c r="S1802" s="36">
        <f t="shared" ref="S1802:S1865" si="122">Q1802+R1802</f>
        <v>0</v>
      </c>
      <c r="T1802" s="36">
        <f>SUM(T1803)</f>
        <v>0</v>
      </c>
      <c r="U1802" s="36">
        <f>SUM(U1803)</f>
        <v>0</v>
      </c>
      <c r="V1802" s="36">
        <f t="shared" ref="V1802:V1865" si="123">T1802+U1802</f>
        <v>0</v>
      </c>
      <c r="W1802" s="36">
        <f t="shared" ref="W1802:W1865" si="124">S1802+V1802</f>
        <v>0</v>
      </c>
      <c r="X1802" s="35"/>
      <c r="Y1802" s="64"/>
      <c r="Z1802" s="63"/>
      <c r="AA1802" s="32"/>
      <c r="AK1802" s="2"/>
      <c r="AL1802" s="2"/>
      <c r="AM1802" s="2"/>
      <c r="AN1802" s="2"/>
      <c r="AO1802" s="2"/>
      <c r="AP1802" s="2"/>
      <c r="AQ1802" s="2"/>
      <c r="AR1802" s="2"/>
      <c r="AS1802" s="2"/>
      <c r="AT1802" s="2"/>
      <c r="AU1802" s="2"/>
      <c r="AV1802" s="2"/>
      <c r="AW1802" s="2"/>
    </row>
    <row r="1803" spans="1:49" hidden="1">
      <c r="A1803" s="31" t="e">
        <f t="shared" si="121"/>
        <v>#N/A</v>
      </c>
      <c r="B1803" s="30" t="e">
        <f>VLOOKUP(F1803,[3]!Tabla13[#All],2,FALSE)</f>
        <v>#N/A</v>
      </c>
      <c r="C1803" s="51">
        <v>2026</v>
      </c>
      <c r="D1803" s="51">
        <v>8330</v>
      </c>
      <c r="E1803" s="51"/>
      <c r="F1803" s="52"/>
      <c r="G1803" s="51">
        <v>2</v>
      </c>
      <c r="H1803" s="51">
        <v>4</v>
      </c>
      <c r="I1803" s="51">
        <v>14</v>
      </c>
      <c r="J1803" s="51"/>
      <c r="K1803" s="51">
        <v>5000</v>
      </c>
      <c r="L1803" s="51">
        <v>5900</v>
      </c>
      <c r="M1803" s="51">
        <v>591</v>
      </c>
      <c r="N1803" s="50">
        <v>1387</v>
      </c>
      <c r="O1803" s="113"/>
      <c r="P1803" s="48" t="s">
        <v>967</v>
      </c>
      <c r="Q1803" s="47">
        <v>0</v>
      </c>
      <c r="R1803" s="47">
        <v>0</v>
      </c>
      <c r="S1803" s="46">
        <f t="shared" si="122"/>
        <v>0</v>
      </c>
      <c r="T1803" s="47">
        <v>0</v>
      </c>
      <c r="U1803" s="47">
        <v>0</v>
      </c>
      <c r="V1803" s="46">
        <f t="shared" si="123"/>
        <v>0</v>
      </c>
      <c r="W1803" s="46">
        <f t="shared" si="124"/>
        <v>0</v>
      </c>
      <c r="X1803" s="45" t="s">
        <v>20</v>
      </c>
      <c r="Y1803" s="44"/>
      <c r="Z1803" s="43"/>
      <c r="AA1803" s="114" t="s">
        <v>100</v>
      </c>
      <c r="AK1803" s="2"/>
      <c r="AL1803" s="2"/>
      <c r="AM1803" s="2"/>
      <c r="AN1803" s="2"/>
      <c r="AO1803" s="2"/>
      <c r="AP1803" s="2"/>
      <c r="AQ1803" s="2"/>
      <c r="AR1803" s="2"/>
      <c r="AS1803" s="2"/>
      <c r="AT1803" s="2"/>
      <c r="AU1803" s="2"/>
      <c r="AV1803" s="2"/>
      <c r="AW1803" s="2"/>
    </row>
    <row r="1804" spans="1:49" hidden="1">
      <c r="A1804" s="31" t="e">
        <f t="shared" si="121"/>
        <v>#N/A</v>
      </c>
      <c r="B1804" s="30" t="e">
        <f>VLOOKUP(F1804,[3]!Tabla13[#All],2,FALSE)</f>
        <v>#N/A</v>
      </c>
      <c r="C1804" s="40">
        <v>2026</v>
      </c>
      <c r="D1804" s="40">
        <v>8330</v>
      </c>
      <c r="E1804" s="40"/>
      <c r="F1804" s="41"/>
      <c r="G1804" s="40">
        <v>2</v>
      </c>
      <c r="H1804" s="40">
        <v>4</v>
      </c>
      <c r="I1804" s="40">
        <v>14</v>
      </c>
      <c r="J1804" s="40"/>
      <c r="K1804" s="40">
        <v>5000</v>
      </c>
      <c r="L1804" s="40">
        <v>5900</v>
      </c>
      <c r="M1804" s="40">
        <v>597</v>
      </c>
      <c r="N1804" s="221" t="s">
        <v>23</v>
      </c>
      <c r="O1804" s="220"/>
      <c r="P1804" s="37" t="s">
        <v>22</v>
      </c>
      <c r="Q1804" s="36">
        <f>SUM(Q1805)</f>
        <v>0</v>
      </c>
      <c r="R1804" s="36">
        <f>SUM(R1805)</f>
        <v>0</v>
      </c>
      <c r="S1804" s="36">
        <f t="shared" si="122"/>
        <v>0</v>
      </c>
      <c r="T1804" s="36">
        <f>SUM(T1805)</f>
        <v>0</v>
      </c>
      <c r="U1804" s="36">
        <f>SUM(U1805)</f>
        <v>0</v>
      </c>
      <c r="V1804" s="36">
        <f t="shared" si="123"/>
        <v>0</v>
      </c>
      <c r="W1804" s="36">
        <f t="shared" si="124"/>
        <v>0</v>
      </c>
      <c r="X1804" s="35"/>
      <c r="Y1804" s="64"/>
      <c r="Z1804" s="63"/>
      <c r="AA1804" s="32"/>
      <c r="AK1804" s="2"/>
      <c r="AL1804" s="2"/>
      <c r="AM1804" s="2"/>
      <c r="AN1804" s="2"/>
      <c r="AO1804" s="2"/>
      <c r="AP1804" s="2"/>
      <c r="AQ1804" s="2"/>
      <c r="AR1804" s="2"/>
      <c r="AS1804" s="2"/>
      <c r="AT1804" s="2"/>
      <c r="AU1804" s="2"/>
      <c r="AV1804" s="2"/>
      <c r="AW1804" s="2"/>
    </row>
    <row r="1805" spans="1:49" hidden="1">
      <c r="A1805" s="31" t="e">
        <f t="shared" si="121"/>
        <v>#N/A</v>
      </c>
      <c r="B1805" s="30" t="e">
        <f>VLOOKUP(F1805,[3]!Tabla13[#All],2,FALSE)</f>
        <v>#N/A</v>
      </c>
      <c r="C1805" s="51">
        <v>2026</v>
      </c>
      <c r="D1805" s="51">
        <v>8330</v>
      </c>
      <c r="E1805" s="51"/>
      <c r="F1805" s="52"/>
      <c r="G1805" s="51">
        <v>2</v>
      </c>
      <c r="H1805" s="51">
        <v>4</v>
      </c>
      <c r="I1805" s="51">
        <v>14</v>
      </c>
      <c r="J1805" s="51"/>
      <c r="K1805" s="51">
        <v>5000</v>
      </c>
      <c r="L1805" s="51">
        <v>5900</v>
      </c>
      <c r="M1805" s="51">
        <v>597</v>
      </c>
      <c r="N1805" s="50">
        <v>853</v>
      </c>
      <c r="O1805" s="113"/>
      <c r="P1805" s="48" t="s">
        <v>966</v>
      </c>
      <c r="Q1805" s="47">
        <v>0</v>
      </c>
      <c r="R1805" s="47">
        <v>0</v>
      </c>
      <c r="S1805" s="46">
        <f t="shared" si="122"/>
        <v>0</v>
      </c>
      <c r="T1805" s="47">
        <v>0</v>
      </c>
      <c r="U1805" s="47">
        <v>0</v>
      </c>
      <c r="V1805" s="46">
        <f t="shared" si="123"/>
        <v>0</v>
      </c>
      <c r="W1805" s="46">
        <f t="shared" si="124"/>
        <v>0</v>
      </c>
      <c r="X1805" s="45" t="s">
        <v>20</v>
      </c>
      <c r="Y1805" s="44"/>
      <c r="Z1805" s="43"/>
      <c r="AA1805" s="114" t="s">
        <v>100</v>
      </c>
      <c r="AK1805" s="2"/>
      <c r="AL1805" s="2"/>
      <c r="AM1805" s="2"/>
      <c r="AN1805" s="2"/>
      <c r="AO1805" s="2"/>
      <c r="AP1805" s="2"/>
      <c r="AQ1805" s="2"/>
      <c r="AR1805" s="2"/>
      <c r="AS1805" s="2"/>
      <c r="AT1805" s="2"/>
      <c r="AU1805" s="2"/>
      <c r="AV1805" s="2"/>
      <c r="AW1805" s="2"/>
    </row>
    <row r="1806" spans="1:49" hidden="1">
      <c r="A1806" s="31" t="e">
        <f t="shared" si="121"/>
        <v>#N/A</v>
      </c>
      <c r="B1806" s="30" t="e">
        <f>VLOOKUP(F1806,[3]!Tabla13[#All],2,FALSE)</f>
        <v>#N/A</v>
      </c>
      <c r="C1806" s="101">
        <v>2026</v>
      </c>
      <c r="D1806" s="101">
        <v>8330</v>
      </c>
      <c r="E1806" s="101"/>
      <c r="F1806" s="102"/>
      <c r="G1806" s="101">
        <v>2</v>
      </c>
      <c r="H1806" s="101">
        <v>4</v>
      </c>
      <c r="I1806" s="101">
        <v>15</v>
      </c>
      <c r="J1806" s="101"/>
      <c r="K1806" s="101"/>
      <c r="L1806" s="101"/>
      <c r="M1806" s="100"/>
      <c r="N1806" s="99" t="s">
        <v>23</v>
      </c>
      <c r="O1806" s="98"/>
      <c r="P1806" s="97" t="s">
        <v>965</v>
      </c>
      <c r="Q1806" s="95">
        <f t="shared" ref="Q1806:R1808" si="125">Q1807</f>
        <v>0</v>
      </c>
      <c r="R1806" s="95">
        <f t="shared" si="125"/>
        <v>0</v>
      </c>
      <c r="S1806" s="95">
        <f t="shared" si="122"/>
        <v>0</v>
      </c>
      <c r="T1806" s="95">
        <f t="shared" ref="T1806:U1808" si="126">T1807</f>
        <v>0</v>
      </c>
      <c r="U1806" s="95">
        <f t="shared" si="126"/>
        <v>0</v>
      </c>
      <c r="V1806" s="95">
        <f t="shared" si="123"/>
        <v>0</v>
      </c>
      <c r="W1806" s="95">
        <f t="shared" si="124"/>
        <v>0</v>
      </c>
      <c r="X1806" s="96"/>
      <c r="Y1806" s="141"/>
      <c r="Z1806" s="140"/>
      <c r="AA1806" s="93"/>
      <c r="AK1806" s="2"/>
      <c r="AL1806" s="2"/>
      <c r="AM1806" s="2"/>
      <c r="AN1806" s="2"/>
      <c r="AO1806" s="2"/>
      <c r="AP1806" s="2"/>
      <c r="AQ1806" s="2"/>
      <c r="AR1806" s="2"/>
      <c r="AS1806" s="2"/>
      <c r="AT1806" s="2"/>
      <c r="AU1806" s="2"/>
      <c r="AV1806" s="2"/>
      <c r="AW1806" s="2"/>
    </row>
    <row r="1807" spans="1:49" hidden="1">
      <c r="A1807" s="31" t="e">
        <f t="shared" si="121"/>
        <v>#N/A</v>
      </c>
      <c r="B1807" s="30" t="e">
        <f>VLOOKUP(F1807,[3]!Tabla13[#All],2,FALSE)</f>
        <v>#N/A</v>
      </c>
      <c r="C1807" s="75">
        <v>2026</v>
      </c>
      <c r="D1807" s="75">
        <v>8330</v>
      </c>
      <c r="E1807" s="75"/>
      <c r="F1807" s="76"/>
      <c r="G1807" s="75">
        <v>2</v>
      </c>
      <c r="H1807" s="75">
        <v>4</v>
      </c>
      <c r="I1807" s="75">
        <v>15</v>
      </c>
      <c r="J1807" s="75"/>
      <c r="K1807" s="75">
        <v>6000</v>
      </c>
      <c r="L1807" s="75"/>
      <c r="M1807" s="75"/>
      <c r="N1807" s="74" t="s">
        <v>23</v>
      </c>
      <c r="O1807" s="73"/>
      <c r="P1807" s="72" t="s">
        <v>159</v>
      </c>
      <c r="Q1807" s="71">
        <f t="shared" si="125"/>
        <v>0</v>
      </c>
      <c r="R1807" s="71">
        <f t="shared" si="125"/>
        <v>0</v>
      </c>
      <c r="S1807" s="71">
        <f t="shared" si="122"/>
        <v>0</v>
      </c>
      <c r="T1807" s="71">
        <f t="shared" si="126"/>
        <v>0</v>
      </c>
      <c r="U1807" s="71">
        <f t="shared" si="126"/>
        <v>0</v>
      </c>
      <c r="V1807" s="71">
        <f t="shared" si="123"/>
        <v>0</v>
      </c>
      <c r="W1807" s="71">
        <f t="shared" si="124"/>
        <v>0</v>
      </c>
      <c r="X1807" s="70"/>
      <c r="Y1807" s="202"/>
      <c r="Z1807" s="201"/>
      <c r="AA1807" s="67"/>
      <c r="AK1807" s="2"/>
      <c r="AL1807" s="2"/>
      <c r="AM1807" s="2"/>
      <c r="AN1807" s="2"/>
      <c r="AO1807" s="2"/>
      <c r="AP1807" s="2"/>
      <c r="AQ1807" s="2"/>
      <c r="AR1807" s="2"/>
      <c r="AS1807" s="2"/>
      <c r="AT1807" s="2"/>
      <c r="AU1807" s="2"/>
      <c r="AV1807" s="2"/>
      <c r="AW1807" s="2"/>
    </row>
    <row r="1808" spans="1:49" hidden="1">
      <c r="A1808" s="31" t="e">
        <f t="shared" si="121"/>
        <v>#N/A</v>
      </c>
      <c r="B1808" s="30" t="e">
        <f>VLOOKUP(F1808,[3]!Tabla13[#All],2,FALSE)</f>
        <v>#N/A</v>
      </c>
      <c r="C1808" s="61">
        <v>2026</v>
      </c>
      <c r="D1808" s="61">
        <v>8330</v>
      </c>
      <c r="E1808" s="61"/>
      <c r="F1808" s="62"/>
      <c r="G1808" s="61">
        <v>2</v>
      </c>
      <c r="H1808" s="61">
        <v>4</v>
      </c>
      <c r="I1808" s="61">
        <v>15</v>
      </c>
      <c r="J1808" s="61"/>
      <c r="K1808" s="61">
        <v>6000</v>
      </c>
      <c r="L1808" s="61">
        <v>6200</v>
      </c>
      <c r="M1808" s="61"/>
      <c r="N1808" s="60" t="s">
        <v>23</v>
      </c>
      <c r="O1808" s="59"/>
      <c r="P1808" s="58" t="s">
        <v>158</v>
      </c>
      <c r="Q1808" s="57">
        <f t="shared" si="125"/>
        <v>0</v>
      </c>
      <c r="R1808" s="57">
        <f t="shared" si="125"/>
        <v>0</v>
      </c>
      <c r="S1808" s="57">
        <f t="shared" si="122"/>
        <v>0</v>
      </c>
      <c r="T1808" s="57">
        <f t="shared" si="126"/>
        <v>0</v>
      </c>
      <c r="U1808" s="57">
        <f t="shared" si="126"/>
        <v>0</v>
      </c>
      <c r="V1808" s="57">
        <f t="shared" si="123"/>
        <v>0</v>
      </c>
      <c r="W1808" s="57">
        <f t="shared" si="124"/>
        <v>0</v>
      </c>
      <c r="X1808" s="56"/>
      <c r="Y1808" s="66"/>
      <c r="Z1808" s="65"/>
      <c r="AA1808" s="53"/>
      <c r="AK1808" s="2"/>
      <c r="AL1808" s="2"/>
      <c r="AM1808" s="2"/>
      <c r="AN1808" s="2"/>
      <c r="AO1808" s="2"/>
      <c r="AP1808" s="2"/>
      <c r="AQ1808" s="2"/>
      <c r="AR1808" s="2"/>
      <c r="AS1808" s="2"/>
      <c r="AT1808" s="2"/>
      <c r="AU1808" s="2"/>
      <c r="AV1808" s="2"/>
      <c r="AW1808" s="2"/>
    </row>
    <row r="1809" spans="1:96" hidden="1">
      <c r="A1809" s="31" t="e">
        <f t="shared" si="121"/>
        <v>#N/A</v>
      </c>
      <c r="B1809" s="30" t="e">
        <f>VLOOKUP(F1809,[3]!Tabla13[#All],2,FALSE)</f>
        <v>#N/A</v>
      </c>
      <c r="C1809" s="40">
        <v>2026</v>
      </c>
      <c r="D1809" s="40">
        <v>8330</v>
      </c>
      <c r="E1809" s="40"/>
      <c r="F1809" s="41"/>
      <c r="G1809" s="40">
        <v>2</v>
      </c>
      <c r="H1809" s="40">
        <v>4</v>
      </c>
      <c r="I1809" s="40">
        <v>15</v>
      </c>
      <c r="J1809" s="40"/>
      <c r="K1809" s="40">
        <v>6000</v>
      </c>
      <c r="L1809" s="40">
        <v>6200</v>
      </c>
      <c r="M1809" s="40">
        <v>622</v>
      </c>
      <c r="N1809" s="39" t="s">
        <v>23</v>
      </c>
      <c r="O1809" s="38"/>
      <c r="P1809" s="37" t="s">
        <v>157</v>
      </c>
      <c r="Q1809" s="36">
        <f>SUM(Q1810:Q1813)</f>
        <v>0</v>
      </c>
      <c r="R1809" s="36">
        <f>SUM(R1810:R1813)</f>
        <v>0</v>
      </c>
      <c r="S1809" s="36">
        <f t="shared" si="122"/>
        <v>0</v>
      </c>
      <c r="T1809" s="36">
        <f>SUM(T1810:T1813)</f>
        <v>0</v>
      </c>
      <c r="U1809" s="36">
        <f>SUM(U1810:U1813)</f>
        <v>0</v>
      </c>
      <c r="V1809" s="36">
        <f t="shared" si="123"/>
        <v>0</v>
      </c>
      <c r="W1809" s="36">
        <f t="shared" si="124"/>
        <v>0</v>
      </c>
      <c r="X1809" s="35"/>
      <c r="Y1809" s="64"/>
      <c r="Z1809" s="63"/>
      <c r="AA1809" s="32"/>
      <c r="AK1809" s="2"/>
      <c r="AL1809" s="2"/>
      <c r="AM1809" s="2"/>
      <c r="AN1809" s="2"/>
      <c r="AO1809" s="2"/>
      <c r="AP1809" s="2"/>
      <c r="AQ1809" s="2"/>
      <c r="AR1809" s="2"/>
      <c r="AS1809" s="2"/>
      <c r="AT1809" s="2"/>
      <c r="AU1809" s="2"/>
      <c r="AV1809" s="2"/>
      <c r="AW1809" s="2"/>
    </row>
    <row r="1810" spans="1:96" ht="85.5" hidden="1">
      <c r="A1810" s="31" t="e">
        <f t="shared" si="121"/>
        <v>#N/A</v>
      </c>
      <c r="B1810" s="30" t="e">
        <f>VLOOKUP(F1810,[3]!Tabla13[#All],2,FALSE)</f>
        <v>#N/A</v>
      </c>
      <c r="C1810" s="51">
        <v>2026</v>
      </c>
      <c r="D1810" s="51">
        <v>8330</v>
      </c>
      <c r="E1810" s="51"/>
      <c r="F1810" s="52"/>
      <c r="G1810" s="51">
        <v>2</v>
      </c>
      <c r="H1810" s="51">
        <v>4</v>
      </c>
      <c r="I1810" s="51">
        <v>15</v>
      </c>
      <c r="J1810" s="51"/>
      <c r="K1810" s="51">
        <v>6000</v>
      </c>
      <c r="L1810" s="51">
        <v>6200</v>
      </c>
      <c r="M1810" s="51">
        <v>62201</v>
      </c>
      <c r="N1810" s="50">
        <v>384</v>
      </c>
      <c r="O1810" s="49"/>
      <c r="P1810" s="48" t="s">
        <v>964</v>
      </c>
      <c r="Q1810" s="47">
        <v>0</v>
      </c>
      <c r="R1810" s="47">
        <v>0</v>
      </c>
      <c r="S1810" s="46">
        <f t="shared" si="122"/>
        <v>0</v>
      </c>
      <c r="T1810" s="47">
        <v>0</v>
      </c>
      <c r="U1810" s="47">
        <v>0</v>
      </c>
      <c r="V1810" s="46">
        <f t="shared" si="123"/>
        <v>0</v>
      </c>
      <c r="W1810" s="46">
        <f t="shared" si="124"/>
        <v>0</v>
      </c>
      <c r="X1810" s="45" t="s">
        <v>154</v>
      </c>
      <c r="Y1810" s="44"/>
      <c r="Z1810" s="43"/>
      <c r="AA1810" s="78" t="s">
        <v>100</v>
      </c>
      <c r="AK1810" s="2"/>
      <c r="AL1810" s="2"/>
      <c r="AM1810" s="2"/>
      <c r="AN1810" s="2"/>
      <c r="AO1810" s="2"/>
      <c r="AP1810" s="2"/>
      <c r="AQ1810" s="2"/>
      <c r="AR1810" s="2"/>
      <c r="AS1810" s="2"/>
      <c r="AT1810" s="2"/>
      <c r="AU1810" s="2"/>
      <c r="AV1810" s="2"/>
      <c r="AW1810" s="2"/>
    </row>
    <row r="1811" spans="1:96" ht="396.75" hidden="1" customHeight="1">
      <c r="A1811" s="31" t="e">
        <f t="shared" si="121"/>
        <v>#N/A</v>
      </c>
      <c r="B1811" s="30" t="e">
        <f>VLOOKUP(F1811,[3]!Tabla13[#All],2,FALSE)</f>
        <v>#N/A</v>
      </c>
      <c r="C1811" s="51">
        <v>2026</v>
      </c>
      <c r="D1811" s="51">
        <v>8330</v>
      </c>
      <c r="E1811" s="51"/>
      <c r="F1811" s="52"/>
      <c r="G1811" s="51">
        <v>2</v>
      </c>
      <c r="H1811" s="51">
        <v>4</v>
      </c>
      <c r="I1811" s="51">
        <v>15</v>
      </c>
      <c r="J1811" s="51"/>
      <c r="K1811" s="51">
        <v>6000</v>
      </c>
      <c r="L1811" s="51">
        <v>6200</v>
      </c>
      <c r="M1811" s="51">
        <v>62201</v>
      </c>
      <c r="N1811" s="50">
        <v>1695</v>
      </c>
      <c r="O1811" s="49">
        <v>10</v>
      </c>
      <c r="P1811" s="48" t="s">
        <v>963</v>
      </c>
      <c r="Q1811" s="47"/>
      <c r="R1811" s="47">
        <v>0</v>
      </c>
      <c r="S1811" s="46">
        <f t="shared" si="122"/>
        <v>0</v>
      </c>
      <c r="T1811" s="47">
        <v>0</v>
      </c>
      <c r="U1811" s="47">
        <v>0</v>
      </c>
      <c r="V1811" s="46">
        <f t="shared" si="123"/>
        <v>0</v>
      </c>
      <c r="W1811" s="46">
        <f t="shared" si="124"/>
        <v>0</v>
      </c>
      <c r="X1811" s="45" t="s">
        <v>154</v>
      </c>
      <c r="Y1811" s="44"/>
      <c r="Z1811" s="43"/>
      <c r="AA1811" s="78" t="s">
        <v>100</v>
      </c>
      <c r="AK1811" s="2"/>
      <c r="AL1811" s="2"/>
      <c r="AM1811" s="2"/>
      <c r="AN1811" s="2"/>
      <c r="AO1811" s="2"/>
      <c r="AP1811" s="2"/>
      <c r="AQ1811" s="2"/>
      <c r="AR1811" s="2"/>
      <c r="AS1811" s="2"/>
      <c r="AT1811" s="2"/>
      <c r="AU1811" s="2"/>
      <c r="AV1811" s="2"/>
      <c r="AW1811" s="2"/>
    </row>
    <row r="1812" spans="1:96" ht="85.5" hidden="1">
      <c r="A1812" s="31" t="e">
        <f t="shared" si="121"/>
        <v>#N/A</v>
      </c>
      <c r="B1812" s="30" t="e">
        <f>VLOOKUP(F1812,[3]!Tabla13[#All],2,FALSE)</f>
        <v>#N/A</v>
      </c>
      <c r="C1812" s="51">
        <v>2026</v>
      </c>
      <c r="D1812" s="51">
        <v>8330</v>
      </c>
      <c r="E1812" s="51"/>
      <c r="F1812" s="52"/>
      <c r="G1812" s="51">
        <v>2</v>
      </c>
      <c r="H1812" s="51">
        <v>4</v>
      </c>
      <c r="I1812" s="51">
        <v>15</v>
      </c>
      <c r="J1812" s="51"/>
      <c r="K1812" s="51">
        <v>6000</v>
      </c>
      <c r="L1812" s="51">
        <v>6200</v>
      </c>
      <c r="M1812" s="51">
        <v>62202</v>
      </c>
      <c r="N1812" s="50">
        <v>926</v>
      </c>
      <c r="O1812" s="49"/>
      <c r="P1812" s="48" t="s">
        <v>962</v>
      </c>
      <c r="Q1812" s="47">
        <v>0</v>
      </c>
      <c r="R1812" s="47">
        <v>0</v>
      </c>
      <c r="S1812" s="46">
        <f t="shared" si="122"/>
        <v>0</v>
      </c>
      <c r="T1812" s="47">
        <v>0</v>
      </c>
      <c r="U1812" s="47">
        <v>0</v>
      </c>
      <c r="V1812" s="46">
        <f t="shared" si="123"/>
        <v>0</v>
      </c>
      <c r="W1812" s="46">
        <f t="shared" si="124"/>
        <v>0</v>
      </c>
      <c r="X1812" s="45" t="s">
        <v>154</v>
      </c>
      <c r="Y1812" s="44"/>
      <c r="Z1812" s="43"/>
      <c r="AA1812" s="78" t="s">
        <v>100</v>
      </c>
      <c r="AK1812" s="2"/>
      <c r="AL1812" s="2"/>
      <c r="AM1812" s="2"/>
      <c r="AN1812" s="2"/>
      <c r="AO1812" s="2"/>
      <c r="AP1812" s="2"/>
      <c r="AQ1812" s="2"/>
      <c r="AR1812" s="2"/>
      <c r="AS1812" s="2"/>
      <c r="AT1812" s="2"/>
      <c r="AU1812" s="2"/>
      <c r="AV1812" s="2"/>
      <c r="AW1812" s="2"/>
    </row>
    <row r="1813" spans="1:96" ht="85.5" hidden="1">
      <c r="A1813" s="31" t="e">
        <f t="shared" si="121"/>
        <v>#N/A</v>
      </c>
      <c r="B1813" s="30" t="e">
        <f>VLOOKUP(F1813,[3]!Tabla13[#All],2,FALSE)</f>
        <v>#N/A</v>
      </c>
      <c r="C1813" s="51">
        <v>2026</v>
      </c>
      <c r="D1813" s="51">
        <v>8330</v>
      </c>
      <c r="E1813" s="51"/>
      <c r="F1813" s="52"/>
      <c r="G1813" s="51">
        <v>2</v>
      </c>
      <c r="H1813" s="51">
        <v>4</v>
      </c>
      <c r="I1813" s="51">
        <v>15</v>
      </c>
      <c r="J1813" s="51"/>
      <c r="K1813" s="51">
        <v>6000</v>
      </c>
      <c r="L1813" s="51">
        <v>6200</v>
      </c>
      <c r="M1813" s="51">
        <v>62202</v>
      </c>
      <c r="N1813" s="50">
        <v>928</v>
      </c>
      <c r="O1813" s="49"/>
      <c r="P1813" s="48" t="s">
        <v>961</v>
      </c>
      <c r="Q1813" s="47">
        <v>0</v>
      </c>
      <c r="R1813" s="47">
        <v>0</v>
      </c>
      <c r="S1813" s="46">
        <f t="shared" si="122"/>
        <v>0</v>
      </c>
      <c r="T1813" s="47">
        <v>0</v>
      </c>
      <c r="U1813" s="47">
        <v>0</v>
      </c>
      <c r="V1813" s="46">
        <f t="shared" si="123"/>
        <v>0</v>
      </c>
      <c r="W1813" s="46">
        <f t="shared" si="124"/>
        <v>0</v>
      </c>
      <c r="X1813" s="45" t="s">
        <v>154</v>
      </c>
      <c r="Y1813" s="44"/>
      <c r="Z1813" s="43"/>
      <c r="AA1813" s="78" t="s">
        <v>100</v>
      </c>
      <c r="AK1813" s="2"/>
      <c r="AL1813" s="2"/>
      <c r="AM1813" s="2"/>
      <c r="AN1813" s="2"/>
      <c r="AO1813" s="2"/>
      <c r="AP1813" s="2"/>
      <c r="AQ1813" s="2"/>
      <c r="AR1813" s="2"/>
      <c r="AS1813" s="2"/>
      <c r="AT1813" s="2"/>
      <c r="AU1813" s="2"/>
      <c r="AV1813" s="2"/>
      <c r="AW1813" s="2"/>
    </row>
    <row r="1814" spans="1:96" s="92" customFormat="1" ht="30" hidden="1">
      <c r="A1814" s="31" t="e">
        <f t="shared" si="121"/>
        <v>#N/A</v>
      </c>
      <c r="B1814" s="30" t="e">
        <f>VLOOKUP(F1814,[3]!Tabla13[#All],2,FALSE)</f>
        <v>#N/A</v>
      </c>
      <c r="C1814" s="111">
        <v>2026</v>
      </c>
      <c r="D1814" s="111">
        <v>8330</v>
      </c>
      <c r="E1814" s="111"/>
      <c r="F1814" s="112"/>
      <c r="G1814" s="111">
        <v>2</v>
      </c>
      <c r="H1814" s="111">
        <v>5</v>
      </c>
      <c r="I1814" s="111"/>
      <c r="J1814" s="111"/>
      <c r="K1814" s="111"/>
      <c r="L1814" s="111"/>
      <c r="M1814" s="111"/>
      <c r="N1814" s="110"/>
      <c r="O1814" s="109"/>
      <c r="P1814" s="108" t="s">
        <v>960</v>
      </c>
      <c r="Q1814" s="107">
        <f>Q1815+Q2086</f>
        <v>0</v>
      </c>
      <c r="R1814" s="107">
        <f>R1815+R2086</f>
        <v>0</v>
      </c>
      <c r="S1814" s="107">
        <f t="shared" si="122"/>
        <v>0</v>
      </c>
      <c r="T1814" s="107">
        <f>T1815+T2086</f>
        <v>0</v>
      </c>
      <c r="U1814" s="107">
        <f>U1815+U2086</f>
        <v>0</v>
      </c>
      <c r="V1814" s="107">
        <f t="shared" si="123"/>
        <v>0</v>
      </c>
      <c r="W1814" s="107">
        <f t="shared" si="124"/>
        <v>0</v>
      </c>
      <c r="X1814" s="106" t="s">
        <v>23</v>
      </c>
      <c r="Y1814" s="105"/>
      <c r="Z1814" s="104"/>
      <c r="AA1814" s="103"/>
      <c r="AC1814" s="2"/>
      <c r="AD1814" s="2"/>
      <c r="AE1814" s="2"/>
      <c r="AF1814" s="2"/>
      <c r="AG1814" s="2"/>
      <c r="AH1814" s="2"/>
      <c r="AI1814" s="2"/>
      <c r="AJ1814" s="2"/>
      <c r="AK1814" s="2"/>
      <c r="AL1814" s="2"/>
      <c r="AM1814" s="2"/>
      <c r="AN1814" s="2"/>
      <c r="AO1814" s="2"/>
      <c r="AP1814" s="2"/>
      <c r="AQ1814" s="2"/>
      <c r="AR1814" s="2"/>
      <c r="AS1814" s="2"/>
      <c r="AT1814" s="2"/>
      <c r="AU1814" s="2"/>
      <c r="AV1814" s="2"/>
      <c r="AW1814" s="2"/>
    </row>
    <row r="1815" spans="1:96" s="190" customFormat="1" ht="30" hidden="1">
      <c r="A1815" s="31" t="e">
        <f t="shared" si="121"/>
        <v>#N/A</v>
      </c>
      <c r="B1815" s="30" t="e">
        <f>VLOOKUP(F1815,[3]!Tabla13[#All],2,FALSE)</f>
        <v>#N/A</v>
      </c>
      <c r="C1815" s="101">
        <v>2026</v>
      </c>
      <c r="D1815" s="101">
        <v>8330</v>
      </c>
      <c r="E1815" s="101"/>
      <c r="F1815" s="102"/>
      <c r="G1815" s="101">
        <v>2</v>
      </c>
      <c r="H1815" s="101">
        <v>5</v>
      </c>
      <c r="I1815" s="101">
        <v>16</v>
      </c>
      <c r="J1815" s="101"/>
      <c r="K1815" s="101"/>
      <c r="L1815" s="101"/>
      <c r="M1815" s="100"/>
      <c r="N1815" s="99" t="s">
        <v>23</v>
      </c>
      <c r="O1815" s="98"/>
      <c r="P1815" s="97" t="s">
        <v>959</v>
      </c>
      <c r="Q1815" s="95">
        <f>+Q1816+Q1822+Q1878+Q1931+Q1935+Q2081</f>
        <v>0</v>
      </c>
      <c r="R1815" s="95">
        <f>+R1816+R1822+R1878+R1931+R1935+R2081</f>
        <v>0</v>
      </c>
      <c r="S1815" s="95">
        <f t="shared" si="122"/>
        <v>0</v>
      </c>
      <c r="T1815" s="95">
        <f>+T1816+T1822+T1878+T1931+T1935+T2081</f>
        <v>0</v>
      </c>
      <c r="U1815" s="95">
        <f>+U1816+U1822+U1878+U1931+U1935+U2081</f>
        <v>0</v>
      </c>
      <c r="V1815" s="95">
        <f t="shared" si="123"/>
        <v>0</v>
      </c>
      <c r="W1815" s="95">
        <f t="shared" si="124"/>
        <v>0</v>
      </c>
      <c r="X1815" s="96"/>
      <c r="Y1815" s="141"/>
      <c r="Z1815" s="140"/>
      <c r="AA1815" s="93"/>
      <c r="AB1815" s="200"/>
      <c r="AC1815" s="2"/>
      <c r="AD1815" s="2"/>
      <c r="AE1815" s="2"/>
      <c r="AF1815" s="2"/>
      <c r="AG1815" s="2"/>
      <c r="AH1815" s="2"/>
      <c r="AI1815" s="2"/>
      <c r="AJ1815" s="2"/>
      <c r="AK1815" s="2"/>
      <c r="AL1815" s="2"/>
      <c r="AM1815" s="2"/>
      <c r="AN1815" s="2"/>
      <c r="AO1815" s="2"/>
      <c r="AP1815" s="2"/>
      <c r="AQ1815" s="2"/>
      <c r="AR1815" s="2"/>
      <c r="AS1815" s="2"/>
      <c r="AT1815" s="2"/>
      <c r="AU1815" s="2"/>
      <c r="AV1815" s="2"/>
      <c r="AW1815" s="2"/>
      <c r="AX1815" s="193"/>
      <c r="AY1815" s="193"/>
      <c r="AZ1815" s="193"/>
      <c r="BA1815" s="193"/>
      <c r="BB1815" s="193"/>
      <c r="BC1815" s="193"/>
      <c r="BD1815" s="193"/>
      <c r="BE1815" s="193"/>
      <c r="BF1815" s="193"/>
      <c r="BG1815" s="193"/>
      <c r="BH1815" s="193"/>
      <c r="BI1815" s="193"/>
      <c r="BJ1815" s="193"/>
      <c r="BK1815" s="193"/>
      <c r="BL1815" s="193"/>
      <c r="BM1815" s="193"/>
      <c r="BN1815" s="193"/>
      <c r="BO1815" s="193"/>
      <c r="BP1815" s="193"/>
      <c r="BQ1815" s="193"/>
      <c r="BR1815" s="193"/>
      <c r="BS1815" s="193"/>
      <c r="BT1815" s="193"/>
      <c r="BU1815" s="193"/>
      <c r="BV1815" s="193"/>
      <c r="BW1815" s="193"/>
      <c r="BX1815" s="193"/>
      <c r="BY1815" s="193"/>
      <c r="BZ1815" s="193"/>
      <c r="CA1815" s="193"/>
      <c r="CB1815" s="193"/>
      <c r="CC1815" s="193"/>
      <c r="CD1815" s="193"/>
      <c r="CE1815" s="193"/>
      <c r="CF1815" s="193"/>
      <c r="CG1815" s="193"/>
      <c r="CH1815" s="193"/>
      <c r="CI1815" s="193"/>
      <c r="CJ1815" s="193"/>
      <c r="CK1815" s="199"/>
      <c r="CL1815" s="199"/>
      <c r="CM1815" s="199"/>
      <c r="CN1815" s="199"/>
      <c r="CO1815" s="199"/>
      <c r="CP1815" s="199"/>
      <c r="CQ1815" s="199"/>
      <c r="CR1815" s="199"/>
    </row>
    <row r="1816" spans="1:96" s="190" customFormat="1" ht="24" hidden="1">
      <c r="A1816" s="31" t="e">
        <f t="shared" si="121"/>
        <v>#N/A</v>
      </c>
      <c r="B1816" s="30" t="e">
        <f>VLOOKUP(F1816,[3]!Tabla13[#All],2,FALSE)</f>
        <v>#N/A</v>
      </c>
      <c r="C1816" s="75">
        <v>2026</v>
      </c>
      <c r="D1816" s="75">
        <v>8330</v>
      </c>
      <c r="E1816" s="75"/>
      <c r="F1816" s="76"/>
      <c r="G1816" s="75">
        <v>2</v>
      </c>
      <c r="H1816" s="75">
        <v>5</v>
      </c>
      <c r="I1816" s="75">
        <v>16</v>
      </c>
      <c r="J1816" s="75"/>
      <c r="K1816" s="75">
        <v>1000</v>
      </c>
      <c r="L1816" s="75"/>
      <c r="M1816" s="75"/>
      <c r="N1816" s="74" t="s">
        <v>23</v>
      </c>
      <c r="O1816" s="73"/>
      <c r="P1816" s="72" t="s">
        <v>146</v>
      </c>
      <c r="Q1816" s="71">
        <f>Q1817</f>
        <v>0</v>
      </c>
      <c r="R1816" s="71">
        <f>R1817</f>
        <v>0</v>
      </c>
      <c r="S1816" s="71">
        <f t="shared" si="122"/>
        <v>0</v>
      </c>
      <c r="T1816" s="71">
        <f>T1817</f>
        <v>0</v>
      </c>
      <c r="U1816" s="71">
        <f>U1817</f>
        <v>0</v>
      </c>
      <c r="V1816" s="71">
        <f t="shared" si="123"/>
        <v>0</v>
      </c>
      <c r="W1816" s="71">
        <f t="shared" si="124"/>
        <v>0</v>
      </c>
      <c r="X1816" s="70"/>
      <c r="Y1816" s="79"/>
      <c r="Z1816" s="68"/>
      <c r="AA1816" s="67"/>
      <c r="AB1816" s="200"/>
      <c r="AC1816" s="2"/>
      <c r="AD1816" s="2"/>
      <c r="AE1816" s="2"/>
      <c r="AF1816" s="2"/>
      <c r="AG1816" s="2"/>
      <c r="AH1816" s="2"/>
      <c r="AI1816" s="2"/>
      <c r="AJ1816" s="2"/>
      <c r="AK1816" s="2"/>
      <c r="AL1816" s="2"/>
      <c r="AM1816" s="2"/>
      <c r="AN1816" s="2"/>
      <c r="AO1816" s="2"/>
      <c r="AP1816" s="2"/>
      <c r="AQ1816" s="2"/>
      <c r="AR1816" s="2"/>
      <c r="AS1816" s="2"/>
      <c r="AT1816" s="2"/>
      <c r="AU1816" s="2"/>
      <c r="AV1816" s="2"/>
      <c r="AW1816" s="2"/>
      <c r="AX1816" s="193"/>
      <c r="AY1816" s="193"/>
      <c r="AZ1816" s="193"/>
      <c r="BA1816" s="193"/>
      <c r="BB1816" s="193"/>
      <c r="BC1816" s="193"/>
      <c r="BD1816" s="193"/>
      <c r="BE1816" s="193"/>
      <c r="BF1816" s="193"/>
      <c r="BG1816" s="193"/>
      <c r="BH1816" s="193"/>
      <c r="BI1816" s="193"/>
      <c r="BJ1816" s="193"/>
      <c r="BK1816" s="193"/>
      <c r="BL1816" s="193"/>
      <c r="BM1816" s="193"/>
      <c r="BN1816" s="193"/>
      <c r="BO1816" s="193"/>
      <c r="BP1816" s="193"/>
      <c r="BQ1816" s="193"/>
      <c r="BR1816" s="193"/>
      <c r="BS1816" s="193"/>
      <c r="BT1816" s="193"/>
      <c r="BU1816" s="193"/>
      <c r="BV1816" s="193"/>
      <c r="BW1816" s="193"/>
      <c r="BX1816" s="193"/>
      <c r="BY1816" s="193"/>
      <c r="BZ1816" s="193"/>
      <c r="CA1816" s="193"/>
      <c r="CB1816" s="193"/>
      <c r="CC1816" s="193"/>
      <c r="CD1816" s="193"/>
      <c r="CE1816" s="193"/>
      <c r="CF1816" s="193"/>
      <c r="CG1816" s="193"/>
      <c r="CH1816" s="193"/>
      <c r="CI1816" s="193"/>
      <c r="CJ1816" s="193"/>
      <c r="CK1816" s="199"/>
      <c r="CL1816" s="199"/>
      <c r="CM1816" s="199"/>
      <c r="CN1816" s="199"/>
      <c r="CO1816" s="199"/>
      <c r="CP1816" s="199"/>
      <c r="CQ1816" s="199"/>
      <c r="CR1816" s="199"/>
    </row>
    <row r="1817" spans="1:96" s="190" customFormat="1" ht="24" hidden="1">
      <c r="A1817" s="31" t="e">
        <f t="shared" si="121"/>
        <v>#N/A</v>
      </c>
      <c r="B1817" s="30" t="e">
        <f>VLOOKUP(F1817,[3]!Tabla13[#All],2,FALSE)</f>
        <v>#N/A</v>
      </c>
      <c r="C1817" s="61">
        <v>2026</v>
      </c>
      <c r="D1817" s="61">
        <v>8330</v>
      </c>
      <c r="E1817" s="61"/>
      <c r="F1817" s="62"/>
      <c r="G1817" s="61">
        <v>2</v>
      </c>
      <c r="H1817" s="61">
        <v>5</v>
      </c>
      <c r="I1817" s="61">
        <v>16</v>
      </c>
      <c r="J1817" s="61"/>
      <c r="K1817" s="61">
        <v>1000</v>
      </c>
      <c r="L1817" s="61">
        <v>1200</v>
      </c>
      <c r="M1817" s="61"/>
      <c r="N1817" s="60" t="s">
        <v>23</v>
      </c>
      <c r="O1817" s="59"/>
      <c r="P1817" s="58" t="s">
        <v>145</v>
      </c>
      <c r="Q1817" s="57">
        <f>Q1818+Q1820</f>
        <v>0</v>
      </c>
      <c r="R1817" s="57">
        <f>R1818+R1820</f>
        <v>0</v>
      </c>
      <c r="S1817" s="57">
        <f t="shared" si="122"/>
        <v>0</v>
      </c>
      <c r="T1817" s="57">
        <f>T1818+T1820</f>
        <v>0</v>
      </c>
      <c r="U1817" s="57">
        <f>U1818+U1820</f>
        <v>0</v>
      </c>
      <c r="V1817" s="57">
        <f t="shared" si="123"/>
        <v>0</v>
      </c>
      <c r="W1817" s="57">
        <f t="shared" si="124"/>
        <v>0</v>
      </c>
      <c r="X1817" s="56"/>
      <c r="Y1817" s="66"/>
      <c r="Z1817" s="65"/>
      <c r="AA1817" s="53"/>
      <c r="AB1817" s="200"/>
      <c r="AC1817" s="2"/>
      <c r="AD1817" s="2"/>
      <c r="AE1817" s="2"/>
      <c r="AF1817" s="2"/>
      <c r="AG1817" s="2"/>
      <c r="AH1817" s="2"/>
      <c r="AI1817" s="2"/>
      <c r="AJ1817" s="2"/>
      <c r="AK1817" s="2"/>
      <c r="AL1817" s="2"/>
      <c r="AM1817" s="2"/>
      <c r="AN1817" s="2"/>
      <c r="AO1817" s="2"/>
      <c r="AP1817" s="2"/>
      <c r="AQ1817" s="2"/>
      <c r="AR1817" s="2"/>
      <c r="AS1817" s="2"/>
      <c r="AT1817" s="2"/>
      <c r="AU1817" s="2"/>
      <c r="AV1817" s="2"/>
      <c r="AW1817" s="2"/>
      <c r="AX1817" s="193"/>
      <c r="AY1817" s="193"/>
      <c r="AZ1817" s="193"/>
      <c r="BA1817" s="193"/>
      <c r="BB1817" s="193"/>
      <c r="BC1817" s="193"/>
      <c r="BD1817" s="193"/>
      <c r="BE1817" s="193"/>
      <c r="BF1817" s="193"/>
      <c r="BG1817" s="193"/>
      <c r="BH1817" s="193"/>
      <c r="BI1817" s="193"/>
      <c r="BJ1817" s="193"/>
      <c r="BK1817" s="193"/>
      <c r="BL1817" s="193"/>
      <c r="BM1817" s="193"/>
      <c r="BN1817" s="193"/>
      <c r="BO1817" s="193"/>
      <c r="BP1817" s="193"/>
      <c r="BQ1817" s="193"/>
      <c r="BR1817" s="193"/>
      <c r="BS1817" s="193"/>
      <c r="BT1817" s="193"/>
      <c r="BU1817" s="193"/>
      <c r="BV1817" s="193"/>
      <c r="BW1817" s="193"/>
      <c r="BX1817" s="193"/>
      <c r="BY1817" s="193"/>
      <c r="BZ1817" s="193"/>
      <c r="CA1817" s="193"/>
      <c r="CB1817" s="193"/>
      <c r="CC1817" s="193"/>
      <c r="CD1817" s="193"/>
      <c r="CE1817" s="193"/>
      <c r="CF1817" s="193"/>
      <c r="CG1817" s="193"/>
      <c r="CH1817" s="193"/>
      <c r="CI1817" s="193"/>
      <c r="CJ1817" s="193"/>
      <c r="CK1817" s="199"/>
      <c r="CL1817" s="199"/>
      <c r="CM1817" s="199"/>
      <c r="CN1817" s="199"/>
      <c r="CO1817" s="199"/>
      <c r="CP1817" s="199"/>
      <c r="CQ1817" s="199"/>
      <c r="CR1817" s="199"/>
    </row>
    <row r="1818" spans="1:96" s="233" customFormat="1" ht="24" hidden="1">
      <c r="A1818" s="31" t="e">
        <f t="shared" si="121"/>
        <v>#N/A</v>
      </c>
      <c r="B1818" s="30" t="e">
        <f>VLOOKUP(F1818,[3]!Tabla13[#All],2,FALSE)</f>
        <v>#N/A</v>
      </c>
      <c r="C1818" s="40">
        <v>2026</v>
      </c>
      <c r="D1818" s="40">
        <v>8330</v>
      </c>
      <c r="E1818" s="40"/>
      <c r="F1818" s="41"/>
      <c r="G1818" s="40">
        <v>2</v>
      </c>
      <c r="H1818" s="40">
        <v>5</v>
      </c>
      <c r="I1818" s="40">
        <v>16</v>
      </c>
      <c r="J1818" s="40"/>
      <c r="K1818" s="40">
        <v>1000</v>
      </c>
      <c r="L1818" s="40">
        <v>1200</v>
      </c>
      <c r="M1818" s="40">
        <v>121</v>
      </c>
      <c r="N1818" s="39" t="s">
        <v>23</v>
      </c>
      <c r="O1818" s="38"/>
      <c r="P1818" s="37" t="s">
        <v>144</v>
      </c>
      <c r="Q1818" s="36">
        <f>Q1819</f>
        <v>0</v>
      </c>
      <c r="R1818" s="36">
        <f>R1819</f>
        <v>0</v>
      </c>
      <c r="S1818" s="36">
        <f t="shared" si="122"/>
        <v>0</v>
      </c>
      <c r="T1818" s="36">
        <f>T1819</f>
        <v>0</v>
      </c>
      <c r="U1818" s="36">
        <f>U1819</f>
        <v>0</v>
      </c>
      <c r="V1818" s="36">
        <f t="shared" si="123"/>
        <v>0</v>
      </c>
      <c r="W1818" s="36">
        <f t="shared" si="124"/>
        <v>0</v>
      </c>
      <c r="X1818" s="35"/>
      <c r="Y1818" s="32"/>
      <c r="Z1818" s="256"/>
      <c r="AA1818" s="32"/>
      <c r="AB1818" s="200"/>
      <c r="AC1818" s="2"/>
      <c r="AD1818" s="2"/>
      <c r="AE1818" s="2"/>
      <c r="AF1818" s="2"/>
      <c r="AG1818" s="2"/>
      <c r="AH1818" s="2"/>
      <c r="AI1818" s="2"/>
      <c r="AJ1818" s="2"/>
      <c r="AK1818" s="2"/>
      <c r="AL1818" s="2"/>
      <c r="AM1818" s="2"/>
      <c r="AN1818" s="2"/>
      <c r="AO1818" s="2"/>
      <c r="AP1818" s="2"/>
      <c r="AQ1818" s="2"/>
      <c r="AR1818" s="2"/>
      <c r="AS1818" s="2"/>
      <c r="AT1818" s="2"/>
      <c r="AU1818" s="2"/>
      <c r="AV1818" s="2"/>
      <c r="AW1818" s="2"/>
      <c r="AX1818" s="193"/>
      <c r="AY1818" s="193"/>
      <c r="AZ1818" s="193"/>
      <c r="BA1818" s="193"/>
      <c r="BB1818" s="193"/>
      <c r="BC1818" s="193"/>
      <c r="BD1818" s="193"/>
      <c r="BE1818" s="193"/>
      <c r="BF1818" s="193"/>
      <c r="BG1818" s="193"/>
      <c r="BH1818" s="193"/>
      <c r="BI1818" s="193"/>
      <c r="BJ1818" s="193"/>
      <c r="BK1818" s="193"/>
      <c r="BL1818" s="193"/>
      <c r="BM1818" s="193"/>
      <c r="BN1818" s="193"/>
      <c r="BO1818" s="193"/>
      <c r="BP1818" s="193"/>
      <c r="BQ1818" s="193"/>
      <c r="BR1818" s="193"/>
      <c r="BS1818" s="193"/>
      <c r="BT1818" s="193"/>
      <c r="BU1818" s="193"/>
      <c r="BV1818" s="193"/>
      <c r="BW1818" s="193"/>
      <c r="BX1818" s="193"/>
      <c r="BY1818" s="193"/>
      <c r="BZ1818" s="193"/>
      <c r="CA1818" s="193"/>
      <c r="CB1818" s="193"/>
      <c r="CC1818" s="193"/>
      <c r="CD1818" s="193"/>
      <c r="CE1818" s="193"/>
      <c r="CF1818" s="193"/>
      <c r="CG1818" s="193"/>
      <c r="CH1818" s="193"/>
      <c r="CI1818" s="193"/>
      <c r="CJ1818" s="193"/>
      <c r="CK1818" s="199"/>
      <c r="CL1818" s="199"/>
      <c r="CM1818" s="199"/>
      <c r="CN1818" s="199"/>
      <c r="CO1818" s="199"/>
      <c r="CP1818" s="199"/>
      <c r="CQ1818" s="199"/>
      <c r="CR1818" s="199"/>
    </row>
    <row r="1819" spans="1:96" s="190" customFormat="1" ht="30" hidden="1">
      <c r="A1819" s="31" t="e">
        <f t="shared" ref="A1819:A1882" si="127">B1819-E1819</f>
        <v>#N/A</v>
      </c>
      <c r="B1819" s="30" t="e">
        <f>VLOOKUP(F1819,[3]!Tabla13[#All],2,FALSE)</f>
        <v>#N/A</v>
      </c>
      <c r="C1819" s="51">
        <v>2026</v>
      </c>
      <c r="D1819" s="51">
        <v>8330</v>
      </c>
      <c r="E1819" s="51"/>
      <c r="F1819" s="52"/>
      <c r="G1819" s="51">
        <v>2</v>
      </c>
      <c r="H1819" s="51">
        <v>5</v>
      </c>
      <c r="I1819" s="51">
        <v>16</v>
      </c>
      <c r="J1819" s="51"/>
      <c r="K1819" s="51">
        <v>1000</v>
      </c>
      <c r="L1819" s="51">
        <v>1200</v>
      </c>
      <c r="M1819" s="51">
        <v>121</v>
      </c>
      <c r="N1819" s="50">
        <v>754</v>
      </c>
      <c r="O1819" s="116" t="s">
        <v>958</v>
      </c>
      <c r="P1819" s="48" t="s">
        <v>143</v>
      </c>
      <c r="Q1819" s="47">
        <v>0</v>
      </c>
      <c r="R1819" s="47">
        <v>0</v>
      </c>
      <c r="S1819" s="46">
        <f t="shared" si="122"/>
        <v>0</v>
      </c>
      <c r="T1819" s="47"/>
      <c r="U1819" s="47">
        <v>0</v>
      </c>
      <c r="V1819" s="46">
        <f t="shared" si="123"/>
        <v>0</v>
      </c>
      <c r="W1819" s="46">
        <f t="shared" si="124"/>
        <v>0</v>
      </c>
      <c r="X1819" s="45" t="s">
        <v>135</v>
      </c>
      <c r="Y1819" s="44"/>
      <c r="Z1819" s="43"/>
      <c r="AA1819" s="42" t="s">
        <v>19</v>
      </c>
      <c r="AB1819" s="196"/>
      <c r="AC1819" s="2"/>
      <c r="AD1819" s="2"/>
      <c r="AE1819" s="2"/>
      <c r="AF1819" s="2"/>
      <c r="AG1819" s="2"/>
      <c r="AH1819" s="2"/>
      <c r="AI1819" s="2"/>
      <c r="AJ1819" s="2"/>
      <c r="AK1819" s="2"/>
      <c r="AL1819" s="2"/>
      <c r="AM1819" s="2"/>
      <c r="AN1819" s="2"/>
      <c r="AO1819" s="2"/>
      <c r="AP1819" s="2"/>
      <c r="AQ1819" s="2"/>
      <c r="AR1819" s="2"/>
      <c r="AS1819" s="2"/>
      <c r="AT1819" s="2"/>
      <c r="AU1819" s="2"/>
      <c r="AV1819" s="2"/>
      <c r="AW1819" s="2"/>
      <c r="AX1819" s="195"/>
      <c r="AY1819" s="195"/>
      <c r="AZ1819" s="193"/>
      <c r="BA1819" s="193"/>
      <c r="BB1819" s="195"/>
      <c r="BC1819" s="195"/>
      <c r="BD1819" s="193"/>
      <c r="BE1819" s="195"/>
      <c r="BF1819" s="195"/>
      <c r="BG1819" s="193"/>
      <c r="BH1819" s="193"/>
      <c r="BI1819" s="195"/>
      <c r="BJ1819" s="195"/>
      <c r="BK1819" s="193"/>
      <c r="BL1819" s="195"/>
      <c r="BM1819" s="195"/>
      <c r="BN1819" s="193"/>
      <c r="BO1819" s="193"/>
      <c r="BP1819" s="195"/>
      <c r="BQ1819" s="195"/>
      <c r="BR1819" s="193"/>
      <c r="BS1819" s="195"/>
      <c r="BT1819" s="195"/>
      <c r="BU1819" s="193"/>
      <c r="BV1819" s="193"/>
      <c r="BW1819" s="195"/>
      <c r="BX1819" s="195"/>
      <c r="BY1819" s="193"/>
      <c r="BZ1819" s="195"/>
      <c r="CA1819" s="195"/>
      <c r="CB1819" s="193"/>
      <c r="CC1819" s="193"/>
      <c r="CD1819" s="194"/>
      <c r="CE1819" s="194"/>
      <c r="CF1819" s="193"/>
      <c r="CG1819" s="194"/>
      <c r="CH1819" s="194"/>
      <c r="CI1819" s="193"/>
      <c r="CJ1819" s="193"/>
      <c r="CK1819" s="191"/>
      <c r="CL1819" s="191"/>
      <c r="CM1819" s="192"/>
      <c r="CN1819" s="192"/>
      <c r="CO1819" s="192"/>
      <c r="CP1819" s="192"/>
      <c r="CQ1819" s="191"/>
      <c r="CR1819" s="191"/>
    </row>
    <row r="1820" spans="1:96" s="190" customFormat="1" ht="24" hidden="1">
      <c r="A1820" s="31" t="e">
        <f t="shared" si="127"/>
        <v>#N/A</v>
      </c>
      <c r="B1820" s="30" t="e">
        <f>VLOOKUP(F1820,[3]!Tabla13[#All],2,FALSE)</f>
        <v>#N/A</v>
      </c>
      <c r="C1820" s="40">
        <v>2026</v>
      </c>
      <c r="D1820" s="40">
        <v>8330</v>
      </c>
      <c r="E1820" s="40"/>
      <c r="F1820" s="41"/>
      <c r="G1820" s="40">
        <v>2</v>
      </c>
      <c r="H1820" s="40">
        <v>5</v>
      </c>
      <c r="I1820" s="40">
        <v>16</v>
      </c>
      <c r="J1820" s="40"/>
      <c r="K1820" s="40">
        <v>1000</v>
      </c>
      <c r="L1820" s="40">
        <v>1200</v>
      </c>
      <c r="M1820" s="40">
        <v>122</v>
      </c>
      <c r="N1820" s="39" t="s">
        <v>23</v>
      </c>
      <c r="O1820" s="38"/>
      <c r="P1820" s="37" t="s">
        <v>142</v>
      </c>
      <c r="Q1820" s="36">
        <f>Q1821</f>
        <v>0</v>
      </c>
      <c r="R1820" s="36">
        <f>R1821</f>
        <v>0</v>
      </c>
      <c r="S1820" s="36">
        <f t="shared" si="122"/>
        <v>0</v>
      </c>
      <c r="T1820" s="36">
        <f>T1821</f>
        <v>0</v>
      </c>
      <c r="U1820" s="36">
        <f>U1821</f>
        <v>0</v>
      </c>
      <c r="V1820" s="36">
        <f t="shared" si="123"/>
        <v>0</v>
      </c>
      <c r="W1820" s="36">
        <f t="shared" si="124"/>
        <v>0</v>
      </c>
      <c r="X1820" s="35"/>
      <c r="Y1820" s="64"/>
      <c r="Z1820" s="63"/>
      <c r="AA1820" s="32"/>
      <c r="AB1820" s="200"/>
      <c r="AC1820" s="2"/>
      <c r="AD1820" s="2"/>
      <c r="AE1820" s="2"/>
      <c r="AF1820" s="2"/>
      <c r="AG1820" s="2"/>
      <c r="AH1820" s="2"/>
      <c r="AI1820" s="2"/>
      <c r="AJ1820" s="2"/>
      <c r="AK1820" s="2"/>
      <c r="AL1820" s="2"/>
      <c r="AM1820" s="2"/>
      <c r="AN1820" s="2"/>
      <c r="AO1820" s="2"/>
      <c r="AP1820" s="2"/>
      <c r="AQ1820" s="2"/>
      <c r="AR1820" s="2"/>
      <c r="AS1820" s="2"/>
      <c r="AT1820" s="2"/>
      <c r="AU1820" s="2"/>
      <c r="AV1820" s="2"/>
      <c r="AW1820" s="2"/>
      <c r="AX1820" s="193"/>
      <c r="AY1820" s="193"/>
      <c r="AZ1820" s="193"/>
      <c r="BA1820" s="193"/>
      <c r="BB1820" s="193"/>
      <c r="BC1820" s="193"/>
      <c r="BD1820" s="193"/>
      <c r="BE1820" s="193"/>
      <c r="BF1820" s="193"/>
      <c r="BG1820" s="193"/>
      <c r="BH1820" s="193"/>
      <c r="BI1820" s="193"/>
      <c r="BJ1820" s="193"/>
      <c r="BK1820" s="193"/>
      <c r="BL1820" s="193"/>
      <c r="BM1820" s="193"/>
      <c r="BN1820" s="193"/>
      <c r="BO1820" s="193"/>
      <c r="BP1820" s="193"/>
      <c r="BQ1820" s="193"/>
      <c r="BR1820" s="193"/>
      <c r="BS1820" s="193"/>
      <c r="BT1820" s="193"/>
      <c r="BU1820" s="193"/>
      <c r="BV1820" s="193"/>
      <c r="BW1820" s="193"/>
      <c r="BX1820" s="193"/>
      <c r="BY1820" s="193"/>
      <c r="BZ1820" s="193"/>
      <c r="CA1820" s="193"/>
      <c r="CB1820" s="193"/>
      <c r="CC1820" s="193"/>
      <c r="CD1820" s="193"/>
      <c r="CE1820" s="193"/>
      <c r="CF1820" s="193"/>
      <c r="CG1820" s="193"/>
      <c r="CH1820" s="193"/>
      <c r="CI1820" s="193"/>
      <c r="CJ1820" s="193"/>
      <c r="CK1820" s="199"/>
      <c r="CL1820" s="199"/>
      <c r="CM1820" s="199"/>
      <c r="CN1820" s="199"/>
      <c r="CO1820" s="199"/>
      <c r="CP1820" s="199"/>
      <c r="CQ1820" s="199"/>
      <c r="CR1820" s="199"/>
    </row>
    <row r="1821" spans="1:96" s="190" customFormat="1" ht="24" hidden="1">
      <c r="A1821" s="31" t="e">
        <f t="shared" si="127"/>
        <v>#N/A</v>
      </c>
      <c r="B1821" s="30" t="e">
        <f>VLOOKUP(F1821,[3]!Tabla13[#All],2,FALSE)</f>
        <v>#N/A</v>
      </c>
      <c r="C1821" s="51">
        <v>2026</v>
      </c>
      <c r="D1821" s="51">
        <v>8330</v>
      </c>
      <c r="E1821" s="51"/>
      <c r="F1821" s="52"/>
      <c r="G1821" s="51">
        <v>2</v>
      </c>
      <c r="H1821" s="51">
        <v>5</v>
      </c>
      <c r="I1821" s="51">
        <v>16</v>
      </c>
      <c r="J1821" s="51"/>
      <c r="K1821" s="51">
        <v>1000</v>
      </c>
      <c r="L1821" s="51">
        <v>1200</v>
      </c>
      <c r="M1821" s="51">
        <v>122</v>
      </c>
      <c r="N1821" s="50">
        <v>1411</v>
      </c>
      <c r="O1821" s="49"/>
      <c r="P1821" s="48" t="s">
        <v>141</v>
      </c>
      <c r="Q1821" s="47">
        <v>0</v>
      </c>
      <c r="R1821" s="47">
        <v>0</v>
      </c>
      <c r="S1821" s="46">
        <f t="shared" si="122"/>
        <v>0</v>
      </c>
      <c r="T1821" s="47">
        <v>0</v>
      </c>
      <c r="U1821" s="47">
        <v>0</v>
      </c>
      <c r="V1821" s="46">
        <f t="shared" si="123"/>
        <v>0</v>
      </c>
      <c r="W1821" s="46">
        <f t="shared" si="124"/>
        <v>0</v>
      </c>
      <c r="X1821" s="45" t="s">
        <v>135</v>
      </c>
      <c r="Y1821" s="44"/>
      <c r="Z1821" s="43"/>
      <c r="AA1821" s="42" t="s">
        <v>19</v>
      </c>
      <c r="AB1821" s="196"/>
      <c r="AC1821" s="2"/>
      <c r="AD1821" s="2"/>
      <c r="AE1821" s="2"/>
      <c r="AF1821" s="2"/>
      <c r="AG1821" s="2"/>
      <c r="AH1821" s="2"/>
      <c r="AI1821" s="2"/>
      <c r="AJ1821" s="2"/>
      <c r="AK1821" s="2"/>
      <c r="AL1821" s="2"/>
      <c r="AM1821" s="2"/>
      <c r="AN1821" s="2"/>
      <c r="AO1821" s="2"/>
      <c r="AP1821" s="2"/>
      <c r="AQ1821" s="2"/>
      <c r="AR1821" s="2"/>
      <c r="AS1821" s="2"/>
      <c r="AT1821" s="2"/>
      <c r="AU1821" s="2"/>
      <c r="AV1821" s="2"/>
      <c r="AW1821" s="2"/>
      <c r="AX1821" s="195"/>
      <c r="AY1821" s="195"/>
      <c r="AZ1821" s="193"/>
      <c r="BA1821" s="193"/>
      <c r="BB1821" s="195"/>
      <c r="BC1821" s="195"/>
      <c r="BD1821" s="193"/>
      <c r="BE1821" s="195"/>
      <c r="BF1821" s="195"/>
      <c r="BG1821" s="193"/>
      <c r="BH1821" s="193"/>
      <c r="BI1821" s="195"/>
      <c r="BJ1821" s="195"/>
      <c r="BK1821" s="193"/>
      <c r="BL1821" s="195"/>
      <c r="BM1821" s="195"/>
      <c r="BN1821" s="193"/>
      <c r="BO1821" s="193"/>
      <c r="BP1821" s="195"/>
      <c r="BQ1821" s="195"/>
      <c r="BR1821" s="193"/>
      <c r="BS1821" s="195"/>
      <c r="BT1821" s="195"/>
      <c r="BU1821" s="193"/>
      <c r="BV1821" s="193"/>
      <c r="BW1821" s="195"/>
      <c r="BX1821" s="195"/>
      <c r="BY1821" s="193"/>
      <c r="BZ1821" s="195"/>
      <c r="CA1821" s="195"/>
      <c r="CB1821" s="193"/>
      <c r="CC1821" s="193"/>
      <c r="CD1821" s="194"/>
      <c r="CE1821" s="194"/>
      <c r="CF1821" s="193"/>
      <c r="CG1821" s="194"/>
      <c r="CH1821" s="194"/>
      <c r="CI1821" s="193"/>
      <c r="CJ1821" s="193"/>
      <c r="CK1821" s="191"/>
      <c r="CL1821" s="191"/>
      <c r="CM1821" s="192"/>
      <c r="CN1821" s="192"/>
      <c r="CO1821" s="192"/>
      <c r="CP1821" s="192"/>
      <c r="CQ1821" s="191"/>
      <c r="CR1821" s="191"/>
    </row>
    <row r="1822" spans="1:96" s="190" customFormat="1" ht="24" hidden="1">
      <c r="A1822" s="31" t="e">
        <f t="shared" si="127"/>
        <v>#N/A</v>
      </c>
      <c r="B1822" s="30" t="e">
        <f>VLOOKUP(F1822,[3]!Tabla13[#All],2,FALSE)</f>
        <v>#N/A</v>
      </c>
      <c r="C1822" s="75">
        <v>2026</v>
      </c>
      <c r="D1822" s="75">
        <v>8330</v>
      </c>
      <c r="E1822" s="75"/>
      <c r="F1822" s="76"/>
      <c r="G1822" s="75">
        <v>2</v>
      </c>
      <c r="H1822" s="75">
        <v>5</v>
      </c>
      <c r="I1822" s="75">
        <v>16</v>
      </c>
      <c r="J1822" s="75"/>
      <c r="K1822" s="75">
        <v>2000</v>
      </c>
      <c r="L1822" s="75"/>
      <c r="M1822" s="75"/>
      <c r="N1822" s="74" t="s">
        <v>23</v>
      </c>
      <c r="O1822" s="73"/>
      <c r="P1822" s="72" t="s">
        <v>134</v>
      </c>
      <c r="Q1822" s="71">
        <f>Q1823+Q1836+Q1842+Q1851+Q1856+Q1859+Q1866</f>
        <v>0</v>
      </c>
      <c r="R1822" s="71">
        <f>R1823+R1836+R1842+R1851+R1856+R1859+R1866</f>
        <v>0</v>
      </c>
      <c r="S1822" s="71">
        <f t="shared" si="122"/>
        <v>0</v>
      </c>
      <c r="T1822" s="71">
        <f>T1823+T1836+T1842+T1851+T1856+T1859+T1866</f>
        <v>0</v>
      </c>
      <c r="U1822" s="71">
        <f>U1823+U1836+U1842+U1851+U1856+U1859+U1866</f>
        <v>0</v>
      </c>
      <c r="V1822" s="71">
        <f t="shared" si="123"/>
        <v>0</v>
      </c>
      <c r="W1822" s="71">
        <f t="shared" si="124"/>
        <v>0</v>
      </c>
      <c r="X1822" s="70"/>
      <c r="Y1822" s="79"/>
      <c r="Z1822" s="255"/>
      <c r="AA1822" s="67"/>
      <c r="AB1822" s="200"/>
      <c r="AC1822" s="2"/>
      <c r="AD1822" s="2"/>
      <c r="AE1822" s="2"/>
      <c r="AF1822" s="2"/>
      <c r="AG1822" s="2"/>
      <c r="AH1822" s="2"/>
      <c r="AI1822" s="2"/>
      <c r="AJ1822" s="2"/>
      <c r="AK1822" s="2"/>
      <c r="AL1822" s="2"/>
      <c r="AM1822" s="2"/>
      <c r="AN1822" s="2"/>
      <c r="AO1822" s="2"/>
      <c r="AP1822" s="2"/>
      <c r="AQ1822" s="2"/>
      <c r="AR1822" s="2"/>
      <c r="AS1822" s="2"/>
      <c r="AT1822" s="2"/>
      <c r="AU1822" s="2"/>
      <c r="AV1822" s="2"/>
      <c r="AW1822" s="2"/>
      <c r="AX1822" s="193"/>
      <c r="AY1822" s="193"/>
      <c r="AZ1822" s="193"/>
      <c r="BA1822" s="193"/>
      <c r="BB1822" s="193"/>
      <c r="BC1822" s="193"/>
      <c r="BD1822" s="193"/>
      <c r="BE1822" s="193"/>
      <c r="BF1822" s="193"/>
      <c r="BG1822" s="193"/>
      <c r="BH1822" s="193"/>
      <c r="BI1822" s="193"/>
      <c r="BJ1822" s="193"/>
      <c r="BK1822" s="193"/>
      <c r="BL1822" s="193"/>
      <c r="BM1822" s="193"/>
      <c r="BN1822" s="193"/>
      <c r="BO1822" s="193"/>
      <c r="BP1822" s="193"/>
      <c r="BQ1822" s="193"/>
      <c r="BR1822" s="193"/>
      <c r="BS1822" s="193"/>
      <c r="BT1822" s="193"/>
      <c r="BU1822" s="193"/>
      <c r="BV1822" s="193"/>
      <c r="BW1822" s="193"/>
      <c r="BX1822" s="193"/>
      <c r="BY1822" s="193"/>
      <c r="BZ1822" s="193"/>
      <c r="CA1822" s="193"/>
      <c r="CB1822" s="193"/>
      <c r="CC1822" s="193"/>
      <c r="CD1822" s="193"/>
      <c r="CE1822" s="193"/>
      <c r="CF1822" s="193"/>
      <c r="CG1822" s="193"/>
      <c r="CH1822" s="193"/>
      <c r="CI1822" s="193"/>
      <c r="CJ1822" s="193"/>
      <c r="CK1822" s="199"/>
      <c r="CL1822" s="199"/>
      <c r="CM1822" s="199"/>
      <c r="CN1822" s="199"/>
      <c r="CO1822" s="199"/>
      <c r="CP1822" s="199"/>
      <c r="CQ1822" s="199"/>
      <c r="CR1822" s="199"/>
    </row>
    <row r="1823" spans="1:96" s="190" customFormat="1" ht="30" hidden="1">
      <c r="A1823" s="31" t="e">
        <f t="shared" si="127"/>
        <v>#N/A</v>
      </c>
      <c r="B1823" s="30" t="e">
        <f>VLOOKUP(F1823,[3]!Tabla13[#All],2,FALSE)</f>
        <v>#N/A</v>
      </c>
      <c r="C1823" s="61">
        <v>2026</v>
      </c>
      <c r="D1823" s="61">
        <v>8330</v>
      </c>
      <c r="E1823" s="61"/>
      <c r="F1823" s="62"/>
      <c r="G1823" s="61">
        <v>2</v>
      </c>
      <c r="H1823" s="61">
        <v>5</v>
      </c>
      <c r="I1823" s="61">
        <v>16</v>
      </c>
      <c r="J1823" s="61"/>
      <c r="K1823" s="61">
        <v>2000</v>
      </c>
      <c r="L1823" s="61">
        <v>2100</v>
      </c>
      <c r="M1823" s="61"/>
      <c r="N1823" s="60" t="s">
        <v>23</v>
      </c>
      <c r="O1823" s="59"/>
      <c r="P1823" s="58" t="s">
        <v>133</v>
      </c>
      <c r="Q1823" s="57">
        <f>Q1824+Q1826+Q1828+Q1830+Q1832+Q1834</f>
        <v>0</v>
      </c>
      <c r="R1823" s="57">
        <f>R1824+R1826+R1828+R1830+R1832+R1834</f>
        <v>0</v>
      </c>
      <c r="S1823" s="57">
        <f t="shared" si="122"/>
        <v>0</v>
      </c>
      <c r="T1823" s="57">
        <f>T1824+T1826+T1828+T1830+T1832+T1834</f>
        <v>0</v>
      </c>
      <c r="U1823" s="57">
        <f>U1824+U1826+U1828+U1830+U1832+U1834</f>
        <v>0</v>
      </c>
      <c r="V1823" s="57">
        <f t="shared" si="123"/>
        <v>0</v>
      </c>
      <c r="W1823" s="57">
        <f t="shared" si="124"/>
        <v>0</v>
      </c>
      <c r="X1823" s="56"/>
      <c r="Y1823" s="66"/>
      <c r="Z1823" s="65"/>
      <c r="AA1823" s="53"/>
      <c r="AB1823" s="200"/>
      <c r="AC1823" s="2"/>
      <c r="AD1823" s="2"/>
      <c r="AE1823" s="2"/>
      <c r="AF1823" s="2"/>
      <c r="AG1823" s="2"/>
      <c r="AH1823" s="2"/>
      <c r="AI1823" s="2"/>
      <c r="AJ1823" s="2"/>
      <c r="AK1823" s="2"/>
      <c r="AL1823" s="2"/>
      <c r="AM1823" s="2"/>
      <c r="AN1823" s="2"/>
      <c r="AO1823" s="2"/>
      <c r="AP1823" s="2"/>
      <c r="AQ1823" s="2"/>
      <c r="AR1823" s="2"/>
      <c r="AS1823" s="2"/>
      <c r="AT1823" s="2"/>
      <c r="AU1823" s="2"/>
      <c r="AV1823" s="2"/>
      <c r="AW1823" s="2"/>
      <c r="AX1823" s="193"/>
      <c r="AY1823" s="193"/>
      <c r="AZ1823" s="193"/>
      <c r="BA1823" s="193"/>
      <c r="BB1823" s="193"/>
      <c r="BC1823" s="193"/>
      <c r="BD1823" s="193"/>
      <c r="BE1823" s="193"/>
      <c r="BF1823" s="193"/>
      <c r="BG1823" s="193"/>
      <c r="BH1823" s="193"/>
      <c r="BI1823" s="193"/>
      <c r="BJ1823" s="193"/>
      <c r="BK1823" s="193"/>
      <c r="BL1823" s="193"/>
      <c r="BM1823" s="193"/>
      <c r="BN1823" s="193"/>
      <c r="BO1823" s="193"/>
      <c r="BP1823" s="193"/>
      <c r="BQ1823" s="193"/>
      <c r="BR1823" s="193"/>
      <c r="BS1823" s="193"/>
      <c r="BT1823" s="193"/>
      <c r="BU1823" s="193"/>
      <c r="BV1823" s="193"/>
      <c r="BW1823" s="193"/>
      <c r="BX1823" s="193"/>
      <c r="BY1823" s="193"/>
      <c r="BZ1823" s="193"/>
      <c r="CA1823" s="193"/>
      <c r="CB1823" s="193"/>
      <c r="CC1823" s="193"/>
      <c r="CD1823" s="193"/>
      <c r="CE1823" s="193"/>
      <c r="CF1823" s="193"/>
      <c r="CG1823" s="193"/>
      <c r="CH1823" s="193"/>
      <c r="CI1823" s="193"/>
      <c r="CJ1823" s="193"/>
      <c r="CK1823" s="199"/>
      <c r="CL1823" s="199"/>
      <c r="CM1823" s="199"/>
      <c r="CN1823" s="199"/>
      <c r="CO1823" s="199"/>
      <c r="CP1823" s="199"/>
      <c r="CQ1823" s="199"/>
      <c r="CR1823" s="199"/>
    </row>
    <row r="1824" spans="1:96" s="233" customFormat="1" ht="24" hidden="1">
      <c r="A1824" s="31" t="e">
        <f t="shared" si="127"/>
        <v>#N/A</v>
      </c>
      <c r="B1824" s="30" t="e">
        <f>VLOOKUP(F1824,[3]!Tabla13[#All],2,FALSE)</f>
        <v>#N/A</v>
      </c>
      <c r="C1824" s="40">
        <v>2026</v>
      </c>
      <c r="D1824" s="40">
        <v>8330</v>
      </c>
      <c r="E1824" s="40"/>
      <c r="F1824" s="41"/>
      <c r="G1824" s="40">
        <v>2</v>
      </c>
      <c r="H1824" s="40">
        <v>5</v>
      </c>
      <c r="I1824" s="40">
        <v>16</v>
      </c>
      <c r="J1824" s="40"/>
      <c r="K1824" s="40">
        <v>2000</v>
      </c>
      <c r="L1824" s="40">
        <v>2100</v>
      </c>
      <c r="M1824" s="40">
        <v>211</v>
      </c>
      <c r="N1824" s="221" t="s">
        <v>23</v>
      </c>
      <c r="O1824" s="220"/>
      <c r="P1824" s="37" t="s">
        <v>132</v>
      </c>
      <c r="Q1824" s="36">
        <f>SUM(Q1825:Q1825)</f>
        <v>0</v>
      </c>
      <c r="R1824" s="36">
        <f>SUM(R1825:R1825)</f>
        <v>0</v>
      </c>
      <c r="S1824" s="36">
        <f t="shared" si="122"/>
        <v>0</v>
      </c>
      <c r="T1824" s="36">
        <f>SUM(T1825:T1825)</f>
        <v>0</v>
      </c>
      <c r="U1824" s="36">
        <f>SUM(U1825:U1825)</f>
        <v>0</v>
      </c>
      <c r="V1824" s="36">
        <f t="shared" si="123"/>
        <v>0</v>
      </c>
      <c r="W1824" s="36">
        <f t="shared" si="124"/>
        <v>0</v>
      </c>
      <c r="X1824" s="41"/>
      <c r="Y1824" s="40"/>
      <c r="Z1824" s="77"/>
      <c r="AA1824" s="221"/>
      <c r="AB1824" s="200"/>
      <c r="AC1824" s="2"/>
      <c r="AD1824" s="2"/>
      <c r="AE1824" s="2"/>
      <c r="AF1824" s="2"/>
      <c r="AG1824" s="2"/>
      <c r="AH1824" s="2"/>
      <c r="AI1824" s="2"/>
      <c r="AJ1824" s="2"/>
      <c r="AK1824" s="2"/>
      <c r="AL1824" s="2"/>
      <c r="AM1824" s="2"/>
      <c r="AN1824" s="2"/>
      <c r="AO1824" s="2"/>
      <c r="AP1824" s="2"/>
      <c r="AQ1824" s="2"/>
      <c r="AR1824" s="2"/>
      <c r="AS1824" s="2"/>
      <c r="AT1824" s="2"/>
      <c r="AU1824" s="2"/>
      <c r="AV1824" s="2"/>
      <c r="AW1824" s="2"/>
      <c r="AX1824" s="193"/>
      <c r="AY1824" s="193"/>
      <c r="AZ1824" s="193"/>
      <c r="BA1824" s="193"/>
      <c r="BB1824" s="193"/>
      <c r="BC1824" s="193"/>
      <c r="BD1824" s="193"/>
      <c r="BE1824" s="193"/>
      <c r="BF1824" s="193"/>
      <c r="BG1824" s="193"/>
      <c r="BH1824" s="193"/>
      <c r="BI1824" s="193"/>
      <c r="BJ1824" s="193"/>
      <c r="BK1824" s="193"/>
      <c r="BL1824" s="193"/>
      <c r="BM1824" s="193"/>
      <c r="BN1824" s="193"/>
      <c r="BO1824" s="193"/>
      <c r="BP1824" s="193"/>
      <c r="BQ1824" s="193"/>
      <c r="BR1824" s="193"/>
      <c r="BS1824" s="193"/>
      <c r="BT1824" s="193"/>
      <c r="BU1824" s="193"/>
      <c r="BV1824" s="193"/>
      <c r="BW1824" s="193"/>
      <c r="BX1824" s="193"/>
      <c r="BY1824" s="193"/>
      <c r="BZ1824" s="193"/>
      <c r="CA1824" s="193"/>
      <c r="CB1824" s="193"/>
      <c r="CC1824" s="193"/>
      <c r="CD1824" s="193"/>
      <c r="CE1824" s="193"/>
      <c r="CF1824" s="193"/>
      <c r="CG1824" s="193"/>
      <c r="CH1824" s="193"/>
      <c r="CI1824" s="193"/>
      <c r="CJ1824" s="193"/>
      <c r="CK1824" s="199"/>
      <c r="CL1824" s="199"/>
      <c r="CM1824" s="199"/>
      <c r="CN1824" s="199"/>
      <c r="CO1824" s="199"/>
      <c r="CP1824" s="199"/>
      <c r="CQ1824" s="199"/>
      <c r="CR1824" s="199"/>
    </row>
    <row r="1825" spans="1:96" s="190" customFormat="1" ht="24" hidden="1">
      <c r="A1825" s="31" t="e">
        <f t="shared" si="127"/>
        <v>#N/A</v>
      </c>
      <c r="B1825" s="30" t="e">
        <f>VLOOKUP(F1825,[3]!Tabla13[#All],2,FALSE)</f>
        <v>#N/A</v>
      </c>
      <c r="C1825" s="51">
        <v>2026</v>
      </c>
      <c r="D1825" s="51">
        <v>8330</v>
      </c>
      <c r="E1825" s="51"/>
      <c r="F1825" s="52"/>
      <c r="G1825" s="51">
        <v>2</v>
      </c>
      <c r="H1825" s="51">
        <v>5</v>
      </c>
      <c r="I1825" s="51">
        <v>16</v>
      </c>
      <c r="J1825" s="51"/>
      <c r="K1825" s="51">
        <v>2000</v>
      </c>
      <c r="L1825" s="51">
        <v>2100</v>
      </c>
      <c r="M1825" s="51">
        <v>211</v>
      </c>
      <c r="N1825" s="50">
        <v>915</v>
      </c>
      <c r="O1825" s="49">
        <v>3</v>
      </c>
      <c r="P1825" s="48" t="s">
        <v>131</v>
      </c>
      <c r="Q1825" s="47">
        <v>0</v>
      </c>
      <c r="R1825" s="47">
        <v>0</v>
      </c>
      <c r="S1825" s="46">
        <f t="shared" si="122"/>
        <v>0</v>
      </c>
      <c r="T1825" s="254"/>
      <c r="U1825" s="47">
        <v>0</v>
      </c>
      <c r="V1825" s="46">
        <f t="shared" si="123"/>
        <v>0</v>
      </c>
      <c r="W1825" s="46">
        <f t="shared" si="124"/>
        <v>0</v>
      </c>
      <c r="X1825" s="45" t="s">
        <v>115</v>
      </c>
      <c r="Y1825" s="44"/>
      <c r="Z1825" s="43"/>
      <c r="AA1825" s="42" t="s">
        <v>19</v>
      </c>
      <c r="AB1825" s="196"/>
      <c r="AC1825" s="2"/>
      <c r="AD1825" s="2"/>
      <c r="AE1825" s="2"/>
      <c r="AF1825" s="2"/>
      <c r="AG1825" s="2"/>
      <c r="AH1825" s="2"/>
      <c r="AI1825" s="2"/>
      <c r="AJ1825" s="2"/>
      <c r="AK1825" s="2"/>
      <c r="AL1825" s="2"/>
      <c r="AM1825" s="2"/>
      <c r="AN1825" s="2"/>
      <c r="AO1825" s="2"/>
      <c r="AP1825" s="2"/>
      <c r="AQ1825" s="2"/>
      <c r="AR1825" s="2"/>
      <c r="AS1825" s="2"/>
      <c r="AT1825" s="2"/>
      <c r="AU1825" s="2"/>
      <c r="AV1825" s="2"/>
      <c r="AW1825" s="2"/>
      <c r="AX1825" s="195"/>
      <c r="AY1825" s="195"/>
      <c r="AZ1825" s="193"/>
      <c r="BA1825" s="193"/>
      <c r="BB1825" s="195"/>
      <c r="BC1825" s="195"/>
      <c r="BD1825" s="193"/>
      <c r="BE1825" s="195"/>
      <c r="BF1825" s="195"/>
      <c r="BG1825" s="193"/>
      <c r="BH1825" s="193"/>
      <c r="BI1825" s="195"/>
      <c r="BJ1825" s="195"/>
      <c r="BK1825" s="193"/>
      <c r="BL1825" s="195"/>
      <c r="BM1825" s="195"/>
      <c r="BN1825" s="193"/>
      <c r="BO1825" s="193"/>
      <c r="BP1825" s="195"/>
      <c r="BQ1825" s="195"/>
      <c r="BR1825" s="193"/>
      <c r="BS1825" s="195"/>
      <c r="BT1825" s="195"/>
      <c r="BU1825" s="193"/>
      <c r="BV1825" s="193"/>
      <c r="BW1825" s="195"/>
      <c r="BX1825" s="195"/>
      <c r="BY1825" s="193"/>
      <c r="BZ1825" s="195"/>
      <c r="CA1825" s="195"/>
      <c r="CB1825" s="193"/>
      <c r="CC1825" s="193"/>
      <c r="CD1825" s="194"/>
      <c r="CE1825" s="194"/>
      <c r="CF1825" s="193"/>
      <c r="CG1825" s="194"/>
      <c r="CH1825" s="194"/>
      <c r="CI1825" s="193"/>
      <c r="CJ1825" s="193"/>
      <c r="CK1825" s="191"/>
      <c r="CL1825" s="191"/>
      <c r="CM1825" s="192"/>
      <c r="CN1825" s="192"/>
      <c r="CO1825" s="192"/>
      <c r="CP1825" s="192"/>
      <c r="CQ1825" s="191"/>
      <c r="CR1825" s="191"/>
    </row>
    <row r="1826" spans="1:96" s="233" customFormat="1" ht="24" hidden="1">
      <c r="A1826" s="31" t="e">
        <f t="shared" si="127"/>
        <v>#N/A</v>
      </c>
      <c r="B1826" s="30" t="e">
        <f>VLOOKUP(F1826,[3]!Tabla13[#All],2,FALSE)</f>
        <v>#N/A</v>
      </c>
      <c r="C1826" s="40">
        <v>2026</v>
      </c>
      <c r="D1826" s="40">
        <v>8330</v>
      </c>
      <c r="E1826" s="40"/>
      <c r="F1826" s="41"/>
      <c r="G1826" s="40">
        <v>2</v>
      </c>
      <c r="H1826" s="40">
        <v>5</v>
      </c>
      <c r="I1826" s="40">
        <v>16</v>
      </c>
      <c r="J1826" s="40"/>
      <c r="K1826" s="40">
        <v>2000</v>
      </c>
      <c r="L1826" s="40">
        <v>2100</v>
      </c>
      <c r="M1826" s="40">
        <v>212</v>
      </c>
      <c r="N1826" s="221" t="s">
        <v>23</v>
      </c>
      <c r="O1826" s="220"/>
      <c r="P1826" s="37" t="s">
        <v>130</v>
      </c>
      <c r="Q1826" s="36">
        <f>Q1827</f>
        <v>0</v>
      </c>
      <c r="R1826" s="36">
        <f>R1827</f>
        <v>0</v>
      </c>
      <c r="S1826" s="36">
        <f t="shared" si="122"/>
        <v>0</v>
      </c>
      <c r="T1826" s="36">
        <f>T1827</f>
        <v>0</v>
      </c>
      <c r="U1826" s="36">
        <f>U1827</f>
        <v>0</v>
      </c>
      <c r="V1826" s="36">
        <f t="shared" si="123"/>
        <v>0</v>
      </c>
      <c r="W1826" s="36">
        <f t="shared" si="124"/>
        <v>0</v>
      </c>
      <c r="X1826" s="41"/>
      <c r="Y1826" s="40"/>
      <c r="Z1826" s="77"/>
      <c r="AA1826" s="221"/>
      <c r="AB1826" s="200"/>
      <c r="AC1826" s="2"/>
      <c r="AD1826" s="2"/>
      <c r="AE1826" s="2"/>
      <c r="AF1826" s="2"/>
      <c r="AG1826" s="2"/>
      <c r="AH1826" s="2"/>
      <c r="AI1826" s="2"/>
      <c r="AJ1826" s="2"/>
      <c r="AK1826" s="2"/>
      <c r="AL1826" s="2"/>
      <c r="AM1826" s="2"/>
      <c r="AN1826" s="2"/>
      <c r="AO1826" s="2"/>
      <c r="AP1826" s="2"/>
      <c r="AQ1826" s="2"/>
      <c r="AR1826" s="2"/>
      <c r="AS1826" s="2"/>
      <c r="AT1826" s="2"/>
      <c r="AU1826" s="2"/>
      <c r="AV1826" s="2"/>
      <c r="AW1826" s="2"/>
      <c r="AX1826" s="193"/>
      <c r="AY1826" s="193"/>
      <c r="AZ1826" s="193"/>
      <c r="BA1826" s="193"/>
      <c r="BB1826" s="193"/>
      <c r="BC1826" s="193"/>
      <c r="BD1826" s="193"/>
      <c r="BE1826" s="193"/>
      <c r="BF1826" s="193"/>
      <c r="BG1826" s="193"/>
      <c r="BH1826" s="193"/>
      <c r="BI1826" s="193"/>
      <c r="BJ1826" s="193"/>
      <c r="BK1826" s="193"/>
      <c r="BL1826" s="193"/>
      <c r="BM1826" s="193"/>
      <c r="BN1826" s="193"/>
      <c r="BO1826" s="193"/>
      <c r="BP1826" s="193"/>
      <c r="BQ1826" s="193"/>
      <c r="BR1826" s="193"/>
      <c r="BS1826" s="193"/>
      <c r="BT1826" s="193"/>
      <c r="BU1826" s="193"/>
      <c r="BV1826" s="193"/>
      <c r="BW1826" s="193"/>
      <c r="BX1826" s="193"/>
      <c r="BY1826" s="193"/>
      <c r="BZ1826" s="193"/>
      <c r="CA1826" s="193"/>
      <c r="CB1826" s="193"/>
      <c r="CC1826" s="193"/>
      <c r="CD1826" s="193"/>
      <c r="CE1826" s="193"/>
      <c r="CF1826" s="193"/>
      <c r="CG1826" s="193"/>
      <c r="CH1826" s="193"/>
      <c r="CI1826" s="193"/>
      <c r="CJ1826" s="193"/>
      <c r="CK1826" s="199"/>
      <c r="CL1826" s="199"/>
      <c r="CM1826" s="199"/>
      <c r="CN1826" s="199"/>
      <c r="CO1826" s="199"/>
      <c r="CP1826" s="199"/>
      <c r="CQ1826" s="199"/>
      <c r="CR1826" s="199"/>
    </row>
    <row r="1827" spans="1:96" s="190" customFormat="1" ht="24" hidden="1">
      <c r="A1827" s="31" t="e">
        <f t="shared" si="127"/>
        <v>#N/A</v>
      </c>
      <c r="B1827" s="30" t="e">
        <f>VLOOKUP(F1827,[3]!Tabla13[#All],2,FALSE)</f>
        <v>#N/A</v>
      </c>
      <c r="C1827" s="51">
        <v>2026</v>
      </c>
      <c r="D1827" s="51">
        <v>8330</v>
      </c>
      <c r="E1827" s="51"/>
      <c r="F1827" s="52"/>
      <c r="G1827" s="51">
        <v>2</v>
      </c>
      <c r="H1827" s="51">
        <v>5</v>
      </c>
      <c r="I1827" s="51">
        <v>16</v>
      </c>
      <c r="J1827" s="51"/>
      <c r="K1827" s="51">
        <v>2000</v>
      </c>
      <c r="L1827" s="51">
        <v>2100</v>
      </c>
      <c r="M1827" s="51">
        <v>212</v>
      </c>
      <c r="N1827" s="50">
        <v>914</v>
      </c>
      <c r="O1827" s="49"/>
      <c r="P1827" s="48" t="s">
        <v>130</v>
      </c>
      <c r="Q1827" s="47">
        <v>0</v>
      </c>
      <c r="R1827" s="47">
        <v>0</v>
      </c>
      <c r="S1827" s="46">
        <f t="shared" si="122"/>
        <v>0</v>
      </c>
      <c r="T1827" s="47">
        <v>0</v>
      </c>
      <c r="U1827" s="47">
        <v>0</v>
      </c>
      <c r="V1827" s="46">
        <f t="shared" si="123"/>
        <v>0</v>
      </c>
      <c r="W1827" s="46">
        <f t="shared" si="124"/>
        <v>0</v>
      </c>
      <c r="X1827" s="45" t="s">
        <v>115</v>
      </c>
      <c r="Y1827" s="44"/>
      <c r="Z1827" s="43"/>
      <c r="AA1827" s="42" t="s">
        <v>19</v>
      </c>
      <c r="AB1827" s="196"/>
      <c r="AC1827" s="2"/>
      <c r="AD1827" s="2"/>
      <c r="AE1827" s="2"/>
      <c r="AF1827" s="2"/>
      <c r="AG1827" s="2"/>
      <c r="AH1827" s="2"/>
      <c r="AI1827" s="2"/>
      <c r="AJ1827" s="2"/>
      <c r="AK1827" s="2"/>
      <c r="AL1827" s="2"/>
      <c r="AM1827" s="2"/>
      <c r="AN1827" s="2"/>
      <c r="AO1827" s="2"/>
      <c r="AP1827" s="2"/>
      <c r="AQ1827" s="2"/>
      <c r="AR1827" s="2"/>
      <c r="AS1827" s="2"/>
      <c r="AT1827" s="2"/>
      <c r="AU1827" s="2"/>
      <c r="AV1827" s="2"/>
      <c r="AW1827" s="2"/>
      <c r="AX1827" s="195"/>
      <c r="AY1827" s="195"/>
      <c r="AZ1827" s="193"/>
      <c r="BA1827" s="193"/>
      <c r="BB1827" s="195"/>
      <c r="BC1827" s="195"/>
      <c r="BD1827" s="193"/>
      <c r="BE1827" s="195"/>
      <c r="BF1827" s="195"/>
      <c r="BG1827" s="193"/>
      <c r="BH1827" s="193"/>
      <c r="BI1827" s="195"/>
      <c r="BJ1827" s="195"/>
      <c r="BK1827" s="193"/>
      <c r="BL1827" s="195"/>
      <c r="BM1827" s="195"/>
      <c r="BN1827" s="193"/>
      <c r="BO1827" s="193"/>
      <c r="BP1827" s="195"/>
      <c r="BQ1827" s="195"/>
      <c r="BR1827" s="193"/>
      <c r="BS1827" s="195"/>
      <c r="BT1827" s="195"/>
      <c r="BU1827" s="193"/>
      <c r="BV1827" s="193"/>
      <c r="BW1827" s="195"/>
      <c r="BX1827" s="195"/>
      <c r="BY1827" s="193"/>
      <c r="BZ1827" s="195"/>
      <c r="CA1827" s="195"/>
      <c r="CB1827" s="193"/>
      <c r="CC1827" s="193"/>
      <c r="CD1827" s="194"/>
      <c r="CE1827" s="194"/>
      <c r="CF1827" s="193"/>
      <c r="CG1827" s="194"/>
      <c r="CH1827" s="194"/>
      <c r="CI1827" s="193"/>
      <c r="CJ1827" s="193"/>
      <c r="CK1827" s="191"/>
      <c r="CL1827" s="191"/>
      <c r="CM1827" s="192"/>
      <c r="CN1827" s="192"/>
      <c r="CO1827" s="192"/>
      <c r="CP1827" s="192"/>
      <c r="CQ1827" s="191"/>
      <c r="CR1827" s="191"/>
    </row>
    <row r="1828" spans="1:96" s="233" customFormat="1" ht="30" hidden="1">
      <c r="A1828" s="31" t="e">
        <f t="shared" si="127"/>
        <v>#N/A</v>
      </c>
      <c r="B1828" s="30" t="e">
        <f>VLOOKUP(F1828,[3]!Tabla13[#All],2,FALSE)</f>
        <v>#N/A</v>
      </c>
      <c r="C1828" s="40">
        <v>2026</v>
      </c>
      <c r="D1828" s="40">
        <v>8330</v>
      </c>
      <c r="E1828" s="40"/>
      <c r="F1828" s="41"/>
      <c r="G1828" s="40">
        <v>2</v>
      </c>
      <c r="H1828" s="40">
        <v>5</v>
      </c>
      <c r="I1828" s="40">
        <v>16</v>
      </c>
      <c r="J1828" s="40"/>
      <c r="K1828" s="40">
        <v>2000</v>
      </c>
      <c r="L1828" s="40">
        <v>2100</v>
      </c>
      <c r="M1828" s="40">
        <v>214</v>
      </c>
      <c r="N1828" s="221" t="s">
        <v>23</v>
      </c>
      <c r="O1828" s="220"/>
      <c r="P1828" s="37" t="s">
        <v>129</v>
      </c>
      <c r="Q1828" s="36">
        <f>Q1829</f>
        <v>0</v>
      </c>
      <c r="R1828" s="36">
        <f>R1829</f>
        <v>0</v>
      </c>
      <c r="S1828" s="36">
        <f t="shared" si="122"/>
        <v>0</v>
      </c>
      <c r="T1828" s="36">
        <f>T1829</f>
        <v>0</v>
      </c>
      <c r="U1828" s="36">
        <f>U1829</f>
        <v>0</v>
      </c>
      <c r="V1828" s="36">
        <f t="shared" si="123"/>
        <v>0</v>
      </c>
      <c r="W1828" s="36">
        <f t="shared" si="124"/>
        <v>0</v>
      </c>
      <c r="X1828" s="41"/>
      <c r="Y1828" s="40"/>
      <c r="Z1828" s="77"/>
      <c r="AA1828" s="221"/>
      <c r="AB1828" s="200"/>
      <c r="AC1828" s="2"/>
      <c r="AD1828" s="2"/>
      <c r="AE1828" s="2"/>
      <c r="AF1828" s="2"/>
      <c r="AG1828" s="2"/>
      <c r="AH1828" s="2"/>
      <c r="AI1828" s="2"/>
      <c r="AJ1828" s="2"/>
      <c r="AK1828" s="2"/>
      <c r="AL1828" s="2"/>
      <c r="AM1828" s="2"/>
      <c r="AN1828" s="2"/>
      <c r="AO1828" s="2"/>
      <c r="AP1828" s="2"/>
      <c r="AQ1828" s="2"/>
      <c r="AR1828" s="2"/>
      <c r="AS1828" s="2"/>
      <c r="AT1828" s="2"/>
      <c r="AU1828" s="2"/>
      <c r="AV1828" s="2"/>
      <c r="AW1828" s="2"/>
      <c r="AX1828" s="193"/>
      <c r="AY1828" s="193"/>
      <c r="AZ1828" s="193"/>
      <c r="BA1828" s="193"/>
      <c r="BB1828" s="193"/>
      <c r="BC1828" s="193"/>
      <c r="BD1828" s="193"/>
      <c r="BE1828" s="193"/>
      <c r="BF1828" s="193"/>
      <c r="BG1828" s="193"/>
      <c r="BH1828" s="193"/>
      <c r="BI1828" s="193"/>
      <c r="BJ1828" s="193"/>
      <c r="BK1828" s="193"/>
      <c r="BL1828" s="193"/>
      <c r="BM1828" s="193"/>
      <c r="BN1828" s="193"/>
      <c r="BO1828" s="193"/>
      <c r="BP1828" s="193"/>
      <c r="BQ1828" s="193"/>
      <c r="BR1828" s="193"/>
      <c r="BS1828" s="193"/>
      <c r="BT1828" s="193"/>
      <c r="BU1828" s="193"/>
      <c r="BV1828" s="193"/>
      <c r="BW1828" s="193"/>
      <c r="BX1828" s="193"/>
      <c r="BY1828" s="193"/>
      <c r="BZ1828" s="193"/>
      <c r="CA1828" s="193"/>
      <c r="CB1828" s="193"/>
      <c r="CC1828" s="193"/>
      <c r="CD1828" s="193"/>
      <c r="CE1828" s="193"/>
      <c r="CF1828" s="193"/>
      <c r="CG1828" s="193"/>
      <c r="CH1828" s="193"/>
      <c r="CI1828" s="193"/>
      <c r="CJ1828" s="193"/>
      <c r="CK1828" s="199"/>
      <c r="CL1828" s="199"/>
      <c r="CM1828" s="199"/>
      <c r="CN1828" s="199"/>
      <c r="CO1828" s="199"/>
      <c r="CP1828" s="199"/>
      <c r="CQ1828" s="199"/>
      <c r="CR1828" s="199"/>
    </row>
    <row r="1829" spans="1:96" s="190" customFormat="1" ht="28.5" hidden="1">
      <c r="A1829" s="31" t="e">
        <f t="shared" si="127"/>
        <v>#N/A</v>
      </c>
      <c r="B1829" s="30" t="e">
        <f>VLOOKUP(F1829,[3]!Tabla13[#All],2,FALSE)</f>
        <v>#N/A</v>
      </c>
      <c r="C1829" s="51">
        <v>2026</v>
      </c>
      <c r="D1829" s="51">
        <v>8330</v>
      </c>
      <c r="E1829" s="51"/>
      <c r="F1829" s="52"/>
      <c r="G1829" s="51">
        <v>2</v>
      </c>
      <c r="H1829" s="51">
        <v>5</v>
      </c>
      <c r="I1829" s="51">
        <v>16</v>
      </c>
      <c r="J1829" s="51"/>
      <c r="K1829" s="51">
        <v>2000</v>
      </c>
      <c r="L1829" s="51">
        <v>2100</v>
      </c>
      <c r="M1829" s="51">
        <v>214</v>
      </c>
      <c r="N1829" s="50">
        <v>916</v>
      </c>
      <c r="O1829" s="49">
        <v>3</v>
      </c>
      <c r="P1829" s="48" t="s">
        <v>128</v>
      </c>
      <c r="Q1829" s="47">
        <v>0</v>
      </c>
      <c r="R1829" s="47">
        <v>0</v>
      </c>
      <c r="S1829" s="46">
        <f t="shared" si="122"/>
        <v>0</v>
      </c>
      <c r="T1829" s="47"/>
      <c r="U1829" s="47">
        <v>0</v>
      </c>
      <c r="V1829" s="46">
        <f t="shared" si="123"/>
        <v>0</v>
      </c>
      <c r="W1829" s="46">
        <f t="shared" si="124"/>
        <v>0</v>
      </c>
      <c r="X1829" s="45" t="s">
        <v>115</v>
      </c>
      <c r="Y1829" s="44"/>
      <c r="Z1829" s="43"/>
      <c r="AA1829" s="42" t="s">
        <v>19</v>
      </c>
      <c r="AB1829" s="196"/>
      <c r="AC1829" s="2"/>
      <c r="AD1829" s="2"/>
      <c r="AE1829" s="2"/>
      <c r="AF1829" s="2"/>
      <c r="AG1829" s="2"/>
      <c r="AH1829" s="2"/>
      <c r="AI1829" s="2"/>
      <c r="AJ1829" s="2"/>
      <c r="AK1829" s="2"/>
      <c r="AL1829" s="2"/>
      <c r="AM1829" s="2"/>
      <c r="AN1829" s="2"/>
      <c r="AO1829" s="2"/>
      <c r="AP1829" s="2"/>
      <c r="AQ1829" s="2"/>
      <c r="AR1829" s="2"/>
      <c r="AS1829" s="2"/>
      <c r="AT1829" s="2"/>
      <c r="AU1829" s="2"/>
      <c r="AV1829" s="2"/>
      <c r="AW1829" s="2"/>
      <c r="AX1829" s="195"/>
      <c r="AY1829" s="195"/>
      <c r="AZ1829" s="193"/>
      <c r="BA1829" s="193"/>
      <c r="BB1829" s="195"/>
      <c r="BC1829" s="195"/>
      <c r="BD1829" s="193"/>
      <c r="BE1829" s="195"/>
      <c r="BF1829" s="195"/>
      <c r="BG1829" s="193"/>
      <c r="BH1829" s="193"/>
      <c r="BI1829" s="195"/>
      <c r="BJ1829" s="195"/>
      <c r="BK1829" s="193"/>
      <c r="BL1829" s="195"/>
      <c r="BM1829" s="195"/>
      <c r="BN1829" s="193"/>
      <c r="BO1829" s="193"/>
      <c r="BP1829" s="195"/>
      <c r="BQ1829" s="195"/>
      <c r="BR1829" s="193"/>
      <c r="BS1829" s="195"/>
      <c r="BT1829" s="195"/>
      <c r="BU1829" s="193"/>
      <c r="BV1829" s="193"/>
      <c r="BW1829" s="195"/>
      <c r="BX1829" s="195"/>
      <c r="BY1829" s="193"/>
      <c r="BZ1829" s="195"/>
      <c r="CA1829" s="195"/>
      <c r="CB1829" s="193"/>
      <c r="CC1829" s="193"/>
      <c r="CD1829" s="194"/>
      <c r="CE1829" s="194"/>
      <c r="CF1829" s="193"/>
      <c r="CG1829" s="194"/>
      <c r="CH1829" s="194"/>
      <c r="CI1829" s="193"/>
      <c r="CJ1829" s="193"/>
      <c r="CK1829" s="191"/>
      <c r="CL1829" s="191"/>
      <c r="CM1829" s="192"/>
      <c r="CN1829" s="192"/>
      <c r="CO1829" s="192"/>
      <c r="CP1829" s="192"/>
      <c r="CQ1829" s="191"/>
      <c r="CR1829" s="191"/>
    </row>
    <row r="1830" spans="1:96" s="233" customFormat="1" ht="24" hidden="1">
      <c r="A1830" s="31" t="e">
        <f t="shared" si="127"/>
        <v>#N/A</v>
      </c>
      <c r="B1830" s="30" t="e">
        <f>VLOOKUP(F1830,[3]!Tabla13[#All],2,FALSE)</f>
        <v>#N/A</v>
      </c>
      <c r="C1830" s="40">
        <v>2026</v>
      </c>
      <c r="D1830" s="40">
        <v>8330</v>
      </c>
      <c r="E1830" s="40"/>
      <c r="F1830" s="41"/>
      <c r="G1830" s="40">
        <v>2</v>
      </c>
      <c r="H1830" s="40">
        <v>5</v>
      </c>
      <c r="I1830" s="40">
        <v>16</v>
      </c>
      <c r="J1830" s="40"/>
      <c r="K1830" s="40">
        <v>2000</v>
      </c>
      <c r="L1830" s="40">
        <v>2100</v>
      </c>
      <c r="M1830" s="40">
        <v>215</v>
      </c>
      <c r="N1830" s="221" t="s">
        <v>23</v>
      </c>
      <c r="O1830" s="220"/>
      <c r="P1830" s="37" t="s">
        <v>957</v>
      </c>
      <c r="Q1830" s="36">
        <f>Q1831</f>
        <v>0</v>
      </c>
      <c r="R1830" s="36">
        <f>R1831</f>
        <v>0</v>
      </c>
      <c r="S1830" s="36">
        <f t="shared" si="122"/>
        <v>0</v>
      </c>
      <c r="T1830" s="36">
        <f>T1831</f>
        <v>0</v>
      </c>
      <c r="U1830" s="36">
        <f>U1831</f>
        <v>0</v>
      </c>
      <c r="V1830" s="36">
        <f t="shared" si="123"/>
        <v>0</v>
      </c>
      <c r="W1830" s="36">
        <f t="shared" si="124"/>
        <v>0</v>
      </c>
      <c r="X1830" s="41"/>
      <c r="Y1830" s="40"/>
      <c r="Z1830" s="77"/>
      <c r="AA1830" s="221"/>
      <c r="AB1830" s="200"/>
      <c r="AC1830" s="2"/>
      <c r="AD1830" s="2"/>
      <c r="AE1830" s="2"/>
      <c r="AF1830" s="2"/>
      <c r="AG1830" s="2"/>
      <c r="AH1830" s="2"/>
      <c r="AI1830" s="2"/>
      <c r="AJ1830" s="2"/>
      <c r="AK1830" s="2"/>
      <c r="AL1830" s="2"/>
      <c r="AM1830" s="2"/>
      <c r="AN1830" s="2"/>
      <c r="AO1830" s="2"/>
      <c r="AP1830" s="2"/>
      <c r="AQ1830" s="2"/>
      <c r="AR1830" s="2"/>
      <c r="AS1830" s="2"/>
      <c r="AT1830" s="2"/>
      <c r="AU1830" s="2"/>
      <c r="AV1830" s="2"/>
      <c r="AW1830" s="2"/>
      <c r="AX1830" s="193"/>
      <c r="AY1830" s="193"/>
      <c r="AZ1830" s="193"/>
      <c r="BA1830" s="193"/>
      <c r="BB1830" s="193"/>
      <c r="BC1830" s="193"/>
      <c r="BD1830" s="193"/>
      <c r="BE1830" s="193"/>
      <c r="BF1830" s="193"/>
      <c r="BG1830" s="193"/>
      <c r="BH1830" s="193"/>
      <c r="BI1830" s="193"/>
      <c r="BJ1830" s="193"/>
      <c r="BK1830" s="193"/>
      <c r="BL1830" s="193"/>
      <c r="BM1830" s="193"/>
      <c r="BN1830" s="193"/>
      <c r="BO1830" s="193"/>
      <c r="BP1830" s="193"/>
      <c r="BQ1830" s="193"/>
      <c r="BR1830" s="193"/>
      <c r="BS1830" s="193"/>
      <c r="BT1830" s="193"/>
      <c r="BU1830" s="193"/>
      <c r="BV1830" s="193"/>
      <c r="BW1830" s="193"/>
      <c r="BX1830" s="193"/>
      <c r="BY1830" s="193"/>
      <c r="BZ1830" s="193"/>
      <c r="CA1830" s="193"/>
      <c r="CB1830" s="193"/>
      <c r="CC1830" s="193"/>
      <c r="CD1830" s="193"/>
      <c r="CE1830" s="193"/>
      <c r="CF1830" s="193"/>
      <c r="CG1830" s="193"/>
      <c r="CH1830" s="193"/>
      <c r="CI1830" s="193"/>
      <c r="CJ1830" s="193"/>
      <c r="CK1830" s="199"/>
      <c r="CL1830" s="199"/>
      <c r="CM1830" s="199"/>
      <c r="CN1830" s="199"/>
      <c r="CO1830" s="199"/>
      <c r="CP1830" s="199"/>
      <c r="CQ1830" s="199"/>
      <c r="CR1830" s="199"/>
    </row>
    <row r="1831" spans="1:96" s="190" customFormat="1" ht="24" hidden="1">
      <c r="A1831" s="31" t="e">
        <f t="shared" si="127"/>
        <v>#N/A</v>
      </c>
      <c r="B1831" s="30" t="e">
        <f>VLOOKUP(F1831,[3]!Tabla13[#All],2,FALSE)</f>
        <v>#N/A</v>
      </c>
      <c r="C1831" s="51">
        <v>2026</v>
      </c>
      <c r="D1831" s="51">
        <v>8330</v>
      </c>
      <c r="E1831" s="51"/>
      <c r="F1831" s="52"/>
      <c r="G1831" s="51">
        <v>2</v>
      </c>
      <c r="H1831" s="51">
        <v>5</v>
      </c>
      <c r="I1831" s="51">
        <v>16</v>
      </c>
      <c r="J1831" s="51"/>
      <c r="K1831" s="51">
        <v>2000</v>
      </c>
      <c r="L1831" s="51">
        <v>2100</v>
      </c>
      <c r="M1831" s="51">
        <v>215</v>
      </c>
      <c r="N1831" s="50">
        <v>906</v>
      </c>
      <c r="O1831" s="49"/>
      <c r="P1831" s="48" t="s">
        <v>956</v>
      </c>
      <c r="Q1831" s="47">
        <v>0</v>
      </c>
      <c r="R1831" s="47">
        <v>0</v>
      </c>
      <c r="S1831" s="46">
        <f t="shared" si="122"/>
        <v>0</v>
      </c>
      <c r="T1831" s="47">
        <v>0</v>
      </c>
      <c r="U1831" s="47">
        <v>0</v>
      </c>
      <c r="V1831" s="46">
        <f t="shared" si="123"/>
        <v>0</v>
      </c>
      <c r="W1831" s="46">
        <f t="shared" si="124"/>
        <v>0</v>
      </c>
      <c r="X1831" s="45" t="s">
        <v>115</v>
      </c>
      <c r="Y1831" s="44"/>
      <c r="Z1831" s="43"/>
      <c r="AA1831" s="42" t="s">
        <v>19</v>
      </c>
      <c r="AB1831" s="196"/>
      <c r="AC1831" s="2"/>
      <c r="AD1831" s="2"/>
      <c r="AE1831" s="2"/>
      <c r="AF1831" s="2"/>
      <c r="AG1831" s="2"/>
      <c r="AH1831" s="2"/>
      <c r="AI1831" s="2"/>
      <c r="AJ1831" s="2"/>
      <c r="AK1831" s="2"/>
      <c r="AL1831" s="2"/>
      <c r="AM1831" s="2"/>
      <c r="AN1831" s="2"/>
      <c r="AO1831" s="2"/>
      <c r="AP1831" s="2"/>
      <c r="AQ1831" s="2"/>
      <c r="AR1831" s="2"/>
      <c r="AS1831" s="2"/>
      <c r="AT1831" s="2"/>
      <c r="AU1831" s="2"/>
      <c r="AV1831" s="2"/>
      <c r="AW1831" s="2"/>
      <c r="AX1831" s="195"/>
      <c r="AY1831" s="195"/>
      <c r="AZ1831" s="193"/>
      <c r="BA1831" s="193"/>
      <c r="BB1831" s="195"/>
      <c r="BC1831" s="195"/>
      <c r="BD1831" s="193"/>
      <c r="BE1831" s="195"/>
      <c r="BF1831" s="195"/>
      <c r="BG1831" s="193"/>
      <c r="BH1831" s="193"/>
      <c r="BI1831" s="195"/>
      <c r="BJ1831" s="195"/>
      <c r="BK1831" s="193"/>
      <c r="BL1831" s="195"/>
      <c r="BM1831" s="195"/>
      <c r="BN1831" s="193"/>
      <c r="BO1831" s="193"/>
      <c r="BP1831" s="195"/>
      <c r="BQ1831" s="195"/>
      <c r="BR1831" s="193"/>
      <c r="BS1831" s="195"/>
      <c r="BT1831" s="195"/>
      <c r="BU1831" s="193"/>
      <c r="BV1831" s="193"/>
      <c r="BW1831" s="195"/>
      <c r="BX1831" s="195"/>
      <c r="BY1831" s="193"/>
      <c r="BZ1831" s="195"/>
      <c r="CA1831" s="195"/>
      <c r="CB1831" s="193"/>
      <c r="CC1831" s="193"/>
      <c r="CD1831" s="194"/>
      <c r="CE1831" s="194"/>
      <c r="CF1831" s="193"/>
      <c r="CG1831" s="194"/>
      <c r="CH1831" s="194"/>
      <c r="CI1831" s="193"/>
      <c r="CJ1831" s="193"/>
      <c r="CK1831" s="191"/>
      <c r="CL1831" s="191"/>
      <c r="CM1831" s="192"/>
      <c r="CN1831" s="192"/>
      <c r="CO1831" s="192"/>
      <c r="CP1831" s="192"/>
      <c r="CQ1831" s="191"/>
      <c r="CR1831" s="191"/>
    </row>
    <row r="1832" spans="1:96" s="233" customFormat="1" ht="24" hidden="1">
      <c r="A1832" s="31" t="e">
        <f t="shared" si="127"/>
        <v>#N/A</v>
      </c>
      <c r="B1832" s="30" t="e">
        <f>VLOOKUP(F1832,[3]!Tabla13[#All],2,FALSE)</f>
        <v>#N/A</v>
      </c>
      <c r="C1832" s="40">
        <v>2026</v>
      </c>
      <c r="D1832" s="40">
        <v>8330</v>
      </c>
      <c r="E1832" s="40"/>
      <c r="F1832" s="41"/>
      <c r="G1832" s="40">
        <v>2</v>
      </c>
      <c r="H1832" s="40">
        <v>5</v>
      </c>
      <c r="I1832" s="40">
        <v>16</v>
      </c>
      <c r="J1832" s="40"/>
      <c r="K1832" s="40">
        <v>2000</v>
      </c>
      <c r="L1832" s="40">
        <v>2100</v>
      </c>
      <c r="M1832" s="40">
        <v>216</v>
      </c>
      <c r="N1832" s="221" t="s">
        <v>23</v>
      </c>
      <c r="O1832" s="220"/>
      <c r="P1832" s="37" t="s">
        <v>127</v>
      </c>
      <c r="Q1832" s="36">
        <f>Q1833</f>
        <v>0</v>
      </c>
      <c r="R1832" s="36">
        <f>R1833</f>
        <v>0</v>
      </c>
      <c r="S1832" s="36">
        <f t="shared" si="122"/>
        <v>0</v>
      </c>
      <c r="T1832" s="36">
        <f>T1833</f>
        <v>0</v>
      </c>
      <c r="U1832" s="36">
        <f>U1833</f>
        <v>0</v>
      </c>
      <c r="V1832" s="36">
        <f t="shared" si="123"/>
        <v>0</v>
      </c>
      <c r="W1832" s="36">
        <f t="shared" si="124"/>
        <v>0</v>
      </c>
      <c r="X1832" s="41"/>
      <c r="Y1832" s="40"/>
      <c r="Z1832" s="77"/>
      <c r="AA1832" s="221"/>
      <c r="AB1832" s="200"/>
      <c r="AC1832" s="2"/>
      <c r="AD1832" s="2"/>
      <c r="AE1832" s="2"/>
      <c r="AF1832" s="2"/>
      <c r="AG1832" s="2"/>
      <c r="AH1832" s="2"/>
      <c r="AI1832" s="2"/>
      <c r="AJ1832" s="2"/>
      <c r="AK1832" s="2"/>
      <c r="AL1832" s="2"/>
      <c r="AM1832" s="2"/>
      <c r="AN1832" s="2"/>
      <c r="AO1832" s="2"/>
      <c r="AP1832" s="2"/>
      <c r="AQ1832" s="2"/>
      <c r="AR1832" s="2"/>
      <c r="AS1832" s="2"/>
      <c r="AT1832" s="2"/>
      <c r="AU1832" s="2"/>
      <c r="AV1832" s="2"/>
      <c r="AW1832" s="2"/>
      <c r="AX1832" s="193"/>
      <c r="AY1832" s="193"/>
      <c r="AZ1832" s="193"/>
      <c r="BA1832" s="193"/>
      <c r="BB1832" s="193"/>
      <c r="BC1832" s="193"/>
      <c r="BD1832" s="193"/>
      <c r="BE1832" s="193"/>
      <c r="BF1832" s="193"/>
      <c r="BG1832" s="193"/>
      <c r="BH1832" s="193"/>
      <c r="BI1832" s="193"/>
      <c r="BJ1832" s="193"/>
      <c r="BK1832" s="193"/>
      <c r="BL1832" s="193"/>
      <c r="BM1832" s="193"/>
      <c r="BN1832" s="193"/>
      <c r="BO1832" s="193"/>
      <c r="BP1832" s="193"/>
      <c r="BQ1832" s="193"/>
      <c r="BR1832" s="193"/>
      <c r="BS1832" s="193"/>
      <c r="BT1832" s="193"/>
      <c r="BU1832" s="193"/>
      <c r="BV1832" s="193"/>
      <c r="BW1832" s="193"/>
      <c r="BX1832" s="193"/>
      <c r="BY1832" s="193"/>
      <c r="BZ1832" s="193"/>
      <c r="CA1832" s="193"/>
      <c r="CB1832" s="193"/>
      <c r="CC1832" s="193"/>
      <c r="CD1832" s="193"/>
      <c r="CE1832" s="193"/>
      <c r="CF1832" s="193"/>
      <c r="CG1832" s="193"/>
      <c r="CH1832" s="193"/>
      <c r="CI1832" s="193"/>
      <c r="CJ1832" s="193"/>
      <c r="CK1832" s="199"/>
      <c r="CL1832" s="199"/>
      <c r="CM1832" s="199"/>
      <c r="CN1832" s="199"/>
      <c r="CO1832" s="199"/>
      <c r="CP1832" s="199"/>
      <c r="CQ1832" s="199"/>
      <c r="CR1832" s="199"/>
    </row>
    <row r="1833" spans="1:96" s="190" customFormat="1" ht="24" hidden="1">
      <c r="A1833" s="31" t="e">
        <f t="shared" si="127"/>
        <v>#N/A</v>
      </c>
      <c r="B1833" s="30" t="e">
        <f>VLOOKUP(F1833,[3]!Tabla13[#All],2,FALSE)</f>
        <v>#N/A</v>
      </c>
      <c r="C1833" s="51">
        <v>2026</v>
      </c>
      <c r="D1833" s="51">
        <v>8330</v>
      </c>
      <c r="E1833" s="51"/>
      <c r="F1833" s="52"/>
      <c r="G1833" s="51">
        <v>2</v>
      </c>
      <c r="H1833" s="51">
        <v>5</v>
      </c>
      <c r="I1833" s="51">
        <v>16</v>
      </c>
      <c r="J1833" s="51"/>
      <c r="K1833" s="51">
        <v>2000</v>
      </c>
      <c r="L1833" s="51">
        <v>2100</v>
      </c>
      <c r="M1833" s="51">
        <v>216</v>
      </c>
      <c r="N1833" s="50">
        <v>907</v>
      </c>
      <c r="O1833" s="49">
        <v>3</v>
      </c>
      <c r="P1833" s="48" t="s">
        <v>127</v>
      </c>
      <c r="Q1833" s="47">
        <v>0</v>
      </c>
      <c r="R1833" s="47">
        <v>0</v>
      </c>
      <c r="S1833" s="46">
        <f t="shared" si="122"/>
        <v>0</v>
      </c>
      <c r="T1833" s="47"/>
      <c r="U1833" s="47">
        <v>0</v>
      </c>
      <c r="V1833" s="46">
        <f t="shared" si="123"/>
        <v>0</v>
      </c>
      <c r="W1833" s="46">
        <f t="shared" si="124"/>
        <v>0</v>
      </c>
      <c r="X1833" s="45" t="s">
        <v>115</v>
      </c>
      <c r="Y1833" s="44"/>
      <c r="Z1833" s="43"/>
      <c r="AA1833" s="42" t="s">
        <v>19</v>
      </c>
      <c r="AB1833" s="196"/>
      <c r="AC1833" s="2"/>
      <c r="AD1833" s="2"/>
      <c r="AE1833" s="2"/>
      <c r="AF1833" s="2"/>
      <c r="AG1833" s="2"/>
      <c r="AH1833" s="2"/>
      <c r="AI1833" s="2"/>
      <c r="AJ1833" s="2"/>
      <c r="AK1833" s="2"/>
      <c r="AL1833" s="2"/>
      <c r="AM1833" s="2"/>
      <c r="AN1833" s="2"/>
      <c r="AO1833" s="2"/>
      <c r="AP1833" s="2"/>
      <c r="AQ1833" s="2"/>
      <c r="AR1833" s="2"/>
      <c r="AS1833" s="2"/>
      <c r="AT1833" s="2"/>
      <c r="AU1833" s="2"/>
      <c r="AV1833" s="2"/>
      <c r="AW1833" s="2"/>
      <c r="AX1833" s="195"/>
      <c r="AY1833" s="195"/>
      <c r="AZ1833" s="193"/>
      <c r="BA1833" s="193"/>
      <c r="BB1833" s="195"/>
      <c r="BC1833" s="195"/>
      <c r="BD1833" s="193"/>
      <c r="BE1833" s="195"/>
      <c r="BF1833" s="195"/>
      <c r="BG1833" s="193"/>
      <c r="BH1833" s="193"/>
      <c r="BI1833" s="195"/>
      <c r="BJ1833" s="195"/>
      <c r="BK1833" s="193"/>
      <c r="BL1833" s="195"/>
      <c r="BM1833" s="195"/>
      <c r="BN1833" s="193"/>
      <c r="BO1833" s="193"/>
      <c r="BP1833" s="195"/>
      <c r="BQ1833" s="195"/>
      <c r="BR1833" s="193"/>
      <c r="BS1833" s="195"/>
      <c r="BT1833" s="195"/>
      <c r="BU1833" s="193"/>
      <c r="BV1833" s="193"/>
      <c r="BW1833" s="195"/>
      <c r="BX1833" s="195"/>
      <c r="BY1833" s="193"/>
      <c r="BZ1833" s="195"/>
      <c r="CA1833" s="195"/>
      <c r="CB1833" s="193"/>
      <c r="CC1833" s="193"/>
      <c r="CD1833" s="194"/>
      <c r="CE1833" s="194"/>
      <c r="CF1833" s="193"/>
      <c r="CG1833" s="194"/>
      <c r="CH1833" s="194"/>
      <c r="CI1833" s="193"/>
      <c r="CJ1833" s="193"/>
      <c r="CK1833" s="191"/>
      <c r="CL1833" s="191"/>
      <c r="CM1833" s="192"/>
      <c r="CN1833" s="192"/>
      <c r="CO1833" s="192"/>
      <c r="CP1833" s="192"/>
      <c r="CQ1833" s="191"/>
      <c r="CR1833" s="191"/>
    </row>
    <row r="1834" spans="1:96" s="233" customFormat="1" ht="24" hidden="1">
      <c r="A1834" s="31" t="e">
        <f t="shared" si="127"/>
        <v>#N/A</v>
      </c>
      <c r="B1834" s="30" t="e">
        <f>VLOOKUP(F1834,[3]!Tabla13[#All],2,FALSE)</f>
        <v>#N/A</v>
      </c>
      <c r="C1834" s="40">
        <v>2026</v>
      </c>
      <c r="D1834" s="40">
        <v>8330</v>
      </c>
      <c r="E1834" s="40"/>
      <c r="F1834" s="41"/>
      <c r="G1834" s="40">
        <v>2</v>
      </c>
      <c r="H1834" s="40">
        <v>5</v>
      </c>
      <c r="I1834" s="40">
        <v>16</v>
      </c>
      <c r="J1834" s="40"/>
      <c r="K1834" s="40">
        <v>2000</v>
      </c>
      <c r="L1834" s="40">
        <v>2100</v>
      </c>
      <c r="M1834" s="40">
        <v>217</v>
      </c>
      <c r="N1834" s="39" t="s">
        <v>23</v>
      </c>
      <c r="O1834" s="38"/>
      <c r="P1834" s="37" t="s">
        <v>841</v>
      </c>
      <c r="Q1834" s="36">
        <f>Q1835</f>
        <v>0</v>
      </c>
      <c r="R1834" s="36">
        <f>R1835</f>
        <v>0</v>
      </c>
      <c r="S1834" s="36">
        <f t="shared" si="122"/>
        <v>0</v>
      </c>
      <c r="T1834" s="36">
        <f>T1835</f>
        <v>0</v>
      </c>
      <c r="U1834" s="36">
        <f>U1835</f>
        <v>0</v>
      </c>
      <c r="V1834" s="36">
        <f t="shared" si="123"/>
        <v>0</v>
      </c>
      <c r="W1834" s="36">
        <f t="shared" si="124"/>
        <v>0</v>
      </c>
      <c r="X1834" s="223"/>
      <c r="Y1834" s="135"/>
      <c r="Z1834" s="253"/>
      <c r="AA1834" s="39"/>
      <c r="AB1834" s="200"/>
      <c r="AC1834" s="2"/>
      <c r="AD1834" s="2"/>
      <c r="AE1834" s="2"/>
      <c r="AF1834" s="2"/>
      <c r="AG1834" s="2"/>
      <c r="AH1834" s="2"/>
      <c r="AI1834" s="2"/>
      <c r="AJ1834" s="2"/>
      <c r="AK1834" s="2"/>
      <c r="AL1834" s="2"/>
      <c r="AM1834" s="2"/>
      <c r="AN1834" s="2"/>
      <c r="AO1834" s="2"/>
      <c r="AP1834" s="2"/>
      <c r="AQ1834" s="2"/>
      <c r="AR1834" s="2"/>
      <c r="AS1834" s="2"/>
      <c r="AT1834" s="2"/>
      <c r="AU1834" s="2"/>
      <c r="AV1834" s="2"/>
      <c r="AW1834" s="2"/>
      <c r="AX1834" s="193"/>
      <c r="AY1834" s="193"/>
      <c r="AZ1834" s="193"/>
      <c r="BA1834" s="193"/>
      <c r="BB1834" s="193"/>
      <c r="BC1834" s="193"/>
      <c r="BD1834" s="193"/>
      <c r="BE1834" s="193"/>
      <c r="BF1834" s="193"/>
      <c r="BG1834" s="193"/>
      <c r="BH1834" s="193"/>
      <c r="BI1834" s="193"/>
      <c r="BJ1834" s="193"/>
      <c r="BK1834" s="193"/>
      <c r="BL1834" s="193"/>
      <c r="BM1834" s="193"/>
      <c r="BN1834" s="193"/>
      <c r="BO1834" s="193"/>
      <c r="BP1834" s="193"/>
      <c r="BQ1834" s="193"/>
      <c r="BR1834" s="193"/>
      <c r="BS1834" s="193"/>
      <c r="BT1834" s="193"/>
      <c r="BU1834" s="193"/>
      <c r="BV1834" s="193"/>
      <c r="BW1834" s="193"/>
      <c r="BX1834" s="193"/>
      <c r="BY1834" s="193"/>
      <c r="BZ1834" s="193"/>
      <c r="CA1834" s="193"/>
      <c r="CB1834" s="193"/>
      <c r="CC1834" s="193"/>
      <c r="CD1834" s="193"/>
      <c r="CE1834" s="193"/>
      <c r="CF1834" s="193"/>
      <c r="CG1834" s="193"/>
      <c r="CH1834" s="193"/>
      <c r="CI1834" s="193"/>
      <c r="CJ1834" s="193"/>
      <c r="CK1834" s="199"/>
      <c r="CL1834" s="199"/>
      <c r="CM1834" s="199"/>
      <c r="CN1834" s="199"/>
      <c r="CO1834" s="199"/>
      <c r="CP1834" s="199"/>
      <c r="CQ1834" s="199"/>
      <c r="CR1834" s="199"/>
    </row>
    <row r="1835" spans="1:96" s="190" customFormat="1" ht="24" hidden="1">
      <c r="A1835" s="31" t="e">
        <f t="shared" si="127"/>
        <v>#N/A</v>
      </c>
      <c r="B1835" s="30" t="e">
        <f>VLOOKUP(F1835,[3]!Tabla13[#All],2,FALSE)</f>
        <v>#N/A</v>
      </c>
      <c r="C1835" s="51">
        <v>2026</v>
      </c>
      <c r="D1835" s="51">
        <v>8330</v>
      </c>
      <c r="E1835" s="51"/>
      <c r="F1835" s="52"/>
      <c r="G1835" s="51">
        <v>2</v>
      </c>
      <c r="H1835" s="51">
        <v>5</v>
      </c>
      <c r="I1835" s="51">
        <v>16</v>
      </c>
      <c r="J1835" s="51"/>
      <c r="K1835" s="51">
        <v>2000</v>
      </c>
      <c r="L1835" s="51">
        <v>2100</v>
      </c>
      <c r="M1835" s="51">
        <v>217</v>
      </c>
      <c r="N1835" s="50">
        <v>913</v>
      </c>
      <c r="O1835" s="49">
        <v>3</v>
      </c>
      <c r="P1835" s="48" t="s">
        <v>840</v>
      </c>
      <c r="Q1835" s="47">
        <v>0</v>
      </c>
      <c r="R1835" s="47">
        <v>0</v>
      </c>
      <c r="S1835" s="46">
        <f t="shared" si="122"/>
        <v>0</v>
      </c>
      <c r="T1835" s="47"/>
      <c r="U1835" s="47">
        <v>0</v>
      </c>
      <c r="V1835" s="46">
        <f t="shared" si="123"/>
        <v>0</v>
      </c>
      <c r="W1835" s="46">
        <f t="shared" si="124"/>
        <v>0</v>
      </c>
      <c r="X1835" s="45" t="s">
        <v>115</v>
      </c>
      <c r="Y1835" s="44"/>
      <c r="Z1835" s="43"/>
      <c r="AA1835" s="42" t="s">
        <v>19</v>
      </c>
      <c r="AB1835" s="196"/>
      <c r="AC1835" s="2"/>
      <c r="AD1835" s="2"/>
      <c r="AE1835" s="2"/>
      <c r="AF1835" s="2"/>
      <c r="AG1835" s="2"/>
      <c r="AH1835" s="2"/>
      <c r="AI1835" s="2"/>
      <c r="AJ1835" s="2"/>
      <c r="AK1835" s="2"/>
      <c r="AL1835" s="2"/>
      <c r="AM1835" s="2"/>
      <c r="AN1835" s="2"/>
      <c r="AO1835" s="2"/>
      <c r="AP1835" s="2"/>
      <c r="AQ1835" s="2"/>
      <c r="AR1835" s="2"/>
      <c r="AS1835" s="2"/>
      <c r="AT1835" s="2"/>
      <c r="AU1835" s="2"/>
      <c r="AV1835" s="2"/>
      <c r="AW1835" s="2"/>
      <c r="AX1835" s="195"/>
      <c r="AY1835" s="195"/>
      <c r="AZ1835" s="193"/>
      <c r="BA1835" s="193"/>
      <c r="BB1835" s="195"/>
      <c r="BC1835" s="195"/>
      <c r="BD1835" s="193"/>
      <c r="BE1835" s="195"/>
      <c r="BF1835" s="195"/>
      <c r="BG1835" s="193"/>
      <c r="BH1835" s="193"/>
      <c r="BI1835" s="195"/>
      <c r="BJ1835" s="195"/>
      <c r="BK1835" s="193"/>
      <c r="BL1835" s="195"/>
      <c r="BM1835" s="195"/>
      <c r="BN1835" s="193"/>
      <c r="BO1835" s="193"/>
      <c r="BP1835" s="195"/>
      <c r="BQ1835" s="195"/>
      <c r="BR1835" s="193"/>
      <c r="BS1835" s="195"/>
      <c r="BT1835" s="195"/>
      <c r="BU1835" s="193"/>
      <c r="BV1835" s="193"/>
      <c r="BW1835" s="195"/>
      <c r="BX1835" s="195"/>
      <c r="BY1835" s="193"/>
      <c r="BZ1835" s="195"/>
      <c r="CA1835" s="195"/>
      <c r="CB1835" s="193"/>
      <c r="CC1835" s="193"/>
      <c r="CD1835" s="194"/>
      <c r="CE1835" s="194"/>
      <c r="CF1835" s="193"/>
      <c r="CG1835" s="194"/>
      <c r="CH1835" s="194"/>
      <c r="CI1835" s="193"/>
      <c r="CJ1835" s="193"/>
      <c r="CK1835" s="191"/>
      <c r="CL1835" s="191"/>
      <c r="CM1835" s="192"/>
      <c r="CN1835" s="192"/>
      <c r="CO1835" s="192"/>
      <c r="CP1835" s="192"/>
      <c r="CQ1835" s="191"/>
      <c r="CR1835" s="191"/>
    </row>
    <row r="1836" spans="1:96" s="190" customFormat="1" ht="24" hidden="1">
      <c r="A1836" s="31" t="e">
        <f t="shared" si="127"/>
        <v>#N/A</v>
      </c>
      <c r="B1836" s="30" t="e">
        <f>VLOOKUP(F1836,[3]!Tabla13[#All],2,FALSE)</f>
        <v>#N/A</v>
      </c>
      <c r="C1836" s="61">
        <v>2026</v>
      </c>
      <c r="D1836" s="61">
        <v>8330</v>
      </c>
      <c r="E1836" s="61"/>
      <c r="F1836" s="62"/>
      <c r="G1836" s="61">
        <v>2</v>
      </c>
      <c r="H1836" s="61">
        <v>5</v>
      </c>
      <c r="I1836" s="61">
        <v>16</v>
      </c>
      <c r="J1836" s="61"/>
      <c r="K1836" s="61">
        <v>2000</v>
      </c>
      <c r="L1836" s="61">
        <v>2200</v>
      </c>
      <c r="M1836" s="61"/>
      <c r="N1836" s="60" t="s">
        <v>23</v>
      </c>
      <c r="O1836" s="59"/>
      <c r="P1836" s="58" t="s">
        <v>408</v>
      </c>
      <c r="Q1836" s="57">
        <f>Q1837+Q1840</f>
        <v>0</v>
      </c>
      <c r="R1836" s="57">
        <f>R1837+R1840</f>
        <v>0</v>
      </c>
      <c r="S1836" s="57">
        <f t="shared" si="122"/>
        <v>0</v>
      </c>
      <c r="T1836" s="57">
        <f>T1837+T1840</f>
        <v>0</v>
      </c>
      <c r="U1836" s="57">
        <f>U1837+U1840</f>
        <v>0</v>
      </c>
      <c r="V1836" s="57">
        <f t="shared" si="123"/>
        <v>0</v>
      </c>
      <c r="W1836" s="57">
        <f t="shared" si="124"/>
        <v>0</v>
      </c>
      <c r="X1836" s="56"/>
      <c r="Y1836" s="66"/>
      <c r="Z1836" s="65"/>
      <c r="AA1836" s="53"/>
      <c r="AB1836" s="200"/>
      <c r="AC1836" s="2"/>
      <c r="AD1836" s="2"/>
      <c r="AE1836" s="2"/>
      <c r="AF1836" s="2"/>
      <c r="AG1836" s="2"/>
      <c r="AH1836" s="2"/>
      <c r="AI1836" s="2"/>
      <c r="AJ1836" s="2"/>
      <c r="AK1836" s="2"/>
      <c r="AL1836" s="2"/>
      <c r="AM1836" s="2"/>
      <c r="AN1836" s="2"/>
      <c r="AO1836" s="2"/>
      <c r="AP1836" s="2"/>
      <c r="AQ1836" s="2"/>
      <c r="AR1836" s="2"/>
      <c r="AS1836" s="2"/>
      <c r="AT1836" s="2"/>
      <c r="AU1836" s="2"/>
      <c r="AV1836" s="2"/>
      <c r="AW1836" s="2"/>
      <c r="AX1836" s="193"/>
      <c r="AY1836" s="193"/>
      <c r="AZ1836" s="193"/>
      <c r="BA1836" s="193"/>
      <c r="BB1836" s="193"/>
      <c r="BC1836" s="193"/>
      <c r="BD1836" s="193"/>
      <c r="BE1836" s="193"/>
      <c r="BF1836" s="193"/>
      <c r="BG1836" s="193"/>
      <c r="BH1836" s="193"/>
      <c r="BI1836" s="193"/>
      <c r="BJ1836" s="193"/>
      <c r="BK1836" s="193"/>
      <c r="BL1836" s="193"/>
      <c r="BM1836" s="193"/>
      <c r="BN1836" s="193"/>
      <c r="BO1836" s="193"/>
      <c r="BP1836" s="193"/>
      <c r="BQ1836" s="193"/>
      <c r="BR1836" s="193"/>
      <c r="BS1836" s="193"/>
      <c r="BT1836" s="193"/>
      <c r="BU1836" s="193"/>
      <c r="BV1836" s="193"/>
      <c r="BW1836" s="193"/>
      <c r="BX1836" s="193"/>
      <c r="BY1836" s="193"/>
      <c r="BZ1836" s="193"/>
      <c r="CA1836" s="193"/>
      <c r="CB1836" s="193"/>
      <c r="CC1836" s="193"/>
      <c r="CD1836" s="193"/>
      <c r="CE1836" s="193"/>
      <c r="CF1836" s="193"/>
      <c r="CG1836" s="193"/>
      <c r="CH1836" s="193"/>
      <c r="CI1836" s="193"/>
      <c r="CJ1836" s="193"/>
      <c r="CK1836" s="199"/>
      <c r="CL1836" s="199"/>
      <c r="CM1836" s="199"/>
      <c r="CN1836" s="199"/>
      <c r="CO1836" s="199"/>
      <c r="CP1836" s="199"/>
      <c r="CQ1836" s="199"/>
      <c r="CR1836" s="199"/>
    </row>
    <row r="1837" spans="1:96" s="233" customFormat="1" ht="24" hidden="1">
      <c r="A1837" s="31" t="e">
        <f t="shared" si="127"/>
        <v>#N/A</v>
      </c>
      <c r="B1837" s="30" t="e">
        <f>VLOOKUP(F1837,[3]!Tabla13[#All],2,FALSE)</f>
        <v>#N/A</v>
      </c>
      <c r="C1837" s="40">
        <v>2026</v>
      </c>
      <c r="D1837" s="40">
        <v>8330</v>
      </c>
      <c r="E1837" s="40"/>
      <c r="F1837" s="41"/>
      <c r="G1837" s="40">
        <v>2</v>
      </c>
      <c r="H1837" s="40">
        <v>5</v>
      </c>
      <c r="I1837" s="40">
        <v>16</v>
      </c>
      <c r="J1837" s="40"/>
      <c r="K1837" s="40">
        <v>2000</v>
      </c>
      <c r="L1837" s="40">
        <v>2200</v>
      </c>
      <c r="M1837" s="40">
        <v>221</v>
      </c>
      <c r="N1837" s="221" t="s">
        <v>23</v>
      </c>
      <c r="O1837" s="220"/>
      <c r="P1837" s="37" t="s">
        <v>954</v>
      </c>
      <c r="Q1837" s="36">
        <f>SUM(Q1838:Q1839)</f>
        <v>0</v>
      </c>
      <c r="R1837" s="36">
        <f>SUM(R1838:R1839)</f>
        <v>0</v>
      </c>
      <c r="S1837" s="36">
        <f t="shared" si="122"/>
        <v>0</v>
      </c>
      <c r="T1837" s="36">
        <f>SUM(T1838:T1839)</f>
        <v>0</v>
      </c>
      <c r="U1837" s="36">
        <f>SUM(U1838:U1839)</f>
        <v>0</v>
      </c>
      <c r="V1837" s="36">
        <f t="shared" si="123"/>
        <v>0</v>
      </c>
      <c r="W1837" s="36">
        <f t="shared" si="124"/>
        <v>0</v>
      </c>
      <c r="X1837" s="41"/>
      <c r="Y1837" s="40"/>
      <c r="Z1837" s="77"/>
      <c r="AA1837" s="221"/>
      <c r="AB1837" s="200"/>
      <c r="AC1837" s="2"/>
      <c r="AD1837" s="2"/>
      <c r="AE1837" s="2"/>
      <c r="AF1837" s="2"/>
      <c r="AG1837" s="2"/>
      <c r="AH1837" s="2"/>
      <c r="AI1837" s="2"/>
      <c r="AJ1837" s="2"/>
      <c r="AK1837" s="2"/>
      <c r="AL1837" s="2"/>
      <c r="AM1837" s="2"/>
      <c r="AN1837" s="2"/>
      <c r="AO1837" s="2"/>
      <c r="AP1837" s="2"/>
      <c r="AQ1837" s="2"/>
      <c r="AR1837" s="2"/>
      <c r="AS1837" s="2"/>
      <c r="AT1837" s="2"/>
      <c r="AU1837" s="2"/>
      <c r="AV1837" s="2"/>
      <c r="AW1837" s="2"/>
      <c r="AX1837" s="193"/>
      <c r="AY1837" s="193"/>
      <c r="AZ1837" s="193"/>
      <c r="BA1837" s="193"/>
      <c r="BB1837" s="193"/>
      <c r="BC1837" s="193"/>
      <c r="BD1837" s="193"/>
      <c r="BE1837" s="193"/>
      <c r="BF1837" s="193"/>
      <c r="BG1837" s="193"/>
      <c r="BH1837" s="193"/>
      <c r="BI1837" s="193"/>
      <c r="BJ1837" s="193"/>
      <c r="BK1837" s="193"/>
      <c r="BL1837" s="193"/>
      <c r="BM1837" s="193"/>
      <c r="BN1837" s="193"/>
      <c r="BO1837" s="193"/>
      <c r="BP1837" s="193"/>
      <c r="BQ1837" s="193"/>
      <c r="BR1837" s="193"/>
      <c r="BS1837" s="193"/>
      <c r="BT1837" s="193"/>
      <c r="BU1837" s="193"/>
      <c r="BV1837" s="193"/>
      <c r="BW1837" s="193"/>
      <c r="BX1837" s="193"/>
      <c r="BY1837" s="193"/>
      <c r="BZ1837" s="193"/>
      <c r="CA1837" s="193"/>
      <c r="CB1837" s="193"/>
      <c r="CC1837" s="193"/>
      <c r="CD1837" s="193"/>
      <c r="CE1837" s="193"/>
      <c r="CF1837" s="193"/>
      <c r="CG1837" s="193"/>
      <c r="CH1837" s="193"/>
      <c r="CI1837" s="193"/>
      <c r="CJ1837" s="193"/>
      <c r="CK1837" s="199"/>
      <c r="CL1837" s="199"/>
      <c r="CM1837" s="199"/>
      <c r="CN1837" s="199"/>
      <c r="CO1837" s="199"/>
      <c r="CP1837" s="199"/>
      <c r="CQ1837" s="199"/>
      <c r="CR1837" s="199"/>
    </row>
    <row r="1838" spans="1:96" s="190" customFormat="1" ht="28.5" hidden="1">
      <c r="A1838" s="31" t="e">
        <f t="shared" si="127"/>
        <v>#N/A</v>
      </c>
      <c r="B1838" s="30" t="e">
        <f>VLOOKUP(F1838,[3]!Tabla13[#All],2,FALSE)</f>
        <v>#N/A</v>
      </c>
      <c r="C1838" s="51">
        <v>2026</v>
      </c>
      <c r="D1838" s="51">
        <v>8330</v>
      </c>
      <c r="E1838" s="51"/>
      <c r="F1838" s="52"/>
      <c r="G1838" s="51">
        <v>2</v>
      </c>
      <c r="H1838" s="51">
        <v>5</v>
      </c>
      <c r="I1838" s="51">
        <v>16</v>
      </c>
      <c r="J1838" s="51"/>
      <c r="K1838" s="51">
        <v>2000</v>
      </c>
      <c r="L1838" s="51">
        <v>2200</v>
      </c>
      <c r="M1838" s="51">
        <v>221</v>
      </c>
      <c r="N1838" s="50">
        <v>1153</v>
      </c>
      <c r="O1838" s="49"/>
      <c r="P1838" s="48" t="s">
        <v>955</v>
      </c>
      <c r="Q1838" s="47">
        <v>0</v>
      </c>
      <c r="R1838" s="47">
        <v>0</v>
      </c>
      <c r="S1838" s="46">
        <f t="shared" si="122"/>
        <v>0</v>
      </c>
      <c r="T1838" s="47">
        <v>0</v>
      </c>
      <c r="U1838" s="47">
        <v>0</v>
      </c>
      <c r="V1838" s="46">
        <f t="shared" si="123"/>
        <v>0</v>
      </c>
      <c r="W1838" s="46">
        <f t="shared" si="124"/>
        <v>0</v>
      </c>
      <c r="X1838" s="45" t="s">
        <v>115</v>
      </c>
      <c r="Y1838" s="44"/>
      <c r="Z1838" s="43"/>
      <c r="AA1838" s="42" t="s">
        <v>19</v>
      </c>
      <c r="AB1838" s="196"/>
      <c r="AC1838" s="2"/>
      <c r="AD1838" s="2"/>
      <c r="AE1838" s="2"/>
      <c r="AF1838" s="2"/>
      <c r="AG1838" s="2"/>
      <c r="AH1838" s="2"/>
      <c r="AI1838" s="2"/>
      <c r="AJ1838" s="2"/>
      <c r="AK1838" s="2"/>
      <c r="AL1838" s="2"/>
      <c r="AM1838" s="2"/>
      <c r="AN1838" s="2"/>
      <c r="AO1838" s="2"/>
      <c r="AP1838" s="2"/>
      <c r="AQ1838" s="2"/>
      <c r="AR1838" s="2"/>
      <c r="AS1838" s="2"/>
      <c r="AT1838" s="2"/>
      <c r="AU1838" s="2"/>
      <c r="AV1838" s="2"/>
      <c r="AW1838" s="2"/>
      <c r="AX1838" s="195"/>
      <c r="AY1838" s="195"/>
      <c r="AZ1838" s="193"/>
      <c r="BA1838" s="193"/>
      <c r="BB1838" s="195"/>
      <c r="BC1838" s="195"/>
      <c r="BD1838" s="193"/>
      <c r="BE1838" s="195"/>
      <c r="BF1838" s="195"/>
      <c r="BG1838" s="193"/>
      <c r="BH1838" s="193"/>
      <c r="BI1838" s="195"/>
      <c r="BJ1838" s="195"/>
      <c r="BK1838" s="193"/>
      <c r="BL1838" s="195"/>
      <c r="BM1838" s="195"/>
      <c r="BN1838" s="193"/>
      <c r="BO1838" s="193"/>
      <c r="BP1838" s="195"/>
      <c r="BQ1838" s="195"/>
      <c r="BR1838" s="193"/>
      <c r="BS1838" s="195"/>
      <c r="BT1838" s="195"/>
      <c r="BU1838" s="193"/>
      <c r="BV1838" s="193"/>
      <c r="BW1838" s="195"/>
      <c r="BX1838" s="195"/>
      <c r="BY1838" s="193"/>
      <c r="BZ1838" s="195"/>
      <c r="CA1838" s="195"/>
      <c r="CB1838" s="193"/>
      <c r="CC1838" s="193"/>
      <c r="CD1838" s="194"/>
      <c r="CE1838" s="194"/>
      <c r="CF1838" s="193"/>
      <c r="CG1838" s="194"/>
      <c r="CH1838" s="194"/>
      <c r="CI1838" s="193"/>
      <c r="CJ1838" s="193"/>
      <c r="CK1838" s="191"/>
      <c r="CL1838" s="191"/>
      <c r="CM1838" s="192"/>
      <c r="CN1838" s="192"/>
      <c r="CO1838" s="192"/>
      <c r="CP1838" s="192"/>
      <c r="CQ1838" s="191"/>
      <c r="CR1838" s="191"/>
    </row>
    <row r="1839" spans="1:96" s="190" customFormat="1" ht="24" hidden="1">
      <c r="A1839" s="31" t="e">
        <f t="shared" si="127"/>
        <v>#N/A</v>
      </c>
      <c r="B1839" s="30" t="e">
        <f>VLOOKUP(F1839,[3]!Tabla13[#All],2,FALSE)</f>
        <v>#N/A</v>
      </c>
      <c r="C1839" s="51">
        <v>2026</v>
      </c>
      <c r="D1839" s="51">
        <v>8330</v>
      </c>
      <c r="E1839" s="51"/>
      <c r="F1839" s="52"/>
      <c r="G1839" s="51">
        <v>2</v>
      </c>
      <c r="H1839" s="51">
        <v>5</v>
      </c>
      <c r="I1839" s="51">
        <v>16</v>
      </c>
      <c r="J1839" s="51"/>
      <c r="K1839" s="51">
        <v>2000</v>
      </c>
      <c r="L1839" s="51">
        <v>2200</v>
      </c>
      <c r="M1839" s="51">
        <v>221</v>
      </c>
      <c r="N1839" s="50">
        <v>1154</v>
      </c>
      <c r="O1839" s="49"/>
      <c r="P1839" s="48" t="s">
        <v>954</v>
      </c>
      <c r="Q1839" s="47">
        <v>0</v>
      </c>
      <c r="R1839" s="47">
        <v>0</v>
      </c>
      <c r="S1839" s="46">
        <f t="shared" si="122"/>
        <v>0</v>
      </c>
      <c r="T1839" s="47">
        <v>0</v>
      </c>
      <c r="U1839" s="47">
        <v>0</v>
      </c>
      <c r="V1839" s="46">
        <f t="shared" si="123"/>
        <v>0</v>
      </c>
      <c r="W1839" s="46">
        <f t="shared" si="124"/>
        <v>0</v>
      </c>
      <c r="X1839" s="45" t="s">
        <v>115</v>
      </c>
      <c r="Y1839" s="44"/>
      <c r="Z1839" s="43"/>
      <c r="AA1839" s="42" t="s">
        <v>19</v>
      </c>
      <c r="AB1839" s="196"/>
      <c r="AC1839" s="2"/>
      <c r="AD1839" s="2"/>
      <c r="AE1839" s="2"/>
      <c r="AF1839" s="2"/>
      <c r="AG1839" s="2"/>
      <c r="AH1839" s="2"/>
      <c r="AI1839" s="2"/>
      <c r="AJ1839" s="2"/>
      <c r="AK1839" s="2"/>
      <c r="AL1839" s="2"/>
      <c r="AM1839" s="2"/>
      <c r="AN1839" s="2"/>
      <c r="AO1839" s="2"/>
      <c r="AP1839" s="2"/>
      <c r="AQ1839" s="2"/>
      <c r="AR1839" s="2"/>
      <c r="AS1839" s="2"/>
      <c r="AT1839" s="2"/>
      <c r="AU1839" s="2"/>
      <c r="AV1839" s="2"/>
      <c r="AW1839" s="2"/>
      <c r="AX1839" s="195"/>
      <c r="AY1839" s="195"/>
      <c r="AZ1839" s="193"/>
      <c r="BA1839" s="193"/>
      <c r="BB1839" s="195"/>
      <c r="BC1839" s="195"/>
      <c r="BD1839" s="193"/>
      <c r="BE1839" s="195"/>
      <c r="BF1839" s="195"/>
      <c r="BG1839" s="193"/>
      <c r="BH1839" s="193"/>
      <c r="BI1839" s="195"/>
      <c r="BJ1839" s="195"/>
      <c r="BK1839" s="193"/>
      <c r="BL1839" s="195"/>
      <c r="BM1839" s="195"/>
      <c r="BN1839" s="193"/>
      <c r="BO1839" s="193"/>
      <c r="BP1839" s="195"/>
      <c r="BQ1839" s="195"/>
      <c r="BR1839" s="193"/>
      <c r="BS1839" s="195"/>
      <c r="BT1839" s="195"/>
      <c r="BU1839" s="193"/>
      <c r="BV1839" s="193"/>
      <c r="BW1839" s="195"/>
      <c r="BX1839" s="195"/>
      <c r="BY1839" s="193"/>
      <c r="BZ1839" s="195"/>
      <c r="CA1839" s="195"/>
      <c r="CB1839" s="193"/>
      <c r="CC1839" s="193"/>
      <c r="CD1839" s="194"/>
      <c r="CE1839" s="194"/>
      <c r="CF1839" s="193"/>
      <c r="CG1839" s="194"/>
      <c r="CH1839" s="194"/>
      <c r="CI1839" s="193"/>
      <c r="CJ1839" s="193"/>
      <c r="CK1839" s="191"/>
      <c r="CL1839" s="191"/>
      <c r="CM1839" s="192"/>
      <c r="CN1839" s="192"/>
      <c r="CO1839" s="192"/>
      <c r="CP1839" s="192"/>
      <c r="CQ1839" s="191"/>
      <c r="CR1839" s="191"/>
    </row>
    <row r="1840" spans="1:96" s="233" customFormat="1" ht="24" hidden="1">
      <c r="A1840" s="31" t="e">
        <f t="shared" si="127"/>
        <v>#N/A</v>
      </c>
      <c r="B1840" s="30" t="e">
        <f>VLOOKUP(F1840,[3]!Tabla13[#All],2,FALSE)</f>
        <v>#N/A</v>
      </c>
      <c r="C1840" s="40">
        <v>2026</v>
      </c>
      <c r="D1840" s="40">
        <v>8330</v>
      </c>
      <c r="E1840" s="40"/>
      <c r="F1840" s="41"/>
      <c r="G1840" s="40">
        <v>2</v>
      </c>
      <c r="H1840" s="40">
        <v>5</v>
      </c>
      <c r="I1840" s="40">
        <v>16</v>
      </c>
      <c r="J1840" s="40"/>
      <c r="K1840" s="40">
        <v>2000</v>
      </c>
      <c r="L1840" s="40">
        <v>2200</v>
      </c>
      <c r="M1840" s="40">
        <v>223</v>
      </c>
      <c r="N1840" s="221" t="s">
        <v>23</v>
      </c>
      <c r="O1840" s="220"/>
      <c r="P1840" s="37" t="s">
        <v>407</v>
      </c>
      <c r="Q1840" s="36">
        <f>SUM(Q1841:Q1841)</f>
        <v>0</v>
      </c>
      <c r="R1840" s="36">
        <f>SUM(R1841:R1841)</f>
        <v>0</v>
      </c>
      <c r="S1840" s="36">
        <f t="shared" si="122"/>
        <v>0</v>
      </c>
      <c r="T1840" s="36">
        <f>SUM(T1841:T1841)</f>
        <v>0</v>
      </c>
      <c r="U1840" s="36">
        <f>SUM(U1841:U1841)</f>
        <v>0</v>
      </c>
      <c r="V1840" s="36">
        <f t="shared" si="123"/>
        <v>0</v>
      </c>
      <c r="W1840" s="36">
        <f t="shared" si="124"/>
        <v>0</v>
      </c>
      <c r="X1840" s="41"/>
      <c r="Y1840" s="40"/>
      <c r="Z1840" s="77"/>
      <c r="AA1840" s="221"/>
      <c r="AB1840" s="200"/>
      <c r="AC1840" s="2"/>
      <c r="AD1840" s="2"/>
      <c r="AE1840" s="2"/>
      <c r="AF1840" s="2"/>
      <c r="AG1840" s="2"/>
      <c r="AH1840" s="2"/>
      <c r="AI1840" s="2"/>
      <c r="AJ1840" s="2"/>
      <c r="AK1840" s="2"/>
      <c r="AL1840" s="2"/>
      <c r="AM1840" s="2"/>
      <c r="AN1840" s="2"/>
      <c r="AO1840" s="2"/>
      <c r="AP1840" s="2"/>
      <c r="AQ1840" s="2"/>
      <c r="AR1840" s="2"/>
      <c r="AS1840" s="2"/>
      <c r="AT1840" s="2"/>
      <c r="AU1840" s="2"/>
      <c r="AV1840" s="2"/>
      <c r="AW1840" s="2"/>
      <c r="AX1840" s="193"/>
      <c r="AY1840" s="193"/>
      <c r="AZ1840" s="193"/>
      <c r="BA1840" s="193"/>
      <c r="BB1840" s="193"/>
      <c r="BC1840" s="193"/>
      <c r="BD1840" s="193"/>
      <c r="BE1840" s="193"/>
      <c r="BF1840" s="193"/>
      <c r="BG1840" s="193"/>
      <c r="BH1840" s="193"/>
      <c r="BI1840" s="193"/>
      <c r="BJ1840" s="193"/>
      <c r="BK1840" s="193"/>
      <c r="BL1840" s="193"/>
      <c r="BM1840" s="193"/>
      <c r="BN1840" s="193"/>
      <c r="BO1840" s="193"/>
      <c r="BP1840" s="193"/>
      <c r="BQ1840" s="193"/>
      <c r="BR1840" s="193"/>
      <c r="BS1840" s="193"/>
      <c r="BT1840" s="193"/>
      <c r="BU1840" s="193"/>
      <c r="BV1840" s="193"/>
      <c r="BW1840" s="193"/>
      <c r="BX1840" s="193"/>
      <c r="BY1840" s="193"/>
      <c r="BZ1840" s="193"/>
      <c r="CA1840" s="193"/>
      <c r="CB1840" s="193"/>
      <c r="CC1840" s="193"/>
      <c r="CD1840" s="193"/>
      <c r="CE1840" s="193"/>
      <c r="CF1840" s="193"/>
      <c r="CG1840" s="193"/>
      <c r="CH1840" s="193"/>
      <c r="CI1840" s="193"/>
      <c r="CJ1840" s="193"/>
      <c r="CK1840" s="199"/>
      <c r="CL1840" s="199"/>
      <c r="CM1840" s="199"/>
      <c r="CN1840" s="199"/>
      <c r="CO1840" s="199"/>
      <c r="CP1840" s="199"/>
      <c r="CQ1840" s="199"/>
      <c r="CR1840" s="199"/>
    </row>
    <row r="1841" spans="1:96" s="190" customFormat="1" ht="24" hidden="1">
      <c r="A1841" s="31" t="e">
        <f t="shared" si="127"/>
        <v>#N/A</v>
      </c>
      <c r="B1841" s="30" t="e">
        <f>VLOOKUP(F1841,[3]!Tabla13[#All],2,FALSE)</f>
        <v>#N/A</v>
      </c>
      <c r="C1841" s="51">
        <v>2026</v>
      </c>
      <c r="D1841" s="51">
        <v>8330</v>
      </c>
      <c r="E1841" s="51"/>
      <c r="F1841" s="52"/>
      <c r="G1841" s="51">
        <v>2</v>
      </c>
      <c r="H1841" s="51">
        <v>5</v>
      </c>
      <c r="I1841" s="51">
        <v>16</v>
      </c>
      <c r="J1841" s="51"/>
      <c r="K1841" s="51">
        <v>2000</v>
      </c>
      <c r="L1841" s="51">
        <v>2200</v>
      </c>
      <c r="M1841" s="51">
        <v>223</v>
      </c>
      <c r="N1841" s="50">
        <v>1483</v>
      </c>
      <c r="O1841" s="49">
        <v>3</v>
      </c>
      <c r="P1841" s="48" t="s">
        <v>406</v>
      </c>
      <c r="Q1841" s="47">
        <v>0</v>
      </c>
      <c r="R1841" s="47">
        <v>0</v>
      </c>
      <c r="S1841" s="46">
        <f t="shared" si="122"/>
        <v>0</v>
      </c>
      <c r="T1841" s="47"/>
      <c r="U1841" s="47">
        <v>0</v>
      </c>
      <c r="V1841" s="46">
        <f t="shared" si="123"/>
        <v>0</v>
      </c>
      <c r="W1841" s="46">
        <f t="shared" si="124"/>
        <v>0</v>
      </c>
      <c r="X1841" s="45" t="s">
        <v>26</v>
      </c>
      <c r="Y1841" s="44"/>
      <c r="Z1841" s="43"/>
      <c r="AA1841" s="42" t="s">
        <v>19</v>
      </c>
      <c r="AB1841" s="196"/>
      <c r="AC1841" s="2"/>
      <c r="AD1841" s="2"/>
      <c r="AE1841" s="2"/>
      <c r="AF1841" s="2"/>
      <c r="AG1841" s="2"/>
      <c r="AH1841" s="2"/>
      <c r="AI1841" s="2"/>
      <c r="AJ1841" s="2"/>
      <c r="AK1841" s="2"/>
      <c r="AL1841" s="2"/>
      <c r="AM1841" s="2"/>
      <c r="AN1841" s="2"/>
      <c r="AO1841" s="2"/>
      <c r="AP1841" s="2"/>
      <c r="AQ1841" s="2"/>
      <c r="AR1841" s="2"/>
      <c r="AS1841" s="2"/>
      <c r="AT1841" s="2"/>
      <c r="AU1841" s="2"/>
      <c r="AV1841" s="2"/>
      <c r="AW1841" s="2"/>
      <c r="AX1841" s="195"/>
      <c r="AY1841" s="195"/>
      <c r="AZ1841" s="193"/>
      <c r="BA1841" s="193"/>
      <c r="BB1841" s="195"/>
      <c r="BC1841" s="195"/>
      <c r="BD1841" s="193"/>
      <c r="BE1841" s="195"/>
      <c r="BF1841" s="195"/>
      <c r="BG1841" s="193"/>
      <c r="BH1841" s="193"/>
      <c r="BI1841" s="195"/>
      <c r="BJ1841" s="195"/>
      <c r="BK1841" s="193"/>
      <c r="BL1841" s="195"/>
      <c r="BM1841" s="195"/>
      <c r="BN1841" s="193"/>
      <c r="BO1841" s="193"/>
      <c r="BP1841" s="195"/>
      <c r="BQ1841" s="195"/>
      <c r="BR1841" s="193"/>
      <c r="BS1841" s="195"/>
      <c r="BT1841" s="195"/>
      <c r="BU1841" s="193"/>
      <c r="BV1841" s="193"/>
      <c r="BW1841" s="195"/>
      <c r="BX1841" s="195"/>
      <c r="BY1841" s="193"/>
      <c r="BZ1841" s="195"/>
      <c r="CA1841" s="195"/>
      <c r="CB1841" s="193"/>
      <c r="CC1841" s="193"/>
      <c r="CD1841" s="194"/>
      <c r="CE1841" s="194"/>
      <c r="CF1841" s="193"/>
      <c r="CG1841" s="194"/>
      <c r="CH1841" s="194"/>
      <c r="CI1841" s="193"/>
      <c r="CJ1841" s="193"/>
      <c r="CK1841" s="191"/>
      <c r="CL1841" s="191"/>
      <c r="CM1841" s="192"/>
      <c r="CN1841" s="192"/>
      <c r="CO1841" s="192"/>
      <c r="CP1841" s="192"/>
      <c r="CQ1841" s="191"/>
      <c r="CR1841" s="191"/>
    </row>
    <row r="1842" spans="1:96" s="190" customFormat="1" ht="24" hidden="1">
      <c r="A1842" s="31" t="e">
        <f t="shared" si="127"/>
        <v>#N/A</v>
      </c>
      <c r="B1842" s="30" t="e">
        <f>VLOOKUP(F1842,[3]!Tabla13[#All],2,FALSE)</f>
        <v>#N/A</v>
      </c>
      <c r="C1842" s="61">
        <v>2026</v>
      </c>
      <c r="D1842" s="61">
        <v>8330</v>
      </c>
      <c r="E1842" s="61"/>
      <c r="F1842" s="62"/>
      <c r="G1842" s="61">
        <v>2</v>
      </c>
      <c r="H1842" s="61">
        <v>5</v>
      </c>
      <c r="I1842" s="61">
        <v>16</v>
      </c>
      <c r="J1842" s="61"/>
      <c r="K1842" s="61">
        <v>2000</v>
      </c>
      <c r="L1842" s="61">
        <v>2400</v>
      </c>
      <c r="M1842" s="61"/>
      <c r="N1842" s="60" t="s">
        <v>23</v>
      </c>
      <c r="O1842" s="59"/>
      <c r="P1842" s="58" t="s">
        <v>476</v>
      </c>
      <c r="Q1842" s="57">
        <f>Q1843+Q1845+Q1847+Q1849</f>
        <v>0</v>
      </c>
      <c r="R1842" s="57">
        <f>R1843+R1845+R1847+R1849</f>
        <v>0</v>
      </c>
      <c r="S1842" s="57">
        <f t="shared" si="122"/>
        <v>0</v>
      </c>
      <c r="T1842" s="57">
        <f>T1843+T1845+T1847+T1849</f>
        <v>0</v>
      </c>
      <c r="U1842" s="57">
        <f>U1843+U1845+U1847+U1849</f>
        <v>0</v>
      </c>
      <c r="V1842" s="57">
        <f t="shared" si="123"/>
        <v>0</v>
      </c>
      <c r="W1842" s="57">
        <f t="shared" si="124"/>
        <v>0</v>
      </c>
      <c r="X1842" s="56"/>
      <c r="Y1842" s="66"/>
      <c r="Z1842" s="65"/>
      <c r="AA1842" s="53"/>
      <c r="AB1842" s="200"/>
      <c r="AC1842" s="2"/>
      <c r="AD1842" s="2"/>
      <c r="AE1842" s="2"/>
      <c r="AF1842" s="2"/>
      <c r="AG1842" s="2"/>
      <c r="AH1842" s="2"/>
      <c r="AI1842" s="2"/>
      <c r="AJ1842" s="2"/>
      <c r="AK1842" s="2"/>
      <c r="AL1842" s="2"/>
      <c r="AM1842" s="2"/>
      <c r="AN1842" s="2"/>
      <c r="AO1842" s="2"/>
      <c r="AP1842" s="2"/>
      <c r="AQ1842" s="2"/>
      <c r="AR1842" s="2"/>
      <c r="AS1842" s="2"/>
      <c r="AT1842" s="2"/>
      <c r="AU1842" s="2"/>
      <c r="AV1842" s="2"/>
      <c r="AW1842" s="2"/>
      <c r="AX1842" s="193"/>
      <c r="AY1842" s="193"/>
      <c r="AZ1842" s="193"/>
      <c r="BA1842" s="193"/>
      <c r="BB1842" s="193"/>
      <c r="BC1842" s="193"/>
      <c r="BD1842" s="193"/>
      <c r="BE1842" s="193"/>
      <c r="BF1842" s="193"/>
      <c r="BG1842" s="193"/>
      <c r="BH1842" s="193"/>
      <c r="BI1842" s="193"/>
      <c r="BJ1842" s="193"/>
      <c r="BK1842" s="193"/>
      <c r="BL1842" s="193"/>
      <c r="BM1842" s="193"/>
      <c r="BN1842" s="193"/>
      <c r="BO1842" s="193"/>
      <c r="BP1842" s="193"/>
      <c r="BQ1842" s="193"/>
      <c r="BR1842" s="193"/>
      <c r="BS1842" s="193"/>
      <c r="BT1842" s="193"/>
      <c r="BU1842" s="193"/>
      <c r="BV1842" s="193"/>
      <c r="BW1842" s="193"/>
      <c r="BX1842" s="193"/>
      <c r="BY1842" s="193"/>
      <c r="BZ1842" s="193"/>
      <c r="CA1842" s="193"/>
      <c r="CB1842" s="193"/>
      <c r="CC1842" s="193"/>
      <c r="CD1842" s="193"/>
      <c r="CE1842" s="193"/>
      <c r="CF1842" s="193"/>
      <c r="CG1842" s="193"/>
      <c r="CH1842" s="193"/>
      <c r="CI1842" s="193"/>
      <c r="CJ1842" s="193"/>
      <c r="CK1842" s="199"/>
      <c r="CL1842" s="199"/>
      <c r="CM1842" s="199"/>
      <c r="CN1842" s="199"/>
      <c r="CO1842" s="199"/>
      <c r="CP1842" s="199"/>
      <c r="CQ1842" s="199"/>
      <c r="CR1842" s="199"/>
    </row>
    <row r="1843" spans="1:96" s="233" customFormat="1" ht="24" hidden="1">
      <c r="A1843" s="31" t="e">
        <f t="shared" si="127"/>
        <v>#N/A</v>
      </c>
      <c r="B1843" s="30" t="e">
        <f>VLOOKUP(F1843,[3]!Tabla13[#All],2,FALSE)</f>
        <v>#N/A</v>
      </c>
      <c r="C1843" s="40">
        <v>2026</v>
      </c>
      <c r="D1843" s="40">
        <v>8330</v>
      </c>
      <c r="E1843" s="40"/>
      <c r="F1843" s="41"/>
      <c r="G1843" s="40">
        <v>2</v>
      </c>
      <c r="H1843" s="40">
        <v>5</v>
      </c>
      <c r="I1843" s="40">
        <v>16</v>
      </c>
      <c r="J1843" s="40"/>
      <c r="K1843" s="40">
        <v>2000</v>
      </c>
      <c r="L1843" s="40">
        <v>2400</v>
      </c>
      <c r="M1843" s="167">
        <v>244</v>
      </c>
      <c r="N1843" s="221" t="s">
        <v>23</v>
      </c>
      <c r="O1843" s="220"/>
      <c r="P1843" s="37" t="s">
        <v>953</v>
      </c>
      <c r="Q1843" s="36">
        <f>Q1844</f>
        <v>0</v>
      </c>
      <c r="R1843" s="36">
        <f>R1844</f>
        <v>0</v>
      </c>
      <c r="S1843" s="36">
        <f t="shared" si="122"/>
        <v>0</v>
      </c>
      <c r="T1843" s="36">
        <f>T1844</f>
        <v>0</v>
      </c>
      <c r="U1843" s="36">
        <f>U1844</f>
        <v>0</v>
      </c>
      <c r="V1843" s="36">
        <f t="shared" si="123"/>
        <v>0</v>
      </c>
      <c r="W1843" s="36">
        <f t="shared" si="124"/>
        <v>0</v>
      </c>
      <c r="X1843" s="41"/>
      <c r="Y1843" s="40"/>
      <c r="Z1843" s="252"/>
      <c r="AA1843" s="221"/>
      <c r="AB1843" s="200"/>
      <c r="AC1843" s="2"/>
      <c r="AD1843" s="2"/>
      <c r="AE1843" s="2"/>
      <c r="AF1843" s="2"/>
      <c r="AG1843" s="2"/>
      <c r="AH1843" s="2"/>
      <c r="AI1843" s="2"/>
      <c r="AJ1843" s="2"/>
      <c r="AK1843" s="2"/>
      <c r="AL1843" s="2"/>
      <c r="AM1843" s="2"/>
      <c r="AN1843" s="2"/>
      <c r="AO1843" s="2"/>
      <c r="AP1843" s="2"/>
      <c r="AQ1843" s="2"/>
      <c r="AR1843" s="2"/>
      <c r="AS1843" s="2"/>
      <c r="AT1843" s="2"/>
      <c r="AU1843" s="2"/>
      <c r="AV1843" s="2"/>
      <c r="AW1843" s="2"/>
      <c r="AX1843" s="193"/>
      <c r="AY1843" s="193"/>
      <c r="AZ1843" s="193"/>
      <c r="BA1843" s="193"/>
      <c r="BB1843" s="193"/>
      <c r="BC1843" s="193"/>
      <c r="BD1843" s="193"/>
      <c r="BE1843" s="193"/>
      <c r="BF1843" s="193"/>
      <c r="BG1843" s="193"/>
      <c r="BH1843" s="193"/>
      <c r="BI1843" s="193"/>
      <c r="BJ1843" s="193"/>
      <c r="BK1843" s="193"/>
      <c r="BL1843" s="193"/>
      <c r="BM1843" s="193"/>
      <c r="BN1843" s="193"/>
      <c r="BO1843" s="193"/>
      <c r="BP1843" s="193"/>
      <c r="BQ1843" s="193"/>
      <c r="BR1843" s="193"/>
      <c r="BS1843" s="193"/>
      <c r="BT1843" s="193"/>
      <c r="BU1843" s="193"/>
      <c r="BV1843" s="193"/>
      <c r="BW1843" s="193"/>
      <c r="BX1843" s="193"/>
      <c r="BY1843" s="193"/>
      <c r="BZ1843" s="193"/>
      <c r="CA1843" s="193"/>
      <c r="CB1843" s="193"/>
      <c r="CC1843" s="193"/>
      <c r="CD1843" s="193"/>
      <c r="CE1843" s="193"/>
      <c r="CF1843" s="193"/>
      <c r="CG1843" s="193"/>
      <c r="CH1843" s="193"/>
      <c r="CI1843" s="193"/>
      <c r="CJ1843" s="193"/>
      <c r="CK1843" s="199"/>
      <c r="CL1843" s="199"/>
      <c r="CM1843" s="199"/>
      <c r="CN1843" s="199"/>
      <c r="CO1843" s="199"/>
      <c r="CP1843" s="199"/>
      <c r="CQ1843" s="199"/>
      <c r="CR1843" s="199"/>
    </row>
    <row r="1844" spans="1:96" s="190" customFormat="1" ht="24" hidden="1">
      <c r="A1844" s="31" t="e">
        <f t="shared" si="127"/>
        <v>#N/A</v>
      </c>
      <c r="B1844" s="30" t="e">
        <f>VLOOKUP(F1844,[3]!Tabla13[#All],2,FALSE)</f>
        <v>#N/A</v>
      </c>
      <c r="C1844" s="51">
        <v>2026</v>
      </c>
      <c r="D1844" s="51">
        <v>8330</v>
      </c>
      <c r="E1844" s="51"/>
      <c r="F1844" s="52"/>
      <c r="G1844" s="51">
        <v>2</v>
      </c>
      <c r="H1844" s="51">
        <v>5</v>
      </c>
      <c r="I1844" s="51">
        <v>16</v>
      </c>
      <c r="J1844" s="51"/>
      <c r="K1844" s="51">
        <v>2000</v>
      </c>
      <c r="L1844" s="51">
        <v>2400</v>
      </c>
      <c r="M1844" s="51">
        <v>244</v>
      </c>
      <c r="N1844" s="50">
        <v>869</v>
      </c>
      <c r="O1844" s="49"/>
      <c r="P1844" s="48" t="s">
        <v>953</v>
      </c>
      <c r="Q1844" s="47">
        <v>0</v>
      </c>
      <c r="R1844" s="47">
        <v>0</v>
      </c>
      <c r="S1844" s="46">
        <f t="shared" si="122"/>
        <v>0</v>
      </c>
      <c r="T1844" s="47">
        <v>0</v>
      </c>
      <c r="U1844" s="47">
        <v>0</v>
      </c>
      <c r="V1844" s="46">
        <f t="shared" si="123"/>
        <v>0</v>
      </c>
      <c r="W1844" s="46">
        <f t="shared" si="124"/>
        <v>0</v>
      </c>
      <c r="X1844" s="45" t="s">
        <v>115</v>
      </c>
      <c r="Y1844" s="44"/>
      <c r="Z1844" s="43"/>
      <c r="AA1844" s="42" t="s">
        <v>19</v>
      </c>
      <c r="AB1844" s="196"/>
      <c r="AC1844" s="2"/>
      <c r="AD1844" s="2"/>
      <c r="AE1844" s="2"/>
      <c r="AF1844" s="2"/>
      <c r="AG1844" s="2"/>
      <c r="AH1844" s="2"/>
      <c r="AI1844" s="2"/>
      <c r="AJ1844" s="2"/>
      <c r="AK1844" s="2"/>
      <c r="AL1844" s="2"/>
      <c r="AM1844" s="2"/>
      <c r="AN1844" s="2"/>
      <c r="AO1844" s="2"/>
      <c r="AP1844" s="2"/>
      <c r="AQ1844" s="2"/>
      <c r="AR1844" s="2"/>
      <c r="AS1844" s="2"/>
      <c r="AT1844" s="2"/>
      <c r="AU1844" s="2"/>
      <c r="AV1844" s="2"/>
      <c r="AW1844" s="2"/>
      <c r="AX1844" s="195"/>
      <c r="AY1844" s="195"/>
      <c r="AZ1844" s="193"/>
      <c r="BA1844" s="193"/>
      <c r="BB1844" s="195"/>
      <c r="BC1844" s="195"/>
      <c r="BD1844" s="193"/>
      <c r="BE1844" s="195"/>
      <c r="BF1844" s="195"/>
      <c r="BG1844" s="193"/>
      <c r="BH1844" s="193"/>
      <c r="BI1844" s="195"/>
      <c r="BJ1844" s="195"/>
      <c r="BK1844" s="193"/>
      <c r="BL1844" s="195"/>
      <c r="BM1844" s="195"/>
      <c r="BN1844" s="193"/>
      <c r="BO1844" s="193"/>
      <c r="BP1844" s="195"/>
      <c r="BQ1844" s="195"/>
      <c r="BR1844" s="193"/>
      <c r="BS1844" s="195"/>
      <c r="BT1844" s="195"/>
      <c r="BU1844" s="193"/>
      <c r="BV1844" s="193"/>
      <c r="BW1844" s="195"/>
      <c r="BX1844" s="195"/>
      <c r="BY1844" s="193"/>
      <c r="BZ1844" s="195"/>
      <c r="CA1844" s="195"/>
      <c r="CB1844" s="193"/>
      <c r="CC1844" s="193"/>
      <c r="CD1844" s="194"/>
      <c r="CE1844" s="194"/>
      <c r="CF1844" s="193"/>
      <c r="CG1844" s="194"/>
      <c r="CH1844" s="194"/>
      <c r="CI1844" s="193"/>
      <c r="CJ1844" s="193"/>
      <c r="CK1844" s="191"/>
      <c r="CL1844" s="191"/>
      <c r="CM1844" s="192"/>
      <c r="CN1844" s="192"/>
      <c r="CO1844" s="192"/>
      <c r="CP1844" s="192"/>
      <c r="CQ1844" s="191"/>
      <c r="CR1844" s="191"/>
    </row>
    <row r="1845" spans="1:96" s="190" customFormat="1" ht="24" hidden="1">
      <c r="A1845" s="31" t="e">
        <f t="shared" si="127"/>
        <v>#N/A</v>
      </c>
      <c r="B1845" s="30" t="e">
        <f>VLOOKUP(F1845,[3]!Tabla13[#All],2,FALSE)</f>
        <v>#N/A</v>
      </c>
      <c r="C1845" s="40">
        <v>2026</v>
      </c>
      <c r="D1845" s="40">
        <v>8330</v>
      </c>
      <c r="E1845" s="40"/>
      <c r="F1845" s="41"/>
      <c r="G1845" s="40">
        <v>2</v>
      </c>
      <c r="H1845" s="40">
        <v>5</v>
      </c>
      <c r="I1845" s="40">
        <v>16</v>
      </c>
      <c r="J1845" s="40"/>
      <c r="K1845" s="40">
        <v>2000</v>
      </c>
      <c r="L1845" s="40">
        <v>2400</v>
      </c>
      <c r="M1845" s="40">
        <v>246</v>
      </c>
      <c r="N1845" s="167" t="s">
        <v>23</v>
      </c>
      <c r="O1845" s="235"/>
      <c r="P1845" s="37" t="s">
        <v>475</v>
      </c>
      <c r="Q1845" s="36">
        <f>Q1846</f>
        <v>0</v>
      </c>
      <c r="R1845" s="36">
        <f>R1846</f>
        <v>0</v>
      </c>
      <c r="S1845" s="36">
        <f t="shared" si="122"/>
        <v>0</v>
      </c>
      <c r="T1845" s="36">
        <f>T1846</f>
        <v>0</v>
      </c>
      <c r="U1845" s="36">
        <f>U1846</f>
        <v>0</v>
      </c>
      <c r="V1845" s="36">
        <f t="shared" si="123"/>
        <v>0</v>
      </c>
      <c r="W1845" s="36">
        <f t="shared" si="124"/>
        <v>0</v>
      </c>
      <c r="X1845" s="35"/>
      <c r="Y1845" s="64"/>
      <c r="Z1845" s="63"/>
      <c r="AA1845" s="32"/>
      <c r="AB1845" s="200"/>
      <c r="AC1845" s="2"/>
      <c r="AD1845" s="2"/>
      <c r="AE1845" s="2"/>
      <c r="AF1845" s="2"/>
      <c r="AG1845" s="2"/>
      <c r="AH1845" s="2"/>
      <c r="AI1845" s="2"/>
      <c r="AJ1845" s="2"/>
      <c r="AK1845" s="2"/>
      <c r="AL1845" s="2"/>
      <c r="AM1845" s="2"/>
      <c r="AN1845" s="2"/>
      <c r="AO1845" s="2"/>
      <c r="AP1845" s="2"/>
      <c r="AQ1845" s="2"/>
      <c r="AR1845" s="2"/>
      <c r="AS1845" s="2"/>
      <c r="AT1845" s="2"/>
      <c r="AU1845" s="2"/>
      <c r="AV1845" s="2"/>
      <c r="AW1845" s="2"/>
      <c r="AX1845" s="193"/>
      <c r="AY1845" s="193"/>
      <c r="AZ1845" s="193"/>
      <c r="BA1845" s="193"/>
      <c r="BB1845" s="193"/>
      <c r="BC1845" s="193"/>
      <c r="BD1845" s="193"/>
      <c r="BE1845" s="193"/>
      <c r="BF1845" s="193"/>
      <c r="BG1845" s="193"/>
      <c r="BH1845" s="193"/>
      <c r="BI1845" s="193"/>
      <c r="BJ1845" s="193"/>
      <c r="BK1845" s="193"/>
      <c r="BL1845" s="193"/>
      <c r="BM1845" s="193"/>
      <c r="BN1845" s="193"/>
      <c r="BO1845" s="193"/>
      <c r="BP1845" s="193"/>
      <c r="BQ1845" s="193"/>
      <c r="BR1845" s="193"/>
      <c r="BS1845" s="193"/>
      <c r="BT1845" s="193"/>
      <c r="BU1845" s="193"/>
      <c r="BV1845" s="193"/>
      <c r="BW1845" s="193"/>
      <c r="BX1845" s="193"/>
      <c r="BY1845" s="193"/>
      <c r="BZ1845" s="193"/>
      <c r="CA1845" s="193"/>
      <c r="CB1845" s="193"/>
      <c r="CC1845" s="193"/>
      <c r="CD1845" s="193"/>
      <c r="CE1845" s="193"/>
      <c r="CF1845" s="193"/>
      <c r="CG1845" s="193"/>
      <c r="CH1845" s="193"/>
      <c r="CI1845" s="193"/>
      <c r="CJ1845" s="193"/>
      <c r="CK1845" s="199"/>
      <c r="CL1845" s="199"/>
      <c r="CM1845" s="199"/>
      <c r="CN1845" s="199"/>
      <c r="CO1845" s="199"/>
      <c r="CP1845" s="199"/>
      <c r="CQ1845" s="199"/>
      <c r="CR1845" s="199"/>
    </row>
    <row r="1846" spans="1:96" s="190" customFormat="1" ht="24" hidden="1">
      <c r="A1846" s="31" t="e">
        <f t="shared" si="127"/>
        <v>#N/A</v>
      </c>
      <c r="B1846" s="30" t="e">
        <f>VLOOKUP(F1846,[3]!Tabla13[#All],2,FALSE)</f>
        <v>#N/A</v>
      </c>
      <c r="C1846" s="51">
        <v>2026</v>
      </c>
      <c r="D1846" s="51">
        <v>8330</v>
      </c>
      <c r="E1846" s="51"/>
      <c r="F1846" s="52"/>
      <c r="G1846" s="51">
        <v>2</v>
      </c>
      <c r="H1846" s="51">
        <v>5</v>
      </c>
      <c r="I1846" s="51">
        <v>16</v>
      </c>
      <c r="J1846" s="51"/>
      <c r="K1846" s="51">
        <v>2000</v>
      </c>
      <c r="L1846" s="51">
        <v>2400</v>
      </c>
      <c r="M1846" s="51">
        <v>246</v>
      </c>
      <c r="N1846" s="50">
        <v>908</v>
      </c>
      <c r="O1846" s="49"/>
      <c r="P1846" s="48" t="s">
        <v>475</v>
      </c>
      <c r="Q1846" s="47">
        <v>0</v>
      </c>
      <c r="R1846" s="47">
        <v>0</v>
      </c>
      <c r="S1846" s="46">
        <f t="shared" si="122"/>
        <v>0</v>
      </c>
      <c r="T1846" s="47">
        <v>0</v>
      </c>
      <c r="U1846" s="47">
        <v>0</v>
      </c>
      <c r="V1846" s="46">
        <f t="shared" si="123"/>
        <v>0</v>
      </c>
      <c r="W1846" s="46">
        <f t="shared" si="124"/>
        <v>0</v>
      </c>
      <c r="X1846" s="45" t="s">
        <v>115</v>
      </c>
      <c r="Y1846" s="44"/>
      <c r="Z1846" s="43"/>
      <c r="AA1846" s="42" t="s">
        <v>19</v>
      </c>
      <c r="AB1846" s="196"/>
      <c r="AC1846" s="2"/>
      <c r="AD1846" s="2"/>
      <c r="AE1846" s="2"/>
      <c r="AF1846" s="2"/>
      <c r="AG1846" s="2"/>
      <c r="AH1846" s="2"/>
      <c r="AI1846" s="2"/>
      <c r="AJ1846" s="2"/>
      <c r="AK1846" s="2"/>
      <c r="AL1846" s="2"/>
      <c r="AM1846" s="2"/>
      <c r="AN1846" s="2"/>
      <c r="AO1846" s="2"/>
      <c r="AP1846" s="2"/>
      <c r="AQ1846" s="2"/>
      <c r="AR1846" s="2"/>
      <c r="AS1846" s="2"/>
      <c r="AT1846" s="2"/>
      <c r="AU1846" s="2"/>
      <c r="AV1846" s="2"/>
      <c r="AW1846" s="2"/>
      <c r="AX1846" s="195"/>
      <c r="AY1846" s="195"/>
      <c r="AZ1846" s="193"/>
      <c r="BA1846" s="193"/>
      <c r="BB1846" s="195"/>
      <c r="BC1846" s="195"/>
      <c r="BD1846" s="193"/>
      <c r="BE1846" s="195"/>
      <c r="BF1846" s="195"/>
      <c r="BG1846" s="193"/>
      <c r="BH1846" s="193"/>
      <c r="BI1846" s="195"/>
      <c r="BJ1846" s="195"/>
      <c r="BK1846" s="193"/>
      <c r="BL1846" s="195"/>
      <c r="BM1846" s="195"/>
      <c r="BN1846" s="193"/>
      <c r="BO1846" s="193"/>
      <c r="BP1846" s="195"/>
      <c r="BQ1846" s="195"/>
      <c r="BR1846" s="193"/>
      <c r="BS1846" s="195"/>
      <c r="BT1846" s="195"/>
      <c r="BU1846" s="193"/>
      <c r="BV1846" s="193"/>
      <c r="BW1846" s="195"/>
      <c r="BX1846" s="195"/>
      <c r="BY1846" s="193"/>
      <c r="BZ1846" s="195"/>
      <c r="CA1846" s="195"/>
      <c r="CB1846" s="193"/>
      <c r="CC1846" s="193"/>
      <c r="CD1846" s="194"/>
      <c r="CE1846" s="194"/>
      <c r="CF1846" s="193"/>
      <c r="CG1846" s="194"/>
      <c r="CH1846" s="194"/>
      <c r="CI1846" s="193"/>
      <c r="CJ1846" s="193"/>
      <c r="CK1846" s="191"/>
      <c r="CL1846" s="191"/>
      <c r="CM1846" s="192"/>
      <c r="CN1846" s="192"/>
      <c r="CO1846" s="192"/>
      <c r="CP1846" s="192"/>
      <c r="CQ1846" s="191"/>
      <c r="CR1846" s="191"/>
    </row>
    <row r="1847" spans="1:96" s="190" customFormat="1" ht="24" hidden="1">
      <c r="A1847" s="31" t="e">
        <f t="shared" si="127"/>
        <v>#N/A</v>
      </c>
      <c r="B1847" s="30" t="e">
        <f>VLOOKUP(F1847,[3]!Tabla13[#All],2,FALSE)</f>
        <v>#N/A</v>
      </c>
      <c r="C1847" s="40">
        <v>2026</v>
      </c>
      <c r="D1847" s="40">
        <v>8330</v>
      </c>
      <c r="E1847" s="40"/>
      <c r="F1847" s="41"/>
      <c r="G1847" s="40">
        <v>2</v>
      </c>
      <c r="H1847" s="40">
        <v>5</v>
      </c>
      <c r="I1847" s="40">
        <v>16</v>
      </c>
      <c r="J1847" s="40"/>
      <c r="K1847" s="40">
        <v>2000</v>
      </c>
      <c r="L1847" s="40">
        <v>2400</v>
      </c>
      <c r="M1847" s="40">
        <v>248</v>
      </c>
      <c r="N1847" s="167" t="s">
        <v>23</v>
      </c>
      <c r="O1847" s="235"/>
      <c r="P1847" s="37" t="s">
        <v>952</v>
      </c>
      <c r="Q1847" s="36">
        <f>Q1848</f>
        <v>0</v>
      </c>
      <c r="R1847" s="36">
        <f>R1848</f>
        <v>0</v>
      </c>
      <c r="S1847" s="36">
        <f t="shared" si="122"/>
        <v>0</v>
      </c>
      <c r="T1847" s="36">
        <f>T1848</f>
        <v>0</v>
      </c>
      <c r="U1847" s="36">
        <f>U1848</f>
        <v>0</v>
      </c>
      <c r="V1847" s="36">
        <f t="shared" si="123"/>
        <v>0</v>
      </c>
      <c r="W1847" s="36">
        <f t="shared" si="124"/>
        <v>0</v>
      </c>
      <c r="X1847" s="35"/>
      <c r="Y1847" s="64"/>
      <c r="Z1847" s="63"/>
      <c r="AA1847" s="32"/>
      <c r="AB1847" s="200"/>
      <c r="AC1847" s="2"/>
      <c r="AD1847" s="2"/>
      <c r="AE1847" s="2"/>
      <c r="AF1847" s="2"/>
      <c r="AG1847" s="2"/>
      <c r="AH1847" s="2"/>
      <c r="AI1847" s="2"/>
      <c r="AJ1847" s="2"/>
      <c r="AK1847" s="2"/>
      <c r="AL1847" s="2"/>
      <c r="AM1847" s="2"/>
      <c r="AN1847" s="2"/>
      <c r="AO1847" s="2"/>
      <c r="AP1847" s="2"/>
      <c r="AQ1847" s="2"/>
      <c r="AR1847" s="2"/>
      <c r="AS1847" s="2"/>
      <c r="AT1847" s="2"/>
      <c r="AU1847" s="2"/>
      <c r="AV1847" s="2"/>
      <c r="AW1847" s="2"/>
      <c r="AX1847" s="193"/>
      <c r="AY1847" s="193"/>
      <c r="AZ1847" s="193"/>
      <c r="BA1847" s="193"/>
      <c r="BB1847" s="193"/>
      <c r="BC1847" s="193"/>
      <c r="BD1847" s="193"/>
      <c r="BE1847" s="193"/>
      <c r="BF1847" s="193"/>
      <c r="BG1847" s="193"/>
      <c r="BH1847" s="193"/>
      <c r="BI1847" s="193"/>
      <c r="BJ1847" s="193"/>
      <c r="BK1847" s="193"/>
      <c r="BL1847" s="193"/>
      <c r="BM1847" s="193"/>
      <c r="BN1847" s="193"/>
      <c r="BO1847" s="193"/>
      <c r="BP1847" s="193"/>
      <c r="BQ1847" s="193"/>
      <c r="BR1847" s="193"/>
      <c r="BS1847" s="193"/>
      <c r="BT1847" s="193"/>
      <c r="BU1847" s="193"/>
      <c r="BV1847" s="193"/>
      <c r="BW1847" s="193"/>
      <c r="BX1847" s="193"/>
      <c r="BY1847" s="193"/>
      <c r="BZ1847" s="193"/>
      <c r="CA1847" s="193"/>
      <c r="CB1847" s="193"/>
      <c r="CC1847" s="193"/>
      <c r="CD1847" s="193"/>
      <c r="CE1847" s="193"/>
      <c r="CF1847" s="193"/>
      <c r="CG1847" s="193"/>
      <c r="CH1847" s="193"/>
      <c r="CI1847" s="193"/>
      <c r="CJ1847" s="193"/>
      <c r="CK1847" s="199"/>
      <c r="CL1847" s="199"/>
      <c r="CM1847" s="199"/>
      <c r="CN1847" s="199"/>
      <c r="CO1847" s="199"/>
      <c r="CP1847" s="199"/>
      <c r="CQ1847" s="199"/>
      <c r="CR1847" s="199"/>
    </row>
    <row r="1848" spans="1:96" s="190" customFormat="1" ht="24" hidden="1">
      <c r="A1848" s="31" t="e">
        <f t="shared" si="127"/>
        <v>#N/A</v>
      </c>
      <c r="B1848" s="30" t="e">
        <f>VLOOKUP(F1848,[3]!Tabla13[#All],2,FALSE)</f>
        <v>#N/A</v>
      </c>
      <c r="C1848" s="51">
        <v>2026</v>
      </c>
      <c r="D1848" s="51">
        <v>8330</v>
      </c>
      <c r="E1848" s="51"/>
      <c r="F1848" s="52"/>
      <c r="G1848" s="51">
        <v>2</v>
      </c>
      <c r="H1848" s="51">
        <v>5</v>
      </c>
      <c r="I1848" s="51">
        <v>16</v>
      </c>
      <c r="J1848" s="51"/>
      <c r="K1848" s="51">
        <v>2000</v>
      </c>
      <c r="L1848" s="51">
        <v>2400</v>
      </c>
      <c r="M1848" s="51">
        <v>248</v>
      </c>
      <c r="N1848" s="50">
        <v>910</v>
      </c>
      <c r="O1848" s="49"/>
      <c r="P1848" s="48" t="s">
        <v>952</v>
      </c>
      <c r="Q1848" s="47">
        <v>0</v>
      </c>
      <c r="R1848" s="47">
        <v>0</v>
      </c>
      <c r="S1848" s="46">
        <f t="shared" si="122"/>
        <v>0</v>
      </c>
      <c r="T1848" s="47">
        <v>0</v>
      </c>
      <c r="U1848" s="47">
        <v>0</v>
      </c>
      <c r="V1848" s="46">
        <f t="shared" si="123"/>
        <v>0</v>
      </c>
      <c r="W1848" s="46">
        <f t="shared" si="124"/>
        <v>0</v>
      </c>
      <c r="X1848" s="45" t="s">
        <v>26</v>
      </c>
      <c r="Y1848" s="44"/>
      <c r="Z1848" s="43"/>
      <c r="AA1848" s="42" t="s">
        <v>19</v>
      </c>
      <c r="AB1848" s="196"/>
      <c r="AC1848" s="2"/>
      <c r="AD1848" s="2"/>
      <c r="AE1848" s="2"/>
      <c r="AF1848" s="2"/>
      <c r="AG1848" s="2"/>
      <c r="AH1848" s="2"/>
      <c r="AI1848" s="2"/>
      <c r="AJ1848" s="2"/>
      <c r="AK1848" s="2"/>
      <c r="AL1848" s="2"/>
      <c r="AM1848" s="2"/>
      <c r="AN1848" s="2"/>
      <c r="AO1848" s="2"/>
      <c r="AP1848" s="2"/>
      <c r="AQ1848" s="2"/>
      <c r="AR1848" s="2"/>
      <c r="AS1848" s="2"/>
      <c r="AT1848" s="2"/>
      <c r="AU1848" s="2"/>
      <c r="AV1848" s="2"/>
      <c r="AW1848" s="2"/>
      <c r="AX1848" s="195"/>
      <c r="AY1848" s="195"/>
      <c r="AZ1848" s="193"/>
      <c r="BA1848" s="193"/>
      <c r="BB1848" s="195"/>
      <c r="BC1848" s="195"/>
      <c r="BD1848" s="193"/>
      <c r="BE1848" s="195"/>
      <c r="BF1848" s="195"/>
      <c r="BG1848" s="193"/>
      <c r="BH1848" s="193"/>
      <c r="BI1848" s="195"/>
      <c r="BJ1848" s="195"/>
      <c r="BK1848" s="193"/>
      <c r="BL1848" s="195"/>
      <c r="BM1848" s="195"/>
      <c r="BN1848" s="193"/>
      <c r="BO1848" s="193"/>
      <c r="BP1848" s="195"/>
      <c r="BQ1848" s="195"/>
      <c r="BR1848" s="193"/>
      <c r="BS1848" s="195"/>
      <c r="BT1848" s="195"/>
      <c r="BU1848" s="193"/>
      <c r="BV1848" s="193"/>
      <c r="BW1848" s="195"/>
      <c r="BX1848" s="195"/>
      <c r="BY1848" s="193"/>
      <c r="BZ1848" s="195"/>
      <c r="CA1848" s="195"/>
      <c r="CB1848" s="193"/>
      <c r="CC1848" s="193"/>
      <c r="CD1848" s="194"/>
      <c r="CE1848" s="194"/>
      <c r="CF1848" s="193"/>
      <c r="CG1848" s="194"/>
      <c r="CH1848" s="194"/>
      <c r="CI1848" s="193"/>
      <c r="CJ1848" s="193"/>
      <c r="CK1848" s="191"/>
      <c r="CL1848" s="191"/>
      <c r="CM1848" s="192"/>
      <c r="CN1848" s="192"/>
      <c r="CO1848" s="192"/>
      <c r="CP1848" s="192"/>
      <c r="CQ1848" s="191"/>
      <c r="CR1848" s="191"/>
    </row>
    <row r="1849" spans="1:96" s="190" customFormat="1" ht="24" hidden="1">
      <c r="A1849" s="31" t="e">
        <f t="shared" si="127"/>
        <v>#N/A</v>
      </c>
      <c r="B1849" s="30" t="e">
        <f>VLOOKUP(F1849,[3]!Tabla13[#All],2,FALSE)</f>
        <v>#N/A</v>
      </c>
      <c r="C1849" s="40">
        <v>2026</v>
      </c>
      <c r="D1849" s="40">
        <v>8330</v>
      </c>
      <c r="E1849" s="40"/>
      <c r="F1849" s="41"/>
      <c r="G1849" s="40">
        <v>2</v>
      </c>
      <c r="H1849" s="40">
        <v>5</v>
      </c>
      <c r="I1849" s="40">
        <v>16</v>
      </c>
      <c r="J1849" s="40"/>
      <c r="K1849" s="40">
        <v>2000</v>
      </c>
      <c r="L1849" s="40">
        <v>2400</v>
      </c>
      <c r="M1849" s="40">
        <v>249</v>
      </c>
      <c r="N1849" s="167" t="s">
        <v>23</v>
      </c>
      <c r="O1849" s="235"/>
      <c r="P1849" s="37" t="s">
        <v>951</v>
      </c>
      <c r="Q1849" s="36">
        <f>Q1850</f>
        <v>0</v>
      </c>
      <c r="R1849" s="36">
        <f>R1850</f>
        <v>0</v>
      </c>
      <c r="S1849" s="36">
        <f t="shared" si="122"/>
        <v>0</v>
      </c>
      <c r="T1849" s="36">
        <f>T1850</f>
        <v>0</v>
      </c>
      <c r="U1849" s="36">
        <f>U1850</f>
        <v>0</v>
      </c>
      <c r="V1849" s="36">
        <f t="shared" si="123"/>
        <v>0</v>
      </c>
      <c r="W1849" s="36">
        <f t="shared" si="124"/>
        <v>0</v>
      </c>
      <c r="X1849" s="35"/>
      <c r="Y1849" s="64"/>
      <c r="Z1849" s="63"/>
      <c r="AA1849" s="32"/>
      <c r="AB1849" s="200"/>
      <c r="AC1849" s="2"/>
      <c r="AD1849" s="2"/>
      <c r="AE1849" s="2"/>
      <c r="AF1849" s="2"/>
      <c r="AG1849" s="2"/>
      <c r="AH1849" s="2"/>
      <c r="AI1849" s="2"/>
      <c r="AJ1849" s="2"/>
      <c r="AK1849" s="2"/>
      <c r="AL1849" s="2"/>
      <c r="AM1849" s="2"/>
      <c r="AN1849" s="2"/>
      <c r="AO1849" s="2"/>
      <c r="AP1849" s="2"/>
      <c r="AQ1849" s="2"/>
      <c r="AR1849" s="2"/>
      <c r="AS1849" s="2"/>
      <c r="AT1849" s="2"/>
      <c r="AU1849" s="2"/>
      <c r="AV1849" s="2"/>
      <c r="AW1849" s="2"/>
      <c r="AX1849" s="193"/>
      <c r="AY1849" s="193"/>
      <c r="AZ1849" s="193"/>
      <c r="BA1849" s="193"/>
      <c r="BB1849" s="193"/>
      <c r="BC1849" s="193"/>
      <c r="BD1849" s="193"/>
      <c r="BE1849" s="193"/>
      <c r="BF1849" s="193"/>
      <c r="BG1849" s="193"/>
      <c r="BH1849" s="193"/>
      <c r="BI1849" s="193"/>
      <c r="BJ1849" s="193"/>
      <c r="BK1849" s="193"/>
      <c r="BL1849" s="193"/>
      <c r="BM1849" s="193"/>
      <c r="BN1849" s="193"/>
      <c r="BO1849" s="193"/>
      <c r="BP1849" s="193"/>
      <c r="BQ1849" s="193"/>
      <c r="BR1849" s="193"/>
      <c r="BS1849" s="193"/>
      <c r="BT1849" s="193"/>
      <c r="BU1849" s="193"/>
      <c r="BV1849" s="193"/>
      <c r="BW1849" s="193"/>
      <c r="BX1849" s="193"/>
      <c r="BY1849" s="193"/>
      <c r="BZ1849" s="193"/>
      <c r="CA1849" s="193"/>
      <c r="CB1849" s="193"/>
      <c r="CC1849" s="193"/>
      <c r="CD1849" s="193"/>
      <c r="CE1849" s="193"/>
      <c r="CF1849" s="193"/>
      <c r="CG1849" s="193"/>
      <c r="CH1849" s="193"/>
      <c r="CI1849" s="193"/>
      <c r="CJ1849" s="193"/>
      <c r="CK1849" s="199"/>
      <c r="CL1849" s="199"/>
      <c r="CM1849" s="199"/>
      <c r="CN1849" s="199"/>
      <c r="CO1849" s="199"/>
      <c r="CP1849" s="199"/>
      <c r="CQ1849" s="199"/>
      <c r="CR1849" s="199"/>
    </row>
    <row r="1850" spans="1:96" s="190" customFormat="1" ht="24" hidden="1">
      <c r="A1850" s="31" t="e">
        <f t="shared" si="127"/>
        <v>#N/A</v>
      </c>
      <c r="B1850" s="30" t="e">
        <f>VLOOKUP(F1850,[3]!Tabla13[#All],2,FALSE)</f>
        <v>#N/A</v>
      </c>
      <c r="C1850" s="51">
        <v>2026</v>
      </c>
      <c r="D1850" s="51">
        <v>8330</v>
      </c>
      <c r="E1850" s="51"/>
      <c r="F1850" s="52"/>
      <c r="G1850" s="51">
        <v>2</v>
      </c>
      <c r="H1850" s="51">
        <v>5</v>
      </c>
      <c r="I1850" s="51">
        <v>16</v>
      </c>
      <c r="J1850" s="51"/>
      <c r="K1850" s="51">
        <v>2000</v>
      </c>
      <c r="L1850" s="51">
        <v>2400</v>
      </c>
      <c r="M1850" s="51">
        <v>249</v>
      </c>
      <c r="N1850" s="50">
        <v>1023</v>
      </c>
      <c r="O1850" s="49">
        <v>3</v>
      </c>
      <c r="P1850" s="48" t="s">
        <v>951</v>
      </c>
      <c r="Q1850" s="47">
        <v>0</v>
      </c>
      <c r="R1850" s="47">
        <v>0</v>
      </c>
      <c r="S1850" s="46">
        <f t="shared" si="122"/>
        <v>0</v>
      </c>
      <c r="T1850" s="47"/>
      <c r="U1850" s="47">
        <v>0</v>
      </c>
      <c r="V1850" s="46">
        <f t="shared" si="123"/>
        <v>0</v>
      </c>
      <c r="W1850" s="46">
        <f t="shared" si="124"/>
        <v>0</v>
      </c>
      <c r="X1850" s="45" t="s">
        <v>115</v>
      </c>
      <c r="Y1850" s="44"/>
      <c r="Z1850" s="43"/>
      <c r="AA1850" s="42" t="s">
        <v>19</v>
      </c>
      <c r="AB1850" s="196"/>
      <c r="AC1850" s="2"/>
      <c r="AD1850" s="2"/>
      <c r="AE1850" s="2"/>
      <c r="AF1850" s="2"/>
      <c r="AG1850" s="2"/>
      <c r="AH1850" s="2"/>
      <c r="AI1850" s="2"/>
      <c r="AJ1850" s="2"/>
      <c r="AK1850" s="2"/>
      <c r="AL1850" s="2"/>
      <c r="AM1850" s="2"/>
      <c r="AN1850" s="2"/>
      <c r="AO1850" s="2"/>
      <c r="AP1850" s="2"/>
      <c r="AQ1850" s="2"/>
      <c r="AR1850" s="2"/>
      <c r="AS1850" s="2"/>
      <c r="AT1850" s="2"/>
      <c r="AU1850" s="2"/>
      <c r="AV1850" s="2"/>
      <c r="AW1850" s="2"/>
      <c r="AX1850" s="195"/>
      <c r="AY1850" s="195"/>
      <c r="AZ1850" s="193"/>
      <c r="BA1850" s="193"/>
      <c r="BB1850" s="195"/>
      <c r="BC1850" s="195"/>
      <c r="BD1850" s="193"/>
      <c r="BE1850" s="195"/>
      <c r="BF1850" s="195"/>
      <c r="BG1850" s="193"/>
      <c r="BH1850" s="193"/>
      <c r="BI1850" s="195"/>
      <c r="BJ1850" s="195"/>
      <c r="BK1850" s="193"/>
      <c r="BL1850" s="195"/>
      <c r="BM1850" s="195"/>
      <c r="BN1850" s="193"/>
      <c r="BO1850" s="193"/>
      <c r="BP1850" s="195"/>
      <c r="BQ1850" s="195"/>
      <c r="BR1850" s="193"/>
      <c r="BS1850" s="195"/>
      <c r="BT1850" s="195"/>
      <c r="BU1850" s="193"/>
      <c r="BV1850" s="193"/>
      <c r="BW1850" s="195"/>
      <c r="BX1850" s="195"/>
      <c r="BY1850" s="193"/>
      <c r="BZ1850" s="195"/>
      <c r="CA1850" s="195"/>
      <c r="CB1850" s="193"/>
      <c r="CC1850" s="193"/>
      <c r="CD1850" s="194"/>
      <c r="CE1850" s="194"/>
      <c r="CF1850" s="193"/>
      <c r="CG1850" s="194"/>
      <c r="CH1850" s="194"/>
      <c r="CI1850" s="193"/>
      <c r="CJ1850" s="193"/>
      <c r="CK1850" s="191"/>
      <c r="CL1850" s="191"/>
      <c r="CM1850" s="192"/>
      <c r="CN1850" s="192"/>
      <c r="CO1850" s="192"/>
      <c r="CP1850" s="192"/>
      <c r="CQ1850" s="191"/>
      <c r="CR1850" s="191"/>
    </row>
    <row r="1851" spans="1:96" s="190" customFormat="1" ht="24" hidden="1">
      <c r="A1851" s="31" t="e">
        <f t="shared" si="127"/>
        <v>#N/A</v>
      </c>
      <c r="B1851" s="30" t="e">
        <f>VLOOKUP(F1851,[3]!Tabla13[#All],2,FALSE)</f>
        <v>#N/A</v>
      </c>
      <c r="C1851" s="61">
        <v>2026</v>
      </c>
      <c r="D1851" s="61">
        <v>8330</v>
      </c>
      <c r="E1851" s="61"/>
      <c r="F1851" s="62"/>
      <c r="G1851" s="61">
        <v>2</v>
      </c>
      <c r="H1851" s="61">
        <v>5</v>
      </c>
      <c r="I1851" s="61">
        <v>16</v>
      </c>
      <c r="J1851" s="61"/>
      <c r="K1851" s="61">
        <v>2000</v>
      </c>
      <c r="L1851" s="61">
        <v>2500</v>
      </c>
      <c r="M1851" s="61"/>
      <c r="N1851" s="60" t="s">
        <v>23</v>
      </c>
      <c r="O1851" s="59"/>
      <c r="P1851" s="58" t="s">
        <v>405</v>
      </c>
      <c r="Q1851" s="57">
        <f>Q1852+Q1854</f>
        <v>0</v>
      </c>
      <c r="R1851" s="57">
        <f>R1852+R1854</f>
        <v>0</v>
      </c>
      <c r="S1851" s="57">
        <f t="shared" si="122"/>
        <v>0</v>
      </c>
      <c r="T1851" s="57">
        <f>T1852+T1854</f>
        <v>0</v>
      </c>
      <c r="U1851" s="57">
        <f>U1852+U1854</f>
        <v>0</v>
      </c>
      <c r="V1851" s="57">
        <f t="shared" si="123"/>
        <v>0</v>
      </c>
      <c r="W1851" s="57">
        <f t="shared" si="124"/>
        <v>0</v>
      </c>
      <c r="X1851" s="56"/>
      <c r="Y1851" s="66"/>
      <c r="Z1851" s="65"/>
      <c r="AA1851" s="53"/>
      <c r="AB1851" s="200"/>
      <c r="AC1851" s="2"/>
      <c r="AD1851" s="2"/>
      <c r="AE1851" s="2"/>
      <c r="AF1851" s="2"/>
      <c r="AG1851" s="2"/>
      <c r="AH1851" s="2"/>
      <c r="AI1851" s="2"/>
      <c r="AJ1851" s="2"/>
      <c r="AK1851" s="2"/>
      <c r="AL1851" s="2"/>
      <c r="AM1851" s="2"/>
      <c r="AN1851" s="2"/>
      <c r="AO1851" s="2"/>
      <c r="AP1851" s="2"/>
      <c r="AQ1851" s="2"/>
      <c r="AR1851" s="2"/>
      <c r="AS1851" s="2"/>
      <c r="AT1851" s="2"/>
      <c r="AU1851" s="2"/>
      <c r="AV1851" s="2"/>
      <c r="AW1851" s="2"/>
      <c r="AX1851" s="193"/>
      <c r="AY1851" s="193"/>
      <c r="AZ1851" s="193"/>
      <c r="BA1851" s="193"/>
      <c r="BB1851" s="193"/>
      <c r="BC1851" s="193"/>
      <c r="BD1851" s="193"/>
      <c r="BE1851" s="193"/>
      <c r="BF1851" s="193"/>
      <c r="BG1851" s="193"/>
      <c r="BH1851" s="193"/>
      <c r="BI1851" s="193"/>
      <c r="BJ1851" s="193"/>
      <c r="BK1851" s="193"/>
      <c r="BL1851" s="193"/>
      <c r="BM1851" s="193"/>
      <c r="BN1851" s="193"/>
      <c r="BO1851" s="193"/>
      <c r="BP1851" s="193"/>
      <c r="BQ1851" s="193"/>
      <c r="BR1851" s="193"/>
      <c r="BS1851" s="193"/>
      <c r="BT1851" s="193"/>
      <c r="BU1851" s="193"/>
      <c r="BV1851" s="193"/>
      <c r="BW1851" s="193"/>
      <c r="BX1851" s="193"/>
      <c r="BY1851" s="193"/>
      <c r="BZ1851" s="193"/>
      <c r="CA1851" s="193"/>
      <c r="CB1851" s="193"/>
      <c r="CC1851" s="193"/>
      <c r="CD1851" s="193"/>
      <c r="CE1851" s="193"/>
      <c r="CF1851" s="193"/>
      <c r="CG1851" s="193"/>
      <c r="CH1851" s="193"/>
      <c r="CI1851" s="193"/>
      <c r="CJ1851" s="193"/>
      <c r="CK1851" s="199"/>
      <c r="CL1851" s="199"/>
      <c r="CM1851" s="199"/>
      <c r="CN1851" s="199"/>
      <c r="CO1851" s="199"/>
      <c r="CP1851" s="199"/>
      <c r="CQ1851" s="199"/>
      <c r="CR1851" s="199"/>
    </row>
    <row r="1852" spans="1:96" s="233" customFormat="1" ht="24" hidden="1">
      <c r="A1852" s="31" t="e">
        <f t="shared" si="127"/>
        <v>#N/A</v>
      </c>
      <c r="B1852" s="30" t="e">
        <f>VLOOKUP(F1852,[3]!Tabla13[#All],2,FALSE)</f>
        <v>#N/A</v>
      </c>
      <c r="C1852" s="40">
        <v>2026</v>
      </c>
      <c r="D1852" s="40">
        <v>8330</v>
      </c>
      <c r="E1852" s="40"/>
      <c r="F1852" s="41"/>
      <c r="G1852" s="40">
        <v>2</v>
      </c>
      <c r="H1852" s="40">
        <v>5</v>
      </c>
      <c r="I1852" s="40">
        <v>16</v>
      </c>
      <c r="J1852" s="40"/>
      <c r="K1852" s="40">
        <v>2000</v>
      </c>
      <c r="L1852" s="40">
        <v>2500</v>
      </c>
      <c r="M1852" s="40">
        <v>254</v>
      </c>
      <c r="N1852" s="221"/>
      <c r="O1852" s="220"/>
      <c r="P1852" s="37" t="s">
        <v>402</v>
      </c>
      <c r="Q1852" s="36">
        <f>Q1853</f>
        <v>0</v>
      </c>
      <c r="R1852" s="36">
        <f>R1853</f>
        <v>0</v>
      </c>
      <c r="S1852" s="36">
        <f t="shared" si="122"/>
        <v>0</v>
      </c>
      <c r="T1852" s="36">
        <f>T1853</f>
        <v>0</v>
      </c>
      <c r="U1852" s="36">
        <f>U1853</f>
        <v>0</v>
      </c>
      <c r="V1852" s="36">
        <f t="shared" si="123"/>
        <v>0</v>
      </c>
      <c r="W1852" s="36">
        <f t="shared" si="124"/>
        <v>0</v>
      </c>
      <c r="X1852" s="41"/>
      <c r="Y1852" s="40"/>
      <c r="Z1852" s="77"/>
      <c r="AA1852" s="221"/>
      <c r="AB1852" s="200"/>
      <c r="AC1852" s="2"/>
      <c r="AD1852" s="2"/>
      <c r="AE1852" s="2"/>
      <c r="AF1852" s="2"/>
      <c r="AG1852" s="2"/>
      <c r="AH1852" s="2"/>
      <c r="AI1852" s="2"/>
      <c r="AJ1852" s="2"/>
      <c r="AK1852" s="2"/>
      <c r="AL1852" s="2"/>
      <c r="AM1852" s="2"/>
      <c r="AN1852" s="2"/>
      <c r="AO1852" s="2"/>
      <c r="AP1852" s="2"/>
      <c r="AQ1852" s="2"/>
      <c r="AR1852" s="2"/>
      <c r="AS1852" s="2"/>
      <c r="AT1852" s="2"/>
      <c r="AU1852" s="2"/>
      <c r="AV1852" s="2"/>
      <c r="AW1852" s="2"/>
      <c r="AX1852" s="193"/>
      <c r="AY1852" s="193"/>
      <c r="AZ1852" s="193"/>
      <c r="BA1852" s="193"/>
      <c r="BB1852" s="193"/>
      <c r="BC1852" s="193"/>
      <c r="BD1852" s="193"/>
      <c r="BE1852" s="193"/>
      <c r="BF1852" s="193"/>
      <c r="BG1852" s="193"/>
      <c r="BH1852" s="193"/>
      <c r="BI1852" s="193"/>
      <c r="BJ1852" s="193"/>
      <c r="BK1852" s="193"/>
      <c r="BL1852" s="193"/>
      <c r="BM1852" s="193"/>
      <c r="BN1852" s="193"/>
      <c r="BO1852" s="193"/>
      <c r="BP1852" s="193"/>
      <c r="BQ1852" s="193"/>
      <c r="BR1852" s="193"/>
      <c r="BS1852" s="193"/>
      <c r="BT1852" s="193"/>
      <c r="BU1852" s="193"/>
      <c r="BV1852" s="193"/>
      <c r="BW1852" s="193"/>
      <c r="BX1852" s="193"/>
      <c r="BY1852" s="193"/>
      <c r="BZ1852" s="193"/>
      <c r="CA1852" s="193"/>
      <c r="CB1852" s="193"/>
      <c r="CC1852" s="193"/>
      <c r="CD1852" s="193"/>
      <c r="CE1852" s="193"/>
      <c r="CF1852" s="193"/>
      <c r="CG1852" s="193"/>
      <c r="CH1852" s="193"/>
      <c r="CI1852" s="193"/>
      <c r="CJ1852" s="193"/>
      <c r="CK1852" s="199"/>
      <c r="CL1852" s="199"/>
      <c r="CM1852" s="199"/>
      <c r="CN1852" s="199"/>
      <c r="CO1852" s="199"/>
      <c r="CP1852" s="199"/>
      <c r="CQ1852" s="199"/>
      <c r="CR1852" s="199"/>
    </row>
    <row r="1853" spans="1:96" s="190" customFormat="1" ht="24" hidden="1">
      <c r="A1853" s="31" t="e">
        <f t="shared" si="127"/>
        <v>#N/A</v>
      </c>
      <c r="B1853" s="30" t="e">
        <f>VLOOKUP(F1853,[3]!Tabla13[#All],2,FALSE)</f>
        <v>#N/A</v>
      </c>
      <c r="C1853" s="51">
        <v>2026</v>
      </c>
      <c r="D1853" s="51">
        <v>8330</v>
      </c>
      <c r="E1853" s="51"/>
      <c r="F1853" s="52"/>
      <c r="G1853" s="51">
        <v>2</v>
      </c>
      <c r="H1853" s="51">
        <v>5</v>
      </c>
      <c r="I1853" s="51">
        <v>16</v>
      </c>
      <c r="J1853" s="51"/>
      <c r="K1853" s="51">
        <v>2000</v>
      </c>
      <c r="L1853" s="51">
        <v>2500</v>
      </c>
      <c r="M1853" s="51">
        <v>254</v>
      </c>
      <c r="N1853" s="50">
        <v>919</v>
      </c>
      <c r="O1853" s="49"/>
      <c r="P1853" s="48" t="s">
        <v>402</v>
      </c>
      <c r="Q1853" s="47">
        <v>0</v>
      </c>
      <c r="R1853" s="47">
        <v>0</v>
      </c>
      <c r="S1853" s="46">
        <f t="shared" si="122"/>
        <v>0</v>
      </c>
      <c r="T1853" s="47">
        <v>0</v>
      </c>
      <c r="U1853" s="47">
        <v>0</v>
      </c>
      <c r="V1853" s="46">
        <f t="shared" si="123"/>
        <v>0</v>
      </c>
      <c r="W1853" s="46">
        <f t="shared" si="124"/>
        <v>0</v>
      </c>
      <c r="X1853" s="45" t="s">
        <v>26</v>
      </c>
      <c r="Y1853" s="44"/>
      <c r="Z1853" s="43"/>
      <c r="AA1853" s="42" t="s">
        <v>19</v>
      </c>
      <c r="AB1853" s="196"/>
      <c r="AC1853" s="2"/>
      <c r="AD1853" s="2"/>
      <c r="AE1853" s="2"/>
      <c r="AF1853" s="2"/>
      <c r="AG1853" s="2"/>
      <c r="AH1853" s="2"/>
      <c r="AI1853" s="2"/>
      <c r="AJ1853" s="2"/>
      <c r="AK1853" s="2"/>
      <c r="AL1853" s="2"/>
      <c r="AM1853" s="2"/>
      <c r="AN1853" s="2"/>
      <c r="AO1853" s="2"/>
      <c r="AP1853" s="2"/>
      <c r="AQ1853" s="2"/>
      <c r="AR1853" s="2"/>
      <c r="AS1853" s="2"/>
      <c r="AT1853" s="2"/>
      <c r="AU1853" s="2"/>
      <c r="AV1853" s="2"/>
      <c r="AW1853" s="2"/>
      <c r="AX1853" s="195"/>
      <c r="AY1853" s="195"/>
      <c r="AZ1853" s="193"/>
      <c r="BA1853" s="193"/>
      <c r="BB1853" s="195"/>
      <c r="BC1853" s="195"/>
      <c r="BD1853" s="193"/>
      <c r="BE1853" s="195"/>
      <c r="BF1853" s="195"/>
      <c r="BG1853" s="193"/>
      <c r="BH1853" s="193"/>
      <c r="BI1853" s="195"/>
      <c r="BJ1853" s="195"/>
      <c r="BK1853" s="193"/>
      <c r="BL1853" s="195"/>
      <c r="BM1853" s="195"/>
      <c r="BN1853" s="193"/>
      <c r="BO1853" s="193"/>
      <c r="BP1853" s="195"/>
      <c r="BQ1853" s="195"/>
      <c r="BR1853" s="193"/>
      <c r="BS1853" s="195"/>
      <c r="BT1853" s="195"/>
      <c r="BU1853" s="193"/>
      <c r="BV1853" s="193"/>
      <c r="BW1853" s="195"/>
      <c r="BX1853" s="195"/>
      <c r="BY1853" s="193"/>
      <c r="BZ1853" s="195"/>
      <c r="CA1853" s="195"/>
      <c r="CB1853" s="193"/>
      <c r="CC1853" s="193"/>
      <c r="CD1853" s="194"/>
      <c r="CE1853" s="194"/>
      <c r="CF1853" s="193"/>
      <c r="CG1853" s="194"/>
      <c r="CH1853" s="194"/>
      <c r="CI1853" s="193"/>
      <c r="CJ1853" s="193"/>
      <c r="CK1853" s="191"/>
      <c r="CL1853" s="191"/>
      <c r="CM1853" s="192"/>
      <c r="CN1853" s="192"/>
      <c r="CO1853" s="192"/>
      <c r="CP1853" s="192"/>
      <c r="CQ1853" s="191"/>
      <c r="CR1853" s="191"/>
    </row>
    <row r="1854" spans="1:96" s="233" customFormat="1" ht="24" hidden="1">
      <c r="A1854" s="31" t="e">
        <f t="shared" si="127"/>
        <v>#N/A</v>
      </c>
      <c r="B1854" s="30" t="e">
        <f>VLOOKUP(F1854,[3]!Tabla13[#All],2,FALSE)</f>
        <v>#N/A</v>
      </c>
      <c r="C1854" s="40">
        <v>2026</v>
      </c>
      <c r="D1854" s="40">
        <v>8330</v>
      </c>
      <c r="E1854" s="40"/>
      <c r="F1854" s="41"/>
      <c r="G1854" s="40">
        <v>2</v>
      </c>
      <c r="H1854" s="40">
        <v>5</v>
      </c>
      <c r="I1854" s="40">
        <v>16</v>
      </c>
      <c r="J1854" s="40"/>
      <c r="K1854" s="40">
        <v>2000</v>
      </c>
      <c r="L1854" s="40">
        <v>2500</v>
      </c>
      <c r="M1854" s="40">
        <v>255</v>
      </c>
      <c r="N1854" s="221"/>
      <c r="O1854" s="220"/>
      <c r="P1854" s="37" t="s">
        <v>569</v>
      </c>
      <c r="Q1854" s="36">
        <f>Q1855</f>
        <v>0</v>
      </c>
      <c r="R1854" s="36">
        <f>R1855</f>
        <v>0</v>
      </c>
      <c r="S1854" s="36">
        <f t="shared" si="122"/>
        <v>0</v>
      </c>
      <c r="T1854" s="36">
        <f>T1855</f>
        <v>0</v>
      </c>
      <c r="U1854" s="36">
        <f>U1855</f>
        <v>0</v>
      </c>
      <c r="V1854" s="36">
        <f t="shared" si="123"/>
        <v>0</v>
      </c>
      <c r="W1854" s="36">
        <f t="shared" si="124"/>
        <v>0</v>
      </c>
      <c r="X1854" s="41"/>
      <c r="Y1854" s="40"/>
      <c r="Z1854" s="77"/>
      <c r="AA1854" s="221"/>
      <c r="AB1854" s="200"/>
      <c r="AC1854" s="2"/>
      <c r="AD1854" s="2"/>
      <c r="AE1854" s="2"/>
      <c r="AF1854" s="2"/>
      <c r="AG1854" s="2"/>
      <c r="AH1854" s="2"/>
      <c r="AI1854" s="2"/>
      <c r="AJ1854" s="2"/>
      <c r="AK1854" s="2"/>
      <c r="AL1854" s="2"/>
      <c r="AM1854" s="2"/>
      <c r="AN1854" s="2"/>
      <c r="AO1854" s="2"/>
      <c r="AP1854" s="2"/>
      <c r="AQ1854" s="2"/>
      <c r="AR1854" s="2"/>
      <c r="AS1854" s="2"/>
      <c r="AT1854" s="2"/>
      <c r="AU1854" s="2"/>
      <c r="AV1854" s="2"/>
      <c r="AW1854" s="2"/>
      <c r="AX1854" s="193"/>
      <c r="AY1854" s="193"/>
      <c r="AZ1854" s="193"/>
      <c r="BA1854" s="193"/>
      <c r="BB1854" s="193"/>
      <c r="BC1854" s="193"/>
      <c r="BD1854" s="193"/>
      <c r="BE1854" s="193"/>
      <c r="BF1854" s="193"/>
      <c r="BG1854" s="193"/>
      <c r="BH1854" s="193"/>
      <c r="BI1854" s="193"/>
      <c r="BJ1854" s="193"/>
      <c r="BK1854" s="193"/>
      <c r="BL1854" s="193"/>
      <c r="BM1854" s="193"/>
      <c r="BN1854" s="193"/>
      <c r="BO1854" s="193"/>
      <c r="BP1854" s="193"/>
      <c r="BQ1854" s="193"/>
      <c r="BR1854" s="193"/>
      <c r="BS1854" s="193"/>
      <c r="BT1854" s="193"/>
      <c r="BU1854" s="193"/>
      <c r="BV1854" s="193"/>
      <c r="BW1854" s="193"/>
      <c r="BX1854" s="193"/>
      <c r="BY1854" s="193"/>
      <c r="BZ1854" s="193"/>
      <c r="CA1854" s="193"/>
      <c r="CB1854" s="193"/>
      <c r="CC1854" s="193"/>
      <c r="CD1854" s="193"/>
      <c r="CE1854" s="193"/>
      <c r="CF1854" s="193"/>
      <c r="CG1854" s="193"/>
      <c r="CH1854" s="193"/>
      <c r="CI1854" s="193"/>
      <c r="CJ1854" s="193"/>
      <c r="CK1854" s="199"/>
      <c r="CL1854" s="199"/>
      <c r="CM1854" s="199"/>
      <c r="CN1854" s="199"/>
      <c r="CO1854" s="199"/>
      <c r="CP1854" s="199"/>
      <c r="CQ1854" s="199"/>
      <c r="CR1854" s="199"/>
    </row>
    <row r="1855" spans="1:96" s="190" customFormat="1" ht="24" hidden="1">
      <c r="A1855" s="31" t="e">
        <f t="shared" si="127"/>
        <v>#N/A</v>
      </c>
      <c r="B1855" s="30" t="e">
        <f>VLOOKUP(F1855,[3]!Tabla13[#All],2,FALSE)</f>
        <v>#N/A</v>
      </c>
      <c r="C1855" s="51">
        <v>2026</v>
      </c>
      <c r="D1855" s="51">
        <v>8330</v>
      </c>
      <c r="E1855" s="51"/>
      <c r="F1855" s="52"/>
      <c r="G1855" s="51">
        <v>2</v>
      </c>
      <c r="H1855" s="51">
        <v>5</v>
      </c>
      <c r="I1855" s="51">
        <v>16</v>
      </c>
      <c r="J1855" s="51"/>
      <c r="K1855" s="51">
        <v>2000</v>
      </c>
      <c r="L1855" s="51">
        <v>2500</v>
      </c>
      <c r="M1855" s="51">
        <v>255</v>
      </c>
      <c r="N1855" s="50">
        <v>918</v>
      </c>
      <c r="O1855" s="49"/>
      <c r="P1855" s="48" t="s">
        <v>569</v>
      </c>
      <c r="Q1855" s="47">
        <v>0</v>
      </c>
      <c r="R1855" s="47">
        <v>0</v>
      </c>
      <c r="S1855" s="46">
        <f t="shared" si="122"/>
        <v>0</v>
      </c>
      <c r="T1855" s="47">
        <v>0</v>
      </c>
      <c r="U1855" s="47">
        <v>0</v>
      </c>
      <c r="V1855" s="46">
        <f t="shared" si="123"/>
        <v>0</v>
      </c>
      <c r="W1855" s="46">
        <f t="shared" si="124"/>
        <v>0</v>
      </c>
      <c r="X1855" s="45" t="s">
        <v>26</v>
      </c>
      <c r="Y1855" s="44"/>
      <c r="Z1855" s="43"/>
      <c r="AA1855" s="42" t="s">
        <v>19</v>
      </c>
      <c r="AB1855" s="196"/>
      <c r="AC1855" s="2"/>
      <c r="AD1855" s="2"/>
      <c r="AE1855" s="2"/>
      <c r="AF1855" s="2"/>
      <c r="AG1855" s="2"/>
      <c r="AH1855" s="2"/>
      <c r="AI1855" s="2"/>
      <c r="AJ1855" s="2"/>
      <c r="AK1855" s="2"/>
      <c r="AL1855" s="2"/>
      <c r="AM1855" s="2"/>
      <c r="AN1855" s="2"/>
      <c r="AO1855" s="2"/>
      <c r="AP1855" s="2"/>
      <c r="AQ1855" s="2"/>
      <c r="AR1855" s="2"/>
      <c r="AS1855" s="2"/>
      <c r="AT1855" s="2"/>
      <c r="AU1855" s="2"/>
      <c r="AV1855" s="2"/>
      <c r="AW1855" s="2"/>
      <c r="AX1855" s="195"/>
      <c r="AY1855" s="195"/>
      <c r="AZ1855" s="193"/>
      <c r="BA1855" s="193"/>
      <c r="BB1855" s="195"/>
      <c r="BC1855" s="195"/>
      <c r="BD1855" s="193"/>
      <c r="BE1855" s="195"/>
      <c r="BF1855" s="195"/>
      <c r="BG1855" s="193"/>
      <c r="BH1855" s="193"/>
      <c r="BI1855" s="195"/>
      <c r="BJ1855" s="195"/>
      <c r="BK1855" s="193"/>
      <c r="BL1855" s="195"/>
      <c r="BM1855" s="195"/>
      <c r="BN1855" s="193"/>
      <c r="BO1855" s="193"/>
      <c r="BP1855" s="195"/>
      <c r="BQ1855" s="195"/>
      <c r="BR1855" s="193"/>
      <c r="BS1855" s="195"/>
      <c r="BT1855" s="195"/>
      <c r="BU1855" s="193"/>
      <c r="BV1855" s="193"/>
      <c r="BW1855" s="195"/>
      <c r="BX1855" s="195"/>
      <c r="BY1855" s="193"/>
      <c r="BZ1855" s="195"/>
      <c r="CA1855" s="195"/>
      <c r="CB1855" s="193"/>
      <c r="CC1855" s="193"/>
      <c r="CD1855" s="194"/>
      <c r="CE1855" s="194"/>
      <c r="CF1855" s="193"/>
      <c r="CG1855" s="194"/>
      <c r="CH1855" s="194"/>
      <c r="CI1855" s="193"/>
      <c r="CJ1855" s="193"/>
      <c r="CK1855" s="191"/>
      <c r="CL1855" s="191"/>
      <c r="CM1855" s="192"/>
      <c r="CN1855" s="192"/>
      <c r="CO1855" s="192"/>
      <c r="CP1855" s="192"/>
      <c r="CQ1855" s="191"/>
      <c r="CR1855" s="191"/>
    </row>
    <row r="1856" spans="1:96" s="190" customFormat="1" ht="24" hidden="1">
      <c r="A1856" s="31" t="e">
        <f t="shared" si="127"/>
        <v>#N/A</v>
      </c>
      <c r="B1856" s="30" t="e">
        <f>VLOOKUP(F1856,[3]!Tabla13[#All],2,FALSE)</f>
        <v>#N/A</v>
      </c>
      <c r="C1856" s="61">
        <v>2026</v>
      </c>
      <c r="D1856" s="61">
        <v>8330</v>
      </c>
      <c r="E1856" s="61"/>
      <c r="F1856" s="62"/>
      <c r="G1856" s="61">
        <v>2</v>
      </c>
      <c r="H1856" s="61">
        <v>5</v>
      </c>
      <c r="I1856" s="61">
        <v>16</v>
      </c>
      <c r="J1856" s="61"/>
      <c r="K1856" s="61">
        <v>2000</v>
      </c>
      <c r="L1856" s="61">
        <v>2600</v>
      </c>
      <c r="M1856" s="61"/>
      <c r="N1856" s="60" t="s">
        <v>23</v>
      </c>
      <c r="O1856" s="59"/>
      <c r="P1856" s="58" t="s">
        <v>126</v>
      </c>
      <c r="Q1856" s="57">
        <f>Q1857</f>
        <v>0</v>
      </c>
      <c r="R1856" s="57">
        <f>R1857</f>
        <v>0</v>
      </c>
      <c r="S1856" s="57">
        <f t="shared" si="122"/>
        <v>0</v>
      </c>
      <c r="T1856" s="57">
        <f>T1857</f>
        <v>0</v>
      </c>
      <c r="U1856" s="57">
        <f>U1857</f>
        <v>0</v>
      </c>
      <c r="V1856" s="57">
        <f t="shared" si="123"/>
        <v>0</v>
      </c>
      <c r="W1856" s="57">
        <f t="shared" si="124"/>
        <v>0</v>
      </c>
      <c r="X1856" s="56"/>
      <c r="Y1856" s="66"/>
      <c r="Z1856" s="65"/>
      <c r="AA1856" s="53"/>
      <c r="AB1856" s="200"/>
      <c r="AC1856" s="2"/>
      <c r="AD1856" s="2"/>
      <c r="AE1856" s="2"/>
      <c r="AF1856" s="2"/>
      <c r="AG1856" s="2"/>
      <c r="AH1856" s="2"/>
      <c r="AI1856" s="2"/>
      <c r="AJ1856" s="2"/>
      <c r="AK1856" s="2"/>
      <c r="AL1856" s="2"/>
      <c r="AM1856" s="2"/>
      <c r="AN1856" s="2"/>
      <c r="AO1856" s="2"/>
      <c r="AP1856" s="2"/>
      <c r="AQ1856" s="2"/>
      <c r="AR1856" s="2"/>
      <c r="AS1856" s="2"/>
      <c r="AT1856" s="2"/>
      <c r="AU1856" s="2"/>
      <c r="AV1856" s="2"/>
      <c r="AW1856" s="2"/>
      <c r="AX1856" s="193"/>
      <c r="AY1856" s="193"/>
      <c r="AZ1856" s="193"/>
      <c r="BA1856" s="193"/>
      <c r="BB1856" s="193"/>
      <c r="BC1856" s="193"/>
      <c r="BD1856" s="193"/>
      <c r="BE1856" s="193"/>
      <c r="BF1856" s="193"/>
      <c r="BG1856" s="193"/>
      <c r="BH1856" s="193"/>
      <c r="BI1856" s="193"/>
      <c r="BJ1856" s="193"/>
      <c r="BK1856" s="193"/>
      <c r="BL1856" s="193"/>
      <c r="BM1856" s="193"/>
      <c r="BN1856" s="193"/>
      <c r="BO1856" s="193"/>
      <c r="BP1856" s="193"/>
      <c r="BQ1856" s="193"/>
      <c r="BR1856" s="193"/>
      <c r="BS1856" s="193"/>
      <c r="BT1856" s="193"/>
      <c r="BU1856" s="193"/>
      <c r="BV1856" s="193"/>
      <c r="BW1856" s="193"/>
      <c r="BX1856" s="193"/>
      <c r="BY1856" s="193"/>
      <c r="BZ1856" s="193"/>
      <c r="CA1856" s="193"/>
      <c r="CB1856" s="193"/>
      <c r="CC1856" s="193"/>
      <c r="CD1856" s="193"/>
      <c r="CE1856" s="193"/>
      <c r="CF1856" s="193"/>
      <c r="CG1856" s="193"/>
      <c r="CH1856" s="193"/>
      <c r="CI1856" s="193"/>
      <c r="CJ1856" s="193"/>
      <c r="CK1856" s="199"/>
      <c r="CL1856" s="199"/>
      <c r="CM1856" s="199"/>
      <c r="CN1856" s="199"/>
      <c r="CO1856" s="199"/>
      <c r="CP1856" s="199"/>
      <c r="CQ1856" s="199"/>
      <c r="CR1856" s="199"/>
    </row>
    <row r="1857" spans="1:96" s="233" customFormat="1" ht="24" hidden="1">
      <c r="A1857" s="31" t="e">
        <f t="shared" si="127"/>
        <v>#N/A</v>
      </c>
      <c r="B1857" s="30" t="e">
        <f>VLOOKUP(F1857,[3]!Tabla13[#All],2,FALSE)</f>
        <v>#N/A</v>
      </c>
      <c r="C1857" s="40">
        <v>2026</v>
      </c>
      <c r="D1857" s="40">
        <v>8330</v>
      </c>
      <c r="E1857" s="40"/>
      <c r="F1857" s="41"/>
      <c r="G1857" s="40">
        <v>2</v>
      </c>
      <c r="H1857" s="40">
        <v>5</v>
      </c>
      <c r="I1857" s="40">
        <v>16</v>
      </c>
      <c r="J1857" s="40"/>
      <c r="K1857" s="40">
        <v>2000</v>
      </c>
      <c r="L1857" s="40">
        <v>2600</v>
      </c>
      <c r="M1857" s="40">
        <v>261</v>
      </c>
      <c r="N1857" s="221" t="s">
        <v>23</v>
      </c>
      <c r="O1857" s="220"/>
      <c r="P1857" s="37" t="s">
        <v>125</v>
      </c>
      <c r="Q1857" s="36">
        <f>Q1858</f>
        <v>0</v>
      </c>
      <c r="R1857" s="36">
        <f>R1858</f>
        <v>0</v>
      </c>
      <c r="S1857" s="36">
        <f t="shared" si="122"/>
        <v>0</v>
      </c>
      <c r="T1857" s="36">
        <f>T1858</f>
        <v>0</v>
      </c>
      <c r="U1857" s="36">
        <f>U1858</f>
        <v>0</v>
      </c>
      <c r="V1857" s="36">
        <f t="shared" si="123"/>
        <v>0</v>
      </c>
      <c r="W1857" s="36">
        <f t="shared" si="124"/>
        <v>0</v>
      </c>
      <c r="X1857" s="41"/>
      <c r="Y1857" s="40"/>
      <c r="Z1857" s="77"/>
      <c r="AA1857" s="221"/>
      <c r="AB1857" s="200"/>
      <c r="AC1857" s="2"/>
      <c r="AD1857" s="2"/>
      <c r="AE1857" s="2"/>
      <c r="AF1857" s="2"/>
      <c r="AG1857" s="2"/>
      <c r="AH1857" s="2"/>
      <c r="AI1857" s="2"/>
      <c r="AJ1857" s="2"/>
      <c r="AK1857" s="2"/>
      <c r="AL1857" s="2"/>
      <c r="AM1857" s="2"/>
      <c r="AN1857" s="2"/>
      <c r="AO1857" s="2"/>
      <c r="AP1857" s="2"/>
      <c r="AQ1857" s="2"/>
      <c r="AR1857" s="2"/>
      <c r="AS1857" s="2"/>
      <c r="AT1857" s="2"/>
      <c r="AU1857" s="2"/>
      <c r="AV1857" s="2"/>
      <c r="AW1857" s="2"/>
      <c r="AX1857" s="193"/>
      <c r="AY1857" s="193"/>
      <c r="AZ1857" s="193"/>
      <c r="BA1857" s="193"/>
      <c r="BB1857" s="193"/>
      <c r="BC1857" s="193"/>
      <c r="BD1857" s="193"/>
      <c r="BE1857" s="193"/>
      <c r="BF1857" s="193"/>
      <c r="BG1857" s="193"/>
      <c r="BH1857" s="193"/>
      <c r="BI1857" s="193"/>
      <c r="BJ1857" s="193"/>
      <c r="BK1857" s="193"/>
      <c r="BL1857" s="193"/>
      <c r="BM1857" s="193"/>
      <c r="BN1857" s="193"/>
      <c r="BO1857" s="193"/>
      <c r="BP1857" s="193"/>
      <c r="BQ1857" s="193"/>
      <c r="BR1857" s="193"/>
      <c r="BS1857" s="193"/>
      <c r="BT1857" s="193"/>
      <c r="BU1857" s="193"/>
      <c r="BV1857" s="193"/>
      <c r="BW1857" s="193"/>
      <c r="BX1857" s="193"/>
      <c r="BY1857" s="193"/>
      <c r="BZ1857" s="193"/>
      <c r="CA1857" s="193"/>
      <c r="CB1857" s="193"/>
      <c r="CC1857" s="193"/>
      <c r="CD1857" s="193"/>
      <c r="CE1857" s="193"/>
      <c r="CF1857" s="193"/>
      <c r="CG1857" s="193"/>
      <c r="CH1857" s="193"/>
      <c r="CI1857" s="193"/>
      <c r="CJ1857" s="193"/>
      <c r="CK1857" s="199"/>
      <c r="CL1857" s="199"/>
      <c r="CM1857" s="199"/>
      <c r="CN1857" s="199"/>
      <c r="CO1857" s="199"/>
      <c r="CP1857" s="199"/>
      <c r="CQ1857" s="199"/>
      <c r="CR1857" s="199"/>
    </row>
    <row r="1858" spans="1:96" s="190" customFormat="1" ht="24" hidden="1">
      <c r="A1858" s="31" t="e">
        <f t="shared" si="127"/>
        <v>#N/A</v>
      </c>
      <c r="B1858" s="30" t="e">
        <f>VLOOKUP(F1858,[3]!Tabla13[#All],2,FALSE)</f>
        <v>#N/A</v>
      </c>
      <c r="C1858" s="51">
        <v>2026</v>
      </c>
      <c r="D1858" s="51">
        <v>8330</v>
      </c>
      <c r="E1858" s="51"/>
      <c r="F1858" s="52"/>
      <c r="G1858" s="51">
        <v>2</v>
      </c>
      <c r="H1858" s="51">
        <v>5</v>
      </c>
      <c r="I1858" s="51">
        <v>16</v>
      </c>
      <c r="J1858" s="51"/>
      <c r="K1858" s="51">
        <v>2000</v>
      </c>
      <c r="L1858" s="51">
        <v>2600</v>
      </c>
      <c r="M1858" s="51">
        <v>261</v>
      </c>
      <c r="N1858" s="50">
        <v>700</v>
      </c>
      <c r="O1858" s="49">
        <v>3</v>
      </c>
      <c r="P1858" s="48" t="s">
        <v>124</v>
      </c>
      <c r="Q1858" s="47">
        <v>0</v>
      </c>
      <c r="R1858" s="47">
        <v>0</v>
      </c>
      <c r="S1858" s="46">
        <f t="shared" si="122"/>
        <v>0</v>
      </c>
      <c r="T1858" s="47"/>
      <c r="U1858" s="47">
        <v>0</v>
      </c>
      <c r="V1858" s="46">
        <f t="shared" si="123"/>
        <v>0</v>
      </c>
      <c r="W1858" s="46">
        <f t="shared" si="124"/>
        <v>0</v>
      </c>
      <c r="X1858" s="45" t="s">
        <v>122</v>
      </c>
      <c r="Y1858" s="44"/>
      <c r="Z1858" s="43"/>
      <c r="AA1858" s="42" t="s">
        <v>19</v>
      </c>
      <c r="AB1858" s="196"/>
      <c r="AC1858" s="2"/>
      <c r="AD1858" s="2"/>
      <c r="AE1858" s="2"/>
      <c r="AF1858" s="2"/>
      <c r="AG1858" s="2"/>
      <c r="AH1858" s="2"/>
      <c r="AI1858" s="2"/>
      <c r="AJ1858" s="2"/>
      <c r="AK1858" s="2"/>
      <c r="AL1858" s="2"/>
      <c r="AM1858" s="2"/>
      <c r="AN1858" s="2"/>
      <c r="AO1858" s="2"/>
      <c r="AP1858" s="2"/>
      <c r="AQ1858" s="2"/>
      <c r="AR1858" s="2"/>
      <c r="AS1858" s="2"/>
      <c r="AT1858" s="2"/>
      <c r="AU1858" s="2"/>
      <c r="AV1858" s="2"/>
      <c r="AW1858" s="2"/>
      <c r="AX1858" s="195"/>
      <c r="AY1858" s="195"/>
      <c r="AZ1858" s="193"/>
      <c r="BA1858" s="193"/>
      <c r="BB1858" s="195"/>
      <c r="BC1858" s="195"/>
      <c r="BD1858" s="193"/>
      <c r="BE1858" s="195"/>
      <c r="BF1858" s="195"/>
      <c r="BG1858" s="193"/>
      <c r="BH1858" s="193"/>
      <c r="BI1858" s="195"/>
      <c r="BJ1858" s="195"/>
      <c r="BK1858" s="193"/>
      <c r="BL1858" s="195"/>
      <c r="BM1858" s="195"/>
      <c r="BN1858" s="193"/>
      <c r="BO1858" s="193"/>
      <c r="BP1858" s="195"/>
      <c r="BQ1858" s="195"/>
      <c r="BR1858" s="193"/>
      <c r="BS1858" s="195"/>
      <c r="BT1858" s="195"/>
      <c r="BU1858" s="193"/>
      <c r="BV1858" s="193"/>
      <c r="BW1858" s="195"/>
      <c r="BX1858" s="195"/>
      <c r="BY1858" s="193"/>
      <c r="BZ1858" s="195"/>
      <c r="CA1858" s="195"/>
      <c r="CB1858" s="193"/>
      <c r="CC1858" s="193"/>
      <c r="CD1858" s="194"/>
      <c r="CE1858" s="194"/>
      <c r="CF1858" s="193"/>
      <c r="CG1858" s="194"/>
      <c r="CH1858" s="194"/>
      <c r="CI1858" s="193"/>
      <c r="CJ1858" s="193"/>
      <c r="CK1858" s="191"/>
      <c r="CL1858" s="191"/>
      <c r="CM1858" s="192"/>
      <c r="CN1858" s="192"/>
      <c r="CO1858" s="192"/>
      <c r="CP1858" s="192"/>
      <c r="CQ1858" s="191"/>
      <c r="CR1858" s="191"/>
    </row>
    <row r="1859" spans="1:96" s="190" customFormat="1" ht="30" hidden="1">
      <c r="A1859" s="31" t="e">
        <f t="shared" si="127"/>
        <v>#N/A</v>
      </c>
      <c r="B1859" s="30" t="e">
        <f>VLOOKUP(F1859,[3]!Tabla13[#All],2,FALSE)</f>
        <v>#N/A</v>
      </c>
      <c r="C1859" s="61">
        <v>2026</v>
      </c>
      <c r="D1859" s="61">
        <v>8330</v>
      </c>
      <c r="E1859" s="61"/>
      <c r="F1859" s="62"/>
      <c r="G1859" s="61">
        <v>2</v>
      </c>
      <c r="H1859" s="61">
        <v>5</v>
      </c>
      <c r="I1859" s="61">
        <v>16</v>
      </c>
      <c r="J1859" s="61"/>
      <c r="K1859" s="61">
        <v>2000</v>
      </c>
      <c r="L1859" s="61">
        <v>2700</v>
      </c>
      <c r="M1859" s="61"/>
      <c r="N1859" s="60" t="s">
        <v>23</v>
      </c>
      <c r="O1859" s="59"/>
      <c r="P1859" s="58" t="s">
        <v>121</v>
      </c>
      <c r="Q1859" s="57">
        <f>Q1860+Q1862+Q1864</f>
        <v>0</v>
      </c>
      <c r="R1859" s="57">
        <f>R1860+R1862+R1864</f>
        <v>0</v>
      </c>
      <c r="S1859" s="57">
        <f t="shared" si="122"/>
        <v>0</v>
      </c>
      <c r="T1859" s="57">
        <f>T1860+T1862+T1864</f>
        <v>0</v>
      </c>
      <c r="U1859" s="57">
        <f>U1860+U1862+U1864</f>
        <v>0</v>
      </c>
      <c r="V1859" s="57">
        <f t="shared" si="123"/>
        <v>0</v>
      </c>
      <c r="W1859" s="57">
        <f t="shared" si="124"/>
        <v>0</v>
      </c>
      <c r="X1859" s="56"/>
      <c r="Y1859" s="66"/>
      <c r="Z1859" s="65"/>
      <c r="AA1859" s="53"/>
      <c r="AB1859" s="200"/>
      <c r="AC1859" s="2"/>
      <c r="AD1859" s="2"/>
      <c r="AE1859" s="2"/>
      <c r="AF1859" s="2"/>
      <c r="AG1859" s="2"/>
      <c r="AH1859" s="2"/>
      <c r="AI1859" s="2"/>
      <c r="AJ1859" s="2"/>
      <c r="AK1859" s="2"/>
      <c r="AL1859" s="2"/>
      <c r="AM1859" s="2"/>
      <c r="AN1859" s="2"/>
      <c r="AO1859" s="2"/>
      <c r="AP1859" s="2"/>
      <c r="AQ1859" s="2"/>
      <c r="AR1859" s="2"/>
      <c r="AS1859" s="2"/>
      <c r="AT1859" s="2"/>
      <c r="AU1859" s="2"/>
      <c r="AV1859" s="2"/>
      <c r="AW1859" s="2"/>
      <c r="AX1859" s="193"/>
      <c r="AY1859" s="193"/>
      <c r="AZ1859" s="193"/>
      <c r="BA1859" s="193"/>
      <c r="BB1859" s="193"/>
      <c r="BC1859" s="193"/>
      <c r="BD1859" s="193"/>
      <c r="BE1859" s="193"/>
      <c r="BF1859" s="193"/>
      <c r="BG1859" s="193"/>
      <c r="BH1859" s="193"/>
      <c r="BI1859" s="193"/>
      <c r="BJ1859" s="193"/>
      <c r="BK1859" s="193"/>
      <c r="BL1859" s="193"/>
      <c r="BM1859" s="193"/>
      <c r="BN1859" s="193"/>
      <c r="BO1859" s="193"/>
      <c r="BP1859" s="193"/>
      <c r="BQ1859" s="193"/>
      <c r="BR1859" s="193"/>
      <c r="BS1859" s="193"/>
      <c r="BT1859" s="193"/>
      <c r="BU1859" s="193"/>
      <c r="BV1859" s="193"/>
      <c r="BW1859" s="193"/>
      <c r="BX1859" s="193"/>
      <c r="BY1859" s="193"/>
      <c r="BZ1859" s="193"/>
      <c r="CA1859" s="193"/>
      <c r="CB1859" s="193"/>
      <c r="CC1859" s="193"/>
      <c r="CD1859" s="193"/>
      <c r="CE1859" s="193"/>
      <c r="CF1859" s="193"/>
      <c r="CG1859" s="193"/>
      <c r="CH1859" s="193"/>
      <c r="CI1859" s="193"/>
      <c r="CJ1859" s="193"/>
      <c r="CK1859" s="199"/>
      <c r="CL1859" s="199"/>
      <c r="CM1859" s="199"/>
      <c r="CN1859" s="199"/>
      <c r="CO1859" s="199"/>
      <c r="CP1859" s="199"/>
      <c r="CQ1859" s="199"/>
      <c r="CR1859" s="199"/>
    </row>
    <row r="1860" spans="1:96" s="190" customFormat="1" ht="24" hidden="1">
      <c r="A1860" s="31" t="e">
        <f t="shared" si="127"/>
        <v>#N/A</v>
      </c>
      <c r="B1860" s="30" t="e">
        <f>VLOOKUP(F1860,[3]!Tabla13[#All],2,FALSE)</f>
        <v>#N/A</v>
      </c>
      <c r="C1860" s="40">
        <v>2026</v>
      </c>
      <c r="D1860" s="40">
        <v>8330</v>
      </c>
      <c r="E1860" s="40"/>
      <c r="F1860" s="41"/>
      <c r="G1860" s="40">
        <v>2</v>
      </c>
      <c r="H1860" s="40">
        <v>5</v>
      </c>
      <c r="I1860" s="40">
        <v>16</v>
      </c>
      <c r="J1860" s="40"/>
      <c r="K1860" s="40">
        <v>2000</v>
      </c>
      <c r="L1860" s="40">
        <v>2700</v>
      </c>
      <c r="M1860" s="40">
        <v>271</v>
      </c>
      <c r="N1860" s="167" t="s">
        <v>23</v>
      </c>
      <c r="O1860" s="235"/>
      <c r="P1860" s="37" t="s">
        <v>120</v>
      </c>
      <c r="Q1860" s="36">
        <f>Q1861</f>
        <v>0</v>
      </c>
      <c r="R1860" s="36">
        <f>R1861</f>
        <v>0</v>
      </c>
      <c r="S1860" s="36">
        <f t="shared" si="122"/>
        <v>0</v>
      </c>
      <c r="T1860" s="36">
        <f>T1861</f>
        <v>0</v>
      </c>
      <c r="U1860" s="36">
        <f>U1861</f>
        <v>0</v>
      </c>
      <c r="V1860" s="36">
        <f t="shared" si="123"/>
        <v>0</v>
      </c>
      <c r="W1860" s="36">
        <f t="shared" si="124"/>
        <v>0</v>
      </c>
      <c r="X1860" s="35"/>
      <c r="Y1860" s="64"/>
      <c r="Z1860" s="63"/>
      <c r="AA1860" s="32"/>
      <c r="AB1860" s="200"/>
      <c r="AC1860" s="2"/>
      <c r="AD1860" s="2"/>
      <c r="AE1860" s="2"/>
      <c r="AF1860" s="2"/>
      <c r="AG1860" s="2"/>
      <c r="AH1860" s="2"/>
      <c r="AI1860" s="2"/>
      <c r="AJ1860" s="2"/>
      <c r="AK1860" s="2"/>
      <c r="AL1860" s="2"/>
      <c r="AM1860" s="2"/>
      <c r="AN1860" s="2"/>
      <c r="AO1860" s="2"/>
      <c r="AP1860" s="2"/>
      <c r="AQ1860" s="2"/>
      <c r="AR1860" s="2"/>
      <c r="AS1860" s="2"/>
      <c r="AT1860" s="2"/>
      <c r="AU1860" s="2"/>
      <c r="AV1860" s="2"/>
      <c r="AW1860" s="2"/>
      <c r="AX1860" s="193"/>
      <c r="AY1860" s="193"/>
      <c r="AZ1860" s="193"/>
      <c r="BA1860" s="193"/>
      <c r="BB1860" s="193"/>
      <c r="BC1860" s="193"/>
      <c r="BD1860" s="193"/>
      <c r="BE1860" s="193"/>
      <c r="BF1860" s="193"/>
      <c r="BG1860" s="193"/>
      <c r="BH1860" s="193"/>
      <c r="BI1860" s="193"/>
      <c r="BJ1860" s="193"/>
      <c r="BK1860" s="193"/>
      <c r="BL1860" s="193"/>
      <c r="BM1860" s="193"/>
      <c r="BN1860" s="193"/>
      <c r="BO1860" s="193"/>
      <c r="BP1860" s="193"/>
      <c r="BQ1860" s="193"/>
      <c r="BR1860" s="193"/>
      <c r="BS1860" s="193"/>
      <c r="BT1860" s="193"/>
      <c r="BU1860" s="193"/>
      <c r="BV1860" s="193"/>
      <c r="BW1860" s="193"/>
      <c r="BX1860" s="193"/>
      <c r="BY1860" s="193"/>
      <c r="BZ1860" s="193"/>
      <c r="CA1860" s="193"/>
      <c r="CB1860" s="193"/>
      <c r="CC1860" s="193"/>
      <c r="CD1860" s="193"/>
      <c r="CE1860" s="193"/>
      <c r="CF1860" s="193"/>
      <c r="CG1860" s="193"/>
      <c r="CH1860" s="193"/>
      <c r="CI1860" s="193"/>
      <c r="CJ1860" s="193"/>
      <c r="CK1860" s="199"/>
      <c r="CL1860" s="199"/>
      <c r="CM1860" s="199"/>
      <c r="CN1860" s="199"/>
      <c r="CO1860" s="199"/>
      <c r="CP1860" s="199"/>
      <c r="CQ1860" s="199"/>
      <c r="CR1860" s="199"/>
    </row>
    <row r="1861" spans="1:96" s="190" customFormat="1" ht="24" hidden="1">
      <c r="A1861" s="31" t="e">
        <f t="shared" si="127"/>
        <v>#N/A</v>
      </c>
      <c r="B1861" s="30" t="e">
        <f>VLOOKUP(F1861,[3]!Tabla13[#All],2,FALSE)</f>
        <v>#N/A</v>
      </c>
      <c r="C1861" s="51">
        <v>2026</v>
      </c>
      <c r="D1861" s="51">
        <v>8330</v>
      </c>
      <c r="E1861" s="51"/>
      <c r="F1861" s="52"/>
      <c r="G1861" s="51">
        <v>2</v>
      </c>
      <c r="H1861" s="51">
        <v>5</v>
      </c>
      <c r="I1861" s="51">
        <v>16</v>
      </c>
      <c r="J1861" s="51"/>
      <c r="K1861" s="51">
        <v>2000</v>
      </c>
      <c r="L1861" s="51">
        <v>2700</v>
      </c>
      <c r="M1861" s="51">
        <v>271</v>
      </c>
      <c r="N1861" s="50">
        <v>1502</v>
      </c>
      <c r="O1861" s="49">
        <v>3</v>
      </c>
      <c r="P1861" s="48" t="s">
        <v>120</v>
      </c>
      <c r="Q1861" s="47">
        <v>0</v>
      </c>
      <c r="R1861" s="47">
        <v>0</v>
      </c>
      <c r="S1861" s="46">
        <f t="shared" si="122"/>
        <v>0</v>
      </c>
      <c r="T1861" s="47"/>
      <c r="U1861" s="47">
        <v>0</v>
      </c>
      <c r="V1861" s="46">
        <f t="shared" si="123"/>
        <v>0</v>
      </c>
      <c r="W1861" s="46">
        <f t="shared" si="124"/>
        <v>0</v>
      </c>
      <c r="X1861" s="45" t="s">
        <v>549</v>
      </c>
      <c r="Y1861" s="44"/>
      <c r="Z1861" s="43"/>
      <c r="AA1861" s="42" t="s">
        <v>19</v>
      </c>
      <c r="AB1861" s="196"/>
      <c r="AC1861" s="2"/>
      <c r="AD1861" s="2"/>
      <c r="AE1861" s="2"/>
      <c r="AF1861" s="2"/>
      <c r="AG1861" s="2"/>
      <c r="AH1861" s="2"/>
      <c r="AI1861" s="2"/>
      <c r="AJ1861" s="2"/>
      <c r="AK1861" s="2"/>
      <c r="AL1861" s="2"/>
      <c r="AM1861" s="2"/>
      <c r="AN1861" s="2"/>
      <c r="AO1861" s="2"/>
      <c r="AP1861" s="2"/>
      <c r="AQ1861" s="2"/>
      <c r="AR1861" s="2"/>
      <c r="AS1861" s="2"/>
      <c r="AT1861" s="2"/>
      <c r="AU1861" s="2"/>
      <c r="AV1861" s="2"/>
      <c r="AW1861" s="2"/>
      <c r="AX1861" s="195"/>
      <c r="AY1861" s="195"/>
      <c r="AZ1861" s="193"/>
      <c r="BA1861" s="193"/>
      <c r="BB1861" s="195"/>
      <c r="BC1861" s="195"/>
      <c r="BD1861" s="193"/>
      <c r="BE1861" s="195"/>
      <c r="BF1861" s="195"/>
      <c r="BG1861" s="193"/>
      <c r="BH1861" s="193"/>
      <c r="BI1861" s="195"/>
      <c r="BJ1861" s="195"/>
      <c r="BK1861" s="193"/>
      <c r="BL1861" s="195"/>
      <c r="BM1861" s="195"/>
      <c r="BN1861" s="193"/>
      <c r="BO1861" s="193"/>
      <c r="BP1861" s="195"/>
      <c r="BQ1861" s="195"/>
      <c r="BR1861" s="193"/>
      <c r="BS1861" s="195"/>
      <c r="BT1861" s="195"/>
      <c r="BU1861" s="193"/>
      <c r="BV1861" s="193"/>
      <c r="BW1861" s="195"/>
      <c r="BX1861" s="195"/>
      <c r="BY1861" s="193"/>
      <c r="BZ1861" s="195"/>
      <c r="CA1861" s="195"/>
      <c r="CB1861" s="193"/>
      <c r="CC1861" s="193"/>
      <c r="CD1861" s="194"/>
      <c r="CE1861" s="194"/>
      <c r="CF1861" s="193"/>
      <c r="CG1861" s="194"/>
      <c r="CH1861" s="194"/>
      <c r="CI1861" s="193"/>
      <c r="CJ1861" s="193"/>
      <c r="CK1861" s="191"/>
      <c r="CL1861" s="191"/>
      <c r="CM1861" s="192"/>
      <c r="CN1861" s="192"/>
      <c r="CO1861" s="192"/>
      <c r="CP1861" s="192"/>
      <c r="CQ1861" s="191"/>
      <c r="CR1861" s="191"/>
    </row>
    <row r="1862" spans="1:96" s="190" customFormat="1" ht="24" hidden="1">
      <c r="A1862" s="31" t="e">
        <f t="shared" si="127"/>
        <v>#N/A</v>
      </c>
      <c r="B1862" s="30" t="e">
        <f>VLOOKUP(F1862,[3]!Tabla13[#All],2,FALSE)</f>
        <v>#N/A</v>
      </c>
      <c r="C1862" s="40">
        <v>2026</v>
      </c>
      <c r="D1862" s="40">
        <v>8330</v>
      </c>
      <c r="E1862" s="40"/>
      <c r="F1862" s="41"/>
      <c r="G1862" s="40">
        <v>2</v>
      </c>
      <c r="H1862" s="40">
        <v>5</v>
      </c>
      <c r="I1862" s="40">
        <v>16</v>
      </c>
      <c r="J1862" s="40"/>
      <c r="K1862" s="40">
        <v>2000</v>
      </c>
      <c r="L1862" s="40">
        <v>2700</v>
      </c>
      <c r="M1862" s="40">
        <v>272</v>
      </c>
      <c r="N1862" s="167" t="s">
        <v>23</v>
      </c>
      <c r="O1862" s="235"/>
      <c r="P1862" s="37" t="s">
        <v>390</v>
      </c>
      <c r="Q1862" s="36">
        <f>Q1863</f>
        <v>0</v>
      </c>
      <c r="R1862" s="36">
        <f>R1863</f>
        <v>0</v>
      </c>
      <c r="S1862" s="36">
        <f t="shared" si="122"/>
        <v>0</v>
      </c>
      <c r="T1862" s="36">
        <f>T1863</f>
        <v>0</v>
      </c>
      <c r="U1862" s="36">
        <f>U1863</f>
        <v>0</v>
      </c>
      <c r="V1862" s="36">
        <f t="shared" si="123"/>
        <v>0</v>
      </c>
      <c r="W1862" s="36">
        <f t="shared" si="124"/>
        <v>0</v>
      </c>
      <c r="X1862" s="35"/>
      <c r="Y1862" s="64"/>
      <c r="Z1862" s="63"/>
      <c r="AA1862" s="32"/>
      <c r="AB1862" s="200"/>
      <c r="AC1862" s="2"/>
      <c r="AD1862" s="2"/>
      <c r="AE1862" s="2"/>
      <c r="AF1862" s="2"/>
      <c r="AG1862" s="2"/>
      <c r="AH1862" s="2"/>
      <c r="AI1862" s="2"/>
      <c r="AJ1862" s="2"/>
      <c r="AK1862" s="2"/>
      <c r="AL1862" s="2"/>
      <c r="AM1862" s="2"/>
      <c r="AN1862" s="2"/>
      <c r="AO1862" s="2"/>
      <c r="AP1862" s="2"/>
      <c r="AQ1862" s="2"/>
      <c r="AR1862" s="2"/>
      <c r="AS1862" s="2"/>
      <c r="AT1862" s="2"/>
      <c r="AU1862" s="2"/>
      <c r="AV1862" s="2"/>
      <c r="AW1862" s="2"/>
      <c r="AX1862" s="193"/>
      <c r="AY1862" s="193"/>
      <c r="AZ1862" s="193"/>
      <c r="BA1862" s="193"/>
      <c r="BB1862" s="193"/>
      <c r="BC1862" s="193"/>
      <c r="BD1862" s="193"/>
      <c r="BE1862" s="193"/>
      <c r="BF1862" s="193"/>
      <c r="BG1862" s="193"/>
      <c r="BH1862" s="193"/>
      <c r="BI1862" s="193"/>
      <c r="BJ1862" s="193"/>
      <c r="BK1862" s="193"/>
      <c r="BL1862" s="193"/>
      <c r="BM1862" s="193"/>
      <c r="BN1862" s="193"/>
      <c r="BO1862" s="193"/>
      <c r="BP1862" s="193"/>
      <c r="BQ1862" s="193"/>
      <c r="BR1862" s="193"/>
      <c r="BS1862" s="193"/>
      <c r="BT1862" s="193"/>
      <c r="BU1862" s="193"/>
      <c r="BV1862" s="193"/>
      <c r="BW1862" s="193"/>
      <c r="BX1862" s="193"/>
      <c r="BY1862" s="193"/>
      <c r="BZ1862" s="193"/>
      <c r="CA1862" s="193"/>
      <c r="CB1862" s="193"/>
      <c r="CC1862" s="193"/>
      <c r="CD1862" s="193"/>
      <c r="CE1862" s="193"/>
      <c r="CF1862" s="193"/>
      <c r="CG1862" s="193"/>
      <c r="CH1862" s="193"/>
      <c r="CI1862" s="193"/>
      <c r="CJ1862" s="193"/>
      <c r="CK1862" s="199"/>
      <c r="CL1862" s="199"/>
      <c r="CM1862" s="199"/>
      <c r="CN1862" s="199"/>
      <c r="CO1862" s="199"/>
      <c r="CP1862" s="199"/>
      <c r="CQ1862" s="199"/>
      <c r="CR1862" s="199"/>
    </row>
    <row r="1863" spans="1:96" s="190" customFormat="1" ht="24" hidden="1">
      <c r="A1863" s="31" t="e">
        <f t="shared" si="127"/>
        <v>#N/A</v>
      </c>
      <c r="B1863" s="30" t="e">
        <f>VLOOKUP(F1863,[3]!Tabla13[#All],2,FALSE)</f>
        <v>#N/A</v>
      </c>
      <c r="C1863" s="51">
        <v>2026</v>
      </c>
      <c r="D1863" s="51">
        <v>8330</v>
      </c>
      <c r="E1863" s="51"/>
      <c r="F1863" s="52"/>
      <c r="G1863" s="51">
        <v>2</v>
      </c>
      <c r="H1863" s="51">
        <v>5</v>
      </c>
      <c r="I1863" s="51">
        <v>16</v>
      </c>
      <c r="J1863" s="51"/>
      <c r="K1863" s="51">
        <v>2000</v>
      </c>
      <c r="L1863" s="51">
        <v>2700</v>
      </c>
      <c r="M1863" s="51">
        <v>272</v>
      </c>
      <c r="N1863" s="50">
        <v>1148</v>
      </c>
      <c r="O1863" s="49"/>
      <c r="P1863" s="48" t="s">
        <v>390</v>
      </c>
      <c r="Q1863" s="47">
        <v>0</v>
      </c>
      <c r="R1863" s="47">
        <v>0</v>
      </c>
      <c r="S1863" s="46">
        <f t="shared" si="122"/>
        <v>0</v>
      </c>
      <c r="T1863" s="47">
        <v>0</v>
      </c>
      <c r="U1863" s="47">
        <v>0</v>
      </c>
      <c r="V1863" s="46">
        <f t="shared" si="123"/>
        <v>0</v>
      </c>
      <c r="W1863" s="46">
        <f t="shared" si="124"/>
        <v>0</v>
      </c>
      <c r="X1863" s="45" t="s">
        <v>26</v>
      </c>
      <c r="Y1863" s="44"/>
      <c r="Z1863" s="43"/>
      <c r="AA1863" s="42" t="s">
        <v>19</v>
      </c>
      <c r="AB1863" s="196"/>
      <c r="AC1863" s="2"/>
      <c r="AD1863" s="2"/>
      <c r="AE1863" s="2"/>
      <c r="AF1863" s="2"/>
      <c r="AG1863" s="2"/>
      <c r="AH1863" s="2"/>
      <c r="AI1863" s="2"/>
      <c r="AJ1863" s="2"/>
      <c r="AK1863" s="2"/>
      <c r="AL1863" s="2"/>
      <c r="AM1863" s="2"/>
      <c r="AN1863" s="2"/>
      <c r="AO1863" s="2"/>
      <c r="AP1863" s="2"/>
      <c r="AQ1863" s="2"/>
      <c r="AR1863" s="2"/>
      <c r="AS1863" s="2"/>
      <c r="AT1863" s="2"/>
      <c r="AU1863" s="2"/>
      <c r="AV1863" s="2"/>
      <c r="AW1863" s="2"/>
      <c r="AX1863" s="195"/>
      <c r="AY1863" s="195"/>
      <c r="AZ1863" s="193"/>
      <c r="BA1863" s="193"/>
      <c r="BB1863" s="195"/>
      <c r="BC1863" s="195"/>
      <c r="BD1863" s="193"/>
      <c r="BE1863" s="195"/>
      <c r="BF1863" s="195"/>
      <c r="BG1863" s="193"/>
      <c r="BH1863" s="193"/>
      <c r="BI1863" s="195"/>
      <c r="BJ1863" s="195"/>
      <c r="BK1863" s="193"/>
      <c r="BL1863" s="195"/>
      <c r="BM1863" s="195"/>
      <c r="BN1863" s="193"/>
      <c r="BO1863" s="193"/>
      <c r="BP1863" s="195"/>
      <c r="BQ1863" s="195"/>
      <c r="BR1863" s="193"/>
      <c r="BS1863" s="195"/>
      <c r="BT1863" s="195"/>
      <c r="BU1863" s="193"/>
      <c r="BV1863" s="193"/>
      <c r="BW1863" s="195"/>
      <c r="BX1863" s="195"/>
      <c r="BY1863" s="193"/>
      <c r="BZ1863" s="195"/>
      <c r="CA1863" s="195"/>
      <c r="CB1863" s="193"/>
      <c r="CC1863" s="193"/>
      <c r="CD1863" s="194"/>
      <c r="CE1863" s="194"/>
      <c r="CF1863" s="193"/>
      <c r="CG1863" s="194"/>
      <c r="CH1863" s="194"/>
      <c r="CI1863" s="193"/>
      <c r="CJ1863" s="193"/>
      <c r="CK1863" s="191"/>
      <c r="CL1863" s="191"/>
      <c r="CM1863" s="192"/>
      <c r="CN1863" s="192"/>
      <c r="CO1863" s="192"/>
      <c r="CP1863" s="192"/>
      <c r="CQ1863" s="191"/>
      <c r="CR1863" s="191"/>
    </row>
    <row r="1864" spans="1:96" s="190" customFormat="1" ht="24" hidden="1">
      <c r="A1864" s="31" t="e">
        <f t="shared" si="127"/>
        <v>#N/A</v>
      </c>
      <c r="B1864" s="30" t="e">
        <f>VLOOKUP(F1864,[3]!Tabla13[#All],2,FALSE)</f>
        <v>#N/A</v>
      </c>
      <c r="C1864" s="40">
        <v>2026</v>
      </c>
      <c r="D1864" s="40">
        <v>8330</v>
      </c>
      <c r="E1864" s="40"/>
      <c r="F1864" s="41"/>
      <c r="G1864" s="40">
        <v>2</v>
      </c>
      <c r="H1864" s="40">
        <v>5</v>
      </c>
      <c r="I1864" s="40">
        <v>16</v>
      </c>
      <c r="J1864" s="40"/>
      <c r="K1864" s="40">
        <v>2000</v>
      </c>
      <c r="L1864" s="40">
        <v>2700</v>
      </c>
      <c r="M1864" s="40">
        <v>273</v>
      </c>
      <c r="N1864" s="167" t="s">
        <v>23</v>
      </c>
      <c r="O1864" s="235"/>
      <c r="P1864" s="37" t="s">
        <v>388</v>
      </c>
      <c r="Q1864" s="36">
        <f>Q1865</f>
        <v>0</v>
      </c>
      <c r="R1864" s="36">
        <f>R1865</f>
        <v>0</v>
      </c>
      <c r="S1864" s="36">
        <f t="shared" si="122"/>
        <v>0</v>
      </c>
      <c r="T1864" s="36">
        <f>T1865</f>
        <v>0</v>
      </c>
      <c r="U1864" s="36">
        <f>U1865</f>
        <v>0</v>
      </c>
      <c r="V1864" s="36">
        <f t="shared" si="123"/>
        <v>0</v>
      </c>
      <c r="W1864" s="36">
        <f t="shared" si="124"/>
        <v>0</v>
      </c>
      <c r="X1864" s="35"/>
      <c r="Y1864" s="64"/>
      <c r="Z1864" s="63"/>
      <c r="AA1864" s="32"/>
      <c r="AB1864" s="200"/>
      <c r="AC1864" s="2"/>
      <c r="AD1864" s="2"/>
      <c r="AE1864" s="2"/>
      <c r="AF1864" s="2"/>
      <c r="AG1864" s="2"/>
      <c r="AH1864" s="2"/>
      <c r="AI1864" s="2"/>
      <c r="AJ1864" s="2"/>
      <c r="AK1864" s="2"/>
      <c r="AL1864" s="2"/>
      <c r="AM1864" s="2"/>
      <c r="AN1864" s="2"/>
      <c r="AO1864" s="2"/>
      <c r="AP1864" s="2"/>
      <c r="AQ1864" s="2"/>
      <c r="AR1864" s="2"/>
      <c r="AS1864" s="2"/>
      <c r="AT1864" s="2"/>
      <c r="AU1864" s="2"/>
      <c r="AV1864" s="2"/>
      <c r="AW1864" s="2"/>
      <c r="AX1864" s="193"/>
      <c r="AY1864" s="193"/>
      <c r="AZ1864" s="193"/>
      <c r="BA1864" s="193"/>
      <c r="BB1864" s="193"/>
      <c r="BC1864" s="193"/>
      <c r="BD1864" s="193"/>
      <c r="BE1864" s="193"/>
      <c r="BF1864" s="193"/>
      <c r="BG1864" s="193"/>
      <c r="BH1864" s="193"/>
      <c r="BI1864" s="193"/>
      <c r="BJ1864" s="193"/>
      <c r="BK1864" s="193"/>
      <c r="BL1864" s="193"/>
      <c r="BM1864" s="193"/>
      <c r="BN1864" s="193"/>
      <c r="BO1864" s="193"/>
      <c r="BP1864" s="193"/>
      <c r="BQ1864" s="193"/>
      <c r="BR1864" s="193"/>
      <c r="BS1864" s="193"/>
      <c r="BT1864" s="193"/>
      <c r="BU1864" s="193"/>
      <c r="BV1864" s="193"/>
      <c r="BW1864" s="193"/>
      <c r="BX1864" s="193"/>
      <c r="BY1864" s="193"/>
      <c r="BZ1864" s="193"/>
      <c r="CA1864" s="193"/>
      <c r="CB1864" s="193"/>
      <c r="CC1864" s="193"/>
      <c r="CD1864" s="193"/>
      <c r="CE1864" s="193"/>
      <c r="CF1864" s="193"/>
      <c r="CG1864" s="193"/>
      <c r="CH1864" s="193"/>
      <c r="CI1864" s="193"/>
      <c r="CJ1864" s="193"/>
      <c r="CK1864" s="199"/>
      <c r="CL1864" s="199"/>
      <c r="CM1864" s="199"/>
      <c r="CN1864" s="199"/>
      <c r="CO1864" s="199"/>
      <c r="CP1864" s="199"/>
      <c r="CQ1864" s="199"/>
      <c r="CR1864" s="199"/>
    </row>
    <row r="1865" spans="1:96" s="190" customFormat="1" ht="24" hidden="1">
      <c r="A1865" s="31" t="e">
        <f t="shared" si="127"/>
        <v>#N/A</v>
      </c>
      <c r="B1865" s="30" t="e">
        <f>VLOOKUP(F1865,[3]!Tabla13[#All],2,FALSE)</f>
        <v>#N/A</v>
      </c>
      <c r="C1865" s="51">
        <v>2026</v>
      </c>
      <c r="D1865" s="51">
        <v>8330</v>
      </c>
      <c r="E1865" s="51"/>
      <c r="F1865" s="52"/>
      <c r="G1865" s="51">
        <v>2</v>
      </c>
      <c r="H1865" s="51">
        <v>5</v>
      </c>
      <c r="I1865" s="51">
        <v>16</v>
      </c>
      <c r="J1865" s="51"/>
      <c r="K1865" s="51">
        <v>2000</v>
      </c>
      <c r="L1865" s="51">
        <v>2700</v>
      </c>
      <c r="M1865" s="51">
        <v>273</v>
      </c>
      <c r="N1865" s="50">
        <v>83</v>
      </c>
      <c r="O1865" s="49"/>
      <c r="P1865" s="48" t="s">
        <v>388</v>
      </c>
      <c r="Q1865" s="47">
        <v>0</v>
      </c>
      <c r="R1865" s="47">
        <v>0</v>
      </c>
      <c r="S1865" s="46">
        <f t="shared" si="122"/>
        <v>0</v>
      </c>
      <c r="T1865" s="47">
        <v>0</v>
      </c>
      <c r="U1865" s="47">
        <v>0</v>
      </c>
      <c r="V1865" s="46">
        <f t="shared" si="123"/>
        <v>0</v>
      </c>
      <c r="W1865" s="46">
        <f t="shared" si="124"/>
        <v>0</v>
      </c>
      <c r="X1865" s="45" t="s">
        <v>26</v>
      </c>
      <c r="Y1865" s="44"/>
      <c r="Z1865" s="43"/>
      <c r="AA1865" s="42" t="s">
        <v>19</v>
      </c>
      <c r="AB1865" s="196"/>
      <c r="AC1865" s="2"/>
      <c r="AD1865" s="2"/>
      <c r="AE1865" s="2"/>
      <c r="AF1865" s="2"/>
      <c r="AG1865" s="2"/>
      <c r="AH1865" s="2"/>
      <c r="AI1865" s="2"/>
      <c r="AJ1865" s="2"/>
      <c r="AK1865" s="2"/>
      <c r="AL1865" s="2"/>
      <c r="AM1865" s="2"/>
      <c r="AN1865" s="2"/>
      <c r="AO1865" s="2"/>
      <c r="AP1865" s="2"/>
      <c r="AQ1865" s="2"/>
      <c r="AR1865" s="2"/>
      <c r="AS1865" s="2"/>
      <c r="AT1865" s="2"/>
      <c r="AU1865" s="2"/>
      <c r="AV1865" s="2"/>
      <c r="AW1865" s="2"/>
      <c r="AX1865" s="195"/>
      <c r="AY1865" s="195"/>
      <c r="AZ1865" s="193"/>
      <c r="BA1865" s="193"/>
      <c r="BB1865" s="195"/>
      <c r="BC1865" s="195"/>
      <c r="BD1865" s="193"/>
      <c r="BE1865" s="195"/>
      <c r="BF1865" s="195"/>
      <c r="BG1865" s="193"/>
      <c r="BH1865" s="193"/>
      <c r="BI1865" s="195"/>
      <c r="BJ1865" s="195"/>
      <c r="BK1865" s="193"/>
      <c r="BL1865" s="195"/>
      <c r="BM1865" s="195"/>
      <c r="BN1865" s="193"/>
      <c r="BO1865" s="193"/>
      <c r="BP1865" s="195"/>
      <c r="BQ1865" s="195"/>
      <c r="BR1865" s="193"/>
      <c r="BS1865" s="195"/>
      <c r="BT1865" s="195"/>
      <c r="BU1865" s="193"/>
      <c r="BV1865" s="193"/>
      <c r="BW1865" s="195"/>
      <c r="BX1865" s="195"/>
      <c r="BY1865" s="193"/>
      <c r="BZ1865" s="195"/>
      <c r="CA1865" s="195"/>
      <c r="CB1865" s="193"/>
      <c r="CC1865" s="193"/>
      <c r="CD1865" s="194"/>
      <c r="CE1865" s="194"/>
      <c r="CF1865" s="193"/>
      <c r="CG1865" s="194"/>
      <c r="CH1865" s="194"/>
      <c r="CI1865" s="193"/>
      <c r="CJ1865" s="193"/>
      <c r="CK1865" s="191"/>
      <c r="CL1865" s="191"/>
      <c r="CM1865" s="192"/>
      <c r="CN1865" s="192"/>
      <c r="CO1865" s="192"/>
      <c r="CP1865" s="192"/>
      <c r="CQ1865" s="191"/>
      <c r="CR1865" s="191"/>
    </row>
    <row r="1866" spans="1:96" s="190" customFormat="1" ht="24" hidden="1">
      <c r="A1866" s="31" t="e">
        <f t="shared" si="127"/>
        <v>#N/A</v>
      </c>
      <c r="B1866" s="30" t="e">
        <f>VLOOKUP(F1866,[3]!Tabla13[#All],2,FALSE)</f>
        <v>#N/A</v>
      </c>
      <c r="C1866" s="61">
        <v>2026</v>
      </c>
      <c r="D1866" s="61">
        <v>8330</v>
      </c>
      <c r="E1866" s="61"/>
      <c r="F1866" s="62"/>
      <c r="G1866" s="61">
        <v>2</v>
      </c>
      <c r="H1866" s="61">
        <v>5</v>
      </c>
      <c r="I1866" s="61">
        <v>16</v>
      </c>
      <c r="J1866" s="61"/>
      <c r="K1866" s="61">
        <v>2000</v>
      </c>
      <c r="L1866" s="61">
        <v>2900</v>
      </c>
      <c r="M1866" s="61"/>
      <c r="N1866" s="60" t="s">
        <v>23</v>
      </c>
      <c r="O1866" s="59"/>
      <c r="P1866" s="58" t="s">
        <v>119</v>
      </c>
      <c r="Q1866" s="57">
        <f>Q1867+Q1869+Q1871+Q1873+Q1875</f>
        <v>0</v>
      </c>
      <c r="R1866" s="57">
        <f>R1867+R1869+R1871+R1873+R1875</f>
        <v>0</v>
      </c>
      <c r="S1866" s="57">
        <f t="shared" ref="S1866:S1929" si="128">Q1866+R1866</f>
        <v>0</v>
      </c>
      <c r="T1866" s="57">
        <f>T1867+T1869+T1871+T1873+T1875</f>
        <v>0</v>
      </c>
      <c r="U1866" s="57">
        <f>U1867+U1869+U1871+U1873+U1875</f>
        <v>0</v>
      </c>
      <c r="V1866" s="57">
        <f t="shared" ref="V1866:V1929" si="129">T1866+U1866</f>
        <v>0</v>
      </c>
      <c r="W1866" s="57">
        <f t="shared" ref="W1866:W1929" si="130">S1866+V1866</f>
        <v>0</v>
      </c>
      <c r="X1866" s="56"/>
      <c r="Y1866" s="66"/>
      <c r="Z1866" s="65"/>
      <c r="AA1866" s="53"/>
      <c r="AB1866" s="200"/>
      <c r="AC1866" s="2"/>
      <c r="AD1866" s="2"/>
      <c r="AE1866" s="2"/>
      <c r="AF1866" s="2"/>
      <c r="AG1866" s="2"/>
      <c r="AH1866" s="2"/>
      <c r="AI1866" s="2"/>
      <c r="AJ1866" s="2"/>
      <c r="AK1866" s="2"/>
      <c r="AL1866" s="2"/>
      <c r="AM1866" s="2"/>
      <c r="AN1866" s="2"/>
      <c r="AO1866" s="2"/>
      <c r="AP1866" s="2"/>
      <c r="AQ1866" s="2"/>
      <c r="AR1866" s="2"/>
      <c r="AS1866" s="2"/>
      <c r="AT1866" s="2"/>
      <c r="AU1866" s="2"/>
      <c r="AV1866" s="2"/>
      <c r="AW1866" s="2"/>
      <c r="AX1866" s="193"/>
      <c r="AY1866" s="193"/>
      <c r="AZ1866" s="193"/>
      <c r="BA1866" s="193"/>
      <c r="BB1866" s="193"/>
      <c r="BC1866" s="193"/>
      <c r="BD1866" s="193"/>
      <c r="BE1866" s="193"/>
      <c r="BF1866" s="193"/>
      <c r="BG1866" s="193"/>
      <c r="BH1866" s="193"/>
      <c r="BI1866" s="193"/>
      <c r="BJ1866" s="193"/>
      <c r="BK1866" s="193"/>
      <c r="BL1866" s="193"/>
      <c r="BM1866" s="193"/>
      <c r="BN1866" s="193"/>
      <c r="BO1866" s="193"/>
      <c r="BP1866" s="193"/>
      <c r="BQ1866" s="193"/>
      <c r="BR1866" s="193"/>
      <c r="BS1866" s="193"/>
      <c r="BT1866" s="193"/>
      <c r="BU1866" s="193"/>
      <c r="BV1866" s="193"/>
      <c r="BW1866" s="193"/>
      <c r="BX1866" s="193"/>
      <c r="BY1866" s="193"/>
      <c r="BZ1866" s="193"/>
      <c r="CA1866" s="193"/>
      <c r="CB1866" s="193"/>
      <c r="CC1866" s="193"/>
      <c r="CD1866" s="193"/>
      <c r="CE1866" s="193"/>
      <c r="CF1866" s="193"/>
      <c r="CG1866" s="193"/>
      <c r="CH1866" s="193"/>
      <c r="CI1866" s="193"/>
      <c r="CJ1866" s="193"/>
      <c r="CK1866" s="199"/>
      <c r="CL1866" s="199"/>
      <c r="CM1866" s="199"/>
      <c r="CN1866" s="199"/>
      <c r="CO1866" s="199"/>
      <c r="CP1866" s="199"/>
      <c r="CQ1866" s="199"/>
      <c r="CR1866" s="199"/>
    </row>
    <row r="1867" spans="1:96" s="190" customFormat="1" ht="24" hidden="1">
      <c r="A1867" s="31" t="e">
        <f t="shared" si="127"/>
        <v>#N/A</v>
      </c>
      <c r="B1867" s="30" t="e">
        <f>VLOOKUP(F1867,[3]!Tabla13[#All],2,FALSE)</f>
        <v>#N/A</v>
      </c>
      <c r="C1867" s="40">
        <v>2026</v>
      </c>
      <c r="D1867" s="40">
        <v>8330</v>
      </c>
      <c r="E1867" s="40"/>
      <c r="F1867" s="41"/>
      <c r="G1867" s="40">
        <v>2</v>
      </c>
      <c r="H1867" s="40">
        <v>5</v>
      </c>
      <c r="I1867" s="40">
        <v>16</v>
      </c>
      <c r="J1867" s="40"/>
      <c r="K1867" s="40">
        <v>2000</v>
      </c>
      <c r="L1867" s="40">
        <v>2900</v>
      </c>
      <c r="M1867" s="40">
        <v>291</v>
      </c>
      <c r="N1867" s="167" t="s">
        <v>23</v>
      </c>
      <c r="O1867" s="235"/>
      <c r="P1867" s="37" t="s">
        <v>346</v>
      </c>
      <c r="Q1867" s="36">
        <f>Q1868</f>
        <v>0</v>
      </c>
      <c r="R1867" s="36">
        <f>R1868</f>
        <v>0</v>
      </c>
      <c r="S1867" s="36">
        <f t="shared" si="128"/>
        <v>0</v>
      </c>
      <c r="T1867" s="36">
        <f>T1868</f>
        <v>0</v>
      </c>
      <c r="U1867" s="36">
        <f>U1868</f>
        <v>0</v>
      </c>
      <c r="V1867" s="36">
        <f t="shared" si="129"/>
        <v>0</v>
      </c>
      <c r="W1867" s="36">
        <f t="shared" si="130"/>
        <v>0</v>
      </c>
      <c r="X1867" s="35"/>
      <c r="Y1867" s="64"/>
      <c r="Z1867" s="63"/>
      <c r="AA1867" s="32"/>
      <c r="AB1867" s="200"/>
      <c r="AC1867" s="2"/>
      <c r="AD1867" s="2"/>
      <c r="AE1867" s="2"/>
      <c r="AF1867" s="2"/>
      <c r="AG1867" s="2"/>
      <c r="AH1867" s="2"/>
      <c r="AI1867" s="2"/>
      <c r="AJ1867" s="2"/>
      <c r="AK1867" s="2"/>
      <c r="AL1867" s="2"/>
      <c r="AM1867" s="2"/>
      <c r="AN1867" s="2"/>
      <c r="AO1867" s="2"/>
      <c r="AP1867" s="2"/>
      <c r="AQ1867" s="2"/>
      <c r="AR1867" s="2"/>
      <c r="AS1867" s="2"/>
      <c r="AT1867" s="2"/>
      <c r="AU1867" s="2"/>
      <c r="AV1867" s="2"/>
      <c r="AW1867" s="2"/>
      <c r="AX1867" s="193"/>
      <c r="AY1867" s="193"/>
      <c r="AZ1867" s="193"/>
      <c r="BA1867" s="193"/>
      <c r="BB1867" s="193"/>
      <c r="BC1867" s="193"/>
      <c r="BD1867" s="193"/>
      <c r="BE1867" s="193"/>
      <c r="BF1867" s="193"/>
      <c r="BG1867" s="193"/>
      <c r="BH1867" s="193"/>
      <c r="BI1867" s="193"/>
      <c r="BJ1867" s="193"/>
      <c r="BK1867" s="193"/>
      <c r="BL1867" s="193"/>
      <c r="BM1867" s="193"/>
      <c r="BN1867" s="193"/>
      <c r="BO1867" s="193"/>
      <c r="BP1867" s="193"/>
      <c r="BQ1867" s="193"/>
      <c r="BR1867" s="193"/>
      <c r="BS1867" s="193"/>
      <c r="BT1867" s="193"/>
      <c r="BU1867" s="193"/>
      <c r="BV1867" s="193"/>
      <c r="BW1867" s="193"/>
      <c r="BX1867" s="193"/>
      <c r="BY1867" s="193"/>
      <c r="BZ1867" s="193"/>
      <c r="CA1867" s="193"/>
      <c r="CB1867" s="193"/>
      <c r="CC1867" s="193"/>
      <c r="CD1867" s="193"/>
      <c r="CE1867" s="193"/>
      <c r="CF1867" s="193"/>
      <c r="CG1867" s="193"/>
      <c r="CH1867" s="193"/>
      <c r="CI1867" s="193"/>
      <c r="CJ1867" s="193"/>
      <c r="CK1867" s="199"/>
      <c r="CL1867" s="199"/>
      <c r="CM1867" s="199"/>
      <c r="CN1867" s="199"/>
      <c r="CO1867" s="199"/>
      <c r="CP1867" s="199"/>
      <c r="CQ1867" s="199"/>
      <c r="CR1867" s="199"/>
    </row>
    <row r="1868" spans="1:96" s="190" customFormat="1" ht="24" hidden="1">
      <c r="A1868" s="31" t="e">
        <f t="shared" si="127"/>
        <v>#N/A</v>
      </c>
      <c r="B1868" s="30" t="e">
        <f>VLOOKUP(F1868,[3]!Tabla13[#All],2,FALSE)</f>
        <v>#N/A</v>
      </c>
      <c r="C1868" s="51">
        <v>2026</v>
      </c>
      <c r="D1868" s="51">
        <v>8330</v>
      </c>
      <c r="E1868" s="51"/>
      <c r="F1868" s="52"/>
      <c r="G1868" s="51">
        <v>2</v>
      </c>
      <c r="H1868" s="51">
        <v>5</v>
      </c>
      <c r="I1868" s="51">
        <v>16</v>
      </c>
      <c r="J1868" s="51"/>
      <c r="K1868" s="51">
        <v>2000</v>
      </c>
      <c r="L1868" s="51">
        <v>2900</v>
      </c>
      <c r="M1868" s="51">
        <v>291</v>
      </c>
      <c r="N1868" s="50">
        <v>751</v>
      </c>
      <c r="O1868" s="49">
        <v>3</v>
      </c>
      <c r="P1868" s="48" t="s">
        <v>346</v>
      </c>
      <c r="Q1868" s="47">
        <v>0</v>
      </c>
      <c r="R1868" s="47">
        <v>0</v>
      </c>
      <c r="S1868" s="46">
        <f t="shared" si="128"/>
        <v>0</v>
      </c>
      <c r="T1868" s="47"/>
      <c r="U1868" s="47">
        <v>0</v>
      </c>
      <c r="V1868" s="46">
        <f t="shared" si="129"/>
        <v>0</v>
      </c>
      <c r="W1868" s="46">
        <f t="shared" si="130"/>
        <v>0</v>
      </c>
      <c r="X1868" s="45" t="s">
        <v>115</v>
      </c>
      <c r="Y1868" s="44"/>
      <c r="Z1868" s="43"/>
      <c r="AA1868" s="42" t="s">
        <v>19</v>
      </c>
      <c r="AB1868" s="196"/>
      <c r="AC1868" s="2"/>
      <c r="AD1868" s="2"/>
      <c r="AE1868" s="2"/>
      <c r="AF1868" s="2"/>
      <c r="AG1868" s="2"/>
      <c r="AH1868" s="2"/>
      <c r="AI1868" s="2"/>
      <c r="AJ1868" s="2"/>
      <c r="AK1868" s="2"/>
      <c r="AL1868" s="2"/>
      <c r="AM1868" s="2"/>
      <c r="AN1868" s="2"/>
      <c r="AO1868" s="2"/>
      <c r="AP1868" s="2"/>
      <c r="AQ1868" s="2"/>
      <c r="AR1868" s="2"/>
      <c r="AS1868" s="2"/>
      <c r="AT1868" s="2"/>
      <c r="AU1868" s="2"/>
      <c r="AV1868" s="2"/>
      <c r="AW1868" s="2"/>
      <c r="AX1868" s="195"/>
      <c r="AY1868" s="195"/>
      <c r="AZ1868" s="193"/>
      <c r="BA1868" s="193"/>
      <c r="BB1868" s="195"/>
      <c r="BC1868" s="195"/>
      <c r="BD1868" s="193"/>
      <c r="BE1868" s="195"/>
      <c r="BF1868" s="195"/>
      <c r="BG1868" s="193"/>
      <c r="BH1868" s="193"/>
      <c r="BI1868" s="195"/>
      <c r="BJ1868" s="195"/>
      <c r="BK1868" s="193"/>
      <c r="BL1868" s="195"/>
      <c r="BM1868" s="195"/>
      <c r="BN1868" s="193"/>
      <c r="BO1868" s="193"/>
      <c r="BP1868" s="195"/>
      <c r="BQ1868" s="195"/>
      <c r="BR1868" s="193"/>
      <c r="BS1868" s="195"/>
      <c r="BT1868" s="195"/>
      <c r="BU1868" s="193"/>
      <c r="BV1868" s="193"/>
      <c r="BW1868" s="195"/>
      <c r="BX1868" s="195"/>
      <c r="BY1868" s="193"/>
      <c r="BZ1868" s="195"/>
      <c r="CA1868" s="195"/>
      <c r="CB1868" s="193"/>
      <c r="CC1868" s="193"/>
      <c r="CD1868" s="194"/>
      <c r="CE1868" s="194"/>
      <c r="CF1868" s="193"/>
      <c r="CG1868" s="194"/>
      <c r="CH1868" s="194"/>
      <c r="CI1868" s="193"/>
      <c r="CJ1868" s="193"/>
      <c r="CK1868" s="191"/>
      <c r="CL1868" s="191"/>
      <c r="CM1868" s="192"/>
      <c r="CN1868" s="192"/>
      <c r="CO1868" s="192"/>
      <c r="CP1868" s="192"/>
      <c r="CQ1868" s="191"/>
      <c r="CR1868" s="191"/>
    </row>
    <row r="1869" spans="1:96" s="190" customFormat="1" ht="24" hidden="1">
      <c r="A1869" s="31" t="e">
        <f t="shared" si="127"/>
        <v>#N/A</v>
      </c>
      <c r="B1869" s="30" t="e">
        <f>VLOOKUP(F1869,[3]!Tabla13[#All],2,FALSE)</f>
        <v>#N/A</v>
      </c>
      <c r="C1869" s="40">
        <v>2026</v>
      </c>
      <c r="D1869" s="40">
        <v>8330</v>
      </c>
      <c r="E1869" s="40"/>
      <c r="F1869" s="41"/>
      <c r="G1869" s="40">
        <v>2</v>
      </c>
      <c r="H1869" s="40">
        <v>5</v>
      </c>
      <c r="I1869" s="40">
        <v>16</v>
      </c>
      <c r="J1869" s="40"/>
      <c r="K1869" s="40">
        <v>2000</v>
      </c>
      <c r="L1869" s="40">
        <v>2900</v>
      </c>
      <c r="M1869" s="40">
        <v>292</v>
      </c>
      <c r="N1869" s="167" t="s">
        <v>23</v>
      </c>
      <c r="O1869" s="235"/>
      <c r="P1869" s="37" t="s">
        <v>344</v>
      </c>
      <c r="Q1869" s="247">
        <f>Q1870</f>
        <v>0</v>
      </c>
      <c r="R1869" s="247">
        <f>R1870</f>
        <v>0</v>
      </c>
      <c r="S1869" s="36">
        <f t="shared" si="128"/>
        <v>0</v>
      </c>
      <c r="T1869" s="247">
        <f>T1870</f>
        <v>0</v>
      </c>
      <c r="U1869" s="247">
        <f>U1870</f>
        <v>0</v>
      </c>
      <c r="V1869" s="36">
        <f t="shared" si="129"/>
        <v>0</v>
      </c>
      <c r="W1869" s="36">
        <f t="shared" si="130"/>
        <v>0</v>
      </c>
      <c r="X1869" s="35"/>
      <c r="Y1869" s="246"/>
      <c r="Z1869" s="245"/>
      <c r="AA1869" s="244"/>
      <c r="AB1869" s="243"/>
      <c r="AC1869" s="2"/>
      <c r="AD1869" s="2"/>
      <c r="AE1869" s="2"/>
      <c r="AF1869" s="2"/>
      <c r="AG1869" s="2"/>
      <c r="AH1869" s="2"/>
      <c r="AI1869" s="2"/>
      <c r="AJ1869" s="2"/>
      <c r="AK1869" s="2"/>
      <c r="AL1869" s="2"/>
      <c r="AM1869" s="2"/>
      <c r="AN1869" s="2"/>
      <c r="AO1869" s="2"/>
      <c r="AP1869" s="2"/>
      <c r="AQ1869" s="2"/>
      <c r="AR1869" s="2"/>
      <c r="AS1869" s="2"/>
      <c r="AT1869" s="2"/>
      <c r="AU1869" s="2"/>
      <c r="AV1869" s="2"/>
      <c r="AW1869" s="2"/>
      <c r="AX1869" s="238"/>
      <c r="AY1869" s="238"/>
      <c r="AZ1869" s="237"/>
      <c r="BA1869" s="237"/>
      <c r="BB1869" s="238"/>
      <c r="BC1869" s="238"/>
      <c r="BD1869" s="237"/>
      <c r="BE1869" s="238"/>
      <c r="BF1869" s="238"/>
      <c r="BG1869" s="237"/>
      <c r="BH1869" s="237"/>
      <c r="BI1869" s="238"/>
      <c r="BJ1869" s="238"/>
      <c r="BK1869" s="237"/>
      <c r="BL1869" s="238"/>
      <c r="BM1869" s="238"/>
      <c r="BN1869" s="237"/>
      <c r="BO1869" s="237"/>
      <c r="BP1869" s="238"/>
      <c r="BQ1869" s="238"/>
      <c r="BR1869" s="237"/>
      <c r="BS1869" s="238"/>
      <c r="BT1869" s="238"/>
      <c r="BU1869" s="237"/>
      <c r="BV1869" s="237"/>
      <c r="BW1869" s="238"/>
      <c r="BX1869" s="238"/>
      <c r="BY1869" s="237"/>
      <c r="BZ1869" s="238"/>
      <c r="CA1869" s="238"/>
      <c r="CB1869" s="237"/>
      <c r="CC1869" s="237"/>
      <c r="CD1869" s="238"/>
      <c r="CE1869" s="238"/>
      <c r="CF1869" s="237"/>
      <c r="CG1869" s="238"/>
      <c r="CH1869" s="238"/>
      <c r="CI1869" s="237"/>
      <c r="CJ1869" s="237"/>
      <c r="CK1869" s="242"/>
      <c r="CL1869" s="242"/>
      <c r="CM1869" s="242"/>
      <c r="CN1869" s="242"/>
      <c r="CO1869" s="242"/>
      <c r="CP1869" s="242"/>
      <c r="CQ1869" s="242"/>
      <c r="CR1869" s="242"/>
    </row>
    <row r="1870" spans="1:96" s="190" customFormat="1" ht="24" hidden="1">
      <c r="A1870" s="31" t="e">
        <f t="shared" si="127"/>
        <v>#N/A</v>
      </c>
      <c r="B1870" s="30" t="e">
        <f>VLOOKUP(F1870,[3]!Tabla13[#All],2,FALSE)</f>
        <v>#N/A</v>
      </c>
      <c r="C1870" s="51">
        <v>2026</v>
      </c>
      <c r="D1870" s="51">
        <v>8330</v>
      </c>
      <c r="E1870" s="51"/>
      <c r="F1870" s="52"/>
      <c r="G1870" s="51">
        <v>2</v>
      </c>
      <c r="H1870" s="51">
        <v>5</v>
      </c>
      <c r="I1870" s="51">
        <v>16</v>
      </c>
      <c r="J1870" s="51"/>
      <c r="K1870" s="51">
        <v>2000</v>
      </c>
      <c r="L1870" s="51">
        <v>2900</v>
      </c>
      <c r="M1870" s="51">
        <v>292</v>
      </c>
      <c r="N1870" s="50">
        <v>1189</v>
      </c>
      <c r="O1870" s="49"/>
      <c r="P1870" s="204" t="s">
        <v>344</v>
      </c>
      <c r="Q1870" s="47">
        <v>0</v>
      </c>
      <c r="R1870" s="47">
        <v>0</v>
      </c>
      <c r="S1870" s="46">
        <f t="shared" si="128"/>
        <v>0</v>
      </c>
      <c r="T1870" s="47">
        <v>0</v>
      </c>
      <c r="U1870" s="47">
        <v>0</v>
      </c>
      <c r="V1870" s="46">
        <f t="shared" si="129"/>
        <v>0</v>
      </c>
      <c r="W1870" s="46">
        <f t="shared" si="130"/>
        <v>0</v>
      </c>
      <c r="X1870" s="45" t="s">
        <v>26</v>
      </c>
      <c r="Y1870" s="44"/>
      <c r="Z1870" s="43"/>
      <c r="AA1870" s="42" t="s">
        <v>19</v>
      </c>
      <c r="AB1870" s="240"/>
      <c r="AC1870" s="2"/>
      <c r="AD1870" s="2"/>
      <c r="AE1870" s="2"/>
      <c r="AF1870" s="2"/>
      <c r="AG1870" s="2"/>
      <c r="AH1870" s="2"/>
      <c r="AI1870" s="2"/>
      <c r="AJ1870" s="2"/>
      <c r="AK1870" s="2"/>
      <c r="AL1870" s="2"/>
      <c r="AM1870" s="2"/>
      <c r="AN1870" s="2"/>
      <c r="AO1870" s="2"/>
      <c r="AP1870" s="2"/>
      <c r="AQ1870" s="2"/>
      <c r="AR1870" s="2"/>
      <c r="AS1870" s="2"/>
      <c r="AT1870" s="2"/>
      <c r="AU1870" s="2"/>
      <c r="AV1870" s="2"/>
      <c r="AW1870" s="2"/>
      <c r="AX1870" s="239"/>
      <c r="AY1870" s="239"/>
      <c r="AZ1870" s="237"/>
      <c r="BA1870" s="237"/>
      <c r="BB1870" s="239"/>
      <c r="BC1870" s="239"/>
      <c r="BD1870" s="237"/>
      <c r="BE1870" s="239"/>
      <c r="BF1870" s="239"/>
      <c r="BG1870" s="237"/>
      <c r="BH1870" s="237"/>
      <c r="BI1870" s="239"/>
      <c r="BJ1870" s="239"/>
      <c r="BK1870" s="237"/>
      <c r="BL1870" s="239"/>
      <c r="BM1870" s="239"/>
      <c r="BN1870" s="237"/>
      <c r="BO1870" s="237"/>
      <c r="BP1870" s="239"/>
      <c r="BQ1870" s="239"/>
      <c r="BR1870" s="237"/>
      <c r="BS1870" s="239"/>
      <c r="BT1870" s="239"/>
      <c r="BU1870" s="237"/>
      <c r="BV1870" s="237"/>
      <c r="BW1870" s="239"/>
      <c r="BX1870" s="239"/>
      <c r="BY1870" s="237"/>
      <c r="BZ1870" s="239"/>
      <c r="CA1870" s="239"/>
      <c r="CB1870" s="237"/>
      <c r="CC1870" s="237"/>
      <c r="CD1870" s="238"/>
      <c r="CE1870" s="238"/>
      <c r="CF1870" s="237"/>
      <c r="CG1870" s="238"/>
      <c r="CH1870" s="238"/>
      <c r="CI1870" s="237"/>
      <c r="CJ1870" s="237"/>
      <c r="CK1870" s="191"/>
      <c r="CL1870" s="191"/>
      <c r="CM1870" s="192"/>
      <c r="CN1870" s="192"/>
      <c r="CO1870" s="192"/>
      <c r="CP1870" s="192"/>
      <c r="CQ1870" s="191"/>
      <c r="CR1870" s="191"/>
    </row>
    <row r="1871" spans="1:96" s="190" customFormat="1" ht="30" hidden="1">
      <c r="A1871" s="31" t="e">
        <f t="shared" si="127"/>
        <v>#N/A</v>
      </c>
      <c r="B1871" s="30" t="e">
        <f>VLOOKUP(F1871,[3]!Tabla13[#All],2,FALSE)</f>
        <v>#N/A</v>
      </c>
      <c r="C1871" s="250">
        <v>2026</v>
      </c>
      <c r="D1871" s="250">
        <v>8330</v>
      </c>
      <c r="E1871" s="250"/>
      <c r="F1871" s="251"/>
      <c r="G1871" s="250">
        <v>2</v>
      </c>
      <c r="H1871" s="250">
        <v>5</v>
      </c>
      <c r="I1871" s="250">
        <v>16</v>
      </c>
      <c r="J1871" s="250"/>
      <c r="K1871" s="250">
        <v>2000</v>
      </c>
      <c r="L1871" s="250">
        <v>2900</v>
      </c>
      <c r="M1871" s="40">
        <v>293</v>
      </c>
      <c r="N1871" s="249"/>
      <c r="O1871" s="248"/>
      <c r="P1871" s="37" t="s">
        <v>950</v>
      </c>
      <c r="Q1871" s="247">
        <f>Q1872</f>
        <v>0</v>
      </c>
      <c r="R1871" s="247">
        <f>R1872</f>
        <v>0</v>
      </c>
      <c r="S1871" s="36">
        <f t="shared" si="128"/>
        <v>0</v>
      </c>
      <c r="T1871" s="247">
        <f>T1872</f>
        <v>0</v>
      </c>
      <c r="U1871" s="247">
        <f>U1872</f>
        <v>0</v>
      </c>
      <c r="V1871" s="36">
        <f t="shared" si="129"/>
        <v>0</v>
      </c>
      <c r="W1871" s="36">
        <f t="shared" si="130"/>
        <v>0</v>
      </c>
      <c r="X1871" s="35"/>
      <c r="Y1871" s="246"/>
      <c r="Z1871" s="245"/>
      <c r="AA1871" s="244"/>
      <c r="AB1871" s="243"/>
      <c r="AC1871" s="2"/>
      <c r="AD1871" s="2"/>
      <c r="AE1871" s="2"/>
      <c r="AF1871" s="2"/>
      <c r="AG1871" s="2"/>
      <c r="AH1871" s="2"/>
      <c r="AI1871" s="2"/>
      <c r="AJ1871" s="2"/>
      <c r="AK1871" s="2"/>
      <c r="AL1871" s="2"/>
      <c r="AM1871" s="2"/>
      <c r="AN1871" s="2"/>
      <c r="AO1871" s="2"/>
      <c r="AP1871" s="2"/>
      <c r="AQ1871" s="2"/>
      <c r="AR1871" s="2"/>
      <c r="AS1871" s="2"/>
      <c r="AT1871" s="2"/>
      <c r="AU1871" s="2"/>
      <c r="AV1871" s="2"/>
      <c r="AW1871" s="2"/>
      <c r="AX1871" s="238"/>
      <c r="AY1871" s="238"/>
      <c r="AZ1871" s="237"/>
      <c r="BA1871" s="237"/>
      <c r="BB1871" s="238"/>
      <c r="BC1871" s="238"/>
      <c r="BD1871" s="237"/>
      <c r="BE1871" s="238"/>
      <c r="BF1871" s="238"/>
      <c r="BG1871" s="237"/>
      <c r="BH1871" s="237"/>
      <c r="BI1871" s="238"/>
      <c r="BJ1871" s="238"/>
      <c r="BK1871" s="237"/>
      <c r="BL1871" s="238"/>
      <c r="BM1871" s="238"/>
      <c r="BN1871" s="237"/>
      <c r="BO1871" s="237"/>
      <c r="BP1871" s="238"/>
      <c r="BQ1871" s="238"/>
      <c r="BR1871" s="237"/>
      <c r="BS1871" s="238"/>
      <c r="BT1871" s="238"/>
      <c r="BU1871" s="237"/>
      <c r="BV1871" s="237"/>
      <c r="BW1871" s="238"/>
      <c r="BX1871" s="238"/>
      <c r="BY1871" s="237"/>
      <c r="BZ1871" s="238"/>
      <c r="CA1871" s="238"/>
      <c r="CB1871" s="237"/>
      <c r="CC1871" s="237"/>
      <c r="CD1871" s="238"/>
      <c r="CE1871" s="238"/>
      <c r="CF1871" s="237"/>
      <c r="CG1871" s="238"/>
      <c r="CH1871" s="238"/>
      <c r="CI1871" s="237"/>
      <c r="CJ1871" s="237"/>
      <c r="CK1871" s="242"/>
      <c r="CL1871" s="242"/>
      <c r="CM1871" s="242"/>
      <c r="CN1871" s="242"/>
      <c r="CO1871" s="242"/>
      <c r="CP1871" s="242"/>
      <c r="CQ1871" s="242"/>
      <c r="CR1871" s="242"/>
    </row>
    <row r="1872" spans="1:96" s="190" customFormat="1" ht="28.5" hidden="1">
      <c r="A1872" s="31" t="e">
        <f t="shared" si="127"/>
        <v>#N/A</v>
      </c>
      <c r="B1872" s="30" t="e">
        <f>VLOOKUP(F1872,[3]!Tabla13[#All],2,FALSE)</f>
        <v>#N/A</v>
      </c>
      <c r="C1872" s="51">
        <v>2026</v>
      </c>
      <c r="D1872" s="51">
        <v>8330</v>
      </c>
      <c r="E1872" s="51"/>
      <c r="F1872" s="52"/>
      <c r="G1872" s="51">
        <v>2</v>
      </c>
      <c r="H1872" s="51">
        <v>5</v>
      </c>
      <c r="I1872" s="51">
        <v>16</v>
      </c>
      <c r="J1872" s="51"/>
      <c r="K1872" s="51">
        <v>2000</v>
      </c>
      <c r="L1872" s="51">
        <v>2900</v>
      </c>
      <c r="M1872" s="51">
        <v>293</v>
      </c>
      <c r="N1872" s="50">
        <v>1195</v>
      </c>
      <c r="O1872" s="49"/>
      <c r="P1872" s="204" t="s">
        <v>950</v>
      </c>
      <c r="Q1872" s="47">
        <v>0</v>
      </c>
      <c r="R1872" s="47">
        <v>0</v>
      </c>
      <c r="S1872" s="46">
        <f t="shared" si="128"/>
        <v>0</v>
      </c>
      <c r="T1872" s="47">
        <v>0</v>
      </c>
      <c r="U1872" s="47">
        <v>0</v>
      </c>
      <c r="V1872" s="46">
        <f t="shared" si="129"/>
        <v>0</v>
      </c>
      <c r="W1872" s="46">
        <f t="shared" si="130"/>
        <v>0</v>
      </c>
      <c r="X1872" s="45" t="s">
        <v>26</v>
      </c>
      <c r="Y1872" s="44"/>
      <c r="Z1872" s="43"/>
      <c r="AA1872" s="42" t="s">
        <v>19</v>
      </c>
      <c r="AB1872" s="240"/>
      <c r="AC1872" s="2"/>
      <c r="AD1872" s="2"/>
      <c r="AE1872" s="2"/>
      <c r="AF1872" s="2"/>
      <c r="AG1872" s="2"/>
      <c r="AH1872" s="2"/>
      <c r="AI1872" s="2"/>
      <c r="AJ1872" s="2"/>
      <c r="AK1872" s="2"/>
      <c r="AL1872" s="2"/>
      <c r="AM1872" s="2"/>
      <c r="AN1872" s="2"/>
      <c r="AO1872" s="2"/>
      <c r="AP1872" s="2"/>
      <c r="AQ1872" s="2"/>
      <c r="AR1872" s="2"/>
      <c r="AS1872" s="2"/>
      <c r="AT1872" s="2"/>
      <c r="AU1872" s="2"/>
      <c r="AV1872" s="2"/>
      <c r="AW1872" s="2"/>
      <c r="AX1872" s="239"/>
      <c r="AY1872" s="239"/>
      <c r="AZ1872" s="237"/>
      <c r="BA1872" s="237"/>
      <c r="BB1872" s="239"/>
      <c r="BC1872" s="239"/>
      <c r="BD1872" s="237"/>
      <c r="BE1872" s="239"/>
      <c r="BF1872" s="239"/>
      <c r="BG1872" s="237"/>
      <c r="BH1872" s="237"/>
      <c r="BI1872" s="239"/>
      <c r="BJ1872" s="239"/>
      <c r="BK1872" s="237"/>
      <c r="BL1872" s="239"/>
      <c r="BM1872" s="239"/>
      <c r="BN1872" s="237"/>
      <c r="BO1872" s="237"/>
      <c r="BP1872" s="239"/>
      <c r="BQ1872" s="239"/>
      <c r="BR1872" s="237"/>
      <c r="BS1872" s="239"/>
      <c r="BT1872" s="239"/>
      <c r="BU1872" s="237"/>
      <c r="BV1872" s="237"/>
      <c r="BW1872" s="239"/>
      <c r="BX1872" s="239"/>
      <c r="BY1872" s="237"/>
      <c r="BZ1872" s="239"/>
      <c r="CA1872" s="239"/>
      <c r="CB1872" s="237"/>
      <c r="CC1872" s="237"/>
      <c r="CD1872" s="238"/>
      <c r="CE1872" s="238"/>
      <c r="CF1872" s="237"/>
      <c r="CG1872" s="238"/>
      <c r="CH1872" s="238"/>
      <c r="CI1872" s="237"/>
      <c r="CJ1872" s="237"/>
      <c r="CK1872" s="191"/>
      <c r="CL1872" s="191"/>
      <c r="CM1872" s="192"/>
      <c r="CN1872" s="192"/>
      <c r="CO1872" s="192"/>
      <c r="CP1872" s="192"/>
      <c r="CQ1872" s="191"/>
      <c r="CR1872" s="191"/>
    </row>
    <row r="1873" spans="1:96" s="190" customFormat="1" ht="30" hidden="1">
      <c r="A1873" s="31" t="e">
        <f t="shared" si="127"/>
        <v>#N/A</v>
      </c>
      <c r="B1873" s="30" t="e">
        <f>VLOOKUP(F1873,[3]!Tabla13[#All],2,FALSE)</f>
        <v>#N/A</v>
      </c>
      <c r="C1873" s="40">
        <v>2026</v>
      </c>
      <c r="D1873" s="40">
        <v>8330</v>
      </c>
      <c r="E1873" s="40"/>
      <c r="F1873" s="41"/>
      <c r="G1873" s="40">
        <v>2</v>
      </c>
      <c r="H1873" s="40">
        <v>5</v>
      </c>
      <c r="I1873" s="40">
        <v>16</v>
      </c>
      <c r="J1873" s="40"/>
      <c r="K1873" s="40">
        <v>2000</v>
      </c>
      <c r="L1873" s="40">
        <v>2900</v>
      </c>
      <c r="M1873" s="40">
        <v>294</v>
      </c>
      <c r="N1873" s="167" t="s">
        <v>23</v>
      </c>
      <c r="O1873" s="235"/>
      <c r="P1873" s="37" t="s">
        <v>118</v>
      </c>
      <c r="Q1873" s="36">
        <f>Q1874</f>
        <v>0</v>
      </c>
      <c r="R1873" s="36">
        <f>R1874</f>
        <v>0</v>
      </c>
      <c r="S1873" s="36">
        <f t="shared" si="128"/>
        <v>0</v>
      </c>
      <c r="T1873" s="36">
        <f>T1874</f>
        <v>0</v>
      </c>
      <c r="U1873" s="36">
        <f>U1874</f>
        <v>0</v>
      </c>
      <c r="V1873" s="36">
        <f t="shared" si="129"/>
        <v>0</v>
      </c>
      <c r="W1873" s="36">
        <f t="shared" si="130"/>
        <v>0</v>
      </c>
      <c r="X1873" s="35"/>
      <c r="Y1873" s="64"/>
      <c r="Z1873" s="63"/>
      <c r="AA1873" s="32"/>
      <c r="AB1873" s="200"/>
      <c r="AC1873" s="2"/>
      <c r="AD1873" s="2"/>
      <c r="AE1873" s="2"/>
      <c r="AF1873" s="2"/>
      <c r="AG1873" s="2"/>
      <c r="AH1873" s="2"/>
      <c r="AI1873" s="2"/>
      <c r="AJ1873" s="2"/>
      <c r="AK1873" s="2"/>
      <c r="AL1873" s="2"/>
      <c r="AM1873" s="2"/>
      <c r="AN1873" s="2"/>
      <c r="AO1873" s="2"/>
      <c r="AP1873" s="2"/>
      <c r="AQ1873" s="2"/>
      <c r="AR1873" s="2"/>
      <c r="AS1873" s="2"/>
      <c r="AT1873" s="2"/>
      <c r="AU1873" s="2"/>
      <c r="AV1873" s="2"/>
      <c r="AW1873" s="2"/>
      <c r="AX1873" s="193"/>
      <c r="AY1873" s="193"/>
      <c r="AZ1873" s="193"/>
      <c r="BA1873" s="193"/>
      <c r="BB1873" s="193"/>
      <c r="BC1873" s="193"/>
      <c r="BD1873" s="193"/>
      <c r="BE1873" s="193"/>
      <c r="BF1873" s="193"/>
      <c r="BG1873" s="193"/>
      <c r="BH1873" s="193"/>
      <c r="BI1873" s="193"/>
      <c r="BJ1873" s="193"/>
      <c r="BK1873" s="193"/>
      <c r="BL1873" s="193"/>
      <c r="BM1873" s="193"/>
      <c r="BN1873" s="193"/>
      <c r="BO1873" s="193"/>
      <c r="BP1873" s="193"/>
      <c r="BQ1873" s="193"/>
      <c r="BR1873" s="193"/>
      <c r="BS1873" s="193"/>
      <c r="BT1873" s="193"/>
      <c r="BU1873" s="193"/>
      <c r="BV1873" s="193"/>
      <c r="BW1873" s="193"/>
      <c r="BX1873" s="193"/>
      <c r="BY1873" s="193"/>
      <c r="BZ1873" s="193"/>
      <c r="CA1873" s="193"/>
      <c r="CB1873" s="193"/>
      <c r="CC1873" s="193"/>
      <c r="CD1873" s="193"/>
      <c r="CE1873" s="193"/>
      <c r="CF1873" s="193"/>
      <c r="CG1873" s="193"/>
      <c r="CH1873" s="193"/>
      <c r="CI1873" s="193"/>
      <c r="CJ1873" s="193"/>
      <c r="CK1873" s="199"/>
      <c r="CL1873" s="199"/>
      <c r="CM1873" s="199"/>
      <c r="CN1873" s="199"/>
      <c r="CO1873" s="199"/>
      <c r="CP1873" s="199"/>
      <c r="CQ1873" s="199"/>
      <c r="CR1873" s="199"/>
    </row>
    <row r="1874" spans="1:96" s="190" customFormat="1" ht="28.5" hidden="1">
      <c r="A1874" s="31" t="e">
        <f t="shared" si="127"/>
        <v>#N/A</v>
      </c>
      <c r="B1874" s="30" t="e">
        <f>VLOOKUP(F1874,[3]!Tabla13[#All],2,FALSE)</f>
        <v>#N/A</v>
      </c>
      <c r="C1874" s="51">
        <v>2026</v>
      </c>
      <c r="D1874" s="51">
        <v>8330</v>
      </c>
      <c r="E1874" s="51"/>
      <c r="F1874" s="52"/>
      <c r="G1874" s="51">
        <v>2</v>
      </c>
      <c r="H1874" s="51">
        <v>5</v>
      </c>
      <c r="I1874" s="51">
        <v>16</v>
      </c>
      <c r="J1874" s="51"/>
      <c r="K1874" s="51">
        <v>2000</v>
      </c>
      <c r="L1874" s="51">
        <v>2900</v>
      </c>
      <c r="M1874" s="51">
        <v>294</v>
      </c>
      <c r="N1874" s="50">
        <v>1190</v>
      </c>
      <c r="O1874" s="49">
        <v>3</v>
      </c>
      <c r="P1874" s="48" t="s">
        <v>118</v>
      </c>
      <c r="Q1874" s="47">
        <v>0</v>
      </c>
      <c r="R1874" s="47">
        <v>0</v>
      </c>
      <c r="S1874" s="46">
        <f t="shared" si="128"/>
        <v>0</v>
      </c>
      <c r="T1874" s="47"/>
      <c r="U1874" s="47">
        <v>0</v>
      </c>
      <c r="V1874" s="46">
        <f t="shared" si="129"/>
        <v>0</v>
      </c>
      <c r="W1874" s="46">
        <f t="shared" si="130"/>
        <v>0</v>
      </c>
      <c r="X1874" s="45" t="s">
        <v>115</v>
      </c>
      <c r="Y1874" s="44"/>
      <c r="Z1874" s="43"/>
      <c r="AA1874" s="42" t="s">
        <v>19</v>
      </c>
      <c r="AB1874" s="196"/>
      <c r="AC1874" s="2"/>
      <c r="AD1874" s="2"/>
      <c r="AE1874" s="2"/>
      <c r="AF1874" s="2"/>
      <c r="AG1874" s="2"/>
      <c r="AH1874" s="2"/>
      <c r="AI1874" s="2"/>
      <c r="AJ1874" s="2"/>
      <c r="AK1874" s="2"/>
      <c r="AL1874" s="2"/>
      <c r="AM1874" s="2"/>
      <c r="AN1874" s="2"/>
      <c r="AO1874" s="2"/>
      <c r="AP1874" s="2"/>
      <c r="AQ1874" s="2"/>
      <c r="AR1874" s="2"/>
      <c r="AS1874" s="2"/>
      <c r="AT1874" s="2"/>
      <c r="AU1874" s="2"/>
      <c r="AV1874" s="2"/>
      <c r="AW1874" s="2"/>
      <c r="AX1874" s="195"/>
      <c r="AY1874" s="195"/>
      <c r="AZ1874" s="193"/>
      <c r="BA1874" s="193"/>
      <c r="BB1874" s="195"/>
      <c r="BC1874" s="195"/>
      <c r="BD1874" s="193"/>
      <c r="BE1874" s="195"/>
      <c r="BF1874" s="195"/>
      <c r="BG1874" s="193"/>
      <c r="BH1874" s="193"/>
      <c r="BI1874" s="195"/>
      <c r="BJ1874" s="195"/>
      <c r="BK1874" s="193"/>
      <c r="BL1874" s="195"/>
      <c r="BM1874" s="195"/>
      <c r="BN1874" s="193"/>
      <c r="BO1874" s="193"/>
      <c r="BP1874" s="195"/>
      <c r="BQ1874" s="195"/>
      <c r="BR1874" s="193"/>
      <c r="BS1874" s="195"/>
      <c r="BT1874" s="195"/>
      <c r="BU1874" s="193"/>
      <c r="BV1874" s="193"/>
      <c r="BW1874" s="195"/>
      <c r="BX1874" s="195"/>
      <c r="BY1874" s="193"/>
      <c r="BZ1874" s="195"/>
      <c r="CA1874" s="195"/>
      <c r="CB1874" s="193"/>
      <c r="CC1874" s="193"/>
      <c r="CD1874" s="194"/>
      <c r="CE1874" s="194"/>
      <c r="CF1874" s="193"/>
      <c r="CG1874" s="194"/>
      <c r="CH1874" s="194"/>
      <c r="CI1874" s="193"/>
      <c r="CJ1874" s="193"/>
      <c r="CK1874" s="191"/>
      <c r="CL1874" s="191"/>
      <c r="CM1874" s="192"/>
      <c r="CN1874" s="192"/>
      <c r="CO1874" s="192"/>
      <c r="CP1874" s="192"/>
      <c r="CQ1874" s="191"/>
      <c r="CR1874" s="191"/>
    </row>
    <row r="1875" spans="1:96" s="190" customFormat="1" ht="24" hidden="1">
      <c r="A1875" s="31" t="e">
        <f t="shared" si="127"/>
        <v>#N/A</v>
      </c>
      <c r="B1875" s="30" t="e">
        <f>VLOOKUP(F1875,[3]!Tabla13[#All],2,FALSE)</f>
        <v>#N/A</v>
      </c>
      <c r="C1875" s="40">
        <v>2026</v>
      </c>
      <c r="D1875" s="40">
        <v>8330</v>
      </c>
      <c r="E1875" s="40"/>
      <c r="F1875" s="41"/>
      <c r="G1875" s="40">
        <v>2</v>
      </c>
      <c r="H1875" s="40">
        <v>5</v>
      </c>
      <c r="I1875" s="40">
        <v>16</v>
      </c>
      <c r="J1875" s="40"/>
      <c r="K1875" s="40">
        <v>2000</v>
      </c>
      <c r="L1875" s="40">
        <v>2900</v>
      </c>
      <c r="M1875" s="40">
        <v>299</v>
      </c>
      <c r="N1875" s="167" t="s">
        <v>23</v>
      </c>
      <c r="O1875" s="235"/>
      <c r="P1875" s="37" t="s">
        <v>949</v>
      </c>
      <c r="Q1875" s="36">
        <f>SUM(Q1876:Q1877)</f>
        <v>0</v>
      </c>
      <c r="R1875" s="36">
        <f>SUM(R1876:R1877)</f>
        <v>0</v>
      </c>
      <c r="S1875" s="36">
        <f t="shared" si="128"/>
        <v>0</v>
      </c>
      <c r="T1875" s="36">
        <f>SUM(T1876:T1877)</f>
        <v>0</v>
      </c>
      <c r="U1875" s="36">
        <f>SUM(U1876:U1877)</f>
        <v>0</v>
      </c>
      <c r="V1875" s="36">
        <f t="shared" si="129"/>
        <v>0</v>
      </c>
      <c r="W1875" s="36">
        <f t="shared" si="130"/>
        <v>0</v>
      </c>
      <c r="X1875" s="35"/>
      <c r="Y1875" s="64"/>
      <c r="Z1875" s="63"/>
      <c r="AA1875" s="32"/>
      <c r="AB1875" s="200"/>
      <c r="AC1875" s="2"/>
      <c r="AD1875" s="2"/>
      <c r="AE1875" s="2"/>
      <c r="AF1875" s="2"/>
      <c r="AG1875" s="2"/>
      <c r="AH1875" s="2"/>
      <c r="AI1875" s="2"/>
      <c r="AJ1875" s="2"/>
      <c r="AK1875" s="2"/>
      <c r="AL1875" s="2"/>
      <c r="AM1875" s="2"/>
      <c r="AN1875" s="2"/>
      <c r="AO1875" s="2"/>
      <c r="AP1875" s="2"/>
      <c r="AQ1875" s="2"/>
      <c r="AR1875" s="2"/>
      <c r="AS1875" s="2"/>
      <c r="AT1875" s="2"/>
      <c r="AU1875" s="2"/>
      <c r="AV1875" s="2"/>
      <c r="AW1875" s="2"/>
      <c r="AX1875" s="193"/>
      <c r="AY1875" s="193"/>
      <c r="AZ1875" s="193"/>
      <c r="BA1875" s="193"/>
      <c r="BB1875" s="193"/>
      <c r="BC1875" s="193"/>
      <c r="BD1875" s="193"/>
      <c r="BE1875" s="193"/>
      <c r="BF1875" s="193"/>
      <c r="BG1875" s="193"/>
      <c r="BH1875" s="193"/>
      <c r="BI1875" s="193"/>
      <c r="BJ1875" s="193"/>
      <c r="BK1875" s="193"/>
      <c r="BL1875" s="193"/>
      <c r="BM1875" s="193"/>
      <c r="BN1875" s="193"/>
      <c r="BO1875" s="193"/>
      <c r="BP1875" s="193"/>
      <c r="BQ1875" s="193"/>
      <c r="BR1875" s="193"/>
      <c r="BS1875" s="193"/>
      <c r="BT1875" s="193"/>
      <c r="BU1875" s="193"/>
      <c r="BV1875" s="193"/>
      <c r="BW1875" s="193"/>
      <c r="BX1875" s="193"/>
      <c r="BY1875" s="193"/>
      <c r="BZ1875" s="193"/>
      <c r="CA1875" s="193"/>
      <c r="CB1875" s="193"/>
      <c r="CC1875" s="193"/>
      <c r="CD1875" s="193"/>
      <c r="CE1875" s="193"/>
      <c r="CF1875" s="193"/>
      <c r="CG1875" s="193"/>
      <c r="CH1875" s="193"/>
      <c r="CI1875" s="193"/>
      <c r="CJ1875" s="193"/>
      <c r="CK1875" s="199"/>
      <c r="CL1875" s="199"/>
      <c r="CM1875" s="199"/>
      <c r="CN1875" s="199"/>
      <c r="CO1875" s="199"/>
      <c r="CP1875" s="199"/>
      <c r="CQ1875" s="199"/>
      <c r="CR1875" s="199"/>
    </row>
    <row r="1876" spans="1:96" s="190" customFormat="1" ht="24" hidden="1">
      <c r="A1876" s="31" t="e">
        <f t="shared" si="127"/>
        <v>#N/A</v>
      </c>
      <c r="B1876" s="30" t="e">
        <f>VLOOKUP(F1876,[3]!Tabla13[#All],2,FALSE)</f>
        <v>#N/A</v>
      </c>
      <c r="C1876" s="51">
        <v>2026</v>
      </c>
      <c r="D1876" s="51">
        <v>8330</v>
      </c>
      <c r="E1876" s="51"/>
      <c r="F1876" s="52"/>
      <c r="G1876" s="51">
        <v>2</v>
      </c>
      <c r="H1876" s="51">
        <v>5</v>
      </c>
      <c r="I1876" s="51">
        <v>16</v>
      </c>
      <c r="J1876" s="51"/>
      <c r="K1876" s="51">
        <v>2000</v>
      </c>
      <c r="L1876" s="51">
        <v>2900</v>
      </c>
      <c r="M1876" s="51">
        <v>299</v>
      </c>
      <c r="N1876" s="139">
        <v>1449</v>
      </c>
      <c r="O1876" s="49">
        <v>3</v>
      </c>
      <c r="P1876" s="48" t="s">
        <v>835</v>
      </c>
      <c r="Q1876" s="47">
        <v>0</v>
      </c>
      <c r="R1876" s="47">
        <v>0</v>
      </c>
      <c r="S1876" s="46">
        <f t="shared" si="128"/>
        <v>0</v>
      </c>
      <c r="T1876" s="47"/>
      <c r="U1876" s="47">
        <v>0</v>
      </c>
      <c r="V1876" s="46">
        <f t="shared" si="129"/>
        <v>0</v>
      </c>
      <c r="W1876" s="46">
        <f t="shared" si="130"/>
        <v>0</v>
      </c>
      <c r="X1876" s="45" t="s">
        <v>26</v>
      </c>
      <c r="Y1876" s="44"/>
      <c r="Z1876" s="43"/>
      <c r="AA1876" s="42" t="s">
        <v>19</v>
      </c>
      <c r="AB1876" s="196"/>
      <c r="AC1876" s="2"/>
      <c r="AD1876" s="2"/>
      <c r="AE1876" s="2"/>
      <c r="AF1876" s="2"/>
      <c r="AG1876" s="2"/>
      <c r="AH1876" s="2"/>
      <c r="AI1876" s="2"/>
      <c r="AJ1876" s="2"/>
      <c r="AK1876" s="2"/>
      <c r="AL1876" s="2"/>
      <c r="AM1876" s="2"/>
      <c r="AN1876" s="2"/>
      <c r="AO1876" s="2"/>
      <c r="AP1876" s="2"/>
      <c r="AQ1876" s="2"/>
      <c r="AR1876" s="2"/>
      <c r="AS1876" s="2"/>
      <c r="AT1876" s="2"/>
      <c r="AU1876" s="2"/>
      <c r="AV1876" s="2"/>
      <c r="AW1876" s="2"/>
      <c r="AX1876" s="195"/>
      <c r="AY1876" s="195"/>
      <c r="AZ1876" s="193"/>
      <c r="BA1876" s="193"/>
      <c r="BB1876" s="195"/>
      <c r="BC1876" s="195"/>
      <c r="BD1876" s="193"/>
      <c r="BE1876" s="195"/>
      <c r="BF1876" s="195"/>
      <c r="BG1876" s="193"/>
      <c r="BH1876" s="193"/>
      <c r="BI1876" s="195"/>
      <c r="BJ1876" s="195"/>
      <c r="BK1876" s="193"/>
      <c r="BL1876" s="195"/>
      <c r="BM1876" s="195"/>
      <c r="BN1876" s="193"/>
      <c r="BO1876" s="193"/>
      <c r="BP1876" s="195"/>
      <c r="BQ1876" s="195"/>
      <c r="BR1876" s="193"/>
      <c r="BS1876" s="195"/>
      <c r="BT1876" s="195"/>
      <c r="BU1876" s="193"/>
      <c r="BV1876" s="193"/>
      <c r="BW1876" s="195"/>
      <c r="BX1876" s="195"/>
      <c r="BY1876" s="193"/>
      <c r="BZ1876" s="195"/>
      <c r="CA1876" s="195"/>
      <c r="CB1876" s="193"/>
      <c r="CC1876" s="193"/>
      <c r="CD1876" s="194"/>
      <c r="CE1876" s="194"/>
      <c r="CF1876" s="193"/>
      <c r="CG1876" s="194"/>
      <c r="CH1876" s="194"/>
      <c r="CI1876" s="193"/>
      <c r="CJ1876" s="193"/>
      <c r="CK1876" s="191"/>
      <c r="CL1876" s="191"/>
      <c r="CM1876" s="192"/>
      <c r="CN1876" s="192"/>
      <c r="CO1876" s="192"/>
      <c r="CP1876" s="192"/>
      <c r="CQ1876" s="191"/>
      <c r="CR1876" s="191"/>
    </row>
    <row r="1877" spans="1:96" s="190" customFormat="1" ht="24" hidden="1">
      <c r="A1877" s="31" t="e">
        <f t="shared" si="127"/>
        <v>#N/A</v>
      </c>
      <c r="B1877" s="30" t="e">
        <f>VLOOKUP(F1877,[3]!Tabla13[#All],2,FALSE)</f>
        <v>#N/A</v>
      </c>
      <c r="C1877" s="51">
        <v>2026</v>
      </c>
      <c r="D1877" s="51">
        <v>8330</v>
      </c>
      <c r="E1877" s="51"/>
      <c r="F1877" s="52"/>
      <c r="G1877" s="51">
        <v>2</v>
      </c>
      <c r="H1877" s="51">
        <v>5</v>
      </c>
      <c r="I1877" s="51">
        <v>16</v>
      </c>
      <c r="J1877" s="51"/>
      <c r="K1877" s="51">
        <v>2000</v>
      </c>
      <c r="L1877" s="51">
        <v>2900</v>
      </c>
      <c r="M1877" s="51">
        <v>299</v>
      </c>
      <c r="N1877" s="139">
        <v>1393</v>
      </c>
      <c r="O1877" s="49"/>
      <c r="P1877" s="48" t="s">
        <v>948</v>
      </c>
      <c r="Q1877" s="47">
        <v>0</v>
      </c>
      <c r="R1877" s="47">
        <v>0</v>
      </c>
      <c r="S1877" s="46">
        <f t="shared" si="128"/>
        <v>0</v>
      </c>
      <c r="T1877" s="47">
        <v>0</v>
      </c>
      <c r="U1877" s="47">
        <v>0</v>
      </c>
      <c r="V1877" s="46">
        <f t="shared" si="129"/>
        <v>0</v>
      </c>
      <c r="W1877" s="46">
        <f t="shared" si="130"/>
        <v>0</v>
      </c>
      <c r="X1877" s="45" t="s">
        <v>26</v>
      </c>
      <c r="Y1877" s="44"/>
      <c r="Z1877" s="43"/>
      <c r="AA1877" s="42" t="s">
        <v>19</v>
      </c>
      <c r="AB1877" s="196"/>
      <c r="AC1877" s="2"/>
      <c r="AD1877" s="2"/>
      <c r="AE1877" s="2"/>
      <c r="AF1877" s="2"/>
      <c r="AG1877" s="2"/>
      <c r="AH1877" s="2"/>
      <c r="AI1877" s="2"/>
      <c r="AJ1877" s="2"/>
      <c r="AK1877" s="2"/>
      <c r="AL1877" s="2"/>
      <c r="AM1877" s="2"/>
      <c r="AN1877" s="2"/>
      <c r="AO1877" s="2"/>
      <c r="AP1877" s="2"/>
      <c r="AQ1877" s="2"/>
      <c r="AR1877" s="2"/>
      <c r="AS1877" s="2"/>
      <c r="AT1877" s="2"/>
      <c r="AU1877" s="2"/>
      <c r="AV1877" s="2"/>
      <c r="AW1877" s="2"/>
      <c r="AX1877" s="195"/>
      <c r="AY1877" s="195"/>
      <c r="AZ1877" s="193"/>
      <c r="BA1877" s="193"/>
      <c r="BB1877" s="195"/>
      <c r="BC1877" s="195"/>
      <c r="BD1877" s="193"/>
      <c r="BE1877" s="195"/>
      <c r="BF1877" s="195"/>
      <c r="BG1877" s="193"/>
      <c r="BH1877" s="193"/>
      <c r="BI1877" s="195"/>
      <c r="BJ1877" s="195"/>
      <c r="BK1877" s="193"/>
      <c r="BL1877" s="195"/>
      <c r="BM1877" s="195"/>
      <c r="BN1877" s="193"/>
      <c r="BO1877" s="193"/>
      <c r="BP1877" s="195"/>
      <c r="BQ1877" s="195"/>
      <c r="BR1877" s="193"/>
      <c r="BS1877" s="195"/>
      <c r="BT1877" s="195"/>
      <c r="BU1877" s="193"/>
      <c r="BV1877" s="193"/>
      <c r="BW1877" s="195"/>
      <c r="BX1877" s="195"/>
      <c r="BY1877" s="193"/>
      <c r="BZ1877" s="195"/>
      <c r="CA1877" s="195"/>
      <c r="CB1877" s="193"/>
      <c r="CC1877" s="193"/>
      <c r="CD1877" s="194"/>
      <c r="CE1877" s="194"/>
      <c r="CF1877" s="193"/>
      <c r="CG1877" s="194"/>
      <c r="CH1877" s="194"/>
      <c r="CI1877" s="193"/>
      <c r="CJ1877" s="193"/>
      <c r="CK1877" s="191"/>
      <c r="CL1877" s="191"/>
      <c r="CM1877" s="192"/>
      <c r="CN1877" s="192"/>
      <c r="CO1877" s="192"/>
      <c r="CP1877" s="192"/>
      <c r="CQ1877" s="191"/>
      <c r="CR1877" s="191"/>
    </row>
    <row r="1878" spans="1:96" s="190" customFormat="1" ht="24" hidden="1">
      <c r="A1878" s="31" t="e">
        <f t="shared" si="127"/>
        <v>#N/A</v>
      </c>
      <c r="B1878" s="30" t="e">
        <f>VLOOKUP(F1878,[3]!Tabla13[#All],2,FALSE)</f>
        <v>#N/A</v>
      </c>
      <c r="C1878" s="75">
        <v>2026</v>
      </c>
      <c r="D1878" s="75">
        <v>8330</v>
      </c>
      <c r="E1878" s="75"/>
      <c r="F1878" s="76"/>
      <c r="G1878" s="75">
        <v>2</v>
      </c>
      <c r="H1878" s="75">
        <v>5</v>
      </c>
      <c r="I1878" s="75">
        <v>16</v>
      </c>
      <c r="J1878" s="75"/>
      <c r="K1878" s="75">
        <v>3000</v>
      </c>
      <c r="L1878" s="75"/>
      <c r="M1878" s="75"/>
      <c r="N1878" s="74" t="s">
        <v>23</v>
      </c>
      <c r="O1878" s="73"/>
      <c r="P1878" s="72" t="s">
        <v>114</v>
      </c>
      <c r="Q1878" s="71">
        <f>Q1879+Q1884+Q1891+Q1901+Q1910+Q1917+Q1926</f>
        <v>0</v>
      </c>
      <c r="R1878" s="71">
        <f>R1879+R1884+R1891+R1901+R1910+R1917+R1926</f>
        <v>0</v>
      </c>
      <c r="S1878" s="71">
        <f t="shared" si="128"/>
        <v>0</v>
      </c>
      <c r="T1878" s="71">
        <f>T1879+T1884+T1891+T1901+T1910+T1917+T1926</f>
        <v>0</v>
      </c>
      <c r="U1878" s="71">
        <f>U1879+U1884+U1891+U1901+U1910+U1917+U1926</f>
        <v>0</v>
      </c>
      <c r="V1878" s="71">
        <f t="shared" si="129"/>
        <v>0</v>
      </c>
      <c r="W1878" s="71">
        <f t="shared" si="130"/>
        <v>0</v>
      </c>
      <c r="X1878" s="70"/>
      <c r="Y1878" s="79"/>
      <c r="Z1878" s="68"/>
      <c r="AA1878" s="241"/>
      <c r="AB1878" s="200"/>
      <c r="AC1878" s="2"/>
      <c r="AD1878" s="2"/>
      <c r="AE1878" s="2"/>
      <c r="AF1878" s="2"/>
      <c r="AG1878" s="2"/>
      <c r="AH1878" s="2"/>
      <c r="AI1878" s="2"/>
      <c r="AJ1878" s="2"/>
      <c r="AK1878" s="2"/>
      <c r="AL1878" s="2"/>
      <c r="AM1878" s="2"/>
      <c r="AN1878" s="2"/>
      <c r="AO1878" s="2"/>
      <c r="AP1878" s="2"/>
      <c r="AQ1878" s="2"/>
      <c r="AR1878" s="2"/>
      <c r="AS1878" s="2"/>
      <c r="AT1878" s="2"/>
      <c r="AU1878" s="2"/>
      <c r="AV1878" s="2"/>
      <c r="AW1878" s="2"/>
      <c r="AX1878" s="193"/>
      <c r="AY1878" s="193"/>
      <c r="AZ1878" s="193"/>
      <c r="BA1878" s="193"/>
      <c r="BB1878" s="193"/>
      <c r="BC1878" s="193"/>
      <c r="BD1878" s="193"/>
      <c r="BE1878" s="193"/>
      <c r="BF1878" s="193"/>
      <c r="BG1878" s="193"/>
      <c r="BH1878" s="193"/>
      <c r="BI1878" s="193"/>
      <c r="BJ1878" s="193"/>
      <c r="BK1878" s="193"/>
      <c r="BL1878" s="193"/>
      <c r="BM1878" s="193"/>
      <c r="BN1878" s="193"/>
      <c r="BO1878" s="193"/>
      <c r="BP1878" s="193"/>
      <c r="BQ1878" s="193"/>
      <c r="BR1878" s="193"/>
      <c r="BS1878" s="193"/>
      <c r="BT1878" s="193"/>
      <c r="BU1878" s="193"/>
      <c r="BV1878" s="193"/>
      <c r="BW1878" s="193"/>
      <c r="BX1878" s="193"/>
      <c r="BY1878" s="193"/>
      <c r="BZ1878" s="193"/>
      <c r="CA1878" s="193"/>
      <c r="CB1878" s="193"/>
      <c r="CC1878" s="193"/>
      <c r="CD1878" s="193"/>
      <c r="CE1878" s="193"/>
      <c r="CF1878" s="193"/>
      <c r="CG1878" s="193"/>
      <c r="CH1878" s="193"/>
      <c r="CI1878" s="193"/>
      <c r="CJ1878" s="193"/>
      <c r="CK1878" s="199"/>
      <c r="CL1878" s="199"/>
      <c r="CM1878" s="199"/>
      <c r="CN1878" s="199"/>
      <c r="CO1878" s="199"/>
      <c r="CP1878" s="199"/>
      <c r="CQ1878" s="199"/>
      <c r="CR1878" s="199"/>
    </row>
    <row r="1879" spans="1:96" s="190" customFormat="1" ht="24" hidden="1">
      <c r="A1879" s="31" t="e">
        <f t="shared" si="127"/>
        <v>#N/A</v>
      </c>
      <c r="B1879" s="30" t="e">
        <f>VLOOKUP(F1879,[3]!Tabla13[#All],2,FALSE)</f>
        <v>#N/A</v>
      </c>
      <c r="C1879" s="61">
        <v>2026</v>
      </c>
      <c r="D1879" s="61">
        <v>8330</v>
      </c>
      <c r="E1879" s="61"/>
      <c r="F1879" s="62"/>
      <c r="G1879" s="61">
        <v>2</v>
      </c>
      <c r="H1879" s="61">
        <v>5</v>
      </c>
      <c r="I1879" s="61">
        <v>16</v>
      </c>
      <c r="J1879" s="61"/>
      <c r="K1879" s="61">
        <v>3000</v>
      </c>
      <c r="L1879" s="61">
        <v>3100</v>
      </c>
      <c r="M1879" s="61"/>
      <c r="N1879" s="60" t="s">
        <v>23</v>
      </c>
      <c r="O1879" s="59"/>
      <c r="P1879" s="58" t="s">
        <v>113</v>
      </c>
      <c r="Q1879" s="57">
        <f>Q1880+Q1882</f>
        <v>0</v>
      </c>
      <c r="R1879" s="57">
        <f>R1880+R1882</f>
        <v>0</v>
      </c>
      <c r="S1879" s="57">
        <f t="shared" si="128"/>
        <v>0</v>
      </c>
      <c r="T1879" s="57">
        <f>T1880+T1882</f>
        <v>0</v>
      </c>
      <c r="U1879" s="57">
        <f>U1880+U1882</f>
        <v>0</v>
      </c>
      <c r="V1879" s="57">
        <f t="shared" si="129"/>
        <v>0</v>
      </c>
      <c r="W1879" s="57">
        <f t="shared" si="130"/>
        <v>0</v>
      </c>
      <c r="X1879" s="56"/>
      <c r="Y1879" s="66"/>
      <c r="Z1879" s="65"/>
      <c r="AA1879" s="53"/>
      <c r="AB1879" s="200"/>
      <c r="AC1879" s="2"/>
      <c r="AD1879" s="2"/>
      <c r="AE1879" s="2"/>
      <c r="AF1879" s="2"/>
      <c r="AG1879" s="2"/>
      <c r="AH1879" s="2"/>
      <c r="AI1879" s="2"/>
      <c r="AJ1879" s="2"/>
      <c r="AK1879" s="2"/>
      <c r="AL1879" s="2"/>
      <c r="AM1879" s="2"/>
      <c r="AN1879" s="2"/>
      <c r="AO1879" s="2"/>
      <c r="AP1879" s="2"/>
      <c r="AQ1879" s="2"/>
      <c r="AR1879" s="2"/>
      <c r="AS1879" s="2"/>
      <c r="AT1879" s="2"/>
      <c r="AU1879" s="2"/>
      <c r="AV1879" s="2"/>
      <c r="AW1879" s="2"/>
      <c r="AX1879" s="193"/>
      <c r="AY1879" s="193"/>
      <c r="AZ1879" s="193"/>
      <c r="BA1879" s="193"/>
      <c r="BB1879" s="193"/>
      <c r="BC1879" s="193"/>
      <c r="BD1879" s="193"/>
      <c r="BE1879" s="193"/>
      <c r="BF1879" s="193"/>
      <c r="BG1879" s="193"/>
      <c r="BH1879" s="193"/>
      <c r="BI1879" s="193"/>
      <c r="BJ1879" s="193"/>
      <c r="BK1879" s="193"/>
      <c r="BL1879" s="193"/>
      <c r="BM1879" s="193"/>
      <c r="BN1879" s="193"/>
      <c r="BO1879" s="193"/>
      <c r="BP1879" s="193"/>
      <c r="BQ1879" s="193"/>
      <c r="BR1879" s="193"/>
      <c r="BS1879" s="193"/>
      <c r="BT1879" s="193"/>
      <c r="BU1879" s="193"/>
      <c r="BV1879" s="193"/>
      <c r="BW1879" s="193"/>
      <c r="BX1879" s="193"/>
      <c r="BY1879" s="193"/>
      <c r="BZ1879" s="193"/>
      <c r="CA1879" s="193"/>
      <c r="CB1879" s="193"/>
      <c r="CC1879" s="193"/>
      <c r="CD1879" s="193"/>
      <c r="CE1879" s="193"/>
      <c r="CF1879" s="193"/>
      <c r="CG1879" s="193"/>
      <c r="CH1879" s="193"/>
      <c r="CI1879" s="193"/>
      <c r="CJ1879" s="193"/>
      <c r="CK1879" s="199"/>
      <c r="CL1879" s="199"/>
      <c r="CM1879" s="199"/>
      <c r="CN1879" s="199"/>
      <c r="CO1879" s="199"/>
      <c r="CP1879" s="199"/>
      <c r="CQ1879" s="199"/>
      <c r="CR1879" s="199"/>
    </row>
    <row r="1880" spans="1:96" s="190" customFormat="1" ht="30" hidden="1">
      <c r="A1880" s="31" t="e">
        <f t="shared" si="127"/>
        <v>#N/A</v>
      </c>
      <c r="B1880" s="30" t="e">
        <f>VLOOKUP(F1880,[3]!Tabla13[#All],2,FALSE)</f>
        <v>#N/A</v>
      </c>
      <c r="C1880" s="40">
        <v>2026</v>
      </c>
      <c r="D1880" s="40">
        <v>8330</v>
      </c>
      <c r="E1880" s="40"/>
      <c r="F1880" s="41"/>
      <c r="G1880" s="40">
        <v>2</v>
      </c>
      <c r="H1880" s="40">
        <v>5</v>
      </c>
      <c r="I1880" s="40">
        <v>16</v>
      </c>
      <c r="J1880" s="40"/>
      <c r="K1880" s="40">
        <v>3000</v>
      </c>
      <c r="L1880" s="40">
        <v>3100</v>
      </c>
      <c r="M1880" s="40">
        <v>317</v>
      </c>
      <c r="N1880" s="167" t="s">
        <v>23</v>
      </c>
      <c r="O1880" s="235"/>
      <c r="P1880" s="37" t="s">
        <v>338</v>
      </c>
      <c r="Q1880" s="36">
        <f>Q1881</f>
        <v>0</v>
      </c>
      <c r="R1880" s="36">
        <f>R1881</f>
        <v>0</v>
      </c>
      <c r="S1880" s="36">
        <f t="shared" si="128"/>
        <v>0</v>
      </c>
      <c r="T1880" s="36">
        <f>T1881</f>
        <v>0</v>
      </c>
      <c r="U1880" s="36">
        <f>U1881</f>
        <v>0</v>
      </c>
      <c r="V1880" s="36">
        <f t="shared" si="129"/>
        <v>0</v>
      </c>
      <c r="W1880" s="36">
        <f t="shared" si="130"/>
        <v>0</v>
      </c>
      <c r="X1880" s="35"/>
      <c r="Y1880" s="64"/>
      <c r="Z1880" s="63"/>
      <c r="AA1880" s="32"/>
      <c r="AB1880" s="200"/>
      <c r="AC1880" s="2"/>
      <c r="AD1880" s="2"/>
      <c r="AE1880" s="2"/>
      <c r="AF1880" s="2"/>
      <c r="AG1880" s="2"/>
      <c r="AH1880" s="2"/>
      <c r="AI1880" s="2"/>
      <c r="AJ1880" s="2"/>
      <c r="AK1880" s="2"/>
      <c r="AL1880" s="2"/>
      <c r="AM1880" s="2"/>
      <c r="AN1880" s="2"/>
      <c r="AO1880" s="2"/>
      <c r="AP1880" s="2"/>
      <c r="AQ1880" s="2"/>
      <c r="AR1880" s="2"/>
      <c r="AS1880" s="2"/>
      <c r="AT1880" s="2"/>
      <c r="AU1880" s="2"/>
      <c r="AV1880" s="2"/>
      <c r="AW1880" s="2"/>
      <c r="AX1880" s="193"/>
      <c r="AY1880" s="193"/>
      <c r="AZ1880" s="193"/>
      <c r="BA1880" s="193"/>
      <c r="BB1880" s="193"/>
      <c r="BC1880" s="193"/>
      <c r="BD1880" s="193"/>
      <c r="BE1880" s="193"/>
      <c r="BF1880" s="193"/>
      <c r="BG1880" s="193"/>
      <c r="BH1880" s="193"/>
      <c r="BI1880" s="193"/>
      <c r="BJ1880" s="193"/>
      <c r="BK1880" s="193"/>
      <c r="BL1880" s="193"/>
      <c r="BM1880" s="193"/>
      <c r="BN1880" s="193"/>
      <c r="BO1880" s="193"/>
      <c r="BP1880" s="193"/>
      <c r="BQ1880" s="193"/>
      <c r="BR1880" s="193"/>
      <c r="BS1880" s="193"/>
      <c r="BT1880" s="193"/>
      <c r="BU1880" s="193"/>
      <c r="BV1880" s="193"/>
      <c r="BW1880" s="193"/>
      <c r="BX1880" s="193"/>
      <c r="BY1880" s="193"/>
      <c r="BZ1880" s="193"/>
      <c r="CA1880" s="193"/>
      <c r="CB1880" s="193"/>
      <c r="CC1880" s="193"/>
      <c r="CD1880" s="193"/>
      <c r="CE1880" s="193"/>
      <c r="CF1880" s="193"/>
      <c r="CG1880" s="193"/>
      <c r="CH1880" s="193"/>
      <c r="CI1880" s="193"/>
      <c r="CJ1880" s="193"/>
      <c r="CK1880" s="199"/>
      <c r="CL1880" s="199"/>
      <c r="CM1880" s="199"/>
      <c r="CN1880" s="199"/>
      <c r="CO1880" s="199"/>
      <c r="CP1880" s="199"/>
      <c r="CQ1880" s="199"/>
      <c r="CR1880" s="199"/>
    </row>
    <row r="1881" spans="1:96" s="190" customFormat="1" ht="24" hidden="1">
      <c r="A1881" s="31" t="e">
        <f t="shared" si="127"/>
        <v>#N/A</v>
      </c>
      <c r="B1881" s="30" t="e">
        <f>VLOOKUP(F1881,[3]!Tabla13[#All],2,FALSE)</f>
        <v>#N/A</v>
      </c>
      <c r="C1881" s="51">
        <v>2026</v>
      </c>
      <c r="D1881" s="51">
        <v>8330</v>
      </c>
      <c r="E1881" s="51"/>
      <c r="F1881" s="52"/>
      <c r="G1881" s="51">
        <v>2</v>
      </c>
      <c r="H1881" s="51">
        <v>5</v>
      </c>
      <c r="I1881" s="51">
        <v>16</v>
      </c>
      <c r="J1881" s="51"/>
      <c r="K1881" s="51">
        <v>3000</v>
      </c>
      <c r="L1881" s="51">
        <v>3100</v>
      </c>
      <c r="M1881" s="51">
        <v>317</v>
      </c>
      <c r="N1881" s="139">
        <v>515</v>
      </c>
      <c r="O1881" s="49"/>
      <c r="P1881" s="48" t="s">
        <v>947</v>
      </c>
      <c r="Q1881" s="47">
        <v>0</v>
      </c>
      <c r="R1881" s="47">
        <v>0</v>
      </c>
      <c r="S1881" s="46">
        <f t="shared" si="128"/>
        <v>0</v>
      </c>
      <c r="T1881" s="47">
        <v>0</v>
      </c>
      <c r="U1881" s="47">
        <v>0</v>
      </c>
      <c r="V1881" s="46">
        <f t="shared" si="129"/>
        <v>0</v>
      </c>
      <c r="W1881" s="46">
        <f t="shared" si="130"/>
        <v>0</v>
      </c>
      <c r="X1881" s="45" t="s">
        <v>88</v>
      </c>
      <c r="Y1881" s="44"/>
      <c r="Z1881" s="43"/>
      <c r="AA1881" s="42" t="s">
        <v>19</v>
      </c>
      <c r="AB1881" s="196"/>
      <c r="AC1881" s="2"/>
      <c r="AD1881" s="2"/>
      <c r="AE1881" s="2"/>
      <c r="AF1881" s="2"/>
      <c r="AG1881" s="2"/>
      <c r="AH1881" s="2"/>
      <c r="AI1881" s="2"/>
      <c r="AJ1881" s="2"/>
      <c r="AK1881" s="2"/>
      <c r="AL1881" s="2"/>
      <c r="AM1881" s="2"/>
      <c r="AN1881" s="2"/>
      <c r="AO1881" s="2"/>
      <c r="AP1881" s="2"/>
      <c r="AQ1881" s="2"/>
      <c r="AR1881" s="2"/>
      <c r="AS1881" s="2"/>
      <c r="AT1881" s="2"/>
      <c r="AU1881" s="2"/>
      <c r="AV1881" s="2"/>
      <c r="AW1881" s="2"/>
      <c r="AX1881" s="195"/>
      <c r="AY1881" s="195"/>
      <c r="AZ1881" s="193"/>
      <c r="BA1881" s="193"/>
      <c r="BB1881" s="195"/>
      <c r="BC1881" s="195"/>
      <c r="BD1881" s="193"/>
      <c r="BE1881" s="195"/>
      <c r="BF1881" s="195"/>
      <c r="BG1881" s="193"/>
      <c r="BH1881" s="193"/>
      <c r="BI1881" s="195"/>
      <c r="BJ1881" s="195"/>
      <c r="BK1881" s="193"/>
      <c r="BL1881" s="195"/>
      <c r="BM1881" s="195"/>
      <c r="BN1881" s="193"/>
      <c r="BO1881" s="193"/>
      <c r="BP1881" s="195"/>
      <c r="BQ1881" s="195"/>
      <c r="BR1881" s="193"/>
      <c r="BS1881" s="195"/>
      <c r="BT1881" s="195"/>
      <c r="BU1881" s="193"/>
      <c r="BV1881" s="193"/>
      <c r="BW1881" s="195"/>
      <c r="BX1881" s="195"/>
      <c r="BY1881" s="193"/>
      <c r="BZ1881" s="195"/>
      <c r="CA1881" s="195"/>
      <c r="CB1881" s="193"/>
      <c r="CC1881" s="193"/>
      <c r="CD1881" s="194"/>
      <c r="CE1881" s="194"/>
      <c r="CF1881" s="193"/>
      <c r="CG1881" s="194"/>
      <c r="CH1881" s="194"/>
      <c r="CI1881" s="193"/>
      <c r="CJ1881" s="193"/>
      <c r="CK1881" s="191"/>
      <c r="CL1881" s="191"/>
      <c r="CM1881" s="192"/>
      <c r="CN1881" s="192"/>
      <c r="CO1881" s="192"/>
      <c r="CP1881" s="192"/>
      <c r="CQ1881" s="191"/>
      <c r="CR1881" s="191"/>
    </row>
    <row r="1882" spans="1:96" s="233" customFormat="1" ht="24" hidden="1">
      <c r="A1882" s="31" t="e">
        <f t="shared" si="127"/>
        <v>#N/A</v>
      </c>
      <c r="B1882" s="30" t="e">
        <f>VLOOKUP(F1882,[3]!Tabla13[#All],2,FALSE)</f>
        <v>#N/A</v>
      </c>
      <c r="C1882" s="40">
        <v>2026</v>
      </c>
      <c r="D1882" s="40">
        <v>8330</v>
      </c>
      <c r="E1882" s="40"/>
      <c r="F1882" s="41"/>
      <c r="G1882" s="40">
        <v>2</v>
      </c>
      <c r="H1882" s="40">
        <v>5</v>
      </c>
      <c r="I1882" s="40">
        <v>16</v>
      </c>
      <c r="J1882" s="40"/>
      <c r="K1882" s="40">
        <v>3000</v>
      </c>
      <c r="L1882" s="40">
        <v>3100</v>
      </c>
      <c r="M1882" s="40">
        <v>318</v>
      </c>
      <c r="N1882" s="221"/>
      <c r="O1882" s="220"/>
      <c r="P1882" s="37" t="s">
        <v>108</v>
      </c>
      <c r="Q1882" s="36">
        <f>Q1883</f>
        <v>0</v>
      </c>
      <c r="R1882" s="36">
        <f>R1883</f>
        <v>0</v>
      </c>
      <c r="S1882" s="36">
        <f t="shared" si="128"/>
        <v>0</v>
      </c>
      <c r="T1882" s="36">
        <f>T1883</f>
        <v>0</v>
      </c>
      <c r="U1882" s="36">
        <f>U1883</f>
        <v>0</v>
      </c>
      <c r="V1882" s="36">
        <f t="shared" si="129"/>
        <v>0</v>
      </c>
      <c r="W1882" s="36">
        <f t="shared" si="130"/>
        <v>0</v>
      </c>
      <c r="X1882" s="41"/>
      <c r="Y1882" s="40"/>
      <c r="Z1882" s="77"/>
      <c r="AA1882" s="221"/>
      <c r="AB1882" s="200"/>
      <c r="AC1882" s="2"/>
      <c r="AD1882" s="2"/>
      <c r="AE1882" s="2"/>
      <c r="AF1882" s="2"/>
      <c r="AG1882" s="2"/>
      <c r="AH1882" s="2"/>
      <c r="AI1882" s="2"/>
      <c r="AJ1882" s="2"/>
      <c r="AK1882" s="2"/>
      <c r="AL1882" s="2"/>
      <c r="AM1882" s="2"/>
      <c r="AN1882" s="2"/>
      <c r="AO1882" s="2"/>
      <c r="AP1882" s="2"/>
      <c r="AQ1882" s="2"/>
      <c r="AR1882" s="2"/>
      <c r="AS1882" s="2"/>
      <c r="AT1882" s="2"/>
      <c r="AU1882" s="2"/>
      <c r="AV1882" s="2"/>
      <c r="AW1882" s="2"/>
      <c r="AX1882" s="193"/>
      <c r="AY1882" s="193"/>
      <c r="AZ1882" s="193"/>
      <c r="BA1882" s="193"/>
      <c r="BB1882" s="193"/>
      <c r="BC1882" s="193"/>
      <c r="BD1882" s="193"/>
      <c r="BE1882" s="193"/>
      <c r="BF1882" s="193"/>
      <c r="BG1882" s="193"/>
      <c r="BH1882" s="193"/>
      <c r="BI1882" s="193"/>
      <c r="BJ1882" s="193"/>
      <c r="BK1882" s="193"/>
      <c r="BL1882" s="193"/>
      <c r="BM1882" s="193"/>
      <c r="BN1882" s="193"/>
      <c r="BO1882" s="193"/>
      <c r="BP1882" s="193"/>
      <c r="BQ1882" s="193"/>
      <c r="BR1882" s="193"/>
      <c r="BS1882" s="193"/>
      <c r="BT1882" s="193"/>
      <c r="BU1882" s="193"/>
      <c r="BV1882" s="193"/>
      <c r="BW1882" s="193"/>
      <c r="BX1882" s="193"/>
      <c r="BY1882" s="193"/>
      <c r="BZ1882" s="193"/>
      <c r="CA1882" s="193"/>
      <c r="CB1882" s="193"/>
      <c r="CC1882" s="193"/>
      <c r="CD1882" s="193"/>
      <c r="CE1882" s="193"/>
      <c r="CF1882" s="193"/>
      <c r="CG1882" s="193"/>
      <c r="CH1882" s="193"/>
      <c r="CI1882" s="193"/>
      <c r="CJ1882" s="193"/>
      <c r="CK1882" s="199"/>
      <c r="CL1882" s="199"/>
      <c r="CM1882" s="199"/>
      <c r="CN1882" s="199"/>
      <c r="CO1882" s="199"/>
      <c r="CP1882" s="199"/>
      <c r="CQ1882" s="199"/>
      <c r="CR1882" s="199"/>
    </row>
    <row r="1883" spans="1:96" s="190" customFormat="1" ht="24" hidden="1">
      <c r="A1883" s="31" t="e">
        <f t="shared" ref="A1883:A1946" si="131">B1883-E1883</f>
        <v>#N/A</v>
      </c>
      <c r="B1883" s="30" t="e">
        <f>VLOOKUP(F1883,[3]!Tabla13[#All],2,FALSE)</f>
        <v>#N/A</v>
      </c>
      <c r="C1883" s="51">
        <v>2026</v>
      </c>
      <c r="D1883" s="51">
        <v>8330</v>
      </c>
      <c r="E1883" s="51"/>
      <c r="F1883" s="52"/>
      <c r="G1883" s="51">
        <v>2</v>
      </c>
      <c r="H1883" s="51">
        <v>5</v>
      </c>
      <c r="I1883" s="51">
        <v>16</v>
      </c>
      <c r="J1883" s="51"/>
      <c r="K1883" s="51">
        <v>3000</v>
      </c>
      <c r="L1883" s="51">
        <v>3100</v>
      </c>
      <c r="M1883" s="51">
        <v>318</v>
      </c>
      <c r="N1883" s="139">
        <v>1269</v>
      </c>
      <c r="O1883" s="49"/>
      <c r="P1883" s="48" t="s">
        <v>107</v>
      </c>
      <c r="Q1883" s="47">
        <v>0</v>
      </c>
      <c r="R1883" s="47">
        <v>0</v>
      </c>
      <c r="S1883" s="46">
        <f t="shared" si="128"/>
        <v>0</v>
      </c>
      <c r="T1883" s="47">
        <v>0</v>
      </c>
      <c r="U1883" s="47">
        <v>0</v>
      </c>
      <c r="V1883" s="46">
        <f t="shared" si="129"/>
        <v>0</v>
      </c>
      <c r="W1883" s="46">
        <f t="shared" si="130"/>
        <v>0</v>
      </c>
      <c r="X1883" s="45" t="s">
        <v>88</v>
      </c>
      <c r="Y1883" s="44"/>
      <c r="Z1883" s="43"/>
      <c r="AA1883" s="42" t="s">
        <v>19</v>
      </c>
      <c r="AB1883" s="196"/>
      <c r="AC1883" s="2"/>
      <c r="AD1883" s="2"/>
      <c r="AE1883" s="2"/>
      <c r="AF1883" s="2"/>
      <c r="AG1883" s="2"/>
      <c r="AH1883" s="2"/>
      <c r="AI1883" s="2"/>
      <c r="AJ1883" s="2"/>
      <c r="AK1883" s="2"/>
      <c r="AL1883" s="2"/>
      <c r="AM1883" s="2"/>
      <c r="AN1883" s="2"/>
      <c r="AO1883" s="2"/>
      <c r="AP1883" s="2"/>
      <c r="AQ1883" s="2"/>
      <c r="AR1883" s="2"/>
      <c r="AS1883" s="2"/>
      <c r="AT1883" s="2"/>
      <c r="AU1883" s="2"/>
      <c r="AV1883" s="2"/>
      <c r="AW1883" s="2"/>
      <c r="AX1883" s="195"/>
      <c r="AY1883" s="195"/>
      <c r="AZ1883" s="193"/>
      <c r="BA1883" s="193"/>
      <c r="BB1883" s="195"/>
      <c r="BC1883" s="195"/>
      <c r="BD1883" s="193"/>
      <c r="BE1883" s="195"/>
      <c r="BF1883" s="195"/>
      <c r="BG1883" s="193"/>
      <c r="BH1883" s="193"/>
      <c r="BI1883" s="195"/>
      <c r="BJ1883" s="195"/>
      <c r="BK1883" s="193"/>
      <c r="BL1883" s="195"/>
      <c r="BM1883" s="195"/>
      <c r="BN1883" s="193"/>
      <c r="BO1883" s="193"/>
      <c r="BP1883" s="195"/>
      <c r="BQ1883" s="195"/>
      <c r="BR1883" s="193"/>
      <c r="BS1883" s="195"/>
      <c r="BT1883" s="195"/>
      <c r="BU1883" s="193"/>
      <c r="BV1883" s="193"/>
      <c r="BW1883" s="195"/>
      <c r="BX1883" s="195"/>
      <c r="BY1883" s="193"/>
      <c r="BZ1883" s="195"/>
      <c r="CA1883" s="195"/>
      <c r="CB1883" s="193"/>
      <c r="CC1883" s="193"/>
      <c r="CD1883" s="194"/>
      <c r="CE1883" s="194"/>
      <c r="CF1883" s="193"/>
      <c r="CG1883" s="194"/>
      <c r="CH1883" s="194"/>
      <c r="CI1883" s="193"/>
      <c r="CJ1883" s="193"/>
      <c r="CK1883" s="191"/>
      <c r="CL1883" s="191"/>
      <c r="CM1883" s="192"/>
      <c r="CN1883" s="192"/>
      <c r="CO1883" s="192"/>
      <c r="CP1883" s="192"/>
      <c r="CQ1883" s="191"/>
      <c r="CR1883" s="191"/>
    </row>
    <row r="1884" spans="1:96" s="190" customFormat="1" ht="24" hidden="1">
      <c r="A1884" s="31" t="e">
        <f t="shared" si="131"/>
        <v>#N/A</v>
      </c>
      <c r="B1884" s="30" t="e">
        <f>VLOOKUP(F1884,[3]!Tabla13[#All],2,FALSE)</f>
        <v>#N/A</v>
      </c>
      <c r="C1884" s="61">
        <v>2026</v>
      </c>
      <c r="D1884" s="61">
        <v>8330</v>
      </c>
      <c r="E1884" s="61"/>
      <c r="F1884" s="62"/>
      <c r="G1884" s="61">
        <v>2</v>
      </c>
      <c r="H1884" s="61">
        <v>5</v>
      </c>
      <c r="I1884" s="61">
        <v>16</v>
      </c>
      <c r="J1884" s="61"/>
      <c r="K1884" s="61">
        <v>3000</v>
      </c>
      <c r="L1884" s="61">
        <v>3200</v>
      </c>
      <c r="M1884" s="61"/>
      <c r="N1884" s="60" t="s">
        <v>23</v>
      </c>
      <c r="O1884" s="59"/>
      <c r="P1884" s="58" t="s">
        <v>106</v>
      </c>
      <c r="Q1884" s="57">
        <f>Q1885+Q1887+Q1889</f>
        <v>0</v>
      </c>
      <c r="R1884" s="57">
        <f>R1885+R1887+R1889</f>
        <v>0</v>
      </c>
      <c r="S1884" s="57">
        <f t="shared" si="128"/>
        <v>0</v>
      </c>
      <c r="T1884" s="57">
        <f>T1885+T1887+T1889</f>
        <v>0</v>
      </c>
      <c r="U1884" s="57">
        <f>U1885+U1887+U1889</f>
        <v>0</v>
      </c>
      <c r="V1884" s="57">
        <f t="shared" si="129"/>
        <v>0</v>
      </c>
      <c r="W1884" s="57">
        <f t="shared" si="130"/>
        <v>0</v>
      </c>
      <c r="X1884" s="56"/>
      <c r="Y1884" s="66"/>
      <c r="Z1884" s="65"/>
      <c r="AA1884" s="53"/>
      <c r="AB1884" s="200"/>
      <c r="AC1884" s="2"/>
      <c r="AD1884" s="2"/>
      <c r="AE1884" s="2"/>
      <c r="AF1884" s="2"/>
      <c r="AG1884" s="2"/>
      <c r="AH1884" s="2"/>
      <c r="AI1884" s="2"/>
      <c r="AJ1884" s="2"/>
      <c r="AK1884" s="2"/>
      <c r="AL1884" s="2"/>
      <c r="AM1884" s="2"/>
      <c r="AN1884" s="2"/>
      <c r="AO1884" s="2"/>
      <c r="AP1884" s="2"/>
      <c r="AQ1884" s="2"/>
      <c r="AR1884" s="2"/>
      <c r="AS1884" s="2"/>
      <c r="AT1884" s="2"/>
      <c r="AU1884" s="2"/>
      <c r="AV1884" s="2"/>
      <c r="AW1884" s="2"/>
      <c r="AX1884" s="193"/>
      <c r="AY1884" s="193"/>
      <c r="AZ1884" s="193"/>
      <c r="BA1884" s="193"/>
      <c r="BB1884" s="193"/>
      <c r="BC1884" s="193"/>
      <c r="BD1884" s="193"/>
      <c r="BE1884" s="193"/>
      <c r="BF1884" s="193"/>
      <c r="BG1884" s="193"/>
      <c r="BH1884" s="193"/>
      <c r="BI1884" s="193"/>
      <c r="BJ1884" s="193"/>
      <c r="BK1884" s="193"/>
      <c r="BL1884" s="193"/>
      <c r="BM1884" s="193"/>
      <c r="BN1884" s="193"/>
      <c r="BO1884" s="193"/>
      <c r="BP1884" s="193"/>
      <c r="BQ1884" s="193"/>
      <c r="BR1884" s="193"/>
      <c r="BS1884" s="193"/>
      <c r="BT1884" s="193"/>
      <c r="BU1884" s="193"/>
      <c r="BV1884" s="193"/>
      <c r="BW1884" s="193"/>
      <c r="BX1884" s="193"/>
      <c r="BY1884" s="193"/>
      <c r="BZ1884" s="193"/>
      <c r="CA1884" s="193"/>
      <c r="CB1884" s="193"/>
      <c r="CC1884" s="193"/>
      <c r="CD1884" s="193"/>
      <c r="CE1884" s="193"/>
      <c r="CF1884" s="193"/>
      <c r="CG1884" s="193"/>
      <c r="CH1884" s="193"/>
      <c r="CI1884" s="193"/>
      <c r="CJ1884" s="193"/>
      <c r="CK1884" s="199"/>
      <c r="CL1884" s="199"/>
      <c r="CM1884" s="199"/>
      <c r="CN1884" s="199"/>
      <c r="CO1884" s="199"/>
      <c r="CP1884" s="199"/>
      <c r="CQ1884" s="199"/>
      <c r="CR1884" s="199"/>
    </row>
    <row r="1885" spans="1:96" s="190" customFormat="1" ht="24" hidden="1">
      <c r="A1885" s="31" t="e">
        <f t="shared" si="131"/>
        <v>#N/A</v>
      </c>
      <c r="B1885" s="30" t="e">
        <f>VLOOKUP(F1885,[3]!Tabla13[#All],2,FALSE)</f>
        <v>#N/A</v>
      </c>
      <c r="C1885" s="40">
        <v>2026</v>
      </c>
      <c r="D1885" s="40">
        <v>8330</v>
      </c>
      <c r="E1885" s="40"/>
      <c r="F1885" s="41"/>
      <c r="G1885" s="40">
        <v>2</v>
      </c>
      <c r="H1885" s="40">
        <v>5</v>
      </c>
      <c r="I1885" s="40">
        <v>16</v>
      </c>
      <c r="J1885" s="40"/>
      <c r="K1885" s="40">
        <v>3000</v>
      </c>
      <c r="L1885" s="40">
        <v>3200</v>
      </c>
      <c r="M1885" s="40">
        <v>322</v>
      </c>
      <c r="N1885" s="167" t="s">
        <v>23</v>
      </c>
      <c r="O1885" s="235"/>
      <c r="P1885" s="37" t="s">
        <v>946</v>
      </c>
      <c r="Q1885" s="36">
        <f>Q1886</f>
        <v>0</v>
      </c>
      <c r="R1885" s="36">
        <f>R1886</f>
        <v>0</v>
      </c>
      <c r="S1885" s="36">
        <f t="shared" si="128"/>
        <v>0</v>
      </c>
      <c r="T1885" s="36">
        <f>T1886</f>
        <v>0</v>
      </c>
      <c r="U1885" s="36">
        <f>U1886</f>
        <v>0</v>
      </c>
      <c r="V1885" s="36">
        <f t="shared" si="129"/>
        <v>0</v>
      </c>
      <c r="W1885" s="36">
        <f t="shared" si="130"/>
        <v>0</v>
      </c>
      <c r="X1885" s="35"/>
      <c r="Y1885" s="64"/>
      <c r="Z1885" s="63"/>
      <c r="AA1885" s="32"/>
      <c r="AB1885" s="200"/>
      <c r="AC1885" s="2"/>
      <c r="AD1885" s="2"/>
      <c r="AE1885" s="2"/>
      <c r="AF1885" s="2"/>
      <c r="AG1885" s="2"/>
      <c r="AH1885" s="2"/>
      <c r="AI1885" s="2"/>
      <c r="AJ1885" s="2"/>
      <c r="AK1885" s="2"/>
      <c r="AL1885" s="2"/>
      <c r="AM1885" s="2"/>
      <c r="AN1885" s="2"/>
      <c r="AO1885" s="2"/>
      <c r="AP1885" s="2"/>
      <c r="AQ1885" s="2"/>
      <c r="AR1885" s="2"/>
      <c r="AS1885" s="2"/>
      <c r="AT1885" s="2"/>
      <c r="AU1885" s="2"/>
      <c r="AV1885" s="2"/>
      <c r="AW1885" s="2"/>
      <c r="AX1885" s="193"/>
      <c r="AY1885" s="193"/>
      <c r="AZ1885" s="193"/>
      <c r="BA1885" s="193"/>
      <c r="BB1885" s="193"/>
      <c r="BC1885" s="193"/>
      <c r="BD1885" s="193"/>
      <c r="BE1885" s="193"/>
      <c r="BF1885" s="193"/>
      <c r="BG1885" s="193"/>
      <c r="BH1885" s="193"/>
      <c r="BI1885" s="193"/>
      <c r="BJ1885" s="193"/>
      <c r="BK1885" s="193"/>
      <c r="BL1885" s="193"/>
      <c r="BM1885" s="193"/>
      <c r="BN1885" s="193"/>
      <c r="BO1885" s="193"/>
      <c r="BP1885" s="193"/>
      <c r="BQ1885" s="193"/>
      <c r="BR1885" s="193"/>
      <c r="BS1885" s="193"/>
      <c r="BT1885" s="193"/>
      <c r="BU1885" s="193"/>
      <c r="BV1885" s="193"/>
      <c r="BW1885" s="193"/>
      <c r="BX1885" s="193"/>
      <c r="BY1885" s="193"/>
      <c r="BZ1885" s="193"/>
      <c r="CA1885" s="193"/>
      <c r="CB1885" s="193"/>
      <c r="CC1885" s="193"/>
      <c r="CD1885" s="193"/>
      <c r="CE1885" s="193"/>
      <c r="CF1885" s="193"/>
      <c r="CG1885" s="193"/>
      <c r="CH1885" s="193"/>
      <c r="CI1885" s="193"/>
      <c r="CJ1885" s="193"/>
      <c r="CK1885" s="199"/>
      <c r="CL1885" s="199"/>
      <c r="CM1885" s="199"/>
      <c r="CN1885" s="199"/>
      <c r="CO1885" s="199"/>
      <c r="CP1885" s="199"/>
      <c r="CQ1885" s="199"/>
      <c r="CR1885" s="199"/>
    </row>
    <row r="1886" spans="1:96" s="190" customFormat="1" ht="24" hidden="1">
      <c r="A1886" s="31" t="e">
        <f t="shared" si="131"/>
        <v>#N/A</v>
      </c>
      <c r="B1886" s="30" t="e">
        <f>VLOOKUP(F1886,[3]!Tabla13[#All],2,FALSE)</f>
        <v>#N/A</v>
      </c>
      <c r="C1886" s="51">
        <v>2026</v>
      </c>
      <c r="D1886" s="51">
        <v>8330</v>
      </c>
      <c r="E1886" s="51"/>
      <c r="F1886" s="52"/>
      <c r="G1886" s="51">
        <v>2</v>
      </c>
      <c r="H1886" s="51">
        <v>5</v>
      </c>
      <c r="I1886" s="51">
        <v>16</v>
      </c>
      <c r="J1886" s="51"/>
      <c r="K1886" s="51">
        <v>3000</v>
      </c>
      <c r="L1886" s="51">
        <v>3200</v>
      </c>
      <c r="M1886" s="51">
        <v>322</v>
      </c>
      <c r="N1886" s="139">
        <v>74</v>
      </c>
      <c r="O1886" s="49"/>
      <c r="P1886" s="48" t="s">
        <v>945</v>
      </c>
      <c r="Q1886" s="47">
        <v>0</v>
      </c>
      <c r="R1886" s="47">
        <v>0</v>
      </c>
      <c r="S1886" s="46">
        <f t="shared" si="128"/>
        <v>0</v>
      </c>
      <c r="T1886" s="47">
        <v>0</v>
      </c>
      <c r="U1886" s="47">
        <v>0</v>
      </c>
      <c r="V1886" s="46">
        <f t="shared" si="129"/>
        <v>0</v>
      </c>
      <c r="W1886" s="46">
        <f t="shared" si="130"/>
        <v>0</v>
      </c>
      <c r="X1886" s="45" t="s">
        <v>88</v>
      </c>
      <c r="Y1886" s="44"/>
      <c r="Z1886" s="43"/>
      <c r="AA1886" s="42" t="s">
        <v>19</v>
      </c>
      <c r="AB1886" s="196"/>
      <c r="AC1886" s="2"/>
      <c r="AD1886" s="2"/>
      <c r="AE1886" s="2"/>
      <c r="AF1886" s="2"/>
      <c r="AG1886" s="2"/>
      <c r="AH1886" s="2"/>
      <c r="AI1886" s="2"/>
      <c r="AJ1886" s="2"/>
      <c r="AK1886" s="2"/>
      <c r="AL1886" s="2"/>
      <c r="AM1886" s="2"/>
      <c r="AN1886" s="2"/>
      <c r="AO1886" s="2"/>
      <c r="AP1886" s="2"/>
      <c r="AQ1886" s="2"/>
      <c r="AR1886" s="2"/>
      <c r="AS1886" s="2"/>
      <c r="AT1886" s="2"/>
      <c r="AU1886" s="2"/>
      <c r="AV1886" s="2"/>
      <c r="AW1886" s="2"/>
      <c r="AX1886" s="195"/>
      <c r="AY1886" s="195"/>
      <c r="AZ1886" s="193"/>
      <c r="BA1886" s="193"/>
      <c r="BB1886" s="195"/>
      <c r="BC1886" s="195"/>
      <c r="BD1886" s="193"/>
      <c r="BE1886" s="195"/>
      <c r="BF1886" s="195"/>
      <c r="BG1886" s="193"/>
      <c r="BH1886" s="193"/>
      <c r="BI1886" s="195"/>
      <c r="BJ1886" s="195"/>
      <c r="BK1886" s="193"/>
      <c r="BL1886" s="195"/>
      <c r="BM1886" s="195"/>
      <c r="BN1886" s="193"/>
      <c r="BO1886" s="193"/>
      <c r="BP1886" s="195"/>
      <c r="BQ1886" s="195"/>
      <c r="BR1886" s="193"/>
      <c r="BS1886" s="195"/>
      <c r="BT1886" s="195"/>
      <c r="BU1886" s="193"/>
      <c r="BV1886" s="193"/>
      <c r="BW1886" s="195"/>
      <c r="BX1886" s="195"/>
      <c r="BY1886" s="193"/>
      <c r="BZ1886" s="195"/>
      <c r="CA1886" s="195"/>
      <c r="CB1886" s="193"/>
      <c r="CC1886" s="193"/>
      <c r="CD1886" s="194"/>
      <c r="CE1886" s="194"/>
      <c r="CF1886" s="193"/>
      <c r="CG1886" s="194"/>
      <c r="CH1886" s="194"/>
      <c r="CI1886" s="193"/>
      <c r="CJ1886" s="193"/>
      <c r="CK1886" s="191"/>
      <c r="CL1886" s="191"/>
      <c r="CM1886" s="192"/>
      <c r="CN1886" s="192"/>
      <c r="CO1886" s="192"/>
      <c r="CP1886" s="192"/>
      <c r="CQ1886" s="191"/>
      <c r="CR1886" s="191"/>
    </row>
    <row r="1887" spans="1:96" s="233" customFormat="1" ht="30" hidden="1">
      <c r="A1887" s="31" t="e">
        <f t="shared" si="131"/>
        <v>#N/A</v>
      </c>
      <c r="B1887" s="30" t="e">
        <f>VLOOKUP(F1887,[3]!Tabla13[#All],2,FALSE)</f>
        <v>#N/A</v>
      </c>
      <c r="C1887" s="40">
        <v>2026</v>
      </c>
      <c r="D1887" s="40">
        <v>8330</v>
      </c>
      <c r="E1887" s="40"/>
      <c r="F1887" s="41"/>
      <c r="G1887" s="40">
        <v>2</v>
      </c>
      <c r="H1887" s="40">
        <v>5</v>
      </c>
      <c r="I1887" s="40">
        <v>16</v>
      </c>
      <c r="J1887" s="40"/>
      <c r="K1887" s="40">
        <v>3000</v>
      </c>
      <c r="L1887" s="40">
        <v>3200</v>
      </c>
      <c r="M1887" s="40">
        <v>323</v>
      </c>
      <c r="N1887" s="221" t="s">
        <v>23</v>
      </c>
      <c r="O1887" s="220"/>
      <c r="P1887" s="37" t="s">
        <v>105</v>
      </c>
      <c r="Q1887" s="36">
        <f>Q1888</f>
        <v>0</v>
      </c>
      <c r="R1887" s="36">
        <f>R1888</f>
        <v>0</v>
      </c>
      <c r="S1887" s="36">
        <f t="shared" si="128"/>
        <v>0</v>
      </c>
      <c r="T1887" s="36">
        <f>T1888</f>
        <v>0</v>
      </c>
      <c r="U1887" s="36">
        <f>U1888</f>
        <v>0</v>
      </c>
      <c r="V1887" s="36">
        <f t="shared" si="129"/>
        <v>0</v>
      </c>
      <c r="W1887" s="36">
        <f t="shared" si="130"/>
        <v>0</v>
      </c>
      <c r="X1887" s="41"/>
      <c r="Y1887" s="40"/>
      <c r="Z1887" s="77"/>
      <c r="AA1887" s="221"/>
      <c r="AB1887" s="200"/>
      <c r="AC1887" s="2"/>
      <c r="AD1887" s="2"/>
      <c r="AE1887" s="2"/>
      <c r="AF1887" s="2"/>
      <c r="AG1887" s="2"/>
      <c r="AH1887" s="2"/>
      <c r="AI1887" s="2"/>
      <c r="AJ1887" s="2"/>
      <c r="AK1887" s="2"/>
      <c r="AL1887" s="2"/>
      <c r="AM1887" s="2"/>
      <c r="AN1887" s="2"/>
      <c r="AO1887" s="2"/>
      <c r="AP1887" s="2"/>
      <c r="AQ1887" s="2"/>
      <c r="AR1887" s="2"/>
      <c r="AS1887" s="2"/>
      <c r="AT1887" s="2"/>
      <c r="AU1887" s="2"/>
      <c r="AV1887" s="2"/>
      <c r="AW1887" s="2"/>
      <c r="AX1887" s="193"/>
      <c r="AY1887" s="193"/>
      <c r="AZ1887" s="193"/>
      <c r="BA1887" s="193"/>
      <c r="BB1887" s="193"/>
      <c r="BC1887" s="193"/>
      <c r="BD1887" s="193"/>
      <c r="BE1887" s="193"/>
      <c r="BF1887" s="193"/>
      <c r="BG1887" s="193"/>
      <c r="BH1887" s="193"/>
      <c r="BI1887" s="193"/>
      <c r="BJ1887" s="193"/>
      <c r="BK1887" s="193"/>
      <c r="BL1887" s="193"/>
      <c r="BM1887" s="193"/>
      <c r="BN1887" s="193"/>
      <c r="BO1887" s="193"/>
      <c r="BP1887" s="193"/>
      <c r="BQ1887" s="193"/>
      <c r="BR1887" s="193"/>
      <c r="BS1887" s="193"/>
      <c r="BT1887" s="193"/>
      <c r="BU1887" s="193"/>
      <c r="BV1887" s="193"/>
      <c r="BW1887" s="193"/>
      <c r="BX1887" s="193"/>
      <c r="BY1887" s="193"/>
      <c r="BZ1887" s="193"/>
      <c r="CA1887" s="193"/>
      <c r="CB1887" s="193"/>
      <c r="CC1887" s="193"/>
      <c r="CD1887" s="193"/>
      <c r="CE1887" s="193"/>
      <c r="CF1887" s="193"/>
      <c r="CG1887" s="193"/>
      <c r="CH1887" s="193"/>
      <c r="CI1887" s="193"/>
      <c r="CJ1887" s="193"/>
      <c r="CK1887" s="199"/>
      <c r="CL1887" s="199"/>
      <c r="CM1887" s="199"/>
      <c r="CN1887" s="199"/>
      <c r="CO1887" s="199"/>
      <c r="CP1887" s="199"/>
      <c r="CQ1887" s="199"/>
      <c r="CR1887" s="199"/>
    </row>
    <row r="1888" spans="1:96" s="190" customFormat="1" ht="24" hidden="1">
      <c r="A1888" s="31" t="e">
        <f t="shared" si="131"/>
        <v>#N/A</v>
      </c>
      <c r="B1888" s="30" t="e">
        <f>VLOOKUP(F1888,[3]!Tabla13[#All],2,FALSE)</f>
        <v>#N/A</v>
      </c>
      <c r="C1888" s="51">
        <v>2026</v>
      </c>
      <c r="D1888" s="51">
        <v>8330</v>
      </c>
      <c r="E1888" s="51"/>
      <c r="F1888" s="52"/>
      <c r="G1888" s="51">
        <v>2</v>
      </c>
      <c r="H1888" s="51">
        <v>5</v>
      </c>
      <c r="I1888" s="51">
        <v>16</v>
      </c>
      <c r="J1888" s="51"/>
      <c r="K1888" s="51">
        <v>3000</v>
      </c>
      <c r="L1888" s="51">
        <v>3200</v>
      </c>
      <c r="M1888" s="51">
        <v>323</v>
      </c>
      <c r="N1888" s="139">
        <v>76</v>
      </c>
      <c r="O1888" s="49"/>
      <c r="P1888" s="48" t="s">
        <v>104</v>
      </c>
      <c r="Q1888" s="47">
        <v>0</v>
      </c>
      <c r="R1888" s="47">
        <v>0</v>
      </c>
      <c r="S1888" s="46">
        <f t="shared" si="128"/>
        <v>0</v>
      </c>
      <c r="T1888" s="47">
        <v>0</v>
      </c>
      <c r="U1888" s="47">
        <v>0</v>
      </c>
      <c r="V1888" s="46">
        <f t="shared" si="129"/>
        <v>0</v>
      </c>
      <c r="W1888" s="46">
        <f t="shared" si="130"/>
        <v>0</v>
      </c>
      <c r="X1888" s="45" t="s">
        <v>88</v>
      </c>
      <c r="Y1888" s="44"/>
      <c r="Z1888" s="43"/>
      <c r="AA1888" s="42" t="s">
        <v>19</v>
      </c>
      <c r="AB1888" s="196"/>
      <c r="AC1888" s="2"/>
      <c r="AD1888" s="2"/>
      <c r="AE1888" s="2"/>
      <c r="AF1888" s="2"/>
      <c r="AG1888" s="2"/>
      <c r="AH1888" s="2"/>
      <c r="AI1888" s="2"/>
      <c r="AJ1888" s="2"/>
      <c r="AK1888" s="2"/>
      <c r="AL1888" s="2"/>
      <c r="AM1888" s="2"/>
      <c r="AN1888" s="2"/>
      <c r="AO1888" s="2"/>
      <c r="AP1888" s="2"/>
      <c r="AQ1888" s="2"/>
      <c r="AR1888" s="2"/>
      <c r="AS1888" s="2"/>
      <c r="AT1888" s="2"/>
      <c r="AU1888" s="2"/>
      <c r="AV1888" s="2"/>
      <c r="AW1888" s="2"/>
      <c r="AX1888" s="195"/>
      <c r="AY1888" s="195"/>
      <c r="AZ1888" s="193"/>
      <c r="BA1888" s="193"/>
      <c r="BB1888" s="195"/>
      <c r="BC1888" s="195"/>
      <c r="BD1888" s="193"/>
      <c r="BE1888" s="195"/>
      <c r="BF1888" s="195"/>
      <c r="BG1888" s="193"/>
      <c r="BH1888" s="193"/>
      <c r="BI1888" s="195"/>
      <c r="BJ1888" s="195"/>
      <c r="BK1888" s="193"/>
      <c r="BL1888" s="195"/>
      <c r="BM1888" s="195"/>
      <c r="BN1888" s="193"/>
      <c r="BO1888" s="193"/>
      <c r="BP1888" s="195"/>
      <c r="BQ1888" s="195"/>
      <c r="BR1888" s="193"/>
      <c r="BS1888" s="195"/>
      <c r="BT1888" s="195"/>
      <c r="BU1888" s="193"/>
      <c r="BV1888" s="193"/>
      <c r="BW1888" s="195"/>
      <c r="BX1888" s="195"/>
      <c r="BY1888" s="193"/>
      <c r="BZ1888" s="195"/>
      <c r="CA1888" s="195"/>
      <c r="CB1888" s="193"/>
      <c r="CC1888" s="193"/>
      <c r="CD1888" s="194"/>
      <c r="CE1888" s="194"/>
      <c r="CF1888" s="193"/>
      <c r="CG1888" s="194"/>
      <c r="CH1888" s="194"/>
      <c r="CI1888" s="193"/>
      <c r="CJ1888" s="193"/>
      <c r="CK1888" s="191"/>
      <c r="CL1888" s="191"/>
      <c r="CM1888" s="192"/>
      <c r="CN1888" s="192"/>
      <c r="CO1888" s="192"/>
      <c r="CP1888" s="192"/>
      <c r="CQ1888" s="191"/>
      <c r="CR1888" s="191"/>
    </row>
    <row r="1889" spans="1:96" s="233" customFormat="1" ht="24" hidden="1">
      <c r="A1889" s="31" t="e">
        <f t="shared" si="131"/>
        <v>#N/A</v>
      </c>
      <c r="B1889" s="30" t="e">
        <f>VLOOKUP(F1889,[3]!Tabla13[#All],2,FALSE)</f>
        <v>#N/A</v>
      </c>
      <c r="C1889" s="40">
        <v>2026</v>
      </c>
      <c r="D1889" s="40">
        <v>8330</v>
      </c>
      <c r="E1889" s="40"/>
      <c r="F1889" s="41"/>
      <c r="G1889" s="40">
        <v>2</v>
      </c>
      <c r="H1889" s="40">
        <v>5</v>
      </c>
      <c r="I1889" s="40">
        <v>16</v>
      </c>
      <c r="J1889" s="40"/>
      <c r="K1889" s="40">
        <v>3000</v>
      </c>
      <c r="L1889" s="40">
        <v>3200</v>
      </c>
      <c r="M1889" s="40">
        <v>325</v>
      </c>
      <c r="N1889" s="221" t="s">
        <v>23</v>
      </c>
      <c r="O1889" s="220"/>
      <c r="P1889" s="37" t="s">
        <v>336</v>
      </c>
      <c r="Q1889" s="36">
        <f>Q1890</f>
        <v>0</v>
      </c>
      <c r="R1889" s="36">
        <f>R1890</f>
        <v>0</v>
      </c>
      <c r="S1889" s="36">
        <f t="shared" si="128"/>
        <v>0</v>
      </c>
      <c r="T1889" s="36">
        <f>T1890</f>
        <v>0</v>
      </c>
      <c r="U1889" s="36">
        <f>U1890</f>
        <v>0</v>
      </c>
      <c r="V1889" s="36">
        <f t="shared" si="129"/>
        <v>0</v>
      </c>
      <c r="W1889" s="36">
        <f t="shared" si="130"/>
        <v>0</v>
      </c>
      <c r="X1889" s="41"/>
      <c r="Y1889" s="40"/>
      <c r="Z1889" s="77"/>
      <c r="AA1889" s="221"/>
      <c r="AB1889" s="200"/>
      <c r="AC1889" s="2"/>
      <c r="AD1889" s="2"/>
      <c r="AE1889" s="2"/>
      <c r="AF1889" s="2"/>
      <c r="AG1889" s="2"/>
      <c r="AH1889" s="2"/>
      <c r="AI1889" s="2"/>
      <c r="AJ1889" s="2"/>
      <c r="AK1889" s="2"/>
      <c r="AL1889" s="2"/>
      <c r="AM1889" s="2"/>
      <c r="AN1889" s="2"/>
      <c r="AO1889" s="2"/>
      <c r="AP1889" s="2"/>
      <c r="AQ1889" s="2"/>
      <c r="AR1889" s="2"/>
      <c r="AS1889" s="2"/>
      <c r="AT1889" s="2"/>
      <c r="AU1889" s="2"/>
      <c r="AV1889" s="2"/>
      <c r="AW1889" s="2"/>
      <c r="AX1889" s="193"/>
      <c r="AY1889" s="193"/>
      <c r="AZ1889" s="193"/>
      <c r="BA1889" s="193"/>
      <c r="BB1889" s="193"/>
      <c r="BC1889" s="193"/>
      <c r="BD1889" s="193"/>
      <c r="BE1889" s="193"/>
      <c r="BF1889" s="193"/>
      <c r="BG1889" s="193"/>
      <c r="BH1889" s="193"/>
      <c r="BI1889" s="193"/>
      <c r="BJ1889" s="193"/>
      <c r="BK1889" s="193"/>
      <c r="BL1889" s="193"/>
      <c r="BM1889" s="193"/>
      <c r="BN1889" s="193"/>
      <c r="BO1889" s="193"/>
      <c r="BP1889" s="193"/>
      <c r="BQ1889" s="193"/>
      <c r="BR1889" s="193"/>
      <c r="BS1889" s="193"/>
      <c r="BT1889" s="193"/>
      <c r="BU1889" s="193"/>
      <c r="BV1889" s="193"/>
      <c r="BW1889" s="193"/>
      <c r="BX1889" s="193"/>
      <c r="BY1889" s="193"/>
      <c r="BZ1889" s="193"/>
      <c r="CA1889" s="193"/>
      <c r="CB1889" s="193"/>
      <c r="CC1889" s="193"/>
      <c r="CD1889" s="193"/>
      <c r="CE1889" s="193"/>
      <c r="CF1889" s="193"/>
      <c r="CG1889" s="193"/>
      <c r="CH1889" s="193"/>
      <c r="CI1889" s="193"/>
      <c r="CJ1889" s="193"/>
      <c r="CK1889" s="199"/>
      <c r="CL1889" s="199"/>
      <c r="CM1889" s="199"/>
      <c r="CN1889" s="199"/>
      <c r="CO1889" s="199"/>
      <c r="CP1889" s="199"/>
      <c r="CQ1889" s="199"/>
      <c r="CR1889" s="199"/>
    </row>
    <row r="1890" spans="1:96" s="190" customFormat="1" ht="24" hidden="1">
      <c r="A1890" s="31" t="e">
        <f t="shared" si="131"/>
        <v>#N/A</v>
      </c>
      <c r="B1890" s="30" t="e">
        <f>VLOOKUP(F1890,[3]!Tabla13[#All],2,FALSE)</f>
        <v>#N/A</v>
      </c>
      <c r="C1890" s="51">
        <v>2026</v>
      </c>
      <c r="D1890" s="51">
        <v>8330</v>
      </c>
      <c r="E1890" s="51"/>
      <c r="F1890" s="52"/>
      <c r="G1890" s="51">
        <v>2</v>
      </c>
      <c r="H1890" s="51">
        <v>5</v>
      </c>
      <c r="I1890" s="51">
        <v>16</v>
      </c>
      <c r="J1890" s="51"/>
      <c r="K1890" s="51">
        <v>3000</v>
      </c>
      <c r="L1890" s="51">
        <v>3200</v>
      </c>
      <c r="M1890" s="51">
        <v>325</v>
      </c>
      <c r="N1890" s="139">
        <v>75</v>
      </c>
      <c r="O1890" s="49"/>
      <c r="P1890" s="48" t="s">
        <v>335</v>
      </c>
      <c r="Q1890" s="47">
        <v>0</v>
      </c>
      <c r="R1890" s="47">
        <v>0</v>
      </c>
      <c r="S1890" s="46">
        <f t="shared" si="128"/>
        <v>0</v>
      </c>
      <c r="T1890" s="47">
        <v>0</v>
      </c>
      <c r="U1890" s="47">
        <v>0</v>
      </c>
      <c r="V1890" s="46">
        <f t="shared" si="129"/>
        <v>0</v>
      </c>
      <c r="W1890" s="46">
        <f t="shared" si="130"/>
        <v>0</v>
      </c>
      <c r="X1890" s="45" t="s">
        <v>88</v>
      </c>
      <c r="Y1890" s="44"/>
      <c r="Z1890" s="43"/>
      <c r="AA1890" s="42" t="s">
        <v>19</v>
      </c>
      <c r="AB1890" s="196"/>
      <c r="AC1890" s="2"/>
      <c r="AD1890" s="2"/>
      <c r="AE1890" s="2"/>
      <c r="AF1890" s="2"/>
      <c r="AG1890" s="2"/>
      <c r="AH1890" s="2"/>
      <c r="AI1890" s="2"/>
      <c r="AJ1890" s="2"/>
      <c r="AK1890" s="2"/>
      <c r="AL1890" s="2"/>
      <c r="AM1890" s="2"/>
      <c r="AN1890" s="2"/>
      <c r="AO1890" s="2"/>
      <c r="AP1890" s="2"/>
      <c r="AQ1890" s="2"/>
      <c r="AR1890" s="2"/>
      <c r="AS1890" s="2"/>
      <c r="AT1890" s="2"/>
      <c r="AU1890" s="2"/>
      <c r="AV1890" s="2"/>
      <c r="AW1890" s="2"/>
      <c r="AX1890" s="195"/>
      <c r="AY1890" s="195"/>
      <c r="AZ1890" s="193"/>
      <c r="BA1890" s="193"/>
      <c r="BB1890" s="195"/>
      <c r="BC1890" s="195"/>
      <c r="BD1890" s="193"/>
      <c r="BE1890" s="195"/>
      <c r="BF1890" s="195"/>
      <c r="BG1890" s="193"/>
      <c r="BH1890" s="193"/>
      <c r="BI1890" s="195"/>
      <c r="BJ1890" s="195"/>
      <c r="BK1890" s="193"/>
      <c r="BL1890" s="195"/>
      <c r="BM1890" s="195"/>
      <c r="BN1890" s="193"/>
      <c r="BO1890" s="193"/>
      <c r="BP1890" s="195"/>
      <c r="BQ1890" s="195"/>
      <c r="BR1890" s="193"/>
      <c r="BS1890" s="195"/>
      <c r="BT1890" s="195"/>
      <c r="BU1890" s="193"/>
      <c r="BV1890" s="193"/>
      <c r="BW1890" s="195"/>
      <c r="BX1890" s="195"/>
      <c r="BY1890" s="193"/>
      <c r="BZ1890" s="195"/>
      <c r="CA1890" s="195"/>
      <c r="CB1890" s="193"/>
      <c r="CC1890" s="193"/>
      <c r="CD1890" s="194"/>
      <c r="CE1890" s="194"/>
      <c r="CF1890" s="193"/>
      <c r="CG1890" s="194"/>
      <c r="CH1890" s="194"/>
      <c r="CI1890" s="193"/>
      <c r="CJ1890" s="193"/>
      <c r="CK1890" s="191"/>
      <c r="CL1890" s="191"/>
      <c r="CM1890" s="192"/>
      <c r="CN1890" s="192"/>
      <c r="CO1890" s="192"/>
      <c r="CP1890" s="192"/>
      <c r="CQ1890" s="191"/>
      <c r="CR1890" s="191"/>
    </row>
    <row r="1891" spans="1:96" s="190" customFormat="1" ht="24" hidden="1">
      <c r="A1891" s="31" t="e">
        <f t="shared" si="131"/>
        <v>#N/A</v>
      </c>
      <c r="B1891" s="30" t="e">
        <f>VLOOKUP(F1891,[3]!Tabla13[#All],2,FALSE)</f>
        <v>#N/A</v>
      </c>
      <c r="C1891" s="61">
        <v>2026</v>
      </c>
      <c r="D1891" s="61">
        <v>8330</v>
      </c>
      <c r="E1891" s="61"/>
      <c r="F1891" s="62"/>
      <c r="G1891" s="61">
        <v>2</v>
      </c>
      <c r="H1891" s="61">
        <v>5</v>
      </c>
      <c r="I1891" s="61">
        <v>16</v>
      </c>
      <c r="J1891" s="61"/>
      <c r="K1891" s="61">
        <v>3000</v>
      </c>
      <c r="L1891" s="61">
        <v>3300</v>
      </c>
      <c r="M1891" s="61"/>
      <c r="N1891" s="60" t="s">
        <v>23</v>
      </c>
      <c r="O1891" s="59"/>
      <c r="P1891" s="58" t="s">
        <v>103</v>
      </c>
      <c r="Q1891" s="57">
        <f>Q1892+Q1894+Q1896+Q1898</f>
        <v>0</v>
      </c>
      <c r="R1891" s="57">
        <f>R1892+R1894+R1896+R1898</f>
        <v>0</v>
      </c>
      <c r="S1891" s="57">
        <f t="shared" si="128"/>
        <v>0</v>
      </c>
      <c r="T1891" s="57">
        <f>T1892+T1894+T1896+T1898</f>
        <v>0</v>
      </c>
      <c r="U1891" s="57">
        <f>U1892+U1894+U1896+U1898</f>
        <v>0</v>
      </c>
      <c r="V1891" s="57">
        <f t="shared" si="129"/>
        <v>0</v>
      </c>
      <c r="W1891" s="57">
        <f t="shared" si="130"/>
        <v>0</v>
      </c>
      <c r="X1891" s="56"/>
      <c r="Y1891" s="66"/>
      <c r="Z1891" s="65"/>
      <c r="AA1891" s="53"/>
      <c r="AB1891" s="200"/>
      <c r="AC1891" s="2"/>
      <c r="AD1891" s="2"/>
      <c r="AE1891" s="2"/>
      <c r="AF1891" s="2"/>
      <c r="AG1891" s="2"/>
      <c r="AH1891" s="2"/>
      <c r="AI1891" s="2"/>
      <c r="AJ1891" s="2"/>
      <c r="AK1891" s="2"/>
      <c r="AL1891" s="2"/>
      <c r="AM1891" s="2"/>
      <c r="AN1891" s="2"/>
      <c r="AO1891" s="2"/>
      <c r="AP1891" s="2"/>
      <c r="AQ1891" s="2"/>
      <c r="AR1891" s="2"/>
      <c r="AS1891" s="2"/>
      <c r="AT1891" s="2"/>
      <c r="AU1891" s="2"/>
      <c r="AV1891" s="2"/>
      <c r="AW1891" s="2"/>
      <c r="AX1891" s="193"/>
      <c r="AY1891" s="193"/>
      <c r="AZ1891" s="193"/>
      <c r="BA1891" s="193"/>
      <c r="BB1891" s="193"/>
      <c r="BC1891" s="193"/>
      <c r="BD1891" s="193"/>
      <c r="BE1891" s="193"/>
      <c r="BF1891" s="193"/>
      <c r="BG1891" s="193"/>
      <c r="BH1891" s="193"/>
      <c r="BI1891" s="193"/>
      <c r="BJ1891" s="193"/>
      <c r="BK1891" s="193"/>
      <c r="BL1891" s="193"/>
      <c r="BM1891" s="193"/>
      <c r="BN1891" s="193"/>
      <c r="BO1891" s="193"/>
      <c r="BP1891" s="193"/>
      <c r="BQ1891" s="193"/>
      <c r="BR1891" s="193"/>
      <c r="BS1891" s="193"/>
      <c r="BT1891" s="193"/>
      <c r="BU1891" s="193"/>
      <c r="BV1891" s="193"/>
      <c r="BW1891" s="193"/>
      <c r="BX1891" s="193"/>
      <c r="BY1891" s="193"/>
      <c r="BZ1891" s="193"/>
      <c r="CA1891" s="193"/>
      <c r="CB1891" s="193"/>
      <c r="CC1891" s="193"/>
      <c r="CD1891" s="193"/>
      <c r="CE1891" s="193"/>
      <c r="CF1891" s="193"/>
      <c r="CG1891" s="193"/>
      <c r="CH1891" s="193"/>
      <c r="CI1891" s="193"/>
      <c r="CJ1891" s="193"/>
      <c r="CK1891" s="199"/>
      <c r="CL1891" s="199"/>
      <c r="CM1891" s="199"/>
      <c r="CN1891" s="199"/>
      <c r="CO1891" s="199"/>
      <c r="CP1891" s="199"/>
      <c r="CQ1891" s="199"/>
      <c r="CR1891" s="199"/>
    </row>
    <row r="1892" spans="1:96" s="190" customFormat="1" ht="24" hidden="1">
      <c r="A1892" s="31" t="e">
        <f t="shared" si="131"/>
        <v>#N/A</v>
      </c>
      <c r="B1892" s="30" t="e">
        <f>VLOOKUP(F1892,[3]!Tabla13[#All],2,FALSE)</f>
        <v>#N/A</v>
      </c>
      <c r="C1892" s="40">
        <v>2026</v>
      </c>
      <c r="D1892" s="40">
        <v>8330</v>
      </c>
      <c r="E1892" s="40"/>
      <c r="F1892" s="41"/>
      <c r="G1892" s="40">
        <v>2</v>
      </c>
      <c r="H1892" s="40">
        <v>5</v>
      </c>
      <c r="I1892" s="40">
        <v>16</v>
      </c>
      <c r="J1892" s="40"/>
      <c r="K1892" s="40">
        <v>3000</v>
      </c>
      <c r="L1892" s="40">
        <v>3300</v>
      </c>
      <c r="M1892" s="40">
        <v>331</v>
      </c>
      <c r="N1892" s="167" t="s">
        <v>23</v>
      </c>
      <c r="O1892" s="235"/>
      <c r="P1892" s="37" t="s">
        <v>102</v>
      </c>
      <c r="Q1892" s="36">
        <f>Q1893</f>
        <v>0</v>
      </c>
      <c r="R1892" s="36">
        <f>R1893</f>
        <v>0</v>
      </c>
      <c r="S1892" s="36">
        <f t="shared" si="128"/>
        <v>0</v>
      </c>
      <c r="T1892" s="36">
        <f>T1893</f>
        <v>0</v>
      </c>
      <c r="U1892" s="36">
        <f>U1893</f>
        <v>0</v>
      </c>
      <c r="V1892" s="36">
        <f t="shared" si="129"/>
        <v>0</v>
      </c>
      <c r="W1892" s="36">
        <f t="shared" si="130"/>
        <v>0</v>
      </c>
      <c r="X1892" s="35"/>
      <c r="Y1892" s="64"/>
      <c r="Z1892" s="63"/>
      <c r="AA1892" s="32"/>
      <c r="AB1892" s="200"/>
      <c r="AC1892" s="2"/>
      <c r="AD1892" s="2"/>
      <c r="AE1892" s="2"/>
      <c r="AF1892" s="2"/>
      <c r="AG1892" s="2"/>
      <c r="AH1892" s="2"/>
      <c r="AI1892" s="2"/>
      <c r="AJ1892" s="2"/>
      <c r="AK1892" s="2"/>
      <c r="AL1892" s="2"/>
      <c r="AM1892" s="2"/>
      <c r="AN1892" s="2"/>
      <c r="AO1892" s="2"/>
      <c r="AP1892" s="2"/>
      <c r="AQ1892" s="2"/>
      <c r="AR1892" s="2"/>
      <c r="AS1892" s="2"/>
      <c r="AT1892" s="2"/>
      <c r="AU1892" s="2"/>
      <c r="AV1892" s="2"/>
      <c r="AW1892" s="2"/>
      <c r="AX1892" s="193"/>
      <c r="AY1892" s="193"/>
      <c r="AZ1892" s="193"/>
      <c r="BA1892" s="193"/>
      <c r="BB1892" s="193"/>
      <c r="BC1892" s="193"/>
      <c r="BD1892" s="193"/>
      <c r="BE1892" s="193"/>
      <c r="BF1892" s="193"/>
      <c r="BG1892" s="193"/>
      <c r="BH1892" s="193"/>
      <c r="BI1892" s="193"/>
      <c r="BJ1892" s="193"/>
      <c r="BK1892" s="193"/>
      <c r="BL1892" s="193"/>
      <c r="BM1892" s="193"/>
      <c r="BN1892" s="193"/>
      <c r="BO1892" s="193"/>
      <c r="BP1892" s="193"/>
      <c r="BQ1892" s="193"/>
      <c r="BR1892" s="193"/>
      <c r="BS1892" s="193"/>
      <c r="BT1892" s="193"/>
      <c r="BU1892" s="193"/>
      <c r="BV1892" s="193"/>
      <c r="BW1892" s="193"/>
      <c r="BX1892" s="193"/>
      <c r="BY1892" s="193"/>
      <c r="BZ1892" s="193"/>
      <c r="CA1892" s="193"/>
      <c r="CB1892" s="193"/>
      <c r="CC1892" s="193"/>
      <c r="CD1892" s="193"/>
      <c r="CE1892" s="193"/>
      <c r="CF1892" s="193"/>
      <c r="CG1892" s="193"/>
      <c r="CH1892" s="193"/>
      <c r="CI1892" s="193"/>
      <c r="CJ1892" s="193"/>
      <c r="CK1892" s="199"/>
      <c r="CL1892" s="199"/>
      <c r="CM1892" s="199"/>
      <c r="CN1892" s="199"/>
      <c r="CO1892" s="199"/>
      <c r="CP1892" s="199"/>
      <c r="CQ1892" s="199"/>
      <c r="CR1892" s="199"/>
    </row>
    <row r="1893" spans="1:96" s="190" customFormat="1" ht="24" hidden="1">
      <c r="A1893" s="31" t="e">
        <f t="shared" si="131"/>
        <v>#N/A</v>
      </c>
      <c r="B1893" s="30" t="e">
        <f>VLOOKUP(F1893,[3]!Tabla13[#All],2,FALSE)</f>
        <v>#N/A</v>
      </c>
      <c r="C1893" s="51">
        <v>2026</v>
      </c>
      <c r="D1893" s="51">
        <v>8330</v>
      </c>
      <c r="E1893" s="51"/>
      <c r="F1893" s="52"/>
      <c r="G1893" s="51">
        <v>2</v>
      </c>
      <c r="H1893" s="51">
        <v>5</v>
      </c>
      <c r="I1893" s="51">
        <v>16</v>
      </c>
      <c r="J1893" s="51"/>
      <c r="K1893" s="51">
        <v>3000</v>
      </c>
      <c r="L1893" s="51">
        <v>3300</v>
      </c>
      <c r="M1893" s="51">
        <v>331</v>
      </c>
      <c r="N1893" s="139">
        <v>1020</v>
      </c>
      <c r="O1893" s="49"/>
      <c r="P1893" s="48" t="s">
        <v>944</v>
      </c>
      <c r="Q1893" s="47">
        <v>0</v>
      </c>
      <c r="R1893" s="47">
        <v>0</v>
      </c>
      <c r="S1893" s="46">
        <f t="shared" si="128"/>
        <v>0</v>
      </c>
      <c r="T1893" s="47">
        <v>0</v>
      </c>
      <c r="U1893" s="47">
        <v>0</v>
      </c>
      <c r="V1893" s="46">
        <f t="shared" si="129"/>
        <v>0</v>
      </c>
      <c r="W1893" s="46">
        <f t="shared" si="130"/>
        <v>0</v>
      </c>
      <c r="X1893" s="45" t="s">
        <v>88</v>
      </c>
      <c r="Y1893" s="44"/>
      <c r="Z1893" s="43"/>
      <c r="AA1893" s="42" t="s">
        <v>19</v>
      </c>
      <c r="AB1893" s="196"/>
      <c r="AC1893" s="2"/>
      <c r="AD1893" s="2"/>
      <c r="AE1893" s="2"/>
      <c r="AF1893" s="2"/>
      <c r="AG1893" s="2"/>
      <c r="AH1893" s="2"/>
      <c r="AI1893" s="2"/>
      <c r="AJ1893" s="2"/>
      <c r="AK1893" s="2"/>
      <c r="AL1893" s="2"/>
      <c r="AM1893" s="2"/>
      <c r="AN1893" s="2"/>
      <c r="AO1893" s="2"/>
      <c r="AP1893" s="2"/>
      <c r="AQ1893" s="2"/>
      <c r="AR1893" s="2"/>
      <c r="AS1893" s="2"/>
      <c r="AT1893" s="2"/>
      <c r="AU1893" s="2"/>
      <c r="AV1893" s="2"/>
      <c r="AW1893" s="2"/>
      <c r="AX1893" s="195"/>
      <c r="AY1893" s="195"/>
      <c r="AZ1893" s="193"/>
      <c r="BA1893" s="193"/>
      <c r="BB1893" s="195"/>
      <c r="BC1893" s="195"/>
      <c r="BD1893" s="193"/>
      <c r="BE1893" s="195"/>
      <c r="BF1893" s="195"/>
      <c r="BG1893" s="193"/>
      <c r="BH1893" s="193"/>
      <c r="BI1893" s="195"/>
      <c r="BJ1893" s="195"/>
      <c r="BK1893" s="193"/>
      <c r="BL1893" s="195"/>
      <c r="BM1893" s="195"/>
      <c r="BN1893" s="193"/>
      <c r="BO1893" s="193"/>
      <c r="BP1893" s="195"/>
      <c r="BQ1893" s="195"/>
      <c r="BR1893" s="193"/>
      <c r="BS1893" s="195"/>
      <c r="BT1893" s="195"/>
      <c r="BU1893" s="193"/>
      <c r="BV1893" s="193"/>
      <c r="BW1893" s="195"/>
      <c r="BX1893" s="195"/>
      <c r="BY1893" s="193"/>
      <c r="BZ1893" s="195"/>
      <c r="CA1893" s="195"/>
      <c r="CB1893" s="193"/>
      <c r="CC1893" s="193"/>
      <c r="CD1893" s="194"/>
      <c r="CE1893" s="194"/>
      <c r="CF1893" s="193"/>
      <c r="CG1893" s="194"/>
      <c r="CH1893" s="194"/>
      <c r="CI1893" s="193"/>
      <c r="CJ1893" s="193"/>
      <c r="CK1893" s="191"/>
      <c r="CL1893" s="191"/>
      <c r="CM1893" s="192"/>
      <c r="CN1893" s="192"/>
      <c r="CO1893" s="192"/>
      <c r="CP1893" s="192"/>
      <c r="CQ1893" s="191"/>
      <c r="CR1893" s="191"/>
    </row>
    <row r="1894" spans="1:96" s="190" customFormat="1" ht="24" hidden="1">
      <c r="A1894" s="31" t="e">
        <f t="shared" si="131"/>
        <v>#N/A</v>
      </c>
      <c r="B1894" s="30" t="e">
        <f>VLOOKUP(F1894,[3]!Tabla13[#All],2,FALSE)</f>
        <v>#N/A</v>
      </c>
      <c r="C1894" s="40">
        <v>2026</v>
      </c>
      <c r="D1894" s="40">
        <v>8330</v>
      </c>
      <c r="E1894" s="40"/>
      <c r="F1894" s="41"/>
      <c r="G1894" s="40">
        <v>2</v>
      </c>
      <c r="H1894" s="40">
        <v>5</v>
      </c>
      <c r="I1894" s="40">
        <v>16</v>
      </c>
      <c r="J1894" s="40"/>
      <c r="K1894" s="40">
        <v>3000</v>
      </c>
      <c r="L1894" s="40">
        <v>3300</v>
      </c>
      <c r="M1894" s="40">
        <v>335</v>
      </c>
      <c r="N1894" s="167" t="s">
        <v>23</v>
      </c>
      <c r="O1894" s="235"/>
      <c r="P1894" s="37" t="s">
        <v>943</v>
      </c>
      <c r="Q1894" s="36">
        <f>Q1895</f>
        <v>0</v>
      </c>
      <c r="R1894" s="36">
        <f>R1895</f>
        <v>0</v>
      </c>
      <c r="S1894" s="36">
        <f t="shared" si="128"/>
        <v>0</v>
      </c>
      <c r="T1894" s="36">
        <f>T1895</f>
        <v>0</v>
      </c>
      <c r="U1894" s="36">
        <f>U1895</f>
        <v>0</v>
      </c>
      <c r="V1894" s="36">
        <f t="shared" si="129"/>
        <v>0</v>
      </c>
      <c r="W1894" s="36">
        <f t="shared" si="130"/>
        <v>0</v>
      </c>
      <c r="X1894" s="35"/>
      <c r="Y1894" s="64"/>
      <c r="Z1894" s="63"/>
      <c r="AA1894" s="32"/>
      <c r="AB1894" s="200"/>
      <c r="AC1894" s="2"/>
      <c r="AD1894" s="2"/>
      <c r="AE1894" s="2"/>
      <c r="AF1894" s="2"/>
      <c r="AG1894" s="2"/>
      <c r="AH1894" s="2"/>
      <c r="AI1894" s="2"/>
      <c r="AJ1894" s="2"/>
      <c r="AK1894" s="2"/>
      <c r="AL1894" s="2"/>
      <c r="AM1894" s="2"/>
      <c r="AN1894" s="2"/>
      <c r="AO1894" s="2"/>
      <c r="AP1894" s="2"/>
      <c r="AQ1894" s="2"/>
      <c r="AR1894" s="2"/>
      <c r="AS1894" s="2"/>
      <c r="AT1894" s="2"/>
      <c r="AU1894" s="2"/>
      <c r="AV1894" s="2"/>
      <c r="AW1894" s="2"/>
      <c r="AX1894" s="193"/>
      <c r="AY1894" s="193"/>
      <c r="AZ1894" s="193"/>
      <c r="BA1894" s="193"/>
      <c r="BB1894" s="193"/>
      <c r="BC1894" s="193"/>
      <c r="BD1894" s="193"/>
      <c r="BE1894" s="193"/>
      <c r="BF1894" s="193"/>
      <c r="BG1894" s="193"/>
      <c r="BH1894" s="193"/>
      <c r="BI1894" s="193"/>
      <c r="BJ1894" s="193"/>
      <c r="BK1894" s="193"/>
      <c r="BL1894" s="193"/>
      <c r="BM1894" s="193"/>
      <c r="BN1894" s="193"/>
      <c r="BO1894" s="193"/>
      <c r="BP1894" s="193"/>
      <c r="BQ1894" s="193"/>
      <c r="BR1894" s="193"/>
      <c r="BS1894" s="193"/>
      <c r="BT1894" s="193"/>
      <c r="BU1894" s="193"/>
      <c r="BV1894" s="193"/>
      <c r="BW1894" s="193"/>
      <c r="BX1894" s="193"/>
      <c r="BY1894" s="193"/>
      <c r="BZ1894" s="193"/>
      <c r="CA1894" s="193"/>
      <c r="CB1894" s="193"/>
      <c r="CC1894" s="193"/>
      <c r="CD1894" s="193"/>
      <c r="CE1894" s="193"/>
      <c r="CF1894" s="193"/>
      <c r="CG1894" s="193"/>
      <c r="CH1894" s="193"/>
      <c r="CI1894" s="193"/>
      <c r="CJ1894" s="193"/>
      <c r="CK1894" s="199"/>
      <c r="CL1894" s="199"/>
      <c r="CM1894" s="199"/>
      <c r="CN1894" s="199"/>
      <c r="CO1894" s="199"/>
      <c r="CP1894" s="199"/>
      <c r="CQ1894" s="199"/>
      <c r="CR1894" s="199"/>
    </row>
    <row r="1895" spans="1:96" s="190" customFormat="1" ht="24" hidden="1">
      <c r="A1895" s="31" t="e">
        <f t="shared" si="131"/>
        <v>#N/A</v>
      </c>
      <c r="B1895" s="30" t="e">
        <f>VLOOKUP(F1895,[3]!Tabla13[#All],2,FALSE)</f>
        <v>#N/A</v>
      </c>
      <c r="C1895" s="51">
        <v>2026</v>
      </c>
      <c r="D1895" s="51">
        <v>8330</v>
      </c>
      <c r="E1895" s="51"/>
      <c r="F1895" s="52"/>
      <c r="G1895" s="51">
        <v>2</v>
      </c>
      <c r="H1895" s="51">
        <v>5</v>
      </c>
      <c r="I1895" s="51">
        <v>16</v>
      </c>
      <c r="J1895" s="51"/>
      <c r="K1895" s="51">
        <v>3000</v>
      </c>
      <c r="L1895" s="51">
        <v>3300</v>
      </c>
      <c r="M1895" s="51">
        <v>335</v>
      </c>
      <c r="N1895" s="139">
        <v>653</v>
      </c>
      <c r="O1895" s="49"/>
      <c r="P1895" s="48" t="s">
        <v>942</v>
      </c>
      <c r="Q1895" s="47">
        <v>0</v>
      </c>
      <c r="R1895" s="47">
        <v>0</v>
      </c>
      <c r="S1895" s="46">
        <f t="shared" si="128"/>
        <v>0</v>
      </c>
      <c r="T1895" s="47">
        <v>0</v>
      </c>
      <c r="U1895" s="47">
        <v>0</v>
      </c>
      <c r="V1895" s="46">
        <f t="shared" si="129"/>
        <v>0</v>
      </c>
      <c r="W1895" s="46">
        <f t="shared" si="130"/>
        <v>0</v>
      </c>
      <c r="X1895" s="45" t="s">
        <v>88</v>
      </c>
      <c r="Y1895" s="44"/>
      <c r="Z1895" s="43"/>
      <c r="AA1895" s="42" t="s">
        <v>19</v>
      </c>
      <c r="AB1895" s="196"/>
      <c r="AC1895" s="2"/>
      <c r="AD1895" s="2"/>
      <c r="AE1895" s="2"/>
      <c r="AF1895" s="2"/>
      <c r="AG1895" s="2"/>
      <c r="AH1895" s="2"/>
      <c r="AI1895" s="2"/>
      <c r="AJ1895" s="2"/>
      <c r="AK1895" s="2"/>
      <c r="AL1895" s="2"/>
      <c r="AM1895" s="2"/>
      <c r="AN1895" s="2"/>
      <c r="AO1895" s="2"/>
      <c r="AP1895" s="2"/>
      <c r="AQ1895" s="2"/>
      <c r="AR1895" s="2"/>
      <c r="AS1895" s="2"/>
      <c r="AT1895" s="2"/>
      <c r="AU1895" s="2"/>
      <c r="AV1895" s="2"/>
      <c r="AW1895" s="2"/>
      <c r="AX1895" s="195"/>
      <c r="AY1895" s="195"/>
      <c r="AZ1895" s="193"/>
      <c r="BA1895" s="193"/>
      <c r="BB1895" s="195"/>
      <c r="BC1895" s="195"/>
      <c r="BD1895" s="193"/>
      <c r="BE1895" s="195"/>
      <c r="BF1895" s="195"/>
      <c r="BG1895" s="193"/>
      <c r="BH1895" s="193"/>
      <c r="BI1895" s="195"/>
      <c r="BJ1895" s="195"/>
      <c r="BK1895" s="193"/>
      <c r="BL1895" s="195"/>
      <c r="BM1895" s="195"/>
      <c r="BN1895" s="193"/>
      <c r="BO1895" s="193"/>
      <c r="BP1895" s="195"/>
      <c r="BQ1895" s="195"/>
      <c r="BR1895" s="193"/>
      <c r="BS1895" s="195"/>
      <c r="BT1895" s="195"/>
      <c r="BU1895" s="193"/>
      <c r="BV1895" s="193"/>
      <c r="BW1895" s="195"/>
      <c r="BX1895" s="195"/>
      <c r="BY1895" s="193"/>
      <c r="BZ1895" s="195"/>
      <c r="CA1895" s="195"/>
      <c r="CB1895" s="193"/>
      <c r="CC1895" s="193"/>
      <c r="CD1895" s="194"/>
      <c r="CE1895" s="194"/>
      <c r="CF1895" s="193"/>
      <c r="CG1895" s="194"/>
      <c r="CH1895" s="194"/>
      <c r="CI1895" s="193"/>
      <c r="CJ1895" s="193"/>
      <c r="CK1895" s="191"/>
      <c r="CL1895" s="191"/>
      <c r="CM1895" s="192"/>
      <c r="CN1895" s="192"/>
      <c r="CO1895" s="192"/>
      <c r="CP1895" s="192"/>
      <c r="CQ1895" s="191"/>
      <c r="CR1895" s="191"/>
    </row>
    <row r="1896" spans="1:96" s="190" customFormat="1" ht="30" hidden="1">
      <c r="A1896" s="31" t="e">
        <f t="shared" si="131"/>
        <v>#N/A</v>
      </c>
      <c r="B1896" s="30" t="e">
        <f>VLOOKUP(F1896,[3]!Tabla13[#All],2,FALSE)</f>
        <v>#N/A</v>
      </c>
      <c r="C1896" s="40">
        <v>2026</v>
      </c>
      <c r="D1896" s="40">
        <v>8330</v>
      </c>
      <c r="E1896" s="40"/>
      <c r="F1896" s="41"/>
      <c r="G1896" s="40">
        <v>2</v>
      </c>
      <c r="H1896" s="40">
        <v>5</v>
      </c>
      <c r="I1896" s="40">
        <v>16</v>
      </c>
      <c r="J1896" s="40"/>
      <c r="K1896" s="40">
        <v>3000</v>
      </c>
      <c r="L1896" s="40">
        <v>3300</v>
      </c>
      <c r="M1896" s="40">
        <v>336</v>
      </c>
      <c r="N1896" s="167"/>
      <c r="O1896" s="235"/>
      <c r="P1896" s="37" t="s">
        <v>941</v>
      </c>
      <c r="Q1896" s="36">
        <f>Q1897</f>
        <v>0</v>
      </c>
      <c r="R1896" s="36">
        <f>R1897</f>
        <v>0</v>
      </c>
      <c r="S1896" s="36">
        <f t="shared" si="128"/>
        <v>0</v>
      </c>
      <c r="T1896" s="36">
        <f>T1897</f>
        <v>0</v>
      </c>
      <c r="U1896" s="36">
        <f>U1897</f>
        <v>0</v>
      </c>
      <c r="V1896" s="36">
        <f t="shared" si="129"/>
        <v>0</v>
      </c>
      <c r="W1896" s="36">
        <f t="shared" si="130"/>
        <v>0</v>
      </c>
      <c r="X1896" s="35"/>
      <c r="Y1896" s="64"/>
      <c r="Z1896" s="63"/>
      <c r="AA1896" s="32"/>
      <c r="AB1896" s="200"/>
      <c r="AC1896" s="2"/>
      <c r="AD1896" s="2"/>
      <c r="AE1896" s="2"/>
      <c r="AF1896" s="2"/>
      <c r="AG1896" s="2"/>
      <c r="AH1896" s="2"/>
      <c r="AI1896" s="2"/>
      <c r="AJ1896" s="2"/>
      <c r="AK1896" s="2"/>
      <c r="AL1896" s="2"/>
      <c r="AM1896" s="2"/>
      <c r="AN1896" s="2"/>
      <c r="AO1896" s="2"/>
      <c r="AP1896" s="2"/>
      <c r="AQ1896" s="2"/>
      <c r="AR1896" s="2"/>
      <c r="AS1896" s="2"/>
      <c r="AT1896" s="2"/>
      <c r="AU1896" s="2"/>
      <c r="AV1896" s="2"/>
      <c r="AW1896" s="2"/>
      <c r="AX1896" s="193"/>
      <c r="AY1896" s="193"/>
      <c r="AZ1896" s="193"/>
      <c r="BA1896" s="193"/>
      <c r="BB1896" s="193"/>
      <c r="BC1896" s="193"/>
      <c r="BD1896" s="193"/>
      <c r="BE1896" s="193"/>
      <c r="BF1896" s="193"/>
      <c r="BG1896" s="193"/>
      <c r="BH1896" s="193"/>
      <c r="BI1896" s="193"/>
      <c r="BJ1896" s="193"/>
      <c r="BK1896" s="193"/>
      <c r="BL1896" s="193"/>
      <c r="BM1896" s="193"/>
      <c r="BN1896" s="193"/>
      <c r="BO1896" s="193"/>
      <c r="BP1896" s="193"/>
      <c r="BQ1896" s="193"/>
      <c r="BR1896" s="193"/>
      <c r="BS1896" s="193"/>
      <c r="BT1896" s="193"/>
      <c r="BU1896" s="193"/>
      <c r="BV1896" s="193"/>
      <c r="BW1896" s="193"/>
      <c r="BX1896" s="193"/>
      <c r="BY1896" s="193"/>
      <c r="BZ1896" s="193"/>
      <c r="CA1896" s="193"/>
      <c r="CB1896" s="193"/>
      <c r="CC1896" s="193"/>
      <c r="CD1896" s="193"/>
      <c r="CE1896" s="193"/>
      <c r="CF1896" s="193"/>
      <c r="CG1896" s="193"/>
      <c r="CH1896" s="193"/>
      <c r="CI1896" s="193"/>
      <c r="CJ1896" s="193"/>
      <c r="CK1896" s="199"/>
      <c r="CL1896" s="199"/>
      <c r="CM1896" s="199"/>
      <c r="CN1896" s="199"/>
      <c r="CO1896" s="199"/>
      <c r="CP1896" s="199"/>
      <c r="CQ1896" s="199"/>
      <c r="CR1896" s="199"/>
    </row>
    <row r="1897" spans="1:96" s="190" customFormat="1" ht="28.5" hidden="1">
      <c r="A1897" s="31" t="e">
        <f t="shared" si="131"/>
        <v>#N/A</v>
      </c>
      <c r="B1897" s="30" t="e">
        <f>VLOOKUP(F1897,[3]!Tabla13[#All],2,FALSE)</f>
        <v>#N/A</v>
      </c>
      <c r="C1897" s="51">
        <v>2026</v>
      </c>
      <c r="D1897" s="51">
        <v>8330</v>
      </c>
      <c r="E1897" s="51"/>
      <c r="F1897" s="52"/>
      <c r="G1897" s="51">
        <v>2</v>
      </c>
      <c r="H1897" s="51">
        <v>5</v>
      </c>
      <c r="I1897" s="51">
        <v>16</v>
      </c>
      <c r="J1897" s="51"/>
      <c r="K1897" s="51">
        <v>3000</v>
      </c>
      <c r="L1897" s="51">
        <v>3300</v>
      </c>
      <c r="M1897" s="51">
        <v>336</v>
      </c>
      <c r="N1897" s="139">
        <v>766</v>
      </c>
      <c r="O1897" s="49">
        <v>3</v>
      </c>
      <c r="P1897" s="48" t="s">
        <v>940</v>
      </c>
      <c r="Q1897" s="47">
        <v>0</v>
      </c>
      <c r="R1897" s="47">
        <v>0</v>
      </c>
      <c r="S1897" s="46">
        <f t="shared" si="128"/>
        <v>0</v>
      </c>
      <c r="T1897" s="47"/>
      <c r="U1897" s="47">
        <v>0</v>
      </c>
      <c r="V1897" s="46">
        <f t="shared" si="129"/>
        <v>0</v>
      </c>
      <c r="W1897" s="46">
        <f t="shared" si="130"/>
        <v>0</v>
      </c>
      <c r="X1897" s="45" t="s">
        <v>88</v>
      </c>
      <c r="Y1897" s="44"/>
      <c r="Z1897" s="43"/>
      <c r="AA1897" s="42" t="s">
        <v>19</v>
      </c>
      <c r="AB1897" s="196"/>
      <c r="AC1897" s="2"/>
      <c r="AD1897" s="2"/>
      <c r="AE1897" s="2"/>
      <c r="AF1897" s="2"/>
      <c r="AG1897" s="2"/>
      <c r="AH1897" s="2"/>
      <c r="AI1897" s="2"/>
      <c r="AJ1897" s="2"/>
      <c r="AK1897" s="2"/>
      <c r="AL1897" s="2"/>
      <c r="AM1897" s="2"/>
      <c r="AN1897" s="2"/>
      <c r="AO1897" s="2"/>
      <c r="AP1897" s="2"/>
      <c r="AQ1897" s="2"/>
      <c r="AR1897" s="2"/>
      <c r="AS1897" s="2"/>
      <c r="AT1897" s="2"/>
      <c r="AU1897" s="2"/>
      <c r="AV1897" s="2"/>
      <c r="AW1897" s="2"/>
      <c r="AX1897" s="195"/>
      <c r="AY1897" s="195"/>
      <c r="AZ1897" s="193"/>
      <c r="BA1897" s="193"/>
      <c r="BB1897" s="195"/>
      <c r="BC1897" s="195"/>
      <c r="BD1897" s="193"/>
      <c r="BE1897" s="195"/>
      <c r="BF1897" s="195"/>
      <c r="BG1897" s="193"/>
      <c r="BH1897" s="193"/>
      <c r="BI1897" s="195"/>
      <c r="BJ1897" s="195"/>
      <c r="BK1897" s="193"/>
      <c r="BL1897" s="195"/>
      <c r="BM1897" s="195"/>
      <c r="BN1897" s="193"/>
      <c r="BO1897" s="193"/>
      <c r="BP1897" s="195"/>
      <c r="BQ1897" s="195"/>
      <c r="BR1897" s="193"/>
      <c r="BS1897" s="195"/>
      <c r="BT1897" s="195"/>
      <c r="BU1897" s="193"/>
      <c r="BV1897" s="193"/>
      <c r="BW1897" s="195"/>
      <c r="BX1897" s="195"/>
      <c r="BY1897" s="193"/>
      <c r="BZ1897" s="195"/>
      <c r="CA1897" s="195"/>
      <c r="CB1897" s="193"/>
      <c r="CC1897" s="193"/>
      <c r="CD1897" s="194"/>
      <c r="CE1897" s="194"/>
      <c r="CF1897" s="193"/>
      <c r="CG1897" s="194"/>
      <c r="CH1897" s="194"/>
      <c r="CI1897" s="193"/>
      <c r="CJ1897" s="193"/>
      <c r="CK1897" s="191"/>
      <c r="CL1897" s="191"/>
      <c r="CM1897" s="192"/>
      <c r="CN1897" s="192"/>
      <c r="CO1897" s="192"/>
      <c r="CP1897" s="192"/>
      <c r="CQ1897" s="191"/>
      <c r="CR1897" s="191"/>
    </row>
    <row r="1898" spans="1:96" s="190" customFormat="1" ht="24" hidden="1">
      <c r="A1898" s="31" t="e">
        <f t="shared" si="131"/>
        <v>#N/A</v>
      </c>
      <c r="B1898" s="30" t="e">
        <f>VLOOKUP(F1898,[3]!Tabla13[#All],2,FALSE)</f>
        <v>#N/A</v>
      </c>
      <c r="C1898" s="40">
        <v>2026</v>
      </c>
      <c r="D1898" s="40">
        <v>8330</v>
      </c>
      <c r="E1898" s="40"/>
      <c r="F1898" s="41"/>
      <c r="G1898" s="40">
        <v>2</v>
      </c>
      <c r="H1898" s="40">
        <v>5</v>
      </c>
      <c r="I1898" s="40">
        <v>16</v>
      </c>
      <c r="J1898" s="40"/>
      <c r="K1898" s="40">
        <v>3000</v>
      </c>
      <c r="L1898" s="40">
        <v>3300</v>
      </c>
      <c r="M1898" s="40">
        <v>339</v>
      </c>
      <c r="N1898" s="167" t="s">
        <v>23</v>
      </c>
      <c r="O1898" s="235"/>
      <c r="P1898" s="37" t="s">
        <v>331</v>
      </c>
      <c r="Q1898" s="36">
        <f>SUM(Q1899:Q1900)</f>
        <v>0</v>
      </c>
      <c r="R1898" s="36">
        <f>SUM(R1899:R1900)</f>
        <v>0</v>
      </c>
      <c r="S1898" s="36">
        <f t="shared" si="128"/>
        <v>0</v>
      </c>
      <c r="T1898" s="36">
        <f>SUM(T1899:T1900)</f>
        <v>0</v>
      </c>
      <c r="U1898" s="36">
        <f>SUM(U1899:U1900)</f>
        <v>0</v>
      </c>
      <c r="V1898" s="36">
        <f t="shared" si="129"/>
        <v>0</v>
      </c>
      <c r="W1898" s="36">
        <f t="shared" si="130"/>
        <v>0</v>
      </c>
      <c r="X1898" s="35"/>
      <c r="Y1898" s="64"/>
      <c r="Z1898" s="63"/>
      <c r="AA1898" s="32"/>
      <c r="AB1898" s="200"/>
      <c r="AC1898" s="2"/>
      <c r="AD1898" s="2"/>
      <c r="AE1898" s="2"/>
      <c r="AF1898" s="2"/>
      <c r="AG1898" s="2"/>
      <c r="AH1898" s="2"/>
      <c r="AI1898" s="2"/>
      <c r="AJ1898" s="2"/>
      <c r="AK1898" s="2"/>
      <c r="AL1898" s="2"/>
      <c r="AM1898" s="2"/>
      <c r="AN1898" s="2"/>
      <c r="AO1898" s="2"/>
      <c r="AP1898" s="2"/>
      <c r="AQ1898" s="2"/>
      <c r="AR1898" s="2"/>
      <c r="AS1898" s="2"/>
      <c r="AT1898" s="2"/>
      <c r="AU1898" s="2"/>
      <c r="AV1898" s="2"/>
      <c r="AW1898" s="2"/>
      <c r="AX1898" s="193"/>
      <c r="AY1898" s="193"/>
      <c r="AZ1898" s="193"/>
      <c r="BA1898" s="193"/>
      <c r="BB1898" s="193"/>
      <c r="BC1898" s="193"/>
      <c r="BD1898" s="193"/>
      <c r="BE1898" s="193"/>
      <c r="BF1898" s="193"/>
      <c r="BG1898" s="193"/>
      <c r="BH1898" s="193"/>
      <c r="BI1898" s="193"/>
      <c r="BJ1898" s="193"/>
      <c r="BK1898" s="193"/>
      <c r="BL1898" s="193"/>
      <c r="BM1898" s="193"/>
      <c r="BN1898" s="193"/>
      <c r="BO1898" s="193"/>
      <c r="BP1898" s="193"/>
      <c r="BQ1898" s="193"/>
      <c r="BR1898" s="193"/>
      <c r="BS1898" s="193"/>
      <c r="BT1898" s="193"/>
      <c r="BU1898" s="193"/>
      <c r="BV1898" s="193"/>
      <c r="BW1898" s="193"/>
      <c r="BX1898" s="193"/>
      <c r="BY1898" s="193"/>
      <c r="BZ1898" s="193"/>
      <c r="CA1898" s="193"/>
      <c r="CB1898" s="193"/>
      <c r="CC1898" s="193"/>
      <c r="CD1898" s="193"/>
      <c r="CE1898" s="193"/>
      <c r="CF1898" s="193"/>
      <c r="CG1898" s="193"/>
      <c r="CH1898" s="193"/>
      <c r="CI1898" s="193"/>
      <c r="CJ1898" s="193"/>
      <c r="CK1898" s="199"/>
      <c r="CL1898" s="199"/>
      <c r="CM1898" s="199"/>
      <c r="CN1898" s="199"/>
      <c r="CO1898" s="199"/>
      <c r="CP1898" s="199"/>
      <c r="CQ1898" s="199"/>
      <c r="CR1898" s="199"/>
    </row>
    <row r="1899" spans="1:96" s="190" customFormat="1" ht="24" hidden="1">
      <c r="A1899" s="31" t="e">
        <f t="shared" si="131"/>
        <v>#N/A</v>
      </c>
      <c r="B1899" s="30" t="e">
        <f>VLOOKUP(F1899,[3]!Tabla13[#All],2,FALSE)</f>
        <v>#N/A</v>
      </c>
      <c r="C1899" s="51">
        <v>2026</v>
      </c>
      <c r="D1899" s="51">
        <v>8330</v>
      </c>
      <c r="E1899" s="51"/>
      <c r="F1899" s="52"/>
      <c r="G1899" s="51">
        <v>2</v>
      </c>
      <c r="H1899" s="51">
        <v>5</v>
      </c>
      <c r="I1899" s="51">
        <v>16</v>
      </c>
      <c r="J1899" s="51"/>
      <c r="K1899" s="51">
        <v>3000</v>
      </c>
      <c r="L1899" s="51">
        <v>3300</v>
      </c>
      <c r="M1899" s="51">
        <v>339</v>
      </c>
      <c r="N1899" s="139">
        <v>1280</v>
      </c>
      <c r="O1899" s="49">
        <v>3</v>
      </c>
      <c r="P1899" s="48" t="s">
        <v>939</v>
      </c>
      <c r="Q1899" s="47">
        <v>0</v>
      </c>
      <c r="R1899" s="47">
        <v>0</v>
      </c>
      <c r="S1899" s="46">
        <f t="shared" si="128"/>
        <v>0</v>
      </c>
      <c r="T1899" s="47"/>
      <c r="U1899" s="47">
        <v>0</v>
      </c>
      <c r="V1899" s="46">
        <f t="shared" si="129"/>
        <v>0</v>
      </c>
      <c r="W1899" s="46">
        <f t="shared" si="130"/>
        <v>0</v>
      </c>
      <c r="X1899" s="45" t="s">
        <v>88</v>
      </c>
      <c r="Y1899" s="44"/>
      <c r="Z1899" s="43"/>
      <c r="AA1899" s="42" t="s">
        <v>19</v>
      </c>
      <c r="AB1899" s="196"/>
      <c r="AC1899" s="2"/>
      <c r="AD1899" s="2"/>
      <c r="AE1899" s="2"/>
      <c r="AF1899" s="2"/>
      <c r="AG1899" s="2"/>
      <c r="AH1899" s="2"/>
      <c r="AI1899" s="2"/>
      <c r="AJ1899" s="2"/>
      <c r="AK1899" s="2"/>
      <c r="AL1899" s="2"/>
      <c r="AM1899" s="2"/>
      <c r="AN1899" s="2"/>
      <c r="AO1899" s="2"/>
      <c r="AP1899" s="2"/>
      <c r="AQ1899" s="2"/>
      <c r="AR1899" s="2"/>
      <c r="AS1899" s="2"/>
      <c r="AT1899" s="2"/>
      <c r="AU1899" s="2"/>
      <c r="AV1899" s="2"/>
      <c r="AW1899" s="2"/>
      <c r="AX1899" s="195"/>
      <c r="AY1899" s="195"/>
      <c r="AZ1899" s="193"/>
      <c r="BA1899" s="193"/>
      <c r="BB1899" s="195"/>
      <c r="BC1899" s="195"/>
      <c r="BD1899" s="193"/>
      <c r="BE1899" s="195"/>
      <c r="BF1899" s="195"/>
      <c r="BG1899" s="193"/>
      <c r="BH1899" s="193"/>
      <c r="BI1899" s="195"/>
      <c r="BJ1899" s="195"/>
      <c r="BK1899" s="193"/>
      <c r="BL1899" s="195"/>
      <c r="BM1899" s="195"/>
      <c r="BN1899" s="193"/>
      <c r="BO1899" s="193"/>
      <c r="BP1899" s="195"/>
      <c r="BQ1899" s="195"/>
      <c r="BR1899" s="193"/>
      <c r="BS1899" s="195"/>
      <c r="BT1899" s="195"/>
      <c r="BU1899" s="193"/>
      <c r="BV1899" s="193"/>
      <c r="BW1899" s="195"/>
      <c r="BX1899" s="195"/>
      <c r="BY1899" s="193"/>
      <c r="BZ1899" s="195"/>
      <c r="CA1899" s="195"/>
      <c r="CB1899" s="193"/>
      <c r="CC1899" s="193"/>
      <c r="CD1899" s="194"/>
      <c r="CE1899" s="194"/>
      <c r="CF1899" s="193"/>
      <c r="CG1899" s="194"/>
      <c r="CH1899" s="194"/>
      <c r="CI1899" s="193"/>
      <c r="CJ1899" s="193"/>
      <c r="CK1899" s="191"/>
      <c r="CL1899" s="191"/>
      <c r="CM1899" s="192"/>
      <c r="CN1899" s="192"/>
      <c r="CO1899" s="192"/>
      <c r="CP1899" s="192"/>
      <c r="CQ1899" s="191"/>
      <c r="CR1899" s="191"/>
    </row>
    <row r="1900" spans="1:96" s="190" customFormat="1" ht="24" hidden="1">
      <c r="A1900" s="31" t="e">
        <f t="shared" si="131"/>
        <v>#N/A</v>
      </c>
      <c r="B1900" s="30" t="e">
        <f>VLOOKUP(F1900,[3]!Tabla13[#All],2,FALSE)</f>
        <v>#N/A</v>
      </c>
      <c r="C1900" s="51">
        <v>2026</v>
      </c>
      <c r="D1900" s="51">
        <v>8330</v>
      </c>
      <c r="E1900" s="51"/>
      <c r="F1900" s="52"/>
      <c r="G1900" s="51">
        <v>2</v>
      </c>
      <c r="H1900" s="51">
        <v>5</v>
      </c>
      <c r="I1900" s="51">
        <v>16</v>
      </c>
      <c r="J1900" s="51"/>
      <c r="K1900" s="51">
        <v>3000</v>
      </c>
      <c r="L1900" s="51">
        <v>3300</v>
      </c>
      <c r="M1900" s="51">
        <v>339</v>
      </c>
      <c r="N1900" s="139">
        <v>1282</v>
      </c>
      <c r="O1900" s="49"/>
      <c r="P1900" s="48" t="s">
        <v>938</v>
      </c>
      <c r="Q1900" s="47">
        <v>0</v>
      </c>
      <c r="R1900" s="47">
        <v>0</v>
      </c>
      <c r="S1900" s="46">
        <f t="shared" si="128"/>
        <v>0</v>
      </c>
      <c r="T1900" s="47">
        <v>0</v>
      </c>
      <c r="U1900" s="47">
        <v>0</v>
      </c>
      <c r="V1900" s="46">
        <f t="shared" si="129"/>
        <v>0</v>
      </c>
      <c r="W1900" s="46">
        <f t="shared" si="130"/>
        <v>0</v>
      </c>
      <c r="X1900" s="45" t="s">
        <v>88</v>
      </c>
      <c r="Y1900" s="44"/>
      <c r="Z1900" s="43"/>
      <c r="AA1900" s="42" t="s">
        <v>19</v>
      </c>
      <c r="AB1900" s="196"/>
      <c r="AC1900" s="2"/>
      <c r="AD1900" s="2"/>
      <c r="AE1900" s="2"/>
      <c r="AF1900" s="2"/>
      <c r="AG1900" s="2"/>
      <c r="AH1900" s="2"/>
      <c r="AI1900" s="2"/>
      <c r="AJ1900" s="2"/>
      <c r="AK1900" s="2"/>
      <c r="AL1900" s="2"/>
      <c r="AM1900" s="2"/>
      <c r="AN1900" s="2"/>
      <c r="AO1900" s="2"/>
      <c r="AP1900" s="2"/>
      <c r="AQ1900" s="2"/>
      <c r="AR1900" s="2"/>
      <c r="AS1900" s="2"/>
      <c r="AT1900" s="2"/>
      <c r="AU1900" s="2"/>
      <c r="AV1900" s="2"/>
      <c r="AW1900" s="2"/>
      <c r="AX1900" s="195"/>
      <c r="AY1900" s="195"/>
      <c r="AZ1900" s="193"/>
      <c r="BA1900" s="193"/>
      <c r="BB1900" s="195"/>
      <c r="BC1900" s="195"/>
      <c r="BD1900" s="193"/>
      <c r="BE1900" s="195"/>
      <c r="BF1900" s="195"/>
      <c r="BG1900" s="193"/>
      <c r="BH1900" s="193"/>
      <c r="BI1900" s="195"/>
      <c r="BJ1900" s="195"/>
      <c r="BK1900" s="193"/>
      <c r="BL1900" s="195"/>
      <c r="BM1900" s="195"/>
      <c r="BN1900" s="193"/>
      <c r="BO1900" s="193"/>
      <c r="BP1900" s="195"/>
      <c r="BQ1900" s="195"/>
      <c r="BR1900" s="193"/>
      <c r="BS1900" s="195"/>
      <c r="BT1900" s="195"/>
      <c r="BU1900" s="193"/>
      <c r="BV1900" s="193"/>
      <c r="BW1900" s="195"/>
      <c r="BX1900" s="195"/>
      <c r="BY1900" s="193"/>
      <c r="BZ1900" s="195"/>
      <c r="CA1900" s="195"/>
      <c r="CB1900" s="193"/>
      <c r="CC1900" s="193"/>
      <c r="CD1900" s="194"/>
      <c r="CE1900" s="194"/>
      <c r="CF1900" s="193"/>
      <c r="CG1900" s="194"/>
      <c r="CH1900" s="194"/>
      <c r="CI1900" s="193"/>
      <c r="CJ1900" s="193"/>
      <c r="CK1900" s="191"/>
      <c r="CL1900" s="191"/>
      <c r="CM1900" s="192"/>
      <c r="CN1900" s="192"/>
      <c r="CO1900" s="192"/>
      <c r="CP1900" s="192"/>
      <c r="CQ1900" s="191"/>
      <c r="CR1900" s="191"/>
    </row>
    <row r="1901" spans="1:96" s="190" customFormat="1" ht="30" hidden="1">
      <c r="A1901" s="31" t="e">
        <f t="shared" si="131"/>
        <v>#N/A</v>
      </c>
      <c r="B1901" s="30" t="e">
        <f>VLOOKUP(F1901,[3]!Tabla13[#All],2,FALSE)</f>
        <v>#N/A</v>
      </c>
      <c r="C1901" s="61">
        <v>2026</v>
      </c>
      <c r="D1901" s="61">
        <v>8330</v>
      </c>
      <c r="E1901" s="61"/>
      <c r="F1901" s="62"/>
      <c r="G1901" s="61">
        <v>2</v>
      </c>
      <c r="H1901" s="61">
        <v>5</v>
      </c>
      <c r="I1901" s="61">
        <v>16</v>
      </c>
      <c r="J1901" s="61"/>
      <c r="K1901" s="61">
        <v>3000</v>
      </c>
      <c r="L1901" s="61">
        <v>3500</v>
      </c>
      <c r="M1901" s="61"/>
      <c r="N1901" s="60" t="s">
        <v>23</v>
      </c>
      <c r="O1901" s="59"/>
      <c r="P1901" s="58" t="s">
        <v>95</v>
      </c>
      <c r="Q1901" s="57">
        <f>Q1902+Q1904+Q1906+Q1908</f>
        <v>0</v>
      </c>
      <c r="R1901" s="57">
        <f>R1902+R1904+R1906+R1908</f>
        <v>0</v>
      </c>
      <c r="S1901" s="57">
        <f t="shared" si="128"/>
        <v>0</v>
      </c>
      <c r="T1901" s="57">
        <f>T1902+T1904+T1906+T1908</f>
        <v>0</v>
      </c>
      <c r="U1901" s="57">
        <f>U1902+U1904+U1906+U1908</f>
        <v>0</v>
      </c>
      <c r="V1901" s="57">
        <f t="shared" si="129"/>
        <v>0</v>
      </c>
      <c r="W1901" s="57">
        <f t="shared" si="130"/>
        <v>0</v>
      </c>
      <c r="X1901" s="56"/>
      <c r="Y1901" s="66"/>
      <c r="Z1901" s="65"/>
      <c r="AA1901" s="53"/>
      <c r="AB1901" s="200"/>
      <c r="AC1901" s="2"/>
      <c r="AD1901" s="2"/>
      <c r="AE1901" s="2"/>
      <c r="AF1901" s="2"/>
      <c r="AG1901" s="2"/>
      <c r="AH1901" s="2"/>
      <c r="AI1901" s="2"/>
      <c r="AJ1901" s="2"/>
      <c r="AK1901" s="2"/>
      <c r="AL1901" s="2"/>
      <c r="AM1901" s="2"/>
      <c r="AN1901" s="2"/>
      <c r="AO1901" s="2"/>
      <c r="AP1901" s="2"/>
      <c r="AQ1901" s="2"/>
      <c r="AR1901" s="2"/>
      <c r="AS1901" s="2"/>
      <c r="AT1901" s="2"/>
      <c r="AU1901" s="2"/>
      <c r="AV1901" s="2"/>
      <c r="AW1901" s="2"/>
      <c r="AX1901" s="193"/>
      <c r="AY1901" s="193"/>
      <c r="AZ1901" s="193"/>
      <c r="BA1901" s="193"/>
      <c r="BB1901" s="193"/>
      <c r="BC1901" s="193"/>
      <c r="BD1901" s="193"/>
      <c r="BE1901" s="193"/>
      <c r="BF1901" s="193"/>
      <c r="BG1901" s="193"/>
      <c r="BH1901" s="193"/>
      <c r="BI1901" s="193"/>
      <c r="BJ1901" s="193"/>
      <c r="BK1901" s="193"/>
      <c r="BL1901" s="193"/>
      <c r="BM1901" s="193"/>
      <c r="BN1901" s="193"/>
      <c r="BO1901" s="193"/>
      <c r="BP1901" s="193"/>
      <c r="BQ1901" s="193"/>
      <c r="BR1901" s="193"/>
      <c r="BS1901" s="193"/>
      <c r="BT1901" s="193"/>
      <c r="BU1901" s="193"/>
      <c r="BV1901" s="193"/>
      <c r="BW1901" s="193"/>
      <c r="BX1901" s="193"/>
      <c r="BY1901" s="193"/>
      <c r="BZ1901" s="193"/>
      <c r="CA1901" s="193"/>
      <c r="CB1901" s="193"/>
      <c r="CC1901" s="193"/>
      <c r="CD1901" s="193"/>
      <c r="CE1901" s="193"/>
      <c r="CF1901" s="193"/>
      <c r="CG1901" s="193"/>
      <c r="CH1901" s="193"/>
      <c r="CI1901" s="193"/>
      <c r="CJ1901" s="193"/>
      <c r="CK1901" s="199"/>
      <c r="CL1901" s="199"/>
      <c r="CM1901" s="199"/>
      <c r="CN1901" s="199"/>
      <c r="CO1901" s="199"/>
      <c r="CP1901" s="199"/>
      <c r="CQ1901" s="199"/>
      <c r="CR1901" s="199"/>
    </row>
    <row r="1902" spans="1:96" s="190" customFormat="1" ht="24" hidden="1">
      <c r="A1902" s="31" t="e">
        <f t="shared" si="131"/>
        <v>#N/A</v>
      </c>
      <c r="B1902" s="30" t="e">
        <f>VLOOKUP(F1902,[3]!Tabla13[#All],2,FALSE)</f>
        <v>#N/A</v>
      </c>
      <c r="C1902" s="40">
        <v>2026</v>
      </c>
      <c r="D1902" s="40">
        <v>8330</v>
      </c>
      <c r="E1902" s="40"/>
      <c r="F1902" s="41"/>
      <c r="G1902" s="40">
        <v>2</v>
      </c>
      <c r="H1902" s="40">
        <v>5</v>
      </c>
      <c r="I1902" s="40">
        <v>16</v>
      </c>
      <c r="J1902" s="40"/>
      <c r="K1902" s="40">
        <v>3000</v>
      </c>
      <c r="L1902" s="40">
        <v>3500</v>
      </c>
      <c r="M1902" s="40">
        <v>351</v>
      </c>
      <c r="N1902" s="167" t="s">
        <v>23</v>
      </c>
      <c r="O1902" s="235"/>
      <c r="P1902" s="37" t="s">
        <v>94</v>
      </c>
      <c r="Q1902" s="36">
        <f>Q1903</f>
        <v>0</v>
      </c>
      <c r="R1902" s="36">
        <f>R1903</f>
        <v>0</v>
      </c>
      <c r="S1902" s="36">
        <f t="shared" si="128"/>
        <v>0</v>
      </c>
      <c r="T1902" s="36">
        <f>T1903</f>
        <v>0</v>
      </c>
      <c r="U1902" s="36">
        <f>U1903</f>
        <v>0</v>
      </c>
      <c r="V1902" s="36">
        <f t="shared" si="129"/>
        <v>0</v>
      </c>
      <c r="W1902" s="36">
        <f t="shared" si="130"/>
        <v>0</v>
      </c>
      <c r="X1902" s="35"/>
      <c r="Y1902" s="64"/>
      <c r="Z1902" s="63"/>
      <c r="AA1902" s="32"/>
      <c r="AB1902" s="200"/>
      <c r="AC1902" s="2"/>
      <c r="AD1902" s="2"/>
      <c r="AE1902" s="2"/>
      <c r="AF1902" s="2"/>
      <c r="AG1902" s="2"/>
      <c r="AH1902" s="2"/>
      <c r="AI1902" s="2"/>
      <c r="AJ1902" s="2"/>
      <c r="AK1902" s="2"/>
      <c r="AL1902" s="2"/>
      <c r="AM1902" s="2"/>
      <c r="AN1902" s="2"/>
      <c r="AO1902" s="2"/>
      <c r="AP1902" s="2"/>
      <c r="AQ1902" s="2"/>
      <c r="AR1902" s="2"/>
      <c r="AS1902" s="2"/>
      <c r="AT1902" s="2"/>
      <c r="AU1902" s="2"/>
      <c r="AV1902" s="2"/>
      <c r="AW1902" s="2"/>
      <c r="AX1902" s="193"/>
      <c r="AY1902" s="193"/>
      <c r="AZ1902" s="193"/>
      <c r="BA1902" s="193"/>
      <c r="BB1902" s="193"/>
      <c r="BC1902" s="193"/>
      <c r="BD1902" s="193"/>
      <c r="BE1902" s="193"/>
      <c r="BF1902" s="193"/>
      <c r="BG1902" s="193"/>
      <c r="BH1902" s="193"/>
      <c r="BI1902" s="193"/>
      <c r="BJ1902" s="193"/>
      <c r="BK1902" s="193"/>
      <c r="BL1902" s="193"/>
      <c r="BM1902" s="193"/>
      <c r="BN1902" s="193"/>
      <c r="BO1902" s="193"/>
      <c r="BP1902" s="193"/>
      <c r="BQ1902" s="193"/>
      <c r="BR1902" s="193"/>
      <c r="BS1902" s="193"/>
      <c r="BT1902" s="193"/>
      <c r="BU1902" s="193"/>
      <c r="BV1902" s="193"/>
      <c r="BW1902" s="193"/>
      <c r="BX1902" s="193"/>
      <c r="BY1902" s="193"/>
      <c r="BZ1902" s="193"/>
      <c r="CA1902" s="193"/>
      <c r="CB1902" s="193"/>
      <c r="CC1902" s="193"/>
      <c r="CD1902" s="193"/>
      <c r="CE1902" s="193"/>
      <c r="CF1902" s="193"/>
      <c r="CG1902" s="193"/>
      <c r="CH1902" s="193"/>
      <c r="CI1902" s="193"/>
      <c r="CJ1902" s="193"/>
      <c r="CK1902" s="199"/>
      <c r="CL1902" s="199"/>
      <c r="CM1902" s="199"/>
      <c r="CN1902" s="199"/>
      <c r="CO1902" s="199"/>
      <c r="CP1902" s="199"/>
      <c r="CQ1902" s="199"/>
      <c r="CR1902" s="199"/>
    </row>
    <row r="1903" spans="1:96" s="190" customFormat="1" ht="28.5" hidden="1">
      <c r="A1903" s="31" t="e">
        <f t="shared" si="131"/>
        <v>#N/A</v>
      </c>
      <c r="B1903" s="30" t="e">
        <f>VLOOKUP(F1903,[3]!Tabla13[#All],2,FALSE)</f>
        <v>#N/A</v>
      </c>
      <c r="C1903" s="51">
        <v>2026</v>
      </c>
      <c r="D1903" s="51">
        <v>8330</v>
      </c>
      <c r="E1903" s="51"/>
      <c r="F1903" s="52"/>
      <c r="G1903" s="51">
        <v>2</v>
      </c>
      <c r="H1903" s="51">
        <v>5</v>
      </c>
      <c r="I1903" s="51">
        <v>16</v>
      </c>
      <c r="J1903" s="51"/>
      <c r="K1903" s="51">
        <v>3000</v>
      </c>
      <c r="L1903" s="51">
        <v>3500</v>
      </c>
      <c r="M1903" s="51">
        <v>351</v>
      </c>
      <c r="N1903" s="139">
        <v>894</v>
      </c>
      <c r="O1903" s="49"/>
      <c r="P1903" s="48" t="s">
        <v>93</v>
      </c>
      <c r="Q1903" s="47">
        <v>0</v>
      </c>
      <c r="R1903" s="47">
        <v>0</v>
      </c>
      <c r="S1903" s="46">
        <f t="shared" si="128"/>
        <v>0</v>
      </c>
      <c r="T1903" s="47">
        <v>0</v>
      </c>
      <c r="U1903" s="47">
        <v>0</v>
      </c>
      <c r="V1903" s="46">
        <f t="shared" si="129"/>
        <v>0</v>
      </c>
      <c r="W1903" s="46">
        <f t="shared" si="130"/>
        <v>0</v>
      </c>
      <c r="X1903" s="45" t="s">
        <v>88</v>
      </c>
      <c r="Y1903" s="44"/>
      <c r="Z1903" s="43"/>
      <c r="AA1903" s="42" t="s">
        <v>19</v>
      </c>
      <c r="AB1903" s="196"/>
      <c r="AC1903" s="2"/>
      <c r="AD1903" s="2"/>
      <c r="AE1903" s="2"/>
      <c r="AF1903" s="2"/>
      <c r="AG1903" s="2"/>
      <c r="AH1903" s="2"/>
      <c r="AI1903" s="2"/>
      <c r="AJ1903" s="2"/>
      <c r="AK1903" s="2"/>
      <c r="AL1903" s="2"/>
      <c r="AM1903" s="2"/>
      <c r="AN1903" s="2"/>
      <c r="AO1903" s="2"/>
      <c r="AP1903" s="2"/>
      <c r="AQ1903" s="2"/>
      <c r="AR1903" s="2"/>
      <c r="AS1903" s="2"/>
      <c r="AT1903" s="2"/>
      <c r="AU1903" s="2"/>
      <c r="AV1903" s="2"/>
      <c r="AW1903" s="2"/>
      <c r="AX1903" s="195"/>
      <c r="AY1903" s="195"/>
      <c r="AZ1903" s="193"/>
      <c r="BA1903" s="193"/>
      <c r="BB1903" s="195"/>
      <c r="BC1903" s="195"/>
      <c r="BD1903" s="193"/>
      <c r="BE1903" s="195"/>
      <c r="BF1903" s="195"/>
      <c r="BG1903" s="193"/>
      <c r="BH1903" s="193"/>
      <c r="BI1903" s="195"/>
      <c r="BJ1903" s="195"/>
      <c r="BK1903" s="193"/>
      <c r="BL1903" s="195"/>
      <c r="BM1903" s="195"/>
      <c r="BN1903" s="193"/>
      <c r="BO1903" s="193"/>
      <c r="BP1903" s="195"/>
      <c r="BQ1903" s="195"/>
      <c r="BR1903" s="193"/>
      <c r="BS1903" s="195"/>
      <c r="BT1903" s="195"/>
      <c r="BU1903" s="193"/>
      <c r="BV1903" s="193"/>
      <c r="BW1903" s="195"/>
      <c r="BX1903" s="195"/>
      <c r="BY1903" s="193"/>
      <c r="BZ1903" s="195"/>
      <c r="CA1903" s="195"/>
      <c r="CB1903" s="193"/>
      <c r="CC1903" s="193"/>
      <c r="CD1903" s="194"/>
      <c r="CE1903" s="194"/>
      <c r="CF1903" s="193"/>
      <c r="CG1903" s="194"/>
      <c r="CH1903" s="194"/>
      <c r="CI1903" s="193"/>
      <c r="CJ1903" s="193"/>
      <c r="CK1903" s="191"/>
      <c r="CL1903" s="191"/>
      <c r="CM1903" s="192"/>
      <c r="CN1903" s="192"/>
      <c r="CO1903" s="192"/>
      <c r="CP1903" s="192"/>
      <c r="CQ1903" s="191"/>
      <c r="CR1903" s="191"/>
    </row>
    <row r="1904" spans="1:96" s="190" customFormat="1" ht="30" hidden="1">
      <c r="A1904" s="31" t="e">
        <f t="shared" si="131"/>
        <v>#N/A</v>
      </c>
      <c r="B1904" s="30" t="e">
        <f>VLOOKUP(F1904,[3]!Tabla13[#All],2,FALSE)</f>
        <v>#N/A</v>
      </c>
      <c r="C1904" s="40">
        <v>2026</v>
      </c>
      <c r="D1904" s="40">
        <v>8330</v>
      </c>
      <c r="E1904" s="40"/>
      <c r="F1904" s="41"/>
      <c r="G1904" s="40">
        <v>2</v>
      </c>
      <c r="H1904" s="40">
        <v>5</v>
      </c>
      <c r="I1904" s="40">
        <v>16</v>
      </c>
      <c r="J1904" s="40"/>
      <c r="K1904" s="40">
        <v>3000</v>
      </c>
      <c r="L1904" s="40">
        <v>3500</v>
      </c>
      <c r="M1904" s="40">
        <v>353</v>
      </c>
      <c r="N1904" s="167" t="s">
        <v>23</v>
      </c>
      <c r="O1904" s="235"/>
      <c r="P1904" s="37" t="s">
        <v>92</v>
      </c>
      <c r="Q1904" s="36">
        <f>Q1905</f>
        <v>0</v>
      </c>
      <c r="R1904" s="36">
        <f>R1905</f>
        <v>0</v>
      </c>
      <c r="S1904" s="36">
        <f t="shared" si="128"/>
        <v>0</v>
      </c>
      <c r="T1904" s="36">
        <f>T1905</f>
        <v>0</v>
      </c>
      <c r="U1904" s="36">
        <f>U1905</f>
        <v>0</v>
      </c>
      <c r="V1904" s="36">
        <f t="shared" si="129"/>
        <v>0</v>
      </c>
      <c r="W1904" s="36">
        <f t="shared" si="130"/>
        <v>0</v>
      </c>
      <c r="X1904" s="35"/>
      <c r="Y1904" s="64"/>
      <c r="Z1904" s="63"/>
      <c r="AA1904" s="32"/>
      <c r="AB1904" s="200"/>
      <c r="AC1904" s="2"/>
      <c r="AD1904" s="2"/>
      <c r="AE1904" s="2"/>
      <c r="AF1904" s="2"/>
      <c r="AG1904" s="2"/>
      <c r="AH1904" s="2"/>
      <c r="AI1904" s="2"/>
      <c r="AJ1904" s="2"/>
      <c r="AK1904" s="2"/>
      <c r="AL1904" s="2"/>
      <c r="AM1904" s="2"/>
      <c r="AN1904" s="2"/>
      <c r="AO1904" s="2"/>
      <c r="AP1904" s="2"/>
      <c r="AQ1904" s="2"/>
      <c r="AR1904" s="2"/>
      <c r="AS1904" s="2"/>
      <c r="AT1904" s="2"/>
      <c r="AU1904" s="2"/>
      <c r="AV1904" s="2"/>
      <c r="AW1904" s="2"/>
      <c r="AX1904" s="193"/>
      <c r="AY1904" s="193"/>
      <c r="AZ1904" s="193"/>
      <c r="BA1904" s="193"/>
      <c r="BB1904" s="193"/>
      <c r="BC1904" s="193"/>
      <c r="BD1904" s="193"/>
      <c r="BE1904" s="193"/>
      <c r="BF1904" s="193"/>
      <c r="BG1904" s="193"/>
      <c r="BH1904" s="193"/>
      <c r="BI1904" s="193"/>
      <c r="BJ1904" s="193"/>
      <c r="BK1904" s="193"/>
      <c r="BL1904" s="193"/>
      <c r="BM1904" s="193"/>
      <c r="BN1904" s="193"/>
      <c r="BO1904" s="193"/>
      <c r="BP1904" s="193"/>
      <c r="BQ1904" s="193"/>
      <c r="BR1904" s="193"/>
      <c r="BS1904" s="193"/>
      <c r="BT1904" s="193"/>
      <c r="BU1904" s="193"/>
      <c r="BV1904" s="193"/>
      <c r="BW1904" s="193"/>
      <c r="BX1904" s="193"/>
      <c r="BY1904" s="193"/>
      <c r="BZ1904" s="193"/>
      <c r="CA1904" s="193"/>
      <c r="CB1904" s="193"/>
      <c r="CC1904" s="193"/>
      <c r="CD1904" s="193"/>
      <c r="CE1904" s="193"/>
      <c r="CF1904" s="193"/>
      <c r="CG1904" s="193"/>
      <c r="CH1904" s="193"/>
      <c r="CI1904" s="193"/>
      <c r="CJ1904" s="193"/>
      <c r="CK1904" s="199"/>
      <c r="CL1904" s="199"/>
      <c r="CM1904" s="199"/>
      <c r="CN1904" s="199"/>
      <c r="CO1904" s="199"/>
      <c r="CP1904" s="199"/>
      <c r="CQ1904" s="199"/>
      <c r="CR1904" s="199"/>
    </row>
    <row r="1905" spans="1:96" s="190" customFormat="1" ht="24" hidden="1">
      <c r="A1905" s="31" t="e">
        <f t="shared" si="131"/>
        <v>#N/A</v>
      </c>
      <c r="B1905" s="30" t="e">
        <f>VLOOKUP(F1905,[3]!Tabla13[#All],2,FALSE)</f>
        <v>#N/A</v>
      </c>
      <c r="C1905" s="51">
        <v>2026</v>
      </c>
      <c r="D1905" s="51">
        <v>8330</v>
      </c>
      <c r="E1905" s="51"/>
      <c r="F1905" s="52"/>
      <c r="G1905" s="51">
        <v>2</v>
      </c>
      <c r="H1905" s="51">
        <v>5</v>
      </c>
      <c r="I1905" s="51">
        <v>16</v>
      </c>
      <c r="J1905" s="51"/>
      <c r="K1905" s="51">
        <v>3000</v>
      </c>
      <c r="L1905" s="51">
        <v>3500</v>
      </c>
      <c r="M1905" s="51">
        <v>353</v>
      </c>
      <c r="N1905" s="139">
        <v>892</v>
      </c>
      <c r="O1905" s="49"/>
      <c r="P1905" s="48" t="s">
        <v>91</v>
      </c>
      <c r="Q1905" s="47">
        <v>0</v>
      </c>
      <c r="R1905" s="47">
        <v>0</v>
      </c>
      <c r="S1905" s="46">
        <f t="shared" si="128"/>
        <v>0</v>
      </c>
      <c r="T1905" s="47">
        <v>0</v>
      </c>
      <c r="U1905" s="47">
        <v>0</v>
      </c>
      <c r="V1905" s="46">
        <f t="shared" si="129"/>
        <v>0</v>
      </c>
      <c r="W1905" s="46">
        <f t="shared" si="130"/>
        <v>0</v>
      </c>
      <c r="X1905" s="45" t="s">
        <v>88</v>
      </c>
      <c r="Y1905" s="44"/>
      <c r="Z1905" s="43"/>
      <c r="AA1905" s="42" t="s">
        <v>19</v>
      </c>
      <c r="AB1905" s="196"/>
      <c r="AC1905" s="2"/>
      <c r="AD1905" s="2"/>
      <c r="AE1905" s="2"/>
      <c r="AF1905" s="2"/>
      <c r="AG1905" s="2"/>
      <c r="AH1905" s="2"/>
      <c r="AI1905" s="2"/>
      <c r="AJ1905" s="2"/>
      <c r="AK1905" s="2"/>
      <c r="AL1905" s="2"/>
      <c r="AM1905" s="2"/>
      <c r="AN1905" s="2"/>
      <c r="AO1905" s="2"/>
      <c r="AP1905" s="2"/>
      <c r="AQ1905" s="2"/>
      <c r="AR1905" s="2"/>
      <c r="AS1905" s="2"/>
      <c r="AT1905" s="2"/>
      <c r="AU1905" s="2"/>
      <c r="AV1905" s="2"/>
      <c r="AW1905" s="2"/>
      <c r="AX1905" s="195"/>
      <c r="AY1905" s="195"/>
      <c r="AZ1905" s="193"/>
      <c r="BA1905" s="193"/>
      <c r="BB1905" s="195"/>
      <c r="BC1905" s="195"/>
      <c r="BD1905" s="193"/>
      <c r="BE1905" s="195"/>
      <c r="BF1905" s="195"/>
      <c r="BG1905" s="193"/>
      <c r="BH1905" s="193"/>
      <c r="BI1905" s="195"/>
      <c r="BJ1905" s="195"/>
      <c r="BK1905" s="193"/>
      <c r="BL1905" s="195"/>
      <c r="BM1905" s="195"/>
      <c r="BN1905" s="193"/>
      <c r="BO1905" s="193"/>
      <c r="BP1905" s="195"/>
      <c r="BQ1905" s="195"/>
      <c r="BR1905" s="193"/>
      <c r="BS1905" s="195"/>
      <c r="BT1905" s="195"/>
      <c r="BU1905" s="193"/>
      <c r="BV1905" s="193"/>
      <c r="BW1905" s="195"/>
      <c r="BX1905" s="195"/>
      <c r="BY1905" s="193"/>
      <c r="BZ1905" s="195"/>
      <c r="CA1905" s="195"/>
      <c r="CB1905" s="193"/>
      <c r="CC1905" s="193"/>
      <c r="CD1905" s="194"/>
      <c r="CE1905" s="194"/>
      <c r="CF1905" s="193"/>
      <c r="CG1905" s="194"/>
      <c r="CH1905" s="194"/>
      <c r="CI1905" s="193"/>
      <c r="CJ1905" s="193"/>
      <c r="CK1905" s="191"/>
      <c r="CL1905" s="191"/>
      <c r="CM1905" s="192"/>
      <c r="CN1905" s="192"/>
      <c r="CO1905" s="192"/>
      <c r="CP1905" s="192"/>
      <c r="CQ1905" s="191"/>
      <c r="CR1905" s="191"/>
    </row>
    <row r="1906" spans="1:96" s="190" customFormat="1" ht="24" hidden="1">
      <c r="A1906" s="31" t="e">
        <f t="shared" si="131"/>
        <v>#N/A</v>
      </c>
      <c r="B1906" s="30" t="e">
        <f>VLOOKUP(F1906,[3]!Tabla13[#All],2,FALSE)</f>
        <v>#N/A</v>
      </c>
      <c r="C1906" s="40">
        <v>2026</v>
      </c>
      <c r="D1906" s="40">
        <v>8330</v>
      </c>
      <c r="E1906" s="40"/>
      <c r="F1906" s="41"/>
      <c r="G1906" s="40">
        <v>2</v>
      </c>
      <c r="H1906" s="40">
        <v>5</v>
      </c>
      <c r="I1906" s="40">
        <v>16</v>
      </c>
      <c r="J1906" s="40"/>
      <c r="K1906" s="40">
        <v>3000</v>
      </c>
      <c r="L1906" s="40">
        <v>3500</v>
      </c>
      <c r="M1906" s="40">
        <v>355</v>
      </c>
      <c r="N1906" s="167" t="s">
        <v>23</v>
      </c>
      <c r="O1906" s="235"/>
      <c r="P1906" s="37" t="s">
        <v>90</v>
      </c>
      <c r="Q1906" s="36">
        <f>Q1907</f>
        <v>0</v>
      </c>
      <c r="R1906" s="36">
        <f>R1907</f>
        <v>0</v>
      </c>
      <c r="S1906" s="36">
        <f t="shared" si="128"/>
        <v>0</v>
      </c>
      <c r="T1906" s="36">
        <f>T1907</f>
        <v>0</v>
      </c>
      <c r="U1906" s="36">
        <f>U1907</f>
        <v>0</v>
      </c>
      <c r="V1906" s="36">
        <f t="shared" si="129"/>
        <v>0</v>
      </c>
      <c r="W1906" s="36">
        <f t="shared" si="130"/>
        <v>0</v>
      </c>
      <c r="X1906" s="35"/>
      <c r="Y1906" s="64"/>
      <c r="Z1906" s="63"/>
      <c r="AA1906" s="32"/>
      <c r="AB1906" s="200"/>
      <c r="AC1906" s="2"/>
      <c r="AD1906" s="2"/>
      <c r="AE1906" s="2"/>
      <c r="AF1906" s="2"/>
      <c r="AG1906" s="2"/>
      <c r="AH1906" s="2"/>
      <c r="AI1906" s="2"/>
      <c r="AJ1906" s="2"/>
      <c r="AK1906" s="2"/>
      <c r="AL1906" s="2"/>
      <c r="AM1906" s="2"/>
      <c r="AN1906" s="2"/>
      <c r="AO1906" s="2"/>
      <c r="AP1906" s="2"/>
      <c r="AQ1906" s="2"/>
      <c r="AR1906" s="2"/>
      <c r="AS1906" s="2"/>
      <c r="AT1906" s="2"/>
      <c r="AU1906" s="2"/>
      <c r="AV1906" s="2"/>
      <c r="AW1906" s="2"/>
      <c r="AX1906" s="193"/>
      <c r="AY1906" s="193"/>
      <c r="AZ1906" s="193"/>
      <c r="BA1906" s="193"/>
      <c r="BB1906" s="193"/>
      <c r="BC1906" s="193"/>
      <c r="BD1906" s="193"/>
      <c r="BE1906" s="193"/>
      <c r="BF1906" s="193"/>
      <c r="BG1906" s="193"/>
      <c r="BH1906" s="193"/>
      <c r="BI1906" s="193"/>
      <c r="BJ1906" s="193"/>
      <c r="BK1906" s="193"/>
      <c r="BL1906" s="193"/>
      <c r="BM1906" s="193"/>
      <c r="BN1906" s="193"/>
      <c r="BO1906" s="193"/>
      <c r="BP1906" s="193"/>
      <c r="BQ1906" s="193"/>
      <c r="BR1906" s="193"/>
      <c r="BS1906" s="193"/>
      <c r="BT1906" s="193"/>
      <c r="BU1906" s="193"/>
      <c r="BV1906" s="193"/>
      <c r="BW1906" s="193"/>
      <c r="BX1906" s="193"/>
      <c r="BY1906" s="193"/>
      <c r="BZ1906" s="193"/>
      <c r="CA1906" s="193"/>
      <c r="CB1906" s="193"/>
      <c r="CC1906" s="193"/>
      <c r="CD1906" s="193"/>
      <c r="CE1906" s="193"/>
      <c r="CF1906" s="193"/>
      <c r="CG1906" s="193"/>
      <c r="CH1906" s="193"/>
      <c r="CI1906" s="193"/>
      <c r="CJ1906" s="193"/>
      <c r="CK1906" s="199"/>
      <c r="CL1906" s="199"/>
      <c r="CM1906" s="199"/>
      <c r="CN1906" s="199"/>
      <c r="CO1906" s="199"/>
      <c r="CP1906" s="199"/>
      <c r="CQ1906" s="199"/>
      <c r="CR1906" s="199"/>
    </row>
    <row r="1907" spans="1:96" s="190" customFormat="1" ht="24" hidden="1">
      <c r="A1907" s="31" t="e">
        <f t="shared" si="131"/>
        <v>#N/A</v>
      </c>
      <c r="B1907" s="30" t="e">
        <f>VLOOKUP(F1907,[3]!Tabla13[#All],2,FALSE)</f>
        <v>#N/A</v>
      </c>
      <c r="C1907" s="51">
        <v>2026</v>
      </c>
      <c r="D1907" s="51">
        <v>8330</v>
      </c>
      <c r="E1907" s="51"/>
      <c r="F1907" s="52"/>
      <c r="G1907" s="51">
        <v>2</v>
      </c>
      <c r="H1907" s="51">
        <v>5</v>
      </c>
      <c r="I1907" s="51">
        <v>16</v>
      </c>
      <c r="J1907" s="51"/>
      <c r="K1907" s="51">
        <v>3000</v>
      </c>
      <c r="L1907" s="51">
        <v>3500</v>
      </c>
      <c r="M1907" s="51">
        <v>355</v>
      </c>
      <c r="N1907" s="139">
        <v>897</v>
      </c>
      <c r="O1907" s="49"/>
      <c r="P1907" s="48" t="s">
        <v>89</v>
      </c>
      <c r="Q1907" s="47">
        <v>0</v>
      </c>
      <c r="R1907" s="47">
        <v>0</v>
      </c>
      <c r="S1907" s="46">
        <f t="shared" si="128"/>
        <v>0</v>
      </c>
      <c r="T1907" s="47">
        <v>0</v>
      </c>
      <c r="U1907" s="47">
        <v>0</v>
      </c>
      <c r="V1907" s="46">
        <f t="shared" si="129"/>
        <v>0</v>
      </c>
      <c r="W1907" s="46">
        <f t="shared" si="130"/>
        <v>0</v>
      </c>
      <c r="X1907" s="45" t="s">
        <v>88</v>
      </c>
      <c r="Y1907" s="44"/>
      <c r="Z1907" s="43"/>
      <c r="AA1907" s="42" t="s">
        <v>19</v>
      </c>
      <c r="AB1907" s="196"/>
      <c r="AC1907" s="2"/>
      <c r="AD1907" s="2"/>
      <c r="AE1907" s="2"/>
      <c r="AF1907" s="2"/>
      <c r="AG1907" s="2"/>
      <c r="AH1907" s="2"/>
      <c r="AI1907" s="2"/>
      <c r="AJ1907" s="2"/>
      <c r="AK1907" s="2"/>
      <c r="AL1907" s="2"/>
      <c r="AM1907" s="2"/>
      <c r="AN1907" s="2"/>
      <c r="AO1907" s="2"/>
      <c r="AP1907" s="2"/>
      <c r="AQ1907" s="2"/>
      <c r="AR1907" s="2"/>
      <c r="AS1907" s="2"/>
      <c r="AT1907" s="2"/>
      <c r="AU1907" s="2"/>
      <c r="AV1907" s="2"/>
      <c r="AW1907" s="2"/>
      <c r="AX1907" s="195"/>
      <c r="AY1907" s="195"/>
      <c r="AZ1907" s="193"/>
      <c r="BA1907" s="193"/>
      <c r="BB1907" s="195"/>
      <c r="BC1907" s="195"/>
      <c r="BD1907" s="193"/>
      <c r="BE1907" s="195"/>
      <c r="BF1907" s="195"/>
      <c r="BG1907" s="193"/>
      <c r="BH1907" s="193"/>
      <c r="BI1907" s="195"/>
      <c r="BJ1907" s="195"/>
      <c r="BK1907" s="193"/>
      <c r="BL1907" s="195"/>
      <c r="BM1907" s="195"/>
      <c r="BN1907" s="193"/>
      <c r="BO1907" s="193"/>
      <c r="BP1907" s="195"/>
      <c r="BQ1907" s="195"/>
      <c r="BR1907" s="193"/>
      <c r="BS1907" s="195"/>
      <c r="BT1907" s="195"/>
      <c r="BU1907" s="193"/>
      <c r="BV1907" s="193"/>
      <c r="BW1907" s="195"/>
      <c r="BX1907" s="195"/>
      <c r="BY1907" s="193"/>
      <c r="BZ1907" s="195"/>
      <c r="CA1907" s="195"/>
      <c r="CB1907" s="193"/>
      <c r="CC1907" s="193"/>
      <c r="CD1907" s="194"/>
      <c r="CE1907" s="194"/>
      <c r="CF1907" s="193"/>
      <c r="CG1907" s="194"/>
      <c r="CH1907" s="194"/>
      <c r="CI1907" s="193"/>
      <c r="CJ1907" s="193"/>
      <c r="CK1907" s="191"/>
      <c r="CL1907" s="191"/>
      <c r="CM1907" s="192"/>
      <c r="CN1907" s="192"/>
      <c r="CO1907" s="192"/>
      <c r="CP1907" s="192"/>
      <c r="CQ1907" s="191"/>
      <c r="CR1907" s="191"/>
    </row>
    <row r="1908" spans="1:96" s="190" customFormat="1" ht="24" hidden="1">
      <c r="A1908" s="31" t="e">
        <f t="shared" si="131"/>
        <v>#N/A</v>
      </c>
      <c r="B1908" s="30" t="e">
        <f>VLOOKUP(F1908,[3]!Tabla13[#All],2,FALSE)</f>
        <v>#N/A</v>
      </c>
      <c r="C1908" s="40">
        <v>2026</v>
      </c>
      <c r="D1908" s="40">
        <v>8330</v>
      </c>
      <c r="E1908" s="40"/>
      <c r="F1908" s="41"/>
      <c r="G1908" s="40">
        <v>2</v>
      </c>
      <c r="H1908" s="40">
        <v>5</v>
      </c>
      <c r="I1908" s="40">
        <v>16</v>
      </c>
      <c r="J1908" s="40"/>
      <c r="K1908" s="40">
        <v>3000</v>
      </c>
      <c r="L1908" s="40">
        <v>3500</v>
      </c>
      <c r="M1908" s="40">
        <v>358</v>
      </c>
      <c r="N1908" s="167" t="s">
        <v>23</v>
      </c>
      <c r="O1908" s="235"/>
      <c r="P1908" s="37" t="s">
        <v>937</v>
      </c>
      <c r="Q1908" s="36">
        <f>Q1909</f>
        <v>0</v>
      </c>
      <c r="R1908" s="36">
        <f>R1909</f>
        <v>0</v>
      </c>
      <c r="S1908" s="36">
        <f t="shared" si="128"/>
        <v>0</v>
      </c>
      <c r="T1908" s="36">
        <f>T1909</f>
        <v>0</v>
      </c>
      <c r="U1908" s="36">
        <f>U1909</f>
        <v>0</v>
      </c>
      <c r="V1908" s="36">
        <f t="shared" si="129"/>
        <v>0</v>
      </c>
      <c r="W1908" s="36">
        <f t="shared" si="130"/>
        <v>0</v>
      </c>
      <c r="X1908" s="35"/>
      <c r="Y1908" s="64"/>
      <c r="Z1908" s="63"/>
      <c r="AA1908" s="32"/>
      <c r="AB1908" s="200"/>
      <c r="AC1908" s="2"/>
      <c r="AD1908" s="2"/>
      <c r="AE1908" s="2"/>
      <c r="AF1908" s="2"/>
      <c r="AG1908" s="2"/>
      <c r="AH1908" s="2"/>
      <c r="AI1908" s="2"/>
      <c r="AJ1908" s="2"/>
      <c r="AK1908" s="2"/>
      <c r="AL1908" s="2"/>
      <c r="AM1908" s="2"/>
      <c r="AN1908" s="2"/>
      <c r="AO1908" s="2"/>
      <c r="AP1908" s="2"/>
      <c r="AQ1908" s="2"/>
      <c r="AR1908" s="2"/>
      <c r="AS1908" s="2"/>
      <c r="AT1908" s="2"/>
      <c r="AU1908" s="2"/>
      <c r="AV1908" s="2"/>
      <c r="AW1908" s="2"/>
      <c r="AX1908" s="193"/>
      <c r="AY1908" s="193"/>
      <c r="AZ1908" s="193"/>
      <c r="BA1908" s="193"/>
      <c r="BB1908" s="193"/>
      <c r="BC1908" s="193"/>
      <c r="BD1908" s="193"/>
      <c r="BE1908" s="193"/>
      <c r="BF1908" s="193"/>
      <c r="BG1908" s="193"/>
      <c r="BH1908" s="193"/>
      <c r="BI1908" s="193"/>
      <c r="BJ1908" s="193"/>
      <c r="BK1908" s="193"/>
      <c r="BL1908" s="193"/>
      <c r="BM1908" s="193"/>
      <c r="BN1908" s="193"/>
      <c r="BO1908" s="193"/>
      <c r="BP1908" s="193"/>
      <c r="BQ1908" s="193"/>
      <c r="BR1908" s="193"/>
      <c r="BS1908" s="193"/>
      <c r="BT1908" s="193"/>
      <c r="BU1908" s="193"/>
      <c r="BV1908" s="193"/>
      <c r="BW1908" s="193"/>
      <c r="BX1908" s="193"/>
      <c r="BY1908" s="193"/>
      <c r="BZ1908" s="193"/>
      <c r="CA1908" s="193"/>
      <c r="CB1908" s="193"/>
      <c r="CC1908" s="193"/>
      <c r="CD1908" s="193"/>
      <c r="CE1908" s="193"/>
      <c r="CF1908" s="193"/>
      <c r="CG1908" s="193"/>
      <c r="CH1908" s="193"/>
      <c r="CI1908" s="193"/>
      <c r="CJ1908" s="193"/>
      <c r="CK1908" s="199"/>
      <c r="CL1908" s="199"/>
      <c r="CM1908" s="199"/>
      <c r="CN1908" s="199"/>
      <c r="CO1908" s="199"/>
      <c r="CP1908" s="199"/>
      <c r="CQ1908" s="199"/>
      <c r="CR1908" s="199"/>
    </row>
    <row r="1909" spans="1:96" s="190" customFormat="1" ht="24" hidden="1">
      <c r="A1909" s="31" t="e">
        <f t="shared" si="131"/>
        <v>#N/A</v>
      </c>
      <c r="B1909" s="30" t="e">
        <f>VLOOKUP(F1909,[3]!Tabla13[#All],2,FALSE)</f>
        <v>#N/A</v>
      </c>
      <c r="C1909" s="51">
        <v>2026</v>
      </c>
      <c r="D1909" s="51">
        <v>8330</v>
      </c>
      <c r="E1909" s="51"/>
      <c r="F1909" s="52"/>
      <c r="G1909" s="51">
        <v>2</v>
      </c>
      <c r="H1909" s="51">
        <v>5</v>
      </c>
      <c r="I1909" s="51">
        <v>16</v>
      </c>
      <c r="J1909" s="51"/>
      <c r="K1909" s="51">
        <v>3000</v>
      </c>
      <c r="L1909" s="51">
        <v>3500</v>
      </c>
      <c r="M1909" s="51">
        <v>358</v>
      </c>
      <c r="N1909" s="50">
        <v>1276</v>
      </c>
      <c r="O1909" s="49"/>
      <c r="P1909" s="48" t="s">
        <v>937</v>
      </c>
      <c r="Q1909" s="47">
        <v>0</v>
      </c>
      <c r="R1909" s="47">
        <v>0</v>
      </c>
      <c r="S1909" s="46">
        <f t="shared" si="128"/>
        <v>0</v>
      </c>
      <c r="T1909" s="47">
        <v>0</v>
      </c>
      <c r="U1909" s="47">
        <v>0</v>
      </c>
      <c r="V1909" s="46">
        <f t="shared" si="129"/>
        <v>0</v>
      </c>
      <c r="W1909" s="46">
        <f t="shared" si="130"/>
        <v>0</v>
      </c>
      <c r="X1909" s="45" t="s">
        <v>88</v>
      </c>
      <c r="Y1909" s="44"/>
      <c r="Z1909" s="43"/>
      <c r="AA1909" s="42" t="s">
        <v>19</v>
      </c>
      <c r="AB1909" s="196"/>
      <c r="AC1909" s="2"/>
      <c r="AD1909" s="2"/>
      <c r="AE1909" s="2"/>
      <c r="AF1909" s="2"/>
      <c r="AG1909" s="2"/>
      <c r="AH1909" s="2"/>
      <c r="AI1909" s="2"/>
      <c r="AJ1909" s="2"/>
      <c r="AK1909" s="2"/>
      <c r="AL1909" s="2"/>
      <c r="AM1909" s="2"/>
      <c r="AN1909" s="2"/>
      <c r="AO1909" s="2"/>
      <c r="AP1909" s="2"/>
      <c r="AQ1909" s="2"/>
      <c r="AR1909" s="2"/>
      <c r="AS1909" s="2"/>
      <c r="AT1909" s="2"/>
      <c r="AU1909" s="2"/>
      <c r="AV1909" s="2"/>
      <c r="AW1909" s="2"/>
      <c r="AX1909" s="195"/>
      <c r="AY1909" s="195"/>
      <c r="AZ1909" s="193"/>
      <c r="BA1909" s="193"/>
      <c r="BB1909" s="195"/>
      <c r="BC1909" s="195"/>
      <c r="BD1909" s="193"/>
      <c r="BE1909" s="195"/>
      <c r="BF1909" s="195"/>
      <c r="BG1909" s="193"/>
      <c r="BH1909" s="193"/>
      <c r="BI1909" s="195"/>
      <c r="BJ1909" s="195"/>
      <c r="BK1909" s="193"/>
      <c r="BL1909" s="195"/>
      <c r="BM1909" s="195"/>
      <c r="BN1909" s="193"/>
      <c r="BO1909" s="193"/>
      <c r="BP1909" s="195"/>
      <c r="BQ1909" s="195"/>
      <c r="BR1909" s="193"/>
      <c r="BS1909" s="195"/>
      <c r="BT1909" s="195"/>
      <c r="BU1909" s="193"/>
      <c r="BV1909" s="193"/>
      <c r="BW1909" s="195"/>
      <c r="BX1909" s="195"/>
      <c r="BY1909" s="193"/>
      <c r="BZ1909" s="195"/>
      <c r="CA1909" s="195"/>
      <c r="CB1909" s="193"/>
      <c r="CC1909" s="193"/>
      <c r="CD1909" s="194"/>
      <c r="CE1909" s="194"/>
      <c r="CF1909" s="193"/>
      <c r="CG1909" s="194"/>
      <c r="CH1909" s="194"/>
      <c r="CI1909" s="193"/>
      <c r="CJ1909" s="193"/>
      <c r="CK1909" s="191"/>
      <c r="CL1909" s="191"/>
      <c r="CM1909" s="192"/>
      <c r="CN1909" s="192"/>
      <c r="CO1909" s="192"/>
      <c r="CP1909" s="192"/>
      <c r="CQ1909" s="191"/>
      <c r="CR1909" s="191"/>
    </row>
    <row r="1910" spans="1:96" s="190" customFormat="1" ht="24" hidden="1">
      <c r="A1910" s="31" t="e">
        <f t="shared" si="131"/>
        <v>#N/A</v>
      </c>
      <c r="B1910" s="30" t="e">
        <f>VLOOKUP(F1910,[3]!Tabla13[#All],2,FALSE)</f>
        <v>#N/A</v>
      </c>
      <c r="C1910" s="61">
        <v>2026</v>
      </c>
      <c r="D1910" s="61">
        <v>8330</v>
      </c>
      <c r="E1910" s="61"/>
      <c r="F1910" s="62"/>
      <c r="G1910" s="61">
        <v>2</v>
      </c>
      <c r="H1910" s="61">
        <v>5</v>
      </c>
      <c r="I1910" s="61">
        <v>16</v>
      </c>
      <c r="J1910" s="61"/>
      <c r="K1910" s="61">
        <v>3000</v>
      </c>
      <c r="L1910" s="61">
        <v>3600</v>
      </c>
      <c r="M1910" s="61"/>
      <c r="N1910" s="60" t="s">
        <v>23</v>
      </c>
      <c r="O1910" s="59"/>
      <c r="P1910" s="58" t="s">
        <v>539</v>
      </c>
      <c r="Q1910" s="57">
        <f>Q1911+Q1913+Q1915</f>
        <v>0</v>
      </c>
      <c r="R1910" s="57">
        <f>R1911+R1913+R1915</f>
        <v>0</v>
      </c>
      <c r="S1910" s="57">
        <f t="shared" si="128"/>
        <v>0</v>
      </c>
      <c r="T1910" s="57">
        <f>T1911+T1913+T1915</f>
        <v>0</v>
      </c>
      <c r="U1910" s="57">
        <f>U1911+U1913+U1915</f>
        <v>0</v>
      </c>
      <c r="V1910" s="57">
        <f t="shared" si="129"/>
        <v>0</v>
      </c>
      <c r="W1910" s="57">
        <f t="shared" si="130"/>
        <v>0</v>
      </c>
      <c r="X1910" s="56"/>
      <c r="Y1910" s="66"/>
      <c r="Z1910" s="65"/>
      <c r="AA1910" s="53"/>
      <c r="AB1910" s="200"/>
      <c r="AC1910" s="2"/>
      <c r="AD1910" s="2"/>
      <c r="AE1910" s="2"/>
      <c r="AF1910" s="2"/>
      <c r="AG1910" s="2"/>
      <c r="AH1910" s="2"/>
      <c r="AI1910" s="2"/>
      <c r="AJ1910" s="2"/>
      <c r="AK1910" s="2"/>
      <c r="AL1910" s="2"/>
      <c r="AM1910" s="2"/>
      <c r="AN1910" s="2"/>
      <c r="AO1910" s="2"/>
      <c r="AP1910" s="2"/>
      <c r="AQ1910" s="2"/>
      <c r="AR1910" s="2"/>
      <c r="AS1910" s="2"/>
      <c r="AT1910" s="2"/>
      <c r="AU1910" s="2"/>
      <c r="AV1910" s="2"/>
      <c r="AW1910" s="2"/>
      <c r="AX1910" s="193"/>
      <c r="AY1910" s="193"/>
      <c r="AZ1910" s="193"/>
      <c r="BA1910" s="193"/>
      <c r="BB1910" s="193"/>
      <c r="BC1910" s="193"/>
      <c r="BD1910" s="193"/>
      <c r="BE1910" s="193"/>
      <c r="BF1910" s="193"/>
      <c r="BG1910" s="193"/>
      <c r="BH1910" s="193"/>
      <c r="BI1910" s="193"/>
      <c r="BJ1910" s="193"/>
      <c r="BK1910" s="193"/>
      <c r="BL1910" s="193"/>
      <c r="BM1910" s="193"/>
      <c r="BN1910" s="193"/>
      <c r="BO1910" s="193"/>
      <c r="BP1910" s="193"/>
      <c r="BQ1910" s="193"/>
      <c r="BR1910" s="193"/>
      <c r="BS1910" s="193"/>
      <c r="BT1910" s="193"/>
      <c r="BU1910" s="193"/>
      <c r="BV1910" s="193"/>
      <c r="BW1910" s="193"/>
      <c r="BX1910" s="193"/>
      <c r="BY1910" s="193"/>
      <c r="BZ1910" s="193"/>
      <c r="CA1910" s="193"/>
      <c r="CB1910" s="193"/>
      <c r="CC1910" s="193"/>
      <c r="CD1910" s="193"/>
      <c r="CE1910" s="193"/>
      <c r="CF1910" s="193"/>
      <c r="CG1910" s="193"/>
      <c r="CH1910" s="193"/>
      <c r="CI1910" s="193"/>
      <c r="CJ1910" s="193"/>
      <c r="CK1910" s="199"/>
      <c r="CL1910" s="199"/>
      <c r="CM1910" s="199"/>
      <c r="CN1910" s="199"/>
      <c r="CO1910" s="199"/>
      <c r="CP1910" s="199"/>
      <c r="CQ1910" s="199"/>
      <c r="CR1910" s="199"/>
    </row>
    <row r="1911" spans="1:96" s="190" customFormat="1" ht="30" hidden="1">
      <c r="A1911" s="31" t="e">
        <f t="shared" si="131"/>
        <v>#N/A</v>
      </c>
      <c r="B1911" s="30" t="e">
        <f>VLOOKUP(F1911,[3]!Tabla13[#All],2,FALSE)</f>
        <v>#N/A</v>
      </c>
      <c r="C1911" s="40">
        <v>2026</v>
      </c>
      <c r="D1911" s="40">
        <v>8330</v>
      </c>
      <c r="E1911" s="40"/>
      <c r="F1911" s="41"/>
      <c r="G1911" s="40">
        <v>2</v>
      </c>
      <c r="H1911" s="40">
        <v>5</v>
      </c>
      <c r="I1911" s="40">
        <v>16</v>
      </c>
      <c r="J1911" s="40"/>
      <c r="K1911" s="40">
        <v>3000</v>
      </c>
      <c r="L1911" s="40">
        <v>3600</v>
      </c>
      <c r="M1911" s="40">
        <v>361</v>
      </c>
      <c r="N1911" s="167" t="s">
        <v>23</v>
      </c>
      <c r="O1911" s="235"/>
      <c r="P1911" s="37" t="s">
        <v>538</v>
      </c>
      <c r="Q1911" s="36">
        <f>Q1912</f>
        <v>0</v>
      </c>
      <c r="R1911" s="36">
        <f>R1912</f>
        <v>0</v>
      </c>
      <c r="S1911" s="36">
        <f t="shared" si="128"/>
        <v>0</v>
      </c>
      <c r="T1911" s="36">
        <f>T1912</f>
        <v>0</v>
      </c>
      <c r="U1911" s="36">
        <f>U1912</f>
        <v>0</v>
      </c>
      <c r="V1911" s="36">
        <f t="shared" si="129"/>
        <v>0</v>
      </c>
      <c r="W1911" s="36">
        <f t="shared" si="130"/>
        <v>0</v>
      </c>
      <c r="X1911" s="35"/>
      <c r="Y1911" s="64"/>
      <c r="Z1911" s="63"/>
      <c r="AA1911" s="32"/>
      <c r="AB1911" s="200"/>
      <c r="AC1911" s="2"/>
      <c r="AD1911" s="2"/>
      <c r="AE1911" s="2"/>
      <c r="AF1911" s="2"/>
      <c r="AG1911" s="2"/>
      <c r="AH1911" s="2"/>
      <c r="AI1911" s="2"/>
      <c r="AJ1911" s="2"/>
      <c r="AK1911" s="2"/>
      <c r="AL1911" s="2"/>
      <c r="AM1911" s="2"/>
      <c r="AN1911" s="2"/>
      <c r="AO1911" s="2"/>
      <c r="AP1911" s="2"/>
      <c r="AQ1911" s="2"/>
      <c r="AR1911" s="2"/>
      <c r="AS1911" s="2"/>
      <c r="AT1911" s="2"/>
      <c r="AU1911" s="2"/>
      <c r="AV1911" s="2"/>
      <c r="AW1911" s="2"/>
      <c r="AX1911" s="193"/>
      <c r="AY1911" s="193"/>
      <c r="AZ1911" s="193"/>
      <c r="BA1911" s="193"/>
      <c r="BB1911" s="193"/>
      <c r="BC1911" s="193"/>
      <c r="BD1911" s="193"/>
      <c r="BE1911" s="193"/>
      <c r="BF1911" s="193"/>
      <c r="BG1911" s="193"/>
      <c r="BH1911" s="193"/>
      <c r="BI1911" s="193"/>
      <c r="BJ1911" s="193"/>
      <c r="BK1911" s="193"/>
      <c r="BL1911" s="193"/>
      <c r="BM1911" s="193"/>
      <c r="BN1911" s="193"/>
      <c r="BO1911" s="193"/>
      <c r="BP1911" s="193"/>
      <c r="BQ1911" s="193"/>
      <c r="BR1911" s="193"/>
      <c r="BS1911" s="193"/>
      <c r="BT1911" s="193"/>
      <c r="BU1911" s="193"/>
      <c r="BV1911" s="193"/>
      <c r="BW1911" s="193"/>
      <c r="BX1911" s="193"/>
      <c r="BY1911" s="193"/>
      <c r="BZ1911" s="193"/>
      <c r="CA1911" s="193"/>
      <c r="CB1911" s="193"/>
      <c r="CC1911" s="193"/>
      <c r="CD1911" s="193"/>
      <c r="CE1911" s="193"/>
      <c r="CF1911" s="193"/>
      <c r="CG1911" s="193"/>
      <c r="CH1911" s="193"/>
      <c r="CI1911" s="193"/>
      <c r="CJ1911" s="193"/>
      <c r="CK1911" s="199"/>
      <c r="CL1911" s="199"/>
      <c r="CM1911" s="199"/>
      <c r="CN1911" s="199"/>
      <c r="CO1911" s="199"/>
      <c r="CP1911" s="199"/>
      <c r="CQ1911" s="199"/>
      <c r="CR1911" s="199"/>
    </row>
    <row r="1912" spans="1:96" s="190" customFormat="1" ht="28.5" hidden="1">
      <c r="A1912" s="31" t="e">
        <f t="shared" si="131"/>
        <v>#N/A</v>
      </c>
      <c r="B1912" s="30" t="e">
        <f>VLOOKUP(F1912,[3]!Tabla13[#All],2,FALSE)</f>
        <v>#N/A</v>
      </c>
      <c r="C1912" s="51">
        <v>2026</v>
      </c>
      <c r="D1912" s="51">
        <v>8330</v>
      </c>
      <c r="E1912" s="51"/>
      <c r="F1912" s="52"/>
      <c r="G1912" s="51">
        <v>2</v>
      </c>
      <c r="H1912" s="51">
        <v>5</v>
      </c>
      <c r="I1912" s="51">
        <v>16</v>
      </c>
      <c r="J1912" s="51"/>
      <c r="K1912" s="51">
        <v>3000</v>
      </c>
      <c r="L1912" s="51">
        <v>3600</v>
      </c>
      <c r="M1912" s="51">
        <v>361</v>
      </c>
      <c r="N1912" s="139">
        <v>481</v>
      </c>
      <c r="O1912" s="49"/>
      <c r="P1912" s="48" t="s">
        <v>537</v>
      </c>
      <c r="Q1912" s="47">
        <v>0</v>
      </c>
      <c r="R1912" s="47">
        <v>0</v>
      </c>
      <c r="S1912" s="46">
        <f t="shared" si="128"/>
        <v>0</v>
      </c>
      <c r="T1912" s="47">
        <v>0</v>
      </c>
      <c r="U1912" s="47">
        <v>0</v>
      </c>
      <c r="V1912" s="46">
        <f t="shared" si="129"/>
        <v>0</v>
      </c>
      <c r="W1912" s="46">
        <f t="shared" si="130"/>
        <v>0</v>
      </c>
      <c r="X1912" s="45" t="s">
        <v>88</v>
      </c>
      <c r="Y1912" s="44"/>
      <c r="Z1912" s="43"/>
      <c r="AA1912" s="42" t="s">
        <v>19</v>
      </c>
      <c r="AB1912" s="196"/>
      <c r="AC1912" s="2"/>
      <c r="AD1912" s="2"/>
      <c r="AE1912" s="2"/>
      <c r="AF1912" s="2"/>
      <c r="AG1912" s="2"/>
      <c r="AH1912" s="2"/>
      <c r="AI1912" s="2"/>
      <c r="AJ1912" s="2"/>
      <c r="AK1912" s="2"/>
      <c r="AL1912" s="2"/>
      <c r="AM1912" s="2"/>
      <c r="AN1912" s="2"/>
      <c r="AO1912" s="2"/>
      <c r="AP1912" s="2"/>
      <c r="AQ1912" s="2"/>
      <c r="AR1912" s="2"/>
      <c r="AS1912" s="2"/>
      <c r="AT1912" s="2"/>
      <c r="AU1912" s="2"/>
      <c r="AV1912" s="2"/>
      <c r="AW1912" s="2"/>
      <c r="AX1912" s="195"/>
      <c r="AY1912" s="195"/>
      <c r="AZ1912" s="193"/>
      <c r="BA1912" s="193"/>
      <c r="BB1912" s="195"/>
      <c r="BC1912" s="195"/>
      <c r="BD1912" s="193"/>
      <c r="BE1912" s="195"/>
      <c r="BF1912" s="195"/>
      <c r="BG1912" s="193"/>
      <c r="BH1912" s="193"/>
      <c r="BI1912" s="195"/>
      <c r="BJ1912" s="195"/>
      <c r="BK1912" s="193"/>
      <c r="BL1912" s="195"/>
      <c r="BM1912" s="195"/>
      <c r="BN1912" s="193"/>
      <c r="BO1912" s="193"/>
      <c r="BP1912" s="195"/>
      <c r="BQ1912" s="195"/>
      <c r="BR1912" s="193"/>
      <c r="BS1912" s="195"/>
      <c r="BT1912" s="195"/>
      <c r="BU1912" s="193"/>
      <c r="BV1912" s="193"/>
      <c r="BW1912" s="195"/>
      <c r="BX1912" s="195"/>
      <c r="BY1912" s="193"/>
      <c r="BZ1912" s="195"/>
      <c r="CA1912" s="195"/>
      <c r="CB1912" s="193"/>
      <c r="CC1912" s="193"/>
      <c r="CD1912" s="194"/>
      <c r="CE1912" s="194"/>
      <c r="CF1912" s="193"/>
      <c r="CG1912" s="194"/>
      <c r="CH1912" s="194"/>
      <c r="CI1912" s="193"/>
      <c r="CJ1912" s="193"/>
      <c r="CK1912" s="191"/>
      <c r="CL1912" s="191"/>
      <c r="CM1912" s="192"/>
      <c r="CN1912" s="192"/>
      <c r="CO1912" s="192"/>
      <c r="CP1912" s="192"/>
      <c r="CQ1912" s="191"/>
      <c r="CR1912" s="191"/>
    </row>
    <row r="1913" spans="1:96" s="190" customFormat="1" ht="30" hidden="1">
      <c r="A1913" s="31" t="e">
        <f t="shared" si="131"/>
        <v>#N/A</v>
      </c>
      <c r="B1913" s="30" t="e">
        <f>VLOOKUP(F1913,[3]!Tabla13[#All],2,FALSE)</f>
        <v>#N/A</v>
      </c>
      <c r="C1913" s="40">
        <v>2026</v>
      </c>
      <c r="D1913" s="40">
        <v>8330</v>
      </c>
      <c r="E1913" s="40"/>
      <c r="F1913" s="41"/>
      <c r="G1913" s="40">
        <v>2</v>
      </c>
      <c r="H1913" s="40">
        <v>5</v>
      </c>
      <c r="I1913" s="40">
        <v>16</v>
      </c>
      <c r="J1913" s="40"/>
      <c r="K1913" s="40">
        <v>3000</v>
      </c>
      <c r="L1913" s="40">
        <v>3600</v>
      </c>
      <c r="M1913" s="40">
        <v>363</v>
      </c>
      <c r="N1913" s="167" t="s">
        <v>23</v>
      </c>
      <c r="O1913" s="235"/>
      <c r="P1913" s="37" t="s">
        <v>936</v>
      </c>
      <c r="Q1913" s="36">
        <f>Q1914</f>
        <v>0</v>
      </c>
      <c r="R1913" s="36">
        <f>R1914</f>
        <v>0</v>
      </c>
      <c r="S1913" s="36">
        <f t="shared" si="128"/>
        <v>0</v>
      </c>
      <c r="T1913" s="36">
        <f>T1914</f>
        <v>0</v>
      </c>
      <c r="U1913" s="36">
        <f>U1914</f>
        <v>0</v>
      </c>
      <c r="V1913" s="36">
        <f t="shared" si="129"/>
        <v>0</v>
      </c>
      <c r="W1913" s="36">
        <f t="shared" si="130"/>
        <v>0</v>
      </c>
      <c r="X1913" s="35"/>
      <c r="Y1913" s="64"/>
      <c r="Z1913" s="63"/>
      <c r="AA1913" s="32"/>
      <c r="AB1913" s="200"/>
      <c r="AC1913" s="2"/>
      <c r="AD1913" s="2"/>
      <c r="AE1913" s="2"/>
      <c r="AF1913" s="2"/>
      <c r="AG1913" s="2"/>
      <c r="AH1913" s="2"/>
      <c r="AI1913" s="2"/>
      <c r="AJ1913" s="2"/>
      <c r="AK1913" s="2"/>
      <c r="AL1913" s="2"/>
      <c r="AM1913" s="2"/>
      <c r="AN1913" s="2"/>
      <c r="AO1913" s="2"/>
      <c r="AP1913" s="2"/>
      <c r="AQ1913" s="2"/>
      <c r="AR1913" s="2"/>
      <c r="AS1913" s="2"/>
      <c r="AT1913" s="2"/>
      <c r="AU1913" s="2"/>
      <c r="AV1913" s="2"/>
      <c r="AW1913" s="2"/>
      <c r="AX1913" s="193"/>
      <c r="AY1913" s="193"/>
      <c r="AZ1913" s="193"/>
      <c r="BA1913" s="193"/>
      <c r="BB1913" s="193"/>
      <c r="BC1913" s="193"/>
      <c r="BD1913" s="193"/>
      <c r="BE1913" s="193"/>
      <c r="BF1913" s="193"/>
      <c r="BG1913" s="193"/>
      <c r="BH1913" s="193"/>
      <c r="BI1913" s="193"/>
      <c r="BJ1913" s="193"/>
      <c r="BK1913" s="193"/>
      <c r="BL1913" s="193"/>
      <c r="BM1913" s="193"/>
      <c r="BN1913" s="193"/>
      <c r="BO1913" s="193"/>
      <c r="BP1913" s="193"/>
      <c r="BQ1913" s="193"/>
      <c r="BR1913" s="193"/>
      <c r="BS1913" s="193"/>
      <c r="BT1913" s="193"/>
      <c r="BU1913" s="193"/>
      <c r="BV1913" s="193"/>
      <c r="BW1913" s="193"/>
      <c r="BX1913" s="193"/>
      <c r="BY1913" s="193"/>
      <c r="BZ1913" s="193"/>
      <c r="CA1913" s="193"/>
      <c r="CB1913" s="193"/>
      <c r="CC1913" s="193"/>
      <c r="CD1913" s="193"/>
      <c r="CE1913" s="193"/>
      <c r="CF1913" s="193"/>
      <c r="CG1913" s="193"/>
      <c r="CH1913" s="193"/>
      <c r="CI1913" s="193"/>
      <c r="CJ1913" s="193"/>
      <c r="CK1913" s="199"/>
      <c r="CL1913" s="199"/>
      <c r="CM1913" s="199"/>
      <c r="CN1913" s="199"/>
      <c r="CO1913" s="199"/>
      <c r="CP1913" s="199"/>
      <c r="CQ1913" s="199"/>
      <c r="CR1913" s="199"/>
    </row>
    <row r="1914" spans="1:96" s="190" customFormat="1" ht="28.5" hidden="1">
      <c r="A1914" s="31" t="e">
        <f t="shared" si="131"/>
        <v>#N/A</v>
      </c>
      <c r="B1914" s="30" t="e">
        <f>VLOOKUP(F1914,[3]!Tabla13[#All],2,FALSE)</f>
        <v>#N/A</v>
      </c>
      <c r="C1914" s="51">
        <v>2026</v>
      </c>
      <c r="D1914" s="51">
        <v>8330</v>
      </c>
      <c r="E1914" s="51"/>
      <c r="F1914" s="52"/>
      <c r="G1914" s="51">
        <v>2</v>
      </c>
      <c r="H1914" s="51">
        <v>5</v>
      </c>
      <c r="I1914" s="51">
        <v>16</v>
      </c>
      <c r="J1914" s="51"/>
      <c r="K1914" s="51">
        <v>3000</v>
      </c>
      <c r="L1914" s="51">
        <v>3600</v>
      </c>
      <c r="M1914" s="51">
        <v>363</v>
      </c>
      <c r="N1914" s="139">
        <v>1272</v>
      </c>
      <c r="O1914" s="49"/>
      <c r="P1914" s="48" t="s">
        <v>936</v>
      </c>
      <c r="Q1914" s="47">
        <v>0</v>
      </c>
      <c r="R1914" s="47">
        <v>0</v>
      </c>
      <c r="S1914" s="46">
        <f t="shared" si="128"/>
        <v>0</v>
      </c>
      <c r="T1914" s="47">
        <v>0</v>
      </c>
      <c r="U1914" s="47">
        <v>0</v>
      </c>
      <c r="V1914" s="46">
        <f t="shared" si="129"/>
        <v>0</v>
      </c>
      <c r="W1914" s="46">
        <f t="shared" si="130"/>
        <v>0</v>
      </c>
      <c r="X1914" s="45" t="s">
        <v>88</v>
      </c>
      <c r="Y1914" s="44"/>
      <c r="Z1914" s="43"/>
      <c r="AA1914" s="42" t="s">
        <v>19</v>
      </c>
      <c r="AB1914" s="196"/>
      <c r="AC1914" s="2"/>
      <c r="AD1914" s="2"/>
      <c r="AE1914" s="2"/>
      <c r="AF1914" s="2"/>
      <c r="AG1914" s="2"/>
      <c r="AH1914" s="2"/>
      <c r="AI1914" s="2"/>
      <c r="AJ1914" s="2"/>
      <c r="AK1914" s="2"/>
      <c r="AL1914" s="2"/>
      <c r="AM1914" s="2"/>
      <c r="AN1914" s="2"/>
      <c r="AO1914" s="2"/>
      <c r="AP1914" s="2"/>
      <c r="AQ1914" s="2"/>
      <c r="AR1914" s="2"/>
      <c r="AS1914" s="2"/>
      <c r="AT1914" s="2"/>
      <c r="AU1914" s="2"/>
      <c r="AV1914" s="2"/>
      <c r="AW1914" s="2"/>
      <c r="AX1914" s="195"/>
      <c r="AY1914" s="195"/>
      <c r="AZ1914" s="193"/>
      <c r="BA1914" s="193"/>
      <c r="BB1914" s="195"/>
      <c r="BC1914" s="195"/>
      <c r="BD1914" s="193"/>
      <c r="BE1914" s="195"/>
      <c r="BF1914" s="195"/>
      <c r="BG1914" s="193"/>
      <c r="BH1914" s="193"/>
      <c r="BI1914" s="195"/>
      <c r="BJ1914" s="195"/>
      <c r="BK1914" s="193"/>
      <c r="BL1914" s="195"/>
      <c r="BM1914" s="195"/>
      <c r="BN1914" s="193"/>
      <c r="BO1914" s="193"/>
      <c r="BP1914" s="195"/>
      <c r="BQ1914" s="195"/>
      <c r="BR1914" s="193"/>
      <c r="BS1914" s="195"/>
      <c r="BT1914" s="195"/>
      <c r="BU1914" s="193"/>
      <c r="BV1914" s="193"/>
      <c r="BW1914" s="195"/>
      <c r="BX1914" s="195"/>
      <c r="BY1914" s="193"/>
      <c r="BZ1914" s="195"/>
      <c r="CA1914" s="195"/>
      <c r="CB1914" s="193"/>
      <c r="CC1914" s="193"/>
      <c r="CD1914" s="194"/>
      <c r="CE1914" s="194"/>
      <c r="CF1914" s="193"/>
      <c r="CG1914" s="194"/>
      <c r="CH1914" s="194"/>
      <c r="CI1914" s="193"/>
      <c r="CJ1914" s="193"/>
      <c r="CK1914" s="191"/>
      <c r="CL1914" s="191"/>
      <c r="CM1914" s="192"/>
      <c r="CN1914" s="192"/>
      <c r="CO1914" s="192"/>
      <c r="CP1914" s="192"/>
      <c r="CQ1914" s="191"/>
      <c r="CR1914" s="191"/>
    </row>
    <row r="1915" spans="1:96" s="190" customFormat="1" ht="30" hidden="1">
      <c r="A1915" s="31" t="e">
        <f t="shared" si="131"/>
        <v>#N/A</v>
      </c>
      <c r="B1915" s="30" t="e">
        <f>VLOOKUP(F1915,[3]!Tabla13[#All],2,FALSE)</f>
        <v>#N/A</v>
      </c>
      <c r="C1915" s="40">
        <v>2026</v>
      </c>
      <c r="D1915" s="40">
        <v>8330</v>
      </c>
      <c r="E1915" s="40"/>
      <c r="F1915" s="41"/>
      <c r="G1915" s="40">
        <v>2</v>
      </c>
      <c r="H1915" s="40">
        <v>5</v>
      </c>
      <c r="I1915" s="40">
        <v>16</v>
      </c>
      <c r="J1915" s="40"/>
      <c r="K1915" s="40">
        <v>3000</v>
      </c>
      <c r="L1915" s="40">
        <v>3600</v>
      </c>
      <c r="M1915" s="40">
        <v>366</v>
      </c>
      <c r="N1915" s="167" t="s">
        <v>23</v>
      </c>
      <c r="O1915" s="235"/>
      <c r="P1915" s="37" t="s">
        <v>935</v>
      </c>
      <c r="Q1915" s="36">
        <f>Q1916</f>
        <v>0</v>
      </c>
      <c r="R1915" s="36">
        <f>R1916</f>
        <v>0</v>
      </c>
      <c r="S1915" s="36">
        <f t="shared" si="128"/>
        <v>0</v>
      </c>
      <c r="T1915" s="36">
        <f>T1916</f>
        <v>0</v>
      </c>
      <c r="U1915" s="36">
        <f>U1916</f>
        <v>0</v>
      </c>
      <c r="V1915" s="36">
        <f t="shared" si="129"/>
        <v>0</v>
      </c>
      <c r="W1915" s="36">
        <f t="shared" si="130"/>
        <v>0</v>
      </c>
      <c r="X1915" s="35"/>
      <c r="Y1915" s="64"/>
      <c r="Z1915" s="63"/>
      <c r="AA1915" s="32"/>
      <c r="AB1915" s="200"/>
      <c r="AC1915" s="2"/>
      <c r="AD1915" s="2"/>
      <c r="AE1915" s="2"/>
      <c r="AF1915" s="2"/>
      <c r="AG1915" s="2"/>
      <c r="AH1915" s="2"/>
      <c r="AI1915" s="2"/>
      <c r="AJ1915" s="2"/>
      <c r="AK1915" s="2"/>
      <c r="AL1915" s="2"/>
      <c r="AM1915" s="2"/>
      <c r="AN1915" s="2"/>
      <c r="AO1915" s="2"/>
      <c r="AP1915" s="2"/>
      <c r="AQ1915" s="2"/>
      <c r="AR1915" s="2"/>
      <c r="AS1915" s="2"/>
      <c r="AT1915" s="2"/>
      <c r="AU1915" s="2"/>
      <c r="AV1915" s="2"/>
      <c r="AW1915" s="2"/>
      <c r="AX1915" s="193"/>
      <c r="AY1915" s="193"/>
      <c r="AZ1915" s="193"/>
      <c r="BA1915" s="193"/>
      <c r="BB1915" s="193"/>
      <c r="BC1915" s="193"/>
      <c r="BD1915" s="193"/>
      <c r="BE1915" s="193"/>
      <c r="BF1915" s="193"/>
      <c r="BG1915" s="193"/>
      <c r="BH1915" s="193"/>
      <c r="BI1915" s="193"/>
      <c r="BJ1915" s="193"/>
      <c r="BK1915" s="193"/>
      <c r="BL1915" s="193"/>
      <c r="BM1915" s="193"/>
      <c r="BN1915" s="193"/>
      <c r="BO1915" s="193"/>
      <c r="BP1915" s="193"/>
      <c r="BQ1915" s="193"/>
      <c r="BR1915" s="193"/>
      <c r="BS1915" s="193"/>
      <c r="BT1915" s="193"/>
      <c r="BU1915" s="193"/>
      <c r="BV1915" s="193"/>
      <c r="BW1915" s="193"/>
      <c r="BX1915" s="193"/>
      <c r="BY1915" s="193"/>
      <c r="BZ1915" s="193"/>
      <c r="CA1915" s="193"/>
      <c r="CB1915" s="193"/>
      <c r="CC1915" s="193"/>
      <c r="CD1915" s="193"/>
      <c r="CE1915" s="193"/>
      <c r="CF1915" s="193"/>
      <c r="CG1915" s="193"/>
      <c r="CH1915" s="193"/>
      <c r="CI1915" s="193"/>
      <c r="CJ1915" s="193"/>
      <c r="CK1915" s="199"/>
      <c r="CL1915" s="199"/>
      <c r="CM1915" s="199"/>
      <c r="CN1915" s="199"/>
      <c r="CO1915" s="199"/>
      <c r="CP1915" s="199"/>
      <c r="CQ1915" s="199"/>
      <c r="CR1915" s="199"/>
    </row>
    <row r="1916" spans="1:96" s="190" customFormat="1" ht="28.5" hidden="1">
      <c r="A1916" s="31" t="e">
        <f t="shared" si="131"/>
        <v>#N/A</v>
      </c>
      <c r="B1916" s="30" t="e">
        <f>VLOOKUP(F1916,[3]!Tabla13[#All],2,FALSE)</f>
        <v>#N/A</v>
      </c>
      <c r="C1916" s="51">
        <v>2026</v>
      </c>
      <c r="D1916" s="51">
        <v>8330</v>
      </c>
      <c r="E1916" s="51"/>
      <c r="F1916" s="52"/>
      <c r="G1916" s="51">
        <v>2</v>
      </c>
      <c r="H1916" s="51">
        <v>5</v>
      </c>
      <c r="I1916" s="51">
        <v>16</v>
      </c>
      <c r="J1916" s="51"/>
      <c r="K1916" s="51">
        <v>3000</v>
      </c>
      <c r="L1916" s="51">
        <v>3600</v>
      </c>
      <c r="M1916" s="51">
        <v>366</v>
      </c>
      <c r="N1916" s="139">
        <v>1263</v>
      </c>
      <c r="O1916" s="49"/>
      <c r="P1916" s="48" t="s">
        <v>935</v>
      </c>
      <c r="Q1916" s="47">
        <v>0</v>
      </c>
      <c r="R1916" s="47">
        <v>0</v>
      </c>
      <c r="S1916" s="46">
        <f t="shared" si="128"/>
        <v>0</v>
      </c>
      <c r="T1916" s="47">
        <v>0</v>
      </c>
      <c r="U1916" s="47">
        <v>0</v>
      </c>
      <c r="V1916" s="46">
        <f t="shared" si="129"/>
        <v>0</v>
      </c>
      <c r="W1916" s="46">
        <f t="shared" si="130"/>
        <v>0</v>
      </c>
      <c r="X1916" s="45" t="s">
        <v>88</v>
      </c>
      <c r="Y1916" s="44"/>
      <c r="Z1916" s="43"/>
      <c r="AA1916" s="42" t="s">
        <v>19</v>
      </c>
      <c r="AB1916" s="196"/>
      <c r="AC1916" s="2"/>
      <c r="AD1916" s="2"/>
      <c r="AE1916" s="2"/>
      <c r="AF1916" s="2"/>
      <c r="AG1916" s="2"/>
      <c r="AH1916" s="2"/>
      <c r="AI1916" s="2"/>
      <c r="AJ1916" s="2"/>
      <c r="AK1916" s="2"/>
      <c r="AL1916" s="2"/>
      <c r="AM1916" s="2"/>
      <c r="AN1916" s="2"/>
      <c r="AO1916" s="2"/>
      <c r="AP1916" s="2"/>
      <c r="AQ1916" s="2"/>
      <c r="AR1916" s="2"/>
      <c r="AS1916" s="2"/>
      <c r="AT1916" s="2"/>
      <c r="AU1916" s="2"/>
      <c r="AV1916" s="2"/>
      <c r="AW1916" s="2"/>
      <c r="AX1916" s="195"/>
      <c r="AY1916" s="195"/>
      <c r="AZ1916" s="193"/>
      <c r="BA1916" s="193"/>
      <c r="BB1916" s="195"/>
      <c r="BC1916" s="195"/>
      <c r="BD1916" s="193"/>
      <c r="BE1916" s="195"/>
      <c r="BF1916" s="195"/>
      <c r="BG1916" s="193"/>
      <c r="BH1916" s="193"/>
      <c r="BI1916" s="195"/>
      <c r="BJ1916" s="195"/>
      <c r="BK1916" s="193"/>
      <c r="BL1916" s="195"/>
      <c r="BM1916" s="195"/>
      <c r="BN1916" s="193"/>
      <c r="BO1916" s="193"/>
      <c r="BP1916" s="195"/>
      <c r="BQ1916" s="195"/>
      <c r="BR1916" s="193"/>
      <c r="BS1916" s="195"/>
      <c r="BT1916" s="195"/>
      <c r="BU1916" s="193"/>
      <c r="BV1916" s="193"/>
      <c r="BW1916" s="195"/>
      <c r="BX1916" s="195"/>
      <c r="BY1916" s="193"/>
      <c r="BZ1916" s="195"/>
      <c r="CA1916" s="195"/>
      <c r="CB1916" s="193"/>
      <c r="CC1916" s="193"/>
      <c r="CD1916" s="194"/>
      <c r="CE1916" s="194"/>
      <c r="CF1916" s="193"/>
      <c r="CG1916" s="194"/>
      <c r="CH1916" s="194"/>
      <c r="CI1916" s="193"/>
      <c r="CJ1916" s="193"/>
      <c r="CK1916" s="191"/>
      <c r="CL1916" s="191"/>
      <c r="CM1916" s="192"/>
      <c r="CN1916" s="192"/>
      <c r="CO1916" s="192"/>
      <c r="CP1916" s="192"/>
      <c r="CQ1916" s="191"/>
      <c r="CR1916" s="191"/>
    </row>
    <row r="1917" spans="1:96" s="190" customFormat="1" ht="24" hidden="1">
      <c r="A1917" s="31" t="e">
        <f t="shared" si="131"/>
        <v>#N/A</v>
      </c>
      <c r="B1917" s="30" t="e">
        <f>VLOOKUP(F1917,[3]!Tabla13[#All],2,FALSE)</f>
        <v>#N/A</v>
      </c>
      <c r="C1917" s="61">
        <v>2026</v>
      </c>
      <c r="D1917" s="61">
        <v>8330</v>
      </c>
      <c r="E1917" s="61"/>
      <c r="F1917" s="62"/>
      <c r="G1917" s="61">
        <v>2</v>
      </c>
      <c r="H1917" s="61">
        <v>5</v>
      </c>
      <c r="I1917" s="61">
        <v>16</v>
      </c>
      <c r="J1917" s="61"/>
      <c r="K1917" s="61">
        <v>3000</v>
      </c>
      <c r="L1917" s="61">
        <v>3700</v>
      </c>
      <c r="M1917" s="61"/>
      <c r="N1917" s="60" t="s">
        <v>23</v>
      </c>
      <c r="O1917" s="59"/>
      <c r="P1917" s="58" t="s">
        <v>87</v>
      </c>
      <c r="Q1917" s="57">
        <f>Q1918+Q1920+Q1922+Q1924</f>
        <v>0</v>
      </c>
      <c r="R1917" s="57">
        <f>R1918+R1920+R1922+R1924</f>
        <v>0</v>
      </c>
      <c r="S1917" s="57">
        <f t="shared" si="128"/>
        <v>0</v>
      </c>
      <c r="T1917" s="57">
        <f>T1918+T1920+T1922+T1924</f>
        <v>0</v>
      </c>
      <c r="U1917" s="57">
        <f>U1918+U1920+U1922+U1924</f>
        <v>0</v>
      </c>
      <c r="V1917" s="57">
        <f t="shared" si="129"/>
        <v>0</v>
      </c>
      <c r="W1917" s="57">
        <f t="shared" si="130"/>
        <v>0</v>
      </c>
      <c r="X1917" s="56"/>
      <c r="Y1917" s="66"/>
      <c r="Z1917" s="65"/>
      <c r="AA1917" s="53"/>
      <c r="AB1917" s="200"/>
      <c r="AC1917" s="2"/>
      <c r="AD1917" s="2"/>
      <c r="AE1917" s="2"/>
      <c r="AF1917" s="2"/>
      <c r="AG1917" s="2"/>
      <c r="AH1917" s="2"/>
      <c r="AI1917" s="2"/>
      <c r="AJ1917" s="2"/>
      <c r="AK1917" s="2"/>
      <c r="AL1917" s="2"/>
      <c r="AM1917" s="2"/>
      <c r="AN1917" s="2"/>
      <c r="AO1917" s="2"/>
      <c r="AP1917" s="2"/>
      <c r="AQ1917" s="2"/>
      <c r="AR1917" s="2"/>
      <c r="AS1917" s="2"/>
      <c r="AT1917" s="2"/>
      <c r="AU1917" s="2"/>
      <c r="AV1917" s="2"/>
      <c r="AW1917" s="2"/>
      <c r="AX1917" s="193"/>
      <c r="AY1917" s="193"/>
      <c r="AZ1917" s="193"/>
      <c r="BA1917" s="193"/>
      <c r="BB1917" s="193"/>
      <c r="BC1917" s="193"/>
      <c r="BD1917" s="193"/>
      <c r="BE1917" s="193"/>
      <c r="BF1917" s="193"/>
      <c r="BG1917" s="193"/>
      <c r="BH1917" s="193"/>
      <c r="BI1917" s="193"/>
      <c r="BJ1917" s="193"/>
      <c r="BK1917" s="193"/>
      <c r="BL1917" s="193"/>
      <c r="BM1917" s="193"/>
      <c r="BN1917" s="193"/>
      <c r="BO1917" s="193"/>
      <c r="BP1917" s="193"/>
      <c r="BQ1917" s="193"/>
      <c r="BR1917" s="193"/>
      <c r="BS1917" s="193"/>
      <c r="BT1917" s="193"/>
      <c r="BU1917" s="193"/>
      <c r="BV1917" s="193"/>
      <c r="BW1917" s="193"/>
      <c r="BX1917" s="193"/>
      <c r="BY1917" s="193"/>
      <c r="BZ1917" s="193"/>
      <c r="CA1917" s="193"/>
      <c r="CB1917" s="193"/>
      <c r="CC1917" s="193"/>
      <c r="CD1917" s="193"/>
      <c r="CE1917" s="193"/>
      <c r="CF1917" s="193"/>
      <c r="CG1917" s="193"/>
      <c r="CH1917" s="193"/>
      <c r="CI1917" s="193"/>
      <c r="CJ1917" s="193"/>
      <c r="CK1917" s="199"/>
      <c r="CL1917" s="199"/>
      <c r="CM1917" s="199"/>
      <c r="CN1917" s="199"/>
      <c r="CO1917" s="199"/>
      <c r="CP1917" s="199"/>
      <c r="CQ1917" s="199"/>
      <c r="CR1917" s="199"/>
    </row>
    <row r="1918" spans="1:96" s="190" customFormat="1" ht="24" hidden="1">
      <c r="A1918" s="31" t="e">
        <f t="shared" si="131"/>
        <v>#N/A</v>
      </c>
      <c r="B1918" s="30" t="e">
        <f>VLOOKUP(F1918,[3]!Tabla13[#All],2,FALSE)</f>
        <v>#N/A</v>
      </c>
      <c r="C1918" s="40">
        <v>2026</v>
      </c>
      <c r="D1918" s="40">
        <v>8330</v>
      </c>
      <c r="E1918" s="40"/>
      <c r="F1918" s="41"/>
      <c r="G1918" s="40">
        <v>2</v>
      </c>
      <c r="H1918" s="40">
        <v>5</v>
      </c>
      <c r="I1918" s="40">
        <v>16</v>
      </c>
      <c r="J1918" s="40"/>
      <c r="K1918" s="40">
        <v>3000</v>
      </c>
      <c r="L1918" s="40">
        <v>3700</v>
      </c>
      <c r="M1918" s="40">
        <v>371</v>
      </c>
      <c r="N1918" s="167" t="s">
        <v>23</v>
      </c>
      <c r="O1918" s="235"/>
      <c r="P1918" s="37" t="s">
        <v>86</v>
      </c>
      <c r="Q1918" s="36">
        <f>Q1919</f>
        <v>0</v>
      </c>
      <c r="R1918" s="36">
        <f>R1919</f>
        <v>0</v>
      </c>
      <c r="S1918" s="36">
        <f t="shared" si="128"/>
        <v>0</v>
      </c>
      <c r="T1918" s="36">
        <f>T1919</f>
        <v>0</v>
      </c>
      <c r="U1918" s="36">
        <f>U1919</f>
        <v>0</v>
      </c>
      <c r="V1918" s="36">
        <f t="shared" si="129"/>
        <v>0</v>
      </c>
      <c r="W1918" s="36">
        <f t="shared" si="130"/>
        <v>0</v>
      </c>
      <c r="X1918" s="35"/>
      <c r="Y1918" s="64"/>
      <c r="Z1918" s="63"/>
      <c r="AA1918" s="32"/>
      <c r="AB1918" s="200"/>
      <c r="AC1918" s="2"/>
      <c r="AD1918" s="2"/>
      <c r="AE1918" s="2"/>
      <c r="AF1918" s="2"/>
      <c r="AG1918" s="2"/>
      <c r="AH1918" s="2"/>
      <c r="AI1918" s="2"/>
      <c r="AJ1918" s="2"/>
      <c r="AK1918" s="2"/>
      <c r="AL1918" s="2"/>
      <c r="AM1918" s="2"/>
      <c r="AN1918" s="2"/>
      <c r="AO1918" s="2"/>
      <c r="AP1918" s="2"/>
      <c r="AQ1918" s="2"/>
      <c r="AR1918" s="2"/>
      <c r="AS1918" s="2"/>
      <c r="AT1918" s="2"/>
      <c r="AU1918" s="2"/>
      <c r="AV1918" s="2"/>
      <c r="AW1918" s="2"/>
      <c r="AX1918" s="193"/>
      <c r="AY1918" s="193"/>
      <c r="AZ1918" s="193"/>
      <c r="BA1918" s="193"/>
      <c r="BB1918" s="193"/>
      <c r="BC1918" s="193"/>
      <c r="BD1918" s="193"/>
      <c r="BE1918" s="193"/>
      <c r="BF1918" s="193"/>
      <c r="BG1918" s="193"/>
      <c r="BH1918" s="193"/>
      <c r="BI1918" s="193"/>
      <c r="BJ1918" s="193"/>
      <c r="BK1918" s="193"/>
      <c r="BL1918" s="193"/>
      <c r="BM1918" s="193"/>
      <c r="BN1918" s="193"/>
      <c r="BO1918" s="193"/>
      <c r="BP1918" s="193"/>
      <c r="BQ1918" s="193"/>
      <c r="BR1918" s="193"/>
      <c r="BS1918" s="193"/>
      <c r="BT1918" s="193"/>
      <c r="BU1918" s="193"/>
      <c r="BV1918" s="193"/>
      <c r="BW1918" s="193"/>
      <c r="BX1918" s="193"/>
      <c r="BY1918" s="193"/>
      <c r="BZ1918" s="193"/>
      <c r="CA1918" s="193"/>
      <c r="CB1918" s="193"/>
      <c r="CC1918" s="193"/>
      <c r="CD1918" s="193"/>
      <c r="CE1918" s="193"/>
      <c r="CF1918" s="193"/>
      <c r="CG1918" s="193"/>
      <c r="CH1918" s="193"/>
      <c r="CI1918" s="193"/>
      <c r="CJ1918" s="193"/>
      <c r="CK1918" s="199"/>
      <c r="CL1918" s="199"/>
      <c r="CM1918" s="199"/>
      <c r="CN1918" s="199"/>
      <c r="CO1918" s="199"/>
      <c r="CP1918" s="199"/>
      <c r="CQ1918" s="199"/>
      <c r="CR1918" s="199"/>
    </row>
    <row r="1919" spans="1:96" s="190" customFormat="1" ht="24" hidden="1">
      <c r="A1919" s="31" t="e">
        <f t="shared" si="131"/>
        <v>#N/A</v>
      </c>
      <c r="B1919" s="30" t="e">
        <f>VLOOKUP(F1919,[3]!Tabla13[#All],2,FALSE)</f>
        <v>#N/A</v>
      </c>
      <c r="C1919" s="51">
        <v>2026</v>
      </c>
      <c r="D1919" s="51">
        <v>8330</v>
      </c>
      <c r="E1919" s="51"/>
      <c r="F1919" s="52"/>
      <c r="G1919" s="51">
        <v>2</v>
      </c>
      <c r="H1919" s="51">
        <v>5</v>
      </c>
      <c r="I1919" s="51">
        <v>16</v>
      </c>
      <c r="J1919" s="51"/>
      <c r="K1919" s="51">
        <v>3000</v>
      </c>
      <c r="L1919" s="51">
        <v>3700</v>
      </c>
      <c r="M1919" s="51">
        <v>371</v>
      </c>
      <c r="N1919" s="139">
        <v>1059</v>
      </c>
      <c r="O1919" s="49"/>
      <c r="P1919" s="48" t="s">
        <v>85</v>
      </c>
      <c r="Q1919" s="47">
        <v>0</v>
      </c>
      <c r="R1919" s="47">
        <v>0</v>
      </c>
      <c r="S1919" s="46">
        <f t="shared" si="128"/>
        <v>0</v>
      </c>
      <c r="T1919" s="47">
        <v>0</v>
      </c>
      <c r="U1919" s="47">
        <v>0</v>
      </c>
      <c r="V1919" s="46">
        <f t="shared" si="129"/>
        <v>0</v>
      </c>
      <c r="W1919" s="46">
        <f t="shared" si="130"/>
        <v>0</v>
      </c>
      <c r="X1919" s="45" t="s">
        <v>77</v>
      </c>
      <c r="Y1919" s="44"/>
      <c r="Z1919" s="43"/>
      <c r="AA1919" s="42" t="s">
        <v>19</v>
      </c>
      <c r="AB1919" s="196"/>
      <c r="AC1919" s="2"/>
      <c r="AD1919" s="2"/>
      <c r="AE1919" s="2"/>
      <c r="AF1919" s="2"/>
      <c r="AG1919" s="2"/>
      <c r="AH1919" s="2"/>
      <c r="AI1919" s="2"/>
      <c r="AJ1919" s="2"/>
      <c r="AK1919" s="2"/>
      <c r="AL1919" s="2"/>
      <c r="AM1919" s="2"/>
      <c r="AN1919" s="2"/>
      <c r="AO1919" s="2"/>
      <c r="AP1919" s="2"/>
      <c r="AQ1919" s="2"/>
      <c r="AR1919" s="2"/>
      <c r="AS1919" s="2"/>
      <c r="AT1919" s="2"/>
      <c r="AU1919" s="2"/>
      <c r="AV1919" s="2"/>
      <c r="AW1919" s="2"/>
      <c r="AX1919" s="195"/>
      <c r="AY1919" s="195"/>
      <c r="AZ1919" s="193"/>
      <c r="BA1919" s="193"/>
      <c r="BB1919" s="195"/>
      <c r="BC1919" s="195"/>
      <c r="BD1919" s="193"/>
      <c r="BE1919" s="195"/>
      <c r="BF1919" s="195"/>
      <c r="BG1919" s="193"/>
      <c r="BH1919" s="193"/>
      <c r="BI1919" s="195"/>
      <c r="BJ1919" s="195"/>
      <c r="BK1919" s="193"/>
      <c r="BL1919" s="195"/>
      <c r="BM1919" s="195"/>
      <c r="BN1919" s="193"/>
      <c r="BO1919" s="193"/>
      <c r="BP1919" s="195"/>
      <c r="BQ1919" s="195"/>
      <c r="BR1919" s="193"/>
      <c r="BS1919" s="195"/>
      <c r="BT1919" s="195"/>
      <c r="BU1919" s="193"/>
      <c r="BV1919" s="193"/>
      <c r="BW1919" s="195"/>
      <c r="BX1919" s="195"/>
      <c r="BY1919" s="193"/>
      <c r="BZ1919" s="195"/>
      <c r="CA1919" s="195"/>
      <c r="CB1919" s="193"/>
      <c r="CC1919" s="193"/>
      <c r="CD1919" s="194"/>
      <c r="CE1919" s="194"/>
      <c r="CF1919" s="193"/>
      <c r="CG1919" s="194"/>
      <c r="CH1919" s="194"/>
      <c r="CI1919" s="193"/>
      <c r="CJ1919" s="193"/>
      <c r="CK1919" s="191"/>
      <c r="CL1919" s="191"/>
      <c r="CM1919" s="192"/>
      <c r="CN1919" s="192"/>
      <c r="CO1919" s="192"/>
      <c r="CP1919" s="192"/>
      <c r="CQ1919" s="191"/>
      <c r="CR1919" s="191"/>
    </row>
    <row r="1920" spans="1:96" s="190" customFormat="1" ht="24" hidden="1">
      <c r="A1920" s="31" t="e">
        <f t="shared" si="131"/>
        <v>#N/A</v>
      </c>
      <c r="B1920" s="30" t="e">
        <f>VLOOKUP(F1920,[3]!Tabla13[#All],2,FALSE)</f>
        <v>#N/A</v>
      </c>
      <c r="C1920" s="40">
        <v>2026</v>
      </c>
      <c r="D1920" s="40">
        <v>8330</v>
      </c>
      <c r="E1920" s="40"/>
      <c r="F1920" s="41"/>
      <c r="G1920" s="40">
        <v>2</v>
      </c>
      <c r="H1920" s="40">
        <v>5</v>
      </c>
      <c r="I1920" s="40">
        <v>16</v>
      </c>
      <c r="J1920" s="40"/>
      <c r="K1920" s="40">
        <v>3000</v>
      </c>
      <c r="L1920" s="40">
        <v>3700</v>
      </c>
      <c r="M1920" s="40">
        <v>372</v>
      </c>
      <c r="N1920" s="167" t="s">
        <v>23</v>
      </c>
      <c r="O1920" s="235"/>
      <c r="P1920" s="37" t="s">
        <v>84</v>
      </c>
      <c r="Q1920" s="36">
        <f>Q1921</f>
        <v>0</v>
      </c>
      <c r="R1920" s="36">
        <f>R1921</f>
        <v>0</v>
      </c>
      <c r="S1920" s="36">
        <f t="shared" si="128"/>
        <v>0</v>
      </c>
      <c r="T1920" s="36">
        <f>T1921</f>
        <v>0</v>
      </c>
      <c r="U1920" s="36">
        <f>U1921</f>
        <v>0</v>
      </c>
      <c r="V1920" s="36">
        <f t="shared" si="129"/>
        <v>0</v>
      </c>
      <c r="W1920" s="36">
        <f t="shared" si="130"/>
        <v>0</v>
      </c>
      <c r="X1920" s="35"/>
      <c r="Y1920" s="64"/>
      <c r="Z1920" s="63"/>
      <c r="AA1920" s="32"/>
      <c r="AB1920" s="200"/>
      <c r="AC1920" s="2"/>
      <c r="AD1920" s="2"/>
      <c r="AE1920" s="2"/>
      <c r="AF1920" s="2"/>
      <c r="AG1920" s="2"/>
      <c r="AH1920" s="2"/>
      <c r="AI1920" s="2"/>
      <c r="AJ1920" s="2"/>
      <c r="AK1920" s="2"/>
      <c r="AL1920" s="2"/>
      <c r="AM1920" s="2"/>
      <c r="AN1920" s="2"/>
      <c r="AO1920" s="2"/>
      <c r="AP1920" s="2"/>
      <c r="AQ1920" s="2"/>
      <c r="AR1920" s="2"/>
      <c r="AS1920" s="2"/>
      <c r="AT1920" s="2"/>
      <c r="AU1920" s="2"/>
      <c r="AV1920" s="2"/>
      <c r="AW1920" s="2"/>
      <c r="AX1920" s="193"/>
      <c r="AY1920" s="193"/>
      <c r="AZ1920" s="193"/>
      <c r="BA1920" s="193"/>
      <c r="BB1920" s="193"/>
      <c r="BC1920" s="193"/>
      <c r="BD1920" s="193"/>
      <c r="BE1920" s="193"/>
      <c r="BF1920" s="193"/>
      <c r="BG1920" s="193"/>
      <c r="BH1920" s="193"/>
      <c r="BI1920" s="193"/>
      <c r="BJ1920" s="193"/>
      <c r="BK1920" s="193"/>
      <c r="BL1920" s="193"/>
      <c r="BM1920" s="193"/>
      <c r="BN1920" s="193"/>
      <c r="BO1920" s="193"/>
      <c r="BP1920" s="193"/>
      <c r="BQ1920" s="193"/>
      <c r="BR1920" s="193"/>
      <c r="BS1920" s="193"/>
      <c r="BT1920" s="193"/>
      <c r="BU1920" s="193"/>
      <c r="BV1920" s="193"/>
      <c r="BW1920" s="193"/>
      <c r="BX1920" s="193"/>
      <c r="BY1920" s="193"/>
      <c r="BZ1920" s="193"/>
      <c r="CA1920" s="193"/>
      <c r="CB1920" s="193"/>
      <c r="CC1920" s="193"/>
      <c r="CD1920" s="193"/>
      <c r="CE1920" s="193"/>
      <c r="CF1920" s="193"/>
      <c r="CG1920" s="193"/>
      <c r="CH1920" s="193"/>
      <c r="CI1920" s="193"/>
      <c r="CJ1920" s="193"/>
      <c r="CK1920" s="199"/>
      <c r="CL1920" s="199"/>
      <c r="CM1920" s="199"/>
      <c r="CN1920" s="199"/>
      <c r="CO1920" s="199"/>
      <c r="CP1920" s="199"/>
      <c r="CQ1920" s="199"/>
      <c r="CR1920" s="199"/>
    </row>
    <row r="1921" spans="1:96" s="190" customFormat="1" ht="24" hidden="1">
      <c r="A1921" s="31" t="e">
        <f t="shared" si="131"/>
        <v>#N/A</v>
      </c>
      <c r="B1921" s="30" t="e">
        <f>VLOOKUP(F1921,[3]!Tabla13[#All],2,FALSE)</f>
        <v>#N/A</v>
      </c>
      <c r="C1921" s="51">
        <v>2026</v>
      </c>
      <c r="D1921" s="51">
        <v>8330</v>
      </c>
      <c r="E1921" s="51"/>
      <c r="F1921" s="52"/>
      <c r="G1921" s="51">
        <v>2</v>
      </c>
      <c r="H1921" s="51">
        <v>5</v>
      </c>
      <c r="I1921" s="51">
        <v>16</v>
      </c>
      <c r="J1921" s="51"/>
      <c r="K1921" s="51">
        <v>3000</v>
      </c>
      <c r="L1921" s="51">
        <v>3700</v>
      </c>
      <c r="M1921" s="51">
        <v>372</v>
      </c>
      <c r="N1921" s="139">
        <v>1060</v>
      </c>
      <c r="O1921" s="49">
        <v>3</v>
      </c>
      <c r="P1921" s="48" t="s">
        <v>83</v>
      </c>
      <c r="Q1921" s="47">
        <v>0</v>
      </c>
      <c r="R1921" s="47">
        <v>0</v>
      </c>
      <c r="S1921" s="46">
        <f t="shared" si="128"/>
        <v>0</v>
      </c>
      <c r="T1921" s="47"/>
      <c r="U1921" s="47">
        <v>0</v>
      </c>
      <c r="V1921" s="46">
        <f t="shared" si="129"/>
        <v>0</v>
      </c>
      <c r="W1921" s="46">
        <f t="shared" si="130"/>
        <v>0</v>
      </c>
      <c r="X1921" s="45" t="s">
        <v>77</v>
      </c>
      <c r="Y1921" s="44"/>
      <c r="Z1921" s="43"/>
      <c r="AA1921" s="42" t="s">
        <v>19</v>
      </c>
      <c r="AB1921" s="196"/>
      <c r="AC1921" s="2"/>
      <c r="AD1921" s="2"/>
      <c r="AE1921" s="2"/>
      <c r="AF1921" s="2"/>
      <c r="AG1921" s="2"/>
      <c r="AH1921" s="2"/>
      <c r="AI1921" s="2"/>
      <c r="AJ1921" s="2"/>
      <c r="AK1921" s="2"/>
      <c r="AL1921" s="2"/>
      <c r="AM1921" s="2"/>
      <c r="AN1921" s="2"/>
      <c r="AO1921" s="2"/>
      <c r="AP1921" s="2"/>
      <c r="AQ1921" s="2"/>
      <c r="AR1921" s="2"/>
      <c r="AS1921" s="2"/>
      <c r="AT1921" s="2"/>
      <c r="AU1921" s="2"/>
      <c r="AV1921" s="2"/>
      <c r="AW1921" s="2"/>
      <c r="AX1921" s="195"/>
      <c r="AY1921" s="195"/>
      <c r="AZ1921" s="193"/>
      <c r="BA1921" s="193"/>
      <c r="BB1921" s="195"/>
      <c r="BC1921" s="195"/>
      <c r="BD1921" s="193"/>
      <c r="BE1921" s="195"/>
      <c r="BF1921" s="195"/>
      <c r="BG1921" s="193"/>
      <c r="BH1921" s="193"/>
      <c r="BI1921" s="195"/>
      <c r="BJ1921" s="195"/>
      <c r="BK1921" s="193"/>
      <c r="BL1921" s="195"/>
      <c r="BM1921" s="195"/>
      <c r="BN1921" s="193"/>
      <c r="BO1921" s="193"/>
      <c r="BP1921" s="195"/>
      <c r="BQ1921" s="195"/>
      <c r="BR1921" s="193"/>
      <c r="BS1921" s="195"/>
      <c r="BT1921" s="195"/>
      <c r="BU1921" s="193"/>
      <c r="BV1921" s="193"/>
      <c r="BW1921" s="195"/>
      <c r="BX1921" s="195"/>
      <c r="BY1921" s="193"/>
      <c r="BZ1921" s="195"/>
      <c r="CA1921" s="195"/>
      <c r="CB1921" s="193"/>
      <c r="CC1921" s="193"/>
      <c r="CD1921" s="194"/>
      <c r="CE1921" s="194"/>
      <c r="CF1921" s="193"/>
      <c r="CG1921" s="194"/>
      <c r="CH1921" s="194"/>
      <c r="CI1921" s="193"/>
      <c r="CJ1921" s="193"/>
      <c r="CK1921" s="191"/>
      <c r="CL1921" s="191"/>
      <c r="CM1921" s="192"/>
      <c r="CN1921" s="192"/>
      <c r="CO1921" s="192"/>
      <c r="CP1921" s="192"/>
      <c r="CQ1921" s="191"/>
      <c r="CR1921" s="191"/>
    </row>
    <row r="1922" spans="1:96" s="190" customFormat="1" ht="24" hidden="1">
      <c r="A1922" s="31" t="e">
        <f t="shared" si="131"/>
        <v>#N/A</v>
      </c>
      <c r="B1922" s="30" t="e">
        <f>VLOOKUP(F1922,[3]!Tabla13[#All],2,FALSE)</f>
        <v>#N/A</v>
      </c>
      <c r="C1922" s="40">
        <v>2026</v>
      </c>
      <c r="D1922" s="40">
        <v>8330</v>
      </c>
      <c r="E1922" s="40"/>
      <c r="F1922" s="41"/>
      <c r="G1922" s="40">
        <v>2</v>
      </c>
      <c r="H1922" s="40">
        <v>5</v>
      </c>
      <c r="I1922" s="40">
        <v>16</v>
      </c>
      <c r="J1922" s="40"/>
      <c r="K1922" s="40">
        <v>3000</v>
      </c>
      <c r="L1922" s="40">
        <v>3700</v>
      </c>
      <c r="M1922" s="40">
        <v>375</v>
      </c>
      <c r="N1922" s="167" t="s">
        <v>23</v>
      </c>
      <c r="O1922" s="235"/>
      <c r="P1922" s="37" t="s">
        <v>82</v>
      </c>
      <c r="Q1922" s="36">
        <f>Q1923</f>
        <v>0</v>
      </c>
      <c r="R1922" s="36">
        <f>R1923</f>
        <v>0</v>
      </c>
      <c r="S1922" s="36">
        <f t="shared" si="128"/>
        <v>0</v>
      </c>
      <c r="T1922" s="36">
        <f>T1923</f>
        <v>0</v>
      </c>
      <c r="U1922" s="36">
        <f>U1923</f>
        <v>0</v>
      </c>
      <c r="V1922" s="36">
        <f t="shared" si="129"/>
        <v>0</v>
      </c>
      <c r="W1922" s="36">
        <f t="shared" si="130"/>
        <v>0</v>
      </c>
      <c r="X1922" s="35"/>
      <c r="Y1922" s="64"/>
      <c r="Z1922" s="63"/>
      <c r="AA1922" s="32"/>
      <c r="AB1922" s="200"/>
      <c r="AC1922" s="2"/>
      <c r="AD1922" s="2"/>
      <c r="AE1922" s="2"/>
      <c r="AF1922" s="2"/>
      <c r="AG1922" s="2"/>
      <c r="AH1922" s="2"/>
      <c r="AI1922" s="2"/>
      <c r="AJ1922" s="2"/>
      <c r="AK1922" s="2"/>
      <c r="AL1922" s="2"/>
      <c r="AM1922" s="2"/>
      <c r="AN1922" s="2"/>
      <c r="AO1922" s="2"/>
      <c r="AP1922" s="2"/>
      <c r="AQ1922" s="2"/>
      <c r="AR1922" s="2"/>
      <c r="AS1922" s="2"/>
      <c r="AT1922" s="2"/>
      <c r="AU1922" s="2"/>
      <c r="AV1922" s="2"/>
      <c r="AW1922" s="2"/>
      <c r="AX1922" s="193"/>
      <c r="AY1922" s="193"/>
      <c r="AZ1922" s="193"/>
      <c r="BA1922" s="193"/>
      <c r="BB1922" s="193"/>
      <c r="BC1922" s="193"/>
      <c r="BD1922" s="193"/>
      <c r="BE1922" s="193"/>
      <c r="BF1922" s="193"/>
      <c r="BG1922" s="193"/>
      <c r="BH1922" s="193"/>
      <c r="BI1922" s="193"/>
      <c r="BJ1922" s="193"/>
      <c r="BK1922" s="193"/>
      <c r="BL1922" s="193"/>
      <c r="BM1922" s="193"/>
      <c r="BN1922" s="193"/>
      <c r="BO1922" s="193"/>
      <c r="BP1922" s="193"/>
      <c r="BQ1922" s="193"/>
      <c r="BR1922" s="193"/>
      <c r="BS1922" s="193"/>
      <c r="BT1922" s="193"/>
      <c r="BU1922" s="193"/>
      <c r="BV1922" s="193"/>
      <c r="BW1922" s="193"/>
      <c r="BX1922" s="193"/>
      <c r="BY1922" s="193"/>
      <c r="BZ1922" s="193"/>
      <c r="CA1922" s="193"/>
      <c r="CB1922" s="193"/>
      <c r="CC1922" s="193"/>
      <c r="CD1922" s="193"/>
      <c r="CE1922" s="193"/>
      <c r="CF1922" s="193"/>
      <c r="CG1922" s="193"/>
      <c r="CH1922" s="193"/>
      <c r="CI1922" s="193"/>
      <c r="CJ1922" s="193"/>
      <c r="CK1922" s="199"/>
      <c r="CL1922" s="199"/>
      <c r="CM1922" s="199"/>
      <c r="CN1922" s="199"/>
      <c r="CO1922" s="199"/>
      <c r="CP1922" s="199"/>
      <c r="CQ1922" s="199"/>
      <c r="CR1922" s="199"/>
    </row>
    <row r="1923" spans="1:96" s="190" customFormat="1" ht="24" hidden="1">
      <c r="A1923" s="31" t="e">
        <f t="shared" si="131"/>
        <v>#N/A</v>
      </c>
      <c r="B1923" s="30" t="e">
        <f>VLOOKUP(F1923,[3]!Tabla13[#All],2,FALSE)</f>
        <v>#N/A</v>
      </c>
      <c r="C1923" s="51">
        <v>2026</v>
      </c>
      <c r="D1923" s="51">
        <v>8330</v>
      </c>
      <c r="E1923" s="51"/>
      <c r="F1923" s="52"/>
      <c r="G1923" s="51">
        <v>2</v>
      </c>
      <c r="H1923" s="51">
        <v>5</v>
      </c>
      <c r="I1923" s="51">
        <v>16</v>
      </c>
      <c r="J1923" s="51"/>
      <c r="K1923" s="51">
        <v>3000</v>
      </c>
      <c r="L1923" s="51">
        <v>3700</v>
      </c>
      <c r="M1923" s="51">
        <v>375</v>
      </c>
      <c r="N1923" s="139">
        <v>1503</v>
      </c>
      <c r="O1923" s="49">
        <v>3</v>
      </c>
      <c r="P1923" s="48" t="s">
        <v>81</v>
      </c>
      <c r="Q1923" s="47">
        <v>0</v>
      </c>
      <c r="R1923" s="47">
        <v>0</v>
      </c>
      <c r="S1923" s="46">
        <f t="shared" si="128"/>
        <v>0</v>
      </c>
      <c r="T1923" s="47"/>
      <c r="U1923" s="47">
        <v>0</v>
      </c>
      <c r="V1923" s="46">
        <f t="shared" si="129"/>
        <v>0</v>
      </c>
      <c r="W1923" s="46">
        <f t="shared" si="130"/>
        <v>0</v>
      </c>
      <c r="X1923" s="45" t="s">
        <v>77</v>
      </c>
      <c r="Y1923" s="44"/>
      <c r="Z1923" s="43"/>
      <c r="AA1923" s="42" t="s">
        <v>19</v>
      </c>
      <c r="AB1923" s="196"/>
      <c r="AC1923" s="2"/>
      <c r="AD1923" s="2"/>
      <c r="AE1923" s="2"/>
      <c r="AF1923" s="2"/>
      <c r="AG1923" s="2"/>
      <c r="AH1923" s="2"/>
      <c r="AI1923" s="2"/>
      <c r="AJ1923" s="2"/>
      <c r="AK1923" s="2"/>
      <c r="AL1923" s="2"/>
      <c r="AM1923" s="2"/>
      <c r="AN1923" s="2"/>
      <c r="AO1923" s="2"/>
      <c r="AP1923" s="2"/>
      <c r="AQ1923" s="2"/>
      <c r="AR1923" s="2"/>
      <c r="AS1923" s="2"/>
      <c r="AT1923" s="2"/>
      <c r="AU1923" s="2"/>
      <c r="AV1923" s="2"/>
      <c r="AW1923" s="2"/>
      <c r="AX1923" s="195"/>
      <c r="AY1923" s="195"/>
      <c r="AZ1923" s="193"/>
      <c r="BA1923" s="193"/>
      <c r="BB1923" s="195"/>
      <c r="BC1923" s="195"/>
      <c r="BD1923" s="193"/>
      <c r="BE1923" s="195"/>
      <c r="BF1923" s="195"/>
      <c r="BG1923" s="193"/>
      <c r="BH1923" s="193"/>
      <c r="BI1923" s="195"/>
      <c r="BJ1923" s="195"/>
      <c r="BK1923" s="193"/>
      <c r="BL1923" s="195"/>
      <c r="BM1923" s="195"/>
      <c r="BN1923" s="193"/>
      <c r="BO1923" s="193"/>
      <c r="BP1923" s="195"/>
      <c r="BQ1923" s="195"/>
      <c r="BR1923" s="193"/>
      <c r="BS1923" s="195"/>
      <c r="BT1923" s="195"/>
      <c r="BU1923" s="193"/>
      <c r="BV1923" s="193"/>
      <c r="BW1923" s="195"/>
      <c r="BX1923" s="195"/>
      <c r="BY1923" s="193"/>
      <c r="BZ1923" s="195"/>
      <c r="CA1923" s="195"/>
      <c r="CB1923" s="193"/>
      <c r="CC1923" s="193"/>
      <c r="CD1923" s="194"/>
      <c r="CE1923" s="194"/>
      <c r="CF1923" s="193"/>
      <c r="CG1923" s="194"/>
      <c r="CH1923" s="194"/>
      <c r="CI1923" s="193"/>
      <c r="CJ1923" s="193"/>
      <c r="CK1923" s="191"/>
      <c r="CL1923" s="191"/>
      <c r="CM1923" s="192"/>
      <c r="CN1923" s="192"/>
      <c r="CO1923" s="192"/>
      <c r="CP1923" s="192"/>
      <c r="CQ1923" s="191"/>
      <c r="CR1923" s="191"/>
    </row>
    <row r="1924" spans="1:96" s="190" customFormat="1" ht="24" hidden="1">
      <c r="A1924" s="31" t="e">
        <f t="shared" si="131"/>
        <v>#N/A</v>
      </c>
      <c r="B1924" s="30" t="e">
        <f>VLOOKUP(F1924,[3]!Tabla13[#All],2,FALSE)</f>
        <v>#N/A</v>
      </c>
      <c r="C1924" s="40">
        <v>2026</v>
      </c>
      <c r="D1924" s="40">
        <v>8330</v>
      </c>
      <c r="E1924" s="40"/>
      <c r="F1924" s="41"/>
      <c r="G1924" s="40">
        <v>2</v>
      </c>
      <c r="H1924" s="40">
        <v>5</v>
      </c>
      <c r="I1924" s="40">
        <v>16</v>
      </c>
      <c r="J1924" s="40"/>
      <c r="K1924" s="40">
        <v>3000</v>
      </c>
      <c r="L1924" s="40">
        <v>3700</v>
      </c>
      <c r="M1924" s="40">
        <v>379</v>
      </c>
      <c r="N1924" s="167" t="s">
        <v>23</v>
      </c>
      <c r="O1924" s="235"/>
      <c r="P1924" s="37" t="s">
        <v>934</v>
      </c>
      <c r="Q1924" s="36">
        <f>Q1925</f>
        <v>0</v>
      </c>
      <c r="R1924" s="36">
        <f>R1925</f>
        <v>0</v>
      </c>
      <c r="S1924" s="36">
        <f t="shared" si="128"/>
        <v>0</v>
      </c>
      <c r="T1924" s="36">
        <f>T1925</f>
        <v>0</v>
      </c>
      <c r="U1924" s="36">
        <f>U1925</f>
        <v>0</v>
      </c>
      <c r="V1924" s="36">
        <f t="shared" si="129"/>
        <v>0</v>
      </c>
      <c r="W1924" s="36">
        <f t="shared" si="130"/>
        <v>0</v>
      </c>
      <c r="X1924" s="35"/>
      <c r="Y1924" s="64"/>
      <c r="Z1924" s="63"/>
      <c r="AA1924" s="32"/>
      <c r="AB1924" s="200"/>
      <c r="AC1924" s="2"/>
      <c r="AD1924" s="2"/>
      <c r="AE1924" s="2"/>
      <c r="AF1924" s="2"/>
      <c r="AG1924" s="2"/>
      <c r="AH1924" s="2"/>
      <c r="AI1924" s="2"/>
      <c r="AJ1924" s="2"/>
      <c r="AK1924" s="2"/>
      <c r="AL1924" s="2"/>
      <c r="AM1924" s="2"/>
      <c r="AN1924" s="2"/>
      <c r="AO1924" s="2"/>
      <c r="AP1924" s="2"/>
      <c r="AQ1924" s="2"/>
      <c r="AR1924" s="2"/>
      <c r="AS1924" s="2"/>
      <c r="AT1924" s="2"/>
      <c r="AU1924" s="2"/>
      <c r="AV1924" s="2"/>
      <c r="AW1924" s="2"/>
      <c r="AX1924" s="193"/>
      <c r="AY1924" s="193"/>
      <c r="AZ1924" s="193"/>
      <c r="BA1924" s="193"/>
      <c r="BB1924" s="193"/>
      <c r="BC1924" s="193"/>
      <c r="BD1924" s="193"/>
      <c r="BE1924" s="193"/>
      <c r="BF1924" s="193"/>
      <c r="BG1924" s="193"/>
      <c r="BH1924" s="193"/>
      <c r="BI1924" s="193"/>
      <c r="BJ1924" s="193"/>
      <c r="BK1924" s="193"/>
      <c r="BL1924" s="193"/>
      <c r="BM1924" s="193"/>
      <c r="BN1924" s="193"/>
      <c r="BO1924" s="193"/>
      <c r="BP1924" s="193"/>
      <c r="BQ1924" s="193"/>
      <c r="BR1924" s="193"/>
      <c r="BS1924" s="193"/>
      <c r="BT1924" s="193"/>
      <c r="BU1924" s="193"/>
      <c r="BV1924" s="193"/>
      <c r="BW1924" s="193"/>
      <c r="BX1924" s="193"/>
      <c r="BY1924" s="193"/>
      <c r="BZ1924" s="193"/>
      <c r="CA1924" s="193"/>
      <c r="CB1924" s="193"/>
      <c r="CC1924" s="193"/>
      <c r="CD1924" s="193"/>
      <c r="CE1924" s="193"/>
      <c r="CF1924" s="193"/>
      <c r="CG1924" s="193"/>
      <c r="CH1924" s="193"/>
      <c r="CI1924" s="193"/>
      <c r="CJ1924" s="193"/>
      <c r="CK1924" s="199"/>
      <c r="CL1924" s="199"/>
      <c r="CM1924" s="199"/>
      <c r="CN1924" s="199"/>
      <c r="CO1924" s="199"/>
      <c r="CP1924" s="199"/>
      <c r="CQ1924" s="199"/>
      <c r="CR1924" s="199"/>
    </row>
    <row r="1925" spans="1:96" s="190" customFormat="1" ht="24" hidden="1">
      <c r="A1925" s="31" t="e">
        <f t="shared" si="131"/>
        <v>#N/A</v>
      </c>
      <c r="B1925" s="30" t="e">
        <f>VLOOKUP(F1925,[3]!Tabla13[#All],2,FALSE)</f>
        <v>#N/A</v>
      </c>
      <c r="C1925" s="51">
        <v>2026</v>
      </c>
      <c r="D1925" s="51">
        <v>8330</v>
      </c>
      <c r="E1925" s="51"/>
      <c r="F1925" s="52"/>
      <c r="G1925" s="51">
        <v>2</v>
      </c>
      <c r="H1925" s="51">
        <v>5</v>
      </c>
      <c r="I1925" s="51">
        <v>16</v>
      </c>
      <c r="J1925" s="51"/>
      <c r="K1925" s="51">
        <v>3000</v>
      </c>
      <c r="L1925" s="51">
        <v>3700</v>
      </c>
      <c r="M1925" s="51">
        <v>379</v>
      </c>
      <c r="N1925" s="139">
        <v>1061</v>
      </c>
      <c r="O1925" s="49"/>
      <c r="P1925" s="48" t="s">
        <v>933</v>
      </c>
      <c r="Q1925" s="47">
        <v>0</v>
      </c>
      <c r="R1925" s="47">
        <v>0</v>
      </c>
      <c r="S1925" s="46">
        <f t="shared" si="128"/>
        <v>0</v>
      </c>
      <c r="T1925" s="47">
        <v>0</v>
      </c>
      <c r="U1925" s="47">
        <v>0</v>
      </c>
      <c r="V1925" s="46">
        <f t="shared" si="129"/>
        <v>0</v>
      </c>
      <c r="W1925" s="46">
        <f t="shared" si="130"/>
        <v>0</v>
      </c>
      <c r="X1925" s="45" t="s">
        <v>77</v>
      </c>
      <c r="Y1925" s="44"/>
      <c r="Z1925" s="43"/>
      <c r="AA1925" s="42" t="s">
        <v>19</v>
      </c>
      <c r="AB1925" s="196"/>
      <c r="AC1925" s="2"/>
      <c r="AD1925" s="2"/>
      <c r="AE1925" s="2"/>
      <c r="AF1925" s="2"/>
      <c r="AG1925" s="2"/>
      <c r="AH1925" s="2"/>
      <c r="AI1925" s="2"/>
      <c r="AJ1925" s="2"/>
      <c r="AK1925" s="2"/>
      <c r="AL1925" s="2"/>
      <c r="AM1925" s="2"/>
      <c r="AN1925" s="2"/>
      <c r="AO1925" s="2"/>
      <c r="AP1925" s="2"/>
      <c r="AQ1925" s="2"/>
      <c r="AR1925" s="2"/>
      <c r="AS1925" s="2"/>
      <c r="AT1925" s="2"/>
      <c r="AU1925" s="2"/>
      <c r="AV1925" s="2"/>
      <c r="AW1925" s="2"/>
      <c r="AX1925" s="195"/>
      <c r="AY1925" s="195"/>
      <c r="AZ1925" s="193"/>
      <c r="BA1925" s="193"/>
      <c r="BB1925" s="195"/>
      <c r="BC1925" s="195"/>
      <c r="BD1925" s="193"/>
      <c r="BE1925" s="195"/>
      <c r="BF1925" s="195"/>
      <c r="BG1925" s="193"/>
      <c r="BH1925" s="193"/>
      <c r="BI1925" s="195"/>
      <c r="BJ1925" s="195"/>
      <c r="BK1925" s="193"/>
      <c r="BL1925" s="195"/>
      <c r="BM1925" s="195"/>
      <c r="BN1925" s="193"/>
      <c r="BO1925" s="193"/>
      <c r="BP1925" s="195"/>
      <c r="BQ1925" s="195"/>
      <c r="BR1925" s="193"/>
      <c r="BS1925" s="195"/>
      <c r="BT1925" s="195"/>
      <c r="BU1925" s="193"/>
      <c r="BV1925" s="193"/>
      <c r="BW1925" s="195"/>
      <c r="BX1925" s="195"/>
      <c r="BY1925" s="193"/>
      <c r="BZ1925" s="195"/>
      <c r="CA1925" s="195"/>
      <c r="CB1925" s="193"/>
      <c r="CC1925" s="193"/>
      <c r="CD1925" s="194"/>
      <c r="CE1925" s="194"/>
      <c r="CF1925" s="193"/>
      <c r="CG1925" s="194"/>
      <c r="CH1925" s="194"/>
      <c r="CI1925" s="193"/>
      <c r="CJ1925" s="193"/>
      <c r="CK1925" s="191"/>
      <c r="CL1925" s="191"/>
      <c r="CM1925" s="192"/>
      <c r="CN1925" s="192"/>
      <c r="CO1925" s="192"/>
      <c r="CP1925" s="192"/>
      <c r="CQ1925" s="191"/>
      <c r="CR1925" s="191"/>
    </row>
    <row r="1926" spans="1:96" s="190" customFormat="1" ht="24" hidden="1">
      <c r="A1926" s="31" t="e">
        <f t="shared" si="131"/>
        <v>#N/A</v>
      </c>
      <c r="B1926" s="30" t="e">
        <f>VLOOKUP(F1926,[3]!Tabla13[#All],2,FALSE)</f>
        <v>#N/A</v>
      </c>
      <c r="C1926" s="61">
        <v>2026</v>
      </c>
      <c r="D1926" s="61">
        <v>8330</v>
      </c>
      <c r="E1926" s="61"/>
      <c r="F1926" s="62"/>
      <c r="G1926" s="61">
        <v>2</v>
      </c>
      <c r="H1926" s="61">
        <v>5</v>
      </c>
      <c r="I1926" s="61">
        <v>16</v>
      </c>
      <c r="J1926" s="61"/>
      <c r="K1926" s="61">
        <v>3000</v>
      </c>
      <c r="L1926" s="61">
        <v>3800</v>
      </c>
      <c r="M1926" s="61"/>
      <c r="N1926" s="60" t="s">
        <v>23</v>
      </c>
      <c r="O1926" s="59"/>
      <c r="P1926" s="58" t="s">
        <v>932</v>
      </c>
      <c r="Q1926" s="57">
        <f>Q1927+Q1929</f>
        <v>0</v>
      </c>
      <c r="R1926" s="57">
        <f>R1927+R1929</f>
        <v>0</v>
      </c>
      <c r="S1926" s="57">
        <f t="shared" si="128"/>
        <v>0</v>
      </c>
      <c r="T1926" s="57">
        <f>T1927+T1929</f>
        <v>0</v>
      </c>
      <c r="U1926" s="57">
        <f>U1927+U1929</f>
        <v>0</v>
      </c>
      <c r="V1926" s="57">
        <f t="shared" si="129"/>
        <v>0</v>
      </c>
      <c r="W1926" s="57">
        <f t="shared" si="130"/>
        <v>0</v>
      </c>
      <c r="X1926" s="56"/>
      <c r="Y1926" s="66"/>
      <c r="Z1926" s="65"/>
      <c r="AA1926" s="53"/>
      <c r="AB1926" s="200"/>
      <c r="AC1926" s="2"/>
      <c r="AD1926" s="2"/>
      <c r="AE1926" s="2"/>
      <c r="AF1926" s="2"/>
      <c r="AG1926" s="2"/>
      <c r="AH1926" s="2"/>
      <c r="AI1926" s="2"/>
      <c r="AJ1926" s="2"/>
      <c r="AK1926" s="2"/>
      <c r="AL1926" s="2"/>
      <c r="AM1926" s="2"/>
      <c r="AN1926" s="2"/>
      <c r="AO1926" s="2"/>
      <c r="AP1926" s="2"/>
      <c r="AQ1926" s="2"/>
      <c r="AR1926" s="2"/>
      <c r="AS1926" s="2"/>
      <c r="AT1926" s="2"/>
      <c r="AU1926" s="2"/>
      <c r="AV1926" s="2"/>
      <c r="AW1926" s="2"/>
      <c r="AX1926" s="193"/>
      <c r="AY1926" s="193"/>
      <c r="AZ1926" s="193"/>
      <c r="BA1926" s="193"/>
      <c r="BB1926" s="193"/>
      <c r="BC1926" s="193"/>
      <c r="BD1926" s="193"/>
      <c r="BE1926" s="193"/>
      <c r="BF1926" s="193"/>
      <c r="BG1926" s="193"/>
      <c r="BH1926" s="193"/>
      <c r="BI1926" s="193"/>
      <c r="BJ1926" s="193"/>
      <c r="BK1926" s="193"/>
      <c r="BL1926" s="193"/>
      <c r="BM1926" s="193"/>
      <c r="BN1926" s="193"/>
      <c r="BO1926" s="193"/>
      <c r="BP1926" s="193"/>
      <c r="BQ1926" s="193"/>
      <c r="BR1926" s="193"/>
      <c r="BS1926" s="193"/>
      <c r="BT1926" s="193"/>
      <c r="BU1926" s="193"/>
      <c r="BV1926" s="193"/>
      <c r="BW1926" s="193"/>
      <c r="BX1926" s="193"/>
      <c r="BY1926" s="193"/>
      <c r="BZ1926" s="193"/>
      <c r="CA1926" s="193"/>
      <c r="CB1926" s="193"/>
      <c r="CC1926" s="193"/>
      <c r="CD1926" s="193"/>
      <c r="CE1926" s="193"/>
      <c r="CF1926" s="193"/>
      <c r="CG1926" s="193"/>
      <c r="CH1926" s="193"/>
      <c r="CI1926" s="193"/>
      <c r="CJ1926" s="193"/>
      <c r="CK1926" s="199"/>
      <c r="CL1926" s="199"/>
      <c r="CM1926" s="199"/>
      <c r="CN1926" s="199"/>
      <c r="CO1926" s="199"/>
      <c r="CP1926" s="199"/>
      <c r="CQ1926" s="199"/>
      <c r="CR1926" s="199"/>
    </row>
    <row r="1927" spans="1:96" s="190" customFormat="1" ht="24" hidden="1">
      <c r="A1927" s="31" t="e">
        <f t="shared" si="131"/>
        <v>#N/A</v>
      </c>
      <c r="B1927" s="30" t="e">
        <f>VLOOKUP(F1927,[3]!Tabla13[#All],2,FALSE)</f>
        <v>#N/A</v>
      </c>
      <c r="C1927" s="40">
        <v>2026</v>
      </c>
      <c r="D1927" s="40">
        <v>8330</v>
      </c>
      <c r="E1927" s="40"/>
      <c r="F1927" s="41"/>
      <c r="G1927" s="40">
        <v>2</v>
      </c>
      <c r="H1927" s="40">
        <v>5</v>
      </c>
      <c r="I1927" s="40">
        <v>16</v>
      </c>
      <c r="J1927" s="40"/>
      <c r="K1927" s="40">
        <v>3000</v>
      </c>
      <c r="L1927" s="40">
        <v>3800</v>
      </c>
      <c r="M1927" s="40">
        <v>382</v>
      </c>
      <c r="N1927" s="167" t="s">
        <v>23</v>
      </c>
      <c r="O1927" s="235"/>
      <c r="P1927" s="37" t="s">
        <v>931</v>
      </c>
      <c r="Q1927" s="36">
        <f>Q1928</f>
        <v>0</v>
      </c>
      <c r="R1927" s="36">
        <f>R1928</f>
        <v>0</v>
      </c>
      <c r="S1927" s="36">
        <f t="shared" si="128"/>
        <v>0</v>
      </c>
      <c r="T1927" s="36">
        <f>T1928</f>
        <v>0</v>
      </c>
      <c r="U1927" s="36">
        <f>U1928</f>
        <v>0</v>
      </c>
      <c r="V1927" s="36">
        <f t="shared" si="129"/>
        <v>0</v>
      </c>
      <c r="W1927" s="36">
        <f t="shared" si="130"/>
        <v>0</v>
      </c>
      <c r="X1927" s="35"/>
      <c r="Y1927" s="64"/>
      <c r="Z1927" s="63"/>
      <c r="AA1927" s="32"/>
      <c r="AB1927" s="200"/>
      <c r="AC1927" s="2"/>
      <c r="AD1927" s="2"/>
      <c r="AE1927" s="2"/>
      <c r="AF1927" s="2"/>
      <c r="AG1927" s="2"/>
      <c r="AH1927" s="2"/>
      <c r="AI1927" s="2"/>
      <c r="AJ1927" s="2"/>
      <c r="AK1927" s="2"/>
      <c r="AL1927" s="2"/>
      <c r="AM1927" s="2"/>
      <c r="AN1927" s="2"/>
      <c r="AO1927" s="2"/>
      <c r="AP1927" s="2"/>
      <c r="AQ1927" s="2"/>
      <c r="AR1927" s="2"/>
      <c r="AS1927" s="2"/>
      <c r="AT1927" s="2"/>
      <c r="AU1927" s="2"/>
      <c r="AV1927" s="2"/>
      <c r="AW1927" s="2"/>
      <c r="AX1927" s="193"/>
      <c r="AY1927" s="193"/>
      <c r="AZ1927" s="193"/>
      <c r="BA1927" s="193"/>
      <c r="BB1927" s="193"/>
      <c r="BC1927" s="193"/>
      <c r="BD1927" s="193"/>
      <c r="BE1927" s="193"/>
      <c r="BF1927" s="193"/>
      <c r="BG1927" s="193"/>
      <c r="BH1927" s="193"/>
      <c r="BI1927" s="193"/>
      <c r="BJ1927" s="193"/>
      <c r="BK1927" s="193"/>
      <c r="BL1927" s="193"/>
      <c r="BM1927" s="193"/>
      <c r="BN1927" s="193"/>
      <c r="BO1927" s="193"/>
      <c r="BP1927" s="193"/>
      <c r="BQ1927" s="193"/>
      <c r="BR1927" s="193"/>
      <c r="BS1927" s="193"/>
      <c r="BT1927" s="193"/>
      <c r="BU1927" s="193"/>
      <c r="BV1927" s="193"/>
      <c r="BW1927" s="193"/>
      <c r="BX1927" s="193"/>
      <c r="BY1927" s="193"/>
      <c r="BZ1927" s="193"/>
      <c r="CA1927" s="193"/>
      <c r="CB1927" s="193"/>
      <c r="CC1927" s="193"/>
      <c r="CD1927" s="193"/>
      <c r="CE1927" s="193"/>
      <c r="CF1927" s="193"/>
      <c r="CG1927" s="193"/>
      <c r="CH1927" s="193"/>
      <c r="CI1927" s="193"/>
      <c r="CJ1927" s="193"/>
      <c r="CK1927" s="199"/>
      <c r="CL1927" s="199"/>
      <c r="CM1927" s="199"/>
      <c r="CN1927" s="199"/>
      <c r="CO1927" s="199"/>
      <c r="CP1927" s="199"/>
      <c r="CQ1927" s="199"/>
      <c r="CR1927" s="199"/>
    </row>
    <row r="1928" spans="1:96" s="190" customFormat="1" ht="24" hidden="1">
      <c r="A1928" s="31" t="e">
        <f t="shared" si="131"/>
        <v>#N/A</v>
      </c>
      <c r="B1928" s="30" t="e">
        <f>VLOOKUP(F1928,[3]!Tabla13[#All],2,FALSE)</f>
        <v>#N/A</v>
      </c>
      <c r="C1928" s="51">
        <v>2026</v>
      </c>
      <c r="D1928" s="51">
        <v>8330</v>
      </c>
      <c r="E1928" s="51"/>
      <c r="F1928" s="52"/>
      <c r="G1928" s="51">
        <v>2</v>
      </c>
      <c r="H1928" s="51">
        <v>5</v>
      </c>
      <c r="I1928" s="51">
        <v>16</v>
      </c>
      <c r="J1928" s="51"/>
      <c r="K1928" s="51">
        <v>3000</v>
      </c>
      <c r="L1928" s="51">
        <v>3800</v>
      </c>
      <c r="M1928" s="51">
        <v>382</v>
      </c>
      <c r="N1928" s="139">
        <v>703</v>
      </c>
      <c r="O1928" s="49"/>
      <c r="P1928" s="48" t="s">
        <v>930</v>
      </c>
      <c r="Q1928" s="47">
        <v>0</v>
      </c>
      <c r="R1928" s="47">
        <v>0</v>
      </c>
      <c r="S1928" s="46">
        <f t="shared" si="128"/>
        <v>0</v>
      </c>
      <c r="T1928" s="47">
        <v>0</v>
      </c>
      <c r="U1928" s="47">
        <v>0</v>
      </c>
      <c r="V1928" s="46">
        <f t="shared" si="129"/>
        <v>0</v>
      </c>
      <c r="W1928" s="46">
        <f t="shared" si="130"/>
        <v>0</v>
      </c>
      <c r="X1928" s="45" t="s">
        <v>88</v>
      </c>
      <c r="Y1928" s="44"/>
      <c r="Z1928" s="43"/>
      <c r="AA1928" s="42" t="s">
        <v>19</v>
      </c>
      <c r="AB1928" s="196"/>
      <c r="AC1928" s="2"/>
      <c r="AD1928" s="2"/>
      <c r="AE1928" s="2"/>
      <c r="AF1928" s="2"/>
      <c r="AG1928" s="2"/>
      <c r="AH1928" s="2"/>
      <c r="AI1928" s="2"/>
      <c r="AJ1928" s="2"/>
      <c r="AK1928" s="2"/>
      <c r="AL1928" s="2"/>
      <c r="AM1928" s="2"/>
      <c r="AN1928" s="2"/>
      <c r="AO1928" s="2"/>
      <c r="AP1928" s="2"/>
      <c r="AQ1928" s="2"/>
      <c r="AR1928" s="2"/>
      <c r="AS1928" s="2"/>
      <c r="AT1928" s="2"/>
      <c r="AU1928" s="2"/>
      <c r="AV1928" s="2"/>
      <c r="AW1928" s="2"/>
      <c r="AX1928" s="195"/>
      <c r="AY1928" s="195"/>
      <c r="AZ1928" s="193"/>
      <c r="BA1928" s="193"/>
      <c r="BB1928" s="195"/>
      <c r="BC1928" s="195"/>
      <c r="BD1928" s="193"/>
      <c r="BE1928" s="195"/>
      <c r="BF1928" s="195"/>
      <c r="BG1928" s="193"/>
      <c r="BH1928" s="193"/>
      <c r="BI1928" s="195"/>
      <c r="BJ1928" s="195"/>
      <c r="BK1928" s="193"/>
      <c r="BL1928" s="195"/>
      <c r="BM1928" s="195"/>
      <c r="BN1928" s="193"/>
      <c r="BO1928" s="193"/>
      <c r="BP1928" s="195"/>
      <c r="BQ1928" s="195"/>
      <c r="BR1928" s="193"/>
      <c r="BS1928" s="195"/>
      <c r="BT1928" s="195"/>
      <c r="BU1928" s="193"/>
      <c r="BV1928" s="193"/>
      <c r="BW1928" s="195"/>
      <c r="BX1928" s="195"/>
      <c r="BY1928" s="193"/>
      <c r="BZ1928" s="195"/>
      <c r="CA1928" s="195"/>
      <c r="CB1928" s="193"/>
      <c r="CC1928" s="193"/>
      <c r="CD1928" s="194"/>
      <c r="CE1928" s="194"/>
      <c r="CF1928" s="193"/>
      <c r="CG1928" s="194"/>
      <c r="CH1928" s="194"/>
      <c r="CI1928" s="193"/>
      <c r="CJ1928" s="193"/>
      <c r="CK1928" s="191"/>
      <c r="CL1928" s="191"/>
      <c r="CM1928" s="192"/>
      <c r="CN1928" s="192"/>
      <c r="CO1928" s="192"/>
      <c r="CP1928" s="192"/>
      <c r="CQ1928" s="191"/>
      <c r="CR1928" s="191"/>
    </row>
    <row r="1929" spans="1:96" s="190" customFormat="1" ht="24" hidden="1">
      <c r="A1929" s="31" t="e">
        <f t="shared" si="131"/>
        <v>#N/A</v>
      </c>
      <c r="B1929" s="30" t="e">
        <f>VLOOKUP(F1929,[3]!Tabla13[#All],2,FALSE)</f>
        <v>#N/A</v>
      </c>
      <c r="C1929" s="40">
        <v>2026</v>
      </c>
      <c r="D1929" s="40">
        <v>8330</v>
      </c>
      <c r="E1929" s="40"/>
      <c r="F1929" s="41"/>
      <c r="G1929" s="40">
        <v>2</v>
      </c>
      <c r="H1929" s="40">
        <v>5</v>
      </c>
      <c r="I1929" s="40">
        <v>16</v>
      </c>
      <c r="J1929" s="40"/>
      <c r="K1929" s="40">
        <v>3000</v>
      </c>
      <c r="L1929" s="40">
        <v>3800</v>
      </c>
      <c r="M1929" s="40">
        <v>383</v>
      </c>
      <c r="N1929" s="167" t="s">
        <v>23</v>
      </c>
      <c r="O1929" s="235"/>
      <c r="P1929" s="37" t="s">
        <v>929</v>
      </c>
      <c r="Q1929" s="36">
        <f>Q1930</f>
        <v>0</v>
      </c>
      <c r="R1929" s="36">
        <f>R1930</f>
        <v>0</v>
      </c>
      <c r="S1929" s="36">
        <f t="shared" si="128"/>
        <v>0</v>
      </c>
      <c r="T1929" s="36">
        <f>T1930</f>
        <v>0</v>
      </c>
      <c r="U1929" s="36">
        <f>U1930</f>
        <v>0</v>
      </c>
      <c r="V1929" s="36">
        <f t="shared" si="129"/>
        <v>0</v>
      </c>
      <c r="W1929" s="36">
        <f t="shared" si="130"/>
        <v>0</v>
      </c>
      <c r="X1929" s="35"/>
      <c r="Y1929" s="64"/>
      <c r="Z1929" s="63"/>
      <c r="AA1929" s="32"/>
      <c r="AB1929" s="200"/>
      <c r="AC1929" s="2"/>
      <c r="AD1929" s="2"/>
      <c r="AE1929" s="2"/>
      <c r="AF1929" s="2"/>
      <c r="AG1929" s="2"/>
      <c r="AH1929" s="2"/>
      <c r="AI1929" s="2"/>
      <c r="AJ1929" s="2"/>
      <c r="AK1929" s="2"/>
      <c r="AL1929" s="2"/>
      <c r="AM1929" s="2"/>
      <c r="AN1929" s="2"/>
      <c r="AO1929" s="2"/>
      <c r="AP1929" s="2"/>
      <c r="AQ1929" s="2"/>
      <c r="AR1929" s="2"/>
      <c r="AS1929" s="2"/>
      <c r="AT1929" s="2"/>
      <c r="AU1929" s="2"/>
      <c r="AV1929" s="2"/>
      <c r="AW1929" s="2"/>
      <c r="AX1929" s="193"/>
      <c r="AY1929" s="193"/>
      <c r="AZ1929" s="193"/>
      <c r="BA1929" s="193"/>
      <c r="BB1929" s="193"/>
      <c r="BC1929" s="193"/>
      <c r="BD1929" s="193"/>
      <c r="BE1929" s="193"/>
      <c r="BF1929" s="193"/>
      <c r="BG1929" s="193"/>
      <c r="BH1929" s="193"/>
      <c r="BI1929" s="193"/>
      <c r="BJ1929" s="193"/>
      <c r="BK1929" s="193"/>
      <c r="BL1929" s="193"/>
      <c r="BM1929" s="193"/>
      <c r="BN1929" s="193"/>
      <c r="BO1929" s="193"/>
      <c r="BP1929" s="193"/>
      <c r="BQ1929" s="193"/>
      <c r="BR1929" s="193"/>
      <c r="BS1929" s="193"/>
      <c r="BT1929" s="193"/>
      <c r="BU1929" s="193"/>
      <c r="BV1929" s="193"/>
      <c r="BW1929" s="193"/>
      <c r="BX1929" s="193"/>
      <c r="BY1929" s="193"/>
      <c r="BZ1929" s="193"/>
      <c r="CA1929" s="193"/>
      <c r="CB1929" s="193"/>
      <c r="CC1929" s="193"/>
      <c r="CD1929" s="193"/>
      <c r="CE1929" s="193"/>
      <c r="CF1929" s="193"/>
      <c r="CG1929" s="193"/>
      <c r="CH1929" s="193"/>
      <c r="CI1929" s="193"/>
      <c r="CJ1929" s="193"/>
      <c r="CK1929" s="199"/>
      <c r="CL1929" s="199"/>
      <c r="CM1929" s="199"/>
      <c r="CN1929" s="199"/>
      <c r="CO1929" s="199"/>
      <c r="CP1929" s="199"/>
      <c r="CQ1929" s="199"/>
      <c r="CR1929" s="199"/>
    </row>
    <row r="1930" spans="1:96" s="190" customFormat="1" ht="24" hidden="1">
      <c r="A1930" s="31" t="e">
        <f t="shared" si="131"/>
        <v>#N/A</v>
      </c>
      <c r="B1930" s="30" t="e">
        <f>VLOOKUP(F1930,[3]!Tabla13[#All],2,FALSE)</f>
        <v>#N/A</v>
      </c>
      <c r="C1930" s="51">
        <v>2026</v>
      </c>
      <c r="D1930" s="51">
        <v>8330</v>
      </c>
      <c r="E1930" s="51"/>
      <c r="F1930" s="52"/>
      <c r="G1930" s="51">
        <v>2</v>
      </c>
      <c r="H1930" s="51">
        <v>5</v>
      </c>
      <c r="I1930" s="51">
        <v>16</v>
      </c>
      <c r="J1930" s="51"/>
      <c r="K1930" s="51">
        <v>3000</v>
      </c>
      <c r="L1930" s="51">
        <v>3800</v>
      </c>
      <c r="M1930" s="51">
        <v>383</v>
      </c>
      <c r="N1930" s="139">
        <v>369</v>
      </c>
      <c r="O1930" s="49"/>
      <c r="P1930" s="48" t="s">
        <v>929</v>
      </c>
      <c r="Q1930" s="47">
        <v>0</v>
      </c>
      <c r="R1930" s="47">
        <v>0</v>
      </c>
      <c r="S1930" s="46">
        <f t="shared" ref="S1930:S1993" si="132">Q1930+R1930</f>
        <v>0</v>
      </c>
      <c r="T1930" s="47">
        <v>0</v>
      </c>
      <c r="U1930" s="47">
        <v>0</v>
      </c>
      <c r="V1930" s="46">
        <f t="shared" ref="V1930:V1993" si="133">T1930+U1930</f>
        <v>0</v>
      </c>
      <c r="W1930" s="46">
        <f t="shared" ref="W1930:W1993" si="134">S1930+V1930</f>
        <v>0</v>
      </c>
      <c r="X1930" s="45" t="s">
        <v>88</v>
      </c>
      <c r="Y1930" s="44"/>
      <c r="Z1930" s="43"/>
      <c r="AA1930" s="42" t="s">
        <v>19</v>
      </c>
      <c r="AB1930" s="196"/>
      <c r="AC1930" s="2"/>
      <c r="AD1930" s="2"/>
      <c r="AE1930" s="2"/>
      <c r="AF1930" s="2"/>
      <c r="AG1930" s="2"/>
      <c r="AH1930" s="2"/>
      <c r="AI1930" s="2"/>
      <c r="AJ1930" s="2"/>
      <c r="AK1930" s="2"/>
      <c r="AL1930" s="2"/>
      <c r="AM1930" s="2"/>
      <c r="AN1930" s="2"/>
      <c r="AO1930" s="2"/>
      <c r="AP1930" s="2"/>
      <c r="AQ1930" s="2"/>
      <c r="AR1930" s="2"/>
      <c r="AS1930" s="2"/>
      <c r="AT1930" s="2"/>
      <c r="AU1930" s="2"/>
      <c r="AV1930" s="2"/>
      <c r="AW1930" s="2"/>
      <c r="AX1930" s="195"/>
      <c r="AY1930" s="195"/>
      <c r="AZ1930" s="193"/>
      <c r="BA1930" s="193"/>
      <c r="BB1930" s="195"/>
      <c r="BC1930" s="195"/>
      <c r="BD1930" s="193"/>
      <c r="BE1930" s="195"/>
      <c r="BF1930" s="195"/>
      <c r="BG1930" s="193"/>
      <c r="BH1930" s="193"/>
      <c r="BI1930" s="195"/>
      <c r="BJ1930" s="195"/>
      <c r="BK1930" s="193"/>
      <c r="BL1930" s="195"/>
      <c r="BM1930" s="195"/>
      <c r="BN1930" s="193"/>
      <c r="BO1930" s="193"/>
      <c r="BP1930" s="195"/>
      <c r="BQ1930" s="195"/>
      <c r="BR1930" s="193"/>
      <c r="BS1930" s="195"/>
      <c r="BT1930" s="195"/>
      <c r="BU1930" s="193"/>
      <c r="BV1930" s="193"/>
      <c r="BW1930" s="195"/>
      <c r="BX1930" s="195"/>
      <c r="BY1930" s="193"/>
      <c r="BZ1930" s="195"/>
      <c r="CA1930" s="195"/>
      <c r="CB1930" s="193"/>
      <c r="CC1930" s="193"/>
      <c r="CD1930" s="194"/>
      <c r="CE1930" s="194"/>
      <c r="CF1930" s="193"/>
      <c r="CG1930" s="194"/>
      <c r="CH1930" s="194"/>
      <c r="CI1930" s="193"/>
      <c r="CJ1930" s="193"/>
      <c r="CK1930" s="191"/>
      <c r="CL1930" s="191"/>
      <c r="CM1930" s="192"/>
      <c r="CN1930" s="192"/>
      <c r="CO1930" s="192"/>
      <c r="CP1930" s="192"/>
      <c r="CQ1930" s="191"/>
      <c r="CR1930" s="191"/>
    </row>
    <row r="1931" spans="1:96" s="190" customFormat="1" ht="24" hidden="1">
      <c r="A1931" s="31" t="e">
        <f t="shared" si="131"/>
        <v>#N/A</v>
      </c>
      <c r="B1931" s="30" t="e">
        <f>VLOOKUP(F1931,[3]!Tabla13[#All],2,FALSE)</f>
        <v>#N/A</v>
      </c>
      <c r="C1931" s="75">
        <v>2026</v>
      </c>
      <c r="D1931" s="75">
        <v>8330</v>
      </c>
      <c r="E1931" s="75"/>
      <c r="F1931" s="76"/>
      <c r="G1931" s="75">
        <v>2</v>
      </c>
      <c r="H1931" s="75">
        <v>5</v>
      </c>
      <c r="I1931" s="75">
        <v>16</v>
      </c>
      <c r="J1931" s="75"/>
      <c r="K1931" s="75">
        <v>4000</v>
      </c>
      <c r="L1931" s="75"/>
      <c r="M1931" s="75"/>
      <c r="N1931" s="74" t="s">
        <v>23</v>
      </c>
      <c r="O1931" s="73"/>
      <c r="P1931" s="72" t="s">
        <v>150</v>
      </c>
      <c r="Q1931" s="71">
        <f t="shared" ref="Q1931:R1933" si="135">Q1932</f>
        <v>0</v>
      </c>
      <c r="R1931" s="71">
        <f t="shared" si="135"/>
        <v>0</v>
      </c>
      <c r="S1931" s="71">
        <f t="shared" si="132"/>
        <v>0</v>
      </c>
      <c r="T1931" s="71">
        <f t="shared" ref="T1931:U1933" si="136">T1932</f>
        <v>0</v>
      </c>
      <c r="U1931" s="71">
        <f t="shared" si="136"/>
        <v>0</v>
      </c>
      <c r="V1931" s="71">
        <f t="shared" si="133"/>
        <v>0</v>
      </c>
      <c r="W1931" s="71">
        <f t="shared" si="134"/>
        <v>0</v>
      </c>
      <c r="X1931" s="70"/>
      <c r="Y1931" s="79"/>
      <c r="Z1931" s="68"/>
      <c r="AA1931" s="67"/>
      <c r="AB1931" s="200"/>
      <c r="AC1931" s="2"/>
      <c r="AD1931" s="2"/>
      <c r="AE1931" s="2"/>
      <c r="AF1931" s="2"/>
      <c r="AG1931" s="2"/>
      <c r="AH1931" s="2"/>
      <c r="AI1931" s="2"/>
      <c r="AJ1931" s="2"/>
      <c r="AK1931" s="2"/>
      <c r="AL1931" s="2"/>
      <c r="AM1931" s="2"/>
      <c r="AN1931" s="2"/>
      <c r="AO1931" s="2"/>
      <c r="AP1931" s="2"/>
      <c r="AQ1931" s="2"/>
      <c r="AR1931" s="2"/>
      <c r="AS1931" s="2"/>
      <c r="AT1931" s="2"/>
      <c r="AU1931" s="2"/>
      <c r="AV1931" s="2"/>
      <c r="AW1931" s="2"/>
      <c r="AX1931" s="193"/>
      <c r="AY1931" s="193"/>
      <c r="AZ1931" s="193"/>
      <c r="BA1931" s="193"/>
      <c r="BB1931" s="193"/>
      <c r="BC1931" s="193"/>
      <c r="BD1931" s="193"/>
      <c r="BE1931" s="193"/>
      <c r="BF1931" s="193"/>
      <c r="BG1931" s="193"/>
      <c r="BH1931" s="193"/>
      <c r="BI1931" s="193"/>
      <c r="BJ1931" s="193"/>
      <c r="BK1931" s="193"/>
      <c r="BL1931" s="193"/>
      <c r="BM1931" s="193"/>
      <c r="BN1931" s="193"/>
      <c r="BO1931" s="193"/>
      <c r="BP1931" s="193"/>
      <c r="BQ1931" s="193"/>
      <c r="BR1931" s="193"/>
      <c r="BS1931" s="193"/>
      <c r="BT1931" s="193"/>
      <c r="BU1931" s="193"/>
      <c r="BV1931" s="193"/>
      <c r="BW1931" s="193"/>
      <c r="BX1931" s="193"/>
      <c r="BY1931" s="193"/>
      <c r="BZ1931" s="193"/>
      <c r="CA1931" s="193"/>
      <c r="CB1931" s="193"/>
      <c r="CC1931" s="193"/>
      <c r="CD1931" s="193"/>
      <c r="CE1931" s="193"/>
      <c r="CF1931" s="193"/>
      <c r="CG1931" s="193"/>
      <c r="CH1931" s="193"/>
      <c r="CI1931" s="193"/>
      <c r="CJ1931" s="193"/>
      <c r="CK1931" s="199"/>
      <c r="CL1931" s="199"/>
      <c r="CM1931" s="199"/>
      <c r="CN1931" s="199"/>
      <c r="CO1931" s="199"/>
      <c r="CP1931" s="199"/>
      <c r="CQ1931" s="199"/>
      <c r="CR1931" s="199"/>
    </row>
    <row r="1932" spans="1:96" s="190" customFormat="1" ht="24" hidden="1">
      <c r="A1932" s="31" t="e">
        <f t="shared" si="131"/>
        <v>#N/A</v>
      </c>
      <c r="B1932" s="30" t="e">
        <f>VLOOKUP(F1932,[3]!Tabla13[#All],2,FALSE)</f>
        <v>#N/A</v>
      </c>
      <c r="C1932" s="61">
        <v>2026</v>
      </c>
      <c r="D1932" s="61">
        <v>8330</v>
      </c>
      <c r="E1932" s="61"/>
      <c r="F1932" s="62"/>
      <c r="G1932" s="61">
        <v>2</v>
      </c>
      <c r="H1932" s="61">
        <v>5</v>
      </c>
      <c r="I1932" s="61">
        <v>16</v>
      </c>
      <c r="J1932" s="61"/>
      <c r="K1932" s="61">
        <v>4000</v>
      </c>
      <c r="L1932" s="61">
        <v>4400</v>
      </c>
      <c r="M1932" s="61"/>
      <c r="N1932" s="60" t="s">
        <v>23</v>
      </c>
      <c r="O1932" s="59"/>
      <c r="P1932" s="58" t="s">
        <v>928</v>
      </c>
      <c r="Q1932" s="57">
        <f t="shared" si="135"/>
        <v>0</v>
      </c>
      <c r="R1932" s="57">
        <f t="shared" si="135"/>
        <v>0</v>
      </c>
      <c r="S1932" s="57">
        <f t="shared" si="132"/>
        <v>0</v>
      </c>
      <c r="T1932" s="57">
        <f t="shared" si="136"/>
        <v>0</v>
      </c>
      <c r="U1932" s="57">
        <f t="shared" si="136"/>
        <v>0</v>
      </c>
      <c r="V1932" s="57">
        <f t="shared" si="133"/>
        <v>0</v>
      </c>
      <c r="W1932" s="57">
        <f t="shared" si="134"/>
        <v>0</v>
      </c>
      <c r="X1932" s="56"/>
      <c r="Y1932" s="66"/>
      <c r="Z1932" s="65"/>
      <c r="AA1932" s="53"/>
      <c r="AB1932" s="200"/>
      <c r="AC1932" s="2"/>
      <c r="AD1932" s="2"/>
      <c r="AE1932" s="2"/>
      <c r="AF1932" s="2"/>
      <c r="AG1932" s="2"/>
      <c r="AH1932" s="2"/>
      <c r="AI1932" s="2"/>
      <c r="AJ1932" s="2"/>
      <c r="AK1932" s="2"/>
      <c r="AL1932" s="2"/>
      <c r="AM1932" s="2"/>
      <c r="AN1932" s="2"/>
      <c r="AO1932" s="2"/>
      <c r="AP1932" s="2"/>
      <c r="AQ1932" s="2"/>
      <c r="AR1932" s="2"/>
      <c r="AS1932" s="2"/>
      <c r="AT1932" s="2"/>
      <c r="AU1932" s="2"/>
      <c r="AV1932" s="2"/>
      <c r="AW1932" s="2"/>
      <c r="AX1932" s="193"/>
      <c r="AY1932" s="193"/>
      <c r="AZ1932" s="193"/>
      <c r="BA1932" s="193"/>
      <c r="BB1932" s="193"/>
      <c r="BC1932" s="193"/>
      <c r="BD1932" s="193"/>
      <c r="BE1932" s="193"/>
      <c r="BF1932" s="193"/>
      <c r="BG1932" s="193"/>
      <c r="BH1932" s="193"/>
      <c r="BI1932" s="193"/>
      <c r="BJ1932" s="193"/>
      <c r="BK1932" s="193"/>
      <c r="BL1932" s="193"/>
      <c r="BM1932" s="193"/>
      <c r="BN1932" s="193"/>
      <c r="BO1932" s="193"/>
      <c r="BP1932" s="193"/>
      <c r="BQ1932" s="193"/>
      <c r="BR1932" s="193"/>
      <c r="BS1932" s="193"/>
      <c r="BT1932" s="193"/>
      <c r="BU1932" s="193"/>
      <c r="BV1932" s="193"/>
      <c r="BW1932" s="193"/>
      <c r="BX1932" s="193"/>
      <c r="BY1932" s="193"/>
      <c r="BZ1932" s="193"/>
      <c r="CA1932" s="193"/>
      <c r="CB1932" s="193"/>
      <c r="CC1932" s="193"/>
      <c r="CD1932" s="193"/>
      <c r="CE1932" s="193"/>
      <c r="CF1932" s="193"/>
      <c r="CG1932" s="193"/>
      <c r="CH1932" s="193"/>
      <c r="CI1932" s="193"/>
      <c r="CJ1932" s="193"/>
      <c r="CK1932" s="199"/>
      <c r="CL1932" s="199"/>
      <c r="CM1932" s="199"/>
      <c r="CN1932" s="199"/>
      <c r="CO1932" s="199"/>
      <c r="CP1932" s="199"/>
      <c r="CQ1932" s="199"/>
      <c r="CR1932" s="199"/>
    </row>
    <row r="1933" spans="1:96" s="190" customFormat="1" ht="24" hidden="1">
      <c r="A1933" s="31" t="e">
        <f t="shared" si="131"/>
        <v>#N/A</v>
      </c>
      <c r="B1933" s="30" t="e">
        <f>VLOOKUP(F1933,[3]!Tabla13[#All],2,FALSE)</f>
        <v>#N/A</v>
      </c>
      <c r="C1933" s="40">
        <v>2026</v>
      </c>
      <c r="D1933" s="40">
        <v>8330</v>
      </c>
      <c r="E1933" s="40"/>
      <c r="F1933" s="41"/>
      <c r="G1933" s="40">
        <v>2</v>
      </c>
      <c r="H1933" s="40">
        <v>5</v>
      </c>
      <c r="I1933" s="40">
        <v>16</v>
      </c>
      <c r="J1933" s="40"/>
      <c r="K1933" s="40">
        <v>4000</v>
      </c>
      <c r="L1933" s="40">
        <v>4400</v>
      </c>
      <c r="M1933" s="40">
        <v>441</v>
      </c>
      <c r="N1933" s="167" t="s">
        <v>23</v>
      </c>
      <c r="O1933" s="235"/>
      <c r="P1933" s="37" t="s">
        <v>927</v>
      </c>
      <c r="Q1933" s="36">
        <f t="shared" si="135"/>
        <v>0</v>
      </c>
      <c r="R1933" s="36">
        <f t="shared" si="135"/>
        <v>0</v>
      </c>
      <c r="S1933" s="36">
        <f t="shared" si="132"/>
        <v>0</v>
      </c>
      <c r="T1933" s="36">
        <f t="shared" si="136"/>
        <v>0</v>
      </c>
      <c r="U1933" s="36">
        <f t="shared" si="136"/>
        <v>0</v>
      </c>
      <c r="V1933" s="36">
        <f t="shared" si="133"/>
        <v>0</v>
      </c>
      <c r="W1933" s="36">
        <f t="shared" si="134"/>
        <v>0</v>
      </c>
      <c r="X1933" s="35"/>
      <c r="Y1933" s="64"/>
      <c r="Z1933" s="63"/>
      <c r="AA1933" s="32"/>
      <c r="AB1933" s="200"/>
      <c r="AC1933" s="2"/>
      <c r="AD1933" s="2"/>
      <c r="AE1933" s="2"/>
      <c r="AF1933" s="2"/>
      <c r="AG1933" s="2"/>
      <c r="AH1933" s="2"/>
      <c r="AI1933" s="2"/>
      <c r="AJ1933" s="2"/>
      <c r="AK1933" s="2"/>
      <c r="AL1933" s="2"/>
      <c r="AM1933" s="2"/>
      <c r="AN1933" s="2"/>
      <c r="AO1933" s="2"/>
      <c r="AP1933" s="2"/>
      <c r="AQ1933" s="2"/>
      <c r="AR1933" s="2"/>
      <c r="AS1933" s="2"/>
      <c r="AT1933" s="2"/>
      <c r="AU1933" s="2"/>
      <c r="AV1933" s="2"/>
      <c r="AW1933" s="2"/>
      <c r="AX1933" s="193"/>
      <c r="AY1933" s="193"/>
      <c r="AZ1933" s="193"/>
      <c r="BA1933" s="193"/>
      <c r="BB1933" s="193"/>
      <c r="BC1933" s="193"/>
      <c r="BD1933" s="193"/>
      <c r="BE1933" s="193"/>
      <c r="BF1933" s="193"/>
      <c r="BG1933" s="193"/>
      <c r="BH1933" s="193"/>
      <c r="BI1933" s="193"/>
      <c r="BJ1933" s="193"/>
      <c r="BK1933" s="193"/>
      <c r="BL1933" s="193"/>
      <c r="BM1933" s="193"/>
      <c r="BN1933" s="193"/>
      <c r="BO1933" s="193"/>
      <c r="BP1933" s="193"/>
      <c r="BQ1933" s="193"/>
      <c r="BR1933" s="193"/>
      <c r="BS1933" s="193"/>
      <c r="BT1933" s="193"/>
      <c r="BU1933" s="193"/>
      <c r="BV1933" s="193"/>
      <c r="BW1933" s="193"/>
      <c r="BX1933" s="193"/>
      <c r="BY1933" s="193"/>
      <c r="BZ1933" s="193"/>
      <c r="CA1933" s="193"/>
      <c r="CB1933" s="193"/>
      <c r="CC1933" s="193"/>
      <c r="CD1933" s="193"/>
      <c r="CE1933" s="193"/>
      <c r="CF1933" s="193"/>
      <c r="CG1933" s="193"/>
      <c r="CH1933" s="193"/>
      <c r="CI1933" s="193"/>
      <c r="CJ1933" s="193"/>
      <c r="CK1933" s="199"/>
      <c r="CL1933" s="199"/>
      <c r="CM1933" s="199"/>
      <c r="CN1933" s="199"/>
      <c r="CO1933" s="199"/>
      <c r="CP1933" s="199"/>
      <c r="CQ1933" s="199"/>
      <c r="CR1933" s="199"/>
    </row>
    <row r="1934" spans="1:96" s="190" customFormat="1" ht="28.5" hidden="1">
      <c r="A1934" s="31" t="e">
        <f t="shared" si="131"/>
        <v>#N/A</v>
      </c>
      <c r="B1934" s="30" t="e">
        <f>VLOOKUP(F1934,[3]!Tabla13[#All],2,FALSE)</f>
        <v>#N/A</v>
      </c>
      <c r="C1934" s="51">
        <v>2026</v>
      </c>
      <c r="D1934" s="51">
        <v>8330</v>
      </c>
      <c r="E1934" s="51"/>
      <c r="F1934" s="52"/>
      <c r="G1934" s="51">
        <v>2</v>
      </c>
      <c r="H1934" s="51">
        <v>5</v>
      </c>
      <c r="I1934" s="51">
        <v>16</v>
      </c>
      <c r="J1934" s="51"/>
      <c r="K1934" s="51">
        <v>4000</v>
      </c>
      <c r="L1934" s="51">
        <v>4400</v>
      </c>
      <c r="M1934" s="51">
        <v>441</v>
      </c>
      <c r="N1934" s="139">
        <v>704</v>
      </c>
      <c r="O1934" s="49"/>
      <c r="P1934" s="48" t="s">
        <v>926</v>
      </c>
      <c r="Q1934" s="47">
        <v>0</v>
      </c>
      <c r="R1934" s="47">
        <v>0</v>
      </c>
      <c r="S1934" s="46">
        <f t="shared" si="132"/>
        <v>0</v>
      </c>
      <c r="T1934" s="47">
        <v>0</v>
      </c>
      <c r="U1934" s="47">
        <v>0</v>
      </c>
      <c r="V1934" s="46">
        <f t="shared" si="133"/>
        <v>0</v>
      </c>
      <c r="W1934" s="46">
        <f t="shared" si="134"/>
        <v>0</v>
      </c>
      <c r="X1934" s="45" t="s">
        <v>925</v>
      </c>
      <c r="Y1934" s="44"/>
      <c r="Z1934" s="44"/>
      <c r="AA1934" s="42" t="s">
        <v>19</v>
      </c>
      <c r="AB1934" s="196"/>
      <c r="AC1934" s="2"/>
      <c r="AD1934" s="2"/>
      <c r="AE1934" s="2"/>
      <c r="AF1934" s="2"/>
      <c r="AG1934" s="2"/>
      <c r="AH1934" s="2"/>
      <c r="AI1934" s="2"/>
      <c r="AJ1934" s="2"/>
      <c r="AK1934" s="2"/>
      <c r="AL1934" s="2"/>
      <c r="AM1934" s="2"/>
      <c r="AN1934" s="2"/>
      <c r="AO1934" s="2"/>
      <c r="AP1934" s="2"/>
      <c r="AQ1934" s="2"/>
      <c r="AR1934" s="2"/>
      <c r="AS1934" s="2"/>
      <c r="AT1934" s="2"/>
      <c r="AU1934" s="2"/>
      <c r="AV1934" s="2"/>
      <c r="AW1934" s="2"/>
      <c r="AX1934" s="195"/>
      <c r="AY1934" s="195"/>
      <c r="AZ1934" s="193"/>
      <c r="BA1934" s="193"/>
      <c r="BB1934" s="195"/>
      <c r="BC1934" s="195"/>
      <c r="BD1934" s="193"/>
      <c r="BE1934" s="195"/>
      <c r="BF1934" s="195"/>
      <c r="BG1934" s="193"/>
      <c r="BH1934" s="193"/>
      <c r="BI1934" s="195"/>
      <c r="BJ1934" s="195"/>
      <c r="BK1934" s="193"/>
      <c r="BL1934" s="195"/>
      <c r="BM1934" s="195"/>
      <c r="BN1934" s="193"/>
      <c r="BO1934" s="193"/>
      <c r="BP1934" s="195"/>
      <c r="BQ1934" s="195"/>
      <c r="BR1934" s="193"/>
      <c r="BS1934" s="195"/>
      <c r="BT1934" s="195"/>
      <c r="BU1934" s="193"/>
      <c r="BV1934" s="193"/>
      <c r="BW1934" s="195"/>
      <c r="BX1934" s="195"/>
      <c r="BY1934" s="193"/>
      <c r="BZ1934" s="195"/>
      <c r="CA1934" s="195"/>
      <c r="CB1934" s="193"/>
      <c r="CC1934" s="193"/>
      <c r="CD1934" s="194"/>
      <c r="CE1934" s="194"/>
      <c r="CF1934" s="193"/>
      <c r="CG1934" s="194"/>
      <c r="CH1934" s="194"/>
      <c r="CI1934" s="193"/>
      <c r="CJ1934" s="193"/>
      <c r="CK1934" s="191"/>
      <c r="CL1934" s="191"/>
      <c r="CM1934" s="192"/>
      <c r="CN1934" s="192"/>
      <c r="CO1934" s="192"/>
      <c r="CP1934" s="192"/>
      <c r="CQ1934" s="191"/>
      <c r="CR1934" s="191"/>
    </row>
    <row r="1935" spans="1:96" s="190" customFormat="1" ht="24" hidden="1">
      <c r="A1935" s="31" t="e">
        <f t="shared" si="131"/>
        <v>#N/A</v>
      </c>
      <c r="B1935" s="30" t="e">
        <f>VLOOKUP(F1935,[3]!Tabla13[#All],2,FALSE)</f>
        <v>#N/A</v>
      </c>
      <c r="C1935" s="75">
        <v>2026</v>
      </c>
      <c r="D1935" s="75">
        <v>8330</v>
      </c>
      <c r="E1935" s="75"/>
      <c r="F1935" s="76"/>
      <c r="G1935" s="75">
        <v>2</v>
      </c>
      <c r="H1935" s="75">
        <v>5</v>
      </c>
      <c r="I1935" s="75">
        <v>16</v>
      </c>
      <c r="J1935" s="75"/>
      <c r="K1935" s="75">
        <v>5000</v>
      </c>
      <c r="L1935" s="75"/>
      <c r="M1935" s="75"/>
      <c r="N1935" s="74" t="s">
        <v>23</v>
      </c>
      <c r="O1935" s="73"/>
      <c r="P1935" s="72" t="s">
        <v>76</v>
      </c>
      <c r="Q1935" s="71">
        <f>+Q1936+Q2010+Q2043+Q2060+Q2066+Q2076</f>
        <v>0</v>
      </c>
      <c r="R1935" s="71">
        <f>+R1936+R2010+R2043+R2060+R2066+R2076</f>
        <v>0</v>
      </c>
      <c r="S1935" s="71">
        <f t="shared" si="132"/>
        <v>0</v>
      </c>
      <c r="T1935" s="71">
        <f>+T1936+T2010+T2043+T2060+T2066+T2076</f>
        <v>0</v>
      </c>
      <c r="U1935" s="71">
        <f>+U1936+U2010+U2043+U2060+U2066+U2076</f>
        <v>0</v>
      </c>
      <c r="V1935" s="71">
        <f t="shared" si="133"/>
        <v>0</v>
      </c>
      <c r="W1935" s="71">
        <f t="shared" si="134"/>
        <v>0</v>
      </c>
      <c r="X1935" s="70"/>
      <c r="Y1935" s="79"/>
      <c r="Z1935" s="68"/>
      <c r="AA1935" s="67"/>
      <c r="AB1935" s="200"/>
      <c r="AC1935" s="2"/>
      <c r="AD1935" s="2"/>
      <c r="AE1935" s="2"/>
      <c r="AF1935" s="2"/>
      <c r="AG1935" s="2"/>
      <c r="AH1935" s="2"/>
      <c r="AI1935" s="2"/>
      <c r="AJ1935" s="2"/>
      <c r="AK1935" s="2"/>
      <c r="AL1935" s="2"/>
      <c r="AM1935" s="2"/>
      <c r="AN1935" s="2"/>
      <c r="AO1935" s="2"/>
      <c r="AP1935" s="2"/>
      <c r="AQ1935" s="2"/>
      <c r="AR1935" s="2"/>
      <c r="AS1935" s="2"/>
      <c r="AT1935" s="2"/>
      <c r="AU1935" s="2"/>
      <c r="AV1935" s="2"/>
      <c r="AW1935" s="2"/>
      <c r="AX1935" s="193"/>
      <c r="AY1935" s="193"/>
      <c r="AZ1935" s="193"/>
      <c r="BA1935" s="193"/>
      <c r="BB1935" s="193"/>
      <c r="BC1935" s="193"/>
      <c r="BD1935" s="193"/>
      <c r="BE1935" s="193"/>
      <c r="BF1935" s="193"/>
      <c r="BG1935" s="193"/>
      <c r="BH1935" s="193"/>
      <c r="BI1935" s="193"/>
      <c r="BJ1935" s="193"/>
      <c r="BK1935" s="193"/>
      <c r="BL1935" s="193"/>
      <c r="BM1935" s="193"/>
      <c r="BN1935" s="193"/>
      <c r="BO1935" s="193"/>
      <c r="BP1935" s="193"/>
      <c r="BQ1935" s="193"/>
      <c r="BR1935" s="193"/>
      <c r="BS1935" s="193"/>
      <c r="BT1935" s="193"/>
      <c r="BU1935" s="193"/>
      <c r="BV1935" s="193"/>
      <c r="BW1935" s="193"/>
      <c r="BX1935" s="193"/>
      <c r="BY1935" s="193"/>
      <c r="BZ1935" s="193"/>
      <c r="CA1935" s="193"/>
      <c r="CB1935" s="193"/>
      <c r="CC1935" s="193"/>
      <c r="CD1935" s="193"/>
      <c r="CE1935" s="193"/>
      <c r="CF1935" s="193"/>
      <c r="CG1935" s="193"/>
      <c r="CH1935" s="193"/>
      <c r="CI1935" s="193"/>
      <c r="CJ1935" s="193"/>
      <c r="CK1935" s="199"/>
      <c r="CL1935" s="199"/>
      <c r="CM1935" s="199"/>
      <c r="CN1935" s="199"/>
      <c r="CO1935" s="199"/>
      <c r="CP1935" s="199"/>
      <c r="CQ1935" s="199"/>
      <c r="CR1935" s="199"/>
    </row>
    <row r="1936" spans="1:96" s="190" customFormat="1" ht="24" hidden="1">
      <c r="A1936" s="31" t="e">
        <f t="shared" si="131"/>
        <v>#N/A</v>
      </c>
      <c r="B1936" s="30" t="e">
        <f>VLOOKUP(F1936,[3]!Tabla13[#All],2,FALSE)</f>
        <v>#N/A</v>
      </c>
      <c r="C1936" s="61">
        <v>2026</v>
      </c>
      <c r="D1936" s="61">
        <v>8330</v>
      </c>
      <c r="E1936" s="61"/>
      <c r="F1936" s="62"/>
      <c r="G1936" s="61">
        <v>2</v>
      </c>
      <c r="H1936" s="61">
        <v>5</v>
      </c>
      <c r="I1936" s="61">
        <v>16</v>
      </c>
      <c r="J1936" s="61"/>
      <c r="K1936" s="61">
        <v>5000</v>
      </c>
      <c r="L1936" s="61">
        <v>5100</v>
      </c>
      <c r="M1936" s="61"/>
      <c r="N1936" s="60" t="s">
        <v>23</v>
      </c>
      <c r="O1936" s="59"/>
      <c r="P1936" s="58" t="s">
        <v>75</v>
      </c>
      <c r="Q1936" s="57">
        <f>Q1937+Q1965+Q1973+Q1993</f>
        <v>0</v>
      </c>
      <c r="R1936" s="57">
        <f>R1937+R1965+R1973+R1993</f>
        <v>0</v>
      </c>
      <c r="S1936" s="57">
        <f t="shared" si="132"/>
        <v>0</v>
      </c>
      <c r="T1936" s="57">
        <f>T1937+T1965+T1973+T1993</f>
        <v>0</v>
      </c>
      <c r="U1936" s="57">
        <f>U1937+U1965+U1973+U1993</f>
        <v>0</v>
      </c>
      <c r="V1936" s="57">
        <f t="shared" si="133"/>
        <v>0</v>
      </c>
      <c r="W1936" s="57">
        <f t="shared" si="134"/>
        <v>0</v>
      </c>
      <c r="X1936" s="56"/>
      <c r="Y1936" s="66"/>
      <c r="Z1936" s="65"/>
      <c r="AA1936" s="53"/>
      <c r="AB1936" s="200"/>
      <c r="AC1936" s="2"/>
      <c r="AD1936" s="2"/>
      <c r="AE1936" s="2"/>
      <c r="AF1936" s="2"/>
      <c r="AG1936" s="2"/>
      <c r="AH1936" s="2"/>
      <c r="AI1936" s="2"/>
      <c r="AJ1936" s="2"/>
      <c r="AK1936" s="2"/>
      <c r="AL1936" s="2"/>
      <c r="AM1936" s="2"/>
      <c r="AN1936" s="2"/>
      <c r="AO1936" s="2"/>
      <c r="AP1936" s="2"/>
      <c r="AQ1936" s="2"/>
      <c r="AR1936" s="2"/>
      <c r="AS1936" s="2"/>
      <c r="AT1936" s="2"/>
      <c r="AU1936" s="2"/>
      <c r="AV1936" s="2"/>
      <c r="AW1936" s="2"/>
      <c r="AX1936" s="193"/>
      <c r="AY1936" s="193"/>
      <c r="AZ1936" s="193"/>
      <c r="BA1936" s="193"/>
      <c r="BB1936" s="193"/>
      <c r="BC1936" s="193"/>
      <c r="BD1936" s="193"/>
      <c r="BE1936" s="193"/>
      <c r="BF1936" s="193"/>
      <c r="BG1936" s="193"/>
      <c r="BH1936" s="193"/>
      <c r="BI1936" s="193"/>
      <c r="BJ1936" s="193"/>
      <c r="BK1936" s="193"/>
      <c r="BL1936" s="193"/>
      <c r="BM1936" s="193"/>
      <c r="BN1936" s="193"/>
      <c r="BO1936" s="193"/>
      <c r="BP1936" s="193"/>
      <c r="BQ1936" s="193"/>
      <c r="BR1936" s="193"/>
      <c r="BS1936" s="193"/>
      <c r="BT1936" s="193"/>
      <c r="BU1936" s="193"/>
      <c r="BV1936" s="193"/>
      <c r="BW1936" s="193"/>
      <c r="BX1936" s="193"/>
      <c r="BY1936" s="193"/>
      <c r="BZ1936" s="193"/>
      <c r="CA1936" s="193"/>
      <c r="CB1936" s="193"/>
      <c r="CC1936" s="193"/>
      <c r="CD1936" s="193"/>
      <c r="CE1936" s="193"/>
      <c r="CF1936" s="193"/>
      <c r="CG1936" s="193"/>
      <c r="CH1936" s="193"/>
      <c r="CI1936" s="193"/>
      <c r="CJ1936" s="193"/>
      <c r="CK1936" s="199"/>
      <c r="CL1936" s="199"/>
      <c r="CM1936" s="199"/>
      <c r="CN1936" s="199"/>
      <c r="CO1936" s="199"/>
      <c r="CP1936" s="199"/>
      <c r="CQ1936" s="199"/>
      <c r="CR1936" s="199"/>
    </row>
    <row r="1937" spans="1:96" s="190" customFormat="1" ht="24" hidden="1">
      <c r="A1937" s="31" t="e">
        <f t="shared" si="131"/>
        <v>#N/A</v>
      </c>
      <c r="B1937" s="30" t="e">
        <f>VLOOKUP(F1937,[3]!Tabla13[#All],2,FALSE)</f>
        <v>#N/A</v>
      </c>
      <c r="C1937" s="40">
        <v>2026</v>
      </c>
      <c r="D1937" s="40">
        <v>8330</v>
      </c>
      <c r="E1937" s="40"/>
      <c r="F1937" s="41"/>
      <c r="G1937" s="40">
        <v>2</v>
      </c>
      <c r="H1937" s="40">
        <v>5</v>
      </c>
      <c r="I1937" s="40">
        <v>16</v>
      </c>
      <c r="J1937" s="40"/>
      <c r="K1937" s="40">
        <v>5000</v>
      </c>
      <c r="L1937" s="40">
        <v>5100</v>
      </c>
      <c r="M1937" s="40">
        <v>511</v>
      </c>
      <c r="N1937" s="167" t="s">
        <v>23</v>
      </c>
      <c r="O1937" s="235"/>
      <c r="P1937" s="37" t="s">
        <v>74</v>
      </c>
      <c r="Q1937" s="36">
        <f>SUM(Q1938:Q1964)</f>
        <v>0</v>
      </c>
      <c r="R1937" s="36">
        <f>SUM(R1938:R1964)</f>
        <v>0</v>
      </c>
      <c r="S1937" s="36">
        <f t="shared" si="132"/>
        <v>0</v>
      </c>
      <c r="T1937" s="36">
        <f>SUM(T1938:T1964)</f>
        <v>0</v>
      </c>
      <c r="U1937" s="36">
        <f>SUM(U1938:U1964)</f>
        <v>0</v>
      </c>
      <c r="V1937" s="36">
        <f t="shared" si="133"/>
        <v>0</v>
      </c>
      <c r="W1937" s="36">
        <f t="shared" si="134"/>
        <v>0</v>
      </c>
      <c r="X1937" s="35"/>
      <c r="Y1937" s="64"/>
      <c r="Z1937" s="63"/>
      <c r="AA1937" s="32"/>
      <c r="AB1937" s="200"/>
      <c r="AC1937" s="2"/>
      <c r="AD1937" s="2"/>
      <c r="AE1937" s="2"/>
      <c r="AF1937" s="2"/>
      <c r="AG1937" s="2"/>
      <c r="AH1937" s="2"/>
      <c r="AI1937" s="2"/>
      <c r="AJ1937" s="2"/>
      <c r="AK1937" s="2"/>
      <c r="AL1937" s="2"/>
      <c r="AM1937" s="2"/>
      <c r="AN1937" s="2"/>
      <c r="AO1937" s="2"/>
      <c r="AP1937" s="2"/>
      <c r="AQ1937" s="2"/>
      <c r="AR1937" s="2"/>
      <c r="AS1937" s="2"/>
      <c r="AT1937" s="2"/>
      <c r="AU1937" s="2"/>
      <c r="AV1937" s="2"/>
      <c r="AW1937" s="2"/>
      <c r="AX1937" s="193"/>
      <c r="AY1937" s="193"/>
      <c r="AZ1937" s="193"/>
      <c r="BA1937" s="193"/>
      <c r="BB1937" s="193"/>
      <c r="BC1937" s="193"/>
      <c r="BD1937" s="193"/>
      <c r="BE1937" s="193"/>
      <c r="BF1937" s="193"/>
      <c r="BG1937" s="193"/>
      <c r="BH1937" s="193"/>
      <c r="BI1937" s="193"/>
      <c r="BJ1937" s="193"/>
      <c r="BK1937" s="193"/>
      <c r="BL1937" s="193"/>
      <c r="BM1937" s="193"/>
      <c r="BN1937" s="193"/>
      <c r="BO1937" s="193"/>
      <c r="BP1937" s="193"/>
      <c r="BQ1937" s="193"/>
      <c r="BR1937" s="193"/>
      <c r="BS1937" s="193"/>
      <c r="BT1937" s="193"/>
      <c r="BU1937" s="193"/>
      <c r="BV1937" s="193"/>
      <c r="BW1937" s="193"/>
      <c r="BX1937" s="193"/>
      <c r="BY1937" s="193"/>
      <c r="BZ1937" s="193"/>
      <c r="CA1937" s="193"/>
      <c r="CB1937" s="193"/>
      <c r="CC1937" s="193"/>
      <c r="CD1937" s="193"/>
      <c r="CE1937" s="193"/>
      <c r="CF1937" s="193"/>
      <c r="CG1937" s="193"/>
      <c r="CH1937" s="193"/>
      <c r="CI1937" s="193"/>
      <c r="CJ1937" s="193"/>
      <c r="CK1937" s="199"/>
      <c r="CL1937" s="199"/>
      <c r="CM1937" s="199"/>
      <c r="CN1937" s="199"/>
      <c r="CO1937" s="199"/>
      <c r="CP1937" s="199"/>
      <c r="CQ1937" s="199"/>
      <c r="CR1937" s="199"/>
    </row>
    <row r="1938" spans="1:96" s="190" customFormat="1" ht="24" hidden="1">
      <c r="A1938" s="31" t="e">
        <f t="shared" si="131"/>
        <v>#N/A</v>
      </c>
      <c r="B1938" s="30" t="e">
        <f>VLOOKUP(F1938,[3]!Tabla13[#All],2,FALSE)</f>
        <v>#N/A</v>
      </c>
      <c r="C1938" s="51">
        <v>2026</v>
      </c>
      <c r="D1938" s="51">
        <v>8330</v>
      </c>
      <c r="E1938" s="51"/>
      <c r="F1938" s="52"/>
      <c r="G1938" s="51">
        <v>2</v>
      </c>
      <c r="H1938" s="51">
        <v>5</v>
      </c>
      <c r="I1938" s="51">
        <v>16</v>
      </c>
      <c r="J1938" s="51"/>
      <c r="K1938" s="51">
        <v>5000</v>
      </c>
      <c r="L1938" s="51">
        <v>5100</v>
      </c>
      <c r="M1938" s="51">
        <v>511</v>
      </c>
      <c r="N1938" s="139">
        <v>55</v>
      </c>
      <c r="O1938" s="49">
        <v>3</v>
      </c>
      <c r="P1938" s="48" t="s">
        <v>72</v>
      </c>
      <c r="Q1938" s="47">
        <v>0</v>
      </c>
      <c r="R1938" s="47">
        <v>0</v>
      </c>
      <c r="S1938" s="46">
        <f t="shared" si="132"/>
        <v>0</v>
      </c>
      <c r="T1938" s="47"/>
      <c r="U1938" s="47">
        <v>0</v>
      </c>
      <c r="V1938" s="46">
        <f t="shared" si="133"/>
        <v>0</v>
      </c>
      <c r="W1938" s="46">
        <f t="shared" si="134"/>
        <v>0</v>
      </c>
      <c r="X1938" s="45" t="s">
        <v>26</v>
      </c>
      <c r="Y1938" s="44"/>
      <c r="Z1938" s="43"/>
      <c r="AA1938" s="42" t="s">
        <v>19</v>
      </c>
      <c r="AB1938" s="196"/>
      <c r="AC1938" s="2"/>
      <c r="AD1938" s="2"/>
      <c r="AE1938" s="2"/>
      <c r="AF1938" s="2"/>
      <c r="AG1938" s="2"/>
      <c r="AH1938" s="2"/>
      <c r="AI1938" s="2"/>
      <c r="AJ1938" s="2"/>
      <c r="AK1938" s="2"/>
      <c r="AL1938" s="2"/>
      <c r="AM1938" s="2"/>
      <c r="AN1938" s="2"/>
      <c r="AO1938" s="2"/>
      <c r="AP1938" s="2"/>
      <c r="AQ1938" s="2"/>
      <c r="AR1938" s="2"/>
      <c r="AS1938" s="2"/>
      <c r="AT1938" s="2"/>
      <c r="AU1938" s="2"/>
      <c r="AV1938" s="2"/>
      <c r="AW1938" s="2"/>
      <c r="AX1938" s="195"/>
      <c r="AY1938" s="195"/>
      <c r="AZ1938" s="193"/>
      <c r="BA1938" s="193"/>
      <c r="BB1938" s="195"/>
      <c r="BC1938" s="195"/>
      <c r="BD1938" s="193"/>
      <c r="BE1938" s="195"/>
      <c r="BF1938" s="195"/>
      <c r="BG1938" s="193"/>
      <c r="BH1938" s="193"/>
      <c r="BI1938" s="195"/>
      <c r="BJ1938" s="195"/>
      <c r="BK1938" s="193"/>
      <c r="BL1938" s="195"/>
      <c r="BM1938" s="195"/>
      <c r="BN1938" s="193"/>
      <c r="BO1938" s="193"/>
      <c r="BP1938" s="195"/>
      <c r="BQ1938" s="195"/>
      <c r="BR1938" s="193"/>
      <c r="BS1938" s="195"/>
      <c r="BT1938" s="195"/>
      <c r="BU1938" s="193"/>
      <c r="BV1938" s="193"/>
      <c r="BW1938" s="195"/>
      <c r="BX1938" s="195"/>
      <c r="BY1938" s="193"/>
      <c r="BZ1938" s="195"/>
      <c r="CA1938" s="195"/>
      <c r="CB1938" s="193"/>
      <c r="CC1938" s="193"/>
      <c r="CD1938" s="194"/>
      <c r="CE1938" s="194"/>
      <c r="CF1938" s="193"/>
      <c r="CG1938" s="194"/>
      <c r="CH1938" s="194"/>
      <c r="CI1938" s="193"/>
      <c r="CJ1938" s="193"/>
      <c r="CK1938" s="191"/>
      <c r="CL1938" s="191"/>
      <c r="CM1938" s="192"/>
      <c r="CN1938" s="192"/>
      <c r="CO1938" s="192"/>
      <c r="CP1938" s="192"/>
      <c r="CQ1938" s="191"/>
      <c r="CR1938" s="191"/>
    </row>
    <row r="1939" spans="1:96" s="190" customFormat="1" ht="24" hidden="1">
      <c r="A1939" s="31" t="e">
        <f t="shared" si="131"/>
        <v>#N/A</v>
      </c>
      <c r="B1939" s="30" t="e">
        <f>VLOOKUP(F1939,[3]!Tabla13[#All],2,FALSE)</f>
        <v>#N/A</v>
      </c>
      <c r="C1939" s="51">
        <v>2026</v>
      </c>
      <c r="D1939" s="51">
        <v>8330</v>
      </c>
      <c r="E1939" s="51"/>
      <c r="F1939" s="52"/>
      <c r="G1939" s="51">
        <v>2</v>
      </c>
      <c r="H1939" s="51">
        <v>5</v>
      </c>
      <c r="I1939" s="51">
        <v>16</v>
      </c>
      <c r="J1939" s="51"/>
      <c r="K1939" s="51">
        <v>5000</v>
      </c>
      <c r="L1939" s="51">
        <v>5100</v>
      </c>
      <c r="M1939" s="51">
        <v>511</v>
      </c>
      <c r="N1939" s="139">
        <v>93</v>
      </c>
      <c r="O1939" s="49"/>
      <c r="P1939" s="48" t="s">
        <v>924</v>
      </c>
      <c r="Q1939" s="47">
        <v>0</v>
      </c>
      <c r="R1939" s="47">
        <v>0</v>
      </c>
      <c r="S1939" s="46">
        <f t="shared" si="132"/>
        <v>0</v>
      </c>
      <c r="T1939" s="47">
        <v>0</v>
      </c>
      <c r="U1939" s="47">
        <v>0</v>
      </c>
      <c r="V1939" s="46">
        <f t="shared" si="133"/>
        <v>0</v>
      </c>
      <c r="W1939" s="46">
        <f t="shared" si="134"/>
        <v>0</v>
      </c>
      <c r="X1939" s="45" t="s">
        <v>26</v>
      </c>
      <c r="Y1939" s="44"/>
      <c r="Z1939" s="43"/>
      <c r="AA1939" s="42" t="s">
        <v>19</v>
      </c>
      <c r="AB1939" s="196"/>
      <c r="AC1939" s="2"/>
      <c r="AD1939" s="2"/>
      <c r="AE1939" s="2"/>
      <c r="AF1939" s="2"/>
      <c r="AG1939" s="2"/>
      <c r="AH1939" s="2"/>
      <c r="AI1939" s="2"/>
      <c r="AJ1939" s="2"/>
      <c r="AK1939" s="2"/>
      <c r="AL1939" s="2"/>
      <c r="AM1939" s="2"/>
      <c r="AN1939" s="2"/>
      <c r="AO1939" s="2"/>
      <c r="AP1939" s="2"/>
      <c r="AQ1939" s="2"/>
      <c r="AR1939" s="2"/>
      <c r="AS1939" s="2"/>
      <c r="AT1939" s="2"/>
      <c r="AU1939" s="2"/>
      <c r="AV1939" s="2"/>
      <c r="AW1939" s="2"/>
      <c r="AX1939" s="195"/>
      <c r="AY1939" s="195"/>
      <c r="AZ1939" s="193"/>
      <c r="BA1939" s="193"/>
      <c r="BB1939" s="195"/>
      <c r="BC1939" s="195"/>
      <c r="BD1939" s="193"/>
      <c r="BE1939" s="195"/>
      <c r="BF1939" s="195"/>
      <c r="BG1939" s="193"/>
      <c r="BH1939" s="193"/>
      <c r="BI1939" s="195"/>
      <c r="BJ1939" s="195"/>
      <c r="BK1939" s="193"/>
      <c r="BL1939" s="195"/>
      <c r="BM1939" s="195"/>
      <c r="BN1939" s="193"/>
      <c r="BO1939" s="193"/>
      <c r="BP1939" s="195"/>
      <c r="BQ1939" s="195"/>
      <c r="BR1939" s="193"/>
      <c r="BS1939" s="195"/>
      <c r="BT1939" s="195"/>
      <c r="BU1939" s="193"/>
      <c r="BV1939" s="193"/>
      <c r="BW1939" s="195"/>
      <c r="BX1939" s="195"/>
      <c r="BY1939" s="193"/>
      <c r="BZ1939" s="195"/>
      <c r="CA1939" s="195"/>
      <c r="CB1939" s="193"/>
      <c r="CC1939" s="193"/>
      <c r="CD1939" s="194"/>
      <c r="CE1939" s="194"/>
      <c r="CF1939" s="193"/>
      <c r="CG1939" s="194"/>
      <c r="CH1939" s="194"/>
      <c r="CI1939" s="193"/>
      <c r="CJ1939" s="193"/>
      <c r="CK1939" s="191"/>
      <c r="CL1939" s="191"/>
      <c r="CM1939" s="192"/>
      <c r="CN1939" s="192"/>
      <c r="CO1939" s="192"/>
      <c r="CP1939" s="192"/>
      <c r="CQ1939" s="191"/>
      <c r="CR1939" s="191"/>
    </row>
    <row r="1940" spans="1:96" s="190" customFormat="1" ht="24" hidden="1">
      <c r="A1940" s="31" t="e">
        <f t="shared" si="131"/>
        <v>#N/A</v>
      </c>
      <c r="B1940" s="30" t="e">
        <f>VLOOKUP(F1940,[3]!Tabla13[#All],2,FALSE)</f>
        <v>#N/A</v>
      </c>
      <c r="C1940" s="51">
        <v>2026</v>
      </c>
      <c r="D1940" s="51">
        <v>8330</v>
      </c>
      <c r="E1940" s="51"/>
      <c r="F1940" s="52"/>
      <c r="G1940" s="51">
        <v>2</v>
      </c>
      <c r="H1940" s="51">
        <v>5</v>
      </c>
      <c r="I1940" s="51">
        <v>16</v>
      </c>
      <c r="J1940" s="51"/>
      <c r="K1940" s="51">
        <v>5000</v>
      </c>
      <c r="L1940" s="51">
        <v>5100</v>
      </c>
      <c r="M1940" s="51">
        <v>511</v>
      </c>
      <c r="N1940" s="139">
        <v>170</v>
      </c>
      <c r="O1940" s="49"/>
      <c r="P1940" s="48" t="s">
        <v>923</v>
      </c>
      <c r="Q1940" s="47">
        <v>0</v>
      </c>
      <c r="R1940" s="47">
        <v>0</v>
      </c>
      <c r="S1940" s="46">
        <f t="shared" si="132"/>
        <v>0</v>
      </c>
      <c r="T1940" s="47">
        <v>0</v>
      </c>
      <c r="U1940" s="47">
        <v>0</v>
      </c>
      <c r="V1940" s="46">
        <f t="shared" si="133"/>
        <v>0</v>
      </c>
      <c r="W1940" s="46">
        <f t="shared" si="134"/>
        <v>0</v>
      </c>
      <c r="X1940" s="45" t="s">
        <v>26</v>
      </c>
      <c r="Y1940" s="44"/>
      <c r="Z1940" s="43"/>
      <c r="AA1940" s="42" t="s">
        <v>19</v>
      </c>
      <c r="AB1940" s="196"/>
      <c r="AC1940" s="2"/>
      <c r="AD1940" s="2"/>
      <c r="AE1940" s="2"/>
      <c r="AF1940" s="2"/>
      <c r="AG1940" s="2"/>
      <c r="AH1940" s="2"/>
      <c r="AI1940" s="2"/>
      <c r="AJ1940" s="2"/>
      <c r="AK1940" s="2"/>
      <c r="AL1940" s="2"/>
      <c r="AM1940" s="2"/>
      <c r="AN1940" s="2"/>
      <c r="AO1940" s="2"/>
      <c r="AP1940" s="2"/>
      <c r="AQ1940" s="2"/>
      <c r="AR1940" s="2"/>
      <c r="AS1940" s="2"/>
      <c r="AT1940" s="2"/>
      <c r="AU1940" s="2"/>
      <c r="AV1940" s="2"/>
      <c r="AW1940" s="2"/>
      <c r="AX1940" s="195"/>
      <c r="AY1940" s="195"/>
      <c r="AZ1940" s="193"/>
      <c r="BA1940" s="193"/>
      <c r="BB1940" s="195"/>
      <c r="BC1940" s="195"/>
      <c r="BD1940" s="193"/>
      <c r="BE1940" s="195"/>
      <c r="BF1940" s="195"/>
      <c r="BG1940" s="193"/>
      <c r="BH1940" s="193"/>
      <c r="BI1940" s="195"/>
      <c r="BJ1940" s="195"/>
      <c r="BK1940" s="193"/>
      <c r="BL1940" s="195"/>
      <c r="BM1940" s="195"/>
      <c r="BN1940" s="193"/>
      <c r="BO1940" s="193"/>
      <c r="BP1940" s="195"/>
      <c r="BQ1940" s="195"/>
      <c r="BR1940" s="193"/>
      <c r="BS1940" s="195"/>
      <c r="BT1940" s="195"/>
      <c r="BU1940" s="193"/>
      <c r="BV1940" s="193"/>
      <c r="BW1940" s="195"/>
      <c r="BX1940" s="195"/>
      <c r="BY1940" s="193"/>
      <c r="BZ1940" s="195"/>
      <c r="CA1940" s="195"/>
      <c r="CB1940" s="193"/>
      <c r="CC1940" s="193"/>
      <c r="CD1940" s="194"/>
      <c r="CE1940" s="194"/>
      <c r="CF1940" s="193"/>
      <c r="CG1940" s="194"/>
      <c r="CH1940" s="194"/>
      <c r="CI1940" s="193"/>
      <c r="CJ1940" s="193"/>
      <c r="CK1940" s="191"/>
      <c r="CL1940" s="191"/>
      <c r="CM1940" s="192"/>
      <c r="CN1940" s="192"/>
      <c r="CO1940" s="192"/>
      <c r="CP1940" s="192"/>
      <c r="CQ1940" s="191"/>
      <c r="CR1940" s="191"/>
    </row>
    <row r="1941" spans="1:96" s="190" customFormat="1" ht="24" hidden="1">
      <c r="A1941" s="31" t="e">
        <f t="shared" si="131"/>
        <v>#N/A</v>
      </c>
      <c r="B1941" s="30" t="e">
        <f>VLOOKUP(F1941,[3]!Tabla13[#All],2,FALSE)</f>
        <v>#N/A</v>
      </c>
      <c r="C1941" s="51">
        <v>2026</v>
      </c>
      <c r="D1941" s="51">
        <v>8330</v>
      </c>
      <c r="E1941" s="51"/>
      <c r="F1941" s="52"/>
      <c r="G1941" s="51">
        <v>2</v>
      </c>
      <c r="H1941" s="51">
        <v>5</v>
      </c>
      <c r="I1941" s="51">
        <v>16</v>
      </c>
      <c r="J1941" s="51"/>
      <c r="K1941" s="51">
        <v>5000</v>
      </c>
      <c r="L1941" s="51">
        <v>5100</v>
      </c>
      <c r="M1941" s="51">
        <v>511</v>
      </c>
      <c r="N1941" s="139">
        <v>177</v>
      </c>
      <c r="O1941" s="49"/>
      <c r="P1941" s="48" t="s">
        <v>322</v>
      </c>
      <c r="Q1941" s="47">
        <v>0</v>
      </c>
      <c r="R1941" s="47">
        <v>0</v>
      </c>
      <c r="S1941" s="46">
        <f t="shared" si="132"/>
        <v>0</v>
      </c>
      <c r="T1941" s="47">
        <v>0</v>
      </c>
      <c r="U1941" s="47">
        <v>0</v>
      </c>
      <c r="V1941" s="46">
        <f t="shared" si="133"/>
        <v>0</v>
      </c>
      <c r="W1941" s="46">
        <f t="shared" si="134"/>
        <v>0</v>
      </c>
      <c r="X1941" s="45" t="s">
        <v>26</v>
      </c>
      <c r="Y1941" s="44"/>
      <c r="Z1941" s="43"/>
      <c r="AA1941" s="42" t="s">
        <v>19</v>
      </c>
      <c r="AB1941" s="196"/>
      <c r="AC1941" s="2"/>
      <c r="AD1941" s="2"/>
      <c r="AE1941" s="2"/>
      <c r="AF1941" s="2"/>
      <c r="AG1941" s="2"/>
      <c r="AH1941" s="2"/>
      <c r="AI1941" s="2"/>
      <c r="AJ1941" s="2"/>
      <c r="AK1941" s="2"/>
      <c r="AL1941" s="2"/>
      <c r="AM1941" s="2"/>
      <c r="AN1941" s="2"/>
      <c r="AO1941" s="2"/>
      <c r="AP1941" s="2"/>
      <c r="AQ1941" s="2"/>
      <c r="AR1941" s="2"/>
      <c r="AS1941" s="2"/>
      <c r="AT1941" s="2"/>
      <c r="AU1941" s="2"/>
      <c r="AV1941" s="2"/>
      <c r="AW1941" s="2"/>
      <c r="AX1941" s="195"/>
      <c r="AY1941" s="195"/>
      <c r="AZ1941" s="193"/>
      <c r="BA1941" s="193"/>
      <c r="BB1941" s="195"/>
      <c r="BC1941" s="195"/>
      <c r="BD1941" s="193"/>
      <c r="BE1941" s="195"/>
      <c r="BF1941" s="195"/>
      <c r="BG1941" s="193"/>
      <c r="BH1941" s="193"/>
      <c r="BI1941" s="195"/>
      <c r="BJ1941" s="195"/>
      <c r="BK1941" s="193"/>
      <c r="BL1941" s="195"/>
      <c r="BM1941" s="195"/>
      <c r="BN1941" s="193"/>
      <c r="BO1941" s="193"/>
      <c r="BP1941" s="195"/>
      <c r="BQ1941" s="195"/>
      <c r="BR1941" s="193"/>
      <c r="BS1941" s="195"/>
      <c r="BT1941" s="195"/>
      <c r="BU1941" s="193"/>
      <c r="BV1941" s="193"/>
      <c r="BW1941" s="195"/>
      <c r="BX1941" s="195"/>
      <c r="BY1941" s="193"/>
      <c r="BZ1941" s="195"/>
      <c r="CA1941" s="195"/>
      <c r="CB1941" s="193"/>
      <c r="CC1941" s="193"/>
      <c r="CD1941" s="194"/>
      <c r="CE1941" s="194"/>
      <c r="CF1941" s="193"/>
      <c r="CG1941" s="194"/>
      <c r="CH1941" s="194"/>
      <c r="CI1941" s="193"/>
      <c r="CJ1941" s="193"/>
      <c r="CK1941" s="191"/>
      <c r="CL1941" s="191"/>
      <c r="CM1941" s="192"/>
      <c r="CN1941" s="192"/>
      <c r="CO1941" s="192"/>
      <c r="CP1941" s="192"/>
      <c r="CQ1941" s="191"/>
      <c r="CR1941" s="191"/>
    </row>
    <row r="1942" spans="1:96" s="190" customFormat="1" ht="24" hidden="1">
      <c r="A1942" s="31" t="e">
        <f t="shared" si="131"/>
        <v>#N/A</v>
      </c>
      <c r="B1942" s="30" t="e">
        <f>VLOOKUP(F1942,[3]!Tabla13[#All],2,FALSE)</f>
        <v>#N/A</v>
      </c>
      <c r="C1942" s="51">
        <v>2026</v>
      </c>
      <c r="D1942" s="51">
        <v>8330</v>
      </c>
      <c r="E1942" s="51"/>
      <c r="F1942" s="52"/>
      <c r="G1942" s="51">
        <v>2</v>
      </c>
      <c r="H1942" s="51">
        <v>5</v>
      </c>
      <c r="I1942" s="51">
        <v>16</v>
      </c>
      <c r="J1942" s="51"/>
      <c r="K1942" s="51">
        <v>5000</v>
      </c>
      <c r="L1942" s="51">
        <v>5100</v>
      </c>
      <c r="M1942" s="51">
        <v>511</v>
      </c>
      <c r="N1942" s="139">
        <v>400</v>
      </c>
      <c r="O1942" s="49"/>
      <c r="P1942" s="48" t="s">
        <v>922</v>
      </c>
      <c r="Q1942" s="47">
        <v>0</v>
      </c>
      <c r="R1942" s="47">
        <v>0</v>
      </c>
      <c r="S1942" s="46">
        <f t="shared" si="132"/>
        <v>0</v>
      </c>
      <c r="T1942" s="47">
        <v>0</v>
      </c>
      <c r="U1942" s="47">
        <v>0</v>
      </c>
      <c r="V1942" s="46">
        <f t="shared" si="133"/>
        <v>0</v>
      </c>
      <c r="W1942" s="46">
        <f t="shared" si="134"/>
        <v>0</v>
      </c>
      <c r="X1942" s="45" t="s">
        <v>26</v>
      </c>
      <c r="Y1942" s="44"/>
      <c r="Z1942" s="43"/>
      <c r="AA1942" s="42" t="s">
        <v>19</v>
      </c>
      <c r="AB1942" s="196"/>
      <c r="AC1942" s="2"/>
      <c r="AD1942" s="2"/>
      <c r="AE1942" s="2"/>
      <c r="AF1942" s="2"/>
      <c r="AG1942" s="2"/>
      <c r="AH1942" s="2"/>
      <c r="AI1942" s="2"/>
      <c r="AJ1942" s="2"/>
      <c r="AK1942" s="2"/>
      <c r="AL1942" s="2"/>
      <c r="AM1942" s="2"/>
      <c r="AN1942" s="2"/>
      <c r="AO1942" s="2"/>
      <c r="AP1942" s="2"/>
      <c r="AQ1942" s="2"/>
      <c r="AR1942" s="2"/>
      <c r="AS1942" s="2"/>
      <c r="AT1942" s="2"/>
      <c r="AU1942" s="2"/>
      <c r="AV1942" s="2"/>
      <c r="AW1942" s="2"/>
      <c r="AX1942" s="195"/>
      <c r="AY1942" s="195"/>
      <c r="AZ1942" s="193"/>
      <c r="BA1942" s="193"/>
      <c r="BB1942" s="195"/>
      <c r="BC1942" s="195"/>
      <c r="BD1942" s="193"/>
      <c r="BE1942" s="195"/>
      <c r="BF1942" s="195"/>
      <c r="BG1942" s="193"/>
      <c r="BH1942" s="193"/>
      <c r="BI1942" s="195"/>
      <c r="BJ1942" s="195"/>
      <c r="BK1942" s="193"/>
      <c r="BL1942" s="195"/>
      <c r="BM1942" s="195"/>
      <c r="BN1942" s="193"/>
      <c r="BO1942" s="193"/>
      <c r="BP1942" s="195"/>
      <c r="BQ1942" s="195"/>
      <c r="BR1942" s="193"/>
      <c r="BS1942" s="195"/>
      <c r="BT1942" s="195"/>
      <c r="BU1942" s="193"/>
      <c r="BV1942" s="193"/>
      <c r="BW1942" s="195"/>
      <c r="BX1942" s="195"/>
      <c r="BY1942" s="193"/>
      <c r="BZ1942" s="195"/>
      <c r="CA1942" s="195"/>
      <c r="CB1942" s="193"/>
      <c r="CC1942" s="193"/>
      <c r="CD1942" s="194"/>
      <c r="CE1942" s="194"/>
      <c r="CF1942" s="193"/>
      <c r="CG1942" s="194"/>
      <c r="CH1942" s="194"/>
      <c r="CI1942" s="193"/>
      <c r="CJ1942" s="193"/>
      <c r="CK1942" s="191"/>
      <c r="CL1942" s="191"/>
      <c r="CM1942" s="192"/>
      <c r="CN1942" s="192"/>
      <c r="CO1942" s="192"/>
      <c r="CP1942" s="192"/>
      <c r="CQ1942" s="191"/>
      <c r="CR1942" s="191"/>
    </row>
    <row r="1943" spans="1:96" s="190" customFormat="1" ht="24" hidden="1">
      <c r="A1943" s="31" t="e">
        <f t="shared" si="131"/>
        <v>#N/A</v>
      </c>
      <c r="B1943" s="30" t="e">
        <f>VLOOKUP(F1943,[3]!Tabla13[#All],2,FALSE)</f>
        <v>#N/A</v>
      </c>
      <c r="C1943" s="51">
        <v>2026</v>
      </c>
      <c r="D1943" s="51">
        <v>8330</v>
      </c>
      <c r="E1943" s="51"/>
      <c r="F1943" s="52"/>
      <c r="G1943" s="51">
        <v>2</v>
      </c>
      <c r="H1943" s="51">
        <v>5</v>
      </c>
      <c r="I1943" s="51">
        <v>16</v>
      </c>
      <c r="J1943" s="51"/>
      <c r="K1943" s="51">
        <v>5000</v>
      </c>
      <c r="L1943" s="51">
        <v>5100</v>
      </c>
      <c r="M1943" s="51">
        <v>511</v>
      </c>
      <c r="N1943" s="139">
        <v>599</v>
      </c>
      <c r="O1943" s="49"/>
      <c r="P1943" s="48" t="s">
        <v>71</v>
      </c>
      <c r="Q1943" s="47">
        <v>0</v>
      </c>
      <c r="R1943" s="47">
        <v>0</v>
      </c>
      <c r="S1943" s="46">
        <f t="shared" si="132"/>
        <v>0</v>
      </c>
      <c r="T1943" s="47">
        <v>0</v>
      </c>
      <c r="U1943" s="47">
        <v>0</v>
      </c>
      <c r="V1943" s="46">
        <f t="shared" si="133"/>
        <v>0</v>
      </c>
      <c r="W1943" s="46">
        <f t="shared" si="134"/>
        <v>0</v>
      </c>
      <c r="X1943" s="45" t="s">
        <v>26</v>
      </c>
      <c r="Y1943" s="44"/>
      <c r="Z1943" s="43"/>
      <c r="AA1943" s="42" t="s">
        <v>19</v>
      </c>
      <c r="AB1943" s="196"/>
      <c r="AC1943" s="2"/>
      <c r="AD1943" s="2"/>
      <c r="AE1943" s="2"/>
      <c r="AF1943" s="2"/>
      <c r="AG1943" s="2"/>
      <c r="AH1943" s="2"/>
      <c r="AI1943" s="2"/>
      <c r="AJ1943" s="2"/>
      <c r="AK1943" s="2"/>
      <c r="AL1943" s="2"/>
      <c r="AM1943" s="2"/>
      <c r="AN1943" s="2"/>
      <c r="AO1943" s="2"/>
      <c r="AP1943" s="2"/>
      <c r="AQ1943" s="2"/>
      <c r="AR1943" s="2"/>
      <c r="AS1943" s="2"/>
      <c r="AT1943" s="2"/>
      <c r="AU1943" s="2"/>
      <c r="AV1943" s="2"/>
      <c r="AW1943" s="2"/>
      <c r="AX1943" s="195"/>
      <c r="AY1943" s="195"/>
      <c r="AZ1943" s="193"/>
      <c r="BA1943" s="193"/>
      <c r="BB1943" s="195"/>
      <c r="BC1943" s="195"/>
      <c r="BD1943" s="193"/>
      <c r="BE1943" s="195"/>
      <c r="BF1943" s="195"/>
      <c r="BG1943" s="193"/>
      <c r="BH1943" s="193"/>
      <c r="BI1943" s="195"/>
      <c r="BJ1943" s="195"/>
      <c r="BK1943" s="193"/>
      <c r="BL1943" s="195"/>
      <c r="BM1943" s="195"/>
      <c r="BN1943" s="193"/>
      <c r="BO1943" s="193"/>
      <c r="BP1943" s="195"/>
      <c r="BQ1943" s="195"/>
      <c r="BR1943" s="193"/>
      <c r="BS1943" s="195"/>
      <c r="BT1943" s="195"/>
      <c r="BU1943" s="193"/>
      <c r="BV1943" s="193"/>
      <c r="BW1943" s="195"/>
      <c r="BX1943" s="195"/>
      <c r="BY1943" s="193"/>
      <c r="BZ1943" s="195"/>
      <c r="CA1943" s="195"/>
      <c r="CB1943" s="193"/>
      <c r="CC1943" s="193"/>
      <c r="CD1943" s="194"/>
      <c r="CE1943" s="194"/>
      <c r="CF1943" s="193"/>
      <c r="CG1943" s="194"/>
      <c r="CH1943" s="194"/>
      <c r="CI1943" s="193"/>
      <c r="CJ1943" s="193"/>
      <c r="CK1943" s="191"/>
      <c r="CL1943" s="191"/>
      <c r="CM1943" s="192"/>
      <c r="CN1943" s="192"/>
      <c r="CO1943" s="192"/>
      <c r="CP1943" s="192"/>
      <c r="CQ1943" s="191"/>
      <c r="CR1943" s="191"/>
    </row>
    <row r="1944" spans="1:96" s="190" customFormat="1" ht="24" hidden="1">
      <c r="A1944" s="31" t="e">
        <f t="shared" si="131"/>
        <v>#N/A</v>
      </c>
      <c r="B1944" s="30" t="e">
        <f>VLOOKUP(F1944,[3]!Tabla13[#All],2,FALSE)</f>
        <v>#N/A</v>
      </c>
      <c r="C1944" s="51">
        <v>2026</v>
      </c>
      <c r="D1944" s="51">
        <v>8330</v>
      </c>
      <c r="E1944" s="51"/>
      <c r="F1944" s="52"/>
      <c r="G1944" s="51">
        <v>2</v>
      </c>
      <c r="H1944" s="51">
        <v>5</v>
      </c>
      <c r="I1944" s="51">
        <v>16</v>
      </c>
      <c r="J1944" s="51"/>
      <c r="K1944" s="51">
        <v>5000</v>
      </c>
      <c r="L1944" s="51">
        <v>5100</v>
      </c>
      <c r="M1944" s="51">
        <v>511</v>
      </c>
      <c r="N1944" s="139">
        <v>631</v>
      </c>
      <c r="O1944" s="49"/>
      <c r="P1944" s="48" t="s">
        <v>566</v>
      </c>
      <c r="Q1944" s="47">
        <v>0</v>
      </c>
      <c r="R1944" s="47">
        <v>0</v>
      </c>
      <c r="S1944" s="46">
        <f t="shared" si="132"/>
        <v>0</v>
      </c>
      <c r="T1944" s="47">
        <v>0</v>
      </c>
      <c r="U1944" s="47">
        <v>0</v>
      </c>
      <c r="V1944" s="46">
        <f t="shared" si="133"/>
        <v>0</v>
      </c>
      <c r="W1944" s="46">
        <f t="shared" si="134"/>
        <v>0</v>
      </c>
      <c r="X1944" s="45" t="s">
        <v>26</v>
      </c>
      <c r="Y1944" s="44"/>
      <c r="Z1944" s="43"/>
      <c r="AA1944" s="42" t="s">
        <v>19</v>
      </c>
      <c r="AB1944" s="196"/>
      <c r="AC1944" s="2"/>
      <c r="AD1944" s="2"/>
      <c r="AE1944" s="2"/>
      <c r="AF1944" s="2"/>
      <c r="AG1944" s="2"/>
      <c r="AH1944" s="2"/>
      <c r="AI1944" s="2"/>
      <c r="AJ1944" s="2"/>
      <c r="AK1944" s="2"/>
      <c r="AL1944" s="2"/>
      <c r="AM1944" s="2"/>
      <c r="AN1944" s="2"/>
      <c r="AO1944" s="2"/>
      <c r="AP1944" s="2"/>
      <c r="AQ1944" s="2"/>
      <c r="AR1944" s="2"/>
      <c r="AS1944" s="2"/>
      <c r="AT1944" s="2"/>
      <c r="AU1944" s="2"/>
      <c r="AV1944" s="2"/>
      <c r="AW1944" s="2"/>
      <c r="AX1944" s="195"/>
      <c r="AY1944" s="195"/>
      <c r="AZ1944" s="193"/>
      <c r="BA1944" s="193"/>
      <c r="BB1944" s="195"/>
      <c r="BC1944" s="195"/>
      <c r="BD1944" s="193"/>
      <c r="BE1944" s="195"/>
      <c r="BF1944" s="195"/>
      <c r="BG1944" s="193"/>
      <c r="BH1944" s="193"/>
      <c r="BI1944" s="195"/>
      <c r="BJ1944" s="195"/>
      <c r="BK1944" s="193"/>
      <c r="BL1944" s="195"/>
      <c r="BM1944" s="195"/>
      <c r="BN1944" s="193"/>
      <c r="BO1944" s="193"/>
      <c r="BP1944" s="195"/>
      <c r="BQ1944" s="195"/>
      <c r="BR1944" s="193"/>
      <c r="BS1944" s="195"/>
      <c r="BT1944" s="195"/>
      <c r="BU1944" s="193"/>
      <c r="BV1944" s="193"/>
      <c r="BW1944" s="195"/>
      <c r="BX1944" s="195"/>
      <c r="BY1944" s="193"/>
      <c r="BZ1944" s="195"/>
      <c r="CA1944" s="195"/>
      <c r="CB1944" s="193"/>
      <c r="CC1944" s="193"/>
      <c r="CD1944" s="194"/>
      <c r="CE1944" s="194"/>
      <c r="CF1944" s="193"/>
      <c r="CG1944" s="194"/>
      <c r="CH1944" s="194"/>
      <c r="CI1944" s="193"/>
      <c r="CJ1944" s="193"/>
      <c r="CK1944" s="191"/>
      <c r="CL1944" s="191"/>
      <c r="CM1944" s="192"/>
      <c r="CN1944" s="192"/>
      <c r="CO1944" s="192"/>
      <c r="CP1944" s="192"/>
      <c r="CQ1944" s="191"/>
      <c r="CR1944" s="191"/>
    </row>
    <row r="1945" spans="1:96" s="190" customFormat="1" ht="24" hidden="1">
      <c r="A1945" s="31" t="e">
        <f t="shared" si="131"/>
        <v>#N/A</v>
      </c>
      <c r="B1945" s="30" t="e">
        <f>VLOOKUP(F1945,[3]!Tabla13[#All],2,FALSE)</f>
        <v>#N/A</v>
      </c>
      <c r="C1945" s="51">
        <v>2026</v>
      </c>
      <c r="D1945" s="51">
        <v>8330</v>
      </c>
      <c r="E1945" s="51"/>
      <c r="F1945" s="52"/>
      <c r="G1945" s="51">
        <v>2</v>
      </c>
      <c r="H1945" s="51">
        <v>5</v>
      </c>
      <c r="I1945" s="51">
        <v>16</v>
      </c>
      <c r="J1945" s="51"/>
      <c r="K1945" s="51">
        <v>5000</v>
      </c>
      <c r="L1945" s="51">
        <v>5100</v>
      </c>
      <c r="M1945" s="51">
        <v>511</v>
      </c>
      <c r="N1945" s="139">
        <v>639</v>
      </c>
      <c r="O1945" s="49"/>
      <c r="P1945" s="48" t="s">
        <v>320</v>
      </c>
      <c r="Q1945" s="47">
        <v>0</v>
      </c>
      <c r="R1945" s="47">
        <v>0</v>
      </c>
      <c r="S1945" s="46">
        <f t="shared" si="132"/>
        <v>0</v>
      </c>
      <c r="T1945" s="47">
        <v>0</v>
      </c>
      <c r="U1945" s="47">
        <v>0</v>
      </c>
      <c r="V1945" s="46">
        <f t="shared" si="133"/>
        <v>0</v>
      </c>
      <c r="W1945" s="46">
        <f t="shared" si="134"/>
        <v>0</v>
      </c>
      <c r="X1945" s="45" t="s">
        <v>26</v>
      </c>
      <c r="Y1945" s="44"/>
      <c r="Z1945" s="43"/>
      <c r="AA1945" s="42" t="s">
        <v>19</v>
      </c>
      <c r="AB1945" s="196"/>
      <c r="AC1945" s="2"/>
      <c r="AD1945" s="2"/>
      <c r="AE1945" s="2"/>
      <c r="AF1945" s="2"/>
      <c r="AG1945" s="2"/>
      <c r="AH1945" s="2"/>
      <c r="AI1945" s="2"/>
      <c r="AJ1945" s="2"/>
      <c r="AK1945" s="2"/>
      <c r="AL1945" s="2"/>
      <c r="AM1945" s="2"/>
      <c r="AN1945" s="2"/>
      <c r="AO1945" s="2"/>
      <c r="AP1945" s="2"/>
      <c r="AQ1945" s="2"/>
      <c r="AR1945" s="2"/>
      <c r="AS1945" s="2"/>
      <c r="AT1945" s="2"/>
      <c r="AU1945" s="2"/>
      <c r="AV1945" s="2"/>
      <c r="AW1945" s="2"/>
      <c r="AX1945" s="195"/>
      <c r="AY1945" s="195"/>
      <c r="AZ1945" s="193"/>
      <c r="BA1945" s="193"/>
      <c r="BB1945" s="195"/>
      <c r="BC1945" s="195"/>
      <c r="BD1945" s="193"/>
      <c r="BE1945" s="195"/>
      <c r="BF1945" s="195"/>
      <c r="BG1945" s="193"/>
      <c r="BH1945" s="193"/>
      <c r="BI1945" s="195"/>
      <c r="BJ1945" s="195"/>
      <c r="BK1945" s="193"/>
      <c r="BL1945" s="195"/>
      <c r="BM1945" s="195"/>
      <c r="BN1945" s="193"/>
      <c r="BO1945" s="193"/>
      <c r="BP1945" s="195"/>
      <c r="BQ1945" s="195"/>
      <c r="BR1945" s="193"/>
      <c r="BS1945" s="195"/>
      <c r="BT1945" s="195"/>
      <c r="BU1945" s="193"/>
      <c r="BV1945" s="193"/>
      <c r="BW1945" s="195"/>
      <c r="BX1945" s="195"/>
      <c r="BY1945" s="193"/>
      <c r="BZ1945" s="195"/>
      <c r="CA1945" s="195"/>
      <c r="CB1945" s="193"/>
      <c r="CC1945" s="193"/>
      <c r="CD1945" s="194"/>
      <c r="CE1945" s="194"/>
      <c r="CF1945" s="193"/>
      <c r="CG1945" s="194"/>
      <c r="CH1945" s="194"/>
      <c r="CI1945" s="193"/>
      <c r="CJ1945" s="193"/>
      <c r="CK1945" s="191"/>
      <c r="CL1945" s="191"/>
      <c r="CM1945" s="192"/>
      <c r="CN1945" s="192"/>
      <c r="CO1945" s="192"/>
      <c r="CP1945" s="192"/>
      <c r="CQ1945" s="191"/>
      <c r="CR1945" s="191"/>
    </row>
    <row r="1946" spans="1:96" s="190" customFormat="1" ht="24" hidden="1">
      <c r="A1946" s="31" t="e">
        <f t="shared" si="131"/>
        <v>#N/A</v>
      </c>
      <c r="B1946" s="30" t="e">
        <f>VLOOKUP(F1946,[3]!Tabla13[#All],2,FALSE)</f>
        <v>#N/A</v>
      </c>
      <c r="C1946" s="51">
        <v>2026</v>
      </c>
      <c r="D1946" s="51">
        <v>8330</v>
      </c>
      <c r="E1946" s="51"/>
      <c r="F1946" s="52"/>
      <c r="G1946" s="51">
        <v>2</v>
      </c>
      <c r="H1946" s="51">
        <v>5</v>
      </c>
      <c r="I1946" s="51">
        <v>16</v>
      </c>
      <c r="J1946" s="51"/>
      <c r="K1946" s="51">
        <v>5000</v>
      </c>
      <c r="L1946" s="51">
        <v>5100</v>
      </c>
      <c r="M1946" s="51">
        <v>511</v>
      </c>
      <c r="N1946" s="139">
        <v>848</v>
      </c>
      <c r="O1946" s="49"/>
      <c r="P1946" s="48" t="s">
        <v>70</v>
      </c>
      <c r="Q1946" s="47">
        <v>0</v>
      </c>
      <c r="R1946" s="47">
        <v>0</v>
      </c>
      <c r="S1946" s="46">
        <f t="shared" si="132"/>
        <v>0</v>
      </c>
      <c r="T1946" s="47">
        <v>0</v>
      </c>
      <c r="U1946" s="47">
        <v>0</v>
      </c>
      <c r="V1946" s="46">
        <f t="shared" si="133"/>
        <v>0</v>
      </c>
      <c r="W1946" s="46">
        <f t="shared" si="134"/>
        <v>0</v>
      </c>
      <c r="X1946" s="45" t="s">
        <v>26</v>
      </c>
      <c r="Y1946" s="44"/>
      <c r="Z1946" s="43"/>
      <c r="AA1946" s="42" t="s">
        <v>19</v>
      </c>
      <c r="AB1946" s="196"/>
      <c r="AC1946" s="2"/>
      <c r="AD1946" s="2"/>
      <c r="AE1946" s="2"/>
      <c r="AF1946" s="2"/>
      <c r="AG1946" s="2"/>
      <c r="AH1946" s="2"/>
      <c r="AI1946" s="2"/>
      <c r="AJ1946" s="2"/>
      <c r="AK1946" s="2"/>
      <c r="AL1946" s="2"/>
      <c r="AM1946" s="2"/>
      <c r="AN1946" s="2"/>
      <c r="AO1946" s="2"/>
      <c r="AP1946" s="2"/>
      <c r="AQ1946" s="2"/>
      <c r="AR1946" s="2"/>
      <c r="AS1946" s="2"/>
      <c r="AT1946" s="2"/>
      <c r="AU1946" s="2"/>
      <c r="AV1946" s="2"/>
      <c r="AW1946" s="2"/>
      <c r="AX1946" s="195"/>
      <c r="AY1946" s="195"/>
      <c r="AZ1946" s="193"/>
      <c r="BA1946" s="193"/>
      <c r="BB1946" s="195"/>
      <c r="BC1946" s="195"/>
      <c r="BD1946" s="193"/>
      <c r="BE1946" s="195"/>
      <c r="BF1946" s="195"/>
      <c r="BG1946" s="193"/>
      <c r="BH1946" s="193"/>
      <c r="BI1946" s="195"/>
      <c r="BJ1946" s="195"/>
      <c r="BK1946" s="193"/>
      <c r="BL1946" s="195"/>
      <c r="BM1946" s="195"/>
      <c r="BN1946" s="193"/>
      <c r="BO1946" s="193"/>
      <c r="BP1946" s="195"/>
      <c r="BQ1946" s="195"/>
      <c r="BR1946" s="193"/>
      <c r="BS1946" s="195"/>
      <c r="BT1946" s="195"/>
      <c r="BU1946" s="193"/>
      <c r="BV1946" s="193"/>
      <c r="BW1946" s="195"/>
      <c r="BX1946" s="195"/>
      <c r="BY1946" s="193"/>
      <c r="BZ1946" s="195"/>
      <c r="CA1946" s="195"/>
      <c r="CB1946" s="193"/>
      <c r="CC1946" s="193"/>
      <c r="CD1946" s="194"/>
      <c r="CE1946" s="194"/>
      <c r="CF1946" s="193"/>
      <c r="CG1946" s="194"/>
      <c r="CH1946" s="194"/>
      <c r="CI1946" s="193"/>
      <c r="CJ1946" s="193"/>
      <c r="CK1946" s="191"/>
      <c r="CL1946" s="191"/>
      <c r="CM1946" s="192"/>
      <c r="CN1946" s="192"/>
      <c r="CO1946" s="192"/>
      <c r="CP1946" s="192"/>
      <c r="CQ1946" s="191"/>
      <c r="CR1946" s="191"/>
    </row>
    <row r="1947" spans="1:96" s="190" customFormat="1" ht="24" hidden="1">
      <c r="A1947" s="31" t="e">
        <f t="shared" ref="A1947:A2010" si="137">B1947-E1947</f>
        <v>#N/A</v>
      </c>
      <c r="B1947" s="30" t="e">
        <f>VLOOKUP(F1947,[3]!Tabla13[#All],2,FALSE)</f>
        <v>#N/A</v>
      </c>
      <c r="C1947" s="51">
        <v>2026</v>
      </c>
      <c r="D1947" s="51">
        <v>8330</v>
      </c>
      <c r="E1947" s="51"/>
      <c r="F1947" s="52"/>
      <c r="G1947" s="51">
        <v>2</v>
      </c>
      <c r="H1947" s="51">
        <v>5</v>
      </c>
      <c r="I1947" s="51">
        <v>16</v>
      </c>
      <c r="J1947" s="51"/>
      <c r="K1947" s="51">
        <v>5000</v>
      </c>
      <c r="L1947" s="51">
        <v>5100</v>
      </c>
      <c r="M1947" s="51">
        <v>511</v>
      </c>
      <c r="N1947" s="139">
        <v>863</v>
      </c>
      <c r="O1947" s="49"/>
      <c r="P1947" s="48" t="s">
        <v>317</v>
      </c>
      <c r="Q1947" s="47">
        <v>0</v>
      </c>
      <c r="R1947" s="47">
        <v>0</v>
      </c>
      <c r="S1947" s="46">
        <f t="shared" si="132"/>
        <v>0</v>
      </c>
      <c r="T1947" s="47">
        <v>0</v>
      </c>
      <c r="U1947" s="47">
        <v>0</v>
      </c>
      <c r="V1947" s="46">
        <f t="shared" si="133"/>
        <v>0</v>
      </c>
      <c r="W1947" s="46">
        <f t="shared" si="134"/>
        <v>0</v>
      </c>
      <c r="X1947" s="45" t="s">
        <v>26</v>
      </c>
      <c r="Y1947" s="44"/>
      <c r="Z1947" s="43"/>
      <c r="AA1947" s="42" t="s">
        <v>19</v>
      </c>
      <c r="AB1947" s="196"/>
      <c r="AC1947" s="2"/>
      <c r="AD1947" s="2"/>
      <c r="AE1947" s="2"/>
      <c r="AF1947" s="2"/>
      <c r="AG1947" s="2"/>
      <c r="AH1947" s="2"/>
      <c r="AI1947" s="2"/>
      <c r="AJ1947" s="2"/>
      <c r="AK1947" s="2"/>
      <c r="AL1947" s="2"/>
      <c r="AM1947" s="2"/>
      <c r="AN1947" s="2"/>
      <c r="AO1947" s="2"/>
      <c r="AP1947" s="2"/>
      <c r="AQ1947" s="2"/>
      <c r="AR1947" s="2"/>
      <c r="AS1947" s="2"/>
      <c r="AT1947" s="2"/>
      <c r="AU1947" s="2"/>
      <c r="AV1947" s="2"/>
      <c r="AW1947" s="2"/>
      <c r="AX1947" s="195"/>
      <c r="AY1947" s="195"/>
      <c r="AZ1947" s="193"/>
      <c r="BA1947" s="193"/>
      <c r="BB1947" s="195"/>
      <c r="BC1947" s="195"/>
      <c r="BD1947" s="193"/>
      <c r="BE1947" s="195"/>
      <c r="BF1947" s="195"/>
      <c r="BG1947" s="193"/>
      <c r="BH1947" s="193"/>
      <c r="BI1947" s="195"/>
      <c r="BJ1947" s="195"/>
      <c r="BK1947" s="193"/>
      <c r="BL1947" s="195"/>
      <c r="BM1947" s="195"/>
      <c r="BN1947" s="193"/>
      <c r="BO1947" s="193"/>
      <c r="BP1947" s="195"/>
      <c r="BQ1947" s="195"/>
      <c r="BR1947" s="193"/>
      <c r="BS1947" s="195"/>
      <c r="BT1947" s="195"/>
      <c r="BU1947" s="193"/>
      <c r="BV1947" s="193"/>
      <c r="BW1947" s="195"/>
      <c r="BX1947" s="195"/>
      <c r="BY1947" s="193"/>
      <c r="BZ1947" s="195"/>
      <c r="CA1947" s="195"/>
      <c r="CB1947" s="193"/>
      <c r="CC1947" s="193"/>
      <c r="CD1947" s="194"/>
      <c r="CE1947" s="194"/>
      <c r="CF1947" s="193"/>
      <c r="CG1947" s="194"/>
      <c r="CH1947" s="194"/>
      <c r="CI1947" s="193"/>
      <c r="CJ1947" s="193"/>
      <c r="CK1947" s="191"/>
      <c r="CL1947" s="191"/>
      <c r="CM1947" s="192"/>
      <c r="CN1947" s="192"/>
      <c r="CO1947" s="192"/>
      <c r="CP1947" s="192"/>
      <c r="CQ1947" s="191"/>
      <c r="CR1947" s="191"/>
    </row>
    <row r="1948" spans="1:96" s="190" customFormat="1" ht="24" hidden="1">
      <c r="A1948" s="31" t="e">
        <f t="shared" si="137"/>
        <v>#N/A</v>
      </c>
      <c r="B1948" s="30" t="e">
        <f>VLOOKUP(F1948,[3]!Tabla13[#All],2,FALSE)</f>
        <v>#N/A</v>
      </c>
      <c r="C1948" s="51">
        <v>2026</v>
      </c>
      <c r="D1948" s="51">
        <v>8330</v>
      </c>
      <c r="E1948" s="51"/>
      <c r="F1948" s="52"/>
      <c r="G1948" s="51">
        <v>2</v>
      </c>
      <c r="H1948" s="51">
        <v>5</v>
      </c>
      <c r="I1948" s="51">
        <v>16</v>
      </c>
      <c r="J1948" s="51"/>
      <c r="K1948" s="51">
        <v>5000</v>
      </c>
      <c r="L1948" s="51">
        <v>5100</v>
      </c>
      <c r="M1948" s="51">
        <v>511</v>
      </c>
      <c r="N1948" s="139">
        <v>929</v>
      </c>
      <c r="O1948" s="49">
        <v>3</v>
      </c>
      <c r="P1948" s="48" t="s">
        <v>195</v>
      </c>
      <c r="Q1948" s="47">
        <v>0</v>
      </c>
      <c r="R1948" s="47">
        <v>0</v>
      </c>
      <c r="S1948" s="46">
        <f t="shared" si="132"/>
        <v>0</v>
      </c>
      <c r="T1948" s="47"/>
      <c r="U1948" s="47">
        <v>0</v>
      </c>
      <c r="V1948" s="46">
        <f t="shared" si="133"/>
        <v>0</v>
      </c>
      <c r="W1948" s="46">
        <f t="shared" si="134"/>
        <v>0</v>
      </c>
      <c r="X1948" s="45" t="s">
        <v>26</v>
      </c>
      <c r="Y1948" s="44"/>
      <c r="Z1948" s="43"/>
      <c r="AA1948" s="42" t="s">
        <v>19</v>
      </c>
      <c r="AB1948" s="196"/>
      <c r="AC1948" s="2"/>
      <c r="AD1948" s="2"/>
      <c r="AE1948" s="2"/>
      <c r="AF1948" s="2"/>
      <c r="AG1948" s="2"/>
      <c r="AH1948" s="2"/>
      <c r="AI1948" s="2"/>
      <c r="AJ1948" s="2"/>
      <c r="AK1948" s="2"/>
      <c r="AL1948" s="2"/>
      <c r="AM1948" s="2"/>
      <c r="AN1948" s="2"/>
      <c r="AO1948" s="2"/>
      <c r="AP1948" s="2"/>
      <c r="AQ1948" s="2"/>
      <c r="AR1948" s="2"/>
      <c r="AS1948" s="2"/>
      <c r="AT1948" s="2"/>
      <c r="AU1948" s="2"/>
      <c r="AV1948" s="2"/>
      <c r="AW1948" s="2"/>
      <c r="AX1948" s="195"/>
      <c r="AY1948" s="195"/>
      <c r="AZ1948" s="193"/>
      <c r="BA1948" s="193"/>
      <c r="BB1948" s="195"/>
      <c r="BC1948" s="195"/>
      <c r="BD1948" s="193"/>
      <c r="BE1948" s="195"/>
      <c r="BF1948" s="195"/>
      <c r="BG1948" s="193"/>
      <c r="BH1948" s="193"/>
      <c r="BI1948" s="195"/>
      <c r="BJ1948" s="195"/>
      <c r="BK1948" s="193"/>
      <c r="BL1948" s="195"/>
      <c r="BM1948" s="195"/>
      <c r="BN1948" s="193"/>
      <c r="BO1948" s="193"/>
      <c r="BP1948" s="195"/>
      <c r="BQ1948" s="195"/>
      <c r="BR1948" s="193"/>
      <c r="BS1948" s="195"/>
      <c r="BT1948" s="195"/>
      <c r="BU1948" s="193"/>
      <c r="BV1948" s="193"/>
      <c r="BW1948" s="195"/>
      <c r="BX1948" s="195"/>
      <c r="BY1948" s="193"/>
      <c r="BZ1948" s="195"/>
      <c r="CA1948" s="195"/>
      <c r="CB1948" s="193"/>
      <c r="CC1948" s="193"/>
      <c r="CD1948" s="194"/>
      <c r="CE1948" s="194"/>
      <c r="CF1948" s="193"/>
      <c r="CG1948" s="194"/>
      <c r="CH1948" s="194"/>
      <c r="CI1948" s="193"/>
      <c r="CJ1948" s="193"/>
      <c r="CK1948" s="191"/>
      <c r="CL1948" s="191"/>
      <c r="CM1948" s="192"/>
      <c r="CN1948" s="192"/>
      <c r="CO1948" s="192"/>
      <c r="CP1948" s="192"/>
      <c r="CQ1948" s="191"/>
      <c r="CR1948" s="191"/>
    </row>
    <row r="1949" spans="1:96" s="190" customFormat="1" ht="24" hidden="1">
      <c r="A1949" s="31" t="e">
        <f t="shared" si="137"/>
        <v>#N/A</v>
      </c>
      <c r="B1949" s="30" t="e">
        <f>VLOOKUP(F1949,[3]!Tabla13[#All],2,FALSE)</f>
        <v>#N/A</v>
      </c>
      <c r="C1949" s="51">
        <v>2026</v>
      </c>
      <c r="D1949" s="51">
        <v>8330</v>
      </c>
      <c r="E1949" s="51"/>
      <c r="F1949" s="52"/>
      <c r="G1949" s="51">
        <v>2</v>
      </c>
      <c r="H1949" s="51">
        <v>5</v>
      </c>
      <c r="I1949" s="51">
        <v>16</v>
      </c>
      <c r="J1949" s="51"/>
      <c r="K1949" s="51">
        <v>5000</v>
      </c>
      <c r="L1949" s="51">
        <v>5100</v>
      </c>
      <c r="M1949" s="51">
        <v>511</v>
      </c>
      <c r="N1949" s="139">
        <v>941</v>
      </c>
      <c r="O1949" s="49"/>
      <c r="P1949" s="48" t="s">
        <v>64</v>
      </c>
      <c r="Q1949" s="47">
        <v>0</v>
      </c>
      <c r="R1949" s="47">
        <v>0</v>
      </c>
      <c r="S1949" s="46">
        <f t="shared" si="132"/>
        <v>0</v>
      </c>
      <c r="T1949" s="47">
        <v>0</v>
      </c>
      <c r="U1949" s="47">
        <v>0</v>
      </c>
      <c r="V1949" s="46">
        <f t="shared" si="133"/>
        <v>0</v>
      </c>
      <c r="W1949" s="46">
        <f t="shared" si="134"/>
        <v>0</v>
      </c>
      <c r="X1949" s="45" t="s">
        <v>26</v>
      </c>
      <c r="Y1949" s="44"/>
      <c r="Z1949" s="43"/>
      <c r="AA1949" s="42" t="s">
        <v>19</v>
      </c>
      <c r="AB1949" s="196"/>
      <c r="AC1949" s="2"/>
      <c r="AD1949" s="2"/>
      <c r="AE1949" s="2"/>
      <c r="AF1949" s="2"/>
      <c r="AG1949" s="2"/>
      <c r="AH1949" s="2"/>
      <c r="AI1949" s="2"/>
      <c r="AJ1949" s="2"/>
      <c r="AK1949" s="2"/>
      <c r="AL1949" s="2"/>
      <c r="AM1949" s="2"/>
      <c r="AN1949" s="2"/>
      <c r="AO1949" s="2"/>
      <c r="AP1949" s="2"/>
      <c r="AQ1949" s="2"/>
      <c r="AR1949" s="2"/>
      <c r="AS1949" s="2"/>
      <c r="AT1949" s="2"/>
      <c r="AU1949" s="2"/>
      <c r="AV1949" s="2"/>
      <c r="AW1949" s="2"/>
      <c r="AX1949" s="195"/>
      <c r="AY1949" s="195"/>
      <c r="AZ1949" s="193"/>
      <c r="BA1949" s="193"/>
      <c r="BB1949" s="195"/>
      <c r="BC1949" s="195"/>
      <c r="BD1949" s="193"/>
      <c r="BE1949" s="195"/>
      <c r="BF1949" s="195"/>
      <c r="BG1949" s="193"/>
      <c r="BH1949" s="193"/>
      <c r="BI1949" s="195"/>
      <c r="BJ1949" s="195"/>
      <c r="BK1949" s="193"/>
      <c r="BL1949" s="195"/>
      <c r="BM1949" s="195"/>
      <c r="BN1949" s="193"/>
      <c r="BO1949" s="193"/>
      <c r="BP1949" s="195"/>
      <c r="BQ1949" s="195"/>
      <c r="BR1949" s="193"/>
      <c r="BS1949" s="195"/>
      <c r="BT1949" s="195"/>
      <c r="BU1949" s="193"/>
      <c r="BV1949" s="193"/>
      <c r="BW1949" s="195"/>
      <c r="BX1949" s="195"/>
      <c r="BY1949" s="193"/>
      <c r="BZ1949" s="195"/>
      <c r="CA1949" s="195"/>
      <c r="CB1949" s="193"/>
      <c r="CC1949" s="193"/>
      <c r="CD1949" s="194"/>
      <c r="CE1949" s="194"/>
      <c r="CF1949" s="193"/>
      <c r="CG1949" s="194"/>
      <c r="CH1949" s="194"/>
      <c r="CI1949" s="193"/>
      <c r="CJ1949" s="193"/>
      <c r="CK1949" s="191"/>
      <c r="CL1949" s="191"/>
      <c r="CM1949" s="192"/>
      <c r="CN1949" s="192"/>
      <c r="CO1949" s="192"/>
      <c r="CP1949" s="192"/>
      <c r="CQ1949" s="191"/>
      <c r="CR1949" s="191"/>
    </row>
    <row r="1950" spans="1:96" s="190" customFormat="1" ht="24" hidden="1">
      <c r="A1950" s="31" t="e">
        <f t="shared" si="137"/>
        <v>#N/A</v>
      </c>
      <c r="B1950" s="30" t="e">
        <f>VLOOKUP(F1950,[3]!Tabla13[#All],2,FALSE)</f>
        <v>#N/A</v>
      </c>
      <c r="C1950" s="51">
        <v>2026</v>
      </c>
      <c r="D1950" s="51">
        <v>8330</v>
      </c>
      <c r="E1950" s="51"/>
      <c r="F1950" s="52"/>
      <c r="G1950" s="51">
        <v>2</v>
      </c>
      <c r="H1950" s="51">
        <v>5</v>
      </c>
      <c r="I1950" s="51">
        <v>16</v>
      </c>
      <c r="J1950" s="51"/>
      <c r="K1950" s="51">
        <v>5000</v>
      </c>
      <c r="L1950" s="51">
        <v>5100</v>
      </c>
      <c r="M1950" s="51">
        <v>511</v>
      </c>
      <c r="N1950" s="139">
        <v>976</v>
      </c>
      <c r="O1950" s="49"/>
      <c r="P1950" s="48" t="s">
        <v>921</v>
      </c>
      <c r="Q1950" s="47">
        <v>0</v>
      </c>
      <c r="R1950" s="47">
        <v>0</v>
      </c>
      <c r="S1950" s="46">
        <f t="shared" si="132"/>
        <v>0</v>
      </c>
      <c r="T1950" s="47">
        <v>0</v>
      </c>
      <c r="U1950" s="47">
        <v>0</v>
      </c>
      <c r="V1950" s="46">
        <f t="shared" si="133"/>
        <v>0</v>
      </c>
      <c r="W1950" s="46">
        <f t="shared" si="134"/>
        <v>0</v>
      </c>
      <c r="X1950" s="45" t="s">
        <v>26</v>
      </c>
      <c r="Y1950" s="44"/>
      <c r="Z1950" s="43"/>
      <c r="AA1950" s="42" t="s">
        <v>19</v>
      </c>
      <c r="AB1950" s="196"/>
      <c r="AC1950" s="2"/>
      <c r="AD1950" s="2"/>
      <c r="AE1950" s="2"/>
      <c r="AF1950" s="2"/>
      <c r="AG1950" s="2"/>
      <c r="AH1950" s="2"/>
      <c r="AI1950" s="2"/>
      <c r="AJ1950" s="2"/>
      <c r="AK1950" s="2"/>
      <c r="AL1950" s="2"/>
      <c r="AM1950" s="2"/>
      <c r="AN1950" s="2"/>
      <c r="AO1950" s="2"/>
      <c r="AP1950" s="2"/>
      <c r="AQ1950" s="2"/>
      <c r="AR1950" s="2"/>
      <c r="AS1950" s="2"/>
      <c r="AT1950" s="2"/>
      <c r="AU1950" s="2"/>
      <c r="AV1950" s="2"/>
      <c r="AW1950" s="2"/>
      <c r="AX1950" s="195"/>
      <c r="AY1950" s="195"/>
      <c r="AZ1950" s="193"/>
      <c r="BA1950" s="193"/>
      <c r="BB1950" s="195"/>
      <c r="BC1950" s="195"/>
      <c r="BD1950" s="193"/>
      <c r="BE1950" s="195"/>
      <c r="BF1950" s="195"/>
      <c r="BG1950" s="193"/>
      <c r="BH1950" s="193"/>
      <c r="BI1950" s="195"/>
      <c r="BJ1950" s="195"/>
      <c r="BK1950" s="193"/>
      <c r="BL1950" s="195"/>
      <c r="BM1950" s="195"/>
      <c r="BN1950" s="193"/>
      <c r="BO1950" s="193"/>
      <c r="BP1950" s="195"/>
      <c r="BQ1950" s="195"/>
      <c r="BR1950" s="193"/>
      <c r="BS1950" s="195"/>
      <c r="BT1950" s="195"/>
      <c r="BU1950" s="193"/>
      <c r="BV1950" s="193"/>
      <c r="BW1950" s="195"/>
      <c r="BX1950" s="195"/>
      <c r="BY1950" s="193"/>
      <c r="BZ1950" s="195"/>
      <c r="CA1950" s="195"/>
      <c r="CB1950" s="193"/>
      <c r="CC1950" s="193"/>
      <c r="CD1950" s="194"/>
      <c r="CE1950" s="194"/>
      <c r="CF1950" s="193"/>
      <c r="CG1950" s="194"/>
      <c r="CH1950" s="194"/>
      <c r="CI1950" s="193"/>
      <c r="CJ1950" s="193"/>
      <c r="CK1950" s="191"/>
      <c r="CL1950" s="191"/>
      <c r="CM1950" s="192"/>
      <c r="CN1950" s="192"/>
      <c r="CO1950" s="192"/>
      <c r="CP1950" s="192"/>
      <c r="CQ1950" s="191"/>
      <c r="CR1950" s="191"/>
    </row>
    <row r="1951" spans="1:96" s="190" customFormat="1" ht="24" hidden="1">
      <c r="A1951" s="31" t="e">
        <f t="shared" si="137"/>
        <v>#N/A</v>
      </c>
      <c r="B1951" s="30" t="e">
        <f>VLOOKUP(F1951,[3]!Tabla13[#All],2,FALSE)</f>
        <v>#N/A</v>
      </c>
      <c r="C1951" s="51">
        <v>2026</v>
      </c>
      <c r="D1951" s="51">
        <v>8330</v>
      </c>
      <c r="E1951" s="51"/>
      <c r="F1951" s="52"/>
      <c r="G1951" s="51">
        <v>2</v>
      </c>
      <c r="H1951" s="51">
        <v>5</v>
      </c>
      <c r="I1951" s="51">
        <v>16</v>
      </c>
      <c r="J1951" s="51"/>
      <c r="K1951" s="51">
        <v>5000</v>
      </c>
      <c r="L1951" s="51">
        <v>5100</v>
      </c>
      <c r="M1951" s="51">
        <v>511</v>
      </c>
      <c r="N1951" s="139">
        <v>977</v>
      </c>
      <c r="O1951" s="49"/>
      <c r="P1951" s="48" t="s">
        <v>920</v>
      </c>
      <c r="Q1951" s="47">
        <v>0</v>
      </c>
      <c r="R1951" s="47">
        <v>0</v>
      </c>
      <c r="S1951" s="46">
        <f t="shared" si="132"/>
        <v>0</v>
      </c>
      <c r="T1951" s="47">
        <v>0</v>
      </c>
      <c r="U1951" s="47">
        <v>0</v>
      </c>
      <c r="V1951" s="46">
        <f t="shared" si="133"/>
        <v>0</v>
      </c>
      <c r="W1951" s="46">
        <f t="shared" si="134"/>
        <v>0</v>
      </c>
      <c r="X1951" s="45" t="s">
        <v>26</v>
      </c>
      <c r="Y1951" s="44"/>
      <c r="Z1951" s="43"/>
      <c r="AA1951" s="42" t="s">
        <v>19</v>
      </c>
      <c r="AB1951" s="196"/>
      <c r="AC1951" s="2"/>
      <c r="AD1951" s="2"/>
      <c r="AE1951" s="2"/>
      <c r="AF1951" s="2"/>
      <c r="AG1951" s="2"/>
      <c r="AH1951" s="2"/>
      <c r="AI1951" s="2"/>
      <c r="AJ1951" s="2"/>
      <c r="AK1951" s="2"/>
      <c r="AL1951" s="2"/>
      <c r="AM1951" s="2"/>
      <c r="AN1951" s="2"/>
      <c r="AO1951" s="2"/>
      <c r="AP1951" s="2"/>
      <c r="AQ1951" s="2"/>
      <c r="AR1951" s="2"/>
      <c r="AS1951" s="2"/>
      <c r="AT1951" s="2"/>
      <c r="AU1951" s="2"/>
      <c r="AV1951" s="2"/>
      <c r="AW1951" s="2"/>
      <c r="AX1951" s="195"/>
      <c r="AY1951" s="195"/>
      <c r="AZ1951" s="193"/>
      <c r="BA1951" s="193"/>
      <c r="BB1951" s="195"/>
      <c r="BC1951" s="195"/>
      <c r="BD1951" s="193"/>
      <c r="BE1951" s="195"/>
      <c r="BF1951" s="195"/>
      <c r="BG1951" s="193"/>
      <c r="BH1951" s="193"/>
      <c r="BI1951" s="195"/>
      <c r="BJ1951" s="195"/>
      <c r="BK1951" s="193"/>
      <c r="BL1951" s="195"/>
      <c r="BM1951" s="195"/>
      <c r="BN1951" s="193"/>
      <c r="BO1951" s="193"/>
      <c r="BP1951" s="195"/>
      <c r="BQ1951" s="195"/>
      <c r="BR1951" s="193"/>
      <c r="BS1951" s="195"/>
      <c r="BT1951" s="195"/>
      <c r="BU1951" s="193"/>
      <c r="BV1951" s="193"/>
      <c r="BW1951" s="195"/>
      <c r="BX1951" s="195"/>
      <c r="BY1951" s="193"/>
      <c r="BZ1951" s="195"/>
      <c r="CA1951" s="195"/>
      <c r="CB1951" s="193"/>
      <c r="CC1951" s="193"/>
      <c r="CD1951" s="194"/>
      <c r="CE1951" s="194"/>
      <c r="CF1951" s="193"/>
      <c r="CG1951" s="194"/>
      <c r="CH1951" s="194"/>
      <c r="CI1951" s="193"/>
      <c r="CJ1951" s="193"/>
      <c r="CK1951" s="191"/>
      <c r="CL1951" s="191"/>
      <c r="CM1951" s="192"/>
      <c r="CN1951" s="192"/>
      <c r="CO1951" s="192"/>
      <c r="CP1951" s="192"/>
      <c r="CQ1951" s="191"/>
      <c r="CR1951" s="191"/>
    </row>
    <row r="1952" spans="1:96" s="190" customFormat="1" ht="24" hidden="1">
      <c r="A1952" s="31" t="e">
        <f t="shared" si="137"/>
        <v>#N/A</v>
      </c>
      <c r="B1952" s="30" t="e">
        <f>VLOOKUP(F1952,[3]!Tabla13[#All],2,FALSE)</f>
        <v>#N/A</v>
      </c>
      <c r="C1952" s="51">
        <v>2026</v>
      </c>
      <c r="D1952" s="51">
        <v>8330</v>
      </c>
      <c r="E1952" s="51"/>
      <c r="F1952" s="52"/>
      <c r="G1952" s="51">
        <v>2</v>
      </c>
      <c r="H1952" s="51">
        <v>5</v>
      </c>
      <c r="I1952" s="51">
        <v>16</v>
      </c>
      <c r="J1952" s="51"/>
      <c r="K1952" s="51">
        <v>5000</v>
      </c>
      <c r="L1952" s="51">
        <v>5100</v>
      </c>
      <c r="M1952" s="51">
        <v>511</v>
      </c>
      <c r="N1952" s="139">
        <v>978</v>
      </c>
      <c r="O1952" s="49"/>
      <c r="P1952" s="48" t="s">
        <v>919</v>
      </c>
      <c r="Q1952" s="47">
        <v>0</v>
      </c>
      <c r="R1952" s="47">
        <v>0</v>
      </c>
      <c r="S1952" s="46">
        <f t="shared" si="132"/>
        <v>0</v>
      </c>
      <c r="T1952" s="47">
        <v>0</v>
      </c>
      <c r="U1952" s="47">
        <v>0</v>
      </c>
      <c r="V1952" s="46">
        <f t="shared" si="133"/>
        <v>0</v>
      </c>
      <c r="W1952" s="46">
        <f t="shared" si="134"/>
        <v>0</v>
      </c>
      <c r="X1952" s="45" t="s">
        <v>26</v>
      </c>
      <c r="Y1952" s="44"/>
      <c r="Z1952" s="43"/>
      <c r="AA1952" s="42" t="s">
        <v>19</v>
      </c>
      <c r="AB1952" s="196"/>
      <c r="AC1952" s="2"/>
      <c r="AD1952" s="2"/>
      <c r="AE1952" s="2"/>
      <c r="AF1952" s="2"/>
      <c r="AG1952" s="2"/>
      <c r="AH1952" s="2"/>
      <c r="AI1952" s="2"/>
      <c r="AJ1952" s="2"/>
      <c r="AK1952" s="2"/>
      <c r="AL1952" s="2"/>
      <c r="AM1952" s="2"/>
      <c r="AN1952" s="2"/>
      <c r="AO1952" s="2"/>
      <c r="AP1952" s="2"/>
      <c r="AQ1952" s="2"/>
      <c r="AR1952" s="2"/>
      <c r="AS1952" s="2"/>
      <c r="AT1952" s="2"/>
      <c r="AU1952" s="2"/>
      <c r="AV1952" s="2"/>
      <c r="AW1952" s="2"/>
      <c r="AX1952" s="195"/>
      <c r="AY1952" s="195"/>
      <c r="AZ1952" s="193"/>
      <c r="BA1952" s="193"/>
      <c r="BB1952" s="195"/>
      <c r="BC1952" s="195"/>
      <c r="BD1952" s="193"/>
      <c r="BE1952" s="195"/>
      <c r="BF1952" s="195"/>
      <c r="BG1952" s="193"/>
      <c r="BH1952" s="193"/>
      <c r="BI1952" s="195"/>
      <c r="BJ1952" s="195"/>
      <c r="BK1952" s="193"/>
      <c r="BL1952" s="195"/>
      <c r="BM1952" s="195"/>
      <c r="BN1952" s="193"/>
      <c r="BO1952" s="193"/>
      <c r="BP1952" s="195"/>
      <c r="BQ1952" s="195"/>
      <c r="BR1952" s="193"/>
      <c r="BS1952" s="195"/>
      <c r="BT1952" s="195"/>
      <c r="BU1952" s="193"/>
      <c r="BV1952" s="193"/>
      <c r="BW1952" s="195"/>
      <c r="BX1952" s="195"/>
      <c r="BY1952" s="193"/>
      <c r="BZ1952" s="195"/>
      <c r="CA1952" s="195"/>
      <c r="CB1952" s="193"/>
      <c r="CC1952" s="193"/>
      <c r="CD1952" s="194"/>
      <c r="CE1952" s="194"/>
      <c r="CF1952" s="193"/>
      <c r="CG1952" s="194"/>
      <c r="CH1952" s="194"/>
      <c r="CI1952" s="193"/>
      <c r="CJ1952" s="193"/>
      <c r="CK1952" s="191"/>
      <c r="CL1952" s="191"/>
      <c r="CM1952" s="192"/>
      <c r="CN1952" s="192"/>
      <c r="CO1952" s="192"/>
      <c r="CP1952" s="192"/>
      <c r="CQ1952" s="191"/>
      <c r="CR1952" s="191"/>
    </row>
    <row r="1953" spans="1:96" s="190" customFormat="1" ht="24" hidden="1">
      <c r="A1953" s="31" t="e">
        <f t="shared" si="137"/>
        <v>#N/A</v>
      </c>
      <c r="B1953" s="30" t="e">
        <f>VLOOKUP(F1953,[3]!Tabla13[#All],2,FALSE)</f>
        <v>#N/A</v>
      </c>
      <c r="C1953" s="51">
        <v>2026</v>
      </c>
      <c r="D1953" s="51">
        <v>8330</v>
      </c>
      <c r="E1953" s="51"/>
      <c r="F1953" s="52"/>
      <c r="G1953" s="51">
        <v>2</v>
      </c>
      <c r="H1953" s="51">
        <v>5</v>
      </c>
      <c r="I1953" s="51">
        <v>16</v>
      </c>
      <c r="J1953" s="51"/>
      <c r="K1953" s="51">
        <v>5000</v>
      </c>
      <c r="L1953" s="51">
        <v>5100</v>
      </c>
      <c r="M1953" s="51">
        <v>511</v>
      </c>
      <c r="N1953" s="139">
        <v>979</v>
      </c>
      <c r="O1953" s="49"/>
      <c r="P1953" s="48" t="s">
        <v>918</v>
      </c>
      <c r="Q1953" s="47">
        <v>0</v>
      </c>
      <c r="R1953" s="47">
        <v>0</v>
      </c>
      <c r="S1953" s="46">
        <f t="shared" si="132"/>
        <v>0</v>
      </c>
      <c r="T1953" s="47">
        <v>0</v>
      </c>
      <c r="U1953" s="47">
        <v>0</v>
      </c>
      <c r="V1953" s="46">
        <f t="shared" si="133"/>
        <v>0</v>
      </c>
      <c r="W1953" s="46">
        <f t="shared" si="134"/>
        <v>0</v>
      </c>
      <c r="X1953" s="45" t="s">
        <v>26</v>
      </c>
      <c r="Y1953" s="44"/>
      <c r="Z1953" s="43"/>
      <c r="AA1953" s="42" t="s">
        <v>19</v>
      </c>
      <c r="AB1953" s="196"/>
      <c r="AC1953" s="2"/>
      <c r="AD1953" s="2"/>
      <c r="AE1953" s="2"/>
      <c r="AF1953" s="2"/>
      <c r="AG1953" s="2"/>
      <c r="AH1953" s="2"/>
      <c r="AI1953" s="2"/>
      <c r="AJ1953" s="2"/>
      <c r="AK1953" s="2"/>
      <c r="AL1953" s="2"/>
      <c r="AM1953" s="2"/>
      <c r="AN1953" s="2"/>
      <c r="AO1953" s="2"/>
      <c r="AP1953" s="2"/>
      <c r="AQ1953" s="2"/>
      <c r="AR1953" s="2"/>
      <c r="AS1953" s="2"/>
      <c r="AT1953" s="2"/>
      <c r="AU1953" s="2"/>
      <c r="AV1953" s="2"/>
      <c r="AW1953" s="2"/>
      <c r="AX1953" s="195"/>
      <c r="AY1953" s="195"/>
      <c r="AZ1953" s="193"/>
      <c r="BA1953" s="193"/>
      <c r="BB1953" s="195"/>
      <c r="BC1953" s="195"/>
      <c r="BD1953" s="193"/>
      <c r="BE1953" s="195"/>
      <c r="BF1953" s="195"/>
      <c r="BG1953" s="193"/>
      <c r="BH1953" s="193"/>
      <c r="BI1953" s="195"/>
      <c r="BJ1953" s="195"/>
      <c r="BK1953" s="193"/>
      <c r="BL1953" s="195"/>
      <c r="BM1953" s="195"/>
      <c r="BN1953" s="193"/>
      <c r="BO1953" s="193"/>
      <c r="BP1953" s="195"/>
      <c r="BQ1953" s="195"/>
      <c r="BR1953" s="193"/>
      <c r="BS1953" s="195"/>
      <c r="BT1953" s="195"/>
      <c r="BU1953" s="193"/>
      <c r="BV1953" s="193"/>
      <c r="BW1953" s="195"/>
      <c r="BX1953" s="195"/>
      <c r="BY1953" s="193"/>
      <c r="BZ1953" s="195"/>
      <c r="CA1953" s="195"/>
      <c r="CB1953" s="193"/>
      <c r="CC1953" s="193"/>
      <c r="CD1953" s="194"/>
      <c r="CE1953" s="194"/>
      <c r="CF1953" s="193"/>
      <c r="CG1953" s="194"/>
      <c r="CH1953" s="194"/>
      <c r="CI1953" s="193"/>
      <c r="CJ1953" s="193"/>
      <c r="CK1953" s="191"/>
      <c r="CL1953" s="191"/>
      <c r="CM1953" s="192"/>
      <c r="CN1953" s="192"/>
      <c r="CO1953" s="192"/>
      <c r="CP1953" s="192"/>
      <c r="CQ1953" s="191"/>
      <c r="CR1953" s="191"/>
    </row>
    <row r="1954" spans="1:96" s="190" customFormat="1" ht="24" hidden="1">
      <c r="A1954" s="31" t="e">
        <f t="shared" si="137"/>
        <v>#N/A</v>
      </c>
      <c r="B1954" s="30" t="e">
        <f>VLOOKUP(F1954,[3]!Tabla13[#All],2,FALSE)</f>
        <v>#N/A</v>
      </c>
      <c r="C1954" s="51">
        <v>2026</v>
      </c>
      <c r="D1954" s="51">
        <v>8330</v>
      </c>
      <c r="E1954" s="51"/>
      <c r="F1954" s="52"/>
      <c r="G1954" s="51">
        <v>2</v>
      </c>
      <c r="H1954" s="51">
        <v>5</v>
      </c>
      <c r="I1954" s="51">
        <v>16</v>
      </c>
      <c r="J1954" s="51"/>
      <c r="K1954" s="51">
        <v>5000</v>
      </c>
      <c r="L1954" s="51">
        <v>5100</v>
      </c>
      <c r="M1954" s="51">
        <v>511</v>
      </c>
      <c r="N1954" s="139">
        <v>992</v>
      </c>
      <c r="O1954" s="49"/>
      <c r="P1954" s="48" t="s">
        <v>917</v>
      </c>
      <c r="Q1954" s="47">
        <v>0</v>
      </c>
      <c r="R1954" s="47">
        <v>0</v>
      </c>
      <c r="S1954" s="46">
        <f t="shared" si="132"/>
        <v>0</v>
      </c>
      <c r="T1954" s="47">
        <v>0</v>
      </c>
      <c r="U1954" s="47">
        <v>0</v>
      </c>
      <c r="V1954" s="46">
        <f t="shared" si="133"/>
        <v>0</v>
      </c>
      <c r="W1954" s="46">
        <f t="shared" si="134"/>
        <v>0</v>
      </c>
      <c r="X1954" s="45" t="s">
        <v>26</v>
      </c>
      <c r="Y1954" s="44"/>
      <c r="Z1954" s="43"/>
      <c r="AA1954" s="42" t="s">
        <v>19</v>
      </c>
      <c r="AB1954" s="196"/>
      <c r="AC1954" s="2"/>
      <c r="AD1954" s="2"/>
      <c r="AE1954" s="2"/>
      <c r="AF1954" s="2"/>
      <c r="AG1954" s="2"/>
      <c r="AH1954" s="2"/>
      <c r="AI1954" s="2"/>
      <c r="AJ1954" s="2"/>
      <c r="AK1954" s="2"/>
      <c r="AL1954" s="2"/>
      <c r="AM1954" s="2"/>
      <c r="AN1954" s="2"/>
      <c r="AO1954" s="2"/>
      <c r="AP1954" s="2"/>
      <c r="AQ1954" s="2"/>
      <c r="AR1954" s="2"/>
      <c r="AS1954" s="2"/>
      <c r="AT1954" s="2"/>
      <c r="AU1954" s="2"/>
      <c r="AV1954" s="2"/>
      <c r="AW1954" s="2"/>
      <c r="AX1954" s="195"/>
      <c r="AY1954" s="195"/>
      <c r="AZ1954" s="193"/>
      <c r="BA1954" s="193"/>
      <c r="BB1954" s="195"/>
      <c r="BC1954" s="195"/>
      <c r="BD1954" s="193"/>
      <c r="BE1954" s="195"/>
      <c r="BF1954" s="195"/>
      <c r="BG1954" s="193"/>
      <c r="BH1954" s="193"/>
      <c r="BI1954" s="195"/>
      <c r="BJ1954" s="195"/>
      <c r="BK1954" s="193"/>
      <c r="BL1954" s="195"/>
      <c r="BM1954" s="195"/>
      <c r="BN1954" s="193"/>
      <c r="BO1954" s="193"/>
      <c r="BP1954" s="195"/>
      <c r="BQ1954" s="195"/>
      <c r="BR1954" s="193"/>
      <c r="BS1954" s="195"/>
      <c r="BT1954" s="195"/>
      <c r="BU1954" s="193"/>
      <c r="BV1954" s="193"/>
      <c r="BW1954" s="195"/>
      <c r="BX1954" s="195"/>
      <c r="BY1954" s="193"/>
      <c r="BZ1954" s="195"/>
      <c r="CA1954" s="195"/>
      <c r="CB1954" s="193"/>
      <c r="CC1954" s="193"/>
      <c r="CD1954" s="194"/>
      <c r="CE1954" s="194"/>
      <c r="CF1954" s="193"/>
      <c r="CG1954" s="194"/>
      <c r="CH1954" s="194"/>
      <c r="CI1954" s="193"/>
      <c r="CJ1954" s="193"/>
      <c r="CK1954" s="191"/>
      <c r="CL1954" s="191"/>
      <c r="CM1954" s="192"/>
      <c r="CN1954" s="192"/>
      <c r="CO1954" s="192"/>
      <c r="CP1954" s="192"/>
      <c r="CQ1954" s="191"/>
      <c r="CR1954" s="191"/>
    </row>
    <row r="1955" spans="1:96" s="190" customFormat="1" ht="24" hidden="1">
      <c r="A1955" s="31" t="e">
        <f t="shared" si="137"/>
        <v>#N/A</v>
      </c>
      <c r="B1955" s="30" t="e">
        <f>VLOOKUP(F1955,[3]!Tabla13[#All],2,FALSE)</f>
        <v>#N/A</v>
      </c>
      <c r="C1955" s="51">
        <v>2026</v>
      </c>
      <c r="D1955" s="51">
        <v>8330</v>
      </c>
      <c r="E1955" s="51"/>
      <c r="F1955" s="52"/>
      <c r="G1955" s="51">
        <v>2</v>
      </c>
      <c r="H1955" s="51">
        <v>5</v>
      </c>
      <c r="I1955" s="51">
        <v>16</v>
      </c>
      <c r="J1955" s="51"/>
      <c r="K1955" s="51">
        <v>5000</v>
      </c>
      <c r="L1955" s="51">
        <v>5100</v>
      </c>
      <c r="M1955" s="51">
        <v>511</v>
      </c>
      <c r="N1955" s="139">
        <v>1001</v>
      </c>
      <c r="O1955" s="49"/>
      <c r="P1955" s="48" t="s">
        <v>916</v>
      </c>
      <c r="Q1955" s="47">
        <v>0</v>
      </c>
      <c r="R1955" s="47">
        <v>0</v>
      </c>
      <c r="S1955" s="46">
        <f t="shared" si="132"/>
        <v>0</v>
      </c>
      <c r="T1955" s="47">
        <v>0</v>
      </c>
      <c r="U1955" s="47">
        <v>0</v>
      </c>
      <c r="V1955" s="46">
        <f t="shared" si="133"/>
        <v>0</v>
      </c>
      <c r="W1955" s="46">
        <f t="shared" si="134"/>
        <v>0</v>
      </c>
      <c r="X1955" s="45" t="s">
        <v>26</v>
      </c>
      <c r="Y1955" s="44"/>
      <c r="Z1955" s="43"/>
      <c r="AA1955" s="42" t="s">
        <v>19</v>
      </c>
      <c r="AB1955" s="196"/>
      <c r="AC1955" s="2"/>
      <c r="AD1955" s="2"/>
      <c r="AE1955" s="2"/>
      <c r="AF1955" s="2"/>
      <c r="AG1955" s="2"/>
      <c r="AH1955" s="2"/>
      <c r="AI1955" s="2"/>
      <c r="AJ1955" s="2"/>
      <c r="AK1955" s="2"/>
      <c r="AL1955" s="2"/>
      <c r="AM1955" s="2"/>
      <c r="AN1955" s="2"/>
      <c r="AO1955" s="2"/>
      <c r="AP1955" s="2"/>
      <c r="AQ1955" s="2"/>
      <c r="AR1955" s="2"/>
      <c r="AS1955" s="2"/>
      <c r="AT1955" s="2"/>
      <c r="AU1955" s="2"/>
      <c r="AV1955" s="2"/>
      <c r="AW1955" s="2"/>
      <c r="AX1955" s="195"/>
      <c r="AY1955" s="195"/>
      <c r="AZ1955" s="193"/>
      <c r="BA1955" s="193"/>
      <c r="BB1955" s="195"/>
      <c r="BC1955" s="195"/>
      <c r="BD1955" s="193"/>
      <c r="BE1955" s="195"/>
      <c r="BF1955" s="195"/>
      <c r="BG1955" s="193"/>
      <c r="BH1955" s="193"/>
      <c r="BI1955" s="195"/>
      <c r="BJ1955" s="195"/>
      <c r="BK1955" s="193"/>
      <c r="BL1955" s="195"/>
      <c r="BM1955" s="195"/>
      <c r="BN1955" s="193"/>
      <c r="BO1955" s="193"/>
      <c r="BP1955" s="195"/>
      <c r="BQ1955" s="195"/>
      <c r="BR1955" s="193"/>
      <c r="BS1955" s="195"/>
      <c r="BT1955" s="195"/>
      <c r="BU1955" s="193"/>
      <c r="BV1955" s="193"/>
      <c r="BW1955" s="195"/>
      <c r="BX1955" s="195"/>
      <c r="BY1955" s="193"/>
      <c r="BZ1955" s="195"/>
      <c r="CA1955" s="195"/>
      <c r="CB1955" s="193"/>
      <c r="CC1955" s="193"/>
      <c r="CD1955" s="194"/>
      <c r="CE1955" s="194"/>
      <c r="CF1955" s="193"/>
      <c r="CG1955" s="194"/>
      <c r="CH1955" s="194"/>
      <c r="CI1955" s="193"/>
      <c r="CJ1955" s="193"/>
      <c r="CK1955" s="191"/>
      <c r="CL1955" s="191"/>
      <c r="CM1955" s="192"/>
      <c r="CN1955" s="192"/>
      <c r="CO1955" s="192"/>
      <c r="CP1955" s="192"/>
      <c r="CQ1955" s="191"/>
      <c r="CR1955" s="191"/>
    </row>
    <row r="1956" spans="1:96" s="190" customFormat="1" ht="24" hidden="1">
      <c r="A1956" s="31" t="e">
        <f t="shared" si="137"/>
        <v>#N/A</v>
      </c>
      <c r="B1956" s="30" t="e">
        <f>VLOOKUP(F1956,[3]!Tabla13[#All],2,FALSE)</f>
        <v>#N/A</v>
      </c>
      <c r="C1956" s="51">
        <v>2026</v>
      </c>
      <c r="D1956" s="51">
        <v>8330</v>
      </c>
      <c r="E1956" s="51"/>
      <c r="F1956" s="52"/>
      <c r="G1956" s="51">
        <v>2</v>
      </c>
      <c r="H1956" s="51">
        <v>5</v>
      </c>
      <c r="I1956" s="51">
        <v>16</v>
      </c>
      <c r="J1956" s="51"/>
      <c r="K1956" s="51">
        <v>5000</v>
      </c>
      <c r="L1956" s="51">
        <v>5100</v>
      </c>
      <c r="M1956" s="51">
        <v>511</v>
      </c>
      <c r="N1956" s="139">
        <v>1063</v>
      </c>
      <c r="O1956" s="49"/>
      <c r="P1956" s="48" t="s">
        <v>915</v>
      </c>
      <c r="Q1956" s="47">
        <v>0</v>
      </c>
      <c r="R1956" s="47">
        <v>0</v>
      </c>
      <c r="S1956" s="46">
        <f t="shared" si="132"/>
        <v>0</v>
      </c>
      <c r="T1956" s="47">
        <v>0</v>
      </c>
      <c r="U1956" s="47">
        <v>0</v>
      </c>
      <c r="V1956" s="46">
        <f t="shared" si="133"/>
        <v>0</v>
      </c>
      <c r="W1956" s="46">
        <f t="shared" si="134"/>
        <v>0</v>
      </c>
      <c r="X1956" s="45" t="s">
        <v>26</v>
      </c>
      <c r="Y1956" s="44"/>
      <c r="Z1956" s="43"/>
      <c r="AA1956" s="42" t="s">
        <v>19</v>
      </c>
      <c r="AB1956" s="196"/>
      <c r="AC1956" s="2"/>
      <c r="AD1956" s="2"/>
      <c r="AE1956" s="2"/>
      <c r="AF1956" s="2"/>
      <c r="AG1956" s="2"/>
      <c r="AH1956" s="2"/>
      <c r="AI1956" s="2"/>
      <c r="AJ1956" s="2"/>
      <c r="AK1956" s="2"/>
      <c r="AL1956" s="2"/>
      <c r="AM1956" s="2"/>
      <c r="AN1956" s="2"/>
      <c r="AO1956" s="2"/>
      <c r="AP1956" s="2"/>
      <c r="AQ1956" s="2"/>
      <c r="AR1956" s="2"/>
      <c r="AS1956" s="2"/>
      <c r="AT1956" s="2"/>
      <c r="AU1956" s="2"/>
      <c r="AV1956" s="2"/>
      <c r="AW1956" s="2"/>
      <c r="AX1956" s="195"/>
      <c r="AY1956" s="195"/>
      <c r="AZ1956" s="193"/>
      <c r="BA1956" s="193"/>
      <c r="BB1956" s="195"/>
      <c r="BC1956" s="195"/>
      <c r="BD1956" s="193"/>
      <c r="BE1956" s="195"/>
      <c r="BF1956" s="195"/>
      <c r="BG1956" s="193"/>
      <c r="BH1956" s="193"/>
      <c r="BI1956" s="195"/>
      <c r="BJ1956" s="195"/>
      <c r="BK1956" s="193"/>
      <c r="BL1956" s="195"/>
      <c r="BM1956" s="195"/>
      <c r="BN1956" s="193"/>
      <c r="BO1956" s="193"/>
      <c r="BP1956" s="195"/>
      <c r="BQ1956" s="195"/>
      <c r="BR1956" s="193"/>
      <c r="BS1956" s="195"/>
      <c r="BT1956" s="195"/>
      <c r="BU1956" s="193"/>
      <c r="BV1956" s="193"/>
      <c r="BW1956" s="195"/>
      <c r="BX1956" s="195"/>
      <c r="BY1956" s="193"/>
      <c r="BZ1956" s="195"/>
      <c r="CA1956" s="195"/>
      <c r="CB1956" s="193"/>
      <c r="CC1956" s="193"/>
      <c r="CD1956" s="194"/>
      <c r="CE1956" s="194"/>
      <c r="CF1956" s="193"/>
      <c r="CG1956" s="194"/>
      <c r="CH1956" s="194"/>
      <c r="CI1956" s="193"/>
      <c r="CJ1956" s="193"/>
      <c r="CK1956" s="191"/>
      <c r="CL1956" s="191"/>
      <c r="CM1956" s="192"/>
      <c r="CN1956" s="192"/>
      <c r="CO1956" s="192"/>
      <c r="CP1956" s="192"/>
      <c r="CQ1956" s="191"/>
      <c r="CR1956" s="191"/>
    </row>
    <row r="1957" spans="1:96" s="190" customFormat="1" ht="24" hidden="1">
      <c r="A1957" s="31" t="e">
        <f t="shared" si="137"/>
        <v>#N/A</v>
      </c>
      <c r="B1957" s="30" t="e">
        <f>VLOOKUP(F1957,[3]!Tabla13[#All],2,FALSE)</f>
        <v>#N/A</v>
      </c>
      <c r="C1957" s="51">
        <v>2026</v>
      </c>
      <c r="D1957" s="51">
        <v>8330</v>
      </c>
      <c r="E1957" s="51"/>
      <c r="F1957" s="52"/>
      <c r="G1957" s="51">
        <v>2</v>
      </c>
      <c r="H1957" s="51">
        <v>5</v>
      </c>
      <c r="I1957" s="51">
        <v>16</v>
      </c>
      <c r="J1957" s="51"/>
      <c r="K1957" s="51">
        <v>5000</v>
      </c>
      <c r="L1957" s="51">
        <v>5100</v>
      </c>
      <c r="M1957" s="51">
        <v>511</v>
      </c>
      <c r="N1957" s="139">
        <v>1245</v>
      </c>
      <c r="O1957" s="49"/>
      <c r="P1957" s="48" t="s">
        <v>66</v>
      </c>
      <c r="Q1957" s="47">
        <v>0</v>
      </c>
      <c r="R1957" s="47">
        <v>0</v>
      </c>
      <c r="S1957" s="46">
        <f t="shared" si="132"/>
        <v>0</v>
      </c>
      <c r="T1957" s="47">
        <v>0</v>
      </c>
      <c r="U1957" s="47">
        <v>0</v>
      </c>
      <c r="V1957" s="46">
        <f t="shared" si="133"/>
        <v>0</v>
      </c>
      <c r="W1957" s="46">
        <f t="shared" si="134"/>
        <v>0</v>
      </c>
      <c r="X1957" s="45" t="s">
        <v>26</v>
      </c>
      <c r="Y1957" s="44"/>
      <c r="Z1957" s="43"/>
      <c r="AA1957" s="42" t="s">
        <v>19</v>
      </c>
      <c r="AB1957" s="196"/>
      <c r="AC1957" s="2"/>
      <c r="AD1957" s="2"/>
      <c r="AE1957" s="2"/>
      <c r="AF1957" s="2"/>
      <c r="AG1957" s="2"/>
      <c r="AH1957" s="2"/>
      <c r="AI1957" s="2"/>
      <c r="AJ1957" s="2"/>
      <c r="AK1957" s="2"/>
      <c r="AL1957" s="2"/>
      <c r="AM1957" s="2"/>
      <c r="AN1957" s="2"/>
      <c r="AO1957" s="2"/>
      <c r="AP1957" s="2"/>
      <c r="AQ1957" s="2"/>
      <c r="AR1957" s="2"/>
      <c r="AS1957" s="2"/>
      <c r="AT1957" s="2"/>
      <c r="AU1957" s="2"/>
      <c r="AV1957" s="2"/>
      <c r="AW1957" s="2"/>
      <c r="AX1957" s="195"/>
      <c r="AY1957" s="195"/>
      <c r="AZ1957" s="193"/>
      <c r="BA1957" s="193"/>
      <c r="BB1957" s="195"/>
      <c r="BC1957" s="195"/>
      <c r="BD1957" s="193"/>
      <c r="BE1957" s="195"/>
      <c r="BF1957" s="195"/>
      <c r="BG1957" s="193"/>
      <c r="BH1957" s="193"/>
      <c r="BI1957" s="195"/>
      <c r="BJ1957" s="195"/>
      <c r="BK1957" s="193"/>
      <c r="BL1957" s="195"/>
      <c r="BM1957" s="195"/>
      <c r="BN1957" s="193"/>
      <c r="BO1957" s="193"/>
      <c r="BP1957" s="195"/>
      <c r="BQ1957" s="195"/>
      <c r="BR1957" s="193"/>
      <c r="BS1957" s="195"/>
      <c r="BT1957" s="195"/>
      <c r="BU1957" s="193"/>
      <c r="BV1957" s="193"/>
      <c r="BW1957" s="195"/>
      <c r="BX1957" s="195"/>
      <c r="BY1957" s="193"/>
      <c r="BZ1957" s="195"/>
      <c r="CA1957" s="195"/>
      <c r="CB1957" s="193"/>
      <c r="CC1957" s="193"/>
      <c r="CD1957" s="194"/>
      <c r="CE1957" s="194"/>
      <c r="CF1957" s="193"/>
      <c r="CG1957" s="194"/>
      <c r="CH1957" s="194"/>
      <c r="CI1957" s="193"/>
      <c r="CJ1957" s="193"/>
      <c r="CK1957" s="191"/>
      <c r="CL1957" s="191"/>
      <c r="CM1957" s="192"/>
      <c r="CN1957" s="192"/>
      <c r="CO1957" s="192"/>
      <c r="CP1957" s="192"/>
      <c r="CQ1957" s="191"/>
      <c r="CR1957" s="191"/>
    </row>
    <row r="1958" spans="1:96" s="190" customFormat="1" ht="24" hidden="1">
      <c r="A1958" s="31" t="e">
        <f t="shared" si="137"/>
        <v>#N/A</v>
      </c>
      <c r="B1958" s="30" t="e">
        <f>VLOOKUP(F1958,[3]!Tabla13[#All],2,FALSE)</f>
        <v>#N/A</v>
      </c>
      <c r="C1958" s="51">
        <v>2026</v>
      </c>
      <c r="D1958" s="51">
        <v>8330</v>
      </c>
      <c r="E1958" s="51"/>
      <c r="F1958" s="52"/>
      <c r="G1958" s="51">
        <v>2</v>
      </c>
      <c r="H1958" s="51">
        <v>5</v>
      </c>
      <c r="I1958" s="51">
        <v>16</v>
      </c>
      <c r="J1958" s="51"/>
      <c r="K1958" s="51">
        <v>5000</v>
      </c>
      <c r="L1958" s="51">
        <v>5100</v>
      </c>
      <c r="M1958" s="51">
        <v>511</v>
      </c>
      <c r="N1958" s="139">
        <v>1301</v>
      </c>
      <c r="O1958" s="49">
        <v>3</v>
      </c>
      <c r="P1958" s="48" t="s">
        <v>68</v>
      </c>
      <c r="Q1958" s="47">
        <v>0</v>
      </c>
      <c r="R1958" s="47">
        <v>0</v>
      </c>
      <c r="S1958" s="46">
        <f t="shared" si="132"/>
        <v>0</v>
      </c>
      <c r="T1958" s="47"/>
      <c r="U1958" s="47">
        <v>0</v>
      </c>
      <c r="V1958" s="46">
        <f t="shared" si="133"/>
        <v>0</v>
      </c>
      <c r="W1958" s="46">
        <f t="shared" si="134"/>
        <v>0</v>
      </c>
      <c r="X1958" s="45" t="s">
        <v>26</v>
      </c>
      <c r="Y1958" s="44"/>
      <c r="Z1958" s="43"/>
      <c r="AA1958" s="42" t="s">
        <v>19</v>
      </c>
      <c r="AB1958" s="196"/>
      <c r="AC1958" s="2"/>
      <c r="AD1958" s="2"/>
      <c r="AE1958" s="2"/>
      <c r="AF1958" s="2"/>
      <c r="AG1958" s="2"/>
      <c r="AH1958" s="2"/>
      <c r="AI1958" s="2"/>
      <c r="AJ1958" s="2"/>
      <c r="AK1958" s="2"/>
      <c r="AL1958" s="2"/>
      <c r="AM1958" s="2"/>
      <c r="AN1958" s="2"/>
      <c r="AO1958" s="2"/>
      <c r="AP1958" s="2"/>
      <c r="AQ1958" s="2"/>
      <c r="AR1958" s="2"/>
      <c r="AS1958" s="2"/>
      <c r="AT1958" s="2"/>
      <c r="AU1958" s="2"/>
      <c r="AV1958" s="2"/>
      <c r="AW1958" s="2"/>
      <c r="AX1958" s="195"/>
      <c r="AY1958" s="195"/>
      <c r="AZ1958" s="193"/>
      <c r="BA1958" s="193"/>
      <c r="BB1958" s="195"/>
      <c r="BC1958" s="195"/>
      <c r="BD1958" s="193"/>
      <c r="BE1958" s="195"/>
      <c r="BF1958" s="195"/>
      <c r="BG1958" s="193"/>
      <c r="BH1958" s="193"/>
      <c r="BI1958" s="195"/>
      <c r="BJ1958" s="195"/>
      <c r="BK1958" s="193"/>
      <c r="BL1958" s="195"/>
      <c r="BM1958" s="195"/>
      <c r="BN1958" s="193"/>
      <c r="BO1958" s="193"/>
      <c r="BP1958" s="195"/>
      <c r="BQ1958" s="195"/>
      <c r="BR1958" s="193"/>
      <c r="BS1958" s="195"/>
      <c r="BT1958" s="195"/>
      <c r="BU1958" s="193"/>
      <c r="BV1958" s="193"/>
      <c r="BW1958" s="195"/>
      <c r="BX1958" s="195"/>
      <c r="BY1958" s="193"/>
      <c r="BZ1958" s="195"/>
      <c r="CA1958" s="195"/>
      <c r="CB1958" s="193"/>
      <c r="CC1958" s="193"/>
      <c r="CD1958" s="194"/>
      <c r="CE1958" s="194"/>
      <c r="CF1958" s="193"/>
      <c r="CG1958" s="194"/>
      <c r="CH1958" s="194"/>
      <c r="CI1958" s="193"/>
      <c r="CJ1958" s="193"/>
      <c r="CK1958" s="191"/>
      <c r="CL1958" s="191"/>
      <c r="CM1958" s="192"/>
      <c r="CN1958" s="192"/>
      <c r="CO1958" s="192"/>
      <c r="CP1958" s="192"/>
      <c r="CQ1958" s="191"/>
      <c r="CR1958" s="191"/>
    </row>
    <row r="1959" spans="1:96" s="190" customFormat="1" ht="24" hidden="1">
      <c r="A1959" s="31" t="e">
        <f t="shared" si="137"/>
        <v>#N/A</v>
      </c>
      <c r="B1959" s="30" t="e">
        <f>VLOOKUP(F1959,[3]!Tabla13[#All],2,FALSE)</f>
        <v>#N/A</v>
      </c>
      <c r="C1959" s="51">
        <v>2026</v>
      </c>
      <c r="D1959" s="51">
        <v>8330</v>
      </c>
      <c r="E1959" s="51"/>
      <c r="F1959" s="52"/>
      <c r="G1959" s="51">
        <v>2</v>
      </c>
      <c r="H1959" s="51">
        <v>5</v>
      </c>
      <c r="I1959" s="51">
        <v>16</v>
      </c>
      <c r="J1959" s="51"/>
      <c r="K1959" s="51">
        <v>5000</v>
      </c>
      <c r="L1959" s="51">
        <v>5100</v>
      </c>
      <c r="M1959" s="51">
        <v>511</v>
      </c>
      <c r="N1959" s="139">
        <v>1305</v>
      </c>
      <c r="O1959" s="49"/>
      <c r="P1959" s="48" t="s">
        <v>914</v>
      </c>
      <c r="Q1959" s="47">
        <v>0</v>
      </c>
      <c r="R1959" s="47">
        <v>0</v>
      </c>
      <c r="S1959" s="46">
        <f t="shared" si="132"/>
        <v>0</v>
      </c>
      <c r="T1959" s="47">
        <v>0</v>
      </c>
      <c r="U1959" s="47">
        <v>0</v>
      </c>
      <c r="V1959" s="46">
        <f t="shared" si="133"/>
        <v>0</v>
      </c>
      <c r="W1959" s="46">
        <f t="shared" si="134"/>
        <v>0</v>
      </c>
      <c r="X1959" s="45" t="s">
        <v>26</v>
      </c>
      <c r="Y1959" s="44"/>
      <c r="Z1959" s="43"/>
      <c r="AA1959" s="42" t="s">
        <v>19</v>
      </c>
      <c r="AB1959" s="196"/>
      <c r="AC1959" s="2"/>
      <c r="AD1959" s="2"/>
      <c r="AE1959" s="2"/>
      <c r="AF1959" s="2"/>
      <c r="AG1959" s="2"/>
      <c r="AH1959" s="2"/>
      <c r="AI1959" s="2"/>
      <c r="AJ1959" s="2"/>
      <c r="AK1959" s="2"/>
      <c r="AL1959" s="2"/>
      <c r="AM1959" s="2"/>
      <c r="AN1959" s="2"/>
      <c r="AO1959" s="2"/>
      <c r="AP1959" s="2"/>
      <c r="AQ1959" s="2"/>
      <c r="AR1959" s="2"/>
      <c r="AS1959" s="2"/>
      <c r="AT1959" s="2"/>
      <c r="AU1959" s="2"/>
      <c r="AV1959" s="2"/>
      <c r="AW1959" s="2"/>
      <c r="AX1959" s="195"/>
      <c r="AY1959" s="195"/>
      <c r="AZ1959" s="193"/>
      <c r="BA1959" s="193"/>
      <c r="BB1959" s="195"/>
      <c r="BC1959" s="195"/>
      <c r="BD1959" s="193"/>
      <c r="BE1959" s="195"/>
      <c r="BF1959" s="195"/>
      <c r="BG1959" s="193"/>
      <c r="BH1959" s="193"/>
      <c r="BI1959" s="195"/>
      <c r="BJ1959" s="195"/>
      <c r="BK1959" s="193"/>
      <c r="BL1959" s="195"/>
      <c r="BM1959" s="195"/>
      <c r="BN1959" s="193"/>
      <c r="BO1959" s="193"/>
      <c r="BP1959" s="195"/>
      <c r="BQ1959" s="195"/>
      <c r="BR1959" s="193"/>
      <c r="BS1959" s="195"/>
      <c r="BT1959" s="195"/>
      <c r="BU1959" s="193"/>
      <c r="BV1959" s="193"/>
      <c r="BW1959" s="195"/>
      <c r="BX1959" s="195"/>
      <c r="BY1959" s="193"/>
      <c r="BZ1959" s="195"/>
      <c r="CA1959" s="195"/>
      <c r="CB1959" s="193"/>
      <c r="CC1959" s="193"/>
      <c r="CD1959" s="194"/>
      <c r="CE1959" s="194"/>
      <c r="CF1959" s="193"/>
      <c r="CG1959" s="194"/>
      <c r="CH1959" s="194"/>
      <c r="CI1959" s="193"/>
      <c r="CJ1959" s="193"/>
      <c r="CK1959" s="191"/>
      <c r="CL1959" s="191"/>
      <c r="CM1959" s="192"/>
      <c r="CN1959" s="192"/>
      <c r="CO1959" s="192"/>
      <c r="CP1959" s="192"/>
      <c r="CQ1959" s="191"/>
      <c r="CR1959" s="191"/>
    </row>
    <row r="1960" spans="1:96" s="190" customFormat="1" ht="24" hidden="1">
      <c r="A1960" s="31" t="e">
        <f t="shared" si="137"/>
        <v>#N/A</v>
      </c>
      <c r="B1960" s="30" t="e">
        <f>VLOOKUP(F1960,[3]!Tabla13[#All],2,FALSE)</f>
        <v>#N/A</v>
      </c>
      <c r="C1960" s="51">
        <v>2026</v>
      </c>
      <c r="D1960" s="51">
        <v>8330</v>
      </c>
      <c r="E1960" s="51"/>
      <c r="F1960" s="52"/>
      <c r="G1960" s="51">
        <v>2</v>
      </c>
      <c r="H1960" s="51">
        <v>5</v>
      </c>
      <c r="I1960" s="51">
        <v>16</v>
      </c>
      <c r="J1960" s="51"/>
      <c r="K1960" s="51">
        <v>5000</v>
      </c>
      <c r="L1960" s="51">
        <v>5100</v>
      </c>
      <c r="M1960" s="51">
        <v>511</v>
      </c>
      <c r="N1960" s="139">
        <v>1310</v>
      </c>
      <c r="O1960" s="49"/>
      <c r="P1960" s="48" t="s">
        <v>913</v>
      </c>
      <c r="Q1960" s="47">
        <v>0</v>
      </c>
      <c r="R1960" s="47">
        <v>0</v>
      </c>
      <c r="S1960" s="46">
        <f t="shared" si="132"/>
        <v>0</v>
      </c>
      <c r="T1960" s="47">
        <v>0</v>
      </c>
      <c r="U1960" s="47">
        <v>0</v>
      </c>
      <c r="V1960" s="46">
        <f t="shared" si="133"/>
        <v>0</v>
      </c>
      <c r="W1960" s="46">
        <f t="shared" si="134"/>
        <v>0</v>
      </c>
      <c r="X1960" s="45" t="s">
        <v>26</v>
      </c>
      <c r="Y1960" s="44"/>
      <c r="Z1960" s="43"/>
      <c r="AA1960" s="42" t="s">
        <v>19</v>
      </c>
      <c r="AB1960" s="196"/>
      <c r="AC1960" s="2"/>
      <c r="AD1960" s="2"/>
      <c r="AE1960" s="2"/>
      <c r="AF1960" s="2"/>
      <c r="AG1960" s="2"/>
      <c r="AH1960" s="2"/>
      <c r="AI1960" s="2"/>
      <c r="AJ1960" s="2"/>
      <c r="AK1960" s="2"/>
      <c r="AL1960" s="2"/>
      <c r="AM1960" s="2"/>
      <c r="AN1960" s="2"/>
      <c r="AO1960" s="2"/>
      <c r="AP1960" s="2"/>
      <c r="AQ1960" s="2"/>
      <c r="AR1960" s="2"/>
      <c r="AS1960" s="2"/>
      <c r="AT1960" s="2"/>
      <c r="AU1960" s="2"/>
      <c r="AV1960" s="2"/>
      <c r="AW1960" s="2"/>
      <c r="AX1960" s="195"/>
      <c r="AY1960" s="195"/>
      <c r="AZ1960" s="193"/>
      <c r="BA1960" s="193"/>
      <c r="BB1960" s="195"/>
      <c r="BC1960" s="195"/>
      <c r="BD1960" s="193"/>
      <c r="BE1960" s="195"/>
      <c r="BF1960" s="195"/>
      <c r="BG1960" s="193"/>
      <c r="BH1960" s="193"/>
      <c r="BI1960" s="195"/>
      <c r="BJ1960" s="195"/>
      <c r="BK1960" s="193"/>
      <c r="BL1960" s="195"/>
      <c r="BM1960" s="195"/>
      <c r="BN1960" s="193"/>
      <c r="BO1960" s="193"/>
      <c r="BP1960" s="195"/>
      <c r="BQ1960" s="195"/>
      <c r="BR1960" s="193"/>
      <c r="BS1960" s="195"/>
      <c r="BT1960" s="195"/>
      <c r="BU1960" s="193"/>
      <c r="BV1960" s="193"/>
      <c r="BW1960" s="195"/>
      <c r="BX1960" s="195"/>
      <c r="BY1960" s="193"/>
      <c r="BZ1960" s="195"/>
      <c r="CA1960" s="195"/>
      <c r="CB1960" s="193"/>
      <c r="CC1960" s="193"/>
      <c r="CD1960" s="194"/>
      <c r="CE1960" s="194"/>
      <c r="CF1960" s="193"/>
      <c r="CG1960" s="194"/>
      <c r="CH1960" s="194"/>
      <c r="CI1960" s="193"/>
      <c r="CJ1960" s="193"/>
      <c r="CK1960" s="191"/>
      <c r="CL1960" s="191"/>
      <c r="CM1960" s="192"/>
      <c r="CN1960" s="192"/>
      <c r="CO1960" s="192"/>
      <c r="CP1960" s="192"/>
      <c r="CQ1960" s="191"/>
      <c r="CR1960" s="191"/>
    </row>
    <row r="1961" spans="1:96" s="190" customFormat="1" ht="24" hidden="1">
      <c r="A1961" s="31" t="e">
        <f t="shared" si="137"/>
        <v>#N/A</v>
      </c>
      <c r="B1961" s="30" t="e">
        <f>VLOOKUP(F1961,[3]!Tabla13[#All],2,FALSE)</f>
        <v>#N/A</v>
      </c>
      <c r="C1961" s="51">
        <v>2026</v>
      </c>
      <c r="D1961" s="51">
        <v>8330</v>
      </c>
      <c r="E1961" s="51"/>
      <c r="F1961" s="52"/>
      <c r="G1961" s="51">
        <v>2</v>
      </c>
      <c r="H1961" s="51">
        <v>5</v>
      </c>
      <c r="I1961" s="51">
        <v>16</v>
      </c>
      <c r="J1961" s="51"/>
      <c r="K1961" s="51">
        <v>5000</v>
      </c>
      <c r="L1961" s="51">
        <v>5100</v>
      </c>
      <c r="M1961" s="51">
        <v>511</v>
      </c>
      <c r="N1961" s="139">
        <v>1311</v>
      </c>
      <c r="O1961" s="49"/>
      <c r="P1961" s="48" t="s">
        <v>912</v>
      </c>
      <c r="Q1961" s="47">
        <v>0</v>
      </c>
      <c r="R1961" s="47">
        <v>0</v>
      </c>
      <c r="S1961" s="46">
        <f t="shared" si="132"/>
        <v>0</v>
      </c>
      <c r="T1961" s="47">
        <v>0</v>
      </c>
      <c r="U1961" s="47">
        <v>0</v>
      </c>
      <c r="V1961" s="46">
        <f t="shared" si="133"/>
        <v>0</v>
      </c>
      <c r="W1961" s="46">
        <f t="shared" si="134"/>
        <v>0</v>
      </c>
      <c r="X1961" s="45" t="s">
        <v>26</v>
      </c>
      <c r="Y1961" s="44"/>
      <c r="Z1961" s="43"/>
      <c r="AA1961" s="42" t="s">
        <v>19</v>
      </c>
      <c r="AB1961" s="196"/>
      <c r="AC1961" s="2"/>
      <c r="AD1961" s="2"/>
      <c r="AE1961" s="2"/>
      <c r="AF1961" s="2"/>
      <c r="AG1961" s="2"/>
      <c r="AH1961" s="2"/>
      <c r="AI1961" s="2"/>
      <c r="AJ1961" s="2"/>
      <c r="AK1961" s="2"/>
      <c r="AL1961" s="2"/>
      <c r="AM1961" s="2"/>
      <c r="AN1961" s="2"/>
      <c r="AO1961" s="2"/>
      <c r="AP1961" s="2"/>
      <c r="AQ1961" s="2"/>
      <c r="AR1961" s="2"/>
      <c r="AS1961" s="2"/>
      <c r="AT1961" s="2"/>
      <c r="AU1961" s="2"/>
      <c r="AV1961" s="2"/>
      <c r="AW1961" s="2"/>
      <c r="AX1961" s="195"/>
      <c r="AY1961" s="195"/>
      <c r="AZ1961" s="193"/>
      <c r="BA1961" s="193"/>
      <c r="BB1961" s="195"/>
      <c r="BC1961" s="195"/>
      <c r="BD1961" s="193"/>
      <c r="BE1961" s="195"/>
      <c r="BF1961" s="195"/>
      <c r="BG1961" s="193"/>
      <c r="BH1961" s="193"/>
      <c r="BI1961" s="195"/>
      <c r="BJ1961" s="195"/>
      <c r="BK1961" s="193"/>
      <c r="BL1961" s="195"/>
      <c r="BM1961" s="195"/>
      <c r="BN1961" s="193"/>
      <c r="BO1961" s="193"/>
      <c r="BP1961" s="195"/>
      <c r="BQ1961" s="195"/>
      <c r="BR1961" s="193"/>
      <c r="BS1961" s="195"/>
      <c r="BT1961" s="195"/>
      <c r="BU1961" s="193"/>
      <c r="BV1961" s="193"/>
      <c r="BW1961" s="195"/>
      <c r="BX1961" s="195"/>
      <c r="BY1961" s="193"/>
      <c r="BZ1961" s="195"/>
      <c r="CA1961" s="195"/>
      <c r="CB1961" s="193"/>
      <c r="CC1961" s="193"/>
      <c r="CD1961" s="194"/>
      <c r="CE1961" s="194"/>
      <c r="CF1961" s="193"/>
      <c r="CG1961" s="194"/>
      <c r="CH1961" s="194"/>
      <c r="CI1961" s="193"/>
      <c r="CJ1961" s="193"/>
      <c r="CK1961" s="191"/>
      <c r="CL1961" s="191"/>
      <c r="CM1961" s="192"/>
      <c r="CN1961" s="192"/>
      <c r="CO1961" s="192"/>
      <c r="CP1961" s="192"/>
      <c r="CQ1961" s="191"/>
      <c r="CR1961" s="191"/>
    </row>
    <row r="1962" spans="1:96" s="190" customFormat="1" ht="24" hidden="1">
      <c r="A1962" s="31" t="e">
        <f t="shared" si="137"/>
        <v>#N/A</v>
      </c>
      <c r="B1962" s="30" t="e">
        <f>VLOOKUP(F1962,[3]!Tabla13[#All],2,FALSE)</f>
        <v>#N/A</v>
      </c>
      <c r="C1962" s="51">
        <v>2026</v>
      </c>
      <c r="D1962" s="51">
        <v>8330</v>
      </c>
      <c r="E1962" s="51"/>
      <c r="F1962" s="52"/>
      <c r="G1962" s="51">
        <v>2</v>
      </c>
      <c r="H1962" s="51">
        <v>5</v>
      </c>
      <c r="I1962" s="51">
        <v>16</v>
      </c>
      <c r="J1962" s="51"/>
      <c r="K1962" s="51">
        <v>5000</v>
      </c>
      <c r="L1962" s="51">
        <v>5100</v>
      </c>
      <c r="M1962" s="51">
        <v>511</v>
      </c>
      <c r="N1962" s="139">
        <v>1316</v>
      </c>
      <c r="O1962" s="49"/>
      <c r="P1962" s="48" t="s">
        <v>605</v>
      </c>
      <c r="Q1962" s="47">
        <v>0</v>
      </c>
      <c r="R1962" s="47">
        <v>0</v>
      </c>
      <c r="S1962" s="46">
        <f t="shared" si="132"/>
        <v>0</v>
      </c>
      <c r="T1962" s="47">
        <v>0</v>
      </c>
      <c r="U1962" s="47">
        <v>0</v>
      </c>
      <c r="V1962" s="46">
        <f t="shared" si="133"/>
        <v>0</v>
      </c>
      <c r="W1962" s="46">
        <f t="shared" si="134"/>
        <v>0</v>
      </c>
      <c r="X1962" s="45" t="s">
        <v>26</v>
      </c>
      <c r="Y1962" s="44"/>
      <c r="Z1962" s="43"/>
      <c r="AA1962" s="42" t="s">
        <v>19</v>
      </c>
      <c r="AB1962" s="196"/>
      <c r="AC1962" s="2"/>
      <c r="AD1962" s="2"/>
      <c r="AE1962" s="2"/>
      <c r="AF1962" s="2"/>
      <c r="AG1962" s="2"/>
      <c r="AH1962" s="2"/>
      <c r="AI1962" s="2"/>
      <c r="AJ1962" s="2"/>
      <c r="AK1962" s="2"/>
      <c r="AL1962" s="2"/>
      <c r="AM1962" s="2"/>
      <c r="AN1962" s="2"/>
      <c r="AO1962" s="2"/>
      <c r="AP1962" s="2"/>
      <c r="AQ1962" s="2"/>
      <c r="AR1962" s="2"/>
      <c r="AS1962" s="2"/>
      <c r="AT1962" s="2"/>
      <c r="AU1962" s="2"/>
      <c r="AV1962" s="2"/>
      <c r="AW1962" s="2"/>
      <c r="AX1962" s="195"/>
      <c r="AY1962" s="195"/>
      <c r="AZ1962" s="193"/>
      <c r="BA1962" s="193"/>
      <c r="BB1962" s="195"/>
      <c r="BC1962" s="195"/>
      <c r="BD1962" s="193"/>
      <c r="BE1962" s="195"/>
      <c r="BF1962" s="195"/>
      <c r="BG1962" s="193"/>
      <c r="BH1962" s="193"/>
      <c r="BI1962" s="195"/>
      <c r="BJ1962" s="195"/>
      <c r="BK1962" s="193"/>
      <c r="BL1962" s="195"/>
      <c r="BM1962" s="195"/>
      <c r="BN1962" s="193"/>
      <c r="BO1962" s="193"/>
      <c r="BP1962" s="195"/>
      <c r="BQ1962" s="195"/>
      <c r="BR1962" s="193"/>
      <c r="BS1962" s="195"/>
      <c r="BT1962" s="195"/>
      <c r="BU1962" s="193"/>
      <c r="BV1962" s="193"/>
      <c r="BW1962" s="195"/>
      <c r="BX1962" s="195"/>
      <c r="BY1962" s="193"/>
      <c r="BZ1962" s="195"/>
      <c r="CA1962" s="195"/>
      <c r="CB1962" s="193"/>
      <c r="CC1962" s="193"/>
      <c r="CD1962" s="194"/>
      <c r="CE1962" s="194"/>
      <c r="CF1962" s="193"/>
      <c r="CG1962" s="194"/>
      <c r="CH1962" s="194"/>
      <c r="CI1962" s="193"/>
      <c r="CJ1962" s="193"/>
      <c r="CK1962" s="191"/>
      <c r="CL1962" s="191"/>
      <c r="CM1962" s="192"/>
      <c r="CN1962" s="192"/>
      <c r="CO1962" s="192"/>
      <c r="CP1962" s="192"/>
      <c r="CQ1962" s="191"/>
      <c r="CR1962" s="191"/>
    </row>
    <row r="1963" spans="1:96" s="190" customFormat="1" ht="24" hidden="1">
      <c r="A1963" s="31" t="e">
        <f t="shared" si="137"/>
        <v>#N/A</v>
      </c>
      <c r="B1963" s="30" t="e">
        <f>VLOOKUP(F1963,[3]!Tabla13[#All],2,FALSE)</f>
        <v>#N/A</v>
      </c>
      <c r="C1963" s="51">
        <v>2026</v>
      </c>
      <c r="D1963" s="51">
        <v>8330</v>
      </c>
      <c r="E1963" s="51"/>
      <c r="F1963" s="52"/>
      <c r="G1963" s="51">
        <v>2</v>
      </c>
      <c r="H1963" s="51">
        <v>5</v>
      </c>
      <c r="I1963" s="51">
        <v>16</v>
      </c>
      <c r="J1963" s="51"/>
      <c r="K1963" s="51">
        <v>5000</v>
      </c>
      <c r="L1963" s="51">
        <v>5100</v>
      </c>
      <c r="M1963" s="51">
        <v>511</v>
      </c>
      <c r="N1963" s="139">
        <v>691</v>
      </c>
      <c r="O1963" s="49"/>
      <c r="P1963" s="48" t="s">
        <v>911</v>
      </c>
      <c r="Q1963" s="47">
        <v>0</v>
      </c>
      <c r="R1963" s="47">
        <v>0</v>
      </c>
      <c r="S1963" s="46">
        <f t="shared" si="132"/>
        <v>0</v>
      </c>
      <c r="T1963" s="47">
        <v>0</v>
      </c>
      <c r="U1963" s="47">
        <v>0</v>
      </c>
      <c r="V1963" s="46">
        <f t="shared" si="133"/>
        <v>0</v>
      </c>
      <c r="W1963" s="46">
        <f t="shared" si="134"/>
        <v>0</v>
      </c>
      <c r="X1963" s="45" t="s">
        <v>26</v>
      </c>
      <c r="Y1963" s="44"/>
      <c r="Z1963" s="43"/>
      <c r="AA1963" s="42" t="s">
        <v>19</v>
      </c>
      <c r="AB1963" s="196"/>
      <c r="AC1963" s="2"/>
      <c r="AD1963" s="2"/>
      <c r="AE1963" s="2"/>
      <c r="AF1963" s="2"/>
      <c r="AG1963" s="2"/>
      <c r="AH1963" s="2"/>
      <c r="AI1963" s="2"/>
      <c r="AJ1963" s="2"/>
      <c r="AK1963" s="2"/>
      <c r="AL1963" s="2"/>
      <c r="AM1963" s="2"/>
      <c r="AN1963" s="2"/>
      <c r="AO1963" s="2"/>
      <c r="AP1963" s="2"/>
      <c r="AQ1963" s="2"/>
      <c r="AR1963" s="2"/>
      <c r="AS1963" s="2"/>
      <c r="AT1963" s="2"/>
      <c r="AU1963" s="2"/>
      <c r="AV1963" s="2"/>
      <c r="AW1963" s="2"/>
      <c r="AX1963" s="195"/>
      <c r="AY1963" s="195"/>
      <c r="AZ1963" s="193"/>
      <c r="BA1963" s="193"/>
      <c r="BB1963" s="195"/>
      <c r="BC1963" s="195"/>
      <c r="BD1963" s="193"/>
      <c r="BE1963" s="195"/>
      <c r="BF1963" s="195"/>
      <c r="BG1963" s="193"/>
      <c r="BH1963" s="193"/>
      <c r="BI1963" s="195"/>
      <c r="BJ1963" s="195"/>
      <c r="BK1963" s="193"/>
      <c r="BL1963" s="195"/>
      <c r="BM1963" s="195"/>
      <c r="BN1963" s="193"/>
      <c r="BO1963" s="193"/>
      <c r="BP1963" s="195"/>
      <c r="BQ1963" s="195"/>
      <c r="BR1963" s="193"/>
      <c r="BS1963" s="195"/>
      <c r="BT1963" s="195"/>
      <c r="BU1963" s="193"/>
      <c r="BV1963" s="193"/>
      <c r="BW1963" s="195"/>
      <c r="BX1963" s="195"/>
      <c r="BY1963" s="193"/>
      <c r="BZ1963" s="195"/>
      <c r="CA1963" s="195"/>
      <c r="CB1963" s="193"/>
      <c r="CC1963" s="193"/>
      <c r="CD1963" s="194"/>
      <c r="CE1963" s="194"/>
      <c r="CF1963" s="193"/>
      <c r="CG1963" s="194"/>
      <c r="CH1963" s="194"/>
      <c r="CI1963" s="193"/>
      <c r="CJ1963" s="193"/>
      <c r="CK1963" s="191"/>
      <c r="CL1963" s="191"/>
      <c r="CM1963" s="192"/>
      <c r="CN1963" s="192"/>
      <c r="CO1963" s="192"/>
      <c r="CP1963" s="192"/>
      <c r="CQ1963" s="191"/>
      <c r="CR1963" s="191"/>
    </row>
    <row r="1964" spans="1:96" s="190" customFormat="1" ht="24" hidden="1">
      <c r="A1964" s="31" t="e">
        <f t="shared" si="137"/>
        <v>#N/A</v>
      </c>
      <c r="B1964" s="30" t="e">
        <f>VLOOKUP(F1964,[3]!Tabla13[#All],2,FALSE)</f>
        <v>#N/A</v>
      </c>
      <c r="C1964" s="51">
        <v>2026</v>
      </c>
      <c r="D1964" s="51">
        <v>8330</v>
      </c>
      <c r="E1964" s="51"/>
      <c r="F1964" s="52"/>
      <c r="G1964" s="51">
        <v>2</v>
      </c>
      <c r="H1964" s="51">
        <v>5</v>
      </c>
      <c r="I1964" s="51">
        <v>16</v>
      </c>
      <c r="J1964" s="51"/>
      <c r="K1964" s="51">
        <v>5000</v>
      </c>
      <c r="L1964" s="51">
        <v>5100</v>
      </c>
      <c r="M1964" s="51">
        <v>511</v>
      </c>
      <c r="N1964" s="139">
        <v>33</v>
      </c>
      <c r="O1964" s="49">
        <v>3</v>
      </c>
      <c r="P1964" s="48" t="s">
        <v>73</v>
      </c>
      <c r="Q1964" s="47">
        <v>0</v>
      </c>
      <c r="R1964" s="47">
        <v>0</v>
      </c>
      <c r="S1964" s="46">
        <f t="shared" si="132"/>
        <v>0</v>
      </c>
      <c r="T1964" s="47"/>
      <c r="U1964" s="47">
        <v>0</v>
      </c>
      <c r="V1964" s="46">
        <f t="shared" si="133"/>
        <v>0</v>
      </c>
      <c r="W1964" s="46">
        <f t="shared" si="134"/>
        <v>0</v>
      </c>
      <c r="X1964" s="45" t="s">
        <v>26</v>
      </c>
      <c r="Y1964" s="44"/>
      <c r="Z1964" s="43"/>
      <c r="AA1964" s="42" t="s">
        <v>19</v>
      </c>
      <c r="AB1964" s="196"/>
      <c r="AC1964" s="2"/>
      <c r="AD1964" s="2"/>
      <c r="AE1964" s="2"/>
      <c r="AF1964" s="2"/>
      <c r="AG1964" s="2"/>
      <c r="AH1964" s="2"/>
      <c r="AI1964" s="2"/>
      <c r="AJ1964" s="2"/>
      <c r="AK1964" s="2"/>
      <c r="AL1964" s="2"/>
      <c r="AM1964" s="2"/>
      <c r="AN1964" s="2"/>
      <c r="AO1964" s="2"/>
      <c r="AP1964" s="2"/>
      <c r="AQ1964" s="2"/>
      <c r="AR1964" s="2"/>
      <c r="AS1964" s="2"/>
      <c r="AT1964" s="2"/>
      <c r="AU1964" s="2"/>
      <c r="AV1964" s="2"/>
      <c r="AW1964" s="2"/>
      <c r="AX1964" s="195"/>
      <c r="AY1964" s="195"/>
      <c r="AZ1964" s="193"/>
      <c r="BA1964" s="193"/>
      <c r="BB1964" s="195"/>
      <c r="BC1964" s="195"/>
      <c r="BD1964" s="193"/>
      <c r="BE1964" s="195"/>
      <c r="BF1964" s="195"/>
      <c r="BG1964" s="193"/>
      <c r="BH1964" s="193"/>
      <c r="BI1964" s="195"/>
      <c r="BJ1964" s="195"/>
      <c r="BK1964" s="193"/>
      <c r="BL1964" s="195"/>
      <c r="BM1964" s="195"/>
      <c r="BN1964" s="193"/>
      <c r="BO1964" s="193"/>
      <c r="BP1964" s="195"/>
      <c r="BQ1964" s="195"/>
      <c r="BR1964" s="193"/>
      <c r="BS1964" s="195"/>
      <c r="BT1964" s="195"/>
      <c r="BU1964" s="193"/>
      <c r="BV1964" s="193"/>
      <c r="BW1964" s="195"/>
      <c r="BX1964" s="195"/>
      <c r="BY1964" s="193"/>
      <c r="BZ1964" s="195"/>
      <c r="CA1964" s="195"/>
      <c r="CB1964" s="193"/>
      <c r="CC1964" s="193"/>
      <c r="CD1964" s="194"/>
      <c r="CE1964" s="194"/>
      <c r="CF1964" s="193"/>
      <c r="CG1964" s="194"/>
      <c r="CH1964" s="194"/>
      <c r="CI1964" s="193"/>
      <c r="CJ1964" s="193"/>
      <c r="CK1964" s="191"/>
      <c r="CL1964" s="191"/>
      <c r="CM1964" s="192"/>
      <c r="CN1964" s="192"/>
      <c r="CO1964" s="192"/>
      <c r="CP1964" s="192"/>
      <c r="CQ1964" s="191"/>
      <c r="CR1964" s="191"/>
    </row>
    <row r="1965" spans="1:96" s="190" customFormat="1" ht="24" hidden="1">
      <c r="A1965" s="31" t="e">
        <f t="shared" si="137"/>
        <v>#N/A</v>
      </c>
      <c r="B1965" s="30" t="e">
        <f>VLOOKUP(F1965,[3]!Tabla13[#All],2,FALSE)</f>
        <v>#N/A</v>
      </c>
      <c r="C1965" s="40">
        <v>2026</v>
      </c>
      <c r="D1965" s="40">
        <v>8330</v>
      </c>
      <c r="E1965" s="40"/>
      <c r="F1965" s="41"/>
      <c r="G1965" s="40">
        <v>2</v>
      </c>
      <c r="H1965" s="40">
        <v>5</v>
      </c>
      <c r="I1965" s="40">
        <v>16</v>
      </c>
      <c r="J1965" s="40"/>
      <c r="K1965" s="40">
        <v>5000</v>
      </c>
      <c r="L1965" s="40">
        <v>5100</v>
      </c>
      <c r="M1965" s="40">
        <v>512</v>
      </c>
      <c r="N1965" s="167"/>
      <c r="O1965" s="235"/>
      <c r="P1965" s="37" t="s">
        <v>311</v>
      </c>
      <c r="Q1965" s="36">
        <f>SUM(Q1966:Q1972)</f>
        <v>0</v>
      </c>
      <c r="R1965" s="36">
        <f>SUM(R1966:R1972)</f>
        <v>0</v>
      </c>
      <c r="S1965" s="36">
        <f t="shared" si="132"/>
        <v>0</v>
      </c>
      <c r="T1965" s="36">
        <f>SUM(T1966:T1972)</f>
        <v>0</v>
      </c>
      <c r="U1965" s="36">
        <f>SUM(U1966:U1972)</f>
        <v>0</v>
      </c>
      <c r="V1965" s="36">
        <f t="shared" si="133"/>
        <v>0</v>
      </c>
      <c r="W1965" s="36">
        <f t="shared" si="134"/>
        <v>0</v>
      </c>
      <c r="X1965" s="35"/>
      <c r="Y1965" s="64"/>
      <c r="Z1965" s="63"/>
      <c r="AA1965" s="32"/>
      <c r="AB1965" s="200"/>
      <c r="AC1965" s="2"/>
      <c r="AD1965" s="2"/>
      <c r="AE1965" s="2"/>
      <c r="AF1965" s="2"/>
      <c r="AG1965" s="2"/>
      <c r="AH1965" s="2"/>
      <c r="AI1965" s="2"/>
      <c r="AJ1965" s="2"/>
      <c r="AK1965" s="2"/>
      <c r="AL1965" s="2"/>
      <c r="AM1965" s="2"/>
      <c r="AN1965" s="2"/>
      <c r="AO1965" s="2"/>
      <c r="AP1965" s="2"/>
      <c r="AQ1965" s="2"/>
      <c r="AR1965" s="2"/>
      <c r="AS1965" s="2"/>
      <c r="AT1965" s="2"/>
      <c r="AU1965" s="2"/>
      <c r="AV1965" s="2"/>
      <c r="AW1965" s="2"/>
      <c r="AX1965" s="193"/>
      <c r="AY1965" s="193"/>
      <c r="AZ1965" s="193"/>
      <c r="BA1965" s="193"/>
      <c r="BB1965" s="193"/>
      <c r="BC1965" s="193"/>
      <c r="BD1965" s="193"/>
      <c r="BE1965" s="193"/>
      <c r="BF1965" s="193"/>
      <c r="BG1965" s="193"/>
      <c r="BH1965" s="193"/>
      <c r="BI1965" s="193"/>
      <c r="BJ1965" s="193"/>
      <c r="BK1965" s="193"/>
      <c r="BL1965" s="193"/>
      <c r="BM1965" s="193"/>
      <c r="BN1965" s="193"/>
      <c r="BO1965" s="193"/>
      <c r="BP1965" s="193"/>
      <c r="BQ1965" s="193"/>
      <c r="BR1965" s="193"/>
      <c r="BS1965" s="193"/>
      <c r="BT1965" s="193"/>
      <c r="BU1965" s="193"/>
      <c r="BV1965" s="193"/>
      <c r="BW1965" s="193"/>
      <c r="BX1965" s="193"/>
      <c r="BY1965" s="193"/>
      <c r="BZ1965" s="193"/>
      <c r="CA1965" s="193"/>
      <c r="CB1965" s="193"/>
      <c r="CC1965" s="193"/>
      <c r="CD1965" s="193"/>
      <c r="CE1965" s="193"/>
      <c r="CF1965" s="193"/>
      <c r="CG1965" s="193"/>
      <c r="CH1965" s="193"/>
      <c r="CI1965" s="193"/>
      <c r="CJ1965" s="193"/>
      <c r="CK1965" s="199"/>
      <c r="CL1965" s="199"/>
      <c r="CM1965" s="199"/>
      <c r="CN1965" s="199"/>
      <c r="CO1965" s="199"/>
      <c r="CP1965" s="199"/>
      <c r="CQ1965" s="199"/>
      <c r="CR1965" s="199"/>
    </row>
    <row r="1966" spans="1:96" s="190" customFormat="1" ht="24" hidden="1">
      <c r="A1966" s="31" t="e">
        <f t="shared" si="137"/>
        <v>#N/A</v>
      </c>
      <c r="B1966" s="30" t="e">
        <f>VLOOKUP(F1966,[3]!Tabla13[#All],2,FALSE)</f>
        <v>#N/A</v>
      </c>
      <c r="C1966" s="51">
        <v>2026</v>
      </c>
      <c r="D1966" s="51">
        <v>8330</v>
      </c>
      <c r="E1966" s="51"/>
      <c r="F1966" s="52"/>
      <c r="G1966" s="51">
        <v>2</v>
      </c>
      <c r="H1966" s="51">
        <v>5</v>
      </c>
      <c r="I1966" s="51">
        <v>16</v>
      </c>
      <c r="J1966" s="51"/>
      <c r="K1966" s="51">
        <v>5000</v>
      </c>
      <c r="L1966" s="51">
        <v>5100</v>
      </c>
      <c r="M1966" s="51">
        <v>512</v>
      </c>
      <c r="N1966" s="139">
        <v>211</v>
      </c>
      <c r="O1966" s="49"/>
      <c r="P1966" s="48" t="s">
        <v>910</v>
      </c>
      <c r="Q1966" s="47">
        <v>0</v>
      </c>
      <c r="R1966" s="47">
        <v>0</v>
      </c>
      <c r="S1966" s="46">
        <f t="shared" si="132"/>
        <v>0</v>
      </c>
      <c r="T1966" s="47">
        <v>0</v>
      </c>
      <c r="U1966" s="47">
        <v>0</v>
      </c>
      <c r="V1966" s="46">
        <f t="shared" si="133"/>
        <v>0</v>
      </c>
      <c r="W1966" s="46">
        <f t="shared" si="134"/>
        <v>0</v>
      </c>
      <c r="X1966" s="45" t="s">
        <v>26</v>
      </c>
      <c r="Y1966" s="44"/>
      <c r="Z1966" s="43"/>
      <c r="AA1966" s="42" t="s">
        <v>19</v>
      </c>
      <c r="AB1966" s="196"/>
      <c r="AC1966" s="2"/>
      <c r="AD1966" s="2"/>
      <c r="AE1966" s="2"/>
      <c r="AF1966" s="2"/>
      <c r="AG1966" s="2"/>
      <c r="AH1966" s="2"/>
      <c r="AI1966" s="2"/>
      <c r="AJ1966" s="2"/>
      <c r="AK1966" s="2"/>
      <c r="AL1966" s="2"/>
      <c r="AM1966" s="2"/>
      <c r="AN1966" s="2"/>
      <c r="AO1966" s="2"/>
      <c r="AP1966" s="2"/>
      <c r="AQ1966" s="2"/>
      <c r="AR1966" s="2"/>
      <c r="AS1966" s="2"/>
      <c r="AT1966" s="2"/>
      <c r="AU1966" s="2"/>
      <c r="AV1966" s="2"/>
      <c r="AW1966" s="2"/>
      <c r="AX1966" s="195"/>
      <c r="AY1966" s="195"/>
      <c r="AZ1966" s="193"/>
      <c r="BA1966" s="193"/>
      <c r="BB1966" s="195"/>
      <c r="BC1966" s="195"/>
      <c r="BD1966" s="193"/>
      <c r="BE1966" s="195"/>
      <c r="BF1966" s="195"/>
      <c r="BG1966" s="193"/>
      <c r="BH1966" s="193"/>
      <c r="BI1966" s="195"/>
      <c r="BJ1966" s="195"/>
      <c r="BK1966" s="193"/>
      <c r="BL1966" s="195"/>
      <c r="BM1966" s="195"/>
      <c r="BN1966" s="193"/>
      <c r="BO1966" s="193"/>
      <c r="BP1966" s="195"/>
      <c r="BQ1966" s="195"/>
      <c r="BR1966" s="193"/>
      <c r="BS1966" s="195"/>
      <c r="BT1966" s="195"/>
      <c r="BU1966" s="193"/>
      <c r="BV1966" s="193"/>
      <c r="BW1966" s="195"/>
      <c r="BX1966" s="195"/>
      <c r="BY1966" s="193"/>
      <c r="BZ1966" s="195"/>
      <c r="CA1966" s="195"/>
      <c r="CB1966" s="193"/>
      <c r="CC1966" s="193"/>
      <c r="CD1966" s="194"/>
      <c r="CE1966" s="194"/>
      <c r="CF1966" s="193"/>
      <c r="CG1966" s="194"/>
      <c r="CH1966" s="194"/>
      <c r="CI1966" s="193"/>
      <c r="CJ1966" s="193"/>
      <c r="CK1966" s="191"/>
      <c r="CL1966" s="191"/>
      <c r="CM1966" s="192"/>
      <c r="CN1966" s="192"/>
      <c r="CO1966" s="192"/>
      <c r="CP1966" s="192"/>
      <c r="CQ1966" s="191"/>
      <c r="CR1966" s="191"/>
    </row>
    <row r="1967" spans="1:96" s="190" customFormat="1" ht="24" hidden="1">
      <c r="A1967" s="31" t="e">
        <f t="shared" si="137"/>
        <v>#N/A</v>
      </c>
      <c r="B1967" s="30" t="e">
        <f>VLOOKUP(F1967,[3]!Tabla13[#All],2,FALSE)</f>
        <v>#N/A</v>
      </c>
      <c r="C1967" s="51">
        <v>2026</v>
      </c>
      <c r="D1967" s="51">
        <v>8330</v>
      </c>
      <c r="E1967" s="51"/>
      <c r="F1967" s="52"/>
      <c r="G1967" s="51">
        <v>2</v>
      </c>
      <c r="H1967" s="51">
        <v>5</v>
      </c>
      <c r="I1967" s="51">
        <v>16</v>
      </c>
      <c r="J1967" s="51"/>
      <c r="K1967" s="51">
        <v>5000</v>
      </c>
      <c r="L1967" s="51">
        <v>5100</v>
      </c>
      <c r="M1967" s="51">
        <v>512</v>
      </c>
      <c r="N1967" s="139">
        <v>344</v>
      </c>
      <c r="O1967" s="49"/>
      <c r="P1967" s="48" t="s">
        <v>909</v>
      </c>
      <c r="Q1967" s="47">
        <v>0</v>
      </c>
      <c r="R1967" s="47">
        <v>0</v>
      </c>
      <c r="S1967" s="46">
        <f t="shared" si="132"/>
        <v>0</v>
      </c>
      <c r="T1967" s="47">
        <v>0</v>
      </c>
      <c r="U1967" s="47">
        <v>0</v>
      </c>
      <c r="V1967" s="46">
        <f t="shared" si="133"/>
        <v>0</v>
      </c>
      <c r="W1967" s="46">
        <f t="shared" si="134"/>
        <v>0</v>
      </c>
      <c r="X1967" s="45" t="s">
        <v>26</v>
      </c>
      <c r="Y1967" s="44"/>
      <c r="Z1967" s="43"/>
      <c r="AA1967" s="42" t="s">
        <v>19</v>
      </c>
      <c r="AB1967" s="196"/>
      <c r="AC1967" s="2"/>
      <c r="AD1967" s="2"/>
      <c r="AE1967" s="2"/>
      <c r="AF1967" s="2"/>
      <c r="AG1967" s="2"/>
      <c r="AH1967" s="2"/>
      <c r="AI1967" s="2"/>
      <c r="AJ1967" s="2"/>
      <c r="AK1967" s="2"/>
      <c r="AL1967" s="2"/>
      <c r="AM1967" s="2"/>
      <c r="AN1967" s="2"/>
      <c r="AO1967" s="2"/>
      <c r="AP1967" s="2"/>
      <c r="AQ1967" s="2"/>
      <c r="AR1967" s="2"/>
      <c r="AS1967" s="2"/>
      <c r="AT1967" s="2"/>
      <c r="AU1967" s="2"/>
      <c r="AV1967" s="2"/>
      <c r="AW1967" s="2"/>
      <c r="AX1967" s="195"/>
      <c r="AY1967" s="195"/>
      <c r="AZ1967" s="193"/>
      <c r="BA1967" s="193"/>
      <c r="BB1967" s="195"/>
      <c r="BC1967" s="195"/>
      <c r="BD1967" s="193"/>
      <c r="BE1967" s="195"/>
      <c r="BF1967" s="195"/>
      <c r="BG1967" s="193"/>
      <c r="BH1967" s="193"/>
      <c r="BI1967" s="195"/>
      <c r="BJ1967" s="195"/>
      <c r="BK1967" s="193"/>
      <c r="BL1967" s="195"/>
      <c r="BM1967" s="195"/>
      <c r="BN1967" s="193"/>
      <c r="BO1967" s="193"/>
      <c r="BP1967" s="195"/>
      <c r="BQ1967" s="195"/>
      <c r="BR1967" s="193"/>
      <c r="BS1967" s="195"/>
      <c r="BT1967" s="195"/>
      <c r="BU1967" s="193"/>
      <c r="BV1967" s="193"/>
      <c r="BW1967" s="195"/>
      <c r="BX1967" s="195"/>
      <c r="BY1967" s="193"/>
      <c r="BZ1967" s="195"/>
      <c r="CA1967" s="195"/>
      <c r="CB1967" s="193"/>
      <c r="CC1967" s="193"/>
      <c r="CD1967" s="194"/>
      <c r="CE1967" s="194"/>
      <c r="CF1967" s="193"/>
      <c r="CG1967" s="194"/>
      <c r="CH1967" s="194"/>
      <c r="CI1967" s="193"/>
      <c r="CJ1967" s="193"/>
      <c r="CK1967" s="191"/>
      <c r="CL1967" s="191"/>
      <c r="CM1967" s="192"/>
      <c r="CN1967" s="192"/>
      <c r="CO1967" s="192"/>
      <c r="CP1967" s="192"/>
      <c r="CQ1967" s="191"/>
      <c r="CR1967" s="191"/>
    </row>
    <row r="1968" spans="1:96" s="190" customFormat="1" ht="24" hidden="1">
      <c r="A1968" s="31" t="e">
        <f t="shared" si="137"/>
        <v>#N/A</v>
      </c>
      <c r="B1968" s="30" t="e">
        <f>VLOOKUP(F1968,[3]!Tabla13[#All],2,FALSE)</f>
        <v>#N/A</v>
      </c>
      <c r="C1968" s="51">
        <v>2026</v>
      </c>
      <c r="D1968" s="51">
        <v>8330</v>
      </c>
      <c r="E1968" s="51"/>
      <c r="F1968" s="52"/>
      <c r="G1968" s="51">
        <v>2</v>
      </c>
      <c r="H1968" s="51">
        <v>5</v>
      </c>
      <c r="I1968" s="51">
        <v>16</v>
      </c>
      <c r="J1968" s="51"/>
      <c r="K1968" s="51">
        <v>5000</v>
      </c>
      <c r="L1968" s="51">
        <v>5100</v>
      </c>
      <c r="M1968" s="51">
        <v>512</v>
      </c>
      <c r="N1968" s="139">
        <v>358</v>
      </c>
      <c r="O1968" s="49"/>
      <c r="P1968" s="48" t="s">
        <v>908</v>
      </c>
      <c r="Q1968" s="47">
        <v>0</v>
      </c>
      <c r="R1968" s="47">
        <v>0</v>
      </c>
      <c r="S1968" s="46">
        <f t="shared" si="132"/>
        <v>0</v>
      </c>
      <c r="T1968" s="47">
        <v>0</v>
      </c>
      <c r="U1968" s="47">
        <v>0</v>
      </c>
      <c r="V1968" s="46">
        <f t="shared" si="133"/>
        <v>0</v>
      </c>
      <c r="W1968" s="46">
        <f t="shared" si="134"/>
        <v>0</v>
      </c>
      <c r="X1968" s="45" t="s">
        <v>26</v>
      </c>
      <c r="Y1968" s="44"/>
      <c r="Z1968" s="43"/>
      <c r="AA1968" s="42" t="s">
        <v>19</v>
      </c>
      <c r="AB1968" s="196"/>
      <c r="AC1968" s="2"/>
      <c r="AD1968" s="2"/>
      <c r="AE1968" s="2"/>
      <c r="AF1968" s="2"/>
      <c r="AG1968" s="2"/>
      <c r="AH1968" s="2"/>
      <c r="AI1968" s="2"/>
      <c r="AJ1968" s="2"/>
      <c r="AK1968" s="2"/>
      <c r="AL1968" s="2"/>
      <c r="AM1968" s="2"/>
      <c r="AN1968" s="2"/>
      <c r="AO1968" s="2"/>
      <c r="AP1968" s="2"/>
      <c r="AQ1968" s="2"/>
      <c r="AR1968" s="2"/>
      <c r="AS1968" s="2"/>
      <c r="AT1968" s="2"/>
      <c r="AU1968" s="2"/>
      <c r="AV1968" s="2"/>
      <c r="AW1968" s="2"/>
      <c r="AX1968" s="195"/>
      <c r="AY1968" s="195"/>
      <c r="AZ1968" s="193"/>
      <c r="BA1968" s="193"/>
      <c r="BB1968" s="195"/>
      <c r="BC1968" s="195"/>
      <c r="BD1968" s="193"/>
      <c r="BE1968" s="195"/>
      <c r="BF1968" s="195"/>
      <c r="BG1968" s="193"/>
      <c r="BH1968" s="193"/>
      <c r="BI1968" s="195"/>
      <c r="BJ1968" s="195"/>
      <c r="BK1968" s="193"/>
      <c r="BL1968" s="195"/>
      <c r="BM1968" s="195"/>
      <c r="BN1968" s="193"/>
      <c r="BO1968" s="193"/>
      <c r="BP1968" s="195"/>
      <c r="BQ1968" s="195"/>
      <c r="BR1968" s="193"/>
      <c r="BS1968" s="195"/>
      <c r="BT1968" s="195"/>
      <c r="BU1968" s="193"/>
      <c r="BV1968" s="193"/>
      <c r="BW1968" s="195"/>
      <c r="BX1968" s="195"/>
      <c r="BY1968" s="193"/>
      <c r="BZ1968" s="195"/>
      <c r="CA1968" s="195"/>
      <c r="CB1968" s="193"/>
      <c r="CC1968" s="193"/>
      <c r="CD1968" s="194"/>
      <c r="CE1968" s="194"/>
      <c r="CF1968" s="193"/>
      <c r="CG1968" s="194"/>
      <c r="CH1968" s="194"/>
      <c r="CI1968" s="193"/>
      <c r="CJ1968" s="193"/>
      <c r="CK1968" s="191"/>
      <c r="CL1968" s="191"/>
      <c r="CM1968" s="192"/>
      <c r="CN1968" s="192"/>
      <c r="CO1968" s="192"/>
      <c r="CP1968" s="192"/>
      <c r="CQ1968" s="191"/>
      <c r="CR1968" s="191"/>
    </row>
    <row r="1969" spans="1:96" s="190" customFormat="1" ht="24" hidden="1">
      <c r="A1969" s="31" t="e">
        <f t="shared" si="137"/>
        <v>#N/A</v>
      </c>
      <c r="B1969" s="30" t="e">
        <f>VLOOKUP(F1969,[3]!Tabla13[#All],2,FALSE)</f>
        <v>#N/A</v>
      </c>
      <c r="C1969" s="51">
        <v>2026</v>
      </c>
      <c r="D1969" s="51">
        <v>8330</v>
      </c>
      <c r="E1969" s="51"/>
      <c r="F1969" s="52"/>
      <c r="G1969" s="51">
        <v>2</v>
      </c>
      <c r="H1969" s="51">
        <v>5</v>
      </c>
      <c r="I1969" s="51">
        <v>16</v>
      </c>
      <c r="J1969" s="51"/>
      <c r="K1969" s="51">
        <v>5000</v>
      </c>
      <c r="L1969" s="51">
        <v>5100</v>
      </c>
      <c r="M1969" s="51">
        <v>512</v>
      </c>
      <c r="N1969" s="139">
        <v>396</v>
      </c>
      <c r="O1969" s="49"/>
      <c r="P1969" s="48" t="s">
        <v>907</v>
      </c>
      <c r="Q1969" s="47">
        <v>0</v>
      </c>
      <c r="R1969" s="47">
        <v>0</v>
      </c>
      <c r="S1969" s="46">
        <f t="shared" si="132"/>
        <v>0</v>
      </c>
      <c r="T1969" s="47">
        <v>0</v>
      </c>
      <c r="U1969" s="47">
        <v>0</v>
      </c>
      <c r="V1969" s="46">
        <f t="shared" si="133"/>
        <v>0</v>
      </c>
      <c r="W1969" s="46">
        <f t="shared" si="134"/>
        <v>0</v>
      </c>
      <c r="X1969" s="45" t="s">
        <v>26</v>
      </c>
      <c r="Y1969" s="44"/>
      <c r="Z1969" s="43"/>
      <c r="AA1969" s="42" t="s">
        <v>19</v>
      </c>
      <c r="AB1969" s="196"/>
      <c r="AC1969" s="2"/>
      <c r="AD1969" s="2"/>
      <c r="AE1969" s="2"/>
      <c r="AF1969" s="2"/>
      <c r="AG1969" s="2"/>
      <c r="AH1969" s="2"/>
      <c r="AI1969" s="2"/>
      <c r="AJ1969" s="2"/>
      <c r="AK1969" s="2"/>
      <c r="AL1969" s="2"/>
      <c r="AM1969" s="2"/>
      <c r="AN1969" s="2"/>
      <c r="AO1969" s="2"/>
      <c r="AP1969" s="2"/>
      <c r="AQ1969" s="2"/>
      <c r="AR1969" s="2"/>
      <c r="AS1969" s="2"/>
      <c r="AT1969" s="2"/>
      <c r="AU1969" s="2"/>
      <c r="AV1969" s="2"/>
      <c r="AW1969" s="2"/>
      <c r="AX1969" s="195"/>
      <c r="AY1969" s="195"/>
      <c r="AZ1969" s="193"/>
      <c r="BA1969" s="193"/>
      <c r="BB1969" s="195"/>
      <c r="BC1969" s="195"/>
      <c r="BD1969" s="193"/>
      <c r="BE1969" s="195"/>
      <c r="BF1969" s="195"/>
      <c r="BG1969" s="193"/>
      <c r="BH1969" s="193"/>
      <c r="BI1969" s="195"/>
      <c r="BJ1969" s="195"/>
      <c r="BK1969" s="193"/>
      <c r="BL1969" s="195"/>
      <c r="BM1969" s="195"/>
      <c r="BN1969" s="193"/>
      <c r="BO1969" s="193"/>
      <c r="BP1969" s="195"/>
      <c r="BQ1969" s="195"/>
      <c r="BR1969" s="193"/>
      <c r="BS1969" s="195"/>
      <c r="BT1969" s="195"/>
      <c r="BU1969" s="193"/>
      <c r="BV1969" s="193"/>
      <c r="BW1969" s="195"/>
      <c r="BX1969" s="195"/>
      <c r="BY1969" s="193"/>
      <c r="BZ1969" s="195"/>
      <c r="CA1969" s="195"/>
      <c r="CB1969" s="193"/>
      <c r="CC1969" s="193"/>
      <c r="CD1969" s="194"/>
      <c r="CE1969" s="194"/>
      <c r="CF1969" s="193"/>
      <c r="CG1969" s="194"/>
      <c r="CH1969" s="194"/>
      <c r="CI1969" s="193"/>
      <c r="CJ1969" s="193"/>
      <c r="CK1969" s="191"/>
      <c r="CL1969" s="191"/>
      <c r="CM1969" s="192"/>
      <c r="CN1969" s="192"/>
      <c r="CO1969" s="192"/>
      <c r="CP1969" s="192"/>
      <c r="CQ1969" s="191"/>
      <c r="CR1969" s="191"/>
    </row>
    <row r="1970" spans="1:96" s="190" customFormat="1" ht="24" hidden="1">
      <c r="A1970" s="31" t="e">
        <f t="shared" si="137"/>
        <v>#N/A</v>
      </c>
      <c r="B1970" s="30" t="e">
        <f>VLOOKUP(F1970,[3]!Tabla13[#All],2,FALSE)</f>
        <v>#N/A</v>
      </c>
      <c r="C1970" s="51">
        <v>2026</v>
      </c>
      <c r="D1970" s="51">
        <v>8330</v>
      </c>
      <c r="E1970" s="51"/>
      <c r="F1970" s="52"/>
      <c r="G1970" s="51">
        <v>2</v>
      </c>
      <c r="H1970" s="51">
        <v>5</v>
      </c>
      <c r="I1970" s="51">
        <v>16</v>
      </c>
      <c r="J1970" s="51"/>
      <c r="K1970" s="51">
        <v>5000</v>
      </c>
      <c r="L1970" s="51">
        <v>5100</v>
      </c>
      <c r="M1970" s="51">
        <v>512</v>
      </c>
      <c r="N1970" s="139">
        <v>1309</v>
      </c>
      <c r="O1970" s="49"/>
      <c r="P1970" s="48" t="s">
        <v>906</v>
      </c>
      <c r="Q1970" s="47">
        <v>0</v>
      </c>
      <c r="R1970" s="47">
        <v>0</v>
      </c>
      <c r="S1970" s="46">
        <f t="shared" si="132"/>
        <v>0</v>
      </c>
      <c r="T1970" s="47">
        <v>0</v>
      </c>
      <c r="U1970" s="47">
        <v>0</v>
      </c>
      <c r="V1970" s="46">
        <f t="shared" si="133"/>
        <v>0</v>
      </c>
      <c r="W1970" s="46">
        <f t="shared" si="134"/>
        <v>0</v>
      </c>
      <c r="X1970" s="45" t="s">
        <v>26</v>
      </c>
      <c r="Y1970" s="44"/>
      <c r="Z1970" s="43"/>
      <c r="AA1970" s="42" t="s">
        <v>19</v>
      </c>
      <c r="AB1970" s="196"/>
      <c r="AC1970" s="2"/>
      <c r="AD1970" s="2"/>
      <c r="AE1970" s="2"/>
      <c r="AF1970" s="2"/>
      <c r="AG1970" s="2"/>
      <c r="AH1970" s="2"/>
      <c r="AI1970" s="2"/>
      <c r="AJ1970" s="2"/>
      <c r="AK1970" s="2"/>
      <c r="AL1970" s="2"/>
      <c r="AM1970" s="2"/>
      <c r="AN1970" s="2"/>
      <c r="AO1970" s="2"/>
      <c r="AP1970" s="2"/>
      <c r="AQ1970" s="2"/>
      <c r="AR1970" s="2"/>
      <c r="AS1970" s="2"/>
      <c r="AT1970" s="2"/>
      <c r="AU1970" s="2"/>
      <c r="AV1970" s="2"/>
      <c r="AW1970" s="2"/>
      <c r="AX1970" s="195"/>
      <c r="AY1970" s="195"/>
      <c r="AZ1970" s="193"/>
      <c r="BA1970" s="193"/>
      <c r="BB1970" s="195"/>
      <c r="BC1970" s="195"/>
      <c r="BD1970" s="193"/>
      <c r="BE1970" s="195"/>
      <c r="BF1970" s="195"/>
      <c r="BG1970" s="193"/>
      <c r="BH1970" s="193"/>
      <c r="BI1970" s="195"/>
      <c r="BJ1970" s="195"/>
      <c r="BK1970" s="193"/>
      <c r="BL1970" s="195"/>
      <c r="BM1970" s="195"/>
      <c r="BN1970" s="193"/>
      <c r="BO1970" s="193"/>
      <c r="BP1970" s="195"/>
      <c r="BQ1970" s="195"/>
      <c r="BR1970" s="193"/>
      <c r="BS1970" s="195"/>
      <c r="BT1970" s="195"/>
      <c r="BU1970" s="193"/>
      <c r="BV1970" s="193"/>
      <c r="BW1970" s="195"/>
      <c r="BX1970" s="195"/>
      <c r="BY1970" s="193"/>
      <c r="BZ1970" s="195"/>
      <c r="CA1970" s="195"/>
      <c r="CB1970" s="193"/>
      <c r="CC1970" s="193"/>
      <c r="CD1970" s="194"/>
      <c r="CE1970" s="194"/>
      <c r="CF1970" s="193"/>
      <c r="CG1970" s="194"/>
      <c r="CH1970" s="194"/>
      <c r="CI1970" s="193"/>
      <c r="CJ1970" s="193"/>
      <c r="CK1970" s="191"/>
      <c r="CL1970" s="191"/>
      <c r="CM1970" s="192"/>
      <c r="CN1970" s="192"/>
      <c r="CO1970" s="192"/>
      <c r="CP1970" s="192"/>
      <c r="CQ1970" s="191"/>
      <c r="CR1970" s="191"/>
    </row>
    <row r="1971" spans="1:96" s="190" customFormat="1" ht="24" hidden="1">
      <c r="A1971" s="31" t="e">
        <f t="shared" si="137"/>
        <v>#N/A</v>
      </c>
      <c r="B1971" s="30" t="e">
        <f>VLOOKUP(F1971,[3]!Tabla13[#All],2,FALSE)</f>
        <v>#N/A</v>
      </c>
      <c r="C1971" s="51">
        <v>2026</v>
      </c>
      <c r="D1971" s="51">
        <v>8330</v>
      </c>
      <c r="E1971" s="51"/>
      <c r="F1971" s="52"/>
      <c r="G1971" s="51">
        <v>2</v>
      </c>
      <c r="H1971" s="51">
        <v>5</v>
      </c>
      <c r="I1971" s="51">
        <v>16</v>
      </c>
      <c r="J1971" s="51"/>
      <c r="K1971" s="51">
        <v>5000</v>
      </c>
      <c r="L1971" s="51">
        <v>5100</v>
      </c>
      <c r="M1971" s="51">
        <v>512</v>
      </c>
      <c r="N1971" s="139">
        <v>1366</v>
      </c>
      <c r="O1971" s="49"/>
      <c r="P1971" s="48" t="s">
        <v>313</v>
      </c>
      <c r="Q1971" s="47">
        <v>0</v>
      </c>
      <c r="R1971" s="47">
        <v>0</v>
      </c>
      <c r="S1971" s="46">
        <f t="shared" si="132"/>
        <v>0</v>
      </c>
      <c r="T1971" s="47">
        <v>0</v>
      </c>
      <c r="U1971" s="47">
        <v>0</v>
      </c>
      <c r="V1971" s="46">
        <f t="shared" si="133"/>
        <v>0</v>
      </c>
      <c r="W1971" s="46">
        <f t="shared" si="134"/>
        <v>0</v>
      </c>
      <c r="X1971" s="45" t="s">
        <v>26</v>
      </c>
      <c r="Y1971" s="44"/>
      <c r="Z1971" s="43"/>
      <c r="AA1971" s="42" t="s">
        <v>19</v>
      </c>
      <c r="AB1971" s="196"/>
      <c r="AC1971" s="2"/>
      <c r="AD1971" s="2"/>
      <c r="AE1971" s="2"/>
      <c r="AF1971" s="2"/>
      <c r="AG1971" s="2"/>
      <c r="AH1971" s="2"/>
      <c r="AI1971" s="2"/>
      <c r="AJ1971" s="2"/>
      <c r="AK1971" s="2"/>
      <c r="AL1971" s="2"/>
      <c r="AM1971" s="2"/>
      <c r="AN1971" s="2"/>
      <c r="AO1971" s="2"/>
      <c r="AP1971" s="2"/>
      <c r="AQ1971" s="2"/>
      <c r="AR1971" s="2"/>
      <c r="AS1971" s="2"/>
      <c r="AT1971" s="2"/>
      <c r="AU1971" s="2"/>
      <c r="AV1971" s="2"/>
      <c r="AW1971" s="2"/>
      <c r="AX1971" s="195"/>
      <c r="AY1971" s="195"/>
      <c r="AZ1971" s="193"/>
      <c r="BA1971" s="193"/>
      <c r="BB1971" s="195"/>
      <c r="BC1971" s="195"/>
      <c r="BD1971" s="193"/>
      <c r="BE1971" s="195"/>
      <c r="BF1971" s="195"/>
      <c r="BG1971" s="193"/>
      <c r="BH1971" s="193"/>
      <c r="BI1971" s="195"/>
      <c r="BJ1971" s="195"/>
      <c r="BK1971" s="193"/>
      <c r="BL1971" s="195"/>
      <c r="BM1971" s="195"/>
      <c r="BN1971" s="193"/>
      <c r="BO1971" s="193"/>
      <c r="BP1971" s="195"/>
      <c r="BQ1971" s="195"/>
      <c r="BR1971" s="193"/>
      <c r="BS1971" s="195"/>
      <c r="BT1971" s="195"/>
      <c r="BU1971" s="193"/>
      <c r="BV1971" s="193"/>
      <c r="BW1971" s="195"/>
      <c r="BX1971" s="195"/>
      <c r="BY1971" s="193"/>
      <c r="BZ1971" s="195"/>
      <c r="CA1971" s="195"/>
      <c r="CB1971" s="193"/>
      <c r="CC1971" s="193"/>
      <c r="CD1971" s="194"/>
      <c r="CE1971" s="194"/>
      <c r="CF1971" s="193"/>
      <c r="CG1971" s="194"/>
      <c r="CH1971" s="194"/>
      <c r="CI1971" s="193"/>
      <c r="CJ1971" s="193"/>
      <c r="CK1971" s="191"/>
      <c r="CL1971" s="191"/>
      <c r="CM1971" s="192"/>
      <c r="CN1971" s="192"/>
      <c r="CO1971" s="192"/>
      <c r="CP1971" s="192"/>
      <c r="CQ1971" s="191"/>
      <c r="CR1971" s="191"/>
    </row>
    <row r="1972" spans="1:96" s="190" customFormat="1" ht="24" hidden="1">
      <c r="A1972" s="31" t="e">
        <f t="shared" si="137"/>
        <v>#N/A</v>
      </c>
      <c r="B1972" s="30" t="e">
        <f>VLOOKUP(F1972,[3]!Tabla13[#All],2,FALSE)</f>
        <v>#N/A</v>
      </c>
      <c r="C1972" s="51">
        <v>2026</v>
      </c>
      <c r="D1972" s="51">
        <v>8330</v>
      </c>
      <c r="E1972" s="51"/>
      <c r="F1972" s="52"/>
      <c r="G1972" s="51">
        <v>2</v>
      </c>
      <c r="H1972" s="51">
        <v>5</v>
      </c>
      <c r="I1972" s="51">
        <v>16</v>
      </c>
      <c r="J1972" s="51"/>
      <c r="K1972" s="51">
        <v>5000</v>
      </c>
      <c r="L1972" s="51">
        <v>5100</v>
      </c>
      <c r="M1972" s="51">
        <v>512</v>
      </c>
      <c r="N1972" s="50">
        <v>343</v>
      </c>
      <c r="O1972" s="49"/>
      <c r="P1972" s="204" t="s">
        <v>905</v>
      </c>
      <c r="Q1972" s="47">
        <v>0</v>
      </c>
      <c r="R1972" s="47">
        <v>0</v>
      </c>
      <c r="S1972" s="46">
        <f t="shared" si="132"/>
        <v>0</v>
      </c>
      <c r="T1972" s="47">
        <v>0</v>
      </c>
      <c r="U1972" s="47">
        <v>0</v>
      </c>
      <c r="V1972" s="46">
        <f t="shared" si="133"/>
        <v>0</v>
      </c>
      <c r="W1972" s="46">
        <f t="shared" si="134"/>
        <v>0</v>
      </c>
      <c r="X1972" s="45" t="s">
        <v>26</v>
      </c>
      <c r="Y1972" s="44"/>
      <c r="Z1972" s="43"/>
      <c r="AA1972" s="42" t="s">
        <v>19</v>
      </c>
      <c r="AB1972" s="240"/>
      <c r="AC1972" s="2"/>
      <c r="AD1972" s="2"/>
      <c r="AE1972" s="2"/>
      <c r="AF1972" s="2"/>
      <c r="AG1972" s="2"/>
      <c r="AH1972" s="2"/>
      <c r="AI1972" s="2"/>
      <c r="AJ1972" s="2"/>
      <c r="AK1972" s="2"/>
      <c r="AL1972" s="2"/>
      <c r="AM1972" s="2"/>
      <c r="AN1972" s="2"/>
      <c r="AO1972" s="2"/>
      <c r="AP1972" s="2"/>
      <c r="AQ1972" s="2"/>
      <c r="AR1972" s="2"/>
      <c r="AS1972" s="2"/>
      <c r="AT1972" s="2"/>
      <c r="AU1972" s="2"/>
      <c r="AV1972" s="2"/>
      <c r="AW1972" s="2"/>
      <c r="AX1972" s="239"/>
      <c r="AY1972" s="239"/>
      <c r="AZ1972" s="237"/>
      <c r="BA1972" s="237"/>
      <c r="BB1972" s="239"/>
      <c r="BC1972" s="239"/>
      <c r="BD1972" s="193"/>
      <c r="BE1972" s="239"/>
      <c r="BF1972" s="239"/>
      <c r="BG1972" s="237"/>
      <c r="BH1972" s="237"/>
      <c r="BI1972" s="239"/>
      <c r="BJ1972" s="239"/>
      <c r="BK1972" s="193"/>
      <c r="BL1972" s="239"/>
      <c r="BM1972" s="239"/>
      <c r="BN1972" s="237"/>
      <c r="BO1972" s="237"/>
      <c r="BP1972" s="239"/>
      <c r="BQ1972" s="239"/>
      <c r="BR1972" s="193"/>
      <c r="BS1972" s="239"/>
      <c r="BT1972" s="239"/>
      <c r="BU1972" s="237"/>
      <c r="BV1972" s="237"/>
      <c r="BW1972" s="239"/>
      <c r="BX1972" s="239"/>
      <c r="BY1972" s="193"/>
      <c r="BZ1972" s="239"/>
      <c r="CA1972" s="239"/>
      <c r="CB1972" s="237"/>
      <c r="CC1972" s="237"/>
      <c r="CD1972" s="238"/>
      <c r="CE1972" s="238"/>
      <c r="CF1972" s="193"/>
      <c r="CG1972" s="238"/>
      <c r="CH1972" s="238"/>
      <c r="CI1972" s="237"/>
      <c r="CJ1972" s="237"/>
      <c r="CK1972" s="191"/>
      <c r="CL1972" s="191"/>
      <c r="CM1972" s="192"/>
      <c r="CN1972" s="192"/>
      <c r="CO1972" s="192"/>
      <c r="CP1972" s="192"/>
      <c r="CQ1972" s="191"/>
      <c r="CR1972" s="191"/>
    </row>
    <row r="1973" spans="1:96" s="190" customFormat="1" ht="24" hidden="1">
      <c r="A1973" s="31" t="e">
        <f t="shared" si="137"/>
        <v>#N/A</v>
      </c>
      <c r="B1973" s="30" t="e">
        <f>VLOOKUP(F1973,[3]!Tabla13[#All],2,FALSE)</f>
        <v>#N/A</v>
      </c>
      <c r="C1973" s="40">
        <v>2026</v>
      </c>
      <c r="D1973" s="40">
        <v>8330</v>
      </c>
      <c r="E1973" s="40"/>
      <c r="F1973" s="41"/>
      <c r="G1973" s="40">
        <v>2</v>
      </c>
      <c r="H1973" s="40">
        <v>5</v>
      </c>
      <c r="I1973" s="40">
        <v>16</v>
      </c>
      <c r="J1973" s="40"/>
      <c r="K1973" s="40">
        <v>5000</v>
      </c>
      <c r="L1973" s="40">
        <v>5100</v>
      </c>
      <c r="M1973" s="40">
        <v>515</v>
      </c>
      <c r="N1973" s="167" t="s">
        <v>23</v>
      </c>
      <c r="O1973" s="235"/>
      <c r="P1973" s="37" t="s">
        <v>63</v>
      </c>
      <c r="Q1973" s="36">
        <f>SUM(Q1974:Q1992)</f>
        <v>0</v>
      </c>
      <c r="R1973" s="36">
        <f>SUM(R1974:R1992)</f>
        <v>0</v>
      </c>
      <c r="S1973" s="36">
        <f t="shared" si="132"/>
        <v>0</v>
      </c>
      <c r="T1973" s="36">
        <f>SUM(T1974:T1992)</f>
        <v>0</v>
      </c>
      <c r="U1973" s="36">
        <f>SUM(U1974:U1992)</f>
        <v>0</v>
      </c>
      <c r="V1973" s="36">
        <f t="shared" si="133"/>
        <v>0</v>
      </c>
      <c r="W1973" s="36">
        <f t="shared" si="134"/>
        <v>0</v>
      </c>
      <c r="X1973" s="35"/>
      <c r="Y1973" s="64"/>
      <c r="Z1973" s="63"/>
      <c r="AA1973" s="32"/>
      <c r="AB1973" s="200"/>
      <c r="AC1973" s="2"/>
      <c r="AD1973" s="2"/>
      <c r="AE1973" s="2"/>
      <c r="AF1973" s="2"/>
      <c r="AG1973" s="2"/>
      <c r="AH1973" s="2"/>
      <c r="AI1973" s="2"/>
      <c r="AJ1973" s="2"/>
      <c r="AK1973" s="2"/>
      <c r="AL1973" s="2"/>
      <c r="AM1973" s="2"/>
      <c r="AN1973" s="2"/>
      <c r="AO1973" s="2"/>
      <c r="AP1973" s="2"/>
      <c r="AQ1973" s="2"/>
      <c r="AR1973" s="2"/>
      <c r="AS1973" s="2"/>
      <c r="AT1973" s="2"/>
      <c r="AU1973" s="2"/>
      <c r="AV1973" s="2"/>
      <c r="AW1973" s="2"/>
      <c r="AX1973" s="237"/>
      <c r="AY1973" s="237"/>
      <c r="AZ1973" s="237"/>
      <c r="BA1973" s="237"/>
      <c r="BB1973" s="237"/>
      <c r="BC1973" s="237"/>
      <c r="BD1973" s="237"/>
      <c r="BE1973" s="237"/>
      <c r="BF1973" s="237"/>
      <c r="BG1973" s="237"/>
      <c r="BH1973" s="237"/>
      <c r="BI1973" s="237"/>
      <c r="BJ1973" s="237"/>
      <c r="BK1973" s="237"/>
      <c r="BL1973" s="237"/>
      <c r="BM1973" s="237"/>
      <c r="BN1973" s="237"/>
      <c r="BO1973" s="237"/>
      <c r="BP1973" s="237"/>
      <c r="BQ1973" s="237"/>
      <c r="BR1973" s="237"/>
      <c r="BS1973" s="237"/>
      <c r="BT1973" s="237"/>
      <c r="BU1973" s="237"/>
      <c r="BV1973" s="237"/>
      <c r="BW1973" s="237"/>
      <c r="BX1973" s="237"/>
      <c r="BY1973" s="237"/>
      <c r="BZ1973" s="237"/>
      <c r="CA1973" s="237"/>
      <c r="CB1973" s="237"/>
      <c r="CC1973" s="237"/>
      <c r="CD1973" s="237"/>
      <c r="CE1973" s="237"/>
      <c r="CF1973" s="237"/>
      <c r="CG1973" s="237"/>
      <c r="CH1973" s="237"/>
      <c r="CI1973" s="237"/>
      <c r="CJ1973" s="237"/>
      <c r="CK1973" s="199"/>
      <c r="CL1973" s="199"/>
      <c r="CM1973" s="199"/>
      <c r="CN1973" s="199"/>
      <c r="CO1973" s="199"/>
      <c r="CP1973" s="199"/>
      <c r="CQ1973" s="199"/>
      <c r="CR1973" s="199"/>
    </row>
    <row r="1974" spans="1:96" s="190" customFormat="1" ht="24" hidden="1">
      <c r="A1974" s="31" t="e">
        <f t="shared" si="137"/>
        <v>#N/A</v>
      </c>
      <c r="B1974" s="30" t="e">
        <f>VLOOKUP(F1974,[3]!Tabla13[#All],2,FALSE)</f>
        <v>#N/A</v>
      </c>
      <c r="C1974" s="51">
        <v>2026</v>
      </c>
      <c r="D1974" s="51">
        <v>8330</v>
      </c>
      <c r="E1974" s="51"/>
      <c r="F1974" s="52"/>
      <c r="G1974" s="51">
        <v>2</v>
      </c>
      <c r="H1974" s="51">
        <v>5</v>
      </c>
      <c r="I1974" s="51">
        <v>16</v>
      </c>
      <c r="J1974" s="51"/>
      <c r="K1974" s="51">
        <v>5000</v>
      </c>
      <c r="L1974" s="51">
        <v>5100</v>
      </c>
      <c r="M1974" s="51">
        <v>515</v>
      </c>
      <c r="N1974" s="139">
        <v>6</v>
      </c>
      <c r="O1974" s="49"/>
      <c r="P1974" s="48" t="s">
        <v>62</v>
      </c>
      <c r="Q1974" s="47">
        <v>0</v>
      </c>
      <c r="R1974" s="47">
        <v>0</v>
      </c>
      <c r="S1974" s="46">
        <f t="shared" si="132"/>
        <v>0</v>
      </c>
      <c r="T1974" s="47">
        <v>0</v>
      </c>
      <c r="U1974" s="47">
        <v>0</v>
      </c>
      <c r="V1974" s="46">
        <f t="shared" si="133"/>
        <v>0</v>
      </c>
      <c r="W1974" s="46">
        <f t="shared" si="134"/>
        <v>0</v>
      </c>
      <c r="X1974" s="45" t="s">
        <v>26</v>
      </c>
      <c r="Y1974" s="44"/>
      <c r="Z1974" s="43"/>
      <c r="AA1974" s="42" t="s">
        <v>19</v>
      </c>
      <c r="AB1974" s="196"/>
      <c r="AC1974" s="2"/>
      <c r="AD1974" s="2"/>
      <c r="AE1974" s="2"/>
      <c r="AF1974" s="2"/>
      <c r="AG1974" s="2"/>
      <c r="AH1974" s="2"/>
      <c r="AI1974" s="2"/>
      <c r="AJ1974" s="2"/>
      <c r="AK1974" s="2"/>
      <c r="AL1974" s="2"/>
      <c r="AM1974" s="2"/>
      <c r="AN1974" s="2"/>
      <c r="AO1974" s="2"/>
      <c r="AP1974" s="2"/>
      <c r="AQ1974" s="2"/>
      <c r="AR1974" s="2"/>
      <c r="AS1974" s="2"/>
      <c r="AT1974" s="2"/>
      <c r="AU1974" s="2"/>
      <c r="AV1974" s="2"/>
      <c r="AW1974" s="2"/>
      <c r="AX1974" s="195"/>
      <c r="AY1974" s="195"/>
      <c r="AZ1974" s="193"/>
      <c r="BA1974" s="193"/>
      <c r="BB1974" s="195"/>
      <c r="BC1974" s="195"/>
      <c r="BD1974" s="193"/>
      <c r="BE1974" s="195"/>
      <c r="BF1974" s="195"/>
      <c r="BG1974" s="193"/>
      <c r="BH1974" s="193"/>
      <c r="BI1974" s="195"/>
      <c r="BJ1974" s="195"/>
      <c r="BK1974" s="193"/>
      <c r="BL1974" s="195"/>
      <c r="BM1974" s="195"/>
      <c r="BN1974" s="193"/>
      <c r="BO1974" s="193"/>
      <c r="BP1974" s="195"/>
      <c r="BQ1974" s="195"/>
      <c r="BR1974" s="193"/>
      <c r="BS1974" s="195"/>
      <c r="BT1974" s="195"/>
      <c r="BU1974" s="193"/>
      <c r="BV1974" s="193"/>
      <c r="BW1974" s="195"/>
      <c r="BX1974" s="195"/>
      <c r="BY1974" s="193"/>
      <c r="BZ1974" s="195"/>
      <c r="CA1974" s="195"/>
      <c r="CB1974" s="193"/>
      <c r="CC1974" s="193"/>
      <c r="CD1974" s="194"/>
      <c r="CE1974" s="194"/>
      <c r="CF1974" s="193"/>
      <c r="CG1974" s="194"/>
      <c r="CH1974" s="194"/>
      <c r="CI1974" s="193"/>
      <c r="CJ1974" s="193"/>
      <c r="CK1974" s="191"/>
      <c r="CL1974" s="191"/>
      <c r="CM1974" s="192"/>
      <c r="CN1974" s="192"/>
      <c r="CO1974" s="192"/>
      <c r="CP1974" s="192"/>
      <c r="CQ1974" s="191"/>
      <c r="CR1974" s="191"/>
    </row>
    <row r="1975" spans="1:96" s="190" customFormat="1" ht="24" hidden="1">
      <c r="A1975" s="31" t="e">
        <f t="shared" si="137"/>
        <v>#N/A</v>
      </c>
      <c r="B1975" s="30" t="e">
        <f>VLOOKUP(F1975,[3]!Tabla13[#All],2,FALSE)</f>
        <v>#N/A</v>
      </c>
      <c r="C1975" s="51">
        <v>2026</v>
      </c>
      <c r="D1975" s="51">
        <v>8330</v>
      </c>
      <c r="E1975" s="51"/>
      <c r="F1975" s="52"/>
      <c r="G1975" s="51">
        <v>2</v>
      </c>
      <c r="H1975" s="51">
        <v>5</v>
      </c>
      <c r="I1975" s="51">
        <v>16</v>
      </c>
      <c r="J1975" s="51"/>
      <c r="K1975" s="51">
        <v>5000</v>
      </c>
      <c r="L1975" s="51">
        <v>5100</v>
      </c>
      <c r="M1975" s="51">
        <v>515</v>
      </c>
      <c r="N1975" s="139">
        <v>361</v>
      </c>
      <c r="O1975" s="49"/>
      <c r="P1975" s="48" t="s">
        <v>61</v>
      </c>
      <c r="Q1975" s="47">
        <v>0</v>
      </c>
      <c r="R1975" s="47">
        <v>0</v>
      </c>
      <c r="S1975" s="46">
        <f t="shared" si="132"/>
        <v>0</v>
      </c>
      <c r="T1975" s="47">
        <v>0</v>
      </c>
      <c r="U1975" s="47">
        <v>0</v>
      </c>
      <c r="V1975" s="46">
        <f t="shared" si="133"/>
        <v>0</v>
      </c>
      <c r="W1975" s="46">
        <f t="shared" si="134"/>
        <v>0</v>
      </c>
      <c r="X1975" s="45" t="s">
        <v>26</v>
      </c>
      <c r="Y1975" s="44"/>
      <c r="Z1975" s="43"/>
      <c r="AA1975" s="42" t="s">
        <v>19</v>
      </c>
      <c r="AB1975" s="196"/>
      <c r="AC1975" s="2"/>
      <c r="AD1975" s="2"/>
      <c r="AE1975" s="2"/>
      <c r="AF1975" s="2"/>
      <c r="AG1975" s="2"/>
      <c r="AH1975" s="2"/>
      <c r="AI1975" s="2"/>
      <c r="AJ1975" s="2"/>
      <c r="AK1975" s="2"/>
      <c r="AL1975" s="2"/>
      <c r="AM1975" s="2"/>
      <c r="AN1975" s="2"/>
      <c r="AO1975" s="2"/>
      <c r="AP1975" s="2"/>
      <c r="AQ1975" s="2"/>
      <c r="AR1975" s="2"/>
      <c r="AS1975" s="2"/>
      <c r="AT1975" s="2"/>
      <c r="AU1975" s="2"/>
      <c r="AV1975" s="2"/>
      <c r="AW1975" s="2"/>
      <c r="AX1975" s="195"/>
      <c r="AY1975" s="195"/>
      <c r="AZ1975" s="193"/>
      <c r="BA1975" s="193"/>
      <c r="BB1975" s="195"/>
      <c r="BC1975" s="195"/>
      <c r="BD1975" s="193"/>
      <c r="BE1975" s="195"/>
      <c r="BF1975" s="195"/>
      <c r="BG1975" s="193"/>
      <c r="BH1975" s="193"/>
      <c r="BI1975" s="195"/>
      <c r="BJ1975" s="195"/>
      <c r="BK1975" s="193"/>
      <c r="BL1975" s="195"/>
      <c r="BM1975" s="195"/>
      <c r="BN1975" s="193"/>
      <c r="BO1975" s="193"/>
      <c r="BP1975" s="195"/>
      <c r="BQ1975" s="195"/>
      <c r="BR1975" s="193"/>
      <c r="BS1975" s="195"/>
      <c r="BT1975" s="195"/>
      <c r="BU1975" s="193"/>
      <c r="BV1975" s="193"/>
      <c r="BW1975" s="195"/>
      <c r="BX1975" s="195"/>
      <c r="BY1975" s="193"/>
      <c r="BZ1975" s="195"/>
      <c r="CA1975" s="195"/>
      <c r="CB1975" s="193"/>
      <c r="CC1975" s="193"/>
      <c r="CD1975" s="194"/>
      <c r="CE1975" s="194"/>
      <c r="CF1975" s="193"/>
      <c r="CG1975" s="194"/>
      <c r="CH1975" s="194"/>
      <c r="CI1975" s="193"/>
      <c r="CJ1975" s="193"/>
      <c r="CK1975" s="191"/>
      <c r="CL1975" s="191"/>
      <c r="CM1975" s="192"/>
      <c r="CN1975" s="192"/>
      <c r="CO1975" s="192"/>
      <c r="CP1975" s="192"/>
      <c r="CQ1975" s="191"/>
      <c r="CR1975" s="191"/>
    </row>
    <row r="1976" spans="1:96" s="190" customFormat="1" ht="24" hidden="1">
      <c r="A1976" s="31" t="e">
        <f t="shared" si="137"/>
        <v>#N/A</v>
      </c>
      <c r="B1976" s="30" t="e">
        <f>VLOOKUP(F1976,[3]!Tabla13[#All],2,FALSE)</f>
        <v>#N/A</v>
      </c>
      <c r="C1976" s="51">
        <v>2026</v>
      </c>
      <c r="D1976" s="51">
        <v>8330</v>
      </c>
      <c r="E1976" s="51"/>
      <c r="F1976" s="52"/>
      <c r="G1976" s="51">
        <v>2</v>
      </c>
      <c r="H1976" s="51">
        <v>5</v>
      </c>
      <c r="I1976" s="51">
        <v>16</v>
      </c>
      <c r="J1976" s="51"/>
      <c r="K1976" s="51">
        <v>5000</v>
      </c>
      <c r="L1976" s="51">
        <v>5100</v>
      </c>
      <c r="M1976" s="51">
        <v>515</v>
      </c>
      <c r="N1976" s="139">
        <v>364</v>
      </c>
      <c r="O1976" s="49"/>
      <c r="P1976" s="48" t="s">
        <v>60</v>
      </c>
      <c r="Q1976" s="47">
        <v>0</v>
      </c>
      <c r="R1976" s="47">
        <v>0</v>
      </c>
      <c r="S1976" s="46">
        <f t="shared" si="132"/>
        <v>0</v>
      </c>
      <c r="T1976" s="47">
        <v>0</v>
      </c>
      <c r="U1976" s="47">
        <v>0</v>
      </c>
      <c r="V1976" s="46">
        <f t="shared" si="133"/>
        <v>0</v>
      </c>
      <c r="W1976" s="46">
        <f t="shared" si="134"/>
        <v>0</v>
      </c>
      <c r="X1976" s="45" t="s">
        <v>26</v>
      </c>
      <c r="Y1976" s="44"/>
      <c r="Z1976" s="43"/>
      <c r="AA1976" s="42" t="s">
        <v>19</v>
      </c>
      <c r="AB1976" s="196"/>
      <c r="AC1976" s="2"/>
      <c r="AD1976" s="2"/>
      <c r="AE1976" s="2"/>
      <c r="AF1976" s="2"/>
      <c r="AG1976" s="2"/>
      <c r="AH1976" s="2"/>
      <c r="AI1976" s="2"/>
      <c r="AJ1976" s="2"/>
      <c r="AK1976" s="2"/>
      <c r="AL1976" s="2"/>
      <c r="AM1976" s="2"/>
      <c r="AN1976" s="2"/>
      <c r="AO1976" s="2"/>
      <c r="AP1976" s="2"/>
      <c r="AQ1976" s="2"/>
      <c r="AR1976" s="2"/>
      <c r="AS1976" s="2"/>
      <c r="AT1976" s="2"/>
      <c r="AU1976" s="2"/>
      <c r="AV1976" s="2"/>
      <c r="AW1976" s="2"/>
      <c r="AX1976" s="195"/>
      <c r="AY1976" s="195"/>
      <c r="AZ1976" s="193"/>
      <c r="BA1976" s="193"/>
      <c r="BB1976" s="195"/>
      <c r="BC1976" s="195"/>
      <c r="BD1976" s="193"/>
      <c r="BE1976" s="195"/>
      <c r="BF1976" s="195"/>
      <c r="BG1976" s="193"/>
      <c r="BH1976" s="193"/>
      <c r="BI1976" s="195"/>
      <c r="BJ1976" s="195"/>
      <c r="BK1976" s="193"/>
      <c r="BL1976" s="195"/>
      <c r="BM1976" s="195"/>
      <c r="BN1976" s="193"/>
      <c r="BO1976" s="193"/>
      <c r="BP1976" s="195"/>
      <c r="BQ1976" s="195"/>
      <c r="BR1976" s="193"/>
      <c r="BS1976" s="195"/>
      <c r="BT1976" s="195"/>
      <c r="BU1976" s="193"/>
      <c r="BV1976" s="193"/>
      <c r="BW1976" s="195"/>
      <c r="BX1976" s="195"/>
      <c r="BY1976" s="193"/>
      <c r="BZ1976" s="195"/>
      <c r="CA1976" s="195"/>
      <c r="CB1976" s="193"/>
      <c r="CC1976" s="193"/>
      <c r="CD1976" s="194"/>
      <c r="CE1976" s="194"/>
      <c r="CF1976" s="193"/>
      <c r="CG1976" s="194"/>
      <c r="CH1976" s="194"/>
      <c r="CI1976" s="193"/>
      <c r="CJ1976" s="193"/>
      <c r="CK1976" s="191"/>
      <c r="CL1976" s="191"/>
      <c r="CM1976" s="192"/>
      <c r="CN1976" s="192"/>
      <c r="CO1976" s="192"/>
      <c r="CP1976" s="192"/>
      <c r="CQ1976" s="191"/>
      <c r="CR1976" s="191"/>
    </row>
    <row r="1977" spans="1:96" s="190" customFormat="1" ht="24" hidden="1">
      <c r="A1977" s="31" t="e">
        <f t="shared" si="137"/>
        <v>#N/A</v>
      </c>
      <c r="B1977" s="30" t="e">
        <f>VLOOKUP(F1977,[3]!Tabla13[#All],2,FALSE)</f>
        <v>#N/A</v>
      </c>
      <c r="C1977" s="51">
        <v>2026</v>
      </c>
      <c r="D1977" s="51">
        <v>8330</v>
      </c>
      <c r="E1977" s="51"/>
      <c r="F1977" s="52"/>
      <c r="G1977" s="51">
        <v>2</v>
      </c>
      <c r="H1977" s="51">
        <v>5</v>
      </c>
      <c r="I1977" s="51">
        <v>16</v>
      </c>
      <c r="J1977" s="51"/>
      <c r="K1977" s="51">
        <v>5000</v>
      </c>
      <c r="L1977" s="51">
        <v>5100</v>
      </c>
      <c r="M1977" s="51">
        <v>515</v>
      </c>
      <c r="N1977" s="139">
        <v>374</v>
      </c>
      <c r="O1977" s="49"/>
      <c r="P1977" s="48" t="s">
        <v>307</v>
      </c>
      <c r="Q1977" s="47">
        <v>0</v>
      </c>
      <c r="R1977" s="47">
        <v>0</v>
      </c>
      <c r="S1977" s="46">
        <f t="shared" si="132"/>
        <v>0</v>
      </c>
      <c r="T1977" s="47">
        <v>0</v>
      </c>
      <c r="U1977" s="47">
        <v>0</v>
      </c>
      <c r="V1977" s="46">
        <f t="shared" si="133"/>
        <v>0</v>
      </c>
      <c r="W1977" s="46">
        <f t="shared" si="134"/>
        <v>0</v>
      </c>
      <c r="X1977" s="45" t="s">
        <v>26</v>
      </c>
      <c r="Y1977" s="44"/>
      <c r="Z1977" s="43"/>
      <c r="AA1977" s="42" t="s">
        <v>19</v>
      </c>
      <c r="AB1977" s="196"/>
      <c r="AC1977" s="2"/>
      <c r="AD1977" s="2"/>
      <c r="AE1977" s="2"/>
      <c r="AF1977" s="2"/>
      <c r="AG1977" s="2"/>
      <c r="AH1977" s="2"/>
      <c r="AI1977" s="2"/>
      <c r="AJ1977" s="2"/>
      <c r="AK1977" s="2"/>
      <c r="AL1977" s="2"/>
      <c r="AM1977" s="2"/>
      <c r="AN1977" s="2"/>
      <c r="AO1977" s="2"/>
      <c r="AP1977" s="2"/>
      <c r="AQ1977" s="2"/>
      <c r="AR1977" s="2"/>
      <c r="AS1977" s="2"/>
      <c r="AT1977" s="2"/>
      <c r="AU1977" s="2"/>
      <c r="AV1977" s="2"/>
      <c r="AW1977" s="2"/>
      <c r="AX1977" s="195"/>
      <c r="AY1977" s="195"/>
      <c r="AZ1977" s="193"/>
      <c r="BA1977" s="193"/>
      <c r="BB1977" s="195"/>
      <c r="BC1977" s="195"/>
      <c r="BD1977" s="193"/>
      <c r="BE1977" s="195"/>
      <c r="BF1977" s="195"/>
      <c r="BG1977" s="193"/>
      <c r="BH1977" s="193"/>
      <c r="BI1977" s="195"/>
      <c r="BJ1977" s="195"/>
      <c r="BK1977" s="193"/>
      <c r="BL1977" s="195"/>
      <c r="BM1977" s="195"/>
      <c r="BN1977" s="193"/>
      <c r="BO1977" s="193"/>
      <c r="BP1977" s="195"/>
      <c r="BQ1977" s="195"/>
      <c r="BR1977" s="193"/>
      <c r="BS1977" s="195"/>
      <c r="BT1977" s="195"/>
      <c r="BU1977" s="193"/>
      <c r="BV1977" s="193"/>
      <c r="BW1977" s="195"/>
      <c r="BX1977" s="195"/>
      <c r="BY1977" s="193"/>
      <c r="BZ1977" s="195"/>
      <c r="CA1977" s="195"/>
      <c r="CB1977" s="193"/>
      <c r="CC1977" s="193"/>
      <c r="CD1977" s="194"/>
      <c r="CE1977" s="194"/>
      <c r="CF1977" s="193"/>
      <c r="CG1977" s="194"/>
      <c r="CH1977" s="194"/>
      <c r="CI1977" s="193"/>
      <c r="CJ1977" s="193"/>
      <c r="CK1977" s="191"/>
      <c r="CL1977" s="191"/>
      <c r="CM1977" s="192"/>
      <c r="CN1977" s="192"/>
      <c r="CO1977" s="192"/>
      <c r="CP1977" s="192"/>
      <c r="CQ1977" s="191"/>
      <c r="CR1977" s="191"/>
    </row>
    <row r="1978" spans="1:96" s="190" customFormat="1" ht="24" hidden="1">
      <c r="A1978" s="31" t="e">
        <f t="shared" si="137"/>
        <v>#N/A</v>
      </c>
      <c r="B1978" s="30" t="e">
        <f>VLOOKUP(F1978,[3]!Tabla13[#All],2,FALSE)</f>
        <v>#N/A</v>
      </c>
      <c r="C1978" s="51">
        <v>2026</v>
      </c>
      <c r="D1978" s="51">
        <v>8330</v>
      </c>
      <c r="E1978" s="51"/>
      <c r="F1978" s="52"/>
      <c r="G1978" s="51">
        <v>2</v>
      </c>
      <c r="H1978" s="51">
        <v>5</v>
      </c>
      <c r="I1978" s="51">
        <v>16</v>
      </c>
      <c r="J1978" s="51"/>
      <c r="K1978" s="51">
        <v>5000</v>
      </c>
      <c r="L1978" s="51">
        <v>5100</v>
      </c>
      <c r="M1978" s="51">
        <v>515</v>
      </c>
      <c r="N1978" s="139">
        <v>378</v>
      </c>
      <c r="O1978" s="49"/>
      <c r="P1978" s="48" t="s">
        <v>904</v>
      </c>
      <c r="Q1978" s="47">
        <v>0</v>
      </c>
      <c r="R1978" s="47">
        <v>0</v>
      </c>
      <c r="S1978" s="46">
        <f t="shared" si="132"/>
        <v>0</v>
      </c>
      <c r="T1978" s="47">
        <v>0</v>
      </c>
      <c r="U1978" s="47">
        <v>0</v>
      </c>
      <c r="V1978" s="46">
        <f t="shared" si="133"/>
        <v>0</v>
      </c>
      <c r="W1978" s="46">
        <f t="shared" si="134"/>
        <v>0</v>
      </c>
      <c r="X1978" s="45" t="s">
        <v>26</v>
      </c>
      <c r="Y1978" s="44"/>
      <c r="Z1978" s="43"/>
      <c r="AA1978" s="42" t="s">
        <v>19</v>
      </c>
      <c r="AB1978" s="196"/>
      <c r="AC1978" s="2"/>
      <c r="AD1978" s="2"/>
      <c r="AE1978" s="2"/>
      <c r="AF1978" s="2"/>
      <c r="AG1978" s="2"/>
      <c r="AH1978" s="2"/>
      <c r="AI1978" s="2"/>
      <c r="AJ1978" s="2"/>
      <c r="AK1978" s="2"/>
      <c r="AL1978" s="2"/>
      <c r="AM1978" s="2"/>
      <c r="AN1978" s="2"/>
      <c r="AO1978" s="2"/>
      <c r="AP1978" s="2"/>
      <c r="AQ1978" s="2"/>
      <c r="AR1978" s="2"/>
      <c r="AS1978" s="2"/>
      <c r="AT1978" s="2"/>
      <c r="AU1978" s="2"/>
      <c r="AV1978" s="2"/>
      <c r="AW1978" s="2"/>
      <c r="AX1978" s="195"/>
      <c r="AY1978" s="195"/>
      <c r="AZ1978" s="193"/>
      <c r="BA1978" s="193"/>
      <c r="BB1978" s="195"/>
      <c r="BC1978" s="195"/>
      <c r="BD1978" s="193"/>
      <c r="BE1978" s="195"/>
      <c r="BF1978" s="195"/>
      <c r="BG1978" s="193"/>
      <c r="BH1978" s="193"/>
      <c r="BI1978" s="195"/>
      <c r="BJ1978" s="195"/>
      <c r="BK1978" s="193"/>
      <c r="BL1978" s="195"/>
      <c r="BM1978" s="195"/>
      <c r="BN1978" s="193"/>
      <c r="BO1978" s="193"/>
      <c r="BP1978" s="195"/>
      <c r="BQ1978" s="195"/>
      <c r="BR1978" s="193"/>
      <c r="BS1978" s="195"/>
      <c r="BT1978" s="195"/>
      <c r="BU1978" s="193"/>
      <c r="BV1978" s="193"/>
      <c r="BW1978" s="195"/>
      <c r="BX1978" s="195"/>
      <c r="BY1978" s="193"/>
      <c r="BZ1978" s="195"/>
      <c r="CA1978" s="195"/>
      <c r="CB1978" s="193"/>
      <c r="CC1978" s="193"/>
      <c r="CD1978" s="194"/>
      <c r="CE1978" s="194"/>
      <c r="CF1978" s="193"/>
      <c r="CG1978" s="194"/>
      <c r="CH1978" s="194"/>
      <c r="CI1978" s="193"/>
      <c r="CJ1978" s="193"/>
      <c r="CK1978" s="191"/>
      <c r="CL1978" s="191"/>
      <c r="CM1978" s="192"/>
      <c r="CN1978" s="192"/>
      <c r="CO1978" s="192"/>
      <c r="CP1978" s="192"/>
      <c r="CQ1978" s="191"/>
      <c r="CR1978" s="191"/>
    </row>
    <row r="1979" spans="1:96" s="190" customFormat="1" ht="24" hidden="1">
      <c r="A1979" s="31" t="e">
        <f t="shared" si="137"/>
        <v>#N/A</v>
      </c>
      <c r="B1979" s="30" t="e">
        <f>VLOOKUP(F1979,[3]!Tabla13[#All],2,FALSE)</f>
        <v>#N/A</v>
      </c>
      <c r="C1979" s="51">
        <v>2026</v>
      </c>
      <c r="D1979" s="51">
        <v>8330</v>
      </c>
      <c r="E1979" s="51"/>
      <c r="F1979" s="52"/>
      <c r="G1979" s="51">
        <v>2</v>
      </c>
      <c r="H1979" s="51">
        <v>5</v>
      </c>
      <c r="I1979" s="51">
        <v>16</v>
      </c>
      <c r="J1979" s="51"/>
      <c r="K1979" s="51">
        <v>5000</v>
      </c>
      <c r="L1979" s="51">
        <v>5100</v>
      </c>
      <c r="M1979" s="51">
        <v>515</v>
      </c>
      <c r="N1979" s="139">
        <v>487</v>
      </c>
      <c r="O1979" s="49"/>
      <c r="P1979" s="48" t="s">
        <v>59</v>
      </c>
      <c r="Q1979" s="47">
        <v>0</v>
      </c>
      <c r="R1979" s="47">
        <v>0</v>
      </c>
      <c r="S1979" s="46">
        <f t="shared" si="132"/>
        <v>0</v>
      </c>
      <c r="T1979" s="47">
        <v>0</v>
      </c>
      <c r="U1979" s="47">
        <v>0</v>
      </c>
      <c r="V1979" s="46">
        <f t="shared" si="133"/>
        <v>0</v>
      </c>
      <c r="W1979" s="46">
        <f t="shared" si="134"/>
        <v>0</v>
      </c>
      <c r="X1979" s="45" t="s">
        <v>26</v>
      </c>
      <c r="Y1979" s="44"/>
      <c r="Z1979" s="43"/>
      <c r="AA1979" s="42" t="s">
        <v>19</v>
      </c>
      <c r="AB1979" s="196"/>
      <c r="AC1979" s="2"/>
      <c r="AD1979" s="2"/>
      <c r="AE1979" s="2"/>
      <c r="AF1979" s="2"/>
      <c r="AG1979" s="2"/>
      <c r="AH1979" s="2"/>
      <c r="AI1979" s="2"/>
      <c r="AJ1979" s="2"/>
      <c r="AK1979" s="2"/>
      <c r="AL1979" s="2"/>
      <c r="AM1979" s="2"/>
      <c r="AN1979" s="2"/>
      <c r="AO1979" s="2"/>
      <c r="AP1979" s="2"/>
      <c r="AQ1979" s="2"/>
      <c r="AR1979" s="2"/>
      <c r="AS1979" s="2"/>
      <c r="AT1979" s="2"/>
      <c r="AU1979" s="2"/>
      <c r="AV1979" s="2"/>
      <c r="AW1979" s="2"/>
      <c r="AX1979" s="195"/>
      <c r="AY1979" s="195"/>
      <c r="AZ1979" s="193"/>
      <c r="BA1979" s="193"/>
      <c r="BB1979" s="195"/>
      <c r="BC1979" s="195"/>
      <c r="BD1979" s="193"/>
      <c r="BE1979" s="195"/>
      <c r="BF1979" s="195"/>
      <c r="BG1979" s="193"/>
      <c r="BH1979" s="193"/>
      <c r="BI1979" s="195"/>
      <c r="BJ1979" s="195"/>
      <c r="BK1979" s="193"/>
      <c r="BL1979" s="195"/>
      <c r="BM1979" s="195"/>
      <c r="BN1979" s="193"/>
      <c r="BO1979" s="193"/>
      <c r="BP1979" s="195"/>
      <c r="BQ1979" s="195"/>
      <c r="BR1979" s="193"/>
      <c r="BS1979" s="195"/>
      <c r="BT1979" s="195"/>
      <c r="BU1979" s="193"/>
      <c r="BV1979" s="193"/>
      <c r="BW1979" s="195"/>
      <c r="BX1979" s="195"/>
      <c r="BY1979" s="193"/>
      <c r="BZ1979" s="195"/>
      <c r="CA1979" s="195"/>
      <c r="CB1979" s="193"/>
      <c r="CC1979" s="193"/>
      <c r="CD1979" s="194"/>
      <c r="CE1979" s="194"/>
      <c r="CF1979" s="193"/>
      <c r="CG1979" s="194"/>
      <c r="CH1979" s="194"/>
      <c r="CI1979" s="193"/>
      <c r="CJ1979" s="193"/>
      <c r="CK1979" s="191"/>
      <c r="CL1979" s="191"/>
      <c r="CM1979" s="192"/>
      <c r="CN1979" s="192"/>
      <c r="CO1979" s="192"/>
      <c r="CP1979" s="192"/>
      <c r="CQ1979" s="191"/>
      <c r="CR1979" s="191"/>
    </row>
    <row r="1980" spans="1:96" s="190" customFormat="1" ht="24" hidden="1">
      <c r="A1980" s="31" t="e">
        <f t="shared" si="137"/>
        <v>#N/A</v>
      </c>
      <c r="B1980" s="30" t="e">
        <f>VLOOKUP(F1980,[3]!Tabla13[#All],2,FALSE)</f>
        <v>#N/A</v>
      </c>
      <c r="C1980" s="51">
        <v>2026</v>
      </c>
      <c r="D1980" s="51">
        <v>8330</v>
      </c>
      <c r="E1980" s="51"/>
      <c r="F1980" s="52"/>
      <c r="G1980" s="51">
        <v>2</v>
      </c>
      <c r="H1980" s="51">
        <v>5</v>
      </c>
      <c r="I1980" s="51">
        <v>16</v>
      </c>
      <c r="J1980" s="51"/>
      <c r="K1980" s="51">
        <v>5000</v>
      </c>
      <c r="L1980" s="51">
        <v>5100</v>
      </c>
      <c r="M1980" s="51">
        <v>515</v>
      </c>
      <c r="N1980" s="139">
        <v>548</v>
      </c>
      <c r="O1980" s="49"/>
      <c r="P1980" s="48" t="s">
        <v>440</v>
      </c>
      <c r="Q1980" s="47">
        <v>0</v>
      </c>
      <c r="R1980" s="47">
        <v>0</v>
      </c>
      <c r="S1980" s="46">
        <f t="shared" si="132"/>
        <v>0</v>
      </c>
      <c r="T1980" s="47">
        <v>0</v>
      </c>
      <c r="U1980" s="47">
        <v>0</v>
      </c>
      <c r="V1980" s="46">
        <f t="shared" si="133"/>
        <v>0</v>
      </c>
      <c r="W1980" s="46">
        <f t="shared" si="134"/>
        <v>0</v>
      </c>
      <c r="X1980" s="45" t="s">
        <v>26</v>
      </c>
      <c r="Y1980" s="44"/>
      <c r="Z1980" s="43"/>
      <c r="AA1980" s="42" t="s">
        <v>19</v>
      </c>
      <c r="AB1980" s="196"/>
      <c r="AC1980" s="2"/>
      <c r="AD1980" s="2"/>
      <c r="AE1980" s="2"/>
      <c r="AF1980" s="2"/>
      <c r="AG1980" s="2"/>
      <c r="AH1980" s="2"/>
      <c r="AI1980" s="2"/>
      <c r="AJ1980" s="2"/>
      <c r="AK1980" s="2"/>
      <c r="AL1980" s="2"/>
      <c r="AM1980" s="2"/>
      <c r="AN1980" s="2"/>
      <c r="AO1980" s="2"/>
      <c r="AP1980" s="2"/>
      <c r="AQ1980" s="2"/>
      <c r="AR1980" s="2"/>
      <c r="AS1980" s="2"/>
      <c r="AT1980" s="2"/>
      <c r="AU1980" s="2"/>
      <c r="AV1980" s="2"/>
      <c r="AW1980" s="2"/>
      <c r="AX1980" s="195"/>
      <c r="AY1980" s="195"/>
      <c r="AZ1980" s="193"/>
      <c r="BA1980" s="193"/>
      <c r="BB1980" s="195"/>
      <c r="BC1980" s="195"/>
      <c r="BD1980" s="193"/>
      <c r="BE1980" s="195"/>
      <c r="BF1980" s="195"/>
      <c r="BG1980" s="193"/>
      <c r="BH1980" s="193"/>
      <c r="BI1980" s="195"/>
      <c r="BJ1980" s="195"/>
      <c r="BK1980" s="193"/>
      <c r="BL1980" s="195"/>
      <c r="BM1980" s="195"/>
      <c r="BN1980" s="193"/>
      <c r="BO1980" s="193"/>
      <c r="BP1980" s="195"/>
      <c r="BQ1980" s="195"/>
      <c r="BR1980" s="193"/>
      <c r="BS1980" s="195"/>
      <c r="BT1980" s="195"/>
      <c r="BU1980" s="193"/>
      <c r="BV1980" s="193"/>
      <c r="BW1980" s="195"/>
      <c r="BX1980" s="195"/>
      <c r="BY1980" s="193"/>
      <c r="BZ1980" s="195"/>
      <c r="CA1980" s="195"/>
      <c r="CB1980" s="193"/>
      <c r="CC1980" s="193"/>
      <c r="CD1980" s="194"/>
      <c r="CE1980" s="194"/>
      <c r="CF1980" s="193"/>
      <c r="CG1980" s="194"/>
      <c r="CH1980" s="194"/>
      <c r="CI1980" s="193"/>
      <c r="CJ1980" s="193"/>
      <c r="CK1980" s="191"/>
      <c r="CL1980" s="191"/>
      <c r="CM1980" s="192"/>
      <c r="CN1980" s="192"/>
      <c r="CO1980" s="192"/>
      <c r="CP1980" s="192"/>
      <c r="CQ1980" s="191"/>
      <c r="CR1980" s="191"/>
    </row>
    <row r="1981" spans="1:96" s="190" customFormat="1" ht="24" hidden="1">
      <c r="A1981" s="31" t="e">
        <f t="shared" si="137"/>
        <v>#N/A</v>
      </c>
      <c r="B1981" s="30" t="e">
        <f>VLOOKUP(F1981,[3]!Tabla13[#All],2,FALSE)</f>
        <v>#N/A</v>
      </c>
      <c r="C1981" s="51">
        <v>2026</v>
      </c>
      <c r="D1981" s="51">
        <v>8330</v>
      </c>
      <c r="E1981" s="51"/>
      <c r="F1981" s="52"/>
      <c r="G1981" s="51">
        <v>2</v>
      </c>
      <c r="H1981" s="51">
        <v>5</v>
      </c>
      <c r="I1981" s="51">
        <v>16</v>
      </c>
      <c r="J1981" s="51"/>
      <c r="K1981" s="51">
        <v>5000</v>
      </c>
      <c r="L1981" s="51">
        <v>5100</v>
      </c>
      <c r="M1981" s="51">
        <v>515</v>
      </c>
      <c r="N1981" s="139">
        <v>593</v>
      </c>
      <c r="O1981" s="49"/>
      <c r="P1981" s="48" t="s">
        <v>58</v>
      </c>
      <c r="Q1981" s="47">
        <v>0</v>
      </c>
      <c r="R1981" s="47">
        <v>0</v>
      </c>
      <c r="S1981" s="46">
        <f t="shared" si="132"/>
        <v>0</v>
      </c>
      <c r="T1981" s="47">
        <v>0</v>
      </c>
      <c r="U1981" s="47">
        <v>0</v>
      </c>
      <c r="V1981" s="46">
        <f t="shared" si="133"/>
        <v>0</v>
      </c>
      <c r="W1981" s="46">
        <f t="shared" si="134"/>
        <v>0</v>
      </c>
      <c r="X1981" s="45" t="s">
        <v>26</v>
      </c>
      <c r="Y1981" s="44"/>
      <c r="Z1981" s="43"/>
      <c r="AA1981" s="42" t="s">
        <v>19</v>
      </c>
      <c r="AB1981" s="196"/>
      <c r="AC1981" s="2"/>
      <c r="AD1981" s="2"/>
      <c r="AE1981" s="2"/>
      <c r="AF1981" s="2"/>
      <c r="AG1981" s="2"/>
      <c r="AH1981" s="2"/>
      <c r="AI1981" s="2"/>
      <c r="AJ1981" s="2"/>
      <c r="AK1981" s="2"/>
      <c r="AL1981" s="2"/>
      <c r="AM1981" s="2"/>
      <c r="AN1981" s="2"/>
      <c r="AO1981" s="2"/>
      <c r="AP1981" s="2"/>
      <c r="AQ1981" s="2"/>
      <c r="AR1981" s="2"/>
      <c r="AS1981" s="2"/>
      <c r="AT1981" s="2"/>
      <c r="AU1981" s="2"/>
      <c r="AV1981" s="2"/>
      <c r="AW1981" s="2"/>
      <c r="AX1981" s="195"/>
      <c r="AY1981" s="195"/>
      <c r="AZ1981" s="193"/>
      <c r="BA1981" s="193"/>
      <c r="BB1981" s="195"/>
      <c r="BC1981" s="195"/>
      <c r="BD1981" s="193"/>
      <c r="BE1981" s="195"/>
      <c r="BF1981" s="195"/>
      <c r="BG1981" s="193"/>
      <c r="BH1981" s="193"/>
      <c r="BI1981" s="195"/>
      <c r="BJ1981" s="195"/>
      <c r="BK1981" s="193"/>
      <c r="BL1981" s="195"/>
      <c r="BM1981" s="195"/>
      <c r="BN1981" s="193"/>
      <c r="BO1981" s="193"/>
      <c r="BP1981" s="195"/>
      <c r="BQ1981" s="195"/>
      <c r="BR1981" s="193"/>
      <c r="BS1981" s="195"/>
      <c r="BT1981" s="195"/>
      <c r="BU1981" s="193"/>
      <c r="BV1981" s="193"/>
      <c r="BW1981" s="195"/>
      <c r="BX1981" s="195"/>
      <c r="BY1981" s="193"/>
      <c r="BZ1981" s="195"/>
      <c r="CA1981" s="195"/>
      <c r="CB1981" s="193"/>
      <c r="CC1981" s="193"/>
      <c r="CD1981" s="194"/>
      <c r="CE1981" s="194"/>
      <c r="CF1981" s="193"/>
      <c r="CG1981" s="194"/>
      <c r="CH1981" s="194"/>
      <c r="CI1981" s="193"/>
      <c r="CJ1981" s="193"/>
      <c r="CK1981" s="191"/>
      <c r="CL1981" s="191"/>
      <c r="CM1981" s="192"/>
      <c r="CN1981" s="192"/>
      <c r="CO1981" s="192"/>
      <c r="CP1981" s="192"/>
      <c r="CQ1981" s="191"/>
      <c r="CR1981" s="191"/>
    </row>
    <row r="1982" spans="1:96" s="190" customFormat="1" ht="24" hidden="1">
      <c r="A1982" s="31" t="e">
        <f t="shared" si="137"/>
        <v>#N/A</v>
      </c>
      <c r="B1982" s="30" t="e">
        <f>VLOOKUP(F1982,[3]!Tabla13[#All],2,FALSE)</f>
        <v>#N/A</v>
      </c>
      <c r="C1982" s="51">
        <v>2026</v>
      </c>
      <c r="D1982" s="51">
        <v>8330</v>
      </c>
      <c r="E1982" s="51"/>
      <c r="F1982" s="52"/>
      <c r="G1982" s="51">
        <v>2</v>
      </c>
      <c r="H1982" s="51">
        <v>5</v>
      </c>
      <c r="I1982" s="51">
        <v>16</v>
      </c>
      <c r="J1982" s="51"/>
      <c r="K1982" s="51">
        <v>5000</v>
      </c>
      <c r="L1982" s="51">
        <v>5100</v>
      </c>
      <c r="M1982" s="51">
        <v>515</v>
      </c>
      <c r="N1982" s="139">
        <v>768</v>
      </c>
      <c r="O1982" s="49"/>
      <c r="P1982" s="48" t="s">
        <v>57</v>
      </c>
      <c r="Q1982" s="47">
        <v>0</v>
      </c>
      <c r="R1982" s="47">
        <v>0</v>
      </c>
      <c r="S1982" s="46">
        <f t="shared" si="132"/>
        <v>0</v>
      </c>
      <c r="T1982" s="47">
        <v>0</v>
      </c>
      <c r="U1982" s="47">
        <v>0</v>
      </c>
      <c r="V1982" s="46">
        <f t="shared" si="133"/>
        <v>0</v>
      </c>
      <c r="W1982" s="46">
        <f t="shared" si="134"/>
        <v>0</v>
      </c>
      <c r="X1982" s="45" t="s">
        <v>26</v>
      </c>
      <c r="Y1982" s="44"/>
      <c r="Z1982" s="43"/>
      <c r="AA1982" s="42" t="s">
        <v>19</v>
      </c>
      <c r="AB1982" s="196"/>
      <c r="AC1982" s="2"/>
      <c r="AD1982" s="2"/>
      <c r="AE1982" s="2"/>
      <c r="AF1982" s="2"/>
      <c r="AG1982" s="2"/>
      <c r="AH1982" s="2"/>
      <c r="AI1982" s="2"/>
      <c r="AJ1982" s="2"/>
      <c r="AK1982" s="2"/>
      <c r="AL1982" s="2"/>
      <c r="AM1982" s="2"/>
      <c r="AN1982" s="2"/>
      <c r="AO1982" s="2"/>
      <c r="AP1982" s="2"/>
      <c r="AQ1982" s="2"/>
      <c r="AR1982" s="2"/>
      <c r="AS1982" s="2"/>
      <c r="AT1982" s="2"/>
      <c r="AU1982" s="2"/>
      <c r="AV1982" s="2"/>
      <c r="AW1982" s="2"/>
      <c r="AX1982" s="195"/>
      <c r="AY1982" s="195"/>
      <c r="AZ1982" s="193"/>
      <c r="BA1982" s="193"/>
      <c r="BB1982" s="195"/>
      <c r="BC1982" s="195"/>
      <c r="BD1982" s="193"/>
      <c r="BE1982" s="195"/>
      <c r="BF1982" s="195"/>
      <c r="BG1982" s="193"/>
      <c r="BH1982" s="193"/>
      <c r="BI1982" s="195"/>
      <c r="BJ1982" s="195"/>
      <c r="BK1982" s="193"/>
      <c r="BL1982" s="195"/>
      <c r="BM1982" s="195"/>
      <c r="BN1982" s="193"/>
      <c r="BO1982" s="193"/>
      <c r="BP1982" s="195"/>
      <c r="BQ1982" s="195"/>
      <c r="BR1982" s="193"/>
      <c r="BS1982" s="195"/>
      <c r="BT1982" s="195"/>
      <c r="BU1982" s="193"/>
      <c r="BV1982" s="193"/>
      <c r="BW1982" s="195"/>
      <c r="BX1982" s="195"/>
      <c r="BY1982" s="193"/>
      <c r="BZ1982" s="195"/>
      <c r="CA1982" s="195"/>
      <c r="CB1982" s="193"/>
      <c r="CC1982" s="193"/>
      <c r="CD1982" s="194"/>
      <c r="CE1982" s="194"/>
      <c r="CF1982" s="193"/>
      <c r="CG1982" s="194"/>
      <c r="CH1982" s="194"/>
      <c r="CI1982" s="193"/>
      <c r="CJ1982" s="193"/>
      <c r="CK1982" s="191"/>
      <c r="CL1982" s="191"/>
      <c r="CM1982" s="192"/>
      <c r="CN1982" s="192"/>
      <c r="CO1982" s="192"/>
      <c r="CP1982" s="192"/>
      <c r="CQ1982" s="191"/>
      <c r="CR1982" s="191"/>
    </row>
    <row r="1983" spans="1:96" s="190" customFormat="1" ht="24" hidden="1">
      <c r="A1983" s="31" t="e">
        <f t="shared" si="137"/>
        <v>#N/A</v>
      </c>
      <c r="B1983" s="30" t="e">
        <f>VLOOKUP(F1983,[3]!Tabla13[#All],2,FALSE)</f>
        <v>#N/A</v>
      </c>
      <c r="C1983" s="51">
        <v>2026</v>
      </c>
      <c r="D1983" s="51">
        <v>8330</v>
      </c>
      <c r="E1983" s="51"/>
      <c r="F1983" s="52"/>
      <c r="G1983" s="51">
        <v>2</v>
      </c>
      <c r="H1983" s="51">
        <v>5</v>
      </c>
      <c r="I1983" s="51">
        <v>16</v>
      </c>
      <c r="J1983" s="51"/>
      <c r="K1983" s="51">
        <v>5000</v>
      </c>
      <c r="L1983" s="51">
        <v>5100</v>
      </c>
      <c r="M1983" s="51">
        <v>515</v>
      </c>
      <c r="N1983" s="139">
        <v>1004</v>
      </c>
      <c r="O1983" s="49">
        <v>3</v>
      </c>
      <c r="P1983" s="48" t="s">
        <v>56</v>
      </c>
      <c r="Q1983" s="47">
        <v>0</v>
      </c>
      <c r="R1983" s="47">
        <v>0</v>
      </c>
      <c r="S1983" s="46">
        <f t="shared" si="132"/>
        <v>0</v>
      </c>
      <c r="T1983" s="47"/>
      <c r="U1983" s="47">
        <v>0</v>
      </c>
      <c r="V1983" s="46">
        <f t="shared" si="133"/>
        <v>0</v>
      </c>
      <c r="W1983" s="46">
        <f t="shared" si="134"/>
        <v>0</v>
      </c>
      <c r="X1983" s="45" t="s">
        <v>26</v>
      </c>
      <c r="Y1983" s="44"/>
      <c r="Z1983" s="43"/>
      <c r="AA1983" s="42" t="s">
        <v>19</v>
      </c>
      <c r="AB1983" s="196"/>
      <c r="AC1983" s="2"/>
      <c r="AD1983" s="2"/>
      <c r="AE1983" s="2"/>
      <c r="AF1983" s="2"/>
      <c r="AG1983" s="2"/>
      <c r="AH1983" s="2"/>
      <c r="AI1983" s="2"/>
      <c r="AJ1983" s="2"/>
      <c r="AK1983" s="2"/>
      <c r="AL1983" s="2"/>
      <c r="AM1983" s="2"/>
      <c r="AN1983" s="2"/>
      <c r="AO1983" s="2"/>
      <c r="AP1983" s="2"/>
      <c r="AQ1983" s="2"/>
      <c r="AR1983" s="2"/>
      <c r="AS1983" s="2"/>
      <c r="AT1983" s="2"/>
      <c r="AU1983" s="2"/>
      <c r="AV1983" s="2"/>
      <c r="AW1983" s="2"/>
      <c r="AX1983" s="195"/>
      <c r="AY1983" s="195"/>
      <c r="AZ1983" s="193"/>
      <c r="BA1983" s="193"/>
      <c r="BB1983" s="195"/>
      <c r="BC1983" s="195"/>
      <c r="BD1983" s="193"/>
      <c r="BE1983" s="195"/>
      <c r="BF1983" s="195"/>
      <c r="BG1983" s="193"/>
      <c r="BH1983" s="193"/>
      <c r="BI1983" s="195"/>
      <c r="BJ1983" s="195"/>
      <c r="BK1983" s="193"/>
      <c r="BL1983" s="195"/>
      <c r="BM1983" s="195"/>
      <c r="BN1983" s="193"/>
      <c r="BO1983" s="193"/>
      <c r="BP1983" s="195"/>
      <c r="BQ1983" s="195"/>
      <c r="BR1983" s="193"/>
      <c r="BS1983" s="195"/>
      <c r="BT1983" s="195"/>
      <c r="BU1983" s="193"/>
      <c r="BV1983" s="193"/>
      <c r="BW1983" s="195"/>
      <c r="BX1983" s="195"/>
      <c r="BY1983" s="193"/>
      <c r="BZ1983" s="195"/>
      <c r="CA1983" s="195"/>
      <c r="CB1983" s="193"/>
      <c r="CC1983" s="193"/>
      <c r="CD1983" s="194"/>
      <c r="CE1983" s="194"/>
      <c r="CF1983" s="193"/>
      <c r="CG1983" s="194"/>
      <c r="CH1983" s="194"/>
      <c r="CI1983" s="193"/>
      <c r="CJ1983" s="193"/>
      <c r="CK1983" s="191"/>
      <c r="CL1983" s="191"/>
      <c r="CM1983" s="192"/>
      <c r="CN1983" s="192"/>
      <c r="CO1983" s="192"/>
      <c r="CP1983" s="192"/>
      <c r="CQ1983" s="191"/>
      <c r="CR1983" s="191"/>
    </row>
    <row r="1984" spans="1:96" s="190" customFormat="1" ht="24" hidden="1">
      <c r="A1984" s="31" t="e">
        <f t="shared" si="137"/>
        <v>#N/A</v>
      </c>
      <c r="B1984" s="30" t="e">
        <f>VLOOKUP(F1984,[3]!Tabla13[#All],2,FALSE)</f>
        <v>#N/A</v>
      </c>
      <c r="C1984" s="51">
        <v>2026</v>
      </c>
      <c r="D1984" s="51">
        <v>8330</v>
      </c>
      <c r="E1984" s="51"/>
      <c r="F1984" s="52"/>
      <c r="G1984" s="51">
        <v>2</v>
      </c>
      <c r="H1984" s="51">
        <v>5</v>
      </c>
      <c r="I1984" s="51">
        <v>16</v>
      </c>
      <c r="J1984" s="51"/>
      <c r="K1984" s="51">
        <v>5000</v>
      </c>
      <c r="L1984" s="51">
        <v>5100</v>
      </c>
      <c r="M1984" s="51">
        <v>515</v>
      </c>
      <c r="N1984" s="139">
        <v>1080</v>
      </c>
      <c r="O1984" s="49"/>
      <c r="P1984" s="48" t="s">
        <v>903</v>
      </c>
      <c r="Q1984" s="47">
        <v>0</v>
      </c>
      <c r="R1984" s="47">
        <v>0</v>
      </c>
      <c r="S1984" s="46">
        <f t="shared" si="132"/>
        <v>0</v>
      </c>
      <c r="T1984" s="47">
        <v>0</v>
      </c>
      <c r="U1984" s="47">
        <v>0</v>
      </c>
      <c r="V1984" s="46">
        <f t="shared" si="133"/>
        <v>0</v>
      </c>
      <c r="W1984" s="46">
        <f t="shared" si="134"/>
        <v>0</v>
      </c>
      <c r="X1984" s="45" t="s">
        <v>26</v>
      </c>
      <c r="Y1984" s="44"/>
      <c r="Z1984" s="43"/>
      <c r="AA1984" s="42" t="s">
        <v>19</v>
      </c>
      <c r="AB1984" s="196"/>
      <c r="AC1984" s="2"/>
      <c r="AD1984" s="2"/>
      <c r="AE1984" s="2"/>
      <c r="AF1984" s="2"/>
      <c r="AG1984" s="2"/>
      <c r="AH1984" s="2"/>
      <c r="AI1984" s="2"/>
      <c r="AJ1984" s="2"/>
      <c r="AK1984" s="2"/>
      <c r="AL1984" s="2"/>
      <c r="AM1984" s="2"/>
      <c r="AN1984" s="2"/>
      <c r="AO1984" s="2"/>
      <c r="AP1984" s="2"/>
      <c r="AQ1984" s="2"/>
      <c r="AR1984" s="2"/>
      <c r="AS1984" s="2"/>
      <c r="AT1984" s="2"/>
      <c r="AU1984" s="2"/>
      <c r="AV1984" s="2"/>
      <c r="AW1984" s="2"/>
      <c r="AX1984" s="195"/>
      <c r="AY1984" s="195"/>
      <c r="AZ1984" s="193"/>
      <c r="BA1984" s="193"/>
      <c r="BB1984" s="195"/>
      <c r="BC1984" s="195"/>
      <c r="BD1984" s="193"/>
      <c r="BE1984" s="195"/>
      <c r="BF1984" s="195"/>
      <c r="BG1984" s="193"/>
      <c r="BH1984" s="193"/>
      <c r="BI1984" s="195"/>
      <c r="BJ1984" s="195"/>
      <c r="BK1984" s="193"/>
      <c r="BL1984" s="195"/>
      <c r="BM1984" s="195"/>
      <c r="BN1984" s="193"/>
      <c r="BO1984" s="193"/>
      <c r="BP1984" s="195"/>
      <c r="BQ1984" s="195"/>
      <c r="BR1984" s="193"/>
      <c r="BS1984" s="195"/>
      <c r="BT1984" s="195"/>
      <c r="BU1984" s="193"/>
      <c r="BV1984" s="193"/>
      <c r="BW1984" s="195"/>
      <c r="BX1984" s="195"/>
      <c r="BY1984" s="193"/>
      <c r="BZ1984" s="195"/>
      <c r="CA1984" s="195"/>
      <c r="CB1984" s="193"/>
      <c r="CC1984" s="193"/>
      <c r="CD1984" s="194"/>
      <c r="CE1984" s="194"/>
      <c r="CF1984" s="193"/>
      <c r="CG1984" s="194"/>
      <c r="CH1984" s="194"/>
      <c r="CI1984" s="193"/>
      <c r="CJ1984" s="193"/>
      <c r="CK1984" s="191"/>
      <c r="CL1984" s="191"/>
      <c r="CM1984" s="192"/>
      <c r="CN1984" s="192"/>
      <c r="CO1984" s="192"/>
      <c r="CP1984" s="192"/>
      <c r="CQ1984" s="191"/>
      <c r="CR1984" s="191"/>
    </row>
    <row r="1985" spans="1:96" s="190" customFormat="1" ht="24" hidden="1">
      <c r="A1985" s="31" t="e">
        <f t="shared" si="137"/>
        <v>#N/A</v>
      </c>
      <c r="B1985" s="30" t="e">
        <f>VLOOKUP(F1985,[3]!Tabla13[#All],2,FALSE)</f>
        <v>#N/A</v>
      </c>
      <c r="C1985" s="51">
        <v>2026</v>
      </c>
      <c r="D1985" s="51">
        <v>8330</v>
      </c>
      <c r="E1985" s="51"/>
      <c r="F1985" s="52"/>
      <c r="G1985" s="51">
        <v>2</v>
      </c>
      <c r="H1985" s="51">
        <v>5</v>
      </c>
      <c r="I1985" s="51">
        <v>16</v>
      </c>
      <c r="J1985" s="51"/>
      <c r="K1985" s="51">
        <v>5000</v>
      </c>
      <c r="L1985" s="51">
        <v>5100</v>
      </c>
      <c r="M1985" s="51">
        <v>515</v>
      </c>
      <c r="N1985" s="139">
        <v>1420</v>
      </c>
      <c r="O1985" s="49"/>
      <c r="P1985" s="48" t="s">
        <v>48</v>
      </c>
      <c r="Q1985" s="47">
        <v>0</v>
      </c>
      <c r="R1985" s="47">
        <v>0</v>
      </c>
      <c r="S1985" s="46">
        <f t="shared" si="132"/>
        <v>0</v>
      </c>
      <c r="T1985" s="47">
        <v>0</v>
      </c>
      <c r="U1985" s="47">
        <v>0</v>
      </c>
      <c r="V1985" s="46">
        <f t="shared" si="133"/>
        <v>0</v>
      </c>
      <c r="W1985" s="46">
        <f t="shared" si="134"/>
        <v>0</v>
      </c>
      <c r="X1985" s="45" t="s">
        <v>26</v>
      </c>
      <c r="Y1985" s="44"/>
      <c r="Z1985" s="43"/>
      <c r="AA1985" s="42" t="s">
        <v>19</v>
      </c>
      <c r="AB1985" s="196"/>
      <c r="AC1985" s="2"/>
      <c r="AD1985" s="2"/>
      <c r="AE1985" s="2"/>
      <c r="AF1985" s="2"/>
      <c r="AG1985" s="2"/>
      <c r="AH1985" s="2"/>
      <c r="AI1985" s="2"/>
      <c r="AJ1985" s="2"/>
      <c r="AK1985" s="2"/>
      <c r="AL1985" s="2"/>
      <c r="AM1985" s="2"/>
      <c r="AN1985" s="2"/>
      <c r="AO1985" s="2"/>
      <c r="AP1985" s="2"/>
      <c r="AQ1985" s="2"/>
      <c r="AR1985" s="2"/>
      <c r="AS1985" s="2"/>
      <c r="AT1985" s="2"/>
      <c r="AU1985" s="2"/>
      <c r="AV1985" s="2"/>
      <c r="AW1985" s="2"/>
      <c r="AX1985" s="195"/>
      <c r="AY1985" s="195"/>
      <c r="AZ1985" s="193"/>
      <c r="BA1985" s="193"/>
      <c r="BB1985" s="195"/>
      <c r="BC1985" s="195"/>
      <c r="BD1985" s="193"/>
      <c r="BE1985" s="195"/>
      <c r="BF1985" s="195"/>
      <c r="BG1985" s="193"/>
      <c r="BH1985" s="193"/>
      <c r="BI1985" s="195"/>
      <c r="BJ1985" s="195"/>
      <c r="BK1985" s="193"/>
      <c r="BL1985" s="195"/>
      <c r="BM1985" s="195"/>
      <c r="BN1985" s="193"/>
      <c r="BO1985" s="193"/>
      <c r="BP1985" s="195"/>
      <c r="BQ1985" s="195"/>
      <c r="BR1985" s="193"/>
      <c r="BS1985" s="195"/>
      <c r="BT1985" s="195"/>
      <c r="BU1985" s="193"/>
      <c r="BV1985" s="193"/>
      <c r="BW1985" s="195"/>
      <c r="BX1985" s="195"/>
      <c r="BY1985" s="193"/>
      <c r="BZ1985" s="195"/>
      <c r="CA1985" s="195"/>
      <c r="CB1985" s="193"/>
      <c r="CC1985" s="193"/>
      <c r="CD1985" s="194"/>
      <c r="CE1985" s="194"/>
      <c r="CF1985" s="193"/>
      <c r="CG1985" s="194"/>
      <c r="CH1985" s="194"/>
      <c r="CI1985" s="193"/>
      <c r="CJ1985" s="193"/>
      <c r="CK1985" s="191"/>
      <c r="CL1985" s="191"/>
      <c r="CM1985" s="192"/>
      <c r="CN1985" s="192"/>
      <c r="CO1985" s="192"/>
      <c r="CP1985" s="192"/>
      <c r="CQ1985" s="191"/>
      <c r="CR1985" s="191"/>
    </row>
    <row r="1986" spans="1:96" s="190" customFormat="1" ht="24" hidden="1">
      <c r="A1986" s="31" t="e">
        <f t="shared" si="137"/>
        <v>#N/A</v>
      </c>
      <c r="B1986" s="30" t="e">
        <f>VLOOKUP(F1986,[3]!Tabla13[#All],2,FALSE)</f>
        <v>#N/A</v>
      </c>
      <c r="C1986" s="51">
        <v>2026</v>
      </c>
      <c r="D1986" s="51">
        <v>8330</v>
      </c>
      <c r="E1986" s="51"/>
      <c r="F1986" s="52"/>
      <c r="G1986" s="51">
        <v>2</v>
      </c>
      <c r="H1986" s="51">
        <v>5</v>
      </c>
      <c r="I1986" s="51">
        <v>16</v>
      </c>
      <c r="J1986" s="51"/>
      <c r="K1986" s="51">
        <v>5000</v>
      </c>
      <c r="L1986" s="51">
        <v>5100</v>
      </c>
      <c r="M1986" s="51">
        <v>515</v>
      </c>
      <c r="N1986" s="139">
        <v>1426</v>
      </c>
      <c r="O1986" s="49"/>
      <c r="P1986" s="48" t="s">
        <v>294</v>
      </c>
      <c r="Q1986" s="47">
        <v>0</v>
      </c>
      <c r="R1986" s="47">
        <v>0</v>
      </c>
      <c r="S1986" s="46">
        <f t="shared" si="132"/>
        <v>0</v>
      </c>
      <c r="T1986" s="47">
        <v>0</v>
      </c>
      <c r="U1986" s="47">
        <v>0</v>
      </c>
      <c r="V1986" s="46">
        <f t="shared" si="133"/>
        <v>0</v>
      </c>
      <c r="W1986" s="46">
        <f t="shared" si="134"/>
        <v>0</v>
      </c>
      <c r="X1986" s="45" t="s">
        <v>26</v>
      </c>
      <c r="Y1986" s="44"/>
      <c r="Z1986" s="43"/>
      <c r="AA1986" s="42" t="s">
        <v>19</v>
      </c>
      <c r="AB1986" s="196"/>
      <c r="AC1986" s="2"/>
      <c r="AD1986" s="2"/>
      <c r="AE1986" s="2"/>
      <c r="AF1986" s="2"/>
      <c r="AG1986" s="2"/>
      <c r="AH1986" s="2"/>
      <c r="AI1986" s="2"/>
      <c r="AJ1986" s="2"/>
      <c r="AK1986" s="2"/>
      <c r="AL1986" s="2"/>
      <c r="AM1986" s="2"/>
      <c r="AN1986" s="2"/>
      <c r="AO1986" s="2"/>
      <c r="AP1986" s="2"/>
      <c r="AQ1986" s="2"/>
      <c r="AR1986" s="2"/>
      <c r="AS1986" s="2"/>
      <c r="AT1986" s="2"/>
      <c r="AU1986" s="2"/>
      <c r="AV1986" s="2"/>
      <c r="AW1986" s="2"/>
      <c r="AX1986" s="195"/>
      <c r="AY1986" s="195"/>
      <c r="AZ1986" s="193"/>
      <c r="BA1986" s="193"/>
      <c r="BB1986" s="195"/>
      <c r="BC1986" s="195"/>
      <c r="BD1986" s="193"/>
      <c r="BE1986" s="195"/>
      <c r="BF1986" s="195"/>
      <c r="BG1986" s="193"/>
      <c r="BH1986" s="193"/>
      <c r="BI1986" s="195"/>
      <c r="BJ1986" s="195"/>
      <c r="BK1986" s="193"/>
      <c r="BL1986" s="195"/>
      <c r="BM1986" s="195"/>
      <c r="BN1986" s="193"/>
      <c r="BO1986" s="193"/>
      <c r="BP1986" s="195"/>
      <c r="BQ1986" s="195"/>
      <c r="BR1986" s="193"/>
      <c r="BS1986" s="195"/>
      <c r="BT1986" s="195"/>
      <c r="BU1986" s="193"/>
      <c r="BV1986" s="193"/>
      <c r="BW1986" s="195"/>
      <c r="BX1986" s="195"/>
      <c r="BY1986" s="193"/>
      <c r="BZ1986" s="195"/>
      <c r="CA1986" s="195"/>
      <c r="CB1986" s="193"/>
      <c r="CC1986" s="193"/>
      <c r="CD1986" s="194"/>
      <c r="CE1986" s="194"/>
      <c r="CF1986" s="193"/>
      <c r="CG1986" s="194"/>
      <c r="CH1986" s="194"/>
      <c r="CI1986" s="193"/>
      <c r="CJ1986" s="193"/>
      <c r="CK1986" s="191"/>
      <c r="CL1986" s="191"/>
      <c r="CM1986" s="192"/>
      <c r="CN1986" s="192"/>
      <c r="CO1986" s="192"/>
      <c r="CP1986" s="192"/>
      <c r="CQ1986" s="191"/>
      <c r="CR1986" s="191"/>
    </row>
    <row r="1987" spans="1:96" s="190" customFormat="1" ht="24" hidden="1">
      <c r="A1987" s="31" t="e">
        <f t="shared" si="137"/>
        <v>#N/A</v>
      </c>
      <c r="B1987" s="30" t="e">
        <f>VLOOKUP(F1987,[3]!Tabla13[#All],2,FALSE)</f>
        <v>#N/A</v>
      </c>
      <c r="C1987" s="51">
        <v>2026</v>
      </c>
      <c r="D1987" s="51">
        <v>8330</v>
      </c>
      <c r="E1987" s="51"/>
      <c r="F1987" s="52"/>
      <c r="G1987" s="51">
        <v>2</v>
      </c>
      <c r="H1987" s="51">
        <v>5</v>
      </c>
      <c r="I1987" s="51">
        <v>16</v>
      </c>
      <c r="J1987" s="51"/>
      <c r="K1987" s="51">
        <v>5000</v>
      </c>
      <c r="L1987" s="51">
        <v>5100</v>
      </c>
      <c r="M1987" s="51">
        <v>515</v>
      </c>
      <c r="N1987" s="139">
        <v>1476</v>
      </c>
      <c r="O1987" s="49"/>
      <c r="P1987" s="48" t="s">
        <v>51</v>
      </c>
      <c r="Q1987" s="47">
        <v>0</v>
      </c>
      <c r="R1987" s="47">
        <v>0</v>
      </c>
      <c r="S1987" s="46">
        <f t="shared" si="132"/>
        <v>0</v>
      </c>
      <c r="T1987" s="47">
        <v>0</v>
      </c>
      <c r="U1987" s="47">
        <v>0</v>
      </c>
      <c r="V1987" s="46">
        <f t="shared" si="133"/>
        <v>0</v>
      </c>
      <c r="W1987" s="46">
        <f t="shared" si="134"/>
        <v>0</v>
      </c>
      <c r="X1987" s="45" t="s">
        <v>26</v>
      </c>
      <c r="Y1987" s="44"/>
      <c r="Z1987" s="43"/>
      <c r="AA1987" s="42" t="s">
        <v>19</v>
      </c>
      <c r="AB1987" s="196"/>
      <c r="AC1987" s="2"/>
      <c r="AD1987" s="2"/>
      <c r="AE1987" s="2"/>
      <c r="AF1987" s="2"/>
      <c r="AG1987" s="2"/>
      <c r="AH1987" s="2"/>
      <c r="AI1987" s="2"/>
      <c r="AJ1987" s="2"/>
      <c r="AK1987" s="2"/>
      <c r="AL1987" s="2"/>
      <c r="AM1987" s="2"/>
      <c r="AN1987" s="2"/>
      <c r="AO1987" s="2"/>
      <c r="AP1987" s="2"/>
      <c r="AQ1987" s="2"/>
      <c r="AR1987" s="2"/>
      <c r="AS1987" s="2"/>
      <c r="AT1987" s="2"/>
      <c r="AU1987" s="2"/>
      <c r="AV1987" s="2"/>
      <c r="AW1987" s="2"/>
      <c r="AX1987" s="195"/>
      <c r="AY1987" s="195"/>
      <c r="AZ1987" s="193"/>
      <c r="BA1987" s="193"/>
      <c r="BB1987" s="195"/>
      <c r="BC1987" s="195"/>
      <c r="BD1987" s="193"/>
      <c r="BE1987" s="195"/>
      <c r="BF1987" s="195"/>
      <c r="BG1987" s="193"/>
      <c r="BH1987" s="193"/>
      <c r="BI1987" s="195"/>
      <c r="BJ1987" s="195"/>
      <c r="BK1987" s="193"/>
      <c r="BL1987" s="195"/>
      <c r="BM1987" s="195"/>
      <c r="BN1987" s="193"/>
      <c r="BO1987" s="193"/>
      <c r="BP1987" s="195"/>
      <c r="BQ1987" s="195"/>
      <c r="BR1987" s="193"/>
      <c r="BS1987" s="195"/>
      <c r="BT1987" s="195"/>
      <c r="BU1987" s="193"/>
      <c r="BV1987" s="193"/>
      <c r="BW1987" s="195"/>
      <c r="BX1987" s="195"/>
      <c r="BY1987" s="193"/>
      <c r="BZ1987" s="195"/>
      <c r="CA1987" s="195"/>
      <c r="CB1987" s="193"/>
      <c r="CC1987" s="193"/>
      <c r="CD1987" s="194"/>
      <c r="CE1987" s="194"/>
      <c r="CF1987" s="193"/>
      <c r="CG1987" s="194"/>
      <c r="CH1987" s="194"/>
      <c r="CI1987" s="193"/>
      <c r="CJ1987" s="193"/>
      <c r="CK1987" s="191"/>
      <c r="CL1987" s="191"/>
      <c r="CM1987" s="192"/>
      <c r="CN1987" s="192"/>
      <c r="CO1987" s="192"/>
      <c r="CP1987" s="192"/>
      <c r="CQ1987" s="191"/>
      <c r="CR1987" s="191"/>
    </row>
    <row r="1988" spans="1:96" s="190" customFormat="1" ht="24" hidden="1">
      <c r="A1988" s="31" t="e">
        <f t="shared" si="137"/>
        <v>#N/A</v>
      </c>
      <c r="B1988" s="30" t="e">
        <f>VLOOKUP(F1988,[3]!Tabla13[#All],2,FALSE)</f>
        <v>#N/A</v>
      </c>
      <c r="C1988" s="51">
        <v>2026</v>
      </c>
      <c r="D1988" s="51">
        <v>8330</v>
      </c>
      <c r="E1988" s="51"/>
      <c r="F1988" s="52"/>
      <c r="G1988" s="51">
        <v>2</v>
      </c>
      <c r="H1988" s="51">
        <v>5</v>
      </c>
      <c r="I1988" s="51">
        <v>16</v>
      </c>
      <c r="J1988" s="51"/>
      <c r="K1988" s="51">
        <v>5000</v>
      </c>
      <c r="L1988" s="51">
        <v>5100</v>
      </c>
      <c r="M1988" s="51">
        <v>515</v>
      </c>
      <c r="N1988" s="139">
        <v>1240</v>
      </c>
      <c r="O1988" s="49"/>
      <c r="P1988" s="48" t="s">
        <v>902</v>
      </c>
      <c r="Q1988" s="47">
        <v>0</v>
      </c>
      <c r="R1988" s="47">
        <v>0</v>
      </c>
      <c r="S1988" s="46">
        <f t="shared" si="132"/>
        <v>0</v>
      </c>
      <c r="T1988" s="47">
        <v>0</v>
      </c>
      <c r="U1988" s="47">
        <v>0</v>
      </c>
      <c r="V1988" s="46">
        <f t="shared" si="133"/>
        <v>0</v>
      </c>
      <c r="W1988" s="46">
        <f t="shared" si="134"/>
        <v>0</v>
      </c>
      <c r="X1988" s="45" t="s">
        <v>26</v>
      </c>
      <c r="Y1988" s="44"/>
      <c r="Z1988" s="43"/>
      <c r="AA1988" s="42" t="s">
        <v>19</v>
      </c>
      <c r="AB1988" s="196"/>
      <c r="AC1988" s="2"/>
      <c r="AD1988" s="2"/>
      <c r="AE1988" s="2"/>
      <c r="AF1988" s="2"/>
      <c r="AG1988" s="2"/>
      <c r="AH1988" s="2"/>
      <c r="AI1988" s="2"/>
      <c r="AJ1988" s="2"/>
      <c r="AK1988" s="2"/>
      <c r="AL1988" s="2"/>
      <c r="AM1988" s="2"/>
      <c r="AN1988" s="2"/>
      <c r="AO1988" s="2"/>
      <c r="AP1988" s="2"/>
      <c r="AQ1988" s="2"/>
      <c r="AR1988" s="2"/>
      <c r="AS1988" s="2"/>
      <c r="AT1988" s="2"/>
      <c r="AU1988" s="2"/>
      <c r="AV1988" s="2"/>
      <c r="AW1988" s="2"/>
      <c r="AX1988" s="195"/>
      <c r="AY1988" s="195"/>
      <c r="AZ1988" s="193"/>
      <c r="BA1988" s="193"/>
      <c r="BB1988" s="195"/>
      <c r="BC1988" s="195"/>
      <c r="BD1988" s="193"/>
      <c r="BE1988" s="195"/>
      <c r="BF1988" s="195"/>
      <c r="BG1988" s="193"/>
      <c r="BH1988" s="193"/>
      <c r="BI1988" s="195"/>
      <c r="BJ1988" s="195"/>
      <c r="BK1988" s="193"/>
      <c r="BL1988" s="195"/>
      <c r="BM1988" s="195"/>
      <c r="BN1988" s="193"/>
      <c r="BO1988" s="193"/>
      <c r="BP1988" s="195"/>
      <c r="BQ1988" s="195"/>
      <c r="BR1988" s="193"/>
      <c r="BS1988" s="195"/>
      <c r="BT1988" s="195"/>
      <c r="BU1988" s="193"/>
      <c r="BV1988" s="193"/>
      <c r="BW1988" s="195"/>
      <c r="BX1988" s="195"/>
      <c r="BY1988" s="193"/>
      <c r="BZ1988" s="195"/>
      <c r="CA1988" s="195"/>
      <c r="CB1988" s="193"/>
      <c r="CC1988" s="193"/>
      <c r="CD1988" s="194"/>
      <c r="CE1988" s="194"/>
      <c r="CF1988" s="193"/>
      <c r="CG1988" s="194"/>
      <c r="CH1988" s="194"/>
      <c r="CI1988" s="193"/>
      <c r="CJ1988" s="193"/>
      <c r="CK1988" s="191"/>
      <c r="CL1988" s="191"/>
      <c r="CM1988" s="192"/>
      <c r="CN1988" s="192"/>
      <c r="CO1988" s="192"/>
      <c r="CP1988" s="192"/>
      <c r="CQ1988" s="191"/>
      <c r="CR1988" s="191"/>
    </row>
    <row r="1989" spans="1:96" s="190" customFormat="1" ht="24" hidden="1">
      <c r="A1989" s="31" t="e">
        <f t="shared" si="137"/>
        <v>#N/A</v>
      </c>
      <c r="B1989" s="30" t="e">
        <f>VLOOKUP(F1989,[3]!Tabla13[#All],2,FALSE)</f>
        <v>#N/A</v>
      </c>
      <c r="C1989" s="51">
        <v>2026</v>
      </c>
      <c r="D1989" s="51">
        <v>8330</v>
      </c>
      <c r="E1989" s="51"/>
      <c r="F1989" s="52"/>
      <c r="G1989" s="51">
        <v>2</v>
      </c>
      <c r="H1989" s="51">
        <v>5</v>
      </c>
      <c r="I1989" s="51">
        <v>16</v>
      </c>
      <c r="J1989" s="51"/>
      <c r="K1989" s="51">
        <v>5000</v>
      </c>
      <c r="L1989" s="51">
        <v>5100</v>
      </c>
      <c r="M1989" s="51">
        <v>515</v>
      </c>
      <c r="N1989" s="139">
        <v>1288</v>
      </c>
      <c r="O1989" s="49"/>
      <c r="P1989" s="48" t="s">
        <v>297</v>
      </c>
      <c r="Q1989" s="47">
        <v>0</v>
      </c>
      <c r="R1989" s="47">
        <v>0</v>
      </c>
      <c r="S1989" s="46">
        <f t="shared" si="132"/>
        <v>0</v>
      </c>
      <c r="T1989" s="47">
        <v>0</v>
      </c>
      <c r="U1989" s="47">
        <v>0</v>
      </c>
      <c r="V1989" s="46">
        <f t="shared" si="133"/>
        <v>0</v>
      </c>
      <c r="W1989" s="46">
        <f t="shared" si="134"/>
        <v>0</v>
      </c>
      <c r="X1989" s="45" t="s">
        <v>26</v>
      </c>
      <c r="Y1989" s="44"/>
      <c r="Z1989" s="43"/>
      <c r="AA1989" s="42" t="s">
        <v>19</v>
      </c>
      <c r="AB1989" s="196"/>
      <c r="AC1989" s="2"/>
      <c r="AD1989" s="2"/>
      <c r="AE1989" s="2"/>
      <c r="AF1989" s="2"/>
      <c r="AG1989" s="2"/>
      <c r="AH1989" s="2"/>
      <c r="AI1989" s="2"/>
      <c r="AJ1989" s="2"/>
      <c r="AK1989" s="2"/>
      <c r="AL1989" s="2"/>
      <c r="AM1989" s="2"/>
      <c r="AN1989" s="2"/>
      <c r="AO1989" s="2"/>
      <c r="AP1989" s="2"/>
      <c r="AQ1989" s="2"/>
      <c r="AR1989" s="2"/>
      <c r="AS1989" s="2"/>
      <c r="AT1989" s="2"/>
      <c r="AU1989" s="2"/>
      <c r="AV1989" s="2"/>
      <c r="AW1989" s="2"/>
      <c r="AX1989" s="195"/>
      <c r="AY1989" s="195"/>
      <c r="AZ1989" s="193"/>
      <c r="BA1989" s="193"/>
      <c r="BB1989" s="195"/>
      <c r="BC1989" s="195"/>
      <c r="BD1989" s="193"/>
      <c r="BE1989" s="195"/>
      <c r="BF1989" s="195"/>
      <c r="BG1989" s="193"/>
      <c r="BH1989" s="193"/>
      <c r="BI1989" s="195"/>
      <c r="BJ1989" s="195"/>
      <c r="BK1989" s="193"/>
      <c r="BL1989" s="195"/>
      <c r="BM1989" s="195"/>
      <c r="BN1989" s="193"/>
      <c r="BO1989" s="193"/>
      <c r="BP1989" s="195"/>
      <c r="BQ1989" s="195"/>
      <c r="BR1989" s="193"/>
      <c r="BS1989" s="195"/>
      <c r="BT1989" s="195"/>
      <c r="BU1989" s="193"/>
      <c r="BV1989" s="193"/>
      <c r="BW1989" s="195"/>
      <c r="BX1989" s="195"/>
      <c r="BY1989" s="193"/>
      <c r="BZ1989" s="195"/>
      <c r="CA1989" s="195"/>
      <c r="CB1989" s="193"/>
      <c r="CC1989" s="193"/>
      <c r="CD1989" s="194"/>
      <c r="CE1989" s="194"/>
      <c r="CF1989" s="193"/>
      <c r="CG1989" s="194"/>
      <c r="CH1989" s="194"/>
      <c r="CI1989" s="193"/>
      <c r="CJ1989" s="193"/>
      <c r="CK1989" s="191"/>
      <c r="CL1989" s="191"/>
      <c r="CM1989" s="192"/>
      <c r="CN1989" s="192"/>
      <c r="CO1989" s="192"/>
      <c r="CP1989" s="192"/>
      <c r="CQ1989" s="191"/>
      <c r="CR1989" s="191"/>
    </row>
    <row r="1990" spans="1:96" s="190" customFormat="1" ht="24" hidden="1">
      <c r="A1990" s="31" t="e">
        <f t="shared" si="137"/>
        <v>#N/A</v>
      </c>
      <c r="B1990" s="30" t="e">
        <f>VLOOKUP(F1990,[3]!Tabla13[#All],2,FALSE)</f>
        <v>#N/A</v>
      </c>
      <c r="C1990" s="51">
        <v>2026</v>
      </c>
      <c r="D1990" s="51">
        <v>8330</v>
      </c>
      <c r="E1990" s="51"/>
      <c r="F1990" s="52"/>
      <c r="G1990" s="51">
        <v>2</v>
      </c>
      <c r="H1990" s="51">
        <v>5</v>
      </c>
      <c r="I1990" s="51">
        <v>16</v>
      </c>
      <c r="J1990" s="51"/>
      <c r="K1990" s="51">
        <v>5000</v>
      </c>
      <c r="L1990" s="51">
        <v>5100</v>
      </c>
      <c r="M1990" s="51">
        <v>515</v>
      </c>
      <c r="N1990" s="139">
        <v>1335</v>
      </c>
      <c r="O1990" s="49"/>
      <c r="P1990" s="48" t="s">
        <v>530</v>
      </c>
      <c r="Q1990" s="47">
        <v>0</v>
      </c>
      <c r="R1990" s="47">
        <v>0</v>
      </c>
      <c r="S1990" s="46">
        <f t="shared" si="132"/>
        <v>0</v>
      </c>
      <c r="T1990" s="47">
        <v>0</v>
      </c>
      <c r="U1990" s="47">
        <v>0</v>
      </c>
      <c r="V1990" s="46">
        <f t="shared" si="133"/>
        <v>0</v>
      </c>
      <c r="W1990" s="46">
        <f t="shared" si="134"/>
        <v>0</v>
      </c>
      <c r="X1990" s="45" t="s">
        <v>26</v>
      </c>
      <c r="Y1990" s="44"/>
      <c r="Z1990" s="43"/>
      <c r="AA1990" s="42" t="s">
        <v>19</v>
      </c>
      <c r="AB1990" s="196"/>
      <c r="AC1990" s="2"/>
      <c r="AD1990" s="2"/>
      <c r="AE1990" s="2"/>
      <c r="AF1990" s="2"/>
      <c r="AG1990" s="2"/>
      <c r="AH1990" s="2"/>
      <c r="AI1990" s="2"/>
      <c r="AJ1990" s="2"/>
      <c r="AK1990" s="2"/>
      <c r="AL1990" s="2"/>
      <c r="AM1990" s="2"/>
      <c r="AN1990" s="2"/>
      <c r="AO1990" s="2"/>
      <c r="AP1990" s="2"/>
      <c r="AQ1990" s="2"/>
      <c r="AR1990" s="2"/>
      <c r="AS1990" s="2"/>
      <c r="AT1990" s="2"/>
      <c r="AU1990" s="2"/>
      <c r="AV1990" s="2"/>
      <c r="AW1990" s="2"/>
      <c r="AX1990" s="195"/>
      <c r="AY1990" s="195"/>
      <c r="AZ1990" s="193"/>
      <c r="BA1990" s="193"/>
      <c r="BB1990" s="195"/>
      <c r="BC1990" s="195"/>
      <c r="BD1990" s="193"/>
      <c r="BE1990" s="195"/>
      <c r="BF1990" s="195"/>
      <c r="BG1990" s="193"/>
      <c r="BH1990" s="193"/>
      <c r="BI1990" s="195"/>
      <c r="BJ1990" s="195"/>
      <c r="BK1990" s="193"/>
      <c r="BL1990" s="195"/>
      <c r="BM1990" s="195"/>
      <c r="BN1990" s="193"/>
      <c r="BO1990" s="193"/>
      <c r="BP1990" s="195"/>
      <c r="BQ1990" s="195"/>
      <c r="BR1990" s="193"/>
      <c r="BS1990" s="195"/>
      <c r="BT1990" s="195"/>
      <c r="BU1990" s="193"/>
      <c r="BV1990" s="193"/>
      <c r="BW1990" s="195"/>
      <c r="BX1990" s="195"/>
      <c r="BY1990" s="193"/>
      <c r="BZ1990" s="195"/>
      <c r="CA1990" s="195"/>
      <c r="CB1990" s="193"/>
      <c r="CC1990" s="193"/>
      <c r="CD1990" s="194"/>
      <c r="CE1990" s="194"/>
      <c r="CF1990" s="193"/>
      <c r="CG1990" s="194"/>
      <c r="CH1990" s="194"/>
      <c r="CI1990" s="193"/>
      <c r="CJ1990" s="193"/>
      <c r="CK1990" s="191"/>
      <c r="CL1990" s="191"/>
      <c r="CM1990" s="192"/>
      <c r="CN1990" s="192"/>
      <c r="CO1990" s="192"/>
      <c r="CP1990" s="192"/>
      <c r="CQ1990" s="191"/>
      <c r="CR1990" s="191"/>
    </row>
    <row r="1991" spans="1:96" s="190" customFormat="1" ht="24" hidden="1">
      <c r="A1991" s="31" t="e">
        <f t="shared" si="137"/>
        <v>#N/A</v>
      </c>
      <c r="B1991" s="30" t="e">
        <f>VLOOKUP(F1991,[3]!Tabla13[#All],2,FALSE)</f>
        <v>#N/A</v>
      </c>
      <c r="C1991" s="51">
        <v>2026</v>
      </c>
      <c r="D1991" s="51">
        <v>8330</v>
      </c>
      <c r="E1991" s="51"/>
      <c r="F1991" s="52"/>
      <c r="G1991" s="51">
        <v>2</v>
      </c>
      <c r="H1991" s="51">
        <v>5</v>
      </c>
      <c r="I1991" s="51">
        <v>16</v>
      </c>
      <c r="J1991" s="51"/>
      <c r="K1991" s="51">
        <v>5000</v>
      </c>
      <c r="L1991" s="51">
        <v>5100</v>
      </c>
      <c r="M1991" s="51">
        <v>515</v>
      </c>
      <c r="N1991" s="139">
        <v>1473</v>
      </c>
      <c r="O1991" s="49"/>
      <c r="P1991" s="48" t="s">
        <v>762</v>
      </c>
      <c r="Q1991" s="47">
        <v>0</v>
      </c>
      <c r="R1991" s="47">
        <v>0</v>
      </c>
      <c r="S1991" s="46">
        <f t="shared" si="132"/>
        <v>0</v>
      </c>
      <c r="T1991" s="47">
        <v>0</v>
      </c>
      <c r="U1991" s="47">
        <v>0</v>
      </c>
      <c r="V1991" s="46">
        <f t="shared" si="133"/>
        <v>0</v>
      </c>
      <c r="W1991" s="46">
        <f t="shared" si="134"/>
        <v>0</v>
      </c>
      <c r="X1991" s="45" t="s">
        <v>26</v>
      </c>
      <c r="Y1991" s="44"/>
      <c r="Z1991" s="43"/>
      <c r="AA1991" s="42" t="s">
        <v>19</v>
      </c>
      <c r="AB1991" s="196"/>
      <c r="AC1991" s="2"/>
      <c r="AD1991" s="2"/>
      <c r="AE1991" s="2"/>
      <c r="AF1991" s="2"/>
      <c r="AG1991" s="2"/>
      <c r="AH1991" s="2"/>
      <c r="AI1991" s="2"/>
      <c r="AJ1991" s="2"/>
      <c r="AK1991" s="2"/>
      <c r="AL1991" s="2"/>
      <c r="AM1991" s="2"/>
      <c r="AN1991" s="2"/>
      <c r="AO1991" s="2"/>
      <c r="AP1991" s="2"/>
      <c r="AQ1991" s="2"/>
      <c r="AR1991" s="2"/>
      <c r="AS1991" s="2"/>
      <c r="AT1991" s="2"/>
      <c r="AU1991" s="2"/>
      <c r="AV1991" s="2"/>
      <c r="AW1991" s="2"/>
      <c r="AX1991" s="195"/>
      <c r="AY1991" s="195"/>
      <c r="AZ1991" s="193"/>
      <c r="BA1991" s="193"/>
      <c r="BB1991" s="195"/>
      <c r="BC1991" s="195"/>
      <c r="BD1991" s="193"/>
      <c r="BE1991" s="195"/>
      <c r="BF1991" s="195"/>
      <c r="BG1991" s="193"/>
      <c r="BH1991" s="193"/>
      <c r="BI1991" s="195"/>
      <c r="BJ1991" s="195"/>
      <c r="BK1991" s="193"/>
      <c r="BL1991" s="195"/>
      <c r="BM1991" s="195"/>
      <c r="BN1991" s="193"/>
      <c r="BO1991" s="193"/>
      <c r="BP1991" s="195"/>
      <c r="BQ1991" s="195"/>
      <c r="BR1991" s="193"/>
      <c r="BS1991" s="195"/>
      <c r="BT1991" s="195"/>
      <c r="BU1991" s="193"/>
      <c r="BV1991" s="193"/>
      <c r="BW1991" s="195"/>
      <c r="BX1991" s="195"/>
      <c r="BY1991" s="193"/>
      <c r="BZ1991" s="195"/>
      <c r="CA1991" s="195"/>
      <c r="CB1991" s="193"/>
      <c r="CC1991" s="193"/>
      <c r="CD1991" s="194"/>
      <c r="CE1991" s="194"/>
      <c r="CF1991" s="193"/>
      <c r="CG1991" s="194"/>
      <c r="CH1991" s="194"/>
      <c r="CI1991" s="193"/>
      <c r="CJ1991" s="193"/>
      <c r="CK1991" s="191"/>
      <c r="CL1991" s="191"/>
      <c r="CM1991" s="192"/>
      <c r="CN1991" s="192"/>
      <c r="CO1991" s="192"/>
      <c r="CP1991" s="192"/>
      <c r="CQ1991" s="191"/>
      <c r="CR1991" s="191"/>
    </row>
    <row r="1992" spans="1:96" s="190" customFormat="1" ht="24" hidden="1">
      <c r="A1992" s="31" t="e">
        <f t="shared" si="137"/>
        <v>#N/A</v>
      </c>
      <c r="B1992" s="30" t="e">
        <f>VLOOKUP(F1992,[3]!Tabla13[#All],2,FALSE)</f>
        <v>#N/A</v>
      </c>
      <c r="C1992" s="51">
        <v>2026</v>
      </c>
      <c r="D1992" s="51">
        <v>8330</v>
      </c>
      <c r="E1992" s="51"/>
      <c r="F1992" s="52"/>
      <c r="G1992" s="51">
        <v>2</v>
      </c>
      <c r="H1992" s="51">
        <v>5</v>
      </c>
      <c r="I1992" s="51">
        <v>16</v>
      </c>
      <c r="J1992" s="51"/>
      <c r="K1992" s="51">
        <v>5000</v>
      </c>
      <c r="L1992" s="51">
        <v>5100</v>
      </c>
      <c r="M1992" s="51">
        <v>515</v>
      </c>
      <c r="N1992" s="50">
        <v>769</v>
      </c>
      <c r="O1992" s="49"/>
      <c r="P1992" s="204" t="s">
        <v>295</v>
      </c>
      <c r="Q1992" s="47">
        <v>0</v>
      </c>
      <c r="R1992" s="47">
        <v>0</v>
      </c>
      <c r="S1992" s="46">
        <f t="shared" si="132"/>
        <v>0</v>
      </c>
      <c r="T1992" s="47">
        <v>0</v>
      </c>
      <c r="U1992" s="47">
        <v>0</v>
      </c>
      <c r="V1992" s="46">
        <f t="shared" si="133"/>
        <v>0</v>
      </c>
      <c r="W1992" s="46">
        <f t="shared" si="134"/>
        <v>0</v>
      </c>
      <c r="X1992" s="45" t="s">
        <v>26</v>
      </c>
      <c r="Y1992" s="44"/>
      <c r="Z1992" s="43"/>
      <c r="AA1992" s="42" t="s">
        <v>19</v>
      </c>
      <c r="AB1992" s="240"/>
      <c r="AC1992" s="2"/>
      <c r="AD1992" s="2"/>
      <c r="AE1992" s="2"/>
      <c r="AF1992" s="2"/>
      <c r="AG1992" s="2"/>
      <c r="AH1992" s="2"/>
      <c r="AI1992" s="2"/>
      <c r="AJ1992" s="2"/>
      <c r="AK1992" s="2"/>
      <c r="AL1992" s="2"/>
      <c r="AM1992" s="2"/>
      <c r="AN1992" s="2"/>
      <c r="AO1992" s="2"/>
      <c r="AP1992" s="2"/>
      <c r="AQ1992" s="2"/>
      <c r="AR1992" s="2"/>
      <c r="AS1992" s="2"/>
      <c r="AT1992" s="2"/>
      <c r="AU1992" s="2"/>
      <c r="AV1992" s="2"/>
      <c r="AW1992" s="2"/>
      <c r="AX1992" s="239"/>
      <c r="AY1992" s="239"/>
      <c r="AZ1992" s="237"/>
      <c r="BA1992" s="237"/>
      <c r="BB1992" s="239"/>
      <c r="BC1992" s="239"/>
      <c r="BD1992" s="237"/>
      <c r="BE1992" s="239"/>
      <c r="BF1992" s="239"/>
      <c r="BG1992" s="237"/>
      <c r="BH1992" s="237"/>
      <c r="BI1992" s="239"/>
      <c r="BJ1992" s="239"/>
      <c r="BK1992" s="237"/>
      <c r="BL1992" s="239"/>
      <c r="BM1992" s="239"/>
      <c r="BN1992" s="237"/>
      <c r="BO1992" s="237"/>
      <c r="BP1992" s="239"/>
      <c r="BQ1992" s="239"/>
      <c r="BR1992" s="237"/>
      <c r="BS1992" s="239"/>
      <c r="BT1992" s="239"/>
      <c r="BU1992" s="237"/>
      <c r="BV1992" s="237"/>
      <c r="BW1992" s="239"/>
      <c r="BX1992" s="239"/>
      <c r="BY1992" s="237"/>
      <c r="BZ1992" s="239"/>
      <c r="CA1992" s="239"/>
      <c r="CB1992" s="237"/>
      <c r="CC1992" s="237"/>
      <c r="CD1992" s="238"/>
      <c r="CE1992" s="238"/>
      <c r="CF1992" s="237"/>
      <c r="CG1992" s="238"/>
      <c r="CH1992" s="238"/>
      <c r="CI1992" s="237"/>
      <c r="CJ1992" s="237"/>
      <c r="CK1992" s="191"/>
      <c r="CL1992" s="191"/>
      <c r="CM1992" s="192"/>
      <c r="CN1992" s="192"/>
      <c r="CO1992" s="192"/>
      <c r="CP1992" s="192"/>
      <c r="CQ1992" s="191"/>
      <c r="CR1992" s="191"/>
    </row>
    <row r="1993" spans="1:96" s="190" customFormat="1" ht="24" hidden="1">
      <c r="A1993" s="31" t="e">
        <f t="shared" si="137"/>
        <v>#N/A</v>
      </c>
      <c r="B1993" s="30" t="e">
        <f>VLOOKUP(F1993,[3]!Tabla13[#All],2,FALSE)</f>
        <v>#N/A</v>
      </c>
      <c r="C1993" s="40">
        <v>2026</v>
      </c>
      <c r="D1993" s="40">
        <v>8330</v>
      </c>
      <c r="E1993" s="40"/>
      <c r="F1993" s="41"/>
      <c r="G1993" s="40">
        <v>2</v>
      </c>
      <c r="H1993" s="40">
        <v>5</v>
      </c>
      <c r="I1993" s="40">
        <v>16</v>
      </c>
      <c r="J1993" s="40"/>
      <c r="K1993" s="40">
        <v>5000</v>
      </c>
      <c r="L1993" s="40">
        <v>5100</v>
      </c>
      <c r="M1993" s="40">
        <v>519</v>
      </c>
      <c r="N1993" s="167" t="s">
        <v>23</v>
      </c>
      <c r="O1993" s="235"/>
      <c r="P1993" s="37" t="s">
        <v>47</v>
      </c>
      <c r="Q1993" s="36">
        <f>SUM(Q1994:Q2009)</f>
        <v>0</v>
      </c>
      <c r="R1993" s="36">
        <f>SUM(R1994:R2009)</f>
        <v>0</v>
      </c>
      <c r="S1993" s="36">
        <f t="shared" si="132"/>
        <v>0</v>
      </c>
      <c r="T1993" s="36">
        <f>SUM(T1994:T2009)</f>
        <v>0</v>
      </c>
      <c r="U1993" s="36">
        <f>SUM(U1994:U2009)</f>
        <v>0</v>
      </c>
      <c r="V1993" s="36">
        <f t="shared" si="133"/>
        <v>0</v>
      </c>
      <c r="W1993" s="36">
        <f t="shared" si="134"/>
        <v>0</v>
      </c>
      <c r="X1993" s="35"/>
      <c r="Y1993" s="64"/>
      <c r="Z1993" s="63"/>
      <c r="AA1993" s="32"/>
      <c r="AB1993" s="200"/>
      <c r="AC1993" s="2"/>
      <c r="AD1993" s="2"/>
      <c r="AE1993" s="2"/>
      <c r="AF1993" s="2"/>
      <c r="AG1993" s="2"/>
      <c r="AH1993" s="2"/>
      <c r="AI1993" s="2"/>
      <c r="AJ1993" s="2"/>
      <c r="AK1993" s="2"/>
      <c r="AL1993" s="2"/>
      <c r="AM1993" s="2"/>
      <c r="AN1993" s="2"/>
      <c r="AO1993" s="2"/>
      <c r="AP1993" s="2"/>
      <c r="AQ1993" s="2"/>
      <c r="AR1993" s="2"/>
      <c r="AS1993" s="2"/>
      <c r="AT1993" s="2"/>
      <c r="AU1993" s="2"/>
      <c r="AV1993" s="2"/>
      <c r="AW1993" s="2"/>
      <c r="AX1993" s="193"/>
      <c r="AY1993" s="193"/>
      <c r="AZ1993" s="193"/>
      <c r="BA1993" s="193"/>
      <c r="BB1993" s="193"/>
      <c r="BC1993" s="193"/>
      <c r="BD1993" s="193"/>
      <c r="BE1993" s="193"/>
      <c r="BF1993" s="193"/>
      <c r="BG1993" s="193"/>
      <c r="BH1993" s="193"/>
      <c r="BI1993" s="193"/>
      <c r="BJ1993" s="193"/>
      <c r="BK1993" s="193"/>
      <c r="BL1993" s="193"/>
      <c r="BM1993" s="193"/>
      <c r="BN1993" s="193"/>
      <c r="BO1993" s="193"/>
      <c r="BP1993" s="193"/>
      <c r="BQ1993" s="193"/>
      <c r="BR1993" s="193"/>
      <c r="BS1993" s="193"/>
      <c r="BT1993" s="193"/>
      <c r="BU1993" s="193"/>
      <c r="BV1993" s="193"/>
      <c r="BW1993" s="193"/>
      <c r="BX1993" s="193"/>
      <c r="BY1993" s="193"/>
      <c r="BZ1993" s="193"/>
      <c r="CA1993" s="193"/>
      <c r="CB1993" s="193"/>
      <c r="CC1993" s="193"/>
      <c r="CD1993" s="193"/>
      <c r="CE1993" s="193"/>
      <c r="CF1993" s="193"/>
      <c r="CG1993" s="193"/>
      <c r="CH1993" s="193"/>
      <c r="CI1993" s="193"/>
      <c r="CJ1993" s="193"/>
      <c r="CK1993" s="199"/>
      <c r="CL1993" s="199"/>
      <c r="CM1993" s="199"/>
      <c r="CN1993" s="199"/>
      <c r="CO1993" s="199"/>
      <c r="CP1993" s="199"/>
      <c r="CQ1993" s="199"/>
      <c r="CR1993" s="199"/>
    </row>
    <row r="1994" spans="1:96" s="190" customFormat="1" ht="24" hidden="1">
      <c r="A1994" s="31" t="e">
        <f t="shared" si="137"/>
        <v>#N/A</v>
      </c>
      <c r="B1994" s="30" t="e">
        <f>VLOOKUP(F1994,[3]!Tabla13[#All],2,FALSE)</f>
        <v>#N/A</v>
      </c>
      <c r="C1994" s="51">
        <v>2026</v>
      </c>
      <c r="D1994" s="51">
        <v>8330</v>
      </c>
      <c r="E1994" s="51"/>
      <c r="F1994" s="52"/>
      <c r="G1994" s="51">
        <v>2</v>
      </c>
      <c r="H1994" s="51">
        <v>5</v>
      </c>
      <c r="I1994" s="51">
        <v>16</v>
      </c>
      <c r="J1994" s="51"/>
      <c r="K1994" s="51">
        <v>5000</v>
      </c>
      <c r="L1994" s="51">
        <v>5100</v>
      </c>
      <c r="M1994" s="51">
        <v>519</v>
      </c>
      <c r="N1994" s="139">
        <v>17</v>
      </c>
      <c r="O1994" s="49"/>
      <c r="P1994" s="48" t="s">
        <v>46</v>
      </c>
      <c r="Q1994" s="47">
        <v>0</v>
      </c>
      <c r="R1994" s="47">
        <v>0</v>
      </c>
      <c r="S1994" s="46">
        <f t="shared" ref="S1994:S2057" si="138">Q1994+R1994</f>
        <v>0</v>
      </c>
      <c r="T1994" s="47">
        <v>0</v>
      </c>
      <c r="U1994" s="47">
        <v>0</v>
      </c>
      <c r="V1994" s="46">
        <f t="shared" ref="V1994:V2057" si="139">T1994+U1994</f>
        <v>0</v>
      </c>
      <c r="W1994" s="46">
        <f t="shared" ref="W1994:W2057" si="140">S1994+V1994</f>
        <v>0</v>
      </c>
      <c r="X1994" s="45" t="s">
        <v>26</v>
      </c>
      <c r="Y1994" s="44"/>
      <c r="Z1994" s="43"/>
      <c r="AA1994" s="42" t="s">
        <v>19</v>
      </c>
      <c r="AB1994" s="196"/>
      <c r="AC1994" s="2"/>
      <c r="AD1994" s="2"/>
      <c r="AE1994" s="2"/>
      <c r="AF1994" s="2"/>
      <c r="AG1994" s="2"/>
      <c r="AH1994" s="2"/>
      <c r="AI1994" s="2"/>
      <c r="AJ1994" s="2"/>
      <c r="AK1994" s="2"/>
      <c r="AL1994" s="2"/>
      <c r="AM1994" s="2"/>
      <c r="AN1994" s="2"/>
      <c r="AO1994" s="2"/>
      <c r="AP1994" s="2"/>
      <c r="AQ1994" s="2"/>
      <c r="AR1994" s="2"/>
      <c r="AS1994" s="2"/>
      <c r="AT1994" s="2"/>
      <c r="AU1994" s="2"/>
      <c r="AV1994" s="2"/>
      <c r="AW1994" s="2"/>
      <c r="AX1994" s="195"/>
      <c r="AY1994" s="195"/>
      <c r="AZ1994" s="193"/>
      <c r="BA1994" s="193"/>
      <c r="BB1994" s="195"/>
      <c r="BC1994" s="195"/>
      <c r="BD1994" s="193"/>
      <c r="BE1994" s="195"/>
      <c r="BF1994" s="195"/>
      <c r="BG1994" s="193"/>
      <c r="BH1994" s="193"/>
      <c r="BI1994" s="195"/>
      <c r="BJ1994" s="195"/>
      <c r="BK1994" s="193"/>
      <c r="BL1994" s="195"/>
      <c r="BM1994" s="195"/>
      <c r="BN1994" s="193"/>
      <c r="BO1994" s="193"/>
      <c r="BP1994" s="195"/>
      <c r="BQ1994" s="195"/>
      <c r="BR1994" s="193"/>
      <c r="BS1994" s="195"/>
      <c r="BT1994" s="195"/>
      <c r="BU1994" s="193"/>
      <c r="BV1994" s="193"/>
      <c r="BW1994" s="195"/>
      <c r="BX1994" s="195"/>
      <c r="BY1994" s="193"/>
      <c r="BZ1994" s="195"/>
      <c r="CA1994" s="195"/>
      <c r="CB1994" s="193"/>
      <c r="CC1994" s="193"/>
      <c r="CD1994" s="194"/>
      <c r="CE1994" s="194"/>
      <c r="CF1994" s="193"/>
      <c r="CG1994" s="194"/>
      <c r="CH1994" s="194"/>
      <c r="CI1994" s="193"/>
      <c r="CJ1994" s="193"/>
      <c r="CK1994" s="191"/>
      <c r="CL1994" s="191"/>
      <c r="CM1994" s="192"/>
      <c r="CN1994" s="192"/>
      <c r="CO1994" s="192"/>
      <c r="CP1994" s="192"/>
      <c r="CQ1994" s="191"/>
      <c r="CR1994" s="191"/>
    </row>
    <row r="1995" spans="1:96" s="190" customFormat="1" ht="24" hidden="1">
      <c r="A1995" s="31" t="e">
        <f t="shared" si="137"/>
        <v>#N/A</v>
      </c>
      <c r="B1995" s="30" t="e">
        <f>VLOOKUP(F1995,[3]!Tabla13[#All],2,FALSE)</f>
        <v>#N/A</v>
      </c>
      <c r="C1995" s="51">
        <v>2026</v>
      </c>
      <c r="D1995" s="51">
        <v>8330</v>
      </c>
      <c r="E1995" s="51"/>
      <c r="F1995" s="52"/>
      <c r="G1995" s="51">
        <v>2</v>
      </c>
      <c r="H1995" s="51">
        <v>5</v>
      </c>
      <c r="I1995" s="51">
        <v>16</v>
      </c>
      <c r="J1995" s="51"/>
      <c r="K1995" s="51">
        <v>5000</v>
      </c>
      <c r="L1995" s="51">
        <v>5100</v>
      </c>
      <c r="M1995" s="51">
        <v>519</v>
      </c>
      <c r="N1995" s="139">
        <v>337</v>
      </c>
      <c r="O1995" s="49"/>
      <c r="P1995" s="48" t="s">
        <v>41</v>
      </c>
      <c r="Q1995" s="47">
        <v>0</v>
      </c>
      <c r="R1995" s="47">
        <v>0</v>
      </c>
      <c r="S1995" s="46">
        <f t="shared" si="138"/>
        <v>0</v>
      </c>
      <c r="T1995" s="47">
        <v>0</v>
      </c>
      <c r="U1995" s="47">
        <v>0</v>
      </c>
      <c r="V1995" s="46">
        <f t="shared" si="139"/>
        <v>0</v>
      </c>
      <c r="W1995" s="46">
        <f t="shared" si="140"/>
        <v>0</v>
      </c>
      <c r="X1995" s="45" t="s">
        <v>26</v>
      </c>
      <c r="Y1995" s="44"/>
      <c r="Z1995" s="43"/>
      <c r="AA1995" s="42" t="s">
        <v>19</v>
      </c>
      <c r="AB1995" s="196"/>
      <c r="AC1995" s="2"/>
      <c r="AD1995" s="2"/>
      <c r="AE1995" s="2"/>
      <c r="AF1995" s="2"/>
      <c r="AG1995" s="2"/>
      <c r="AH1995" s="2"/>
      <c r="AI1995" s="2"/>
      <c r="AJ1995" s="2"/>
      <c r="AK1995" s="2"/>
      <c r="AL1995" s="2"/>
      <c r="AM1995" s="2"/>
      <c r="AN1995" s="2"/>
      <c r="AO1995" s="2"/>
      <c r="AP1995" s="2"/>
      <c r="AQ1995" s="2"/>
      <c r="AR1995" s="2"/>
      <c r="AS1995" s="2"/>
      <c r="AT1995" s="2"/>
      <c r="AU1995" s="2"/>
      <c r="AV1995" s="2"/>
      <c r="AW1995" s="2"/>
      <c r="AX1995" s="195"/>
      <c r="AY1995" s="195"/>
      <c r="AZ1995" s="193"/>
      <c r="BA1995" s="193"/>
      <c r="BB1995" s="195"/>
      <c r="BC1995" s="195"/>
      <c r="BD1995" s="193"/>
      <c r="BE1995" s="195"/>
      <c r="BF1995" s="195"/>
      <c r="BG1995" s="193"/>
      <c r="BH1995" s="193"/>
      <c r="BI1995" s="195"/>
      <c r="BJ1995" s="195"/>
      <c r="BK1995" s="193"/>
      <c r="BL1995" s="195"/>
      <c r="BM1995" s="195"/>
      <c r="BN1995" s="193"/>
      <c r="BO1995" s="193"/>
      <c r="BP1995" s="195"/>
      <c r="BQ1995" s="195"/>
      <c r="BR1995" s="193"/>
      <c r="BS1995" s="195"/>
      <c r="BT1995" s="195"/>
      <c r="BU1995" s="193"/>
      <c r="BV1995" s="193"/>
      <c r="BW1995" s="195"/>
      <c r="BX1995" s="195"/>
      <c r="BY1995" s="193"/>
      <c r="BZ1995" s="195"/>
      <c r="CA1995" s="195"/>
      <c r="CB1995" s="193"/>
      <c r="CC1995" s="193"/>
      <c r="CD1995" s="194"/>
      <c r="CE1995" s="194"/>
      <c r="CF1995" s="193"/>
      <c r="CG1995" s="194"/>
      <c r="CH1995" s="194"/>
      <c r="CI1995" s="193"/>
      <c r="CJ1995" s="193"/>
      <c r="CK1995" s="191"/>
      <c r="CL1995" s="191"/>
      <c r="CM1995" s="192"/>
      <c r="CN1995" s="192"/>
      <c r="CO1995" s="192"/>
      <c r="CP1995" s="192"/>
      <c r="CQ1995" s="191"/>
      <c r="CR1995" s="191"/>
    </row>
    <row r="1996" spans="1:96" s="190" customFormat="1" ht="24" hidden="1">
      <c r="A1996" s="31" t="e">
        <f t="shared" si="137"/>
        <v>#N/A</v>
      </c>
      <c r="B1996" s="30" t="e">
        <f>VLOOKUP(F1996,[3]!Tabla13[#All],2,FALSE)</f>
        <v>#N/A</v>
      </c>
      <c r="C1996" s="51">
        <v>2026</v>
      </c>
      <c r="D1996" s="51">
        <v>8330</v>
      </c>
      <c r="E1996" s="51"/>
      <c r="F1996" s="52"/>
      <c r="G1996" s="51">
        <v>2</v>
      </c>
      <c r="H1996" s="51">
        <v>5</v>
      </c>
      <c r="I1996" s="51">
        <v>16</v>
      </c>
      <c r="J1996" s="51"/>
      <c r="K1996" s="51">
        <v>5000</v>
      </c>
      <c r="L1996" s="51">
        <v>5100</v>
      </c>
      <c r="M1996" s="51">
        <v>519</v>
      </c>
      <c r="N1996" s="139">
        <v>510</v>
      </c>
      <c r="O1996" s="49"/>
      <c r="P1996" s="48" t="s">
        <v>901</v>
      </c>
      <c r="Q1996" s="47">
        <v>0</v>
      </c>
      <c r="R1996" s="47">
        <v>0</v>
      </c>
      <c r="S1996" s="46">
        <f t="shared" si="138"/>
        <v>0</v>
      </c>
      <c r="T1996" s="47">
        <v>0</v>
      </c>
      <c r="U1996" s="47">
        <v>0</v>
      </c>
      <c r="V1996" s="46">
        <f t="shared" si="139"/>
        <v>0</v>
      </c>
      <c r="W1996" s="46">
        <f t="shared" si="140"/>
        <v>0</v>
      </c>
      <c r="X1996" s="45" t="s">
        <v>26</v>
      </c>
      <c r="Y1996" s="44"/>
      <c r="Z1996" s="43"/>
      <c r="AA1996" s="42" t="s">
        <v>19</v>
      </c>
      <c r="AB1996" s="196"/>
      <c r="AC1996" s="2"/>
      <c r="AD1996" s="2"/>
      <c r="AE1996" s="2"/>
      <c r="AF1996" s="2"/>
      <c r="AG1996" s="2"/>
      <c r="AH1996" s="2"/>
      <c r="AI1996" s="2"/>
      <c r="AJ1996" s="2"/>
      <c r="AK1996" s="2"/>
      <c r="AL1996" s="2"/>
      <c r="AM1996" s="2"/>
      <c r="AN1996" s="2"/>
      <c r="AO1996" s="2"/>
      <c r="AP1996" s="2"/>
      <c r="AQ1996" s="2"/>
      <c r="AR1996" s="2"/>
      <c r="AS1996" s="2"/>
      <c r="AT1996" s="2"/>
      <c r="AU1996" s="2"/>
      <c r="AV1996" s="2"/>
      <c r="AW1996" s="2"/>
      <c r="AX1996" s="195"/>
      <c r="AY1996" s="195"/>
      <c r="AZ1996" s="193"/>
      <c r="BA1996" s="193"/>
      <c r="BB1996" s="195"/>
      <c r="BC1996" s="195"/>
      <c r="BD1996" s="193"/>
      <c r="BE1996" s="195"/>
      <c r="BF1996" s="195"/>
      <c r="BG1996" s="193"/>
      <c r="BH1996" s="193"/>
      <c r="BI1996" s="195"/>
      <c r="BJ1996" s="195"/>
      <c r="BK1996" s="193"/>
      <c r="BL1996" s="195"/>
      <c r="BM1996" s="195"/>
      <c r="BN1996" s="193"/>
      <c r="BO1996" s="193"/>
      <c r="BP1996" s="195"/>
      <c r="BQ1996" s="195"/>
      <c r="BR1996" s="193"/>
      <c r="BS1996" s="195"/>
      <c r="BT1996" s="195"/>
      <c r="BU1996" s="193"/>
      <c r="BV1996" s="193"/>
      <c r="BW1996" s="195"/>
      <c r="BX1996" s="195"/>
      <c r="BY1996" s="193"/>
      <c r="BZ1996" s="195"/>
      <c r="CA1996" s="195"/>
      <c r="CB1996" s="193"/>
      <c r="CC1996" s="193"/>
      <c r="CD1996" s="194"/>
      <c r="CE1996" s="194"/>
      <c r="CF1996" s="193"/>
      <c r="CG1996" s="194"/>
      <c r="CH1996" s="194"/>
      <c r="CI1996" s="193"/>
      <c r="CJ1996" s="193"/>
      <c r="CK1996" s="191"/>
      <c r="CL1996" s="191"/>
      <c r="CM1996" s="192"/>
      <c r="CN1996" s="192"/>
      <c r="CO1996" s="192"/>
      <c r="CP1996" s="192"/>
      <c r="CQ1996" s="191"/>
      <c r="CR1996" s="191"/>
    </row>
    <row r="1997" spans="1:96" s="190" customFormat="1" ht="24" hidden="1">
      <c r="A1997" s="31" t="e">
        <f t="shared" si="137"/>
        <v>#N/A</v>
      </c>
      <c r="B1997" s="30" t="e">
        <f>VLOOKUP(F1997,[3]!Tabla13[#All],2,FALSE)</f>
        <v>#N/A</v>
      </c>
      <c r="C1997" s="51">
        <v>2026</v>
      </c>
      <c r="D1997" s="51">
        <v>8330</v>
      </c>
      <c r="E1997" s="51"/>
      <c r="F1997" s="52"/>
      <c r="G1997" s="51">
        <v>2</v>
      </c>
      <c r="H1997" s="51">
        <v>5</v>
      </c>
      <c r="I1997" s="51">
        <v>16</v>
      </c>
      <c r="J1997" s="51"/>
      <c r="K1997" s="51">
        <v>5000</v>
      </c>
      <c r="L1997" s="51">
        <v>5100</v>
      </c>
      <c r="M1997" s="51">
        <v>519</v>
      </c>
      <c r="N1997" s="139">
        <v>654</v>
      </c>
      <c r="O1997" s="49"/>
      <c r="P1997" s="48" t="s">
        <v>900</v>
      </c>
      <c r="Q1997" s="47">
        <v>0</v>
      </c>
      <c r="R1997" s="47">
        <v>0</v>
      </c>
      <c r="S1997" s="46">
        <f t="shared" si="138"/>
        <v>0</v>
      </c>
      <c r="T1997" s="47">
        <v>0</v>
      </c>
      <c r="U1997" s="47">
        <v>0</v>
      </c>
      <c r="V1997" s="46">
        <f t="shared" si="139"/>
        <v>0</v>
      </c>
      <c r="W1997" s="46">
        <f t="shared" si="140"/>
        <v>0</v>
      </c>
      <c r="X1997" s="45" t="s">
        <v>26</v>
      </c>
      <c r="Y1997" s="44"/>
      <c r="Z1997" s="43"/>
      <c r="AA1997" s="42" t="s">
        <v>19</v>
      </c>
      <c r="AB1997" s="196"/>
      <c r="AC1997" s="2"/>
      <c r="AD1997" s="2"/>
      <c r="AE1997" s="2"/>
      <c r="AF1997" s="2"/>
      <c r="AG1997" s="2"/>
      <c r="AH1997" s="2"/>
      <c r="AI1997" s="2"/>
      <c r="AJ1997" s="2"/>
      <c r="AK1997" s="2"/>
      <c r="AL1997" s="2"/>
      <c r="AM1997" s="2"/>
      <c r="AN1997" s="2"/>
      <c r="AO1997" s="2"/>
      <c r="AP1997" s="2"/>
      <c r="AQ1997" s="2"/>
      <c r="AR1997" s="2"/>
      <c r="AS1997" s="2"/>
      <c r="AT1997" s="2"/>
      <c r="AU1997" s="2"/>
      <c r="AV1997" s="2"/>
      <c r="AW1997" s="2"/>
      <c r="AX1997" s="195"/>
      <c r="AY1997" s="195"/>
      <c r="AZ1997" s="193"/>
      <c r="BA1997" s="193"/>
      <c r="BB1997" s="195"/>
      <c r="BC1997" s="195"/>
      <c r="BD1997" s="193"/>
      <c r="BE1997" s="195"/>
      <c r="BF1997" s="195"/>
      <c r="BG1997" s="193"/>
      <c r="BH1997" s="193"/>
      <c r="BI1997" s="195"/>
      <c r="BJ1997" s="195"/>
      <c r="BK1997" s="193"/>
      <c r="BL1997" s="195"/>
      <c r="BM1997" s="195"/>
      <c r="BN1997" s="193"/>
      <c r="BO1997" s="193"/>
      <c r="BP1997" s="195"/>
      <c r="BQ1997" s="195"/>
      <c r="BR1997" s="193"/>
      <c r="BS1997" s="195"/>
      <c r="BT1997" s="195"/>
      <c r="BU1997" s="193"/>
      <c r="BV1997" s="193"/>
      <c r="BW1997" s="195"/>
      <c r="BX1997" s="195"/>
      <c r="BY1997" s="193"/>
      <c r="BZ1997" s="195"/>
      <c r="CA1997" s="195"/>
      <c r="CB1997" s="193"/>
      <c r="CC1997" s="193"/>
      <c r="CD1997" s="194"/>
      <c r="CE1997" s="194"/>
      <c r="CF1997" s="193"/>
      <c r="CG1997" s="194"/>
      <c r="CH1997" s="194"/>
      <c r="CI1997" s="193"/>
      <c r="CJ1997" s="193"/>
      <c r="CK1997" s="191"/>
      <c r="CL1997" s="191"/>
      <c r="CM1997" s="192"/>
      <c r="CN1997" s="192"/>
      <c r="CO1997" s="192"/>
      <c r="CP1997" s="192"/>
      <c r="CQ1997" s="191"/>
      <c r="CR1997" s="191"/>
    </row>
    <row r="1998" spans="1:96" s="190" customFormat="1" ht="24" hidden="1">
      <c r="A1998" s="31" t="e">
        <f t="shared" si="137"/>
        <v>#N/A</v>
      </c>
      <c r="B1998" s="30" t="e">
        <f>VLOOKUP(F1998,[3]!Tabla13[#All],2,FALSE)</f>
        <v>#N/A</v>
      </c>
      <c r="C1998" s="51">
        <v>2026</v>
      </c>
      <c r="D1998" s="51">
        <v>8330</v>
      </c>
      <c r="E1998" s="51"/>
      <c r="F1998" s="52"/>
      <c r="G1998" s="51">
        <v>2</v>
      </c>
      <c r="H1998" s="51">
        <v>5</v>
      </c>
      <c r="I1998" s="51">
        <v>16</v>
      </c>
      <c r="J1998" s="51"/>
      <c r="K1998" s="51">
        <v>5000</v>
      </c>
      <c r="L1998" s="51">
        <v>5100</v>
      </c>
      <c r="M1998" s="51">
        <v>519</v>
      </c>
      <c r="N1998" s="139">
        <v>756</v>
      </c>
      <c r="O1998" s="49"/>
      <c r="P1998" s="48" t="s">
        <v>44</v>
      </c>
      <c r="Q1998" s="47">
        <v>0</v>
      </c>
      <c r="R1998" s="47">
        <v>0</v>
      </c>
      <c r="S1998" s="46">
        <f t="shared" si="138"/>
        <v>0</v>
      </c>
      <c r="T1998" s="47">
        <v>0</v>
      </c>
      <c r="U1998" s="47">
        <v>0</v>
      </c>
      <c r="V1998" s="46">
        <f t="shared" si="139"/>
        <v>0</v>
      </c>
      <c r="W1998" s="46">
        <f t="shared" si="140"/>
        <v>0</v>
      </c>
      <c r="X1998" s="45" t="s">
        <v>26</v>
      </c>
      <c r="Y1998" s="44"/>
      <c r="Z1998" s="43"/>
      <c r="AA1998" s="42" t="s">
        <v>19</v>
      </c>
      <c r="AB1998" s="196"/>
      <c r="AC1998" s="2"/>
      <c r="AD1998" s="2"/>
      <c r="AE1998" s="2"/>
      <c r="AF1998" s="2"/>
      <c r="AG1998" s="2"/>
      <c r="AH1998" s="2"/>
      <c r="AI1998" s="2"/>
      <c r="AJ1998" s="2"/>
      <c r="AK1998" s="2"/>
      <c r="AL1998" s="2"/>
      <c r="AM1998" s="2"/>
      <c r="AN1998" s="2"/>
      <c r="AO1998" s="2"/>
      <c r="AP1998" s="2"/>
      <c r="AQ1998" s="2"/>
      <c r="AR1998" s="2"/>
      <c r="AS1998" s="2"/>
      <c r="AT1998" s="2"/>
      <c r="AU1998" s="2"/>
      <c r="AV1998" s="2"/>
      <c r="AW1998" s="2"/>
      <c r="AX1998" s="195"/>
      <c r="AY1998" s="195"/>
      <c r="AZ1998" s="193"/>
      <c r="BA1998" s="193"/>
      <c r="BB1998" s="195"/>
      <c r="BC1998" s="195"/>
      <c r="BD1998" s="193"/>
      <c r="BE1998" s="195"/>
      <c r="BF1998" s="195"/>
      <c r="BG1998" s="193"/>
      <c r="BH1998" s="193"/>
      <c r="BI1998" s="195"/>
      <c r="BJ1998" s="195"/>
      <c r="BK1998" s="193"/>
      <c r="BL1998" s="195"/>
      <c r="BM1998" s="195"/>
      <c r="BN1998" s="193"/>
      <c r="BO1998" s="193"/>
      <c r="BP1998" s="195"/>
      <c r="BQ1998" s="195"/>
      <c r="BR1998" s="193"/>
      <c r="BS1998" s="195"/>
      <c r="BT1998" s="195"/>
      <c r="BU1998" s="193"/>
      <c r="BV1998" s="193"/>
      <c r="BW1998" s="195"/>
      <c r="BX1998" s="195"/>
      <c r="BY1998" s="193"/>
      <c r="BZ1998" s="195"/>
      <c r="CA1998" s="195"/>
      <c r="CB1998" s="193"/>
      <c r="CC1998" s="193"/>
      <c r="CD1998" s="194"/>
      <c r="CE1998" s="194"/>
      <c r="CF1998" s="193"/>
      <c r="CG1998" s="194"/>
      <c r="CH1998" s="194"/>
      <c r="CI1998" s="193"/>
      <c r="CJ1998" s="193"/>
      <c r="CK1998" s="191"/>
      <c r="CL1998" s="191"/>
      <c r="CM1998" s="192"/>
      <c r="CN1998" s="192"/>
      <c r="CO1998" s="192"/>
      <c r="CP1998" s="192"/>
      <c r="CQ1998" s="191"/>
      <c r="CR1998" s="191"/>
    </row>
    <row r="1999" spans="1:96" s="190" customFormat="1" ht="24" hidden="1">
      <c r="A1999" s="31" t="e">
        <f t="shared" si="137"/>
        <v>#N/A</v>
      </c>
      <c r="B1999" s="30" t="e">
        <f>VLOOKUP(F1999,[3]!Tabla13[#All],2,FALSE)</f>
        <v>#N/A</v>
      </c>
      <c r="C1999" s="51">
        <v>2026</v>
      </c>
      <c r="D1999" s="51">
        <v>8330</v>
      </c>
      <c r="E1999" s="51"/>
      <c r="F1999" s="52"/>
      <c r="G1999" s="51">
        <v>2</v>
      </c>
      <c r="H1999" s="51">
        <v>5</v>
      </c>
      <c r="I1999" s="51">
        <v>16</v>
      </c>
      <c r="J1999" s="51"/>
      <c r="K1999" s="51">
        <v>5000</v>
      </c>
      <c r="L1999" s="51">
        <v>5100</v>
      </c>
      <c r="M1999" s="51">
        <v>519</v>
      </c>
      <c r="N1999" s="139">
        <v>833</v>
      </c>
      <c r="O1999" s="49"/>
      <c r="P1999" s="48" t="s">
        <v>289</v>
      </c>
      <c r="Q1999" s="47">
        <v>0</v>
      </c>
      <c r="R1999" s="47">
        <v>0</v>
      </c>
      <c r="S1999" s="46">
        <f t="shared" si="138"/>
        <v>0</v>
      </c>
      <c r="T1999" s="47">
        <v>0</v>
      </c>
      <c r="U1999" s="47">
        <v>0</v>
      </c>
      <c r="V1999" s="46">
        <f t="shared" si="139"/>
        <v>0</v>
      </c>
      <c r="W1999" s="46">
        <f t="shared" si="140"/>
        <v>0</v>
      </c>
      <c r="X1999" s="45" t="s">
        <v>26</v>
      </c>
      <c r="Y1999" s="44"/>
      <c r="Z1999" s="43"/>
      <c r="AA1999" s="42" t="s">
        <v>19</v>
      </c>
      <c r="AB1999" s="196"/>
      <c r="AC1999" s="2"/>
      <c r="AD1999" s="2"/>
      <c r="AE1999" s="2"/>
      <c r="AF1999" s="2"/>
      <c r="AG1999" s="2"/>
      <c r="AH1999" s="2"/>
      <c r="AI1999" s="2"/>
      <c r="AJ1999" s="2"/>
      <c r="AK1999" s="2"/>
      <c r="AL1999" s="2"/>
      <c r="AM1999" s="2"/>
      <c r="AN1999" s="2"/>
      <c r="AO1999" s="2"/>
      <c r="AP1999" s="2"/>
      <c r="AQ1999" s="2"/>
      <c r="AR1999" s="2"/>
      <c r="AS1999" s="2"/>
      <c r="AT1999" s="2"/>
      <c r="AU1999" s="2"/>
      <c r="AV1999" s="2"/>
      <c r="AW1999" s="2"/>
      <c r="AX1999" s="195"/>
      <c r="AY1999" s="195"/>
      <c r="AZ1999" s="193"/>
      <c r="BA1999" s="193"/>
      <c r="BB1999" s="195"/>
      <c r="BC1999" s="195"/>
      <c r="BD1999" s="193"/>
      <c r="BE1999" s="195"/>
      <c r="BF1999" s="195"/>
      <c r="BG1999" s="193"/>
      <c r="BH1999" s="193"/>
      <c r="BI1999" s="195"/>
      <c r="BJ1999" s="195"/>
      <c r="BK1999" s="193"/>
      <c r="BL1999" s="195"/>
      <c r="BM1999" s="195"/>
      <c r="BN1999" s="193"/>
      <c r="BO1999" s="193"/>
      <c r="BP1999" s="195"/>
      <c r="BQ1999" s="195"/>
      <c r="BR1999" s="193"/>
      <c r="BS1999" s="195"/>
      <c r="BT1999" s="195"/>
      <c r="BU1999" s="193"/>
      <c r="BV1999" s="193"/>
      <c r="BW1999" s="195"/>
      <c r="BX1999" s="195"/>
      <c r="BY1999" s="193"/>
      <c r="BZ1999" s="195"/>
      <c r="CA1999" s="195"/>
      <c r="CB1999" s="193"/>
      <c r="CC1999" s="193"/>
      <c r="CD1999" s="194"/>
      <c r="CE1999" s="194"/>
      <c r="CF1999" s="193"/>
      <c r="CG1999" s="194"/>
      <c r="CH1999" s="194"/>
      <c r="CI1999" s="193"/>
      <c r="CJ1999" s="193"/>
      <c r="CK1999" s="191"/>
      <c r="CL1999" s="191"/>
      <c r="CM1999" s="192"/>
      <c r="CN1999" s="192"/>
      <c r="CO1999" s="192"/>
      <c r="CP1999" s="192"/>
      <c r="CQ1999" s="191"/>
      <c r="CR1999" s="191"/>
    </row>
    <row r="2000" spans="1:96" s="190" customFormat="1" ht="24" hidden="1">
      <c r="A2000" s="31" t="e">
        <f t="shared" si="137"/>
        <v>#N/A</v>
      </c>
      <c r="B2000" s="30" t="e">
        <f>VLOOKUP(F2000,[3]!Tabla13[#All],2,FALSE)</f>
        <v>#N/A</v>
      </c>
      <c r="C2000" s="51">
        <v>2026</v>
      </c>
      <c r="D2000" s="51">
        <v>8330</v>
      </c>
      <c r="E2000" s="51"/>
      <c r="F2000" s="52"/>
      <c r="G2000" s="51">
        <v>2</v>
      </c>
      <c r="H2000" s="51">
        <v>5</v>
      </c>
      <c r="I2000" s="51">
        <v>16</v>
      </c>
      <c r="J2000" s="51"/>
      <c r="K2000" s="51">
        <v>5000</v>
      </c>
      <c r="L2000" s="51">
        <v>5100</v>
      </c>
      <c r="M2000" s="51">
        <v>519</v>
      </c>
      <c r="N2000" s="139">
        <v>1036</v>
      </c>
      <c r="O2000" s="49"/>
      <c r="P2000" s="48" t="s">
        <v>899</v>
      </c>
      <c r="Q2000" s="47">
        <v>0</v>
      </c>
      <c r="R2000" s="47">
        <v>0</v>
      </c>
      <c r="S2000" s="46">
        <f t="shared" si="138"/>
        <v>0</v>
      </c>
      <c r="T2000" s="47">
        <v>0</v>
      </c>
      <c r="U2000" s="47">
        <v>0</v>
      </c>
      <c r="V2000" s="46">
        <f t="shared" si="139"/>
        <v>0</v>
      </c>
      <c r="W2000" s="46">
        <f t="shared" si="140"/>
        <v>0</v>
      </c>
      <c r="X2000" s="45" t="s">
        <v>26</v>
      </c>
      <c r="Y2000" s="44"/>
      <c r="Z2000" s="43"/>
      <c r="AA2000" s="42" t="s">
        <v>19</v>
      </c>
      <c r="AB2000" s="196"/>
      <c r="AC2000" s="2"/>
      <c r="AD2000" s="2"/>
      <c r="AE2000" s="2"/>
      <c r="AF2000" s="2"/>
      <c r="AG2000" s="2"/>
      <c r="AH2000" s="2"/>
      <c r="AI2000" s="2"/>
      <c r="AJ2000" s="2"/>
      <c r="AK2000" s="2"/>
      <c r="AL2000" s="2"/>
      <c r="AM2000" s="2"/>
      <c r="AN2000" s="2"/>
      <c r="AO2000" s="2"/>
      <c r="AP2000" s="2"/>
      <c r="AQ2000" s="2"/>
      <c r="AR2000" s="2"/>
      <c r="AS2000" s="2"/>
      <c r="AT2000" s="2"/>
      <c r="AU2000" s="2"/>
      <c r="AV2000" s="2"/>
      <c r="AW2000" s="2"/>
      <c r="AX2000" s="195"/>
      <c r="AY2000" s="195"/>
      <c r="AZ2000" s="193"/>
      <c r="BA2000" s="193"/>
      <c r="BB2000" s="195"/>
      <c r="BC2000" s="195"/>
      <c r="BD2000" s="193"/>
      <c r="BE2000" s="195"/>
      <c r="BF2000" s="195"/>
      <c r="BG2000" s="193"/>
      <c r="BH2000" s="193"/>
      <c r="BI2000" s="195"/>
      <c r="BJ2000" s="195"/>
      <c r="BK2000" s="193"/>
      <c r="BL2000" s="195"/>
      <c r="BM2000" s="195"/>
      <c r="BN2000" s="193"/>
      <c r="BO2000" s="193"/>
      <c r="BP2000" s="195"/>
      <c r="BQ2000" s="195"/>
      <c r="BR2000" s="193"/>
      <c r="BS2000" s="195"/>
      <c r="BT2000" s="195"/>
      <c r="BU2000" s="193"/>
      <c r="BV2000" s="193"/>
      <c r="BW2000" s="195"/>
      <c r="BX2000" s="195"/>
      <c r="BY2000" s="193"/>
      <c r="BZ2000" s="195"/>
      <c r="CA2000" s="195"/>
      <c r="CB2000" s="193"/>
      <c r="CC2000" s="193"/>
      <c r="CD2000" s="194"/>
      <c r="CE2000" s="194"/>
      <c r="CF2000" s="193"/>
      <c r="CG2000" s="194"/>
      <c r="CH2000" s="194"/>
      <c r="CI2000" s="193"/>
      <c r="CJ2000" s="193"/>
      <c r="CK2000" s="191"/>
      <c r="CL2000" s="191"/>
      <c r="CM2000" s="192"/>
      <c r="CN2000" s="192"/>
      <c r="CO2000" s="192"/>
      <c r="CP2000" s="192"/>
      <c r="CQ2000" s="191"/>
      <c r="CR2000" s="191"/>
    </row>
    <row r="2001" spans="1:96" s="190" customFormat="1" ht="24" hidden="1">
      <c r="A2001" s="31" t="e">
        <f t="shared" si="137"/>
        <v>#N/A</v>
      </c>
      <c r="B2001" s="30" t="e">
        <f>VLOOKUP(F2001,[3]!Tabla13[#All],2,FALSE)</f>
        <v>#N/A</v>
      </c>
      <c r="C2001" s="51">
        <v>2026</v>
      </c>
      <c r="D2001" s="51">
        <v>8330</v>
      </c>
      <c r="E2001" s="51"/>
      <c r="F2001" s="52"/>
      <c r="G2001" s="51">
        <v>2</v>
      </c>
      <c r="H2001" s="51">
        <v>5</v>
      </c>
      <c r="I2001" s="51">
        <v>16</v>
      </c>
      <c r="J2001" s="51"/>
      <c r="K2001" s="51">
        <v>5000</v>
      </c>
      <c r="L2001" s="51">
        <v>5100</v>
      </c>
      <c r="M2001" s="51">
        <v>519</v>
      </c>
      <c r="N2001" s="139">
        <v>1041</v>
      </c>
      <c r="O2001" s="49"/>
      <c r="P2001" s="48" t="s">
        <v>287</v>
      </c>
      <c r="Q2001" s="47">
        <v>0</v>
      </c>
      <c r="R2001" s="47">
        <v>0</v>
      </c>
      <c r="S2001" s="46">
        <f t="shared" si="138"/>
        <v>0</v>
      </c>
      <c r="T2001" s="47">
        <v>0</v>
      </c>
      <c r="U2001" s="47">
        <v>0</v>
      </c>
      <c r="V2001" s="46">
        <f t="shared" si="139"/>
        <v>0</v>
      </c>
      <c r="W2001" s="46">
        <f t="shared" si="140"/>
        <v>0</v>
      </c>
      <c r="X2001" s="45" t="s">
        <v>26</v>
      </c>
      <c r="Y2001" s="44"/>
      <c r="Z2001" s="43"/>
      <c r="AA2001" s="42" t="s">
        <v>19</v>
      </c>
      <c r="AB2001" s="196"/>
      <c r="AC2001" s="2"/>
      <c r="AD2001" s="2"/>
      <c r="AE2001" s="2"/>
      <c r="AF2001" s="2"/>
      <c r="AG2001" s="2"/>
      <c r="AH2001" s="2"/>
      <c r="AI2001" s="2"/>
      <c r="AJ2001" s="2"/>
      <c r="AK2001" s="2"/>
      <c r="AL2001" s="2"/>
      <c r="AM2001" s="2"/>
      <c r="AN2001" s="2"/>
      <c r="AO2001" s="2"/>
      <c r="AP2001" s="2"/>
      <c r="AQ2001" s="2"/>
      <c r="AR2001" s="2"/>
      <c r="AS2001" s="2"/>
      <c r="AT2001" s="2"/>
      <c r="AU2001" s="2"/>
      <c r="AV2001" s="2"/>
      <c r="AW2001" s="2"/>
      <c r="AX2001" s="195"/>
      <c r="AY2001" s="195"/>
      <c r="AZ2001" s="193"/>
      <c r="BA2001" s="193"/>
      <c r="BB2001" s="195"/>
      <c r="BC2001" s="195"/>
      <c r="BD2001" s="193"/>
      <c r="BE2001" s="195"/>
      <c r="BF2001" s="195"/>
      <c r="BG2001" s="193"/>
      <c r="BH2001" s="193"/>
      <c r="BI2001" s="195"/>
      <c r="BJ2001" s="195"/>
      <c r="BK2001" s="193"/>
      <c r="BL2001" s="195"/>
      <c r="BM2001" s="195"/>
      <c r="BN2001" s="193"/>
      <c r="BO2001" s="193"/>
      <c r="BP2001" s="195"/>
      <c r="BQ2001" s="195"/>
      <c r="BR2001" s="193"/>
      <c r="BS2001" s="195"/>
      <c r="BT2001" s="195"/>
      <c r="BU2001" s="193"/>
      <c r="BV2001" s="193"/>
      <c r="BW2001" s="195"/>
      <c r="BX2001" s="195"/>
      <c r="BY2001" s="193"/>
      <c r="BZ2001" s="195"/>
      <c r="CA2001" s="195"/>
      <c r="CB2001" s="193"/>
      <c r="CC2001" s="193"/>
      <c r="CD2001" s="194"/>
      <c r="CE2001" s="194"/>
      <c r="CF2001" s="193"/>
      <c r="CG2001" s="194"/>
      <c r="CH2001" s="194"/>
      <c r="CI2001" s="193"/>
      <c r="CJ2001" s="193"/>
      <c r="CK2001" s="191"/>
      <c r="CL2001" s="191"/>
      <c r="CM2001" s="192"/>
      <c r="CN2001" s="192"/>
      <c r="CO2001" s="192"/>
      <c r="CP2001" s="192"/>
      <c r="CQ2001" s="191"/>
      <c r="CR2001" s="191"/>
    </row>
    <row r="2002" spans="1:96" s="190" customFormat="1" ht="24" hidden="1">
      <c r="A2002" s="31" t="e">
        <f t="shared" si="137"/>
        <v>#N/A</v>
      </c>
      <c r="B2002" s="30" t="e">
        <f>VLOOKUP(F2002,[3]!Tabla13[#All],2,FALSE)</f>
        <v>#N/A</v>
      </c>
      <c r="C2002" s="51">
        <v>2026</v>
      </c>
      <c r="D2002" s="51">
        <v>8330</v>
      </c>
      <c r="E2002" s="51"/>
      <c r="F2002" s="52"/>
      <c r="G2002" s="51">
        <v>2</v>
      </c>
      <c r="H2002" s="51">
        <v>5</v>
      </c>
      <c r="I2002" s="51">
        <v>16</v>
      </c>
      <c r="J2002" s="51"/>
      <c r="K2002" s="51">
        <v>5000</v>
      </c>
      <c r="L2002" s="51">
        <v>5100</v>
      </c>
      <c r="M2002" s="51">
        <v>519</v>
      </c>
      <c r="N2002" s="139">
        <v>1199</v>
      </c>
      <c r="O2002" s="49"/>
      <c r="P2002" s="48" t="s">
        <v>42</v>
      </c>
      <c r="Q2002" s="47">
        <v>0</v>
      </c>
      <c r="R2002" s="47">
        <v>0</v>
      </c>
      <c r="S2002" s="46">
        <f t="shared" si="138"/>
        <v>0</v>
      </c>
      <c r="T2002" s="47">
        <v>0</v>
      </c>
      <c r="U2002" s="47">
        <v>0</v>
      </c>
      <c r="V2002" s="46">
        <f t="shared" si="139"/>
        <v>0</v>
      </c>
      <c r="W2002" s="46">
        <f t="shared" si="140"/>
        <v>0</v>
      </c>
      <c r="X2002" s="45" t="s">
        <v>26</v>
      </c>
      <c r="Y2002" s="44"/>
      <c r="Z2002" s="43"/>
      <c r="AA2002" s="42" t="s">
        <v>19</v>
      </c>
      <c r="AB2002" s="196"/>
      <c r="AC2002" s="2"/>
      <c r="AD2002" s="2"/>
      <c r="AE2002" s="2"/>
      <c r="AF2002" s="2"/>
      <c r="AG2002" s="2"/>
      <c r="AH2002" s="2"/>
      <c r="AI2002" s="2"/>
      <c r="AJ2002" s="2"/>
      <c r="AK2002" s="2"/>
      <c r="AL2002" s="2"/>
      <c r="AM2002" s="2"/>
      <c r="AN2002" s="2"/>
      <c r="AO2002" s="2"/>
      <c r="AP2002" s="2"/>
      <c r="AQ2002" s="2"/>
      <c r="AR2002" s="2"/>
      <c r="AS2002" s="2"/>
      <c r="AT2002" s="2"/>
      <c r="AU2002" s="2"/>
      <c r="AV2002" s="2"/>
      <c r="AW2002" s="2"/>
      <c r="AX2002" s="195"/>
      <c r="AY2002" s="195"/>
      <c r="AZ2002" s="193"/>
      <c r="BA2002" s="193"/>
      <c r="BB2002" s="195"/>
      <c r="BC2002" s="195"/>
      <c r="BD2002" s="193"/>
      <c r="BE2002" s="195"/>
      <c r="BF2002" s="195"/>
      <c r="BG2002" s="193"/>
      <c r="BH2002" s="193"/>
      <c r="BI2002" s="195"/>
      <c r="BJ2002" s="195"/>
      <c r="BK2002" s="193"/>
      <c r="BL2002" s="195"/>
      <c r="BM2002" s="195"/>
      <c r="BN2002" s="193"/>
      <c r="BO2002" s="193"/>
      <c r="BP2002" s="195"/>
      <c r="BQ2002" s="195"/>
      <c r="BR2002" s="193"/>
      <c r="BS2002" s="195"/>
      <c r="BT2002" s="195"/>
      <c r="BU2002" s="193"/>
      <c r="BV2002" s="193"/>
      <c r="BW2002" s="195"/>
      <c r="BX2002" s="195"/>
      <c r="BY2002" s="193"/>
      <c r="BZ2002" s="195"/>
      <c r="CA2002" s="195"/>
      <c r="CB2002" s="193"/>
      <c r="CC2002" s="193"/>
      <c r="CD2002" s="194"/>
      <c r="CE2002" s="194"/>
      <c r="CF2002" s="193"/>
      <c r="CG2002" s="194"/>
      <c r="CH2002" s="194"/>
      <c r="CI2002" s="193"/>
      <c r="CJ2002" s="193"/>
      <c r="CK2002" s="191"/>
      <c r="CL2002" s="191"/>
      <c r="CM2002" s="192"/>
      <c r="CN2002" s="192"/>
      <c r="CO2002" s="192"/>
      <c r="CP2002" s="192"/>
      <c r="CQ2002" s="191"/>
      <c r="CR2002" s="191"/>
    </row>
    <row r="2003" spans="1:96" s="190" customFormat="1" ht="24" hidden="1">
      <c r="A2003" s="31" t="e">
        <f t="shared" si="137"/>
        <v>#N/A</v>
      </c>
      <c r="B2003" s="30" t="e">
        <f>VLOOKUP(F2003,[3]!Tabla13[#All],2,FALSE)</f>
        <v>#N/A</v>
      </c>
      <c r="C2003" s="51">
        <v>2026</v>
      </c>
      <c r="D2003" s="51">
        <v>8330</v>
      </c>
      <c r="E2003" s="51"/>
      <c r="F2003" s="52"/>
      <c r="G2003" s="51">
        <v>2</v>
      </c>
      <c r="H2003" s="51">
        <v>5</v>
      </c>
      <c r="I2003" s="51">
        <v>16</v>
      </c>
      <c r="J2003" s="51"/>
      <c r="K2003" s="51">
        <v>5000</v>
      </c>
      <c r="L2003" s="51">
        <v>5100</v>
      </c>
      <c r="M2003" s="51">
        <v>519</v>
      </c>
      <c r="N2003" s="139">
        <v>1393</v>
      </c>
      <c r="O2003" s="49"/>
      <c r="P2003" s="48" t="s">
        <v>898</v>
      </c>
      <c r="Q2003" s="47">
        <v>0</v>
      </c>
      <c r="R2003" s="47">
        <v>0</v>
      </c>
      <c r="S2003" s="46">
        <f t="shared" si="138"/>
        <v>0</v>
      </c>
      <c r="T2003" s="47">
        <v>0</v>
      </c>
      <c r="U2003" s="47">
        <v>0</v>
      </c>
      <c r="V2003" s="46">
        <f t="shared" si="139"/>
        <v>0</v>
      </c>
      <c r="W2003" s="46">
        <f t="shared" si="140"/>
        <v>0</v>
      </c>
      <c r="X2003" s="45" t="s">
        <v>26</v>
      </c>
      <c r="Y2003" s="44"/>
      <c r="Z2003" s="43"/>
      <c r="AA2003" s="42" t="s">
        <v>19</v>
      </c>
      <c r="AB2003" s="196"/>
      <c r="AC2003" s="2"/>
      <c r="AD2003" s="2"/>
      <c r="AE2003" s="2"/>
      <c r="AF2003" s="2"/>
      <c r="AG2003" s="2"/>
      <c r="AH2003" s="2"/>
      <c r="AI2003" s="2"/>
      <c r="AJ2003" s="2"/>
      <c r="AK2003" s="2"/>
      <c r="AL2003" s="2"/>
      <c r="AM2003" s="2"/>
      <c r="AN2003" s="2"/>
      <c r="AO2003" s="2"/>
      <c r="AP2003" s="2"/>
      <c r="AQ2003" s="2"/>
      <c r="AR2003" s="2"/>
      <c r="AS2003" s="2"/>
      <c r="AT2003" s="2"/>
      <c r="AU2003" s="2"/>
      <c r="AV2003" s="2"/>
      <c r="AW2003" s="2"/>
      <c r="AX2003" s="195"/>
      <c r="AY2003" s="195"/>
      <c r="AZ2003" s="193"/>
      <c r="BA2003" s="193"/>
      <c r="BB2003" s="195"/>
      <c r="BC2003" s="195"/>
      <c r="BD2003" s="193"/>
      <c r="BE2003" s="195"/>
      <c r="BF2003" s="195"/>
      <c r="BG2003" s="193"/>
      <c r="BH2003" s="193"/>
      <c r="BI2003" s="195"/>
      <c r="BJ2003" s="195"/>
      <c r="BK2003" s="193"/>
      <c r="BL2003" s="195"/>
      <c r="BM2003" s="195"/>
      <c r="BN2003" s="193"/>
      <c r="BO2003" s="193"/>
      <c r="BP2003" s="195"/>
      <c r="BQ2003" s="195"/>
      <c r="BR2003" s="193"/>
      <c r="BS2003" s="195"/>
      <c r="BT2003" s="195"/>
      <c r="BU2003" s="193"/>
      <c r="BV2003" s="193"/>
      <c r="BW2003" s="195"/>
      <c r="BX2003" s="195"/>
      <c r="BY2003" s="193"/>
      <c r="BZ2003" s="195"/>
      <c r="CA2003" s="195"/>
      <c r="CB2003" s="193"/>
      <c r="CC2003" s="193"/>
      <c r="CD2003" s="194"/>
      <c r="CE2003" s="194"/>
      <c r="CF2003" s="193"/>
      <c r="CG2003" s="194"/>
      <c r="CH2003" s="194"/>
      <c r="CI2003" s="193"/>
      <c r="CJ2003" s="193"/>
      <c r="CK2003" s="191"/>
      <c r="CL2003" s="191"/>
      <c r="CM2003" s="192"/>
      <c r="CN2003" s="192"/>
      <c r="CO2003" s="192"/>
      <c r="CP2003" s="192"/>
      <c r="CQ2003" s="191"/>
      <c r="CR2003" s="191"/>
    </row>
    <row r="2004" spans="1:96" s="190" customFormat="1" ht="24" hidden="1">
      <c r="A2004" s="31" t="e">
        <f t="shared" si="137"/>
        <v>#N/A</v>
      </c>
      <c r="B2004" s="30" t="e">
        <f>VLOOKUP(F2004,[3]!Tabla13[#All],2,FALSE)</f>
        <v>#N/A</v>
      </c>
      <c r="C2004" s="51">
        <v>2026</v>
      </c>
      <c r="D2004" s="51">
        <v>8330</v>
      </c>
      <c r="E2004" s="51"/>
      <c r="F2004" s="52"/>
      <c r="G2004" s="51">
        <v>2</v>
      </c>
      <c r="H2004" s="51">
        <v>5</v>
      </c>
      <c r="I2004" s="51">
        <v>16</v>
      </c>
      <c r="J2004" s="51"/>
      <c r="K2004" s="51">
        <v>5000</v>
      </c>
      <c r="L2004" s="51">
        <v>5100</v>
      </c>
      <c r="M2004" s="51">
        <v>519</v>
      </c>
      <c r="N2004" s="139">
        <v>1392</v>
      </c>
      <c r="O2004" s="49"/>
      <c r="P2004" s="48" t="s">
        <v>897</v>
      </c>
      <c r="Q2004" s="47">
        <v>0</v>
      </c>
      <c r="R2004" s="47">
        <v>0</v>
      </c>
      <c r="S2004" s="46">
        <f t="shared" si="138"/>
        <v>0</v>
      </c>
      <c r="T2004" s="47">
        <v>0</v>
      </c>
      <c r="U2004" s="47">
        <v>0</v>
      </c>
      <c r="V2004" s="46">
        <f t="shared" si="139"/>
        <v>0</v>
      </c>
      <c r="W2004" s="46">
        <f t="shared" si="140"/>
        <v>0</v>
      </c>
      <c r="X2004" s="45" t="s">
        <v>26</v>
      </c>
      <c r="Y2004" s="44"/>
      <c r="Z2004" s="43"/>
      <c r="AA2004" s="42" t="s">
        <v>19</v>
      </c>
      <c r="AB2004" s="196"/>
      <c r="AC2004" s="2"/>
      <c r="AD2004" s="2"/>
      <c r="AE2004" s="2"/>
      <c r="AF2004" s="2"/>
      <c r="AG2004" s="2"/>
      <c r="AH2004" s="2"/>
      <c r="AI2004" s="2"/>
      <c r="AJ2004" s="2"/>
      <c r="AK2004" s="2"/>
      <c r="AL2004" s="2"/>
      <c r="AM2004" s="2"/>
      <c r="AN2004" s="2"/>
      <c r="AO2004" s="2"/>
      <c r="AP2004" s="2"/>
      <c r="AQ2004" s="2"/>
      <c r="AR2004" s="2"/>
      <c r="AS2004" s="2"/>
      <c r="AT2004" s="2"/>
      <c r="AU2004" s="2"/>
      <c r="AV2004" s="2"/>
      <c r="AW2004" s="2"/>
      <c r="AX2004" s="195"/>
      <c r="AY2004" s="195"/>
      <c r="AZ2004" s="193"/>
      <c r="BA2004" s="193"/>
      <c r="BB2004" s="195"/>
      <c r="BC2004" s="195"/>
      <c r="BD2004" s="193"/>
      <c r="BE2004" s="195"/>
      <c r="BF2004" s="195"/>
      <c r="BG2004" s="193"/>
      <c r="BH2004" s="193"/>
      <c r="BI2004" s="195"/>
      <c r="BJ2004" s="195"/>
      <c r="BK2004" s="193"/>
      <c r="BL2004" s="195"/>
      <c r="BM2004" s="195"/>
      <c r="BN2004" s="193"/>
      <c r="BO2004" s="193"/>
      <c r="BP2004" s="195"/>
      <c r="BQ2004" s="195"/>
      <c r="BR2004" s="193"/>
      <c r="BS2004" s="195"/>
      <c r="BT2004" s="195"/>
      <c r="BU2004" s="193"/>
      <c r="BV2004" s="193"/>
      <c r="BW2004" s="195"/>
      <c r="BX2004" s="195"/>
      <c r="BY2004" s="193"/>
      <c r="BZ2004" s="195"/>
      <c r="CA2004" s="195"/>
      <c r="CB2004" s="193"/>
      <c r="CC2004" s="193"/>
      <c r="CD2004" s="194"/>
      <c r="CE2004" s="194"/>
      <c r="CF2004" s="193"/>
      <c r="CG2004" s="194"/>
      <c r="CH2004" s="194"/>
      <c r="CI2004" s="193"/>
      <c r="CJ2004" s="193"/>
      <c r="CK2004" s="191"/>
      <c r="CL2004" s="191"/>
      <c r="CM2004" s="192"/>
      <c r="CN2004" s="192"/>
      <c r="CO2004" s="192"/>
      <c r="CP2004" s="192"/>
      <c r="CQ2004" s="191"/>
      <c r="CR2004" s="191"/>
    </row>
    <row r="2005" spans="1:96" s="190" customFormat="1" ht="24" hidden="1">
      <c r="A2005" s="31" t="e">
        <f t="shared" si="137"/>
        <v>#N/A</v>
      </c>
      <c r="B2005" s="30" t="e">
        <f>VLOOKUP(F2005,[3]!Tabla13[#All],2,FALSE)</f>
        <v>#N/A</v>
      </c>
      <c r="C2005" s="51">
        <v>2026</v>
      </c>
      <c r="D2005" s="51">
        <v>8330</v>
      </c>
      <c r="E2005" s="51"/>
      <c r="F2005" s="52"/>
      <c r="G2005" s="51">
        <v>2</v>
      </c>
      <c r="H2005" s="51">
        <v>5</v>
      </c>
      <c r="I2005" s="51">
        <v>16</v>
      </c>
      <c r="J2005" s="51"/>
      <c r="K2005" s="51">
        <v>5000</v>
      </c>
      <c r="L2005" s="51">
        <v>5100</v>
      </c>
      <c r="M2005" s="51">
        <v>519</v>
      </c>
      <c r="N2005" s="139">
        <v>1469</v>
      </c>
      <c r="O2005" s="49"/>
      <c r="P2005" s="48" t="s">
        <v>285</v>
      </c>
      <c r="Q2005" s="47">
        <v>0</v>
      </c>
      <c r="R2005" s="47">
        <v>0</v>
      </c>
      <c r="S2005" s="46">
        <f t="shared" si="138"/>
        <v>0</v>
      </c>
      <c r="T2005" s="47">
        <v>0</v>
      </c>
      <c r="U2005" s="47">
        <v>0</v>
      </c>
      <c r="V2005" s="46">
        <f t="shared" si="139"/>
        <v>0</v>
      </c>
      <c r="W2005" s="46">
        <f t="shared" si="140"/>
        <v>0</v>
      </c>
      <c r="X2005" s="45" t="s">
        <v>26</v>
      </c>
      <c r="Y2005" s="44"/>
      <c r="Z2005" s="43"/>
      <c r="AA2005" s="42" t="s">
        <v>19</v>
      </c>
      <c r="AB2005" s="196"/>
      <c r="AC2005" s="2"/>
      <c r="AD2005" s="2"/>
      <c r="AE2005" s="2"/>
      <c r="AF2005" s="2"/>
      <c r="AG2005" s="2"/>
      <c r="AH2005" s="2"/>
      <c r="AI2005" s="2"/>
      <c r="AJ2005" s="2"/>
      <c r="AK2005" s="2"/>
      <c r="AL2005" s="2"/>
      <c r="AM2005" s="2"/>
      <c r="AN2005" s="2"/>
      <c r="AO2005" s="2"/>
      <c r="AP2005" s="2"/>
      <c r="AQ2005" s="2"/>
      <c r="AR2005" s="2"/>
      <c r="AS2005" s="2"/>
      <c r="AT2005" s="2"/>
      <c r="AU2005" s="2"/>
      <c r="AV2005" s="2"/>
      <c r="AW2005" s="2"/>
      <c r="AX2005" s="195"/>
      <c r="AY2005" s="195"/>
      <c r="AZ2005" s="193"/>
      <c r="BA2005" s="193"/>
      <c r="BB2005" s="195"/>
      <c r="BC2005" s="195"/>
      <c r="BD2005" s="193"/>
      <c r="BE2005" s="195"/>
      <c r="BF2005" s="195"/>
      <c r="BG2005" s="193"/>
      <c r="BH2005" s="193"/>
      <c r="BI2005" s="195"/>
      <c r="BJ2005" s="195"/>
      <c r="BK2005" s="193"/>
      <c r="BL2005" s="195"/>
      <c r="BM2005" s="195"/>
      <c r="BN2005" s="193"/>
      <c r="BO2005" s="193"/>
      <c r="BP2005" s="195"/>
      <c r="BQ2005" s="195"/>
      <c r="BR2005" s="193"/>
      <c r="BS2005" s="195"/>
      <c r="BT2005" s="195"/>
      <c r="BU2005" s="193"/>
      <c r="BV2005" s="193"/>
      <c r="BW2005" s="195"/>
      <c r="BX2005" s="195"/>
      <c r="BY2005" s="193"/>
      <c r="BZ2005" s="195"/>
      <c r="CA2005" s="195"/>
      <c r="CB2005" s="193"/>
      <c r="CC2005" s="193"/>
      <c r="CD2005" s="194"/>
      <c r="CE2005" s="194"/>
      <c r="CF2005" s="193"/>
      <c r="CG2005" s="194"/>
      <c r="CH2005" s="194"/>
      <c r="CI2005" s="193"/>
      <c r="CJ2005" s="193"/>
      <c r="CK2005" s="191"/>
      <c r="CL2005" s="191"/>
      <c r="CM2005" s="192"/>
      <c r="CN2005" s="192"/>
      <c r="CO2005" s="192"/>
      <c r="CP2005" s="192"/>
      <c r="CQ2005" s="191"/>
      <c r="CR2005" s="191"/>
    </row>
    <row r="2006" spans="1:96" s="190" customFormat="1" ht="24" hidden="1">
      <c r="A2006" s="31" t="e">
        <f t="shared" si="137"/>
        <v>#N/A</v>
      </c>
      <c r="B2006" s="30" t="e">
        <f>VLOOKUP(F2006,[3]!Tabla13[#All],2,FALSE)</f>
        <v>#N/A</v>
      </c>
      <c r="C2006" s="51">
        <v>2026</v>
      </c>
      <c r="D2006" s="51">
        <v>8330</v>
      </c>
      <c r="E2006" s="51"/>
      <c r="F2006" s="52"/>
      <c r="G2006" s="51">
        <v>2</v>
      </c>
      <c r="H2006" s="51">
        <v>5</v>
      </c>
      <c r="I2006" s="51">
        <v>16</v>
      </c>
      <c r="J2006" s="51"/>
      <c r="K2006" s="51">
        <v>5000</v>
      </c>
      <c r="L2006" s="51">
        <v>5100</v>
      </c>
      <c r="M2006" s="51">
        <v>519</v>
      </c>
      <c r="N2006" s="139">
        <v>1499</v>
      </c>
      <c r="O2006" s="49"/>
      <c r="P2006" s="48" t="s">
        <v>185</v>
      </c>
      <c r="Q2006" s="47">
        <v>0</v>
      </c>
      <c r="R2006" s="47">
        <v>0</v>
      </c>
      <c r="S2006" s="46">
        <f t="shared" si="138"/>
        <v>0</v>
      </c>
      <c r="T2006" s="47">
        <v>0</v>
      </c>
      <c r="U2006" s="47">
        <v>0</v>
      </c>
      <c r="V2006" s="46">
        <f t="shared" si="139"/>
        <v>0</v>
      </c>
      <c r="W2006" s="46">
        <f t="shared" si="140"/>
        <v>0</v>
      </c>
      <c r="X2006" s="45" t="s">
        <v>26</v>
      </c>
      <c r="Y2006" s="44"/>
      <c r="Z2006" s="43"/>
      <c r="AA2006" s="42" t="s">
        <v>19</v>
      </c>
      <c r="AB2006" s="196"/>
      <c r="AC2006" s="2"/>
      <c r="AD2006" s="2"/>
      <c r="AE2006" s="2"/>
      <c r="AF2006" s="2"/>
      <c r="AG2006" s="2"/>
      <c r="AH2006" s="2"/>
      <c r="AI2006" s="2"/>
      <c r="AJ2006" s="2"/>
      <c r="AK2006" s="2"/>
      <c r="AL2006" s="2"/>
      <c r="AM2006" s="2"/>
      <c r="AN2006" s="2"/>
      <c r="AO2006" s="2"/>
      <c r="AP2006" s="2"/>
      <c r="AQ2006" s="2"/>
      <c r="AR2006" s="2"/>
      <c r="AS2006" s="2"/>
      <c r="AT2006" s="2"/>
      <c r="AU2006" s="2"/>
      <c r="AV2006" s="2"/>
      <c r="AW2006" s="2"/>
      <c r="AX2006" s="195"/>
      <c r="AY2006" s="195"/>
      <c r="AZ2006" s="193"/>
      <c r="BA2006" s="193"/>
      <c r="BB2006" s="195"/>
      <c r="BC2006" s="195"/>
      <c r="BD2006" s="193"/>
      <c r="BE2006" s="195"/>
      <c r="BF2006" s="195"/>
      <c r="BG2006" s="193"/>
      <c r="BH2006" s="193"/>
      <c r="BI2006" s="195"/>
      <c r="BJ2006" s="195"/>
      <c r="BK2006" s="193"/>
      <c r="BL2006" s="195"/>
      <c r="BM2006" s="195"/>
      <c r="BN2006" s="193"/>
      <c r="BO2006" s="193"/>
      <c r="BP2006" s="195"/>
      <c r="BQ2006" s="195"/>
      <c r="BR2006" s="193"/>
      <c r="BS2006" s="195"/>
      <c r="BT2006" s="195"/>
      <c r="BU2006" s="193"/>
      <c r="BV2006" s="193"/>
      <c r="BW2006" s="195"/>
      <c r="BX2006" s="195"/>
      <c r="BY2006" s="193"/>
      <c r="BZ2006" s="195"/>
      <c r="CA2006" s="195"/>
      <c r="CB2006" s="193"/>
      <c r="CC2006" s="193"/>
      <c r="CD2006" s="194"/>
      <c r="CE2006" s="194"/>
      <c r="CF2006" s="193"/>
      <c r="CG2006" s="194"/>
      <c r="CH2006" s="194"/>
      <c r="CI2006" s="193"/>
      <c r="CJ2006" s="193"/>
      <c r="CK2006" s="191"/>
      <c r="CL2006" s="191"/>
      <c r="CM2006" s="192"/>
      <c r="CN2006" s="192"/>
      <c r="CO2006" s="192"/>
      <c r="CP2006" s="192"/>
      <c r="CQ2006" s="191"/>
      <c r="CR2006" s="191"/>
    </row>
    <row r="2007" spans="1:96" s="190" customFormat="1" ht="24" hidden="1">
      <c r="A2007" s="31" t="e">
        <f t="shared" si="137"/>
        <v>#N/A</v>
      </c>
      <c r="B2007" s="30" t="e">
        <f>VLOOKUP(F2007,[3]!Tabla13[#All],2,FALSE)</f>
        <v>#N/A</v>
      </c>
      <c r="C2007" s="51">
        <v>2026</v>
      </c>
      <c r="D2007" s="51">
        <v>8330</v>
      </c>
      <c r="E2007" s="51"/>
      <c r="F2007" s="52"/>
      <c r="G2007" s="51">
        <v>2</v>
      </c>
      <c r="H2007" s="51">
        <v>5</v>
      </c>
      <c r="I2007" s="51">
        <v>16</v>
      </c>
      <c r="J2007" s="51"/>
      <c r="K2007" s="51">
        <v>5000</v>
      </c>
      <c r="L2007" s="51">
        <v>5100</v>
      </c>
      <c r="M2007" s="51">
        <v>519</v>
      </c>
      <c r="N2007" s="139">
        <v>642</v>
      </c>
      <c r="O2007" s="49"/>
      <c r="P2007" s="48" t="s">
        <v>258</v>
      </c>
      <c r="Q2007" s="47">
        <v>0</v>
      </c>
      <c r="R2007" s="47">
        <v>0</v>
      </c>
      <c r="S2007" s="46">
        <f t="shared" si="138"/>
        <v>0</v>
      </c>
      <c r="T2007" s="47">
        <v>0</v>
      </c>
      <c r="U2007" s="47">
        <v>0</v>
      </c>
      <c r="V2007" s="46">
        <f t="shared" si="139"/>
        <v>0</v>
      </c>
      <c r="W2007" s="46">
        <f t="shared" si="140"/>
        <v>0</v>
      </c>
      <c r="X2007" s="45" t="s">
        <v>26</v>
      </c>
      <c r="Y2007" s="44"/>
      <c r="Z2007" s="43"/>
      <c r="AA2007" s="42" t="s">
        <v>19</v>
      </c>
      <c r="AB2007" s="196"/>
      <c r="AC2007" s="2"/>
      <c r="AD2007" s="2"/>
      <c r="AE2007" s="2"/>
      <c r="AF2007" s="2"/>
      <c r="AG2007" s="2"/>
      <c r="AH2007" s="2"/>
      <c r="AI2007" s="2"/>
      <c r="AJ2007" s="2"/>
      <c r="AK2007" s="2"/>
      <c r="AL2007" s="2"/>
      <c r="AM2007" s="2"/>
      <c r="AN2007" s="2"/>
      <c r="AO2007" s="2"/>
      <c r="AP2007" s="2"/>
      <c r="AQ2007" s="2"/>
      <c r="AR2007" s="2"/>
      <c r="AS2007" s="2"/>
      <c r="AT2007" s="2"/>
      <c r="AU2007" s="2"/>
      <c r="AV2007" s="2"/>
      <c r="AW2007" s="2"/>
      <c r="AX2007" s="195"/>
      <c r="AY2007" s="195"/>
      <c r="AZ2007" s="193"/>
      <c r="BA2007" s="193"/>
      <c r="BB2007" s="195"/>
      <c r="BC2007" s="195"/>
      <c r="BD2007" s="193"/>
      <c r="BE2007" s="195"/>
      <c r="BF2007" s="195"/>
      <c r="BG2007" s="193"/>
      <c r="BH2007" s="193"/>
      <c r="BI2007" s="195"/>
      <c r="BJ2007" s="195"/>
      <c r="BK2007" s="193"/>
      <c r="BL2007" s="195"/>
      <c r="BM2007" s="195"/>
      <c r="BN2007" s="193"/>
      <c r="BO2007" s="193"/>
      <c r="BP2007" s="195"/>
      <c r="BQ2007" s="195"/>
      <c r="BR2007" s="193"/>
      <c r="BS2007" s="195"/>
      <c r="BT2007" s="195"/>
      <c r="BU2007" s="193"/>
      <c r="BV2007" s="193"/>
      <c r="BW2007" s="195"/>
      <c r="BX2007" s="195"/>
      <c r="BY2007" s="193"/>
      <c r="BZ2007" s="195"/>
      <c r="CA2007" s="195"/>
      <c r="CB2007" s="193"/>
      <c r="CC2007" s="193"/>
      <c r="CD2007" s="194"/>
      <c r="CE2007" s="194"/>
      <c r="CF2007" s="193"/>
      <c r="CG2007" s="194"/>
      <c r="CH2007" s="194"/>
      <c r="CI2007" s="193"/>
      <c r="CJ2007" s="193"/>
      <c r="CK2007" s="191"/>
      <c r="CL2007" s="191"/>
      <c r="CM2007" s="192"/>
      <c r="CN2007" s="192"/>
      <c r="CO2007" s="192"/>
      <c r="CP2007" s="192"/>
      <c r="CQ2007" s="191"/>
      <c r="CR2007" s="191"/>
    </row>
    <row r="2008" spans="1:96" s="190" customFormat="1" ht="24" hidden="1">
      <c r="A2008" s="31" t="e">
        <f t="shared" si="137"/>
        <v>#N/A</v>
      </c>
      <c r="B2008" s="30" t="e">
        <f>VLOOKUP(F2008,[3]!Tabla13[#All],2,FALSE)</f>
        <v>#N/A</v>
      </c>
      <c r="C2008" s="51">
        <v>2026</v>
      </c>
      <c r="D2008" s="51">
        <v>8330</v>
      </c>
      <c r="E2008" s="51"/>
      <c r="F2008" s="52"/>
      <c r="G2008" s="51">
        <v>2</v>
      </c>
      <c r="H2008" s="51">
        <v>5</v>
      </c>
      <c r="I2008" s="51">
        <v>16</v>
      </c>
      <c r="J2008" s="51"/>
      <c r="K2008" s="51">
        <v>5000</v>
      </c>
      <c r="L2008" s="51">
        <v>5100</v>
      </c>
      <c r="M2008" s="51">
        <v>519</v>
      </c>
      <c r="N2008" s="139">
        <v>293</v>
      </c>
      <c r="O2008" s="49"/>
      <c r="P2008" s="48" t="s">
        <v>896</v>
      </c>
      <c r="Q2008" s="47">
        <v>0</v>
      </c>
      <c r="R2008" s="47">
        <v>0</v>
      </c>
      <c r="S2008" s="46">
        <f t="shared" si="138"/>
        <v>0</v>
      </c>
      <c r="T2008" s="47">
        <v>0</v>
      </c>
      <c r="U2008" s="47">
        <v>0</v>
      </c>
      <c r="V2008" s="46">
        <f t="shared" si="139"/>
        <v>0</v>
      </c>
      <c r="W2008" s="46">
        <f t="shared" si="140"/>
        <v>0</v>
      </c>
      <c r="X2008" s="45" t="s">
        <v>26</v>
      </c>
      <c r="Y2008" s="44"/>
      <c r="Z2008" s="43"/>
      <c r="AA2008" s="42" t="s">
        <v>19</v>
      </c>
      <c r="AB2008" s="196"/>
      <c r="AC2008" s="2"/>
      <c r="AD2008" s="2"/>
      <c r="AE2008" s="2"/>
      <c r="AF2008" s="2"/>
      <c r="AG2008" s="2"/>
      <c r="AH2008" s="2"/>
      <c r="AI2008" s="2"/>
      <c r="AJ2008" s="2"/>
      <c r="AK2008" s="2"/>
      <c r="AL2008" s="2"/>
      <c r="AM2008" s="2"/>
      <c r="AN2008" s="2"/>
      <c r="AO2008" s="2"/>
      <c r="AP2008" s="2"/>
      <c r="AQ2008" s="2"/>
      <c r="AR2008" s="2"/>
      <c r="AS2008" s="2"/>
      <c r="AT2008" s="2"/>
      <c r="AU2008" s="2"/>
      <c r="AV2008" s="2"/>
      <c r="AW2008" s="2"/>
      <c r="AX2008" s="195"/>
      <c r="AY2008" s="195"/>
      <c r="AZ2008" s="193"/>
      <c r="BA2008" s="193"/>
      <c r="BB2008" s="195"/>
      <c r="BC2008" s="195"/>
      <c r="BD2008" s="193"/>
      <c r="BE2008" s="195"/>
      <c r="BF2008" s="195"/>
      <c r="BG2008" s="193"/>
      <c r="BH2008" s="193"/>
      <c r="BI2008" s="195"/>
      <c r="BJ2008" s="195"/>
      <c r="BK2008" s="193"/>
      <c r="BL2008" s="195"/>
      <c r="BM2008" s="195"/>
      <c r="BN2008" s="193"/>
      <c r="BO2008" s="193"/>
      <c r="BP2008" s="195"/>
      <c r="BQ2008" s="195"/>
      <c r="BR2008" s="193"/>
      <c r="BS2008" s="195"/>
      <c r="BT2008" s="195"/>
      <c r="BU2008" s="193"/>
      <c r="BV2008" s="193"/>
      <c r="BW2008" s="195"/>
      <c r="BX2008" s="195"/>
      <c r="BY2008" s="193"/>
      <c r="BZ2008" s="195"/>
      <c r="CA2008" s="195"/>
      <c r="CB2008" s="193"/>
      <c r="CC2008" s="193"/>
      <c r="CD2008" s="194"/>
      <c r="CE2008" s="194"/>
      <c r="CF2008" s="193"/>
      <c r="CG2008" s="194"/>
      <c r="CH2008" s="194"/>
      <c r="CI2008" s="193"/>
      <c r="CJ2008" s="193"/>
      <c r="CK2008" s="191"/>
      <c r="CL2008" s="191"/>
      <c r="CM2008" s="192"/>
      <c r="CN2008" s="192"/>
      <c r="CO2008" s="192"/>
      <c r="CP2008" s="192"/>
      <c r="CQ2008" s="191"/>
      <c r="CR2008" s="191"/>
    </row>
    <row r="2009" spans="1:96" s="190" customFormat="1" ht="24" hidden="1">
      <c r="A2009" s="31" t="e">
        <f t="shared" si="137"/>
        <v>#N/A</v>
      </c>
      <c r="B2009" s="30" t="e">
        <f>VLOOKUP(F2009,[3]!Tabla13[#All],2,FALSE)</f>
        <v>#N/A</v>
      </c>
      <c r="C2009" s="51">
        <v>2026</v>
      </c>
      <c r="D2009" s="51">
        <v>8330</v>
      </c>
      <c r="E2009" s="51"/>
      <c r="F2009" s="52"/>
      <c r="G2009" s="51">
        <v>2</v>
      </c>
      <c r="H2009" s="51">
        <v>5</v>
      </c>
      <c r="I2009" s="51">
        <v>16</v>
      </c>
      <c r="J2009" s="51"/>
      <c r="K2009" s="51">
        <v>5000</v>
      </c>
      <c r="L2009" s="51">
        <v>5100</v>
      </c>
      <c r="M2009" s="51">
        <v>519</v>
      </c>
      <c r="N2009" s="139">
        <v>1252</v>
      </c>
      <c r="O2009" s="49"/>
      <c r="P2009" s="48" t="s">
        <v>895</v>
      </c>
      <c r="Q2009" s="47">
        <v>0</v>
      </c>
      <c r="R2009" s="47">
        <v>0</v>
      </c>
      <c r="S2009" s="46">
        <f t="shared" si="138"/>
        <v>0</v>
      </c>
      <c r="T2009" s="47">
        <v>0</v>
      </c>
      <c r="U2009" s="47">
        <v>0</v>
      </c>
      <c r="V2009" s="46">
        <f t="shared" si="139"/>
        <v>0</v>
      </c>
      <c r="W2009" s="46">
        <f t="shared" si="140"/>
        <v>0</v>
      </c>
      <c r="X2009" s="45" t="s">
        <v>26</v>
      </c>
      <c r="Y2009" s="44"/>
      <c r="Z2009" s="43"/>
      <c r="AA2009" s="42" t="s">
        <v>19</v>
      </c>
      <c r="AB2009" s="196"/>
      <c r="AC2009" s="2"/>
      <c r="AD2009" s="2"/>
      <c r="AE2009" s="2"/>
      <c r="AF2009" s="2"/>
      <c r="AG2009" s="2"/>
      <c r="AH2009" s="2"/>
      <c r="AI2009" s="2"/>
      <c r="AJ2009" s="2"/>
      <c r="AK2009" s="2"/>
      <c r="AL2009" s="2"/>
      <c r="AM2009" s="2"/>
      <c r="AN2009" s="2"/>
      <c r="AO2009" s="2"/>
      <c r="AP2009" s="2"/>
      <c r="AQ2009" s="2"/>
      <c r="AR2009" s="2"/>
      <c r="AS2009" s="2"/>
      <c r="AT2009" s="2"/>
      <c r="AU2009" s="2"/>
      <c r="AV2009" s="2"/>
      <c r="AW2009" s="2"/>
      <c r="AX2009" s="195"/>
      <c r="AY2009" s="195"/>
      <c r="AZ2009" s="193"/>
      <c r="BA2009" s="193"/>
      <c r="BB2009" s="195"/>
      <c r="BC2009" s="195"/>
      <c r="BD2009" s="193"/>
      <c r="BE2009" s="195"/>
      <c r="BF2009" s="195"/>
      <c r="BG2009" s="193"/>
      <c r="BH2009" s="193"/>
      <c r="BI2009" s="195"/>
      <c r="BJ2009" s="195"/>
      <c r="BK2009" s="193"/>
      <c r="BL2009" s="195"/>
      <c r="BM2009" s="195"/>
      <c r="BN2009" s="193"/>
      <c r="BO2009" s="193"/>
      <c r="BP2009" s="195"/>
      <c r="BQ2009" s="195"/>
      <c r="BR2009" s="193"/>
      <c r="BS2009" s="195"/>
      <c r="BT2009" s="195"/>
      <c r="BU2009" s="193"/>
      <c r="BV2009" s="193"/>
      <c r="BW2009" s="195"/>
      <c r="BX2009" s="195"/>
      <c r="BY2009" s="193"/>
      <c r="BZ2009" s="195"/>
      <c r="CA2009" s="195"/>
      <c r="CB2009" s="193"/>
      <c r="CC2009" s="193"/>
      <c r="CD2009" s="194"/>
      <c r="CE2009" s="194"/>
      <c r="CF2009" s="193"/>
      <c r="CG2009" s="194"/>
      <c r="CH2009" s="194"/>
      <c r="CI2009" s="193"/>
      <c r="CJ2009" s="193"/>
      <c r="CK2009" s="191"/>
      <c r="CL2009" s="191"/>
      <c r="CM2009" s="192"/>
      <c r="CN2009" s="192"/>
      <c r="CO2009" s="192"/>
      <c r="CP2009" s="192"/>
      <c r="CQ2009" s="191"/>
      <c r="CR2009" s="191"/>
    </row>
    <row r="2010" spans="1:96" s="190" customFormat="1" ht="24" hidden="1">
      <c r="A2010" s="31" t="e">
        <f t="shared" si="137"/>
        <v>#N/A</v>
      </c>
      <c r="B2010" s="30" t="e">
        <f>VLOOKUP(F2010,[3]!Tabla13[#All],2,FALSE)</f>
        <v>#N/A</v>
      </c>
      <c r="C2010" s="61">
        <v>2026</v>
      </c>
      <c r="D2010" s="61">
        <v>8330</v>
      </c>
      <c r="E2010" s="61"/>
      <c r="F2010" s="62"/>
      <c r="G2010" s="61">
        <v>2</v>
      </c>
      <c r="H2010" s="61">
        <v>5</v>
      </c>
      <c r="I2010" s="61">
        <v>16</v>
      </c>
      <c r="J2010" s="61"/>
      <c r="K2010" s="61">
        <v>5000</v>
      </c>
      <c r="L2010" s="61">
        <v>5200</v>
      </c>
      <c r="M2010" s="61"/>
      <c r="N2010" s="60" t="s">
        <v>23</v>
      </c>
      <c r="O2010" s="59"/>
      <c r="P2010" s="58" t="s">
        <v>40</v>
      </c>
      <c r="Q2010" s="57">
        <f>Q2011+Q2021+Q2032</f>
        <v>0</v>
      </c>
      <c r="R2010" s="57">
        <f>R2011+R2021+R2032</f>
        <v>0</v>
      </c>
      <c r="S2010" s="57">
        <f t="shared" si="138"/>
        <v>0</v>
      </c>
      <c r="T2010" s="57">
        <f>T2011+T2021+T2032</f>
        <v>0</v>
      </c>
      <c r="U2010" s="57">
        <f>U2011+U2021+U2032</f>
        <v>0</v>
      </c>
      <c r="V2010" s="57">
        <f t="shared" si="139"/>
        <v>0</v>
      </c>
      <c r="W2010" s="57">
        <f t="shared" si="140"/>
        <v>0</v>
      </c>
      <c r="X2010" s="56"/>
      <c r="Y2010" s="66"/>
      <c r="Z2010" s="65"/>
      <c r="AA2010" s="53"/>
      <c r="AB2010" s="200"/>
      <c r="AC2010" s="2"/>
      <c r="AD2010" s="2"/>
      <c r="AE2010" s="2"/>
      <c r="AF2010" s="2"/>
      <c r="AG2010" s="2"/>
      <c r="AH2010" s="2"/>
      <c r="AI2010" s="2"/>
      <c r="AJ2010" s="2"/>
      <c r="AK2010" s="2"/>
      <c r="AL2010" s="2"/>
      <c r="AM2010" s="2"/>
      <c r="AN2010" s="2"/>
      <c r="AO2010" s="2"/>
      <c r="AP2010" s="2"/>
      <c r="AQ2010" s="2"/>
      <c r="AR2010" s="2"/>
      <c r="AS2010" s="2"/>
      <c r="AT2010" s="2"/>
      <c r="AU2010" s="2"/>
      <c r="AV2010" s="2"/>
      <c r="AW2010" s="2"/>
      <c r="AX2010" s="193"/>
      <c r="AY2010" s="193"/>
      <c r="AZ2010" s="193"/>
      <c r="BA2010" s="193"/>
      <c r="BB2010" s="193"/>
      <c r="BC2010" s="193"/>
      <c r="BD2010" s="193"/>
      <c r="BE2010" s="193"/>
      <c r="BF2010" s="193"/>
      <c r="BG2010" s="193"/>
      <c r="BH2010" s="193"/>
      <c r="BI2010" s="193"/>
      <c r="BJ2010" s="193"/>
      <c r="BK2010" s="193"/>
      <c r="BL2010" s="193"/>
      <c r="BM2010" s="193"/>
      <c r="BN2010" s="193"/>
      <c r="BO2010" s="193"/>
      <c r="BP2010" s="193"/>
      <c r="BQ2010" s="193"/>
      <c r="BR2010" s="193"/>
      <c r="BS2010" s="193"/>
      <c r="BT2010" s="193"/>
      <c r="BU2010" s="193"/>
      <c r="BV2010" s="193"/>
      <c r="BW2010" s="193"/>
      <c r="BX2010" s="193"/>
      <c r="BY2010" s="193"/>
      <c r="BZ2010" s="193"/>
      <c r="CA2010" s="193"/>
      <c r="CB2010" s="193"/>
      <c r="CC2010" s="193"/>
      <c r="CD2010" s="193"/>
      <c r="CE2010" s="193"/>
      <c r="CF2010" s="193"/>
      <c r="CG2010" s="193"/>
      <c r="CH2010" s="193"/>
      <c r="CI2010" s="193"/>
      <c r="CJ2010" s="193"/>
      <c r="CK2010" s="199"/>
      <c r="CL2010" s="199"/>
      <c r="CM2010" s="199"/>
      <c r="CN2010" s="199"/>
      <c r="CO2010" s="199"/>
      <c r="CP2010" s="199"/>
      <c r="CQ2010" s="199"/>
      <c r="CR2010" s="199"/>
    </row>
    <row r="2011" spans="1:96" s="190" customFormat="1" ht="24" hidden="1">
      <c r="A2011" s="31" t="e">
        <f t="shared" ref="A2011:A2074" si="141">B2011-E2011</f>
        <v>#N/A</v>
      </c>
      <c r="B2011" s="30" t="e">
        <f>VLOOKUP(F2011,[3]!Tabla13[#All],2,FALSE)</f>
        <v>#N/A</v>
      </c>
      <c r="C2011" s="40">
        <v>2026</v>
      </c>
      <c r="D2011" s="40">
        <v>8330</v>
      </c>
      <c r="E2011" s="40"/>
      <c r="F2011" s="41"/>
      <c r="G2011" s="40">
        <v>2</v>
      </c>
      <c r="H2011" s="40">
        <v>5</v>
      </c>
      <c r="I2011" s="40">
        <v>16</v>
      </c>
      <c r="J2011" s="40"/>
      <c r="K2011" s="40">
        <v>5000</v>
      </c>
      <c r="L2011" s="40">
        <v>5200</v>
      </c>
      <c r="M2011" s="40">
        <v>521</v>
      </c>
      <c r="N2011" s="167" t="s">
        <v>23</v>
      </c>
      <c r="O2011" s="235"/>
      <c r="P2011" s="37" t="s">
        <v>39</v>
      </c>
      <c r="Q2011" s="36">
        <f>SUM(Q2012:Q2020)</f>
        <v>0</v>
      </c>
      <c r="R2011" s="36">
        <f>SUM(R2012:R2020)</f>
        <v>0</v>
      </c>
      <c r="S2011" s="36">
        <f t="shared" si="138"/>
        <v>0</v>
      </c>
      <c r="T2011" s="36">
        <f>SUM(T2012:T2020)</f>
        <v>0</v>
      </c>
      <c r="U2011" s="36">
        <f>SUM(U2012:U2020)</f>
        <v>0</v>
      </c>
      <c r="V2011" s="36">
        <f t="shared" si="139"/>
        <v>0</v>
      </c>
      <c r="W2011" s="36">
        <f t="shared" si="140"/>
        <v>0</v>
      </c>
      <c r="X2011" s="35"/>
      <c r="Y2011" s="64"/>
      <c r="Z2011" s="63"/>
      <c r="AA2011" s="32"/>
      <c r="AB2011" s="200"/>
      <c r="AC2011" s="2"/>
      <c r="AD2011" s="2"/>
      <c r="AE2011" s="2"/>
      <c r="AF2011" s="2"/>
      <c r="AG2011" s="2"/>
      <c r="AH2011" s="2"/>
      <c r="AI2011" s="2"/>
      <c r="AJ2011" s="2"/>
      <c r="AK2011" s="2"/>
      <c r="AL2011" s="2"/>
      <c r="AM2011" s="2"/>
      <c r="AN2011" s="2"/>
      <c r="AO2011" s="2"/>
      <c r="AP2011" s="2"/>
      <c r="AQ2011" s="2"/>
      <c r="AR2011" s="2"/>
      <c r="AS2011" s="2"/>
      <c r="AT2011" s="2"/>
      <c r="AU2011" s="2"/>
      <c r="AV2011" s="2"/>
      <c r="AW2011" s="2"/>
      <c r="AX2011" s="193"/>
      <c r="AY2011" s="193"/>
      <c r="AZ2011" s="193"/>
      <c r="BA2011" s="193"/>
      <c r="BB2011" s="193"/>
      <c r="BC2011" s="193"/>
      <c r="BD2011" s="193"/>
      <c r="BE2011" s="193"/>
      <c r="BF2011" s="193"/>
      <c r="BG2011" s="193"/>
      <c r="BH2011" s="193"/>
      <c r="BI2011" s="193"/>
      <c r="BJ2011" s="193"/>
      <c r="BK2011" s="193"/>
      <c r="BL2011" s="193"/>
      <c r="BM2011" s="193"/>
      <c r="BN2011" s="193"/>
      <c r="BO2011" s="193"/>
      <c r="BP2011" s="193"/>
      <c r="BQ2011" s="193"/>
      <c r="BR2011" s="193"/>
      <c r="BS2011" s="193"/>
      <c r="BT2011" s="193"/>
      <c r="BU2011" s="193"/>
      <c r="BV2011" s="193"/>
      <c r="BW2011" s="193"/>
      <c r="BX2011" s="193"/>
      <c r="BY2011" s="193"/>
      <c r="BZ2011" s="193"/>
      <c r="CA2011" s="193"/>
      <c r="CB2011" s="193"/>
      <c r="CC2011" s="193"/>
      <c r="CD2011" s="193"/>
      <c r="CE2011" s="193"/>
      <c r="CF2011" s="193"/>
      <c r="CG2011" s="193"/>
      <c r="CH2011" s="193"/>
      <c r="CI2011" s="193"/>
      <c r="CJ2011" s="193"/>
      <c r="CK2011" s="199"/>
      <c r="CL2011" s="199"/>
      <c r="CM2011" s="199"/>
      <c r="CN2011" s="199"/>
      <c r="CO2011" s="199"/>
      <c r="CP2011" s="199"/>
      <c r="CQ2011" s="199"/>
      <c r="CR2011" s="199"/>
    </row>
    <row r="2012" spans="1:96" s="190" customFormat="1" ht="24" hidden="1">
      <c r="A2012" s="31" t="e">
        <f t="shared" si="141"/>
        <v>#N/A</v>
      </c>
      <c r="B2012" s="30" t="e">
        <f>VLOOKUP(F2012,[3]!Tabla13[#All],2,FALSE)</f>
        <v>#N/A</v>
      </c>
      <c r="C2012" s="51">
        <v>2026</v>
      </c>
      <c r="D2012" s="51">
        <v>8330</v>
      </c>
      <c r="E2012" s="51"/>
      <c r="F2012" s="52"/>
      <c r="G2012" s="51">
        <v>2</v>
      </c>
      <c r="H2012" s="51">
        <v>5</v>
      </c>
      <c r="I2012" s="51">
        <v>16</v>
      </c>
      <c r="J2012" s="51"/>
      <c r="K2012" s="51">
        <v>5000</v>
      </c>
      <c r="L2012" s="51">
        <v>5200</v>
      </c>
      <c r="M2012" s="51">
        <v>521</v>
      </c>
      <c r="N2012" s="139">
        <v>552</v>
      </c>
      <c r="O2012" s="49">
        <v>3</v>
      </c>
      <c r="P2012" s="48" t="s">
        <v>894</v>
      </c>
      <c r="Q2012" s="47">
        <v>0</v>
      </c>
      <c r="R2012" s="47">
        <v>0</v>
      </c>
      <c r="S2012" s="46">
        <f t="shared" si="138"/>
        <v>0</v>
      </c>
      <c r="T2012" s="47"/>
      <c r="U2012" s="47">
        <v>0</v>
      </c>
      <c r="V2012" s="46">
        <f t="shared" si="139"/>
        <v>0</v>
      </c>
      <c r="W2012" s="46">
        <f t="shared" si="140"/>
        <v>0</v>
      </c>
      <c r="X2012" s="45" t="s">
        <v>205</v>
      </c>
      <c r="Y2012" s="44"/>
      <c r="Z2012" s="43"/>
      <c r="AA2012" s="42" t="s">
        <v>19</v>
      </c>
      <c r="AB2012" s="196"/>
      <c r="AC2012" s="2"/>
      <c r="AD2012" s="2"/>
      <c r="AE2012" s="2"/>
      <c r="AF2012" s="2"/>
      <c r="AG2012" s="2"/>
      <c r="AH2012" s="2"/>
      <c r="AI2012" s="2"/>
      <c r="AJ2012" s="2"/>
      <c r="AK2012" s="2"/>
      <c r="AL2012" s="2"/>
      <c r="AM2012" s="2"/>
      <c r="AN2012" s="2"/>
      <c r="AO2012" s="2"/>
      <c r="AP2012" s="2"/>
      <c r="AQ2012" s="2"/>
      <c r="AR2012" s="2"/>
      <c r="AS2012" s="2"/>
      <c r="AT2012" s="2"/>
      <c r="AU2012" s="2"/>
      <c r="AV2012" s="2"/>
      <c r="AW2012" s="2"/>
      <c r="AX2012" s="195"/>
      <c r="AY2012" s="195"/>
      <c r="AZ2012" s="193"/>
      <c r="BA2012" s="193"/>
      <c r="BB2012" s="195"/>
      <c r="BC2012" s="195"/>
      <c r="BD2012" s="193"/>
      <c r="BE2012" s="195"/>
      <c r="BF2012" s="195"/>
      <c r="BG2012" s="193"/>
      <c r="BH2012" s="193"/>
      <c r="BI2012" s="195"/>
      <c r="BJ2012" s="195"/>
      <c r="BK2012" s="193"/>
      <c r="BL2012" s="195"/>
      <c r="BM2012" s="195"/>
      <c r="BN2012" s="193"/>
      <c r="BO2012" s="193"/>
      <c r="BP2012" s="195"/>
      <c r="BQ2012" s="195"/>
      <c r="BR2012" s="193"/>
      <c r="BS2012" s="195"/>
      <c r="BT2012" s="195"/>
      <c r="BU2012" s="193"/>
      <c r="BV2012" s="193"/>
      <c r="BW2012" s="195"/>
      <c r="BX2012" s="195"/>
      <c r="BY2012" s="193"/>
      <c r="BZ2012" s="195"/>
      <c r="CA2012" s="195"/>
      <c r="CB2012" s="193"/>
      <c r="CC2012" s="193"/>
      <c r="CD2012" s="194"/>
      <c r="CE2012" s="194"/>
      <c r="CF2012" s="193"/>
      <c r="CG2012" s="194"/>
      <c r="CH2012" s="194"/>
      <c r="CI2012" s="193"/>
      <c r="CJ2012" s="193"/>
      <c r="CK2012" s="191"/>
      <c r="CL2012" s="191"/>
      <c r="CM2012" s="192"/>
      <c r="CN2012" s="192"/>
      <c r="CO2012" s="192"/>
      <c r="CP2012" s="192"/>
      <c r="CQ2012" s="191"/>
      <c r="CR2012" s="191"/>
    </row>
    <row r="2013" spans="1:96" s="190" customFormat="1" ht="24" hidden="1">
      <c r="A2013" s="31" t="e">
        <f t="shared" si="141"/>
        <v>#N/A</v>
      </c>
      <c r="B2013" s="30" t="e">
        <f>VLOOKUP(F2013,[3]!Tabla13[#All],2,FALSE)</f>
        <v>#N/A</v>
      </c>
      <c r="C2013" s="51">
        <v>2026</v>
      </c>
      <c r="D2013" s="51">
        <v>8330</v>
      </c>
      <c r="E2013" s="51"/>
      <c r="F2013" s="52"/>
      <c r="G2013" s="51">
        <v>2</v>
      </c>
      <c r="H2013" s="51">
        <v>5</v>
      </c>
      <c r="I2013" s="51">
        <v>16</v>
      </c>
      <c r="J2013" s="51"/>
      <c r="K2013" s="51">
        <v>5000</v>
      </c>
      <c r="L2013" s="51">
        <v>5200</v>
      </c>
      <c r="M2013" s="51">
        <v>521</v>
      </c>
      <c r="N2013" s="139">
        <v>949</v>
      </c>
      <c r="O2013" s="49"/>
      <c r="P2013" s="48" t="s">
        <v>893</v>
      </c>
      <c r="Q2013" s="47">
        <v>0</v>
      </c>
      <c r="R2013" s="47">
        <v>0</v>
      </c>
      <c r="S2013" s="46">
        <f t="shared" si="138"/>
        <v>0</v>
      </c>
      <c r="T2013" s="47">
        <v>0</v>
      </c>
      <c r="U2013" s="47">
        <v>0</v>
      </c>
      <c r="V2013" s="46">
        <f t="shared" si="139"/>
        <v>0</v>
      </c>
      <c r="W2013" s="46">
        <f t="shared" si="140"/>
        <v>0</v>
      </c>
      <c r="X2013" s="45" t="s">
        <v>26</v>
      </c>
      <c r="Y2013" s="44"/>
      <c r="Z2013" s="43"/>
      <c r="AA2013" s="42" t="s">
        <v>19</v>
      </c>
      <c r="AB2013" s="196"/>
      <c r="AC2013" s="2"/>
      <c r="AD2013" s="2"/>
      <c r="AE2013" s="2"/>
      <c r="AF2013" s="2"/>
      <c r="AG2013" s="2"/>
      <c r="AH2013" s="2"/>
      <c r="AI2013" s="2"/>
      <c r="AJ2013" s="2"/>
      <c r="AK2013" s="2"/>
      <c r="AL2013" s="2"/>
      <c r="AM2013" s="2"/>
      <c r="AN2013" s="2"/>
      <c r="AO2013" s="2"/>
      <c r="AP2013" s="2"/>
      <c r="AQ2013" s="2"/>
      <c r="AR2013" s="2"/>
      <c r="AS2013" s="2"/>
      <c r="AT2013" s="2"/>
      <c r="AU2013" s="2"/>
      <c r="AV2013" s="2"/>
      <c r="AW2013" s="2"/>
      <c r="AX2013" s="195"/>
      <c r="AY2013" s="195"/>
      <c r="AZ2013" s="193"/>
      <c r="BA2013" s="193"/>
      <c r="BB2013" s="195"/>
      <c r="BC2013" s="195"/>
      <c r="BD2013" s="193"/>
      <c r="BE2013" s="195"/>
      <c r="BF2013" s="195"/>
      <c r="BG2013" s="193"/>
      <c r="BH2013" s="193"/>
      <c r="BI2013" s="195"/>
      <c r="BJ2013" s="195"/>
      <c r="BK2013" s="193"/>
      <c r="BL2013" s="195"/>
      <c r="BM2013" s="195"/>
      <c r="BN2013" s="193"/>
      <c r="BO2013" s="193"/>
      <c r="BP2013" s="195"/>
      <c r="BQ2013" s="195"/>
      <c r="BR2013" s="193"/>
      <c r="BS2013" s="195"/>
      <c r="BT2013" s="195"/>
      <c r="BU2013" s="193"/>
      <c r="BV2013" s="193"/>
      <c r="BW2013" s="195"/>
      <c r="BX2013" s="195"/>
      <c r="BY2013" s="193"/>
      <c r="BZ2013" s="195"/>
      <c r="CA2013" s="195"/>
      <c r="CB2013" s="193"/>
      <c r="CC2013" s="193"/>
      <c r="CD2013" s="194"/>
      <c r="CE2013" s="194"/>
      <c r="CF2013" s="193"/>
      <c r="CG2013" s="194"/>
      <c r="CH2013" s="194"/>
      <c r="CI2013" s="193"/>
      <c r="CJ2013" s="193"/>
      <c r="CK2013" s="191"/>
      <c r="CL2013" s="191"/>
      <c r="CM2013" s="192"/>
      <c r="CN2013" s="192"/>
      <c r="CO2013" s="192"/>
      <c r="CP2013" s="192"/>
      <c r="CQ2013" s="191"/>
      <c r="CR2013" s="191"/>
    </row>
    <row r="2014" spans="1:96" s="190" customFormat="1" ht="24" hidden="1">
      <c r="A2014" s="31" t="e">
        <f t="shared" si="141"/>
        <v>#N/A</v>
      </c>
      <c r="B2014" s="30" t="e">
        <f>VLOOKUP(F2014,[3]!Tabla13[#All],2,FALSE)</f>
        <v>#N/A</v>
      </c>
      <c r="C2014" s="51">
        <v>2026</v>
      </c>
      <c r="D2014" s="51">
        <v>8330</v>
      </c>
      <c r="E2014" s="51"/>
      <c r="F2014" s="52"/>
      <c r="G2014" s="51">
        <v>2</v>
      </c>
      <c r="H2014" s="51">
        <v>5</v>
      </c>
      <c r="I2014" s="51">
        <v>16</v>
      </c>
      <c r="J2014" s="51"/>
      <c r="K2014" s="51">
        <v>5000</v>
      </c>
      <c r="L2014" s="51">
        <v>5200</v>
      </c>
      <c r="M2014" s="51">
        <v>521</v>
      </c>
      <c r="N2014" s="139">
        <v>947</v>
      </c>
      <c r="O2014" s="49"/>
      <c r="P2014" s="48" t="s">
        <v>892</v>
      </c>
      <c r="Q2014" s="47">
        <v>0</v>
      </c>
      <c r="R2014" s="47">
        <v>0</v>
      </c>
      <c r="S2014" s="46">
        <f t="shared" si="138"/>
        <v>0</v>
      </c>
      <c r="T2014" s="47">
        <v>0</v>
      </c>
      <c r="U2014" s="47">
        <v>0</v>
      </c>
      <c r="V2014" s="46">
        <f t="shared" si="139"/>
        <v>0</v>
      </c>
      <c r="W2014" s="46">
        <f t="shared" si="140"/>
        <v>0</v>
      </c>
      <c r="X2014" s="45" t="s">
        <v>26</v>
      </c>
      <c r="Y2014" s="44"/>
      <c r="Z2014" s="43"/>
      <c r="AA2014" s="42" t="s">
        <v>19</v>
      </c>
      <c r="AB2014" s="196"/>
      <c r="AC2014" s="2"/>
      <c r="AD2014" s="2"/>
      <c r="AE2014" s="2"/>
      <c r="AF2014" s="2"/>
      <c r="AG2014" s="2"/>
      <c r="AH2014" s="2"/>
      <c r="AI2014" s="2"/>
      <c r="AJ2014" s="2"/>
      <c r="AK2014" s="2"/>
      <c r="AL2014" s="2"/>
      <c r="AM2014" s="2"/>
      <c r="AN2014" s="2"/>
      <c r="AO2014" s="2"/>
      <c r="AP2014" s="2"/>
      <c r="AQ2014" s="2"/>
      <c r="AR2014" s="2"/>
      <c r="AS2014" s="2"/>
      <c r="AT2014" s="2"/>
      <c r="AU2014" s="2"/>
      <c r="AV2014" s="2"/>
      <c r="AW2014" s="2"/>
      <c r="AX2014" s="195"/>
      <c r="AY2014" s="195"/>
      <c r="AZ2014" s="193"/>
      <c r="BA2014" s="193"/>
      <c r="BB2014" s="195"/>
      <c r="BC2014" s="195"/>
      <c r="BD2014" s="193"/>
      <c r="BE2014" s="195"/>
      <c r="BF2014" s="195"/>
      <c r="BG2014" s="193"/>
      <c r="BH2014" s="193"/>
      <c r="BI2014" s="195"/>
      <c r="BJ2014" s="195"/>
      <c r="BK2014" s="193"/>
      <c r="BL2014" s="195"/>
      <c r="BM2014" s="195"/>
      <c r="BN2014" s="193"/>
      <c r="BO2014" s="193"/>
      <c r="BP2014" s="195"/>
      <c r="BQ2014" s="195"/>
      <c r="BR2014" s="193"/>
      <c r="BS2014" s="195"/>
      <c r="BT2014" s="195"/>
      <c r="BU2014" s="193"/>
      <c r="BV2014" s="193"/>
      <c r="BW2014" s="195"/>
      <c r="BX2014" s="195"/>
      <c r="BY2014" s="193"/>
      <c r="BZ2014" s="195"/>
      <c r="CA2014" s="195"/>
      <c r="CB2014" s="193"/>
      <c r="CC2014" s="193"/>
      <c r="CD2014" s="194"/>
      <c r="CE2014" s="194"/>
      <c r="CF2014" s="193"/>
      <c r="CG2014" s="194"/>
      <c r="CH2014" s="194"/>
      <c r="CI2014" s="193"/>
      <c r="CJ2014" s="193"/>
      <c r="CK2014" s="191"/>
      <c r="CL2014" s="191"/>
      <c r="CM2014" s="192"/>
      <c r="CN2014" s="192"/>
      <c r="CO2014" s="192"/>
      <c r="CP2014" s="192"/>
      <c r="CQ2014" s="191"/>
      <c r="CR2014" s="191"/>
    </row>
    <row r="2015" spans="1:96" s="190" customFormat="1" ht="24" hidden="1">
      <c r="A2015" s="31" t="e">
        <f t="shared" si="141"/>
        <v>#N/A</v>
      </c>
      <c r="B2015" s="30" t="e">
        <f>VLOOKUP(F2015,[3]!Tabla13[#All],2,FALSE)</f>
        <v>#N/A</v>
      </c>
      <c r="C2015" s="51">
        <v>2026</v>
      </c>
      <c r="D2015" s="51">
        <v>8330</v>
      </c>
      <c r="E2015" s="51"/>
      <c r="F2015" s="52"/>
      <c r="G2015" s="51">
        <v>2</v>
      </c>
      <c r="H2015" s="51">
        <v>5</v>
      </c>
      <c r="I2015" s="51">
        <v>16</v>
      </c>
      <c r="J2015" s="51"/>
      <c r="K2015" s="51">
        <v>5000</v>
      </c>
      <c r="L2015" s="51">
        <v>5200</v>
      </c>
      <c r="M2015" s="51">
        <v>521</v>
      </c>
      <c r="N2015" s="139">
        <v>951</v>
      </c>
      <c r="O2015" s="49"/>
      <c r="P2015" s="48" t="s">
        <v>278</v>
      </c>
      <c r="Q2015" s="47">
        <v>0</v>
      </c>
      <c r="R2015" s="47">
        <v>0</v>
      </c>
      <c r="S2015" s="46">
        <f t="shared" si="138"/>
        <v>0</v>
      </c>
      <c r="T2015" s="47">
        <v>0</v>
      </c>
      <c r="U2015" s="47">
        <v>0</v>
      </c>
      <c r="V2015" s="46">
        <f t="shared" si="139"/>
        <v>0</v>
      </c>
      <c r="W2015" s="46">
        <f t="shared" si="140"/>
        <v>0</v>
      </c>
      <c r="X2015" s="45" t="s">
        <v>26</v>
      </c>
      <c r="Y2015" s="44"/>
      <c r="Z2015" s="43"/>
      <c r="AA2015" s="42" t="s">
        <v>19</v>
      </c>
      <c r="AB2015" s="196"/>
      <c r="AC2015" s="2"/>
      <c r="AD2015" s="2"/>
      <c r="AE2015" s="2"/>
      <c r="AF2015" s="2"/>
      <c r="AG2015" s="2"/>
      <c r="AH2015" s="2"/>
      <c r="AI2015" s="2"/>
      <c r="AJ2015" s="2"/>
      <c r="AK2015" s="2"/>
      <c r="AL2015" s="2"/>
      <c r="AM2015" s="2"/>
      <c r="AN2015" s="2"/>
      <c r="AO2015" s="2"/>
      <c r="AP2015" s="2"/>
      <c r="AQ2015" s="2"/>
      <c r="AR2015" s="2"/>
      <c r="AS2015" s="2"/>
      <c r="AT2015" s="2"/>
      <c r="AU2015" s="2"/>
      <c r="AV2015" s="2"/>
      <c r="AW2015" s="2"/>
      <c r="AX2015" s="195"/>
      <c r="AY2015" s="195"/>
      <c r="AZ2015" s="193"/>
      <c r="BA2015" s="193"/>
      <c r="BB2015" s="195"/>
      <c r="BC2015" s="195"/>
      <c r="BD2015" s="193"/>
      <c r="BE2015" s="195"/>
      <c r="BF2015" s="195"/>
      <c r="BG2015" s="193"/>
      <c r="BH2015" s="193"/>
      <c r="BI2015" s="195"/>
      <c r="BJ2015" s="195"/>
      <c r="BK2015" s="193"/>
      <c r="BL2015" s="195"/>
      <c r="BM2015" s="195"/>
      <c r="BN2015" s="193"/>
      <c r="BO2015" s="193"/>
      <c r="BP2015" s="195"/>
      <c r="BQ2015" s="195"/>
      <c r="BR2015" s="193"/>
      <c r="BS2015" s="195"/>
      <c r="BT2015" s="195"/>
      <c r="BU2015" s="193"/>
      <c r="BV2015" s="193"/>
      <c r="BW2015" s="195"/>
      <c r="BX2015" s="195"/>
      <c r="BY2015" s="193"/>
      <c r="BZ2015" s="195"/>
      <c r="CA2015" s="195"/>
      <c r="CB2015" s="193"/>
      <c r="CC2015" s="193"/>
      <c r="CD2015" s="194"/>
      <c r="CE2015" s="194"/>
      <c r="CF2015" s="193"/>
      <c r="CG2015" s="194"/>
      <c r="CH2015" s="194"/>
      <c r="CI2015" s="193"/>
      <c r="CJ2015" s="193"/>
      <c r="CK2015" s="191"/>
      <c r="CL2015" s="191"/>
      <c r="CM2015" s="192"/>
      <c r="CN2015" s="192"/>
      <c r="CO2015" s="192"/>
      <c r="CP2015" s="192"/>
      <c r="CQ2015" s="191"/>
      <c r="CR2015" s="191"/>
    </row>
    <row r="2016" spans="1:96" s="190" customFormat="1" ht="24" hidden="1">
      <c r="A2016" s="31" t="e">
        <f t="shared" si="141"/>
        <v>#N/A</v>
      </c>
      <c r="B2016" s="30" t="e">
        <f>VLOOKUP(F2016,[3]!Tabla13[#All],2,FALSE)</f>
        <v>#N/A</v>
      </c>
      <c r="C2016" s="51">
        <v>2026</v>
      </c>
      <c r="D2016" s="51">
        <v>8330</v>
      </c>
      <c r="E2016" s="51"/>
      <c r="F2016" s="52"/>
      <c r="G2016" s="51">
        <v>2</v>
      </c>
      <c r="H2016" s="51">
        <v>5</v>
      </c>
      <c r="I2016" s="51">
        <v>16</v>
      </c>
      <c r="J2016" s="51"/>
      <c r="K2016" s="51">
        <v>5000</v>
      </c>
      <c r="L2016" s="51">
        <v>5200</v>
      </c>
      <c r="M2016" s="51">
        <v>521</v>
      </c>
      <c r="N2016" s="139">
        <v>1035</v>
      </c>
      <c r="O2016" s="49"/>
      <c r="P2016" s="48" t="s">
        <v>37</v>
      </c>
      <c r="Q2016" s="47">
        <v>0</v>
      </c>
      <c r="R2016" s="47">
        <v>0</v>
      </c>
      <c r="S2016" s="46">
        <f t="shared" si="138"/>
        <v>0</v>
      </c>
      <c r="T2016" s="47">
        <v>0</v>
      </c>
      <c r="U2016" s="47">
        <v>0</v>
      </c>
      <c r="V2016" s="46">
        <f t="shared" si="139"/>
        <v>0</v>
      </c>
      <c r="W2016" s="46">
        <f t="shared" si="140"/>
        <v>0</v>
      </c>
      <c r="X2016" s="45" t="s">
        <v>26</v>
      </c>
      <c r="Y2016" s="44"/>
      <c r="Z2016" s="43"/>
      <c r="AA2016" s="42" t="s">
        <v>19</v>
      </c>
      <c r="AB2016" s="196"/>
      <c r="AC2016" s="2"/>
      <c r="AD2016" s="2"/>
      <c r="AE2016" s="2"/>
      <c r="AF2016" s="2"/>
      <c r="AG2016" s="2"/>
      <c r="AH2016" s="2"/>
      <c r="AI2016" s="2"/>
      <c r="AJ2016" s="2"/>
      <c r="AK2016" s="2"/>
      <c r="AL2016" s="2"/>
      <c r="AM2016" s="2"/>
      <c r="AN2016" s="2"/>
      <c r="AO2016" s="2"/>
      <c r="AP2016" s="2"/>
      <c r="AQ2016" s="2"/>
      <c r="AR2016" s="2"/>
      <c r="AS2016" s="2"/>
      <c r="AT2016" s="2"/>
      <c r="AU2016" s="2"/>
      <c r="AV2016" s="2"/>
      <c r="AW2016" s="2"/>
      <c r="AX2016" s="195"/>
      <c r="AY2016" s="195"/>
      <c r="AZ2016" s="193"/>
      <c r="BA2016" s="193"/>
      <c r="BB2016" s="195"/>
      <c r="BC2016" s="195"/>
      <c r="BD2016" s="193"/>
      <c r="BE2016" s="195"/>
      <c r="BF2016" s="195"/>
      <c r="BG2016" s="193"/>
      <c r="BH2016" s="193"/>
      <c r="BI2016" s="195"/>
      <c r="BJ2016" s="195"/>
      <c r="BK2016" s="193"/>
      <c r="BL2016" s="195"/>
      <c r="BM2016" s="195"/>
      <c r="BN2016" s="193"/>
      <c r="BO2016" s="193"/>
      <c r="BP2016" s="195"/>
      <c r="BQ2016" s="195"/>
      <c r="BR2016" s="193"/>
      <c r="BS2016" s="195"/>
      <c r="BT2016" s="195"/>
      <c r="BU2016" s="193"/>
      <c r="BV2016" s="193"/>
      <c r="BW2016" s="195"/>
      <c r="BX2016" s="195"/>
      <c r="BY2016" s="193"/>
      <c r="BZ2016" s="195"/>
      <c r="CA2016" s="195"/>
      <c r="CB2016" s="193"/>
      <c r="CC2016" s="193"/>
      <c r="CD2016" s="194"/>
      <c r="CE2016" s="194"/>
      <c r="CF2016" s="193"/>
      <c r="CG2016" s="194"/>
      <c r="CH2016" s="194"/>
      <c r="CI2016" s="193"/>
      <c r="CJ2016" s="193"/>
      <c r="CK2016" s="191"/>
      <c r="CL2016" s="191"/>
      <c r="CM2016" s="192"/>
      <c r="CN2016" s="192"/>
      <c r="CO2016" s="192"/>
      <c r="CP2016" s="192"/>
      <c r="CQ2016" s="191"/>
      <c r="CR2016" s="191"/>
    </row>
    <row r="2017" spans="1:96" s="190" customFormat="1" ht="24" hidden="1">
      <c r="A2017" s="31" t="e">
        <f t="shared" si="141"/>
        <v>#N/A</v>
      </c>
      <c r="B2017" s="30" t="e">
        <f>VLOOKUP(F2017,[3]!Tabla13[#All],2,FALSE)</f>
        <v>#N/A</v>
      </c>
      <c r="C2017" s="51">
        <v>2026</v>
      </c>
      <c r="D2017" s="51">
        <v>8330</v>
      </c>
      <c r="E2017" s="51"/>
      <c r="F2017" s="52"/>
      <c r="G2017" s="51">
        <v>2</v>
      </c>
      <c r="H2017" s="51">
        <v>5</v>
      </c>
      <c r="I2017" s="51">
        <v>16</v>
      </c>
      <c r="J2017" s="51"/>
      <c r="K2017" s="51">
        <v>5000</v>
      </c>
      <c r="L2017" s="51">
        <v>5200</v>
      </c>
      <c r="M2017" s="51">
        <v>521</v>
      </c>
      <c r="N2017" s="139">
        <v>1040</v>
      </c>
      <c r="O2017" s="49"/>
      <c r="P2017" s="48" t="s">
        <v>891</v>
      </c>
      <c r="Q2017" s="47">
        <v>0</v>
      </c>
      <c r="R2017" s="47">
        <v>0</v>
      </c>
      <c r="S2017" s="46">
        <f t="shared" si="138"/>
        <v>0</v>
      </c>
      <c r="T2017" s="47">
        <v>0</v>
      </c>
      <c r="U2017" s="47">
        <v>0</v>
      </c>
      <c r="V2017" s="46">
        <f t="shared" si="139"/>
        <v>0</v>
      </c>
      <c r="W2017" s="46">
        <f t="shared" si="140"/>
        <v>0</v>
      </c>
      <c r="X2017" s="45" t="s">
        <v>26</v>
      </c>
      <c r="Y2017" s="44"/>
      <c r="Z2017" s="43"/>
      <c r="AA2017" s="42" t="s">
        <v>19</v>
      </c>
      <c r="AB2017" s="196"/>
      <c r="AC2017" s="2"/>
      <c r="AD2017" s="2"/>
      <c r="AE2017" s="2"/>
      <c r="AF2017" s="2"/>
      <c r="AG2017" s="2"/>
      <c r="AH2017" s="2"/>
      <c r="AI2017" s="2"/>
      <c r="AJ2017" s="2"/>
      <c r="AK2017" s="2"/>
      <c r="AL2017" s="2"/>
      <c r="AM2017" s="2"/>
      <c r="AN2017" s="2"/>
      <c r="AO2017" s="2"/>
      <c r="AP2017" s="2"/>
      <c r="AQ2017" s="2"/>
      <c r="AR2017" s="2"/>
      <c r="AS2017" s="2"/>
      <c r="AT2017" s="2"/>
      <c r="AU2017" s="2"/>
      <c r="AV2017" s="2"/>
      <c r="AW2017" s="2"/>
      <c r="AX2017" s="195"/>
      <c r="AY2017" s="195"/>
      <c r="AZ2017" s="193"/>
      <c r="BA2017" s="193"/>
      <c r="BB2017" s="195"/>
      <c r="BC2017" s="195"/>
      <c r="BD2017" s="193"/>
      <c r="BE2017" s="195"/>
      <c r="BF2017" s="195"/>
      <c r="BG2017" s="193"/>
      <c r="BH2017" s="193"/>
      <c r="BI2017" s="195"/>
      <c r="BJ2017" s="195"/>
      <c r="BK2017" s="193"/>
      <c r="BL2017" s="195"/>
      <c r="BM2017" s="195"/>
      <c r="BN2017" s="193"/>
      <c r="BO2017" s="193"/>
      <c r="BP2017" s="195"/>
      <c r="BQ2017" s="195"/>
      <c r="BR2017" s="193"/>
      <c r="BS2017" s="195"/>
      <c r="BT2017" s="195"/>
      <c r="BU2017" s="193"/>
      <c r="BV2017" s="193"/>
      <c r="BW2017" s="195"/>
      <c r="BX2017" s="195"/>
      <c r="BY2017" s="193"/>
      <c r="BZ2017" s="195"/>
      <c r="CA2017" s="195"/>
      <c r="CB2017" s="193"/>
      <c r="CC2017" s="193"/>
      <c r="CD2017" s="194"/>
      <c r="CE2017" s="194"/>
      <c r="CF2017" s="193"/>
      <c r="CG2017" s="194"/>
      <c r="CH2017" s="194"/>
      <c r="CI2017" s="193"/>
      <c r="CJ2017" s="193"/>
      <c r="CK2017" s="191"/>
      <c r="CL2017" s="191"/>
      <c r="CM2017" s="192"/>
      <c r="CN2017" s="192"/>
      <c r="CO2017" s="192"/>
      <c r="CP2017" s="192"/>
      <c r="CQ2017" s="191"/>
      <c r="CR2017" s="191"/>
    </row>
    <row r="2018" spans="1:96" s="190" customFormat="1" ht="24" hidden="1">
      <c r="A2018" s="31" t="e">
        <f t="shared" si="141"/>
        <v>#N/A</v>
      </c>
      <c r="B2018" s="30" t="e">
        <f>VLOOKUP(F2018,[3]!Tabla13[#All],2,FALSE)</f>
        <v>#N/A</v>
      </c>
      <c r="C2018" s="51">
        <v>2026</v>
      </c>
      <c r="D2018" s="51">
        <v>8330</v>
      </c>
      <c r="E2018" s="51"/>
      <c r="F2018" s="52"/>
      <c r="G2018" s="51">
        <v>2</v>
      </c>
      <c r="H2018" s="51">
        <v>5</v>
      </c>
      <c r="I2018" s="51">
        <v>16</v>
      </c>
      <c r="J2018" s="51"/>
      <c r="K2018" s="51">
        <v>5000</v>
      </c>
      <c r="L2018" s="51">
        <v>5200</v>
      </c>
      <c r="M2018" s="51">
        <v>521</v>
      </c>
      <c r="N2018" s="50">
        <v>1168</v>
      </c>
      <c r="O2018" s="49"/>
      <c r="P2018" s="48" t="s">
        <v>528</v>
      </c>
      <c r="Q2018" s="47">
        <v>0</v>
      </c>
      <c r="R2018" s="47">
        <v>0</v>
      </c>
      <c r="S2018" s="46">
        <f t="shared" si="138"/>
        <v>0</v>
      </c>
      <c r="T2018" s="47">
        <v>0</v>
      </c>
      <c r="U2018" s="47">
        <v>0</v>
      </c>
      <c r="V2018" s="46">
        <f t="shared" si="139"/>
        <v>0</v>
      </c>
      <c r="W2018" s="46">
        <f t="shared" si="140"/>
        <v>0</v>
      </c>
      <c r="X2018" s="45" t="s">
        <v>26</v>
      </c>
      <c r="Y2018" s="44"/>
      <c r="Z2018" s="43"/>
      <c r="AA2018" s="42" t="s">
        <v>19</v>
      </c>
      <c r="AB2018" s="196"/>
      <c r="AC2018" s="2"/>
      <c r="AD2018" s="2"/>
      <c r="AE2018" s="2"/>
      <c r="AF2018" s="2"/>
      <c r="AG2018" s="2"/>
      <c r="AH2018" s="2"/>
      <c r="AI2018" s="2"/>
      <c r="AJ2018" s="2"/>
      <c r="AK2018" s="2"/>
      <c r="AL2018" s="2"/>
      <c r="AM2018" s="2"/>
      <c r="AN2018" s="2"/>
      <c r="AO2018" s="2"/>
      <c r="AP2018" s="2"/>
      <c r="AQ2018" s="2"/>
      <c r="AR2018" s="2"/>
      <c r="AS2018" s="2"/>
      <c r="AT2018" s="2"/>
      <c r="AU2018" s="2"/>
      <c r="AV2018" s="2"/>
      <c r="AW2018" s="2"/>
      <c r="AX2018" s="195"/>
      <c r="AY2018" s="195"/>
      <c r="AZ2018" s="193"/>
      <c r="BA2018" s="193"/>
      <c r="BB2018" s="195"/>
      <c r="BC2018" s="195"/>
      <c r="BD2018" s="193"/>
      <c r="BE2018" s="195"/>
      <c r="BF2018" s="195"/>
      <c r="BG2018" s="193"/>
      <c r="BH2018" s="193"/>
      <c r="BI2018" s="195"/>
      <c r="BJ2018" s="195"/>
      <c r="BK2018" s="193"/>
      <c r="BL2018" s="195"/>
      <c r="BM2018" s="195"/>
      <c r="BN2018" s="193"/>
      <c r="BO2018" s="193"/>
      <c r="BP2018" s="195"/>
      <c r="BQ2018" s="195"/>
      <c r="BR2018" s="193"/>
      <c r="BS2018" s="195"/>
      <c r="BT2018" s="195"/>
      <c r="BU2018" s="193"/>
      <c r="BV2018" s="193"/>
      <c r="BW2018" s="195"/>
      <c r="BX2018" s="195"/>
      <c r="BY2018" s="193"/>
      <c r="BZ2018" s="195"/>
      <c r="CA2018" s="195"/>
      <c r="CB2018" s="193"/>
      <c r="CC2018" s="193"/>
      <c r="CD2018" s="194"/>
      <c r="CE2018" s="194"/>
      <c r="CF2018" s="193"/>
      <c r="CG2018" s="194"/>
      <c r="CH2018" s="194"/>
      <c r="CI2018" s="193"/>
      <c r="CJ2018" s="193"/>
      <c r="CK2018" s="191"/>
      <c r="CL2018" s="191"/>
      <c r="CM2018" s="192"/>
      <c r="CN2018" s="192"/>
      <c r="CO2018" s="192"/>
      <c r="CP2018" s="192"/>
      <c r="CQ2018" s="191"/>
      <c r="CR2018" s="191"/>
    </row>
    <row r="2019" spans="1:96" s="190" customFormat="1" ht="24" hidden="1">
      <c r="A2019" s="31" t="e">
        <f t="shared" si="141"/>
        <v>#N/A</v>
      </c>
      <c r="B2019" s="30" t="e">
        <f>VLOOKUP(F2019,[3]!Tabla13[#All],2,FALSE)</f>
        <v>#N/A</v>
      </c>
      <c r="C2019" s="51">
        <v>2026</v>
      </c>
      <c r="D2019" s="51">
        <v>8330</v>
      </c>
      <c r="E2019" s="51"/>
      <c r="F2019" s="52"/>
      <c r="G2019" s="51">
        <v>2</v>
      </c>
      <c r="H2019" s="51">
        <v>5</v>
      </c>
      <c r="I2019" s="51">
        <v>16</v>
      </c>
      <c r="J2019" s="51"/>
      <c r="K2019" s="51">
        <v>5000</v>
      </c>
      <c r="L2019" s="51">
        <v>5200</v>
      </c>
      <c r="M2019" s="51">
        <v>521</v>
      </c>
      <c r="N2019" s="139">
        <v>1334</v>
      </c>
      <c r="O2019" s="49"/>
      <c r="P2019" s="48" t="s">
        <v>890</v>
      </c>
      <c r="Q2019" s="47">
        <v>0</v>
      </c>
      <c r="R2019" s="47">
        <v>0</v>
      </c>
      <c r="S2019" s="46">
        <f t="shared" si="138"/>
        <v>0</v>
      </c>
      <c r="T2019" s="47">
        <v>0</v>
      </c>
      <c r="U2019" s="47">
        <v>0</v>
      </c>
      <c r="V2019" s="46">
        <f t="shared" si="139"/>
        <v>0</v>
      </c>
      <c r="W2019" s="46">
        <f t="shared" si="140"/>
        <v>0</v>
      </c>
      <c r="X2019" s="45" t="s">
        <v>26</v>
      </c>
      <c r="Y2019" s="44"/>
      <c r="Z2019" s="43"/>
      <c r="AA2019" s="42" t="s">
        <v>19</v>
      </c>
      <c r="AB2019" s="196"/>
      <c r="AC2019" s="2"/>
      <c r="AD2019" s="2"/>
      <c r="AE2019" s="2"/>
      <c r="AF2019" s="2"/>
      <c r="AG2019" s="2"/>
      <c r="AH2019" s="2"/>
      <c r="AI2019" s="2"/>
      <c r="AJ2019" s="2"/>
      <c r="AK2019" s="2"/>
      <c r="AL2019" s="2"/>
      <c r="AM2019" s="2"/>
      <c r="AN2019" s="2"/>
      <c r="AO2019" s="2"/>
      <c r="AP2019" s="2"/>
      <c r="AQ2019" s="2"/>
      <c r="AR2019" s="2"/>
      <c r="AS2019" s="2"/>
      <c r="AT2019" s="2"/>
      <c r="AU2019" s="2"/>
      <c r="AV2019" s="2"/>
      <c r="AW2019" s="2"/>
      <c r="AX2019" s="195"/>
      <c r="AY2019" s="195"/>
      <c r="AZ2019" s="193"/>
      <c r="BA2019" s="193"/>
      <c r="BB2019" s="195"/>
      <c r="BC2019" s="195"/>
      <c r="BD2019" s="193"/>
      <c r="BE2019" s="195"/>
      <c r="BF2019" s="195"/>
      <c r="BG2019" s="193"/>
      <c r="BH2019" s="193"/>
      <c r="BI2019" s="195"/>
      <c r="BJ2019" s="195"/>
      <c r="BK2019" s="193"/>
      <c r="BL2019" s="195"/>
      <c r="BM2019" s="195"/>
      <c r="BN2019" s="193"/>
      <c r="BO2019" s="193"/>
      <c r="BP2019" s="195"/>
      <c r="BQ2019" s="195"/>
      <c r="BR2019" s="193"/>
      <c r="BS2019" s="195"/>
      <c r="BT2019" s="195"/>
      <c r="BU2019" s="193"/>
      <c r="BV2019" s="193"/>
      <c r="BW2019" s="195"/>
      <c r="BX2019" s="195"/>
      <c r="BY2019" s="193"/>
      <c r="BZ2019" s="195"/>
      <c r="CA2019" s="195"/>
      <c r="CB2019" s="193"/>
      <c r="CC2019" s="193"/>
      <c r="CD2019" s="194"/>
      <c r="CE2019" s="194"/>
      <c r="CF2019" s="193"/>
      <c r="CG2019" s="194"/>
      <c r="CH2019" s="194"/>
      <c r="CI2019" s="193"/>
      <c r="CJ2019" s="193"/>
      <c r="CK2019" s="191"/>
      <c r="CL2019" s="191"/>
      <c r="CM2019" s="192"/>
      <c r="CN2019" s="192"/>
      <c r="CO2019" s="192"/>
      <c r="CP2019" s="192"/>
      <c r="CQ2019" s="191"/>
      <c r="CR2019" s="191"/>
    </row>
    <row r="2020" spans="1:96" s="190" customFormat="1" ht="24" hidden="1">
      <c r="A2020" s="31" t="e">
        <f t="shared" si="141"/>
        <v>#N/A</v>
      </c>
      <c r="B2020" s="30" t="e">
        <f>VLOOKUP(F2020,[3]!Tabla13[#All],2,FALSE)</f>
        <v>#N/A</v>
      </c>
      <c r="C2020" s="51">
        <v>2026</v>
      </c>
      <c r="D2020" s="51">
        <v>8330</v>
      </c>
      <c r="E2020" s="51"/>
      <c r="F2020" s="52"/>
      <c r="G2020" s="51">
        <v>2</v>
      </c>
      <c r="H2020" s="51">
        <v>5</v>
      </c>
      <c r="I2020" s="51">
        <v>16</v>
      </c>
      <c r="J2020" s="51"/>
      <c r="K2020" s="51">
        <v>5000</v>
      </c>
      <c r="L2020" s="51">
        <v>5200</v>
      </c>
      <c r="M2020" s="51">
        <v>521</v>
      </c>
      <c r="N2020" s="139">
        <v>723</v>
      </c>
      <c r="O2020" s="49"/>
      <c r="P2020" s="48" t="s">
        <v>889</v>
      </c>
      <c r="Q2020" s="47">
        <v>0</v>
      </c>
      <c r="R2020" s="47">
        <v>0</v>
      </c>
      <c r="S2020" s="46">
        <f t="shared" si="138"/>
        <v>0</v>
      </c>
      <c r="T2020" s="47">
        <v>0</v>
      </c>
      <c r="U2020" s="47">
        <v>0</v>
      </c>
      <c r="V2020" s="46">
        <f t="shared" si="139"/>
        <v>0</v>
      </c>
      <c r="W2020" s="46">
        <f t="shared" si="140"/>
        <v>0</v>
      </c>
      <c r="X2020" s="45" t="s">
        <v>26</v>
      </c>
      <c r="Y2020" s="44"/>
      <c r="Z2020" s="43"/>
      <c r="AA2020" s="42" t="s">
        <v>19</v>
      </c>
      <c r="AB2020" s="196"/>
      <c r="AC2020" s="2"/>
      <c r="AD2020" s="2"/>
      <c r="AE2020" s="2"/>
      <c r="AF2020" s="2"/>
      <c r="AG2020" s="2"/>
      <c r="AH2020" s="2"/>
      <c r="AI2020" s="2"/>
      <c r="AJ2020" s="2"/>
      <c r="AK2020" s="2"/>
      <c r="AL2020" s="2"/>
      <c r="AM2020" s="2"/>
      <c r="AN2020" s="2"/>
      <c r="AO2020" s="2"/>
      <c r="AP2020" s="2"/>
      <c r="AQ2020" s="2"/>
      <c r="AR2020" s="2"/>
      <c r="AS2020" s="2"/>
      <c r="AT2020" s="2"/>
      <c r="AU2020" s="2"/>
      <c r="AV2020" s="2"/>
      <c r="AW2020" s="2"/>
      <c r="AX2020" s="195"/>
      <c r="AY2020" s="195"/>
      <c r="AZ2020" s="193"/>
      <c r="BA2020" s="193"/>
      <c r="BB2020" s="195"/>
      <c r="BC2020" s="195"/>
      <c r="BD2020" s="193"/>
      <c r="BE2020" s="195"/>
      <c r="BF2020" s="195"/>
      <c r="BG2020" s="193"/>
      <c r="BH2020" s="193"/>
      <c r="BI2020" s="195"/>
      <c r="BJ2020" s="195"/>
      <c r="BK2020" s="193"/>
      <c r="BL2020" s="195"/>
      <c r="BM2020" s="195"/>
      <c r="BN2020" s="193"/>
      <c r="BO2020" s="193"/>
      <c r="BP2020" s="195"/>
      <c r="BQ2020" s="195"/>
      <c r="BR2020" s="193"/>
      <c r="BS2020" s="195"/>
      <c r="BT2020" s="195"/>
      <c r="BU2020" s="193"/>
      <c r="BV2020" s="193"/>
      <c r="BW2020" s="195"/>
      <c r="BX2020" s="195"/>
      <c r="BY2020" s="193"/>
      <c r="BZ2020" s="195"/>
      <c r="CA2020" s="195"/>
      <c r="CB2020" s="193"/>
      <c r="CC2020" s="193"/>
      <c r="CD2020" s="194"/>
      <c r="CE2020" s="194"/>
      <c r="CF2020" s="193"/>
      <c r="CG2020" s="194"/>
      <c r="CH2020" s="194"/>
      <c r="CI2020" s="193"/>
      <c r="CJ2020" s="193"/>
      <c r="CK2020" s="191"/>
      <c r="CL2020" s="191"/>
      <c r="CM2020" s="192"/>
      <c r="CN2020" s="192"/>
      <c r="CO2020" s="192"/>
      <c r="CP2020" s="192"/>
      <c r="CQ2020" s="191"/>
      <c r="CR2020" s="191"/>
    </row>
    <row r="2021" spans="1:96" s="190" customFormat="1" ht="24" hidden="1">
      <c r="A2021" s="31" t="e">
        <f t="shared" si="141"/>
        <v>#N/A</v>
      </c>
      <c r="B2021" s="30" t="e">
        <f>VLOOKUP(F2021,[3]!Tabla13[#All],2,FALSE)</f>
        <v>#N/A</v>
      </c>
      <c r="C2021" s="40">
        <v>2026</v>
      </c>
      <c r="D2021" s="40">
        <v>8330</v>
      </c>
      <c r="E2021" s="40"/>
      <c r="F2021" s="41"/>
      <c r="G2021" s="40">
        <v>2</v>
      </c>
      <c r="H2021" s="40">
        <v>5</v>
      </c>
      <c r="I2021" s="40">
        <v>16</v>
      </c>
      <c r="J2021" s="40"/>
      <c r="K2021" s="40">
        <v>5000</v>
      </c>
      <c r="L2021" s="40">
        <v>5200</v>
      </c>
      <c r="M2021" s="40">
        <v>523</v>
      </c>
      <c r="N2021" s="167" t="s">
        <v>23</v>
      </c>
      <c r="O2021" s="235"/>
      <c r="P2021" s="37" t="s">
        <v>36</v>
      </c>
      <c r="Q2021" s="36">
        <f>SUM(Q2022:Q2031)</f>
        <v>0</v>
      </c>
      <c r="R2021" s="36">
        <f>SUM(R2022:R2031)</f>
        <v>0</v>
      </c>
      <c r="S2021" s="36">
        <f t="shared" si="138"/>
        <v>0</v>
      </c>
      <c r="T2021" s="36">
        <f>SUM(T2022:T2031)</f>
        <v>0</v>
      </c>
      <c r="U2021" s="36">
        <f>SUM(U2022:U2031)</f>
        <v>0</v>
      </c>
      <c r="V2021" s="36">
        <f t="shared" si="139"/>
        <v>0</v>
      </c>
      <c r="W2021" s="36">
        <f t="shared" si="140"/>
        <v>0</v>
      </c>
      <c r="X2021" s="35"/>
      <c r="Y2021" s="64"/>
      <c r="Z2021" s="63"/>
      <c r="AA2021" s="32"/>
      <c r="AB2021" s="200"/>
      <c r="AC2021" s="2"/>
      <c r="AD2021" s="2"/>
      <c r="AE2021" s="2"/>
      <c r="AF2021" s="2"/>
      <c r="AG2021" s="2"/>
      <c r="AH2021" s="2"/>
      <c r="AI2021" s="2"/>
      <c r="AJ2021" s="2"/>
      <c r="AK2021" s="2"/>
      <c r="AL2021" s="2"/>
      <c r="AM2021" s="2"/>
      <c r="AN2021" s="2"/>
      <c r="AO2021" s="2"/>
      <c r="AP2021" s="2"/>
      <c r="AQ2021" s="2"/>
      <c r="AR2021" s="2"/>
      <c r="AS2021" s="2"/>
      <c r="AT2021" s="2"/>
      <c r="AU2021" s="2"/>
      <c r="AV2021" s="2"/>
      <c r="AW2021" s="2"/>
      <c r="AX2021" s="193"/>
      <c r="AY2021" s="193"/>
      <c r="AZ2021" s="193"/>
      <c r="BA2021" s="193"/>
      <c r="BB2021" s="193"/>
      <c r="BC2021" s="193"/>
      <c r="BD2021" s="193"/>
      <c r="BE2021" s="193"/>
      <c r="BF2021" s="193"/>
      <c r="BG2021" s="193"/>
      <c r="BH2021" s="193"/>
      <c r="BI2021" s="193"/>
      <c r="BJ2021" s="193"/>
      <c r="BK2021" s="193"/>
      <c r="BL2021" s="193"/>
      <c r="BM2021" s="193"/>
      <c r="BN2021" s="193"/>
      <c r="BO2021" s="193"/>
      <c r="BP2021" s="193"/>
      <c r="BQ2021" s="193"/>
      <c r="BR2021" s="193"/>
      <c r="BS2021" s="193"/>
      <c r="BT2021" s="193"/>
      <c r="BU2021" s="193"/>
      <c r="BV2021" s="193"/>
      <c r="BW2021" s="193"/>
      <c r="BX2021" s="193"/>
      <c r="BY2021" s="193"/>
      <c r="BZ2021" s="193"/>
      <c r="CA2021" s="193"/>
      <c r="CB2021" s="193"/>
      <c r="CC2021" s="193"/>
      <c r="CD2021" s="193"/>
      <c r="CE2021" s="193"/>
      <c r="CF2021" s="193"/>
      <c r="CG2021" s="193"/>
      <c r="CH2021" s="193"/>
      <c r="CI2021" s="193"/>
      <c r="CJ2021" s="193"/>
      <c r="CK2021" s="199"/>
      <c r="CL2021" s="199"/>
      <c r="CM2021" s="199"/>
      <c r="CN2021" s="199"/>
      <c r="CO2021" s="199"/>
      <c r="CP2021" s="199"/>
      <c r="CQ2021" s="199"/>
      <c r="CR2021" s="199"/>
    </row>
    <row r="2022" spans="1:96" s="190" customFormat="1" ht="24" hidden="1">
      <c r="A2022" s="31" t="e">
        <f t="shared" si="141"/>
        <v>#N/A</v>
      </c>
      <c r="B2022" s="30" t="e">
        <f>VLOOKUP(F2022,[3]!Tabla13[#All],2,FALSE)</f>
        <v>#N/A</v>
      </c>
      <c r="C2022" s="51">
        <v>2026</v>
      </c>
      <c r="D2022" s="51">
        <v>8330</v>
      </c>
      <c r="E2022" s="51"/>
      <c r="F2022" s="52"/>
      <c r="G2022" s="51">
        <v>2</v>
      </c>
      <c r="H2022" s="51">
        <v>5</v>
      </c>
      <c r="I2022" s="51">
        <v>16</v>
      </c>
      <c r="J2022" s="51"/>
      <c r="K2022" s="51">
        <v>5000</v>
      </c>
      <c r="L2022" s="51">
        <v>5200</v>
      </c>
      <c r="M2022" s="51">
        <v>523</v>
      </c>
      <c r="N2022" s="139">
        <v>183</v>
      </c>
      <c r="O2022" s="49">
        <v>3</v>
      </c>
      <c r="P2022" s="48" t="s">
        <v>35</v>
      </c>
      <c r="Q2022" s="47">
        <v>0</v>
      </c>
      <c r="R2022" s="47">
        <v>0</v>
      </c>
      <c r="S2022" s="46">
        <f t="shared" si="138"/>
        <v>0</v>
      </c>
      <c r="T2022" s="47"/>
      <c r="U2022" s="47">
        <v>0</v>
      </c>
      <c r="V2022" s="46">
        <f t="shared" si="139"/>
        <v>0</v>
      </c>
      <c r="W2022" s="46">
        <f t="shared" si="140"/>
        <v>0</v>
      </c>
      <c r="X2022" s="45" t="s">
        <v>26</v>
      </c>
      <c r="Y2022" s="44"/>
      <c r="Z2022" s="43"/>
      <c r="AA2022" s="42" t="s">
        <v>19</v>
      </c>
      <c r="AB2022" s="196"/>
      <c r="AC2022" s="2"/>
      <c r="AD2022" s="2"/>
      <c r="AE2022" s="2"/>
      <c r="AF2022" s="2"/>
      <c r="AG2022" s="2"/>
      <c r="AH2022" s="2"/>
      <c r="AI2022" s="2"/>
      <c r="AJ2022" s="2"/>
      <c r="AK2022" s="2"/>
      <c r="AL2022" s="2"/>
      <c r="AM2022" s="2"/>
      <c r="AN2022" s="2"/>
      <c r="AO2022" s="2"/>
      <c r="AP2022" s="2"/>
      <c r="AQ2022" s="2"/>
      <c r="AR2022" s="2"/>
      <c r="AS2022" s="2"/>
      <c r="AT2022" s="2"/>
      <c r="AU2022" s="2"/>
      <c r="AV2022" s="2"/>
      <c r="AW2022" s="2"/>
      <c r="AX2022" s="195"/>
      <c r="AY2022" s="195"/>
      <c r="AZ2022" s="193"/>
      <c r="BA2022" s="193"/>
      <c r="BB2022" s="195"/>
      <c r="BC2022" s="195"/>
      <c r="BD2022" s="193"/>
      <c r="BE2022" s="195"/>
      <c r="BF2022" s="195"/>
      <c r="BG2022" s="193"/>
      <c r="BH2022" s="193"/>
      <c r="BI2022" s="195"/>
      <c r="BJ2022" s="195"/>
      <c r="BK2022" s="193"/>
      <c r="BL2022" s="195"/>
      <c r="BM2022" s="195"/>
      <c r="BN2022" s="193"/>
      <c r="BO2022" s="193"/>
      <c r="BP2022" s="195"/>
      <c r="BQ2022" s="195"/>
      <c r="BR2022" s="193"/>
      <c r="BS2022" s="195"/>
      <c r="BT2022" s="195"/>
      <c r="BU2022" s="193"/>
      <c r="BV2022" s="193"/>
      <c r="BW2022" s="195"/>
      <c r="BX2022" s="195"/>
      <c r="BY2022" s="193"/>
      <c r="BZ2022" s="195"/>
      <c r="CA2022" s="195"/>
      <c r="CB2022" s="193"/>
      <c r="CC2022" s="193"/>
      <c r="CD2022" s="194"/>
      <c r="CE2022" s="194"/>
      <c r="CF2022" s="193"/>
      <c r="CG2022" s="194"/>
      <c r="CH2022" s="194"/>
      <c r="CI2022" s="193"/>
      <c r="CJ2022" s="193"/>
      <c r="CK2022" s="191"/>
      <c r="CL2022" s="191"/>
      <c r="CM2022" s="192"/>
      <c r="CN2022" s="192"/>
      <c r="CO2022" s="192"/>
      <c r="CP2022" s="192"/>
      <c r="CQ2022" s="191"/>
      <c r="CR2022" s="191"/>
    </row>
    <row r="2023" spans="1:96" s="190" customFormat="1" ht="24" hidden="1">
      <c r="A2023" s="31" t="e">
        <f t="shared" si="141"/>
        <v>#N/A</v>
      </c>
      <c r="B2023" s="30" t="e">
        <f>VLOOKUP(F2023,[3]!Tabla13[#All],2,FALSE)</f>
        <v>#N/A</v>
      </c>
      <c r="C2023" s="51">
        <v>2026</v>
      </c>
      <c r="D2023" s="51">
        <v>8330</v>
      </c>
      <c r="E2023" s="51"/>
      <c r="F2023" s="52"/>
      <c r="G2023" s="51">
        <v>2</v>
      </c>
      <c r="H2023" s="51">
        <v>5</v>
      </c>
      <c r="I2023" s="51">
        <v>16</v>
      </c>
      <c r="J2023" s="51"/>
      <c r="K2023" s="51">
        <v>5000</v>
      </c>
      <c r="L2023" s="51">
        <v>5200</v>
      </c>
      <c r="M2023" s="51">
        <v>523</v>
      </c>
      <c r="N2023" s="139">
        <v>184</v>
      </c>
      <c r="O2023" s="49"/>
      <c r="P2023" s="48" t="s">
        <v>888</v>
      </c>
      <c r="Q2023" s="47">
        <v>0</v>
      </c>
      <c r="R2023" s="47">
        <v>0</v>
      </c>
      <c r="S2023" s="46">
        <f t="shared" si="138"/>
        <v>0</v>
      </c>
      <c r="T2023" s="47">
        <v>0</v>
      </c>
      <c r="U2023" s="47">
        <v>0</v>
      </c>
      <c r="V2023" s="46">
        <f t="shared" si="139"/>
        <v>0</v>
      </c>
      <c r="W2023" s="46">
        <f t="shared" si="140"/>
        <v>0</v>
      </c>
      <c r="X2023" s="45" t="s">
        <v>26</v>
      </c>
      <c r="Y2023" s="44"/>
      <c r="Z2023" s="43"/>
      <c r="AA2023" s="42" t="s">
        <v>19</v>
      </c>
      <c r="AB2023" s="196"/>
      <c r="AC2023" s="2"/>
      <c r="AD2023" s="2"/>
      <c r="AE2023" s="2"/>
      <c r="AF2023" s="2"/>
      <c r="AG2023" s="2"/>
      <c r="AH2023" s="2"/>
      <c r="AI2023" s="2"/>
      <c r="AJ2023" s="2"/>
      <c r="AK2023" s="2"/>
      <c r="AL2023" s="2"/>
      <c r="AM2023" s="2"/>
      <c r="AN2023" s="2"/>
      <c r="AO2023" s="2"/>
      <c r="AP2023" s="2"/>
      <c r="AQ2023" s="2"/>
      <c r="AR2023" s="2"/>
      <c r="AS2023" s="2"/>
      <c r="AT2023" s="2"/>
      <c r="AU2023" s="2"/>
      <c r="AV2023" s="2"/>
      <c r="AW2023" s="2"/>
      <c r="AX2023" s="195"/>
      <c r="AY2023" s="195"/>
      <c r="AZ2023" s="193"/>
      <c r="BA2023" s="193"/>
      <c r="BB2023" s="195"/>
      <c r="BC2023" s="195"/>
      <c r="BD2023" s="193"/>
      <c r="BE2023" s="195"/>
      <c r="BF2023" s="195"/>
      <c r="BG2023" s="193"/>
      <c r="BH2023" s="193"/>
      <c r="BI2023" s="195"/>
      <c r="BJ2023" s="195"/>
      <c r="BK2023" s="193"/>
      <c r="BL2023" s="195"/>
      <c r="BM2023" s="195"/>
      <c r="BN2023" s="193"/>
      <c r="BO2023" s="193"/>
      <c r="BP2023" s="195"/>
      <c r="BQ2023" s="195"/>
      <c r="BR2023" s="193"/>
      <c r="BS2023" s="195"/>
      <c r="BT2023" s="195"/>
      <c r="BU2023" s="193"/>
      <c r="BV2023" s="193"/>
      <c r="BW2023" s="195"/>
      <c r="BX2023" s="195"/>
      <c r="BY2023" s="193"/>
      <c r="BZ2023" s="195"/>
      <c r="CA2023" s="195"/>
      <c r="CB2023" s="193"/>
      <c r="CC2023" s="193"/>
      <c r="CD2023" s="194"/>
      <c r="CE2023" s="194"/>
      <c r="CF2023" s="193"/>
      <c r="CG2023" s="194"/>
      <c r="CH2023" s="194"/>
      <c r="CI2023" s="193"/>
      <c r="CJ2023" s="193"/>
      <c r="CK2023" s="191"/>
      <c r="CL2023" s="191"/>
      <c r="CM2023" s="192"/>
      <c r="CN2023" s="192"/>
      <c r="CO2023" s="192"/>
      <c r="CP2023" s="192"/>
      <c r="CQ2023" s="191"/>
      <c r="CR2023" s="191"/>
    </row>
    <row r="2024" spans="1:96" s="190" customFormat="1" ht="24" hidden="1">
      <c r="A2024" s="31" t="e">
        <f t="shared" si="141"/>
        <v>#N/A</v>
      </c>
      <c r="B2024" s="30" t="e">
        <f>VLOOKUP(F2024,[3]!Tabla13[#All],2,FALSE)</f>
        <v>#N/A</v>
      </c>
      <c r="C2024" s="51">
        <v>2026</v>
      </c>
      <c r="D2024" s="51">
        <v>8330</v>
      </c>
      <c r="E2024" s="51"/>
      <c r="F2024" s="52"/>
      <c r="G2024" s="51">
        <v>2</v>
      </c>
      <c r="H2024" s="51">
        <v>5</v>
      </c>
      <c r="I2024" s="51">
        <v>16</v>
      </c>
      <c r="J2024" s="51"/>
      <c r="K2024" s="51">
        <v>5000</v>
      </c>
      <c r="L2024" s="51">
        <v>5200</v>
      </c>
      <c r="M2024" s="51">
        <v>523</v>
      </c>
      <c r="N2024" s="139">
        <v>559</v>
      </c>
      <c r="O2024" s="49"/>
      <c r="P2024" s="48" t="s">
        <v>887</v>
      </c>
      <c r="Q2024" s="47">
        <v>0</v>
      </c>
      <c r="R2024" s="47">
        <v>0</v>
      </c>
      <c r="S2024" s="46">
        <f t="shared" si="138"/>
        <v>0</v>
      </c>
      <c r="T2024" s="47">
        <v>0</v>
      </c>
      <c r="U2024" s="47">
        <v>0</v>
      </c>
      <c r="V2024" s="46">
        <f t="shared" si="139"/>
        <v>0</v>
      </c>
      <c r="W2024" s="46">
        <f t="shared" si="140"/>
        <v>0</v>
      </c>
      <c r="X2024" s="45" t="s">
        <v>26</v>
      </c>
      <c r="Y2024" s="44"/>
      <c r="Z2024" s="43"/>
      <c r="AA2024" s="42" t="s">
        <v>19</v>
      </c>
      <c r="AB2024" s="196"/>
      <c r="AC2024" s="2"/>
      <c r="AD2024" s="2"/>
      <c r="AE2024" s="2"/>
      <c r="AF2024" s="2"/>
      <c r="AG2024" s="2"/>
      <c r="AH2024" s="2"/>
      <c r="AI2024" s="2"/>
      <c r="AJ2024" s="2"/>
      <c r="AK2024" s="2"/>
      <c r="AL2024" s="2"/>
      <c r="AM2024" s="2"/>
      <c r="AN2024" s="2"/>
      <c r="AO2024" s="2"/>
      <c r="AP2024" s="2"/>
      <c r="AQ2024" s="2"/>
      <c r="AR2024" s="2"/>
      <c r="AS2024" s="2"/>
      <c r="AT2024" s="2"/>
      <c r="AU2024" s="2"/>
      <c r="AV2024" s="2"/>
      <c r="AW2024" s="2"/>
      <c r="AX2024" s="195"/>
      <c r="AY2024" s="195"/>
      <c r="AZ2024" s="193"/>
      <c r="BA2024" s="193"/>
      <c r="BB2024" s="195"/>
      <c r="BC2024" s="195"/>
      <c r="BD2024" s="193"/>
      <c r="BE2024" s="195"/>
      <c r="BF2024" s="195"/>
      <c r="BG2024" s="193"/>
      <c r="BH2024" s="193"/>
      <c r="BI2024" s="195"/>
      <c r="BJ2024" s="195"/>
      <c r="BK2024" s="193"/>
      <c r="BL2024" s="195"/>
      <c r="BM2024" s="195"/>
      <c r="BN2024" s="193"/>
      <c r="BO2024" s="193"/>
      <c r="BP2024" s="195"/>
      <c r="BQ2024" s="195"/>
      <c r="BR2024" s="193"/>
      <c r="BS2024" s="195"/>
      <c r="BT2024" s="195"/>
      <c r="BU2024" s="193"/>
      <c r="BV2024" s="193"/>
      <c r="BW2024" s="195"/>
      <c r="BX2024" s="195"/>
      <c r="BY2024" s="193"/>
      <c r="BZ2024" s="195"/>
      <c r="CA2024" s="195"/>
      <c r="CB2024" s="193"/>
      <c r="CC2024" s="193"/>
      <c r="CD2024" s="194"/>
      <c r="CE2024" s="194"/>
      <c r="CF2024" s="193"/>
      <c r="CG2024" s="194"/>
      <c r="CH2024" s="194"/>
      <c r="CI2024" s="193"/>
      <c r="CJ2024" s="193"/>
      <c r="CK2024" s="191"/>
      <c r="CL2024" s="191"/>
      <c r="CM2024" s="192"/>
      <c r="CN2024" s="192"/>
      <c r="CO2024" s="192"/>
      <c r="CP2024" s="192"/>
      <c r="CQ2024" s="191"/>
      <c r="CR2024" s="191"/>
    </row>
    <row r="2025" spans="1:96" s="190" customFormat="1" ht="24" hidden="1">
      <c r="A2025" s="31" t="e">
        <f t="shared" si="141"/>
        <v>#N/A</v>
      </c>
      <c r="B2025" s="30" t="e">
        <f>VLOOKUP(F2025,[3]!Tabla13[#All],2,FALSE)</f>
        <v>#N/A</v>
      </c>
      <c r="C2025" s="51">
        <v>2026</v>
      </c>
      <c r="D2025" s="51">
        <v>8330</v>
      </c>
      <c r="E2025" s="51"/>
      <c r="F2025" s="52"/>
      <c r="G2025" s="51">
        <v>2</v>
      </c>
      <c r="H2025" s="51">
        <v>5</v>
      </c>
      <c r="I2025" s="51">
        <v>16</v>
      </c>
      <c r="J2025" s="51"/>
      <c r="K2025" s="51">
        <v>5000</v>
      </c>
      <c r="L2025" s="51">
        <v>5200</v>
      </c>
      <c r="M2025" s="51">
        <v>523</v>
      </c>
      <c r="N2025" s="139">
        <v>560</v>
      </c>
      <c r="O2025" s="49"/>
      <c r="P2025" s="48" t="s">
        <v>886</v>
      </c>
      <c r="Q2025" s="47">
        <v>0</v>
      </c>
      <c r="R2025" s="47">
        <v>0</v>
      </c>
      <c r="S2025" s="46">
        <f t="shared" si="138"/>
        <v>0</v>
      </c>
      <c r="T2025" s="47">
        <v>0</v>
      </c>
      <c r="U2025" s="47">
        <v>0</v>
      </c>
      <c r="V2025" s="46">
        <f t="shared" si="139"/>
        <v>0</v>
      </c>
      <c r="W2025" s="46">
        <f t="shared" si="140"/>
        <v>0</v>
      </c>
      <c r="X2025" s="45" t="s">
        <v>26</v>
      </c>
      <c r="Y2025" s="44"/>
      <c r="Z2025" s="43"/>
      <c r="AA2025" s="42" t="s">
        <v>19</v>
      </c>
      <c r="AB2025" s="196"/>
      <c r="AC2025" s="2"/>
      <c r="AD2025" s="2"/>
      <c r="AE2025" s="2"/>
      <c r="AF2025" s="2"/>
      <c r="AG2025" s="2"/>
      <c r="AH2025" s="2"/>
      <c r="AI2025" s="2"/>
      <c r="AJ2025" s="2"/>
      <c r="AK2025" s="2"/>
      <c r="AL2025" s="2"/>
      <c r="AM2025" s="2"/>
      <c r="AN2025" s="2"/>
      <c r="AO2025" s="2"/>
      <c r="AP2025" s="2"/>
      <c r="AQ2025" s="2"/>
      <c r="AR2025" s="2"/>
      <c r="AS2025" s="2"/>
      <c r="AT2025" s="2"/>
      <c r="AU2025" s="2"/>
      <c r="AV2025" s="2"/>
      <c r="AW2025" s="2"/>
      <c r="AX2025" s="195"/>
      <c r="AY2025" s="195"/>
      <c r="AZ2025" s="193"/>
      <c r="BA2025" s="193"/>
      <c r="BB2025" s="195"/>
      <c r="BC2025" s="195"/>
      <c r="BD2025" s="193"/>
      <c r="BE2025" s="195"/>
      <c r="BF2025" s="195"/>
      <c r="BG2025" s="193"/>
      <c r="BH2025" s="193"/>
      <c r="BI2025" s="195"/>
      <c r="BJ2025" s="195"/>
      <c r="BK2025" s="193"/>
      <c r="BL2025" s="195"/>
      <c r="BM2025" s="195"/>
      <c r="BN2025" s="193"/>
      <c r="BO2025" s="193"/>
      <c r="BP2025" s="195"/>
      <c r="BQ2025" s="195"/>
      <c r="BR2025" s="193"/>
      <c r="BS2025" s="195"/>
      <c r="BT2025" s="195"/>
      <c r="BU2025" s="193"/>
      <c r="BV2025" s="193"/>
      <c r="BW2025" s="195"/>
      <c r="BX2025" s="195"/>
      <c r="BY2025" s="193"/>
      <c r="BZ2025" s="195"/>
      <c r="CA2025" s="195"/>
      <c r="CB2025" s="193"/>
      <c r="CC2025" s="193"/>
      <c r="CD2025" s="194"/>
      <c r="CE2025" s="194"/>
      <c r="CF2025" s="193"/>
      <c r="CG2025" s="194"/>
      <c r="CH2025" s="194"/>
      <c r="CI2025" s="193"/>
      <c r="CJ2025" s="193"/>
      <c r="CK2025" s="191"/>
      <c r="CL2025" s="191"/>
      <c r="CM2025" s="192"/>
      <c r="CN2025" s="192"/>
      <c r="CO2025" s="192"/>
      <c r="CP2025" s="192"/>
      <c r="CQ2025" s="191"/>
      <c r="CR2025" s="191"/>
    </row>
    <row r="2026" spans="1:96" s="190" customFormat="1" ht="24" hidden="1">
      <c r="A2026" s="31" t="e">
        <f t="shared" si="141"/>
        <v>#N/A</v>
      </c>
      <c r="B2026" s="30" t="e">
        <f>VLOOKUP(F2026,[3]!Tabla13[#All],2,FALSE)</f>
        <v>#N/A</v>
      </c>
      <c r="C2026" s="51">
        <v>2026</v>
      </c>
      <c r="D2026" s="51">
        <v>8330</v>
      </c>
      <c r="E2026" s="51"/>
      <c r="F2026" s="52"/>
      <c r="G2026" s="51">
        <v>2</v>
      </c>
      <c r="H2026" s="51">
        <v>5</v>
      </c>
      <c r="I2026" s="51">
        <v>16</v>
      </c>
      <c r="J2026" s="51"/>
      <c r="K2026" s="51">
        <v>5000</v>
      </c>
      <c r="L2026" s="51">
        <v>5200</v>
      </c>
      <c r="M2026" s="51">
        <v>523</v>
      </c>
      <c r="N2026" s="139">
        <v>1169</v>
      </c>
      <c r="O2026" s="49"/>
      <c r="P2026" s="48" t="s">
        <v>885</v>
      </c>
      <c r="Q2026" s="47">
        <v>0</v>
      </c>
      <c r="R2026" s="47">
        <v>0</v>
      </c>
      <c r="S2026" s="46">
        <f t="shared" si="138"/>
        <v>0</v>
      </c>
      <c r="T2026" s="47">
        <v>0</v>
      </c>
      <c r="U2026" s="47">
        <v>0</v>
      </c>
      <c r="V2026" s="46">
        <f t="shared" si="139"/>
        <v>0</v>
      </c>
      <c r="W2026" s="46">
        <f t="shared" si="140"/>
        <v>0</v>
      </c>
      <c r="X2026" s="45" t="s">
        <v>26</v>
      </c>
      <c r="Y2026" s="44"/>
      <c r="Z2026" s="43"/>
      <c r="AA2026" s="42" t="s">
        <v>19</v>
      </c>
      <c r="AB2026" s="196"/>
      <c r="AC2026" s="2"/>
      <c r="AD2026" s="2"/>
      <c r="AE2026" s="2"/>
      <c r="AF2026" s="2"/>
      <c r="AG2026" s="2"/>
      <c r="AH2026" s="2"/>
      <c r="AI2026" s="2"/>
      <c r="AJ2026" s="2"/>
      <c r="AK2026" s="2"/>
      <c r="AL2026" s="2"/>
      <c r="AM2026" s="2"/>
      <c r="AN2026" s="2"/>
      <c r="AO2026" s="2"/>
      <c r="AP2026" s="2"/>
      <c r="AQ2026" s="2"/>
      <c r="AR2026" s="2"/>
      <c r="AS2026" s="2"/>
      <c r="AT2026" s="2"/>
      <c r="AU2026" s="2"/>
      <c r="AV2026" s="2"/>
      <c r="AW2026" s="2"/>
      <c r="AX2026" s="195"/>
      <c r="AY2026" s="195"/>
      <c r="AZ2026" s="193"/>
      <c r="BA2026" s="193"/>
      <c r="BB2026" s="195"/>
      <c r="BC2026" s="195"/>
      <c r="BD2026" s="193"/>
      <c r="BE2026" s="195"/>
      <c r="BF2026" s="195"/>
      <c r="BG2026" s="193"/>
      <c r="BH2026" s="193"/>
      <c r="BI2026" s="195"/>
      <c r="BJ2026" s="195"/>
      <c r="BK2026" s="193"/>
      <c r="BL2026" s="195"/>
      <c r="BM2026" s="195"/>
      <c r="BN2026" s="193"/>
      <c r="BO2026" s="193"/>
      <c r="BP2026" s="195"/>
      <c r="BQ2026" s="195"/>
      <c r="BR2026" s="193"/>
      <c r="BS2026" s="195"/>
      <c r="BT2026" s="195"/>
      <c r="BU2026" s="193"/>
      <c r="BV2026" s="193"/>
      <c r="BW2026" s="195"/>
      <c r="BX2026" s="195"/>
      <c r="BY2026" s="193"/>
      <c r="BZ2026" s="195"/>
      <c r="CA2026" s="195"/>
      <c r="CB2026" s="193"/>
      <c r="CC2026" s="193"/>
      <c r="CD2026" s="194"/>
      <c r="CE2026" s="194"/>
      <c r="CF2026" s="193"/>
      <c r="CG2026" s="194"/>
      <c r="CH2026" s="194"/>
      <c r="CI2026" s="193"/>
      <c r="CJ2026" s="193"/>
      <c r="CK2026" s="191"/>
      <c r="CL2026" s="191"/>
      <c r="CM2026" s="192"/>
      <c r="CN2026" s="192"/>
      <c r="CO2026" s="192"/>
      <c r="CP2026" s="192"/>
      <c r="CQ2026" s="191"/>
      <c r="CR2026" s="191"/>
    </row>
    <row r="2027" spans="1:96" s="190" customFormat="1" ht="24" hidden="1">
      <c r="A2027" s="31" t="e">
        <f t="shared" si="141"/>
        <v>#N/A</v>
      </c>
      <c r="B2027" s="30" t="e">
        <f>VLOOKUP(F2027,[3]!Tabla13[#All],2,FALSE)</f>
        <v>#N/A</v>
      </c>
      <c r="C2027" s="51">
        <v>2026</v>
      </c>
      <c r="D2027" s="51">
        <v>8330</v>
      </c>
      <c r="E2027" s="51"/>
      <c r="F2027" s="52"/>
      <c r="G2027" s="51">
        <v>2</v>
      </c>
      <c r="H2027" s="51">
        <v>5</v>
      </c>
      <c r="I2027" s="51">
        <v>16</v>
      </c>
      <c r="J2027" s="51"/>
      <c r="K2027" s="51">
        <v>5000</v>
      </c>
      <c r="L2027" s="51">
        <v>5200</v>
      </c>
      <c r="M2027" s="51">
        <v>523</v>
      </c>
      <c r="N2027" s="139">
        <v>1468</v>
      </c>
      <c r="O2027" s="49"/>
      <c r="P2027" s="48" t="s">
        <v>556</v>
      </c>
      <c r="Q2027" s="47">
        <v>0</v>
      </c>
      <c r="R2027" s="47">
        <v>0</v>
      </c>
      <c r="S2027" s="46">
        <f t="shared" si="138"/>
        <v>0</v>
      </c>
      <c r="T2027" s="47">
        <v>0</v>
      </c>
      <c r="U2027" s="47">
        <v>0</v>
      </c>
      <c r="V2027" s="46">
        <f t="shared" si="139"/>
        <v>0</v>
      </c>
      <c r="W2027" s="46">
        <f t="shared" si="140"/>
        <v>0</v>
      </c>
      <c r="X2027" s="45" t="s">
        <v>26</v>
      </c>
      <c r="Y2027" s="44"/>
      <c r="Z2027" s="43"/>
      <c r="AA2027" s="42" t="s">
        <v>19</v>
      </c>
      <c r="AB2027" s="196"/>
      <c r="AC2027" s="2"/>
      <c r="AD2027" s="2"/>
      <c r="AE2027" s="2"/>
      <c r="AF2027" s="2"/>
      <c r="AG2027" s="2"/>
      <c r="AH2027" s="2"/>
      <c r="AI2027" s="2"/>
      <c r="AJ2027" s="2"/>
      <c r="AK2027" s="2"/>
      <c r="AL2027" s="2"/>
      <c r="AM2027" s="2"/>
      <c r="AN2027" s="2"/>
      <c r="AO2027" s="2"/>
      <c r="AP2027" s="2"/>
      <c r="AQ2027" s="2"/>
      <c r="AR2027" s="2"/>
      <c r="AS2027" s="2"/>
      <c r="AT2027" s="2"/>
      <c r="AU2027" s="2"/>
      <c r="AV2027" s="2"/>
      <c r="AW2027" s="2"/>
      <c r="AX2027" s="195"/>
      <c r="AY2027" s="195"/>
      <c r="AZ2027" s="193"/>
      <c r="BA2027" s="193"/>
      <c r="BB2027" s="195"/>
      <c r="BC2027" s="195"/>
      <c r="BD2027" s="193"/>
      <c r="BE2027" s="195"/>
      <c r="BF2027" s="195"/>
      <c r="BG2027" s="193"/>
      <c r="BH2027" s="193"/>
      <c r="BI2027" s="195"/>
      <c r="BJ2027" s="195"/>
      <c r="BK2027" s="193"/>
      <c r="BL2027" s="195"/>
      <c r="BM2027" s="195"/>
      <c r="BN2027" s="193"/>
      <c r="BO2027" s="193"/>
      <c r="BP2027" s="195"/>
      <c r="BQ2027" s="195"/>
      <c r="BR2027" s="193"/>
      <c r="BS2027" s="195"/>
      <c r="BT2027" s="195"/>
      <c r="BU2027" s="193"/>
      <c r="BV2027" s="193"/>
      <c r="BW2027" s="195"/>
      <c r="BX2027" s="195"/>
      <c r="BY2027" s="193"/>
      <c r="BZ2027" s="195"/>
      <c r="CA2027" s="195"/>
      <c r="CB2027" s="193"/>
      <c r="CC2027" s="193"/>
      <c r="CD2027" s="194"/>
      <c r="CE2027" s="194"/>
      <c r="CF2027" s="193"/>
      <c r="CG2027" s="194"/>
      <c r="CH2027" s="194"/>
      <c r="CI2027" s="193"/>
      <c r="CJ2027" s="193"/>
      <c r="CK2027" s="191"/>
      <c r="CL2027" s="191"/>
      <c r="CM2027" s="192"/>
      <c r="CN2027" s="192"/>
      <c r="CO2027" s="192"/>
      <c r="CP2027" s="192"/>
      <c r="CQ2027" s="191"/>
      <c r="CR2027" s="191"/>
    </row>
    <row r="2028" spans="1:96" s="190" customFormat="1" ht="24" hidden="1">
      <c r="A2028" s="31" t="e">
        <f t="shared" si="141"/>
        <v>#N/A</v>
      </c>
      <c r="B2028" s="30" t="e">
        <f>VLOOKUP(F2028,[3]!Tabla13[#All],2,FALSE)</f>
        <v>#N/A</v>
      </c>
      <c r="C2028" s="51">
        <v>2026</v>
      </c>
      <c r="D2028" s="51">
        <v>8330</v>
      </c>
      <c r="E2028" s="51"/>
      <c r="F2028" s="52"/>
      <c r="G2028" s="51">
        <v>2</v>
      </c>
      <c r="H2028" s="51">
        <v>5</v>
      </c>
      <c r="I2028" s="51">
        <v>16</v>
      </c>
      <c r="J2028" s="51"/>
      <c r="K2028" s="51">
        <v>5000</v>
      </c>
      <c r="L2028" s="51">
        <v>5200</v>
      </c>
      <c r="M2028" s="51">
        <v>523</v>
      </c>
      <c r="N2028" s="139">
        <v>1506</v>
      </c>
      <c r="O2028" s="49"/>
      <c r="P2028" s="48" t="s">
        <v>758</v>
      </c>
      <c r="Q2028" s="47">
        <v>0</v>
      </c>
      <c r="R2028" s="47">
        <v>0</v>
      </c>
      <c r="S2028" s="46">
        <f t="shared" si="138"/>
        <v>0</v>
      </c>
      <c r="T2028" s="47">
        <v>0</v>
      </c>
      <c r="U2028" s="47">
        <v>0</v>
      </c>
      <c r="V2028" s="46">
        <f t="shared" si="139"/>
        <v>0</v>
      </c>
      <c r="W2028" s="46">
        <f t="shared" si="140"/>
        <v>0</v>
      </c>
      <c r="X2028" s="45" t="s">
        <v>26</v>
      </c>
      <c r="Y2028" s="44"/>
      <c r="Z2028" s="43"/>
      <c r="AA2028" s="42" t="s">
        <v>19</v>
      </c>
      <c r="AB2028" s="196"/>
      <c r="AC2028" s="2"/>
      <c r="AD2028" s="2"/>
      <c r="AE2028" s="2"/>
      <c r="AF2028" s="2"/>
      <c r="AG2028" s="2"/>
      <c r="AH2028" s="2"/>
      <c r="AI2028" s="2"/>
      <c r="AJ2028" s="2"/>
      <c r="AK2028" s="2"/>
      <c r="AL2028" s="2"/>
      <c r="AM2028" s="2"/>
      <c r="AN2028" s="2"/>
      <c r="AO2028" s="2"/>
      <c r="AP2028" s="2"/>
      <c r="AQ2028" s="2"/>
      <c r="AR2028" s="2"/>
      <c r="AS2028" s="2"/>
      <c r="AT2028" s="2"/>
      <c r="AU2028" s="2"/>
      <c r="AV2028" s="2"/>
      <c r="AW2028" s="2"/>
      <c r="AX2028" s="195"/>
      <c r="AY2028" s="195"/>
      <c r="AZ2028" s="193"/>
      <c r="BA2028" s="193"/>
      <c r="BB2028" s="195"/>
      <c r="BC2028" s="195"/>
      <c r="BD2028" s="193"/>
      <c r="BE2028" s="195"/>
      <c r="BF2028" s="195"/>
      <c r="BG2028" s="193"/>
      <c r="BH2028" s="193"/>
      <c r="BI2028" s="195"/>
      <c r="BJ2028" s="195"/>
      <c r="BK2028" s="193"/>
      <c r="BL2028" s="195"/>
      <c r="BM2028" s="195"/>
      <c r="BN2028" s="193"/>
      <c r="BO2028" s="193"/>
      <c r="BP2028" s="195"/>
      <c r="BQ2028" s="195"/>
      <c r="BR2028" s="193"/>
      <c r="BS2028" s="195"/>
      <c r="BT2028" s="195"/>
      <c r="BU2028" s="193"/>
      <c r="BV2028" s="193"/>
      <c r="BW2028" s="195"/>
      <c r="BX2028" s="195"/>
      <c r="BY2028" s="193"/>
      <c r="BZ2028" s="195"/>
      <c r="CA2028" s="195"/>
      <c r="CB2028" s="193"/>
      <c r="CC2028" s="193"/>
      <c r="CD2028" s="194"/>
      <c r="CE2028" s="194"/>
      <c r="CF2028" s="193"/>
      <c r="CG2028" s="194"/>
      <c r="CH2028" s="194"/>
      <c r="CI2028" s="193"/>
      <c r="CJ2028" s="193"/>
      <c r="CK2028" s="191"/>
      <c r="CL2028" s="191"/>
      <c r="CM2028" s="192"/>
      <c r="CN2028" s="192"/>
      <c r="CO2028" s="192"/>
      <c r="CP2028" s="192"/>
      <c r="CQ2028" s="191"/>
      <c r="CR2028" s="191"/>
    </row>
    <row r="2029" spans="1:96" s="190" customFormat="1" ht="24" hidden="1">
      <c r="A2029" s="31" t="e">
        <f t="shared" si="141"/>
        <v>#N/A</v>
      </c>
      <c r="B2029" s="30" t="e">
        <f>VLOOKUP(F2029,[3]!Tabla13[#All],2,FALSE)</f>
        <v>#N/A</v>
      </c>
      <c r="C2029" s="51">
        <v>2026</v>
      </c>
      <c r="D2029" s="51">
        <v>8330</v>
      </c>
      <c r="E2029" s="51"/>
      <c r="F2029" s="52"/>
      <c r="G2029" s="51">
        <v>2</v>
      </c>
      <c r="H2029" s="51">
        <v>5</v>
      </c>
      <c r="I2029" s="51">
        <v>16</v>
      </c>
      <c r="J2029" s="51"/>
      <c r="K2029" s="51">
        <v>5000</v>
      </c>
      <c r="L2029" s="51">
        <v>5200</v>
      </c>
      <c r="M2029" s="51">
        <v>523</v>
      </c>
      <c r="N2029" s="139">
        <v>1508</v>
      </c>
      <c r="O2029" s="49"/>
      <c r="P2029" s="48" t="s">
        <v>34</v>
      </c>
      <c r="Q2029" s="47">
        <v>0</v>
      </c>
      <c r="R2029" s="47">
        <v>0</v>
      </c>
      <c r="S2029" s="46">
        <f t="shared" si="138"/>
        <v>0</v>
      </c>
      <c r="T2029" s="47">
        <v>0</v>
      </c>
      <c r="U2029" s="47">
        <v>0</v>
      </c>
      <c r="V2029" s="46">
        <f t="shared" si="139"/>
        <v>0</v>
      </c>
      <c r="W2029" s="46">
        <f t="shared" si="140"/>
        <v>0</v>
      </c>
      <c r="X2029" s="45" t="s">
        <v>26</v>
      </c>
      <c r="Y2029" s="44"/>
      <c r="Z2029" s="43"/>
      <c r="AA2029" s="42" t="s">
        <v>19</v>
      </c>
      <c r="AB2029" s="196"/>
      <c r="AC2029" s="2"/>
      <c r="AD2029" s="2"/>
      <c r="AE2029" s="2"/>
      <c r="AF2029" s="2"/>
      <c r="AG2029" s="2"/>
      <c r="AH2029" s="2"/>
      <c r="AI2029" s="2"/>
      <c r="AJ2029" s="2"/>
      <c r="AK2029" s="2"/>
      <c r="AL2029" s="2"/>
      <c r="AM2029" s="2"/>
      <c r="AN2029" s="2"/>
      <c r="AO2029" s="2"/>
      <c r="AP2029" s="2"/>
      <c r="AQ2029" s="2"/>
      <c r="AR2029" s="2"/>
      <c r="AS2029" s="2"/>
      <c r="AT2029" s="2"/>
      <c r="AU2029" s="2"/>
      <c r="AV2029" s="2"/>
      <c r="AW2029" s="2"/>
      <c r="AX2029" s="195"/>
      <c r="AY2029" s="195"/>
      <c r="AZ2029" s="193"/>
      <c r="BA2029" s="193"/>
      <c r="BB2029" s="195"/>
      <c r="BC2029" s="195"/>
      <c r="BD2029" s="193"/>
      <c r="BE2029" s="195"/>
      <c r="BF2029" s="195"/>
      <c r="BG2029" s="193"/>
      <c r="BH2029" s="193"/>
      <c r="BI2029" s="195"/>
      <c r="BJ2029" s="195"/>
      <c r="BK2029" s="193"/>
      <c r="BL2029" s="195"/>
      <c r="BM2029" s="195"/>
      <c r="BN2029" s="193"/>
      <c r="BO2029" s="193"/>
      <c r="BP2029" s="195"/>
      <c r="BQ2029" s="195"/>
      <c r="BR2029" s="193"/>
      <c r="BS2029" s="195"/>
      <c r="BT2029" s="195"/>
      <c r="BU2029" s="193"/>
      <c r="BV2029" s="193"/>
      <c r="BW2029" s="195"/>
      <c r="BX2029" s="195"/>
      <c r="BY2029" s="193"/>
      <c r="BZ2029" s="195"/>
      <c r="CA2029" s="195"/>
      <c r="CB2029" s="193"/>
      <c r="CC2029" s="193"/>
      <c r="CD2029" s="194"/>
      <c r="CE2029" s="194"/>
      <c r="CF2029" s="193"/>
      <c r="CG2029" s="194"/>
      <c r="CH2029" s="194"/>
      <c r="CI2029" s="193"/>
      <c r="CJ2029" s="193"/>
      <c r="CK2029" s="191"/>
      <c r="CL2029" s="191"/>
      <c r="CM2029" s="192"/>
      <c r="CN2029" s="192"/>
      <c r="CO2029" s="192"/>
      <c r="CP2029" s="192"/>
      <c r="CQ2029" s="191"/>
      <c r="CR2029" s="191"/>
    </row>
    <row r="2030" spans="1:96" s="190" customFormat="1" ht="24" hidden="1">
      <c r="A2030" s="31" t="e">
        <f t="shared" si="141"/>
        <v>#N/A</v>
      </c>
      <c r="B2030" s="30" t="e">
        <f>VLOOKUP(F2030,[3]!Tabla13[#All],2,FALSE)</f>
        <v>#N/A</v>
      </c>
      <c r="C2030" s="51">
        <v>2026</v>
      </c>
      <c r="D2030" s="51">
        <v>8330</v>
      </c>
      <c r="E2030" s="51"/>
      <c r="F2030" s="52"/>
      <c r="G2030" s="51">
        <v>2</v>
      </c>
      <c r="H2030" s="51">
        <v>5</v>
      </c>
      <c r="I2030" s="51">
        <v>16</v>
      </c>
      <c r="J2030" s="51"/>
      <c r="K2030" s="51">
        <v>5000</v>
      </c>
      <c r="L2030" s="51">
        <v>5200</v>
      </c>
      <c r="M2030" s="51">
        <v>523</v>
      </c>
      <c r="N2030" s="139">
        <v>843</v>
      </c>
      <c r="O2030" s="49"/>
      <c r="P2030" s="48" t="s">
        <v>884</v>
      </c>
      <c r="Q2030" s="47">
        <v>0</v>
      </c>
      <c r="R2030" s="47">
        <v>0</v>
      </c>
      <c r="S2030" s="46">
        <f t="shared" si="138"/>
        <v>0</v>
      </c>
      <c r="T2030" s="47">
        <v>0</v>
      </c>
      <c r="U2030" s="47">
        <v>0</v>
      </c>
      <c r="V2030" s="46">
        <f t="shared" si="139"/>
        <v>0</v>
      </c>
      <c r="W2030" s="46">
        <f t="shared" si="140"/>
        <v>0</v>
      </c>
      <c r="X2030" s="45" t="s">
        <v>26</v>
      </c>
      <c r="Y2030" s="44"/>
      <c r="Z2030" s="43"/>
      <c r="AA2030" s="42" t="s">
        <v>19</v>
      </c>
      <c r="AB2030" s="196"/>
      <c r="AC2030" s="2"/>
      <c r="AD2030" s="2"/>
      <c r="AE2030" s="2"/>
      <c r="AF2030" s="2"/>
      <c r="AG2030" s="2"/>
      <c r="AH2030" s="2"/>
      <c r="AI2030" s="2"/>
      <c r="AJ2030" s="2"/>
      <c r="AK2030" s="2"/>
      <c r="AL2030" s="2"/>
      <c r="AM2030" s="2"/>
      <c r="AN2030" s="2"/>
      <c r="AO2030" s="2"/>
      <c r="AP2030" s="2"/>
      <c r="AQ2030" s="2"/>
      <c r="AR2030" s="2"/>
      <c r="AS2030" s="2"/>
      <c r="AT2030" s="2"/>
      <c r="AU2030" s="2"/>
      <c r="AV2030" s="2"/>
      <c r="AW2030" s="2"/>
      <c r="AX2030" s="195"/>
      <c r="AY2030" s="195"/>
      <c r="AZ2030" s="193"/>
      <c r="BA2030" s="193"/>
      <c r="BB2030" s="195"/>
      <c r="BC2030" s="195"/>
      <c r="BD2030" s="193"/>
      <c r="BE2030" s="195"/>
      <c r="BF2030" s="195"/>
      <c r="BG2030" s="193"/>
      <c r="BH2030" s="193"/>
      <c r="BI2030" s="195"/>
      <c r="BJ2030" s="195"/>
      <c r="BK2030" s="193"/>
      <c r="BL2030" s="195"/>
      <c r="BM2030" s="195"/>
      <c r="BN2030" s="193"/>
      <c r="BO2030" s="193"/>
      <c r="BP2030" s="195"/>
      <c r="BQ2030" s="195"/>
      <c r="BR2030" s="193"/>
      <c r="BS2030" s="195"/>
      <c r="BT2030" s="195"/>
      <c r="BU2030" s="193"/>
      <c r="BV2030" s="193"/>
      <c r="BW2030" s="195"/>
      <c r="BX2030" s="195"/>
      <c r="BY2030" s="193"/>
      <c r="BZ2030" s="195"/>
      <c r="CA2030" s="195"/>
      <c r="CB2030" s="193"/>
      <c r="CC2030" s="193"/>
      <c r="CD2030" s="194"/>
      <c r="CE2030" s="194"/>
      <c r="CF2030" s="193"/>
      <c r="CG2030" s="194"/>
      <c r="CH2030" s="194"/>
      <c r="CI2030" s="193"/>
      <c r="CJ2030" s="193"/>
      <c r="CK2030" s="191"/>
      <c r="CL2030" s="191"/>
      <c r="CM2030" s="192"/>
      <c r="CN2030" s="192"/>
      <c r="CO2030" s="192"/>
      <c r="CP2030" s="192"/>
      <c r="CQ2030" s="191"/>
      <c r="CR2030" s="191"/>
    </row>
    <row r="2031" spans="1:96" s="190" customFormat="1" ht="24" hidden="1">
      <c r="A2031" s="31" t="e">
        <f t="shared" si="141"/>
        <v>#N/A</v>
      </c>
      <c r="B2031" s="30" t="e">
        <f>VLOOKUP(F2031,[3]!Tabla13[#All],2,FALSE)</f>
        <v>#N/A</v>
      </c>
      <c r="C2031" s="51">
        <v>2026</v>
      </c>
      <c r="D2031" s="51">
        <v>8330</v>
      </c>
      <c r="E2031" s="51"/>
      <c r="F2031" s="52"/>
      <c r="G2031" s="51">
        <v>2</v>
      </c>
      <c r="H2031" s="51">
        <v>5</v>
      </c>
      <c r="I2031" s="51">
        <v>16</v>
      </c>
      <c r="J2031" s="51"/>
      <c r="K2031" s="51">
        <v>5000</v>
      </c>
      <c r="L2031" s="51">
        <v>5200</v>
      </c>
      <c r="M2031" s="51">
        <v>523</v>
      </c>
      <c r="N2031" s="139">
        <v>669</v>
      </c>
      <c r="O2031" s="49"/>
      <c r="P2031" s="48" t="s">
        <v>883</v>
      </c>
      <c r="Q2031" s="47">
        <v>0</v>
      </c>
      <c r="R2031" s="47">
        <v>0</v>
      </c>
      <c r="S2031" s="46">
        <f t="shared" si="138"/>
        <v>0</v>
      </c>
      <c r="T2031" s="47">
        <v>0</v>
      </c>
      <c r="U2031" s="47">
        <v>0</v>
      </c>
      <c r="V2031" s="46">
        <f t="shared" si="139"/>
        <v>0</v>
      </c>
      <c r="W2031" s="46">
        <f t="shared" si="140"/>
        <v>0</v>
      </c>
      <c r="X2031" s="45" t="s">
        <v>26</v>
      </c>
      <c r="Y2031" s="44"/>
      <c r="Z2031" s="43"/>
      <c r="AA2031" s="42" t="s">
        <v>19</v>
      </c>
      <c r="AB2031" s="196"/>
      <c r="AC2031" s="2"/>
      <c r="AD2031" s="2"/>
      <c r="AE2031" s="2"/>
      <c r="AF2031" s="2"/>
      <c r="AG2031" s="2"/>
      <c r="AH2031" s="2"/>
      <c r="AI2031" s="2"/>
      <c r="AJ2031" s="2"/>
      <c r="AK2031" s="2"/>
      <c r="AL2031" s="2"/>
      <c r="AM2031" s="2"/>
      <c r="AN2031" s="2"/>
      <c r="AO2031" s="2"/>
      <c r="AP2031" s="2"/>
      <c r="AQ2031" s="2"/>
      <c r="AR2031" s="2"/>
      <c r="AS2031" s="2"/>
      <c r="AT2031" s="2"/>
      <c r="AU2031" s="2"/>
      <c r="AV2031" s="2"/>
      <c r="AW2031" s="2"/>
      <c r="AX2031" s="195"/>
      <c r="AY2031" s="195"/>
      <c r="AZ2031" s="193"/>
      <c r="BA2031" s="193"/>
      <c r="BB2031" s="195"/>
      <c r="BC2031" s="195"/>
      <c r="BD2031" s="193"/>
      <c r="BE2031" s="195"/>
      <c r="BF2031" s="195"/>
      <c r="BG2031" s="193"/>
      <c r="BH2031" s="193"/>
      <c r="BI2031" s="195"/>
      <c r="BJ2031" s="195"/>
      <c r="BK2031" s="193"/>
      <c r="BL2031" s="195"/>
      <c r="BM2031" s="195"/>
      <c r="BN2031" s="193"/>
      <c r="BO2031" s="193"/>
      <c r="BP2031" s="195"/>
      <c r="BQ2031" s="195"/>
      <c r="BR2031" s="193"/>
      <c r="BS2031" s="195"/>
      <c r="BT2031" s="195"/>
      <c r="BU2031" s="193"/>
      <c r="BV2031" s="193"/>
      <c r="BW2031" s="195"/>
      <c r="BX2031" s="195"/>
      <c r="BY2031" s="193"/>
      <c r="BZ2031" s="195"/>
      <c r="CA2031" s="195"/>
      <c r="CB2031" s="193"/>
      <c r="CC2031" s="193"/>
      <c r="CD2031" s="194"/>
      <c r="CE2031" s="194"/>
      <c r="CF2031" s="193"/>
      <c r="CG2031" s="194"/>
      <c r="CH2031" s="194"/>
      <c r="CI2031" s="193"/>
      <c r="CJ2031" s="193"/>
      <c r="CK2031" s="191"/>
      <c r="CL2031" s="191"/>
      <c r="CM2031" s="192"/>
      <c r="CN2031" s="192"/>
      <c r="CO2031" s="192"/>
      <c r="CP2031" s="192"/>
      <c r="CQ2031" s="191"/>
      <c r="CR2031" s="191"/>
    </row>
    <row r="2032" spans="1:96" s="190" customFormat="1" ht="24" hidden="1">
      <c r="A2032" s="31" t="e">
        <f t="shared" si="141"/>
        <v>#N/A</v>
      </c>
      <c r="B2032" s="30" t="e">
        <f>VLOOKUP(F2032,[3]!Tabla13[#All],2,FALSE)</f>
        <v>#N/A</v>
      </c>
      <c r="C2032" s="40">
        <v>2026</v>
      </c>
      <c r="D2032" s="40">
        <v>8330</v>
      </c>
      <c r="E2032" s="40"/>
      <c r="F2032" s="41"/>
      <c r="G2032" s="40">
        <v>2</v>
      </c>
      <c r="H2032" s="40">
        <v>5</v>
      </c>
      <c r="I2032" s="40">
        <v>16</v>
      </c>
      <c r="J2032" s="40"/>
      <c r="K2032" s="40">
        <v>5000</v>
      </c>
      <c r="L2032" s="40">
        <v>5200</v>
      </c>
      <c r="M2032" s="40">
        <v>529</v>
      </c>
      <c r="N2032" s="167" t="s">
        <v>23</v>
      </c>
      <c r="O2032" s="235"/>
      <c r="P2032" s="37" t="s">
        <v>882</v>
      </c>
      <c r="Q2032" s="36">
        <f>SUM(Q2033:Q2042)</f>
        <v>0</v>
      </c>
      <c r="R2032" s="36">
        <f>SUM(R2033:R2042)</f>
        <v>0</v>
      </c>
      <c r="S2032" s="36">
        <f t="shared" si="138"/>
        <v>0</v>
      </c>
      <c r="T2032" s="36">
        <f>SUM(T2033:T2042)</f>
        <v>0</v>
      </c>
      <c r="U2032" s="36">
        <f>SUM(U2033:U2042)</f>
        <v>0</v>
      </c>
      <c r="V2032" s="36">
        <f t="shared" si="139"/>
        <v>0</v>
      </c>
      <c r="W2032" s="36">
        <f t="shared" si="140"/>
        <v>0</v>
      </c>
      <c r="X2032" s="35"/>
      <c r="Y2032" s="64"/>
      <c r="Z2032" s="63"/>
      <c r="AA2032" s="32"/>
      <c r="AB2032" s="200"/>
      <c r="AC2032" s="2"/>
      <c r="AD2032" s="2"/>
      <c r="AE2032" s="2"/>
      <c r="AF2032" s="2"/>
      <c r="AG2032" s="2"/>
      <c r="AH2032" s="2"/>
      <c r="AI2032" s="2"/>
      <c r="AJ2032" s="2"/>
      <c r="AK2032" s="2"/>
      <c r="AL2032" s="2"/>
      <c r="AM2032" s="2"/>
      <c r="AN2032" s="2"/>
      <c r="AO2032" s="2"/>
      <c r="AP2032" s="2"/>
      <c r="AQ2032" s="2"/>
      <c r="AR2032" s="2"/>
      <c r="AS2032" s="2"/>
      <c r="AT2032" s="2"/>
      <c r="AU2032" s="2"/>
      <c r="AV2032" s="2"/>
      <c r="AW2032" s="2"/>
      <c r="AX2032" s="193"/>
      <c r="AY2032" s="193"/>
      <c r="AZ2032" s="193"/>
      <c r="BA2032" s="193"/>
      <c r="BB2032" s="193"/>
      <c r="BC2032" s="193"/>
      <c r="BD2032" s="193"/>
      <c r="BE2032" s="193"/>
      <c r="BF2032" s="193"/>
      <c r="BG2032" s="193"/>
      <c r="BH2032" s="193"/>
      <c r="BI2032" s="193"/>
      <c r="BJ2032" s="193"/>
      <c r="BK2032" s="193"/>
      <c r="BL2032" s="193"/>
      <c r="BM2032" s="193"/>
      <c r="BN2032" s="193"/>
      <c r="BO2032" s="193"/>
      <c r="BP2032" s="193"/>
      <c r="BQ2032" s="193"/>
      <c r="BR2032" s="193"/>
      <c r="BS2032" s="193"/>
      <c r="BT2032" s="193"/>
      <c r="BU2032" s="193"/>
      <c r="BV2032" s="193"/>
      <c r="BW2032" s="193"/>
      <c r="BX2032" s="193"/>
      <c r="BY2032" s="193"/>
      <c r="BZ2032" s="193"/>
      <c r="CA2032" s="193"/>
      <c r="CB2032" s="193"/>
      <c r="CC2032" s="193"/>
      <c r="CD2032" s="193"/>
      <c r="CE2032" s="193"/>
      <c r="CF2032" s="193"/>
      <c r="CG2032" s="193"/>
      <c r="CH2032" s="193"/>
      <c r="CI2032" s="193"/>
      <c r="CJ2032" s="193"/>
      <c r="CK2032" s="199"/>
      <c r="CL2032" s="199"/>
      <c r="CM2032" s="199"/>
      <c r="CN2032" s="199"/>
      <c r="CO2032" s="199"/>
      <c r="CP2032" s="199"/>
      <c r="CQ2032" s="199"/>
      <c r="CR2032" s="199"/>
    </row>
    <row r="2033" spans="1:96" s="190" customFormat="1" ht="24" hidden="1">
      <c r="A2033" s="31" t="e">
        <f t="shared" si="141"/>
        <v>#N/A</v>
      </c>
      <c r="B2033" s="30" t="e">
        <f>VLOOKUP(F2033,[3]!Tabla13[#All],2,FALSE)</f>
        <v>#N/A</v>
      </c>
      <c r="C2033" s="51">
        <v>2026</v>
      </c>
      <c r="D2033" s="51">
        <v>8330</v>
      </c>
      <c r="E2033" s="51"/>
      <c r="F2033" s="52"/>
      <c r="G2033" s="51">
        <v>2</v>
      </c>
      <c r="H2033" s="51">
        <v>5</v>
      </c>
      <c r="I2033" s="51">
        <v>16</v>
      </c>
      <c r="J2033" s="51"/>
      <c r="K2033" s="51">
        <v>5000</v>
      </c>
      <c r="L2033" s="51">
        <v>5200</v>
      </c>
      <c r="M2033" s="51">
        <v>529</v>
      </c>
      <c r="N2033" s="139">
        <v>46</v>
      </c>
      <c r="O2033" s="49"/>
      <c r="P2033" s="48" t="s">
        <v>881</v>
      </c>
      <c r="Q2033" s="47">
        <v>0</v>
      </c>
      <c r="R2033" s="47">
        <v>0</v>
      </c>
      <c r="S2033" s="46">
        <f t="shared" si="138"/>
        <v>0</v>
      </c>
      <c r="T2033" s="47">
        <v>0</v>
      </c>
      <c r="U2033" s="47">
        <v>0</v>
      </c>
      <c r="V2033" s="46">
        <f t="shared" si="139"/>
        <v>0</v>
      </c>
      <c r="W2033" s="46">
        <f t="shared" si="140"/>
        <v>0</v>
      </c>
      <c r="X2033" s="45" t="s">
        <v>26</v>
      </c>
      <c r="Y2033" s="44"/>
      <c r="Z2033" s="43"/>
      <c r="AA2033" s="42" t="s">
        <v>19</v>
      </c>
      <c r="AB2033" s="196"/>
      <c r="AC2033" s="2"/>
      <c r="AD2033" s="2"/>
      <c r="AE2033" s="2"/>
      <c r="AF2033" s="2"/>
      <c r="AG2033" s="2"/>
      <c r="AH2033" s="2"/>
      <c r="AI2033" s="2"/>
      <c r="AJ2033" s="2"/>
      <c r="AK2033" s="2"/>
      <c r="AL2033" s="2"/>
      <c r="AM2033" s="2"/>
      <c r="AN2033" s="2"/>
      <c r="AO2033" s="2"/>
      <c r="AP2033" s="2"/>
      <c r="AQ2033" s="2"/>
      <c r="AR2033" s="2"/>
      <c r="AS2033" s="2"/>
      <c r="AT2033" s="2"/>
      <c r="AU2033" s="2"/>
      <c r="AV2033" s="2"/>
      <c r="AW2033" s="2"/>
      <c r="AX2033" s="195"/>
      <c r="AY2033" s="195"/>
      <c r="AZ2033" s="193"/>
      <c r="BA2033" s="193"/>
      <c r="BB2033" s="195"/>
      <c r="BC2033" s="195"/>
      <c r="BD2033" s="193"/>
      <c r="BE2033" s="195"/>
      <c r="BF2033" s="195"/>
      <c r="BG2033" s="193"/>
      <c r="BH2033" s="193"/>
      <c r="BI2033" s="195"/>
      <c r="BJ2033" s="195"/>
      <c r="BK2033" s="193"/>
      <c r="BL2033" s="195"/>
      <c r="BM2033" s="195"/>
      <c r="BN2033" s="193"/>
      <c r="BO2033" s="193"/>
      <c r="BP2033" s="195"/>
      <c r="BQ2033" s="195"/>
      <c r="BR2033" s="193"/>
      <c r="BS2033" s="195"/>
      <c r="BT2033" s="195"/>
      <c r="BU2033" s="193"/>
      <c r="BV2033" s="193"/>
      <c r="BW2033" s="195"/>
      <c r="BX2033" s="195"/>
      <c r="BY2033" s="193"/>
      <c r="BZ2033" s="195"/>
      <c r="CA2033" s="195"/>
      <c r="CB2033" s="193"/>
      <c r="CC2033" s="193"/>
      <c r="CD2033" s="194"/>
      <c r="CE2033" s="194"/>
      <c r="CF2033" s="193"/>
      <c r="CG2033" s="194"/>
      <c r="CH2033" s="194"/>
      <c r="CI2033" s="193"/>
      <c r="CJ2033" s="193"/>
      <c r="CK2033" s="191"/>
      <c r="CL2033" s="191"/>
      <c r="CM2033" s="192"/>
      <c r="CN2033" s="192"/>
      <c r="CO2033" s="192"/>
      <c r="CP2033" s="192"/>
      <c r="CQ2033" s="191"/>
      <c r="CR2033" s="191"/>
    </row>
    <row r="2034" spans="1:96" s="190" customFormat="1" ht="24" hidden="1">
      <c r="A2034" s="31" t="e">
        <f t="shared" si="141"/>
        <v>#N/A</v>
      </c>
      <c r="B2034" s="30" t="e">
        <f>VLOOKUP(F2034,[3]!Tabla13[#All],2,FALSE)</f>
        <v>#N/A</v>
      </c>
      <c r="C2034" s="51">
        <v>2026</v>
      </c>
      <c r="D2034" s="51">
        <v>8330</v>
      </c>
      <c r="E2034" s="51"/>
      <c r="F2034" s="52"/>
      <c r="G2034" s="51">
        <v>2</v>
      </c>
      <c r="H2034" s="51">
        <v>5</v>
      </c>
      <c r="I2034" s="51">
        <v>16</v>
      </c>
      <c r="J2034" s="51"/>
      <c r="K2034" s="51">
        <v>5000</v>
      </c>
      <c r="L2034" s="51">
        <v>5200</v>
      </c>
      <c r="M2034" s="51">
        <v>529</v>
      </c>
      <c r="N2034" s="139">
        <v>500</v>
      </c>
      <c r="O2034" s="49"/>
      <c r="P2034" s="48" t="s">
        <v>880</v>
      </c>
      <c r="Q2034" s="47">
        <v>0</v>
      </c>
      <c r="R2034" s="47">
        <v>0</v>
      </c>
      <c r="S2034" s="46">
        <f t="shared" si="138"/>
        <v>0</v>
      </c>
      <c r="T2034" s="47">
        <v>0</v>
      </c>
      <c r="U2034" s="47">
        <v>0</v>
      </c>
      <c r="V2034" s="46">
        <f t="shared" si="139"/>
        <v>0</v>
      </c>
      <c r="W2034" s="46">
        <f t="shared" si="140"/>
        <v>0</v>
      </c>
      <c r="X2034" s="45" t="s">
        <v>26</v>
      </c>
      <c r="Y2034" s="44"/>
      <c r="Z2034" s="43"/>
      <c r="AA2034" s="42" t="s">
        <v>19</v>
      </c>
      <c r="AB2034" s="196"/>
      <c r="AC2034" s="2"/>
      <c r="AD2034" s="2"/>
      <c r="AE2034" s="2"/>
      <c r="AF2034" s="2"/>
      <c r="AG2034" s="2"/>
      <c r="AH2034" s="2"/>
      <c r="AI2034" s="2"/>
      <c r="AJ2034" s="2"/>
      <c r="AK2034" s="2"/>
      <c r="AL2034" s="2"/>
      <c r="AM2034" s="2"/>
      <c r="AN2034" s="2"/>
      <c r="AO2034" s="2"/>
      <c r="AP2034" s="2"/>
      <c r="AQ2034" s="2"/>
      <c r="AR2034" s="2"/>
      <c r="AS2034" s="2"/>
      <c r="AT2034" s="2"/>
      <c r="AU2034" s="2"/>
      <c r="AV2034" s="2"/>
      <c r="AW2034" s="2"/>
      <c r="AX2034" s="195"/>
      <c r="AY2034" s="195"/>
      <c r="AZ2034" s="193"/>
      <c r="BA2034" s="193"/>
      <c r="BB2034" s="195"/>
      <c r="BC2034" s="195"/>
      <c r="BD2034" s="193"/>
      <c r="BE2034" s="195"/>
      <c r="BF2034" s="195"/>
      <c r="BG2034" s="193"/>
      <c r="BH2034" s="193"/>
      <c r="BI2034" s="195"/>
      <c r="BJ2034" s="195"/>
      <c r="BK2034" s="193"/>
      <c r="BL2034" s="195"/>
      <c r="BM2034" s="195"/>
      <c r="BN2034" s="193"/>
      <c r="BO2034" s="193"/>
      <c r="BP2034" s="195"/>
      <c r="BQ2034" s="195"/>
      <c r="BR2034" s="193"/>
      <c r="BS2034" s="195"/>
      <c r="BT2034" s="195"/>
      <c r="BU2034" s="193"/>
      <c r="BV2034" s="193"/>
      <c r="BW2034" s="195"/>
      <c r="BX2034" s="195"/>
      <c r="BY2034" s="193"/>
      <c r="BZ2034" s="195"/>
      <c r="CA2034" s="195"/>
      <c r="CB2034" s="193"/>
      <c r="CC2034" s="193"/>
      <c r="CD2034" s="194"/>
      <c r="CE2034" s="194"/>
      <c r="CF2034" s="193"/>
      <c r="CG2034" s="194"/>
      <c r="CH2034" s="194"/>
      <c r="CI2034" s="193"/>
      <c r="CJ2034" s="193"/>
      <c r="CK2034" s="191"/>
      <c r="CL2034" s="191"/>
      <c r="CM2034" s="192"/>
      <c r="CN2034" s="192"/>
      <c r="CO2034" s="192"/>
      <c r="CP2034" s="192"/>
      <c r="CQ2034" s="191"/>
      <c r="CR2034" s="191"/>
    </row>
    <row r="2035" spans="1:96" s="190" customFormat="1" ht="24" hidden="1">
      <c r="A2035" s="31" t="e">
        <f t="shared" si="141"/>
        <v>#N/A</v>
      </c>
      <c r="B2035" s="30" t="e">
        <f>VLOOKUP(F2035,[3]!Tabla13[#All],2,FALSE)</f>
        <v>#N/A</v>
      </c>
      <c r="C2035" s="51">
        <v>2026</v>
      </c>
      <c r="D2035" s="51">
        <v>8330</v>
      </c>
      <c r="E2035" s="51"/>
      <c r="F2035" s="52"/>
      <c r="G2035" s="51">
        <v>2</v>
      </c>
      <c r="H2035" s="51">
        <v>5</v>
      </c>
      <c r="I2035" s="51">
        <v>16</v>
      </c>
      <c r="J2035" s="51"/>
      <c r="K2035" s="51">
        <v>5000</v>
      </c>
      <c r="L2035" s="51">
        <v>5200</v>
      </c>
      <c r="M2035" s="51">
        <v>529</v>
      </c>
      <c r="N2035" s="139">
        <v>781</v>
      </c>
      <c r="O2035" s="49"/>
      <c r="P2035" s="48" t="s">
        <v>879</v>
      </c>
      <c r="Q2035" s="47">
        <v>0</v>
      </c>
      <c r="R2035" s="47">
        <v>0</v>
      </c>
      <c r="S2035" s="46">
        <f t="shared" si="138"/>
        <v>0</v>
      </c>
      <c r="T2035" s="47">
        <v>0</v>
      </c>
      <c r="U2035" s="47">
        <v>0</v>
      </c>
      <c r="V2035" s="46">
        <f t="shared" si="139"/>
        <v>0</v>
      </c>
      <c r="W2035" s="46">
        <f t="shared" si="140"/>
        <v>0</v>
      </c>
      <c r="X2035" s="45" t="s">
        <v>26</v>
      </c>
      <c r="Y2035" s="44"/>
      <c r="Z2035" s="43"/>
      <c r="AA2035" s="42" t="s">
        <v>19</v>
      </c>
      <c r="AB2035" s="196"/>
      <c r="AC2035" s="2"/>
      <c r="AD2035" s="2"/>
      <c r="AE2035" s="2"/>
      <c r="AF2035" s="2"/>
      <c r="AG2035" s="2"/>
      <c r="AH2035" s="2"/>
      <c r="AI2035" s="2"/>
      <c r="AJ2035" s="2"/>
      <c r="AK2035" s="2"/>
      <c r="AL2035" s="2"/>
      <c r="AM2035" s="2"/>
      <c r="AN2035" s="2"/>
      <c r="AO2035" s="2"/>
      <c r="AP2035" s="2"/>
      <c r="AQ2035" s="2"/>
      <c r="AR2035" s="2"/>
      <c r="AS2035" s="2"/>
      <c r="AT2035" s="2"/>
      <c r="AU2035" s="2"/>
      <c r="AV2035" s="2"/>
      <c r="AW2035" s="2"/>
      <c r="AX2035" s="195"/>
      <c r="AY2035" s="195"/>
      <c r="AZ2035" s="193"/>
      <c r="BA2035" s="193"/>
      <c r="BB2035" s="195"/>
      <c r="BC2035" s="195"/>
      <c r="BD2035" s="193"/>
      <c r="BE2035" s="195"/>
      <c r="BF2035" s="195"/>
      <c r="BG2035" s="193"/>
      <c r="BH2035" s="193"/>
      <c r="BI2035" s="195"/>
      <c r="BJ2035" s="195"/>
      <c r="BK2035" s="193"/>
      <c r="BL2035" s="195"/>
      <c r="BM2035" s="195"/>
      <c r="BN2035" s="193"/>
      <c r="BO2035" s="193"/>
      <c r="BP2035" s="195"/>
      <c r="BQ2035" s="195"/>
      <c r="BR2035" s="193"/>
      <c r="BS2035" s="195"/>
      <c r="BT2035" s="195"/>
      <c r="BU2035" s="193"/>
      <c r="BV2035" s="193"/>
      <c r="BW2035" s="195"/>
      <c r="BX2035" s="195"/>
      <c r="BY2035" s="193"/>
      <c r="BZ2035" s="195"/>
      <c r="CA2035" s="195"/>
      <c r="CB2035" s="193"/>
      <c r="CC2035" s="193"/>
      <c r="CD2035" s="194"/>
      <c r="CE2035" s="194"/>
      <c r="CF2035" s="193"/>
      <c r="CG2035" s="194"/>
      <c r="CH2035" s="194"/>
      <c r="CI2035" s="193"/>
      <c r="CJ2035" s="193"/>
      <c r="CK2035" s="191"/>
      <c r="CL2035" s="191"/>
      <c r="CM2035" s="192"/>
      <c r="CN2035" s="192"/>
      <c r="CO2035" s="192"/>
      <c r="CP2035" s="192"/>
      <c r="CQ2035" s="191"/>
      <c r="CR2035" s="191"/>
    </row>
    <row r="2036" spans="1:96" s="190" customFormat="1" ht="24" hidden="1">
      <c r="A2036" s="31" t="e">
        <f t="shared" si="141"/>
        <v>#N/A</v>
      </c>
      <c r="B2036" s="30" t="e">
        <f>VLOOKUP(F2036,[3]!Tabla13[#All],2,FALSE)</f>
        <v>#N/A</v>
      </c>
      <c r="C2036" s="51">
        <v>2026</v>
      </c>
      <c r="D2036" s="51">
        <v>8330</v>
      </c>
      <c r="E2036" s="51"/>
      <c r="F2036" s="52"/>
      <c r="G2036" s="51">
        <v>2</v>
      </c>
      <c r="H2036" s="51">
        <v>5</v>
      </c>
      <c r="I2036" s="51">
        <v>16</v>
      </c>
      <c r="J2036" s="51"/>
      <c r="K2036" s="51">
        <v>5000</v>
      </c>
      <c r="L2036" s="51">
        <v>5200</v>
      </c>
      <c r="M2036" s="51">
        <v>529</v>
      </c>
      <c r="N2036" s="139">
        <v>787</v>
      </c>
      <c r="O2036" s="49"/>
      <c r="P2036" s="48" t="s">
        <v>878</v>
      </c>
      <c r="Q2036" s="47">
        <v>0</v>
      </c>
      <c r="R2036" s="47">
        <v>0</v>
      </c>
      <c r="S2036" s="46">
        <f t="shared" si="138"/>
        <v>0</v>
      </c>
      <c r="T2036" s="47">
        <v>0</v>
      </c>
      <c r="U2036" s="47">
        <v>0</v>
      </c>
      <c r="V2036" s="46">
        <f t="shared" si="139"/>
        <v>0</v>
      </c>
      <c r="W2036" s="46">
        <f t="shared" si="140"/>
        <v>0</v>
      </c>
      <c r="X2036" s="45" t="s">
        <v>26</v>
      </c>
      <c r="Y2036" s="44"/>
      <c r="Z2036" s="43"/>
      <c r="AA2036" s="42" t="s">
        <v>19</v>
      </c>
      <c r="AB2036" s="196"/>
      <c r="AC2036" s="2"/>
      <c r="AD2036" s="2"/>
      <c r="AE2036" s="2"/>
      <c r="AF2036" s="2"/>
      <c r="AG2036" s="2"/>
      <c r="AH2036" s="2"/>
      <c r="AI2036" s="2"/>
      <c r="AJ2036" s="2"/>
      <c r="AK2036" s="2"/>
      <c r="AL2036" s="2"/>
      <c r="AM2036" s="2"/>
      <c r="AN2036" s="2"/>
      <c r="AO2036" s="2"/>
      <c r="AP2036" s="2"/>
      <c r="AQ2036" s="2"/>
      <c r="AR2036" s="2"/>
      <c r="AS2036" s="2"/>
      <c r="AT2036" s="2"/>
      <c r="AU2036" s="2"/>
      <c r="AV2036" s="2"/>
      <c r="AW2036" s="2"/>
      <c r="AX2036" s="195"/>
      <c r="AY2036" s="195"/>
      <c r="AZ2036" s="193"/>
      <c r="BA2036" s="193"/>
      <c r="BB2036" s="195"/>
      <c r="BC2036" s="195"/>
      <c r="BD2036" s="193"/>
      <c r="BE2036" s="195"/>
      <c r="BF2036" s="195"/>
      <c r="BG2036" s="193"/>
      <c r="BH2036" s="193"/>
      <c r="BI2036" s="195"/>
      <c r="BJ2036" s="195"/>
      <c r="BK2036" s="193"/>
      <c r="BL2036" s="195"/>
      <c r="BM2036" s="195"/>
      <c r="BN2036" s="193"/>
      <c r="BO2036" s="193"/>
      <c r="BP2036" s="195"/>
      <c r="BQ2036" s="195"/>
      <c r="BR2036" s="193"/>
      <c r="BS2036" s="195"/>
      <c r="BT2036" s="195"/>
      <c r="BU2036" s="193"/>
      <c r="BV2036" s="193"/>
      <c r="BW2036" s="195"/>
      <c r="BX2036" s="195"/>
      <c r="BY2036" s="193"/>
      <c r="BZ2036" s="195"/>
      <c r="CA2036" s="195"/>
      <c r="CB2036" s="193"/>
      <c r="CC2036" s="193"/>
      <c r="CD2036" s="194"/>
      <c r="CE2036" s="194"/>
      <c r="CF2036" s="193"/>
      <c r="CG2036" s="194"/>
      <c r="CH2036" s="194"/>
      <c r="CI2036" s="193"/>
      <c r="CJ2036" s="193"/>
      <c r="CK2036" s="191"/>
      <c r="CL2036" s="191"/>
      <c r="CM2036" s="192"/>
      <c r="CN2036" s="192"/>
      <c r="CO2036" s="192"/>
      <c r="CP2036" s="192"/>
      <c r="CQ2036" s="191"/>
      <c r="CR2036" s="191"/>
    </row>
    <row r="2037" spans="1:96" s="190" customFormat="1" ht="24" hidden="1">
      <c r="A2037" s="31" t="e">
        <f t="shared" si="141"/>
        <v>#N/A</v>
      </c>
      <c r="B2037" s="30" t="e">
        <f>VLOOKUP(F2037,[3]!Tabla13[#All],2,FALSE)</f>
        <v>#N/A</v>
      </c>
      <c r="C2037" s="51">
        <v>2026</v>
      </c>
      <c r="D2037" s="51">
        <v>8330</v>
      </c>
      <c r="E2037" s="51"/>
      <c r="F2037" s="52"/>
      <c r="G2037" s="51">
        <v>2</v>
      </c>
      <c r="H2037" s="51">
        <v>5</v>
      </c>
      <c r="I2037" s="51">
        <v>16</v>
      </c>
      <c r="J2037" s="51"/>
      <c r="K2037" s="51">
        <v>5000</v>
      </c>
      <c r="L2037" s="51">
        <v>5200</v>
      </c>
      <c r="M2037" s="51">
        <v>529</v>
      </c>
      <c r="N2037" s="139">
        <v>788</v>
      </c>
      <c r="O2037" s="49"/>
      <c r="P2037" s="48" t="s">
        <v>877</v>
      </c>
      <c r="Q2037" s="47">
        <v>0</v>
      </c>
      <c r="R2037" s="47">
        <v>0</v>
      </c>
      <c r="S2037" s="46">
        <f t="shared" si="138"/>
        <v>0</v>
      </c>
      <c r="T2037" s="47">
        <v>0</v>
      </c>
      <c r="U2037" s="47">
        <v>0</v>
      </c>
      <c r="V2037" s="46">
        <f t="shared" si="139"/>
        <v>0</v>
      </c>
      <c r="W2037" s="46">
        <f t="shared" si="140"/>
        <v>0</v>
      </c>
      <c r="X2037" s="45" t="s">
        <v>26</v>
      </c>
      <c r="Y2037" s="44"/>
      <c r="Z2037" s="43"/>
      <c r="AA2037" s="42" t="s">
        <v>19</v>
      </c>
      <c r="AB2037" s="196"/>
      <c r="AC2037" s="2"/>
      <c r="AD2037" s="2"/>
      <c r="AE2037" s="2"/>
      <c r="AF2037" s="2"/>
      <c r="AG2037" s="2"/>
      <c r="AH2037" s="2"/>
      <c r="AI2037" s="2"/>
      <c r="AJ2037" s="2"/>
      <c r="AK2037" s="2"/>
      <c r="AL2037" s="2"/>
      <c r="AM2037" s="2"/>
      <c r="AN2037" s="2"/>
      <c r="AO2037" s="2"/>
      <c r="AP2037" s="2"/>
      <c r="AQ2037" s="2"/>
      <c r="AR2037" s="2"/>
      <c r="AS2037" s="2"/>
      <c r="AT2037" s="2"/>
      <c r="AU2037" s="2"/>
      <c r="AV2037" s="2"/>
      <c r="AW2037" s="2"/>
      <c r="AX2037" s="195"/>
      <c r="AY2037" s="195"/>
      <c r="AZ2037" s="193"/>
      <c r="BA2037" s="193"/>
      <c r="BB2037" s="195"/>
      <c r="BC2037" s="195"/>
      <c r="BD2037" s="193"/>
      <c r="BE2037" s="195"/>
      <c r="BF2037" s="195"/>
      <c r="BG2037" s="193"/>
      <c r="BH2037" s="193"/>
      <c r="BI2037" s="195"/>
      <c r="BJ2037" s="195"/>
      <c r="BK2037" s="193"/>
      <c r="BL2037" s="195"/>
      <c r="BM2037" s="195"/>
      <c r="BN2037" s="193"/>
      <c r="BO2037" s="193"/>
      <c r="BP2037" s="195"/>
      <c r="BQ2037" s="195"/>
      <c r="BR2037" s="193"/>
      <c r="BS2037" s="195"/>
      <c r="BT2037" s="195"/>
      <c r="BU2037" s="193"/>
      <c r="BV2037" s="193"/>
      <c r="BW2037" s="195"/>
      <c r="BX2037" s="195"/>
      <c r="BY2037" s="193"/>
      <c r="BZ2037" s="195"/>
      <c r="CA2037" s="195"/>
      <c r="CB2037" s="193"/>
      <c r="CC2037" s="193"/>
      <c r="CD2037" s="194"/>
      <c r="CE2037" s="194"/>
      <c r="CF2037" s="193"/>
      <c r="CG2037" s="194"/>
      <c r="CH2037" s="194"/>
      <c r="CI2037" s="193"/>
      <c r="CJ2037" s="193"/>
      <c r="CK2037" s="191"/>
      <c r="CL2037" s="191"/>
      <c r="CM2037" s="192"/>
      <c r="CN2037" s="192"/>
      <c r="CO2037" s="192"/>
      <c r="CP2037" s="192"/>
      <c r="CQ2037" s="191"/>
      <c r="CR2037" s="191"/>
    </row>
    <row r="2038" spans="1:96" s="190" customFormat="1" ht="24" hidden="1">
      <c r="A2038" s="31" t="e">
        <f t="shared" si="141"/>
        <v>#N/A</v>
      </c>
      <c r="B2038" s="30" t="e">
        <f>VLOOKUP(F2038,[3]!Tabla13[#All],2,FALSE)</f>
        <v>#N/A</v>
      </c>
      <c r="C2038" s="51">
        <v>2026</v>
      </c>
      <c r="D2038" s="51">
        <v>8330</v>
      </c>
      <c r="E2038" s="51"/>
      <c r="F2038" s="52"/>
      <c r="G2038" s="51">
        <v>2</v>
      </c>
      <c r="H2038" s="51">
        <v>5</v>
      </c>
      <c r="I2038" s="51">
        <v>16</v>
      </c>
      <c r="J2038" s="51"/>
      <c r="K2038" s="51">
        <v>5000</v>
      </c>
      <c r="L2038" s="51">
        <v>5200</v>
      </c>
      <c r="M2038" s="51">
        <v>529</v>
      </c>
      <c r="N2038" s="139">
        <v>938</v>
      </c>
      <c r="O2038" s="49"/>
      <c r="P2038" s="48" t="s">
        <v>876</v>
      </c>
      <c r="Q2038" s="47">
        <v>0</v>
      </c>
      <c r="R2038" s="47">
        <v>0</v>
      </c>
      <c r="S2038" s="46">
        <f t="shared" si="138"/>
        <v>0</v>
      </c>
      <c r="T2038" s="47">
        <v>0</v>
      </c>
      <c r="U2038" s="47">
        <v>0</v>
      </c>
      <c r="V2038" s="46">
        <f t="shared" si="139"/>
        <v>0</v>
      </c>
      <c r="W2038" s="46">
        <f t="shared" si="140"/>
        <v>0</v>
      </c>
      <c r="X2038" s="45" t="s">
        <v>26</v>
      </c>
      <c r="Y2038" s="44"/>
      <c r="Z2038" s="43"/>
      <c r="AA2038" s="42" t="s">
        <v>19</v>
      </c>
      <c r="AB2038" s="196"/>
      <c r="AC2038" s="2"/>
      <c r="AD2038" s="2"/>
      <c r="AE2038" s="2"/>
      <c r="AF2038" s="2"/>
      <c r="AG2038" s="2"/>
      <c r="AH2038" s="2"/>
      <c r="AI2038" s="2"/>
      <c r="AJ2038" s="2"/>
      <c r="AK2038" s="2"/>
      <c r="AL2038" s="2"/>
      <c r="AM2038" s="2"/>
      <c r="AN2038" s="2"/>
      <c r="AO2038" s="2"/>
      <c r="AP2038" s="2"/>
      <c r="AQ2038" s="2"/>
      <c r="AR2038" s="2"/>
      <c r="AS2038" s="2"/>
      <c r="AT2038" s="2"/>
      <c r="AU2038" s="2"/>
      <c r="AV2038" s="2"/>
      <c r="AW2038" s="2"/>
      <c r="AX2038" s="195"/>
      <c r="AY2038" s="195"/>
      <c r="AZ2038" s="193"/>
      <c r="BA2038" s="193"/>
      <c r="BB2038" s="195"/>
      <c r="BC2038" s="195"/>
      <c r="BD2038" s="193"/>
      <c r="BE2038" s="195"/>
      <c r="BF2038" s="195"/>
      <c r="BG2038" s="193"/>
      <c r="BH2038" s="193"/>
      <c r="BI2038" s="195"/>
      <c r="BJ2038" s="195"/>
      <c r="BK2038" s="193"/>
      <c r="BL2038" s="195"/>
      <c r="BM2038" s="195"/>
      <c r="BN2038" s="193"/>
      <c r="BO2038" s="193"/>
      <c r="BP2038" s="195"/>
      <c r="BQ2038" s="195"/>
      <c r="BR2038" s="193"/>
      <c r="BS2038" s="195"/>
      <c r="BT2038" s="195"/>
      <c r="BU2038" s="193"/>
      <c r="BV2038" s="193"/>
      <c r="BW2038" s="195"/>
      <c r="BX2038" s="195"/>
      <c r="BY2038" s="193"/>
      <c r="BZ2038" s="195"/>
      <c r="CA2038" s="195"/>
      <c r="CB2038" s="193"/>
      <c r="CC2038" s="193"/>
      <c r="CD2038" s="194"/>
      <c r="CE2038" s="194"/>
      <c r="CF2038" s="193"/>
      <c r="CG2038" s="194"/>
      <c r="CH2038" s="194"/>
      <c r="CI2038" s="193"/>
      <c r="CJ2038" s="193"/>
      <c r="CK2038" s="191"/>
      <c r="CL2038" s="191"/>
      <c r="CM2038" s="192"/>
      <c r="CN2038" s="192"/>
      <c r="CO2038" s="192"/>
      <c r="CP2038" s="192"/>
      <c r="CQ2038" s="191"/>
      <c r="CR2038" s="191"/>
    </row>
    <row r="2039" spans="1:96" s="190" customFormat="1" ht="24" hidden="1">
      <c r="A2039" s="31" t="e">
        <f t="shared" si="141"/>
        <v>#N/A</v>
      </c>
      <c r="B2039" s="30" t="e">
        <f>VLOOKUP(F2039,[3]!Tabla13[#All],2,FALSE)</f>
        <v>#N/A</v>
      </c>
      <c r="C2039" s="51">
        <v>2026</v>
      </c>
      <c r="D2039" s="51">
        <v>8330</v>
      </c>
      <c r="E2039" s="51"/>
      <c r="F2039" s="52"/>
      <c r="G2039" s="51">
        <v>2</v>
      </c>
      <c r="H2039" s="51">
        <v>5</v>
      </c>
      <c r="I2039" s="51">
        <v>16</v>
      </c>
      <c r="J2039" s="51"/>
      <c r="K2039" s="51">
        <v>5000</v>
      </c>
      <c r="L2039" s="51">
        <v>5200</v>
      </c>
      <c r="M2039" s="51">
        <v>529</v>
      </c>
      <c r="N2039" s="139">
        <v>933</v>
      </c>
      <c r="O2039" s="49"/>
      <c r="P2039" s="48" t="s">
        <v>875</v>
      </c>
      <c r="Q2039" s="47">
        <v>0</v>
      </c>
      <c r="R2039" s="47">
        <v>0</v>
      </c>
      <c r="S2039" s="46">
        <f t="shared" si="138"/>
        <v>0</v>
      </c>
      <c r="T2039" s="47">
        <v>0</v>
      </c>
      <c r="U2039" s="47">
        <v>0</v>
      </c>
      <c r="V2039" s="46">
        <f t="shared" si="139"/>
        <v>0</v>
      </c>
      <c r="W2039" s="46">
        <f t="shared" si="140"/>
        <v>0</v>
      </c>
      <c r="X2039" s="45" t="s">
        <v>26</v>
      </c>
      <c r="Y2039" s="44"/>
      <c r="Z2039" s="43"/>
      <c r="AA2039" s="42" t="s">
        <v>19</v>
      </c>
      <c r="AB2039" s="196"/>
      <c r="AC2039" s="2"/>
      <c r="AD2039" s="2"/>
      <c r="AE2039" s="2"/>
      <c r="AF2039" s="2"/>
      <c r="AG2039" s="2"/>
      <c r="AH2039" s="2"/>
      <c r="AI2039" s="2"/>
      <c r="AJ2039" s="2"/>
      <c r="AK2039" s="2"/>
      <c r="AL2039" s="2"/>
      <c r="AM2039" s="2"/>
      <c r="AN2039" s="2"/>
      <c r="AO2039" s="2"/>
      <c r="AP2039" s="2"/>
      <c r="AQ2039" s="2"/>
      <c r="AR2039" s="2"/>
      <c r="AS2039" s="2"/>
      <c r="AT2039" s="2"/>
      <c r="AU2039" s="2"/>
      <c r="AV2039" s="2"/>
      <c r="AW2039" s="2"/>
      <c r="AX2039" s="195"/>
      <c r="AY2039" s="195"/>
      <c r="AZ2039" s="193"/>
      <c r="BA2039" s="193"/>
      <c r="BB2039" s="195"/>
      <c r="BC2039" s="195"/>
      <c r="BD2039" s="193"/>
      <c r="BE2039" s="195"/>
      <c r="BF2039" s="195"/>
      <c r="BG2039" s="193"/>
      <c r="BH2039" s="193"/>
      <c r="BI2039" s="195"/>
      <c r="BJ2039" s="195"/>
      <c r="BK2039" s="193"/>
      <c r="BL2039" s="195"/>
      <c r="BM2039" s="195"/>
      <c r="BN2039" s="193"/>
      <c r="BO2039" s="193"/>
      <c r="BP2039" s="195"/>
      <c r="BQ2039" s="195"/>
      <c r="BR2039" s="193"/>
      <c r="BS2039" s="195"/>
      <c r="BT2039" s="195"/>
      <c r="BU2039" s="193"/>
      <c r="BV2039" s="193"/>
      <c r="BW2039" s="195"/>
      <c r="BX2039" s="195"/>
      <c r="BY2039" s="193"/>
      <c r="BZ2039" s="195"/>
      <c r="CA2039" s="195"/>
      <c r="CB2039" s="193"/>
      <c r="CC2039" s="193"/>
      <c r="CD2039" s="194"/>
      <c r="CE2039" s="194"/>
      <c r="CF2039" s="193"/>
      <c r="CG2039" s="194"/>
      <c r="CH2039" s="194"/>
      <c r="CI2039" s="193"/>
      <c r="CJ2039" s="193"/>
      <c r="CK2039" s="191"/>
      <c r="CL2039" s="191"/>
      <c r="CM2039" s="192"/>
      <c r="CN2039" s="192"/>
      <c r="CO2039" s="192"/>
      <c r="CP2039" s="192"/>
      <c r="CQ2039" s="191"/>
      <c r="CR2039" s="191"/>
    </row>
    <row r="2040" spans="1:96" s="190" customFormat="1" ht="24" hidden="1">
      <c r="A2040" s="31" t="e">
        <f t="shared" si="141"/>
        <v>#N/A</v>
      </c>
      <c r="B2040" s="30" t="e">
        <f>VLOOKUP(F2040,[3]!Tabla13[#All],2,FALSE)</f>
        <v>#N/A</v>
      </c>
      <c r="C2040" s="51">
        <v>2026</v>
      </c>
      <c r="D2040" s="51">
        <v>8330</v>
      </c>
      <c r="E2040" s="51"/>
      <c r="F2040" s="52"/>
      <c r="G2040" s="51">
        <v>2</v>
      </c>
      <c r="H2040" s="51">
        <v>5</v>
      </c>
      <c r="I2040" s="51">
        <v>16</v>
      </c>
      <c r="J2040" s="51"/>
      <c r="K2040" s="51">
        <v>5000</v>
      </c>
      <c r="L2040" s="51">
        <v>5200</v>
      </c>
      <c r="M2040" s="51">
        <v>529</v>
      </c>
      <c r="N2040" s="139">
        <v>1303</v>
      </c>
      <c r="O2040" s="49"/>
      <c r="P2040" s="48" t="s">
        <v>874</v>
      </c>
      <c r="Q2040" s="47">
        <v>0</v>
      </c>
      <c r="R2040" s="47">
        <v>0</v>
      </c>
      <c r="S2040" s="46">
        <f t="shared" si="138"/>
        <v>0</v>
      </c>
      <c r="T2040" s="47">
        <v>0</v>
      </c>
      <c r="U2040" s="47">
        <v>0</v>
      </c>
      <c r="V2040" s="46">
        <f t="shared" si="139"/>
        <v>0</v>
      </c>
      <c r="W2040" s="46">
        <f t="shared" si="140"/>
        <v>0</v>
      </c>
      <c r="X2040" s="45" t="s">
        <v>26</v>
      </c>
      <c r="Y2040" s="44"/>
      <c r="Z2040" s="43"/>
      <c r="AA2040" s="42" t="s">
        <v>19</v>
      </c>
      <c r="AB2040" s="196"/>
      <c r="AC2040" s="2"/>
      <c r="AD2040" s="2"/>
      <c r="AE2040" s="2"/>
      <c r="AF2040" s="2"/>
      <c r="AG2040" s="2"/>
      <c r="AH2040" s="2"/>
      <c r="AI2040" s="2"/>
      <c r="AJ2040" s="2"/>
      <c r="AK2040" s="2"/>
      <c r="AL2040" s="2"/>
      <c r="AM2040" s="2"/>
      <c r="AN2040" s="2"/>
      <c r="AO2040" s="2"/>
      <c r="AP2040" s="2"/>
      <c r="AQ2040" s="2"/>
      <c r="AR2040" s="2"/>
      <c r="AS2040" s="2"/>
      <c r="AT2040" s="2"/>
      <c r="AU2040" s="2"/>
      <c r="AV2040" s="2"/>
      <c r="AW2040" s="2"/>
      <c r="AX2040" s="195"/>
      <c r="AY2040" s="195"/>
      <c r="AZ2040" s="193"/>
      <c r="BA2040" s="193"/>
      <c r="BB2040" s="195"/>
      <c r="BC2040" s="195"/>
      <c r="BD2040" s="193"/>
      <c r="BE2040" s="195"/>
      <c r="BF2040" s="195"/>
      <c r="BG2040" s="193"/>
      <c r="BH2040" s="193"/>
      <c r="BI2040" s="195"/>
      <c r="BJ2040" s="195"/>
      <c r="BK2040" s="193"/>
      <c r="BL2040" s="195"/>
      <c r="BM2040" s="195"/>
      <c r="BN2040" s="193"/>
      <c r="BO2040" s="193"/>
      <c r="BP2040" s="195"/>
      <c r="BQ2040" s="195"/>
      <c r="BR2040" s="193"/>
      <c r="BS2040" s="195"/>
      <c r="BT2040" s="195"/>
      <c r="BU2040" s="193"/>
      <c r="BV2040" s="193"/>
      <c r="BW2040" s="195"/>
      <c r="BX2040" s="195"/>
      <c r="BY2040" s="193"/>
      <c r="BZ2040" s="195"/>
      <c r="CA2040" s="195"/>
      <c r="CB2040" s="193"/>
      <c r="CC2040" s="193"/>
      <c r="CD2040" s="194"/>
      <c r="CE2040" s="194"/>
      <c r="CF2040" s="193"/>
      <c r="CG2040" s="194"/>
      <c r="CH2040" s="194"/>
      <c r="CI2040" s="193"/>
      <c r="CJ2040" s="193"/>
      <c r="CK2040" s="191"/>
      <c r="CL2040" s="191"/>
      <c r="CM2040" s="192"/>
      <c r="CN2040" s="192"/>
      <c r="CO2040" s="192"/>
      <c r="CP2040" s="192"/>
      <c r="CQ2040" s="191"/>
      <c r="CR2040" s="191"/>
    </row>
    <row r="2041" spans="1:96" s="190" customFormat="1" ht="24" hidden="1">
      <c r="A2041" s="31" t="e">
        <f t="shared" si="141"/>
        <v>#N/A</v>
      </c>
      <c r="B2041" s="30" t="e">
        <f>VLOOKUP(F2041,[3]!Tabla13[#All],2,FALSE)</f>
        <v>#N/A</v>
      </c>
      <c r="C2041" s="51">
        <v>2026</v>
      </c>
      <c r="D2041" s="51">
        <v>8330</v>
      </c>
      <c r="E2041" s="51"/>
      <c r="F2041" s="52"/>
      <c r="G2041" s="51">
        <v>2</v>
      </c>
      <c r="H2041" s="51">
        <v>5</v>
      </c>
      <c r="I2041" s="51">
        <v>16</v>
      </c>
      <c r="J2041" s="51"/>
      <c r="K2041" s="51">
        <v>5000</v>
      </c>
      <c r="L2041" s="51">
        <v>5200</v>
      </c>
      <c r="M2041" s="51">
        <v>529</v>
      </c>
      <c r="N2041" s="139">
        <v>1306</v>
      </c>
      <c r="O2041" s="49"/>
      <c r="P2041" s="48" t="s">
        <v>873</v>
      </c>
      <c r="Q2041" s="47">
        <v>0</v>
      </c>
      <c r="R2041" s="47">
        <v>0</v>
      </c>
      <c r="S2041" s="46">
        <f t="shared" si="138"/>
        <v>0</v>
      </c>
      <c r="T2041" s="47">
        <v>0</v>
      </c>
      <c r="U2041" s="47">
        <v>0</v>
      </c>
      <c r="V2041" s="46">
        <f t="shared" si="139"/>
        <v>0</v>
      </c>
      <c r="W2041" s="46">
        <f t="shared" si="140"/>
        <v>0</v>
      </c>
      <c r="X2041" s="45" t="s">
        <v>26</v>
      </c>
      <c r="Y2041" s="44"/>
      <c r="Z2041" s="43"/>
      <c r="AA2041" s="42" t="s">
        <v>19</v>
      </c>
      <c r="AB2041" s="196"/>
      <c r="AC2041" s="2"/>
      <c r="AD2041" s="2"/>
      <c r="AE2041" s="2"/>
      <c r="AF2041" s="2"/>
      <c r="AG2041" s="2"/>
      <c r="AH2041" s="2"/>
      <c r="AI2041" s="2"/>
      <c r="AJ2041" s="2"/>
      <c r="AK2041" s="2"/>
      <c r="AL2041" s="2"/>
      <c r="AM2041" s="2"/>
      <c r="AN2041" s="2"/>
      <c r="AO2041" s="2"/>
      <c r="AP2041" s="2"/>
      <c r="AQ2041" s="2"/>
      <c r="AR2041" s="2"/>
      <c r="AS2041" s="2"/>
      <c r="AT2041" s="2"/>
      <c r="AU2041" s="2"/>
      <c r="AV2041" s="2"/>
      <c r="AW2041" s="2"/>
      <c r="AX2041" s="195"/>
      <c r="AY2041" s="195"/>
      <c r="AZ2041" s="193"/>
      <c r="BA2041" s="193"/>
      <c r="BB2041" s="195"/>
      <c r="BC2041" s="195"/>
      <c r="BD2041" s="193"/>
      <c r="BE2041" s="195"/>
      <c r="BF2041" s="195"/>
      <c r="BG2041" s="193"/>
      <c r="BH2041" s="193"/>
      <c r="BI2041" s="195"/>
      <c r="BJ2041" s="195"/>
      <c r="BK2041" s="193"/>
      <c r="BL2041" s="195"/>
      <c r="BM2041" s="195"/>
      <c r="BN2041" s="193"/>
      <c r="BO2041" s="193"/>
      <c r="BP2041" s="195"/>
      <c r="BQ2041" s="195"/>
      <c r="BR2041" s="193"/>
      <c r="BS2041" s="195"/>
      <c r="BT2041" s="195"/>
      <c r="BU2041" s="193"/>
      <c r="BV2041" s="193"/>
      <c r="BW2041" s="195"/>
      <c r="BX2041" s="195"/>
      <c r="BY2041" s="193"/>
      <c r="BZ2041" s="195"/>
      <c r="CA2041" s="195"/>
      <c r="CB2041" s="193"/>
      <c r="CC2041" s="193"/>
      <c r="CD2041" s="194"/>
      <c r="CE2041" s="194"/>
      <c r="CF2041" s="193"/>
      <c r="CG2041" s="194"/>
      <c r="CH2041" s="194"/>
      <c r="CI2041" s="193"/>
      <c r="CJ2041" s="193"/>
      <c r="CK2041" s="191"/>
      <c r="CL2041" s="191"/>
      <c r="CM2041" s="192"/>
      <c r="CN2041" s="192"/>
      <c r="CO2041" s="192"/>
      <c r="CP2041" s="192"/>
      <c r="CQ2041" s="191"/>
      <c r="CR2041" s="191"/>
    </row>
    <row r="2042" spans="1:96" s="190" customFormat="1" ht="24" hidden="1">
      <c r="A2042" s="31" t="e">
        <f t="shared" si="141"/>
        <v>#N/A</v>
      </c>
      <c r="B2042" s="30" t="e">
        <f>VLOOKUP(F2042,[3]!Tabla13[#All],2,FALSE)</f>
        <v>#N/A</v>
      </c>
      <c r="C2042" s="51">
        <v>2026</v>
      </c>
      <c r="D2042" s="51">
        <v>8330</v>
      </c>
      <c r="E2042" s="51"/>
      <c r="F2042" s="52"/>
      <c r="G2042" s="51">
        <v>2</v>
      </c>
      <c r="H2042" s="51">
        <v>5</v>
      </c>
      <c r="I2042" s="51">
        <v>16</v>
      </c>
      <c r="J2042" s="51"/>
      <c r="K2042" s="51">
        <v>5000</v>
      </c>
      <c r="L2042" s="51">
        <v>5200</v>
      </c>
      <c r="M2042" s="51">
        <v>529</v>
      </c>
      <c r="N2042" s="139">
        <v>1011</v>
      </c>
      <c r="O2042" s="49"/>
      <c r="P2042" s="48" t="s">
        <v>872</v>
      </c>
      <c r="Q2042" s="47">
        <v>0</v>
      </c>
      <c r="R2042" s="47">
        <v>0</v>
      </c>
      <c r="S2042" s="46">
        <f t="shared" si="138"/>
        <v>0</v>
      </c>
      <c r="T2042" s="47">
        <v>0</v>
      </c>
      <c r="U2042" s="47">
        <v>0</v>
      </c>
      <c r="V2042" s="46">
        <f t="shared" si="139"/>
        <v>0</v>
      </c>
      <c r="W2042" s="46">
        <f t="shared" si="140"/>
        <v>0</v>
      </c>
      <c r="X2042" s="45" t="s">
        <v>26</v>
      </c>
      <c r="Y2042" s="44"/>
      <c r="Z2042" s="43"/>
      <c r="AA2042" s="42" t="s">
        <v>19</v>
      </c>
      <c r="AB2042" s="196"/>
      <c r="AC2042" s="2"/>
      <c r="AD2042" s="2"/>
      <c r="AE2042" s="2"/>
      <c r="AF2042" s="2"/>
      <c r="AG2042" s="2"/>
      <c r="AH2042" s="2"/>
      <c r="AI2042" s="2"/>
      <c r="AJ2042" s="2"/>
      <c r="AK2042" s="2"/>
      <c r="AL2042" s="2"/>
      <c r="AM2042" s="2"/>
      <c r="AN2042" s="2"/>
      <c r="AO2042" s="2"/>
      <c r="AP2042" s="2"/>
      <c r="AQ2042" s="2"/>
      <c r="AR2042" s="2"/>
      <c r="AS2042" s="2"/>
      <c r="AT2042" s="2"/>
      <c r="AU2042" s="2"/>
      <c r="AV2042" s="2"/>
      <c r="AW2042" s="2"/>
      <c r="AX2042" s="195"/>
      <c r="AY2042" s="195"/>
      <c r="AZ2042" s="193"/>
      <c r="BA2042" s="193"/>
      <c r="BB2042" s="195"/>
      <c r="BC2042" s="195"/>
      <c r="BD2042" s="193"/>
      <c r="BE2042" s="195"/>
      <c r="BF2042" s="195"/>
      <c r="BG2042" s="193"/>
      <c r="BH2042" s="193"/>
      <c r="BI2042" s="195"/>
      <c r="BJ2042" s="195"/>
      <c r="BK2042" s="193"/>
      <c r="BL2042" s="195"/>
      <c r="BM2042" s="195"/>
      <c r="BN2042" s="193"/>
      <c r="BO2042" s="193"/>
      <c r="BP2042" s="195"/>
      <c r="BQ2042" s="195"/>
      <c r="BR2042" s="193"/>
      <c r="BS2042" s="195"/>
      <c r="BT2042" s="195"/>
      <c r="BU2042" s="193"/>
      <c r="BV2042" s="193"/>
      <c r="BW2042" s="195"/>
      <c r="BX2042" s="195"/>
      <c r="BY2042" s="193"/>
      <c r="BZ2042" s="195"/>
      <c r="CA2042" s="195"/>
      <c r="CB2042" s="193"/>
      <c r="CC2042" s="193"/>
      <c r="CD2042" s="194"/>
      <c r="CE2042" s="194"/>
      <c r="CF2042" s="193"/>
      <c r="CG2042" s="194"/>
      <c r="CH2042" s="194"/>
      <c r="CI2042" s="193"/>
      <c r="CJ2042" s="193"/>
      <c r="CK2042" s="191"/>
      <c r="CL2042" s="191"/>
      <c r="CM2042" s="192"/>
      <c r="CN2042" s="192"/>
      <c r="CO2042" s="192"/>
      <c r="CP2042" s="192"/>
      <c r="CQ2042" s="191"/>
      <c r="CR2042" s="191"/>
    </row>
    <row r="2043" spans="1:96" s="190" customFormat="1" ht="24" hidden="1">
      <c r="A2043" s="31" t="e">
        <f t="shared" si="141"/>
        <v>#N/A</v>
      </c>
      <c r="B2043" s="30" t="e">
        <f>VLOOKUP(F2043,[3]!Tabla13[#All],2,FALSE)</f>
        <v>#N/A</v>
      </c>
      <c r="C2043" s="61">
        <v>2026</v>
      </c>
      <c r="D2043" s="61">
        <v>8330</v>
      </c>
      <c r="E2043" s="61"/>
      <c r="F2043" s="62"/>
      <c r="G2043" s="61">
        <v>2</v>
      </c>
      <c r="H2043" s="61">
        <v>5</v>
      </c>
      <c r="I2043" s="61">
        <v>16</v>
      </c>
      <c r="J2043" s="61"/>
      <c r="K2043" s="61">
        <v>5000</v>
      </c>
      <c r="L2043" s="61">
        <v>5300</v>
      </c>
      <c r="M2043" s="61"/>
      <c r="N2043" s="60" t="s">
        <v>23</v>
      </c>
      <c r="O2043" s="59"/>
      <c r="P2043" s="58" t="s">
        <v>272</v>
      </c>
      <c r="Q2043" s="57">
        <f>Q2044+Q2053</f>
        <v>0</v>
      </c>
      <c r="R2043" s="57">
        <f>R2044+R2053</f>
        <v>0</v>
      </c>
      <c r="S2043" s="57">
        <f t="shared" si="138"/>
        <v>0</v>
      </c>
      <c r="T2043" s="57">
        <f>T2044+T2053</f>
        <v>0</v>
      </c>
      <c r="U2043" s="57">
        <f>U2044+U2053</f>
        <v>0</v>
      </c>
      <c r="V2043" s="57">
        <f t="shared" si="139"/>
        <v>0</v>
      </c>
      <c r="W2043" s="57">
        <f t="shared" si="140"/>
        <v>0</v>
      </c>
      <c r="X2043" s="56"/>
      <c r="Y2043" s="66"/>
      <c r="Z2043" s="65"/>
      <c r="AA2043" s="53"/>
      <c r="AB2043" s="200"/>
      <c r="AC2043" s="2"/>
      <c r="AD2043" s="2"/>
      <c r="AE2043" s="2"/>
      <c r="AF2043" s="2"/>
      <c r="AG2043" s="2"/>
      <c r="AH2043" s="2"/>
      <c r="AI2043" s="2"/>
      <c r="AJ2043" s="2"/>
      <c r="AK2043" s="2"/>
      <c r="AL2043" s="2"/>
      <c r="AM2043" s="2"/>
      <c r="AN2043" s="2"/>
      <c r="AO2043" s="2"/>
      <c r="AP2043" s="2"/>
      <c r="AQ2043" s="2"/>
      <c r="AR2043" s="2"/>
      <c r="AS2043" s="2"/>
      <c r="AT2043" s="2"/>
      <c r="AU2043" s="2"/>
      <c r="AV2043" s="2"/>
      <c r="AW2043" s="2"/>
      <c r="AX2043" s="193"/>
      <c r="AY2043" s="193"/>
      <c r="AZ2043" s="193"/>
      <c r="BA2043" s="193"/>
      <c r="BB2043" s="193"/>
      <c r="BC2043" s="193"/>
      <c r="BD2043" s="193"/>
      <c r="BE2043" s="193"/>
      <c r="BF2043" s="193"/>
      <c r="BG2043" s="193"/>
      <c r="BH2043" s="193"/>
      <c r="BI2043" s="193"/>
      <c r="BJ2043" s="193"/>
      <c r="BK2043" s="193"/>
      <c r="BL2043" s="193"/>
      <c r="BM2043" s="193"/>
      <c r="BN2043" s="193"/>
      <c r="BO2043" s="193"/>
      <c r="BP2043" s="193"/>
      <c r="BQ2043" s="193"/>
      <c r="BR2043" s="193"/>
      <c r="BS2043" s="193"/>
      <c r="BT2043" s="193"/>
      <c r="BU2043" s="193"/>
      <c r="BV2043" s="193"/>
      <c r="BW2043" s="193"/>
      <c r="BX2043" s="193"/>
      <c r="BY2043" s="193"/>
      <c r="BZ2043" s="193"/>
      <c r="CA2043" s="193"/>
      <c r="CB2043" s="193"/>
      <c r="CC2043" s="193"/>
      <c r="CD2043" s="193"/>
      <c r="CE2043" s="193"/>
      <c r="CF2043" s="193"/>
      <c r="CG2043" s="193"/>
      <c r="CH2043" s="193"/>
      <c r="CI2043" s="193"/>
      <c r="CJ2043" s="193"/>
      <c r="CK2043" s="199"/>
      <c r="CL2043" s="199"/>
      <c r="CM2043" s="199"/>
      <c r="CN2043" s="199"/>
      <c r="CO2043" s="199"/>
      <c r="CP2043" s="199"/>
      <c r="CQ2043" s="199"/>
      <c r="CR2043" s="199"/>
    </row>
    <row r="2044" spans="1:96" s="190" customFormat="1" ht="24" hidden="1">
      <c r="A2044" s="31" t="e">
        <f t="shared" si="141"/>
        <v>#N/A</v>
      </c>
      <c r="B2044" s="30" t="e">
        <f>VLOOKUP(F2044,[3]!Tabla13[#All],2,FALSE)</f>
        <v>#N/A</v>
      </c>
      <c r="C2044" s="40">
        <v>2026</v>
      </c>
      <c r="D2044" s="40">
        <v>8330</v>
      </c>
      <c r="E2044" s="40"/>
      <c r="F2044" s="41"/>
      <c r="G2044" s="40">
        <v>2</v>
      </c>
      <c r="H2044" s="40">
        <v>5</v>
      </c>
      <c r="I2044" s="40">
        <v>16</v>
      </c>
      <c r="J2044" s="40"/>
      <c r="K2044" s="40">
        <v>5000</v>
      </c>
      <c r="L2044" s="40">
        <v>5300</v>
      </c>
      <c r="M2044" s="40">
        <v>531</v>
      </c>
      <c r="N2044" s="167" t="s">
        <v>23</v>
      </c>
      <c r="O2044" s="235"/>
      <c r="P2044" s="37" t="s">
        <v>271</v>
      </c>
      <c r="Q2044" s="36">
        <f>SUM(Q2045:Q2052)</f>
        <v>0</v>
      </c>
      <c r="R2044" s="36">
        <f>SUM(R2045:R2052)</f>
        <v>0</v>
      </c>
      <c r="S2044" s="36">
        <f t="shared" si="138"/>
        <v>0</v>
      </c>
      <c r="T2044" s="36">
        <f>SUM(T2045:T2052)</f>
        <v>0</v>
      </c>
      <c r="U2044" s="36">
        <f>SUM(U2045:U2052)</f>
        <v>0</v>
      </c>
      <c r="V2044" s="36">
        <f t="shared" si="139"/>
        <v>0</v>
      </c>
      <c r="W2044" s="36">
        <f t="shared" si="140"/>
        <v>0</v>
      </c>
      <c r="X2044" s="35"/>
      <c r="Y2044" s="64"/>
      <c r="Z2044" s="63"/>
      <c r="AA2044" s="32"/>
      <c r="AB2044" s="200"/>
      <c r="AC2044" s="2"/>
      <c r="AD2044" s="2"/>
      <c r="AE2044" s="2"/>
      <c r="AF2044" s="2"/>
      <c r="AG2044" s="2"/>
      <c r="AH2044" s="2"/>
      <c r="AI2044" s="2"/>
      <c r="AJ2044" s="2"/>
      <c r="AK2044" s="2"/>
      <c r="AL2044" s="2"/>
      <c r="AM2044" s="2"/>
      <c r="AN2044" s="2"/>
      <c r="AO2044" s="2"/>
      <c r="AP2044" s="2"/>
      <c r="AQ2044" s="2"/>
      <c r="AR2044" s="2"/>
      <c r="AS2044" s="2"/>
      <c r="AT2044" s="2"/>
      <c r="AU2044" s="2"/>
      <c r="AV2044" s="2"/>
      <c r="AW2044" s="2"/>
      <c r="AX2044" s="193"/>
      <c r="AY2044" s="193"/>
      <c r="AZ2044" s="193"/>
      <c r="BA2044" s="193"/>
      <c r="BB2044" s="193"/>
      <c r="BC2044" s="193"/>
      <c r="BD2044" s="193"/>
      <c r="BE2044" s="193"/>
      <c r="BF2044" s="193"/>
      <c r="BG2044" s="193"/>
      <c r="BH2044" s="193"/>
      <c r="BI2044" s="193"/>
      <c r="BJ2044" s="193"/>
      <c r="BK2044" s="193"/>
      <c r="BL2044" s="193"/>
      <c r="BM2044" s="193"/>
      <c r="BN2044" s="193"/>
      <c r="BO2044" s="193"/>
      <c r="BP2044" s="193"/>
      <c r="BQ2044" s="193"/>
      <c r="BR2044" s="193"/>
      <c r="BS2044" s="193"/>
      <c r="BT2044" s="193"/>
      <c r="BU2044" s="193"/>
      <c r="BV2044" s="193"/>
      <c r="BW2044" s="193"/>
      <c r="BX2044" s="193"/>
      <c r="BY2044" s="193"/>
      <c r="BZ2044" s="193"/>
      <c r="CA2044" s="193"/>
      <c r="CB2044" s="193"/>
      <c r="CC2044" s="193"/>
      <c r="CD2044" s="193"/>
      <c r="CE2044" s="193"/>
      <c r="CF2044" s="193"/>
      <c r="CG2044" s="193"/>
      <c r="CH2044" s="193"/>
      <c r="CI2044" s="193"/>
      <c r="CJ2044" s="193"/>
      <c r="CK2044" s="199"/>
      <c r="CL2044" s="199"/>
      <c r="CM2044" s="199"/>
      <c r="CN2044" s="199"/>
      <c r="CO2044" s="199"/>
      <c r="CP2044" s="199"/>
      <c r="CQ2044" s="199"/>
      <c r="CR2044" s="199"/>
    </row>
    <row r="2045" spans="1:96" s="190" customFormat="1" ht="24" hidden="1">
      <c r="A2045" s="31" t="e">
        <f t="shared" si="141"/>
        <v>#N/A</v>
      </c>
      <c r="B2045" s="30" t="e">
        <f>VLOOKUP(F2045,[3]!Tabla13[#All],2,FALSE)</f>
        <v>#N/A</v>
      </c>
      <c r="C2045" s="51">
        <v>2026</v>
      </c>
      <c r="D2045" s="51">
        <v>8330</v>
      </c>
      <c r="E2045" s="51"/>
      <c r="F2045" s="52"/>
      <c r="G2045" s="51">
        <v>2</v>
      </c>
      <c r="H2045" s="51">
        <v>5</v>
      </c>
      <c r="I2045" s="51">
        <v>16</v>
      </c>
      <c r="J2045" s="51"/>
      <c r="K2045" s="51">
        <v>5000</v>
      </c>
      <c r="L2045" s="51">
        <v>5300</v>
      </c>
      <c r="M2045" s="51">
        <v>531</v>
      </c>
      <c r="N2045" s="139">
        <v>180</v>
      </c>
      <c r="O2045" s="49"/>
      <c r="P2045" s="48" t="s">
        <v>871</v>
      </c>
      <c r="Q2045" s="47">
        <v>0</v>
      </c>
      <c r="R2045" s="47">
        <v>0</v>
      </c>
      <c r="S2045" s="46">
        <f t="shared" si="138"/>
        <v>0</v>
      </c>
      <c r="T2045" s="47">
        <v>0</v>
      </c>
      <c r="U2045" s="47">
        <v>0</v>
      </c>
      <c r="V2045" s="46">
        <f t="shared" si="139"/>
        <v>0</v>
      </c>
      <c r="W2045" s="46">
        <f t="shared" si="140"/>
        <v>0</v>
      </c>
      <c r="X2045" s="45" t="s">
        <v>26</v>
      </c>
      <c r="Y2045" s="44"/>
      <c r="Z2045" s="43"/>
      <c r="AA2045" s="42" t="s">
        <v>19</v>
      </c>
      <c r="AB2045" s="196"/>
      <c r="AC2045" s="2"/>
      <c r="AD2045" s="2"/>
      <c r="AE2045" s="2"/>
      <c r="AF2045" s="2"/>
      <c r="AG2045" s="2"/>
      <c r="AH2045" s="2"/>
      <c r="AI2045" s="2"/>
      <c r="AJ2045" s="2"/>
      <c r="AK2045" s="2"/>
      <c r="AL2045" s="2"/>
      <c r="AM2045" s="2"/>
      <c r="AN2045" s="2"/>
      <c r="AO2045" s="2"/>
      <c r="AP2045" s="2"/>
      <c r="AQ2045" s="2"/>
      <c r="AR2045" s="2"/>
      <c r="AS2045" s="2"/>
      <c r="AT2045" s="2"/>
      <c r="AU2045" s="2"/>
      <c r="AV2045" s="2"/>
      <c r="AW2045" s="2"/>
      <c r="AX2045" s="195"/>
      <c r="AY2045" s="195"/>
      <c r="AZ2045" s="193"/>
      <c r="BA2045" s="193"/>
      <c r="BB2045" s="195"/>
      <c r="BC2045" s="195"/>
      <c r="BD2045" s="193"/>
      <c r="BE2045" s="195"/>
      <c r="BF2045" s="195"/>
      <c r="BG2045" s="193"/>
      <c r="BH2045" s="193"/>
      <c r="BI2045" s="195"/>
      <c r="BJ2045" s="195"/>
      <c r="BK2045" s="193"/>
      <c r="BL2045" s="195"/>
      <c r="BM2045" s="195"/>
      <c r="BN2045" s="193"/>
      <c r="BO2045" s="193"/>
      <c r="BP2045" s="195"/>
      <c r="BQ2045" s="195"/>
      <c r="BR2045" s="193"/>
      <c r="BS2045" s="195"/>
      <c r="BT2045" s="195"/>
      <c r="BU2045" s="193"/>
      <c r="BV2045" s="193"/>
      <c r="BW2045" s="195"/>
      <c r="BX2045" s="195"/>
      <c r="BY2045" s="193"/>
      <c r="BZ2045" s="195"/>
      <c r="CA2045" s="195"/>
      <c r="CB2045" s="193"/>
      <c r="CC2045" s="193"/>
      <c r="CD2045" s="194"/>
      <c r="CE2045" s="194"/>
      <c r="CF2045" s="193"/>
      <c r="CG2045" s="194"/>
      <c r="CH2045" s="194"/>
      <c r="CI2045" s="193"/>
      <c r="CJ2045" s="193"/>
      <c r="CK2045" s="191"/>
      <c r="CL2045" s="191"/>
      <c r="CM2045" s="192"/>
      <c r="CN2045" s="192"/>
      <c r="CO2045" s="192"/>
      <c r="CP2045" s="192"/>
      <c r="CQ2045" s="191"/>
      <c r="CR2045" s="191"/>
    </row>
    <row r="2046" spans="1:96" s="190" customFormat="1" ht="24" hidden="1">
      <c r="A2046" s="31" t="e">
        <f t="shared" si="141"/>
        <v>#N/A</v>
      </c>
      <c r="B2046" s="30" t="e">
        <f>VLOOKUP(F2046,[3]!Tabla13[#All],2,FALSE)</f>
        <v>#N/A</v>
      </c>
      <c r="C2046" s="51">
        <v>2026</v>
      </c>
      <c r="D2046" s="51">
        <v>8330</v>
      </c>
      <c r="E2046" s="51"/>
      <c r="F2046" s="52"/>
      <c r="G2046" s="51">
        <v>2</v>
      </c>
      <c r="H2046" s="51">
        <v>5</v>
      </c>
      <c r="I2046" s="51">
        <v>16</v>
      </c>
      <c r="J2046" s="51"/>
      <c r="K2046" s="51">
        <v>5000</v>
      </c>
      <c r="L2046" s="51">
        <v>5300</v>
      </c>
      <c r="M2046" s="51">
        <v>531</v>
      </c>
      <c r="N2046" s="139">
        <v>212</v>
      </c>
      <c r="O2046" s="49"/>
      <c r="P2046" s="48" t="s">
        <v>264</v>
      </c>
      <c r="Q2046" s="47">
        <v>0</v>
      </c>
      <c r="R2046" s="47">
        <v>0</v>
      </c>
      <c r="S2046" s="46">
        <f t="shared" si="138"/>
        <v>0</v>
      </c>
      <c r="T2046" s="47">
        <v>0</v>
      </c>
      <c r="U2046" s="47">
        <v>0</v>
      </c>
      <c r="V2046" s="46">
        <f t="shared" si="139"/>
        <v>0</v>
      </c>
      <c r="W2046" s="46">
        <f t="shared" si="140"/>
        <v>0</v>
      </c>
      <c r="X2046" s="45" t="s">
        <v>26</v>
      </c>
      <c r="Y2046" s="44"/>
      <c r="Z2046" s="43"/>
      <c r="AA2046" s="42" t="s">
        <v>19</v>
      </c>
      <c r="AB2046" s="196"/>
      <c r="AC2046" s="2"/>
      <c r="AD2046" s="2"/>
      <c r="AE2046" s="2"/>
      <c r="AF2046" s="2"/>
      <c r="AG2046" s="2"/>
      <c r="AH2046" s="2"/>
      <c r="AI2046" s="2"/>
      <c r="AJ2046" s="2"/>
      <c r="AK2046" s="2"/>
      <c r="AL2046" s="2"/>
      <c r="AM2046" s="2"/>
      <c r="AN2046" s="2"/>
      <c r="AO2046" s="2"/>
      <c r="AP2046" s="2"/>
      <c r="AQ2046" s="2"/>
      <c r="AR2046" s="2"/>
      <c r="AS2046" s="2"/>
      <c r="AT2046" s="2"/>
      <c r="AU2046" s="2"/>
      <c r="AV2046" s="2"/>
      <c r="AW2046" s="2"/>
      <c r="AX2046" s="195"/>
      <c r="AY2046" s="195"/>
      <c r="AZ2046" s="193"/>
      <c r="BA2046" s="193"/>
      <c r="BB2046" s="195"/>
      <c r="BC2046" s="195"/>
      <c r="BD2046" s="193"/>
      <c r="BE2046" s="195"/>
      <c r="BF2046" s="195"/>
      <c r="BG2046" s="193"/>
      <c r="BH2046" s="193"/>
      <c r="BI2046" s="195"/>
      <c r="BJ2046" s="195"/>
      <c r="BK2046" s="193"/>
      <c r="BL2046" s="195"/>
      <c r="BM2046" s="195"/>
      <c r="BN2046" s="193"/>
      <c r="BO2046" s="193"/>
      <c r="BP2046" s="195"/>
      <c r="BQ2046" s="195"/>
      <c r="BR2046" s="193"/>
      <c r="BS2046" s="195"/>
      <c r="BT2046" s="195"/>
      <c r="BU2046" s="193"/>
      <c r="BV2046" s="193"/>
      <c r="BW2046" s="195"/>
      <c r="BX2046" s="195"/>
      <c r="BY2046" s="193"/>
      <c r="BZ2046" s="195"/>
      <c r="CA2046" s="195"/>
      <c r="CB2046" s="193"/>
      <c r="CC2046" s="193"/>
      <c r="CD2046" s="194"/>
      <c r="CE2046" s="194"/>
      <c r="CF2046" s="193"/>
      <c r="CG2046" s="194"/>
      <c r="CH2046" s="194"/>
      <c r="CI2046" s="193"/>
      <c r="CJ2046" s="193"/>
      <c r="CK2046" s="191"/>
      <c r="CL2046" s="191"/>
      <c r="CM2046" s="192"/>
      <c r="CN2046" s="192"/>
      <c r="CO2046" s="192"/>
      <c r="CP2046" s="192"/>
      <c r="CQ2046" s="191"/>
      <c r="CR2046" s="191"/>
    </row>
    <row r="2047" spans="1:96" s="190" customFormat="1" ht="24" hidden="1">
      <c r="A2047" s="31" t="e">
        <f t="shared" si="141"/>
        <v>#N/A</v>
      </c>
      <c r="B2047" s="30" t="e">
        <f>VLOOKUP(F2047,[3]!Tabla13[#All],2,FALSE)</f>
        <v>#N/A</v>
      </c>
      <c r="C2047" s="51">
        <v>2026</v>
      </c>
      <c r="D2047" s="51">
        <v>8330</v>
      </c>
      <c r="E2047" s="51"/>
      <c r="F2047" s="52"/>
      <c r="G2047" s="51">
        <v>2</v>
      </c>
      <c r="H2047" s="51">
        <v>5</v>
      </c>
      <c r="I2047" s="51">
        <v>16</v>
      </c>
      <c r="J2047" s="51"/>
      <c r="K2047" s="51">
        <v>5000</v>
      </c>
      <c r="L2047" s="51">
        <v>5300</v>
      </c>
      <c r="M2047" s="51">
        <v>531</v>
      </c>
      <c r="N2047" s="139">
        <v>584</v>
      </c>
      <c r="O2047" s="49"/>
      <c r="P2047" s="48" t="s">
        <v>870</v>
      </c>
      <c r="Q2047" s="47">
        <v>0</v>
      </c>
      <c r="R2047" s="47">
        <v>0</v>
      </c>
      <c r="S2047" s="46">
        <f t="shared" si="138"/>
        <v>0</v>
      </c>
      <c r="T2047" s="47">
        <v>0</v>
      </c>
      <c r="U2047" s="47">
        <v>0</v>
      </c>
      <c r="V2047" s="46">
        <f t="shared" si="139"/>
        <v>0</v>
      </c>
      <c r="W2047" s="46">
        <f t="shared" si="140"/>
        <v>0</v>
      </c>
      <c r="X2047" s="45" t="s">
        <v>26</v>
      </c>
      <c r="Y2047" s="44"/>
      <c r="Z2047" s="43"/>
      <c r="AA2047" s="42" t="s">
        <v>19</v>
      </c>
      <c r="AB2047" s="196"/>
      <c r="AC2047" s="2"/>
      <c r="AD2047" s="2"/>
      <c r="AE2047" s="2"/>
      <c r="AF2047" s="2"/>
      <c r="AG2047" s="2"/>
      <c r="AH2047" s="2"/>
      <c r="AI2047" s="2"/>
      <c r="AJ2047" s="2"/>
      <c r="AK2047" s="2"/>
      <c r="AL2047" s="2"/>
      <c r="AM2047" s="2"/>
      <c r="AN2047" s="2"/>
      <c r="AO2047" s="2"/>
      <c r="AP2047" s="2"/>
      <c r="AQ2047" s="2"/>
      <c r="AR2047" s="2"/>
      <c r="AS2047" s="2"/>
      <c r="AT2047" s="2"/>
      <c r="AU2047" s="2"/>
      <c r="AV2047" s="2"/>
      <c r="AW2047" s="2"/>
      <c r="AX2047" s="195"/>
      <c r="AY2047" s="195"/>
      <c r="AZ2047" s="193"/>
      <c r="BA2047" s="193"/>
      <c r="BB2047" s="195"/>
      <c r="BC2047" s="195"/>
      <c r="BD2047" s="193"/>
      <c r="BE2047" s="195"/>
      <c r="BF2047" s="195"/>
      <c r="BG2047" s="193"/>
      <c r="BH2047" s="193"/>
      <c r="BI2047" s="195"/>
      <c r="BJ2047" s="195"/>
      <c r="BK2047" s="193"/>
      <c r="BL2047" s="195"/>
      <c r="BM2047" s="195"/>
      <c r="BN2047" s="193"/>
      <c r="BO2047" s="193"/>
      <c r="BP2047" s="195"/>
      <c r="BQ2047" s="195"/>
      <c r="BR2047" s="193"/>
      <c r="BS2047" s="195"/>
      <c r="BT2047" s="195"/>
      <c r="BU2047" s="193"/>
      <c r="BV2047" s="193"/>
      <c r="BW2047" s="195"/>
      <c r="BX2047" s="195"/>
      <c r="BY2047" s="193"/>
      <c r="BZ2047" s="195"/>
      <c r="CA2047" s="195"/>
      <c r="CB2047" s="193"/>
      <c r="CC2047" s="193"/>
      <c r="CD2047" s="194"/>
      <c r="CE2047" s="194"/>
      <c r="CF2047" s="193"/>
      <c r="CG2047" s="194"/>
      <c r="CH2047" s="194"/>
      <c r="CI2047" s="193"/>
      <c r="CJ2047" s="193"/>
      <c r="CK2047" s="191"/>
      <c r="CL2047" s="191"/>
      <c r="CM2047" s="192"/>
      <c r="CN2047" s="192"/>
      <c r="CO2047" s="192"/>
      <c r="CP2047" s="192"/>
      <c r="CQ2047" s="191"/>
      <c r="CR2047" s="191"/>
    </row>
    <row r="2048" spans="1:96" s="190" customFormat="1" ht="24" hidden="1">
      <c r="A2048" s="31" t="e">
        <f t="shared" si="141"/>
        <v>#N/A</v>
      </c>
      <c r="B2048" s="30" t="e">
        <f>VLOOKUP(F2048,[3]!Tabla13[#All],2,FALSE)</f>
        <v>#N/A</v>
      </c>
      <c r="C2048" s="51">
        <v>2026</v>
      </c>
      <c r="D2048" s="51">
        <v>8330</v>
      </c>
      <c r="E2048" s="51"/>
      <c r="F2048" s="52"/>
      <c r="G2048" s="51">
        <v>2</v>
      </c>
      <c r="H2048" s="51">
        <v>5</v>
      </c>
      <c r="I2048" s="51">
        <v>16</v>
      </c>
      <c r="J2048" s="51"/>
      <c r="K2048" s="51">
        <v>5000</v>
      </c>
      <c r="L2048" s="51">
        <v>5300</v>
      </c>
      <c r="M2048" s="51">
        <v>531</v>
      </c>
      <c r="N2048" s="139">
        <v>690</v>
      </c>
      <c r="O2048" s="49"/>
      <c r="P2048" s="48" t="s">
        <v>245</v>
      </c>
      <c r="Q2048" s="47">
        <v>0</v>
      </c>
      <c r="R2048" s="47">
        <v>0</v>
      </c>
      <c r="S2048" s="46">
        <f t="shared" si="138"/>
        <v>0</v>
      </c>
      <c r="T2048" s="47">
        <v>0</v>
      </c>
      <c r="U2048" s="47">
        <v>0</v>
      </c>
      <c r="V2048" s="46">
        <f t="shared" si="139"/>
        <v>0</v>
      </c>
      <c r="W2048" s="46">
        <f t="shared" si="140"/>
        <v>0</v>
      </c>
      <c r="X2048" s="45" t="s">
        <v>26</v>
      </c>
      <c r="Y2048" s="44"/>
      <c r="Z2048" s="43"/>
      <c r="AA2048" s="42" t="s">
        <v>19</v>
      </c>
      <c r="AB2048" s="196"/>
      <c r="AC2048" s="2"/>
      <c r="AD2048" s="2"/>
      <c r="AE2048" s="2"/>
      <c r="AF2048" s="2"/>
      <c r="AG2048" s="2"/>
      <c r="AH2048" s="2"/>
      <c r="AI2048" s="2"/>
      <c r="AJ2048" s="2"/>
      <c r="AK2048" s="2"/>
      <c r="AL2048" s="2"/>
      <c r="AM2048" s="2"/>
      <c r="AN2048" s="2"/>
      <c r="AO2048" s="2"/>
      <c r="AP2048" s="2"/>
      <c r="AQ2048" s="2"/>
      <c r="AR2048" s="2"/>
      <c r="AS2048" s="2"/>
      <c r="AT2048" s="2"/>
      <c r="AU2048" s="2"/>
      <c r="AV2048" s="2"/>
      <c r="AW2048" s="2"/>
      <c r="AX2048" s="195"/>
      <c r="AY2048" s="195"/>
      <c r="AZ2048" s="193"/>
      <c r="BA2048" s="193"/>
      <c r="BB2048" s="195"/>
      <c r="BC2048" s="195"/>
      <c r="BD2048" s="193"/>
      <c r="BE2048" s="195"/>
      <c r="BF2048" s="195"/>
      <c r="BG2048" s="193"/>
      <c r="BH2048" s="193"/>
      <c r="BI2048" s="195"/>
      <c r="BJ2048" s="195"/>
      <c r="BK2048" s="193"/>
      <c r="BL2048" s="195"/>
      <c r="BM2048" s="195"/>
      <c r="BN2048" s="193"/>
      <c r="BO2048" s="193"/>
      <c r="BP2048" s="195"/>
      <c r="BQ2048" s="195"/>
      <c r="BR2048" s="193"/>
      <c r="BS2048" s="195"/>
      <c r="BT2048" s="195"/>
      <c r="BU2048" s="193"/>
      <c r="BV2048" s="193"/>
      <c r="BW2048" s="195"/>
      <c r="BX2048" s="195"/>
      <c r="BY2048" s="193"/>
      <c r="BZ2048" s="195"/>
      <c r="CA2048" s="195"/>
      <c r="CB2048" s="193"/>
      <c r="CC2048" s="193"/>
      <c r="CD2048" s="194"/>
      <c r="CE2048" s="194"/>
      <c r="CF2048" s="193"/>
      <c r="CG2048" s="194"/>
      <c r="CH2048" s="194"/>
      <c r="CI2048" s="193"/>
      <c r="CJ2048" s="193"/>
      <c r="CK2048" s="191"/>
      <c r="CL2048" s="191"/>
      <c r="CM2048" s="192"/>
      <c r="CN2048" s="192"/>
      <c r="CO2048" s="192"/>
      <c r="CP2048" s="192"/>
      <c r="CQ2048" s="191"/>
      <c r="CR2048" s="191"/>
    </row>
    <row r="2049" spans="1:96" s="190" customFormat="1" ht="24" hidden="1">
      <c r="A2049" s="31" t="e">
        <f t="shared" si="141"/>
        <v>#N/A</v>
      </c>
      <c r="B2049" s="30" t="e">
        <f>VLOOKUP(F2049,[3]!Tabla13[#All],2,FALSE)</f>
        <v>#N/A</v>
      </c>
      <c r="C2049" s="51">
        <v>2026</v>
      </c>
      <c r="D2049" s="51">
        <v>8330</v>
      </c>
      <c r="E2049" s="51"/>
      <c r="F2049" s="52"/>
      <c r="G2049" s="51">
        <v>2</v>
      </c>
      <c r="H2049" s="51">
        <v>5</v>
      </c>
      <c r="I2049" s="51">
        <v>16</v>
      </c>
      <c r="J2049" s="51"/>
      <c r="K2049" s="51">
        <v>5000</v>
      </c>
      <c r="L2049" s="51">
        <v>5300</v>
      </c>
      <c r="M2049" s="51">
        <v>531</v>
      </c>
      <c r="N2049" s="139">
        <v>931</v>
      </c>
      <c r="O2049" s="49"/>
      <c r="P2049" s="48" t="s">
        <v>253</v>
      </c>
      <c r="Q2049" s="47">
        <v>0</v>
      </c>
      <c r="R2049" s="47">
        <v>0</v>
      </c>
      <c r="S2049" s="46">
        <f t="shared" si="138"/>
        <v>0</v>
      </c>
      <c r="T2049" s="47">
        <v>0</v>
      </c>
      <c r="U2049" s="47">
        <v>0</v>
      </c>
      <c r="V2049" s="46">
        <f t="shared" si="139"/>
        <v>0</v>
      </c>
      <c r="W2049" s="46">
        <f t="shared" si="140"/>
        <v>0</v>
      </c>
      <c r="X2049" s="45" t="s">
        <v>26</v>
      </c>
      <c r="Y2049" s="44"/>
      <c r="Z2049" s="43"/>
      <c r="AA2049" s="42" t="s">
        <v>19</v>
      </c>
      <c r="AB2049" s="196"/>
      <c r="AC2049" s="2"/>
      <c r="AD2049" s="2"/>
      <c r="AE2049" s="2"/>
      <c r="AF2049" s="2"/>
      <c r="AG2049" s="2"/>
      <c r="AH2049" s="2"/>
      <c r="AI2049" s="2"/>
      <c r="AJ2049" s="2"/>
      <c r="AK2049" s="2"/>
      <c r="AL2049" s="2"/>
      <c r="AM2049" s="2"/>
      <c r="AN2049" s="2"/>
      <c r="AO2049" s="2"/>
      <c r="AP2049" s="2"/>
      <c r="AQ2049" s="2"/>
      <c r="AR2049" s="2"/>
      <c r="AS2049" s="2"/>
      <c r="AT2049" s="2"/>
      <c r="AU2049" s="2"/>
      <c r="AV2049" s="2"/>
      <c r="AW2049" s="2"/>
      <c r="AX2049" s="195"/>
      <c r="AY2049" s="195"/>
      <c r="AZ2049" s="193"/>
      <c r="BA2049" s="193"/>
      <c r="BB2049" s="195"/>
      <c r="BC2049" s="195"/>
      <c r="BD2049" s="193"/>
      <c r="BE2049" s="195"/>
      <c r="BF2049" s="195"/>
      <c r="BG2049" s="193"/>
      <c r="BH2049" s="193"/>
      <c r="BI2049" s="195"/>
      <c r="BJ2049" s="195"/>
      <c r="BK2049" s="193"/>
      <c r="BL2049" s="195"/>
      <c r="BM2049" s="195"/>
      <c r="BN2049" s="193"/>
      <c r="BO2049" s="193"/>
      <c r="BP2049" s="195"/>
      <c r="BQ2049" s="195"/>
      <c r="BR2049" s="193"/>
      <c r="BS2049" s="195"/>
      <c r="BT2049" s="195"/>
      <c r="BU2049" s="193"/>
      <c r="BV2049" s="193"/>
      <c r="BW2049" s="195"/>
      <c r="BX2049" s="195"/>
      <c r="BY2049" s="193"/>
      <c r="BZ2049" s="195"/>
      <c r="CA2049" s="195"/>
      <c r="CB2049" s="193"/>
      <c r="CC2049" s="193"/>
      <c r="CD2049" s="194"/>
      <c r="CE2049" s="194"/>
      <c r="CF2049" s="193"/>
      <c r="CG2049" s="194"/>
      <c r="CH2049" s="194"/>
      <c r="CI2049" s="193"/>
      <c r="CJ2049" s="193"/>
      <c r="CK2049" s="191"/>
      <c r="CL2049" s="191"/>
      <c r="CM2049" s="192"/>
      <c r="CN2049" s="192"/>
      <c r="CO2049" s="192"/>
      <c r="CP2049" s="192"/>
      <c r="CQ2049" s="191"/>
      <c r="CR2049" s="191"/>
    </row>
    <row r="2050" spans="1:96" s="190" customFormat="1" ht="24" hidden="1">
      <c r="A2050" s="31" t="e">
        <f t="shared" si="141"/>
        <v>#N/A</v>
      </c>
      <c r="B2050" s="30" t="e">
        <f>VLOOKUP(F2050,[3]!Tabla13[#All],2,FALSE)</f>
        <v>#N/A</v>
      </c>
      <c r="C2050" s="51">
        <v>2026</v>
      </c>
      <c r="D2050" s="51">
        <v>8330</v>
      </c>
      <c r="E2050" s="51"/>
      <c r="F2050" s="52"/>
      <c r="G2050" s="51">
        <v>2</v>
      </c>
      <c r="H2050" s="51">
        <v>5</v>
      </c>
      <c r="I2050" s="51">
        <v>16</v>
      </c>
      <c r="J2050" s="51"/>
      <c r="K2050" s="51">
        <v>5000</v>
      </c>
      <c r="L2050" s="51">
        <v>5300</v>
      </c>
      <c r="M2050" s="51">
        <v>531</v>
      </c>
      <c r="N2050" s="139">
        <v>1314</v>
      </c>
      <c r="O2050" s="49"/>
      <c r="P2050" s="48" t="s">
        <v>869</v>
      </c>
      <c r="Q2050" s="47">
        <v>0</v>
      </c>
      <c r="R2050" s="47">
        <v>0</v>
      </c>
      <c r="S2050" s="46">
        <f t="shared" si="138"/>
        <v>0</v>
      </c>
      <c r="T2050" s="47">
        <v>0</v>
      </c>
      <c r="U2050" s="47">
        <v>0</v>
      </c>
      <c r="V2050" s="46">
        <f t="shared" si="139"/>
        <v>0</v>
      </c>
      <c r="W2050" s="46">
        <f t="shared" si="140"/>
        <v>0</v>
      </c>
      <c r="X2050" s="45" t="s">
        <v>26</v>
      </c>
      <c r="Y2050" s="44"/>
      <c r="Z2050" s="43"/>
      <c r="AA2050" s="42" t="s">
        <v>19</v>
      </c>
      <c r="AB2050" s="196"/>
      <c r="AC2050" s="2"/>
      <c r="AD2050" s="2"/>
      <c r="AE2050" s="2"/>
      <c r="AF2050" s="2"/>
      <c r="AG2050" s="2"/>
      <c r="AH2050" s="2"/>
      <c r="AI2050" s="2"/>
      <c r="AJ2050" s="2"/>
      <c r="AK2050" s="2"/>
      <c r="AL2050" s="2"/>
      <c r="AM2050" s="2"/>
      <c r="AN2050" s="2"/>
      <c r="AO2050" s="2"/>
      <c r="AP2050" s="2"/>
      <c r="AQ2050" s="2"/>
      <c r="AR2050" s="2"/>
      <c r="AS2050" s="2"/>
      <c r="AT2050" s="2"/>
      <c r="AU2050" s="2"/>
      <c r="AV2050" s="2"/>
      <c r="AW2050" s="2"/>
      <c r="AX2050" s="195"/>
      <c r="AY2050" s="195"/>
      <c r="AZ2050" s="193"/>
      <c r="BA2050" s="193"/>
      <c r="BB2050" s="195"/>
      <c r="BC2050" s="195"/>
      <c r="BD2050" s="193"/>
      <c r="BE2050" s="195"/>
      <c r="BF2050" s="195"/>
      <c r="BG2050" s="193"/>
      <c r="BH2050" s="193"/>
      <c r="BI2050" s="195"/>
      <c r="BJ2050" s="195"/>
      <c r="BK2050" s="193"/>
      <c r="BL2050" s="195"/>
      <c r="BM2050" s="195"/>
      <c r="BN2050" s="193"/>
      <c r="BO2050" s="193"/>
      <c r="BP2050" s="195"/>
      <c r="BQ2050" s="195"/>
      <c r="BR2050" s="193"/>
      <c r="BS2050" s="195"/>
      <c r="BT2050" s="195"/>
      <c r="BU2050" s="193"/>
      <c r="BV2050" s="193"/>
      <c r="BW2050" s="195"/>
      <c r="BX2050" s="195"/>
      <c r="BY2050" s="193"/>
      <c r="BZ2050" s="195"/>
      <c r="CA2050" s="195"/>
      <c r="CB2050" s="193"/>
      <c r="CC2050" s="193"/>
      <c r="CD2050" s="194"/>
      <c r="CE2050" s="194"/>
      <c r="CF2050" s="193"/>
      <c r="CG2050" s="194"/>
      <c r="CH2050" s="194"/>
      <c r="CI2050" s="193"/>
      <c r="CJ2050" s="193"/>
      <c r="CK2050" s="191"/>
      <c r="CL2050" s="191"/>
      <c r="CM2050" s="192"/>
      <c r="CN2050" s="192"/>
      <c r="CO2050" s="192"/>
      <c r="CP2050" s="192"/>
      <c r="CQ2050" s="191"/>
      <c r="CR2050" s="191"/>
    </row>
    <row r="2051" spans="1:96" s="190" customFormat="1" ht="24" hidden="1">
      <c r="A2051" s="31" t="e">
        <f t="shared" si="141"/>
        <v>#N/A</v>
      </c>
      <c r="B2051" s="30" t="e">
        <f>VLOOKUP(F2051,[3]!Tabla13[#All],2,FALSE)</f>
        <v>#N/A</v>
      </c>
      <c r="C2051" s="51">
        <v>2026</v>
      </c>
      <c r="D2051" s="51">
        <v>8330</v>
      </c>
      <c r="E2051" s="51"/>
      <c r="F2051" s="52"/>
      <c r="G2051" s="51">
        <v>2</v>
      </c>
      <c r="H2051" s="51">
        <v>5</v>
      </c>
      <c r="I2051" s="51">
        <v>16</v>
      </c>
      <c r="J2051" s="51"/>
      <c r="K2051" s="51">
        <v>5000</v>
      </c>
      <c r="L2051" s="51">
        <v>5300</v>
      </c>
      <c r="M2051" s="51">
        <v>531</v>
      </c>
      <c r="N2051" s="139">
        <v>1511</v>
      </c>
      <c r="O2051" s="49"/>
      <c r="P2051" s="48" t="s">
        <v>227</v>
      </c>
      <c r="Q2051" s="47">
        <v>0</v>
      </c>
      <c r="R2051" s="47">
        <v>0</v>
      </c>
      <c r="S2051" s="46">
        <f t="shared" si="138"/>
        <v>0</v>
      </c>
      <c r="T2051" s="47">
        <v>0</v>
      </c>
      <c r="U2051" s="47">
        <v>0</v>
      </c>
      <c r="V2051" s="46">
        <f t="shared" si="139"/>
        <v>0</v>
      </c>
      <c r="W2051" s="46">
        <f t="shared" si="140"/>
        <v>0</v>
      </c>
      <c r="X2051" s="45" t="s">
        <v>26</v>
      </c>
      <c r="Y2051" s="44"/>
      <c r="Z2051" s="43"/>
      <c r="AA2051" s="42" t="s">
        <v>19</v>
      </c>
      <c r="AB2051" s="196"/>
      <c r="AC2051" s="2"/>
      <c r="AD2051" s="2"/>
      <c r="AE2051" s="2"/>
      <c r="AF2051" s="2"/>
      <c r="AG2051" s="2"/>
      <c r="AH2051" s="2"/>
      <c r="AI2051" s="2"/>
      <c r="AJ2051" s="2"/>
      <c r="AK2051" s="2"/>
      <c r="AL2051" s="2"/>
      <c r="AM2051" s="2"/>
      <c r="AN2051" s="2"/>
      <c r="AO2051" s="2"/>
      <c r="AP2051" s="2"/>
      <c r="AQ2051" s="2"/>
      <c r="AR2051" s="2"/>
      <c r="AS2051" s="2"/>
      <c r="AT2051" s="2"/>
      <c r="AU2051" s="2"/>
      <c r="AV2051" s="2"/>
      <c r="AW2051" s="2"/>
      <c r="AX2051" s="195"/>
      <c r="AY2051" s="195"/>
      <c r="AZ2051" s="193"/>
      <c r="BA2051" s="193"/>
      <c r="BB2051" s="195"/>
      <c r="BC2051" s="195"/>
      <c r="BD2051" s="193"/>
      <c r="BE2051" s="195"/>
      <c r="BF2051" s="195"/>
      <c r="BG2051" s="193"/>
      <c r="BH2051" s="193"/>
      <c r="BI2051" s="195"/>
      <c r="BJ2051" s="195"/>
      <c r="BK2051" s="193"/>
      <c r="BL2051" s="195"/>
      <c r="BM2051" s="195"/>
      <c r="BN2051" s="193"/>
      <c r="BO2051" s="193"/>
      <c r="BP2051" s="195"/>
      <c r="BQ2051" s="195"/>
      <c r="BR2051" s="193"/>
      <c r="BS2051" s="195"/>
      <c r="BT2051" s="195"/>
      <c r="BU2051" s="193"/>
      <c r="BV2051" s="193"/>
      <c r="BW2051" s="195"/>
      <c r="BX2051" s="195"/>
      <c r="BY2051" s="193"/>
      <c r="BZ2051" s="195"/>
      <c r="CA2051" s="195"/>
      <c r="CB2051" s="193"/>
      <c r="CC2051" s="193"/>
      <c r="CD2051" s="194"/>
      <c r="CE2051" s="194"/>
      <c r="CF2051" s="193"/>
      <c r="CG2051" s="194"/>
      <c r="CH2051" s="194"/>
      <c r="CI2051" s="193"/>
      <c r="CJ2051" s="193"/>
      <c r="CK2051" s="191"/>
      <c r="CL2051" s="191"/>
      <c r="CM2051" s="192"/>
      <c r="CN2051" s="192"/>
      <c r="CO2051" s="192"/>
      <c r="CP2051" s="192"/>
      <c r="CQ2051" s="191"/>
      <c r="CR2051" s="191"/>
    </row>
    <row r="2052" spans="1:96" s="190" customFormat="1" ht="24" hidden="1">
      <c r="A2052" s="31" t="e">
        <f t="shared" si="141"/>
        <v>#N/A</v>
      </c>
      <c r="B2052" s="30" t="e">
        <f>VLOOKUP(F2052,[3]!Tabla13[#All],2,FALSE)</f>
        <v>#N/A</v>
      </c>
      <c r="C2052" s="51">
        <v>2026</v>
      </c>
      <c r="D2052" s="51">
        <v>8330</v>
      </c>
      <c r="E2052" s="51"/>
      <c r="F2052" s="52"/>
      <c r="G2052" s="51">
        <v>2</v>
      </c>
      <c r="H2052" s="51">
        <v>5</v>
      </c>
      <c r="I2052" s="51">
        <v>16</v>
      </c>
      <c r="J2052" s="51"/>
      <c r="K2052" s="51">
        <v>5000</v>
      </c>
      <c r="L2052" s="51">
        <v>5300</v>
      </c>
      <c r="M2052" s="51">
        <v>531</v>
      </c>
      <c r="N2052" s="139">
        <v>99</v>
      </c>
      <c r="O2052" s="49"/>
      <c r="P2052" s="48" t="s">
        <v>753</v>
      </c>
      <c r="Q2052" s="47">
        <v>0</v>
      </c>
      <c r="R2052" s="47">
        <v>0</v>
      </c>
      <c r="S2052" s="46">
        <f t="shared" si="138"/>
        <v>0</v>
      </c>
      <c r="T2052" s="47">
        <v>0</v>
      </c>
      <c r="U2052" s="47">
        <v>0</v>
      </c>
      <c r="V2052" s="46">
        <f t="shared" si="139"/>
        <v>0</v>
      </c>
      <c r="W2052" s="46">
        <f t="shared" si="140"/>
        <v>0</v>
      </c>
      <c r="X2052" s="45" t="s">
        <v>26</v>
      </c>
      <c r="Y2052" s="44"/>
      <c r="Z2052" s="43"/>
      <c r="AA2052" s="42" t="s">
        <v>19</v>
      </c>
      <c r="AB2052" s="196"/>
      <c r="AC2052" s="2"/>
      <c r="AD2052" s="2"/>
      <c r="AE2052" s="2"/>
      <c r="AF2052" s="2"/>
      <c r="AG2052" s="2"/>
      <c r="AH2052" s="2"/>
      <c r="AI2052" s="2"/>
      <c r="AJ2052" s="2"/>
      <c r="AK2052" s="2"/>
      <c r="AL2052" s="2"/>
      <c r="AM2052" s="2"/>
      <c r="AN2052" s="2"/>
      <c r="AO2052" s="2"/>
      <c r="AP2052" s="2"/>
      <c r="AQ2052" s="2"/>
      <c r="AR2052" s="2"/>
      <c r="AS2052" s="2"/>
      <c r="AT2052" s="2"/>
      <c r="AU2052" s="2"/>
      <c r="AV2052" s="2"/>
      <c r="AW2052" s="2"/>
      <c r="AX2052" s="195"/>
      <c r="AY2052" s="195"/>
      <c r="AZ2052" s="193"/>
      <c r="BA2052" s="193"/>
      <c r="BB2052" s="195"/>
      <c r="BC2052" s="195"/>
      <c r="BD2052" s="193"/>
      <c r="BE2052" s="195"/>
      <c r="BF2052" s="195"/>
      <c r="BG2052" s="193"/>
      <c r="BH2052" s="193"/>
      <c r="BI2052" s="195"/>
      <c r="BJ2052" s="195"/>
      <c r="BK2052" s="193"/>
      <c r="BL2052" s="195"/>
      <c r="BM2052" s="195"/>
      <c r="BN2052" s="193"/>
      <c r="BO2052" s="193"/>
      <c r="BP2052" s="195"/>
      <c r="BQ2052" s="195"/>
      <c r="BR2052" s="193"/>
      <c r="BS2052" s="195"/>
      <c r="BT2052" s="195"/>
      <c r="BU2052" s="193"/>
      <c r="BV2052" s="193"/>
      <c r="BW2052" s="195"/>
      <c r="BX2052" s="195"/>
      <c r="BY2052" s="193"/>
      <c r="BZ2052" s="195"/>
      <c r="CA2052" s="195"/>
      <c r="CB2052" s="193"/>
      <c r="CC2052" s="193"/>
      <c r="CD2052" s="194"/>
      <c r="CE2052" s="194"/>
      <c r="CF2052" s="193"/>
      <c r="CG2052" s="194"/>
      <c r="CH2052" s="194"/>
      <c r="CI2052" s="193"/>
      <c r="CJ2052" s="193"/>
      <c r="CK2052" s="191"/>
      <c r="CL2052" s="191"/>
      <c r="CM2052" s="192"/>
      <c r="CN2052" s="192"/>
      <c r="CO2052" s="192"/>
      <c r="CP2052" s="192"/>
      <c r="CQ2052" s="191"/>
      <c r="CR2052" s="191"/>
    </row>
    <row r="2053" spans="1:96" s="190" customFormat="1" ht="24" hidden="1">
      <c r="A2053" s="31" t="e">
        <f t="shared" si="141"/>
        <v>#N/A</v>
      </c>
      <c r="B2053" s="30" t="e">
        <f>VLOOKUP(F2053,[3]!Tabla13[#All],2,FALSE)</f>
        <v>#N/A</v>
      </c>
      <c r="C2053" s="40">
        <v>2026</v>
      </c>
      <c r="D2053" s="40">
        <v>8330</v>
      </c>
      <c r="E2053" s="40"/>
      <c r="F2053" s="41"/>
      <c r="G2053" s="40">
        <v>2</v>
      </c>
      <c r="H2053" s="40">
        <v>5</v>
      </c>
      <c r="I2053" s="40">
        <v>16</v>
      </c>
      <c r="J2053" s="40"/>
      <c r="K2053" s="40">
        <v>5000</v>
      </c>
      <c r="L2053" s="40">
        <v>5300</v>
      </c>
      <c r="M2053" s="40">
        <v>532</v>
      </c>
      <c r="N2053" s="167" t="s">
        <v>23</v>
      </c>
      <c r="O2053" s="235"/>
      <c r="P2053" s="37" t="s">
        <v>242</v>
      </c>
      <c r="Q2053" s="36">
        <f>SUM(Q2054:Q2059)</f>
        <v>0</v>
      </c>
      <c r="R2053" s="36">
        <f>SUM(R2054:R2059)</f>
        <v>0</v>
      </c>
      <c r="S2053" s="36">
        <f t="shared" si="138"/>
        <v>0</v>
      </c>
      <c r="T2053" s="36">
        <f>SUM(T2054:T2059)</f>
        <v>0</v>
      </c>
      <c r="U2053" s="36">
        <f>SUM(U2054:U2059)</f>
        <v>0</v>
      </c>
      <c r="V2053" s="36">
        <f t="shared" si="139"/>
        <v>0</v>
      </c>
      <c r="W2053" s="36">
        <f t="shared" si="140"/>
        <v>0</v>
      </c>
      <c r="X2053" s="35"/>
      <c r="Y2053" s="64"/>
      <c r="Z2053" s="63"/>
      <c r="AA2053" s="32"/>
      <c r="AB2053" s="200"/>
      <c r="AC2053" s="2"/>
      <c r="AD2053" s="2"/>
      <c r="AE2053" s="2"/>
      <c r="AF2053" s="2"/>
      <c r="AG2053" s="2"/>
      <c r="AH2053" s="2"/>
      <c r="AI2053" s="2"/>
      <c r="AJ2053" s="2"/>
      <c r="AK2053" s="2"/>
      <c r="AL2053" s="2"/>
      <c r="AM2053" s="2"/>
      <c r="AN2053" s="2"/>
      <c r="AO2053" s="2"/>
      <c r="AP2053" s="2"/>
      <c r="AQ2053" s="2"/>
      <c r="AR2053" s="2"/>
      <c r="AS2053" s="2"/>
      <c r="AT2053" s="2"/>
      <c r="AU2053" s="2"/>
      <c r="AV2053" s="2"/>
      <c r="AW2053" s="2"/>
      <c r="AX2053" s="193"/>
      <c r="AY2053" s="193"/>
      <c r="AZ2053" s="193"/>
      <c r="BA2053" s="193"/>
      <c r="BB2053" s="193"/>
      <c r="BC2053" s="193"/>
      <c r="BD2053" s="193"/>
      <c r="BE2053" s="193"/>
      <c r="BF2053" s="193"/>
      <c r="BG2053" s="193"/>
      <c r="BH2053" s="193"/>
      <c r="BI2053" s="193"/>
      <c r="BJ2053" s="193"/>
      <c r="BK2053" s="193"/>
      <c r="BL2053" s="193"/>
      <c r="BM2053" s="193"/>
      <c r="BN2053" s="193"/>
      <c r="BO2053" s="193"/>
      <c r="BP2053" s="193"/>
      <c r="BQ2053" s="193"/>
      <c r="BR2053" s="193"/>
      <c r="BS2053" s="193"/>
      <c r="BT2053" s="193"/>
      <c r="BU2053" s="193"/>
      <c r="BV2053" s="193"/>
      <c r="BW2053" s="193"/>
      <c r="BX2053" s="193"/>
      <c r="BY2053" s="193"/>
      <c r="BZ2053" s="193"/>
      <c r="CA2053" s="193"/>
      <c r="CB2053" s="193"/>
      <c r="CC2053" s="193"/>
      <c r="CD2053" s="193"/>
      <c r="CE2053" s="193"/>
      <c r="CF2053" s="193"/>
      <c r="CG2053" s="193"/>
      <c r="CH2053" s="193"/>
      <c r="CI2053" s="193"/>
      <c r="CJ2053" s="193"/>
      <c r="CK2053" s="199"/>
      <c r="CL2053" s="199"/>
      <c r="CM2053" s="199"/>
      <c r="CN2053" s="199"/>
      <c r="CO2053" s="199"/>
      <c r="CP2053" s="199"/>
      <c r="CQ2053" s="199"/>
      <c r="CR2053" s="199"/>
    </row>
    <row r="2054" spans="1:96" s="190" customFormat="1" ht="24" hidden="1">
      <c r="A2054" s="31" t="e">
        <f t="shared" si="141"/>
        <v>#N/A</v>
      </c>
      <c r="B2054" s="30" t="e">
        <f>VLOOKUP(F2054,[3]!Tabla13[#All],2,FALSE)</f>
        <v>#N/A</v>
      </c>
      <c r="C2054" s="51">
        <v>2026</v>
      </c>
      <c r="D2054" s="51">
        <v>8330</v>
      </c>
      <c r="E2054" s="51"/>
      <c r="F2054" s="52"/>
      <c r="G2054" s="51">
        <v>2</v>
      </c>
      <c r="H2054" s="51">
        <v>5</v>
      </c>
      <c r="I2054" s="51">
        <v>16</v>
      </c>
      <c r="J2054" s="51"/>
      <c r="K2054" s="51">
        <v>5000</v>
      </c>
      <c r="L2054" s="51">
        <v>5300</v>
      </c>
      <c r="M2054" s="51">
        <v>532</v>
      </c>
      <c r="N2054" s="139">
        <v>105</v>
      </c>
      <c r="O2054" s="49"/>
      <c r="P2054" s="48" t="s">
        <v>868</v>
      </c>
      <c r="Q2054" s="47">
        <v>0</v>
      </c>
      <c r="R2054" s="47">
        <v>0</v>
      </c>
      <c r="S2054" s="46">
        <f t="shared" si="138"/>
        <v>0</v>
      </c>
      <c r="T2054" s="47">
        <v>0</v>
      </c>
      <c r="U2054" s="47">
        <v>0</v>
      </c>
      <c r="V2054" s="46">
        <f t="shared" si="139"/>
        <v>0</v>
      </c>
      <c r="W2054" s="46">
        <f t="shared" si="140"/>
        <v>0</v>
      </c>
      <c r="X2054" s="45" t="s">
        <v>26</v>
      </c>
      <c r="Y2054" s="44"/>
      <c r="Z2054" s="43"/>
      <c r="AA2054" s="42" t="s">
        <v>19</v>
      </c>
      <c r="AB2054" s="196"/>
      <c r="AC2054" s="2"/>
      <c r="AD2054" s="2"/>
      <c r="AE2054" s="2"/>
      <c r="AF2054" s="2"/>
      <c r="AG2054" s="2"/>
      <c r="AH2054" s="2"/>
      <c r="AI2054" s="2"/>
      <c r="AJ2054" s="2"/>
      <c r="AK2054" s="2"/>
      <c r="AL2054" s="2"/>
      <c r="AM2054" s="2"/>
      <c r="AN2054" s="2"/>
      <c r="AO2054" s="2"/>
      <c r="AP2054" s="2"/>
      <c r="AQ2054" s="2"/>
      <c r="AR2054" s="2"/>
      <c r="AS2054" s="2"/>
      <c r="AT2054" s="2"/>
      <c r="AU2054" s="2"/>
      <c r="AV2054" s="2"/>
      <c r="AW2054" s="2"/>
      <c r="AX2054" s="195"/>
      <c r="AY2054" s="195"/>
      <c r="AZ2054" s="193"/>
      <c r="BA2054" s="193"/>
      <c r="BB2054" s="195"/>
      <c r="BC2054" s="195"/>
      <c r="BD2054" s="193"/>
      <c r="BE2054" s="195"/>
      <c r="BF2054" s="195"/>
      <c r="BG2054" s="193"/>
      <c r="BH2054" s="193"/>
      <c r="BI2054" s="195"/>
      <c r="BJ2054" s="195"/>
      <c r="BK2054" s="193"/>
      <c r="BL2054" s="195"/>
      <c r="BM2054" s="195"/>
      <c r="BN2054" s="193"/>
      <c r="BO2054" s="193"/>
      <c r="BP2054" s="195"/>
      <c r="BQ2054" s="195"/>
      <c r="BR2054" s="193"/>
      <c r="BS2054" s="195"/>
      <c r="BT2054" s="195"/>
      <c r="BU2054" s="193"/>
      <c r="BV2054" s="193"/>
      <c r="BW2054" s="195"/>
      <c r="BX2054" s="195"/>
      <c r="BY2054" s="193"/>
      <c r="BZ2054" s="195"/>
      <c r="CA2054" s="195"/>
      <c r="CB2054" s="193"/>
      <c r="CC2054" s="193"/>
      <c r="CD2054" s="194"/>
      <c r="CE2054" s="194"/>
      <c r="CF2054" s="193"/>
      <c r="CG2054" s="194"/>
      <c r="CH2054" s="194"/>
      <c r="CI2054" s="193"/>
      <c r="CJ2054" s="193"/>
      <c r="CK2054" s="191"/>
      <c r="CL2054" s="191"/>
      <c r="CM2054" s="192"/>
      <c r="CN2054" s="192"/>
      <c r="CO2054" s="192"/>
      <c r="CP2054" s="192"/>
      <c r="CQ2054" s="191"/>
      <c r="CR2054" s="191"/>
    </row>
    <row r="2055" spans="1:96" s="190" customFormat="1" ht="24" hidden="1">
      <c r="A2055" s="31" t="e">
        <f t="shared" si="141"/>
        <v>#N/A</v>
      </c>
      <c r="B2055" s="30" t="e">
        <f>VLOOKUP(F2055,[3]!Tabla13[#All],2,FALSE)</f>
        <v>#N/A</v>
      </c>
      <c r="C2055" s="51">
        <v>2026</v>
      </c>
      <c r="D2055" s="51">
        <v>8330</v>
      </c>
      <c r="E2055" s="51"/>
      <c r="F2055" s="52"/>
      <c r="G2055" s="51">
        <v>2</v>
      </c>
      <c r="H2055" s="51">
        <v>5</v>
      </c>
      <c r="I2055" s="51">
        <v>16</v>
      </c>
      <c r="J2055" s="51"/>
      <c r="K2055" s="51">
        <v>5000</v>
      </c>
      <c r="L2055" s="51">
        <v>5300</v>
      </c>
      <c r="M2055" s="51">
        <v>532</v>
      </c>
      <c r="N2055" s="139">
        <v>357</v>
      </c>
      <c r="O2055" s="49"/>
      <c r="P2055" s="48" t="s">
        <v>867</v>
      </c>
      <c r="Q2055" s="47">
        <v>0</v>
      </c>
      <c r="R2055" s="47">
        <v>0</v>
      </c>
      <c r="S2055" s="46">
        <f t="shared" si="138"/>
        <v>0</v>
      </c>
      <c r="T2055" s="47">
        <v>0</v>
      </c>
      <c r="U2055" s="47">
        <v>0</v>
      </c>
      <c r="V2055" s="46">
        <f t="shared" si="139"/>
        <v>0</v>
      </c>
      <c r="W2055" s="46">
        <f t="shared" si="140"/>
        <v>0</v>
      </c>
      <c r="X2055" s="45" t="s">
        <v>26</v>
      </c>
      <c r="Y2055" s="44"/>
      <c r="Z2055" s="43"/>
      <c r="AA2055" s="42" t="s">
        <v>19</v>
      </c>
      <c r="AB2055" s="196"/>
      <c r="AC2055" s="2"/>
      <c r="AD2055" s="2"/>
      <c r="AE2055" s="2"/>
      <c r="AF2055" s="2"/>
      <c r="AG2055" s="2"/>
      <c r="AH2055" s="2"/>
      <c r="AI2055" s="2"/>
      <c r="AJ2055" s="2"/>
      <c r="AK2055" s="2"/>
      <c r="AL2055" s="2"/>
      <c r="AM2055" s="2"/>
      <c r="AN2055" s="2"/>
      <c r="AO2055" s="2"/>
      <c r="AP2055" s="2"/>
      <c r="AQ2055" s="2"/>
      <c r="AR2055" s="2"/>
      <c r="AS2055" s="2"/>
      <c r="AT2055" s="2"/>
      <c r="AU2055" s="2"/>
      <c r="AV2055" s="2"/>
      <c r="AW2055" s="2"/>
      <c r="AX2055" s="195"/>
      <c r="AY2055" s="195"/>
      <c r="AZ2055" s="193"/>
      <c r="BA2055" s="193"/>
      <c r="BB2055" s="195"/>
      <c r="BC2055" s="195"/>
      <c r="BD2055" s="193"/>
      <c r="BE2055" s="195"/>
      <c r="BF2055" s="195"/>
      <c r="BG2055" s="193"/>
      <c r="BH2055" s="193"/>
      <c r="BI2055" s="195"/>
      <c r="BJ2055" s="195"/>
      <c r="BK2055" s="193"/>
      <c r="BL2055" s="195"/>
      <c r="BM2055" s="195"/>
      <c r="BN2055" s="193"/>
      <c r="BO2055" s="193"/>
      <c r="BP2055" s="195"/>
      <c r="BQ2055" s="195"/>
      <c r="BR2055" s="193"/>
      <c r="BS2055" s="195"/>
      <c r="BT2055" s="195"/>
      <c r="BU2055" s="193"/>
      <c r="BV2055" s="193"/>
      <c r="BW2055" s="195"/>
      <c r="BX2055" s="195"/>
      <c r="BY2055" s="193"/>
      <c r="BZ2055" s="195"/>
      <c r="CA2055" s="195"/>
      <c r="CB2055" s="193"/>
      <c r="CC2055" s="193"/>
      <c r="CD2055" s="194"/>
      <c r="CE2055" s="194"/>
      <c r="CF2055" s="193"/>
      <c r="CG2055" s="194"/>
      <c r="CH2055" s="194"/>
      <c r="CI2055" s="193"/>
      <c r="CJ2055" s="193"/>
      <c r="CK2055" s="191"/>
      <c r="CL2055" s="191"/>
      <c r="CM2055" s="192"/>
      <c r="CN2055" s="192"/>
      <c r="CO2055" s="192"/>
      <c r="CP2055" s="192"/>
      <c r="CQ2055" s="191"/>
      <c r="CR2055" s="191"/>
    </row>
    <row r="2056" spans="1:96" s="190" customFormat="1" ht="24" hidden="1">
      <c r="A2056" s="31" t="e">
        <f t="shared" si="141"/>
        <v>#N/A</v>
      </c>
      <c r="B2056" s="30" t="e">
        <f>VLOOKUP(F2056,[3]!Tabla13[#All],2,FALSE)</f>
        <v>#N/A</v>
      </c>
      <c r="C2056" s="51">
        <v>2026</v>
      </c>
      <c r="D2056" s="51">
        <v>8330</v>
      </c>
      <c r="E2056" s="51"/>
      <c r="F2056" s="52"/>
      <c r="G2056" s="51">
        <v>2</v>
      </c>
      <c r="H2056" s="51">
        <v>5</v>
      </c>
      <c r="I2056" s="51">
        <v>16</v>
      </c>
      <c r="J2056" s="51"/>
      <c r="K2056" s="51">
        <v>5000</v>
      </c>
      <c r="L2056" s="51">
        <v>5300</v>
      </c>
      <c r="M2056" s="51">
        <v>532</v>
      </c>
      <c r="N2056" s="139">
        <v>475</v>
      </c>
      <c r="O2056" s="49"/>
      <c r="P2056" s="48" t="s">
        <v>866</v>
      </c>
      <c r="Q2056" s="47">
        <v>0</v>
      </c>
      <c r="R2056" s="47">
        <v>0</v>
      </c>
      <c r="S2056" s="46">
        <f t="shared" si="138"/>
        <v>0</v>
      </c>
      <c r="T2056" s="47">
        <v>0</v>
      </c>
      <c r="U2056" s="47">
        <v>0</v>
      </c>
      <c r="V2056" s="46">
        <f t="shared" si="139"/>
        <v>0</v>
      </c>
      <c r="W2056" s="46">
        <f t="shared" si="140"/>
        <v>0</v>
      </c>
      <c r="X2056" s="45" t="s">
        <v>26</v>
      </c>
      <c r="Y2056" s="44"/>
      <c r="Z2056" s="43"/>
      <c r="AA2056" s="42" t="s">
        <v>19</v>
      </c>
      <c r="AB2056" s="196"/>
      <c r="AC2056" s="2"/>
      <c r="AD2056" s="2"/>
      <c r="AE2056" s="2"/>
      <c r="AF2056" s="2"/>
      <c r="AG2056" s="2"/>
      <c r="AH2056" s="2"/>
      <c r="AI2056" s="2"/>
      <c r="AJ2056" s="2"/>
      <c r="AK2056" s="2"/>
      <c r="AL2056" s="2"/>
      <c r="AM2056" s="2"/>
      <c r="AN2056" s="2"/>
      <c r="AO2056" s="2"/>
      <c r="AP2056" s="2"/>
      <c r="AQ2056" s="2"/>
      <c r="AR2056" s="2"/>
      <c r="AS2056" s="2"/>
      <c r="AT2056" s="2"/>
      <c r="AU2056" s="2"/>
      <c r="AV2056" s="2"/>
      <c r="AW2056" s="2"/>
      <c r="AX2056" s="195"/>
      <c r="AY2056" s="195"/>
      <c r="AZ2056" s="193"/>
      <c r="BA2056" s="193"/>
      <c r="BB2056" s="195"/>
      <c r="BC2056" s="195"/>
      <c r="BD2056" s="193"/>
      <c r="BE2056" s="195"/>
      <c r="BF2056" s="195"/>
      <c r="BG2056" s="193"/>
      <c r="BH2056" s="193"/>
      <c r="BI2056" s="195"/>
      <c r="BJ2056" s="195"/>
      <c r="BK2056" s="193"/>
      <c r="BL2056" s="195"/>
      <c r="BM2056" s="195"/>
      <c r="BN2056" s="193"/>
      <c r="BO2056" s="193"/>
      <c r="BP2056" s="195"/>
      <c r="BQ2056" s="195"/>
      <c r="BR2056" s="193"/>
      <c r="BS2056" s="195"/>
      <c r="BT2056" s="195"/>
      <c r="BU2056" s="193"/>
      <c r="BV2056" s="193"/>
      <c r="BW2056" s="195"/>
      <c r="BX2056" s="195"/>
      <c r="BY2056" s="193"/>
      <c r="BZ2056" s="195"/>
      <c r="CA2056" s="195"/>
      <c r="CB2056" s="193"/>
      <c r="CC2056" s="193"/>
      <c r="CD2056" s="194"/>
      <c r="CE2056" s="194"/>
      <c r="CF2056" s="193"/>
      <c r="CG2056" s="194"/>
      <c r="CH2056" s="194"/>
      <c r="CI2056" s="193"/>
      <c r="CJ2056" s="193"/>
      <c r="CK2056" s="191"/>
      <c r="CL2056" s="191"/>
      <c r="CM2056" s="192"/>
      <c r="CN2056" s="192"/>
      <c r="CO2056" s="192"/>
      <c r="CP2056" s="192"/>
      <c r="CQ2056" s="191"/>
      <c r="CR2056" s="191"/>
    </row>
    <row r="2057" spans="1:96" s="190" customFormat="1" ht="24" hidden="1">
      <c r="A2057" s="31" t="e">
        <f t="shared" si="141"/>
        <v>#N/A</v>
      </c>
      <c r="B2057" s="30" t="e">
        <f>VLOOKUP(F2057,[3]!Tabla13[#All],2,FALSE)</f>
        <v>#N/A</v>
      </c>
      <c r="C2057" s="51">
        <v>2026</v>
      </c>
      <c r="D2057" s="51">
        <v>8330</v>
      </c>
      <c r="E2057" s="51"/>
      <c r="F2057" s="52"/>
      <c r="G2057" s="51">
        <v>2</v>
      </c>
      <c r="H2057" s="51">
        <v>5</v>
      </c>
      <c r="I2057" s="51">
        <v>16</v>
      </c>
      <c r="J2057" s="51"/>
      <c r="K2057" s="51">
        <v>5000</v>
      </c>
      <c r="L2057" s="51">
        <v>5300</v>
      </c>
      <c r="M2057" s="51">
        <v>532</v>
      </c>
      <c r="N2057" s="139">
        <v>566</v>
      </c>
      <c r="O2057" s="49"/>
      <c r="P2057" s="48" t="s">
        <v>226</v>
      </c>
      <c r="Q2057" s="47">
        <v>0</v>
      </c>
      <c r="R2057" s="47">
        <v>0</v>
      </c>
      <c r="S2057" s="46">
        <f t="shared" si="138"/>
        <v>0</v>
      </c>
      <c r="T2057" s="47">
        <v>0</v>
      </c>
      <c r="U2057" s="47">
        <v>0</v>
      </c>
      <c r="V2057" s="46">
        <f t="shared" si="139"/>
        <v>0</v>
      </c>
      <c r="W2057" s="46">
        <f t="shared" si="140"/>
        <v>0</v>
      </c>
      <c r="X2057" s="45" t="s">
        <v>26</v>
      </c>
      <c r="Y2057" s="44"/>
      <c r="Z2057" s="43"/>
      <c r="AA2057" s="42" t="s">
        <v>19</v>
      </c>
      <c r="AB2057" s="196"/>
      <c r="AC2057" s="2"/>
      <c r="AD2057" s="2"/>
      <c r="AE2057" s="2"/>
      <c r="AF2057" s="2"/>
      <c r="AG2057" s="2"/>
      <c r="AH2057" s="2"/>
      <c r="AI2057" s="2"/>
      <c r="AJ2057" s="2"/>
      <c r="AK2057" s="2"/>
      <c r="AL2057" s="2"/>
      <c r="AM2057" s="2"/>
      <c r="AN2057" s="2"/>
      <c r="AO2057" s="2"/>
      <c r="AP2057" s="2"/>
      <c r="AQ2057" s="2"/>
      <c r="AR2057" s="2"/>
      <c r="AS2057" s="2"/>
      <c r="AT2057" s="2"/>
      <c r="AU2057" s="2"/>
      <c r="AV2057" s="2"/>
      <c r="AW2057" s="2"/>
      <c r="AX2057" s="195"/>
      <c r="AY2057" s="195"/>
      <c r="AZ2057" s="193"/>
      <c r="BA2057" s="193"/>
      <c r="BB2057" s="195"/>
      <c r="BC2057" s="195"/>
      <c r="BD2057" s="193"/>
      <c r="BE2057" s="195"/>
      <c r="BF2057" s="195"/>
      <c r="BG2057" s="193"/>
      <c r="BH2057" s="193"/>
      <c r="BI2057" s="195"/>
      <c r="BJ2057" s="195"/>
      <c r="BK2057" s="193"/>
      <c r="BL2057" s="195"/>
      <c r="BM2057" s="195"/>
      <c r="BN2057" s="193"/>
      <c r="BO2057" s="193"/>
      <c r="BP2057" s="195"/>
      <c r="BQ2057" s="195"/>
      <c r="BR2057" s="193"/>
      <c r="BS2057" s="195"/>
      <c r="BT2057" s="195"/>
      <c r="BU2057" s="193"/>
      <c r="BV2057" s="193"/>
      <c r="BW2057" s="195"/>
      <c r="BX2057" s="195"/>
      <c r="BY2057" s="193"/>
      <c r="BZ2057" s="195"/>
      <c r="CA2057" s="195"/>
      <c r="CB2057" s="193"/>
      <c r="CC2057" s="193"/>
      <c r="CD2057" s="194"/>
      <c r="CE2057" s="194"/>
      <c r="CF2057" s="193"/>
      <c r="CG2057" s="194"/>
      <c r="CH2057" s="194"/>
      <c r="CI2057" s="193"/>
      <c r="CJ2057" s="193"/>
      <c r="CK2057" s="191"/>
      <c r="CL2057" s="191"/>
      <c r="CM2057" s="192"/>
      <c r="CN2057" s="192"/>
      <c r="CO2057" s="192"/>
      <c r="CP2057" s="192"/>
      <c r="CQ2057" s="191"/>
      <c r="CR2057" s="191"/>
    </row>
    <row r="2058" spans="1:96" s="190" customFormat="1" ht="24" hidden="1">
      <c r="A2058" s="31" t="e">
        <f t="shared" si="141"/>
        <v>#N/A</v>
      </c>
      <c r="B2058" s="30" t="e">
        <f>VLOOKUP(F2058,[3]!Tabla13[#All],2,FALSE)</f>
        <v>#N/A</v>
      </c>
      <c r="C2058" s="51">
        <v>2026</v>
      </c>
      <c r="D2058" s="51">
        <v>8330</v>
      </c>
      <c r="E2058" s="51"/>
      <c r="F2058" s="52"/>
      <c r="G2058" s="51">
        <v>2</v>
      </c>
      <c r="H2058" s="51">
        <v>5</v>
      </c>
      <c r="I2058" s="51">
        <v>16</v>
      </c>
      <c r="J2058" s="51"/>
      <c r="K2058" s="51">
        <v>5000</v>
      </c>
      <c r="L2058" s="51">
        <v>5300</v>
      </c>
      <c r="M2058" s="51">
        <v>532</v>
      </c>
      <c r="N2058" s="139">
        <v>128</v>
      </c>
      <c r="O2058" s="49"/>
      <c r="P2058" s="48" t="s">
        <v>241</v>
      </c>
      <c r="Q2058" s="47">
        <v>0</v>
      </c>
      <c r="R2058" s="47">
        <v>0</v>
      </c>
      <c r="S2058" s="46">
        <f t="shared" ref="S2058:S2121" si="142">Q2058+R2058</f>
        <v>0</v>
      </c>
      <c r="T2058" s="47">
        <v>0</v>
      </c>
      <c r="U2058" s="47">
        <v>0</v>
      </c>
      <c r="V2058" s="46">
        <f t="shared" ref="V2058:V2121" si="143">T2058+U2058</f>
        <v>0</v>
      </c>
      <c r="W2058" s="46">
        <f t="shared" ref="W2058:W2121" si="144">S2058+V2058</f>
        <v>0</v>
      </c>
      <c r="X2058" s="45" t="s">
        <v>26</v>
      </c>
      <c r="Y2058" s="44"/>
      <c r="Z2058" s="43"/>
      <c r="AA2058" s="42" t="s">
        <v>19</v>
      </c>
      <c r="AB2058" s="196"/>
      <c r="AC2058" s="2"/>
      <c r="AD2058" s="2"/>
      <c r="AE2058" s="2"/>
      <c r="AF2058" s="2"/>
      <c r="AG2058" s="2"/>
      <c r="AH2058" s="2"/>
      <c r="AI2058" s="2"/>
      <c r="AJ2058" s="2"/>
      <c r="AK2058" s="2"/>
      <c r="AL2058" s="2"/>
      <c r="AM2058" s="2"/>
      <c r="AN2058" s="2"/>
      <c r="AO2058" s="2"/>
      <c r="AP2058" s="2"/>
      <c r="AQ2058" s="2"/>
      <c r="AR2058" s="2"/>
      <c r="AS2058" s="2"/>
      <c r="AT2058" s="2"/>
      <c r="AU2058" s="2"/>
      <c r="AV2058" s="2"/>
      <c r="AW2058" s="2"/>
      <c r="AX2058" s="195"/>
      <c r="AY2058" s="195"/>
      <c r="AZ2058" s="193"/>
      <c r="BA2058" s="193"/>
      <c r="BB2058" s="195"/>
      <c r="BC2058" s="195"/>
      <c r="BD2058" s="193"/>
      <c r="BE2058" s="195"/>
      <c r="BF2058" s="195"/>
      <c r="BG2058" s="193"/>
      <c r="BH2058" s="193"/>
      <c r="BI2058" s="195"/>
      <c r="BJ2058" s="195"/>
      <c r="BK2058" s="193"/>
      <c r="BL2058" s="195"/>
      <c r="BM2058" s="195"/>
      <c r="BN2058" s="193"/>
      <c r="BO2058" s="193"/>
      <c r="BP2058" s="195"/>
      <c r="BQ2058" s="195"/>
      <c r="BR2058" s="193"/>
      <c r="BS2058" s="195"/>
      <c r="BT2058" s="195"/>
      <c r="BU2058" s="193"/>
      <c r="BV2058" s="193"/>
      <c r="BW2058" s="195"/>
      <c r="BX2058" s="195"/>
      <c r="BY2058" s="193"/>
      <c r="BZ2058" s="195"/>
      <c r="CA2058" s="195"/>
      <c r="CB2058" s="193"/>
      <c r="CC2058" s="193"/>
      <c r="CD2058" s="194"/>
      <c r="CE2058" s="194"/>
      <c r="CF2058" s="193"/>
      <c r="CG2058" s="194"/>
      <c r="CH2058" s="194"/>
      <c r="CI2058" s="193"/>
      <c r="CJ2058" s="193"/>
      <c r="CK2058" s="191"/>
      <c r="CL2058" s="191"/>
      <c r="CM2058" s="192"/>
      <c r="CN2058" s="192"/>
      <c r="CO2058" s="192"/>
      <c r="CP2058" s="192"/>
      <c r="CQ2058" s="191"/>
      <c r="CR2058" s="191"/>
    </row>
    <row r="2059" spans="1:96" s="190" customFormat="1" ht="24" hidden="1">
      <c r="A2059" s="31" t="e">
        <f t="shared" si="141"/>
        <v>#N/A</v>
      </c>
      <c r="B2059" s="30" t="e">
        <f>VLOOKUP(F2059,[3]!Tabla13[#All],2,FALSE)</f>
        <v>#N/A</v>
      </c>
      <c r="C2059" s="51">
        <v>2026</v>
      </c>
      <c r="D2059" s="51">
        <v>8330</v>
      </c>
      <c r="E2059" s="51"/>
      <c r="F2059" s="52"/>
      <c r="G2059" s="51">
        <v>2</v>
      </c>
      <c r="H2059" s="51">
        <v>5</v>
      </c>
      <c r="I2059" s="51">
        <v>16</v>
      </c>
      <c r="J2059" s="51"/>
      <c r="K2059" s="51">
        <v>5000</v>
      </c>
      <c r="L2059" s="51">
        <v>5300</v>
      </c>
      <c r="M2059" s="51">
        <v>532</v>
      </c>
      <c r="N2059" s="139">
        <v>643</v>
      </c>
      <c r="O2059" s="49"/>
      <c r="P2059" s="48" t="s">
        <v>257</v>
      </c>
      <c r="Q2059" s="47">
        <v>0</v>
      </c>
      <c r="R2059" s="47">
        <v>0</v>
      </c>
      <c r="S2059" s="46">
        <f t="shared" si="142"/>
        <v>0</v>
      </c>
      <c r="T2059" s="47">
        <v>0</v>
      </c>
      <c r="U2059" s="47">
        <v>0</v>
      </c>
      <c r="V2059" s="46">
        <f t="shared" si="143"/>
        <v>0</v>
      </c>
      <c r="W2059" s="46">
        <f t="shared" si="144"/>
        <v>0</v>
      </c>
      <c r="X2059" s="45" t="s">
        <v>26</v>
      </c>
      <c r="Y2059" s="44"/>
      <c r="Z2059" s="43"/>
      <c r="AA2059" s="42" t="s">
        <v>19</v>
      </c>
      <c r="AB2059" s="196"/>
      <c r="AC2059" s="2"/>
      <c r="AD2059" s="2"/>
      <c r="AE2059" s="2"/>
      <c r="AF2059" s="2"/>
      <c r="AG2059" s="2"/>
      <c r="AH2059" s="2"/>
      <c r="AI2059" s="2"/>
      <c r="AJ2059" s="2"/>
      <c r="AK2059" s="2"/>
      <c r="AL2059" s="2"/>
      <c r="AM2059" s="2"/>
      <c r="AN2059" s="2"/>
      <c r="AO2059" s="2"/>
      <c r="AP2059" s="2"/>
      <c r="AQ2059" s="2"/>
      <c r="AR2059" s="2"/>
      <c r="AS2059" s="2"/>
      <c r="AT2059" s="2"/>
      <c r="AU2059" s="2"/>
      <c r="AV2059" s="2"/>
      <c r="AW2059" s="2"/>
      <c r="AX2059" s="195"/>
      <c r="AY2059" s="195"/>
      <c r="AZ2059" s="193"/>
      <c r="BA2059" s="193"/>
      <c r="BB2059" s="195"/>
      <c r="BC2059" s="195"/>
      <c r="BD2059" s="193"/>
      <c r="BE2059" s="195"/>
      <c r="BF2059" s="195"/>
      <c r="BG2059" s="193"/>
      <c r="BH2059" s="193"/>
      <c r="BI2059" s="195"/>
      <c r="BJ2059" s="195"/>
      <c r="BK2059" s="193"/>
      <c r="BL2059" s="195"/>
      <c r="BM2059" s="195"/>
      <c r="BN2059" s="193"/>
      <c r="BO2059" s="193"/>
      <c r="BP2059" s="195"/>
      <c r="BQ2059" s="195"/>
      <c r="BR2059" s="193"/>
      <c r="BS2059" s="195"/>
      <c r="BT2059" s="195"/>
      <c r="BU2059" s="193"/>
      <c r="BV2059" s="193"/>
      <c r="BW2059" s="195"/>
      <c r="BX2059" s="195"/>
      <c r="BY2059" s="193"/>
      <c r="BZ2059" s="195"/>
      <c r="CA2059" s="195"/>
      <c r="CB2059" s="193"/>
      <c r="CC2059" s="193"/>
      <c r="CD2059" s="194"/>
      <c r="CE2059" s="194"/>
      <c r="CF2059" s="193"/>
      <c r="CG2059" s="194"/>
      <c r="CH2059" s="194"/>
      <c r="CI2059" s="193"/>
      <c r="CJ2059" s="193"/>
      <c r="CK2059" s="191"/>
      <c r="CL2059" s="191"/>
      <c r="CM2059" s="192"/>
      <c r="CN2059" s="192"/>
      <c r="CO2059" s="192"/>
      <c r="CP2059" s="192"/>
      <c r="CQ2059" s="191"/>
      <c r="CR2059" s="191"/>
    </row>
    <row r="2060" spans="1:96" s="190" customFormat="1" ht="24" hidden="1">
      <c r="A2060" s="31" t="e">
        <f t="shared" si="141"/>
        <v>#N/A</v>
      </c>
      <c r="B2060" s="30" t="e">
        <f>VLOOKUP(F2060,[3]!Tabla13[#All],2,FALSE)</f>
        <v>#N/A</v>
      </c>
      <c r="C2060" s="61">
        <v>2026</v>
      </c>
      <c r="D2060" s="61">
        <v>8330</v>
      </c>
      <c r="E2060" s="61"/>
      <c r="F2060" s="62"/>
      <c r="G2060" s="61">
        <v>2</v>
      </c>
      <c r="H2060" s="61">
        <v>5</v>
      </c>
      <c r="I2060" s="61">
        <v>16</v>
      </c>
      <c r="J2060" s="61"/>
      <c r="K2060" s="61">
        <v>5000</v>
      </c>
      <c r="L2060" s="61">
        <v>5400</v>
      </c>
      <c r="M2060" s="61"/>
      <c r="N2060" s="60" t="s">
        <v>23</v>
      </c>
      <c r="O2060" s="59"/>
      <c r="P2060" s="58" t="s">
        <v>33</v>
      </c>
      <c r="Q2060" s="57">
        <f>+Q2061+Q2064</f>
        <v>0</v>
      </c>
      <c r="R2060" s="57">
        <f>+R2061+R2064</f>
        <v>0</v>
      </c>
      <c r="S2060" s="57">
        <f t="shared" si="142"/>
        <v>0</v>
      </c>
      <c r="T2060" s="57">
        <f>+T2061+T2064</f>
        <v>0</v>
      </c>
      <c r="U2060" s="57">
        <f>+U2061+U2064</f>
        <v>0</v>
      </c>
      <c r="V2060" s="57">
        <f t="shared" si="143"/>
        <v>0</v>
      </c>
      <c r="W2060" s="57">
        <f t="shared" si="144"/>
        <v>0</v>
      </c>
      <c r="X2060" s="56"/>
      <c r="Y2060" s="66"/>
      <c r="Z2060" s="65"/>
      <c r="AA2060" s="53"/>
      <c r="AB2060" s="200"/>
      <c r="AC2060" s="2"/>
      <c r="AD2060" s="2"/>
      <c r="AE2060" s="2"/>
      <c r="AF2060" s="2"/>
      <c r="AG2060" s="2"/>
      <c r="AH2060" s="2"/>
      <c r="AI2060" s="2"/>
      <c r="AJ2060" s="2"/>
      <c r="AK2060" s="2"/>
      <c r="AL2060" s="2"/>
      <c r="AM2060" s="2"/>
      <c r="AN2060" s="2"/>
      <c r="AO2060" s="2"/>
      <c r="AP2060" s="2"/>
      <c r="AQ2060" s="2"/>
      <c r="AR2060" s="2"/>
      <c r="AS2060" s="2"/>
      <c r="AT2060" s="2"/>
      <c r="AU2060" s="2"/>
      <c r="AV2060" s="2"/>
      <c r="AW2060" s="2"/>
      <c r="AX2060" s="193"/>
      <c r="AY2060" s="193"/>
      <c r="AZ2060" s="193"/>
      <c r="BA2060" s="193"/>
      <c r="BB2060" s="193"/>
      <c r="BC2060" s="193"/>
      <c r="BD2060" s="193"/>
      <c r="BE2060" s="193"/>
      <c r="BF2060" s="193"/>
      <c r="BG2060" s="193"/>
      <c r="BH2060" s="193"/>
      <c r="BI2060" s="193"/>
      <c r="BJ2060" s="193"/>
      <c r="BK2060" s="193"/>
      <c r="BL2060" s="193"/>
      <c r="BM2060" s="193"/>
      <c r="BN2060" s="193"/>
      <c r="BO2060" s="193"/>
      <c r="BP2060" s="193"/>
      <c r="BQ2060" s="193"/>
      <c r="BR2060" s="193"/>
      <c r="BS2060" s="193"/>
      <c r="BT2060" s="193"/>
      <c r="BU2060" s="193"/>
      <c r="BV2060" s="193"/>
      <c r="BW2060" s="193"/>
      <c r="BX2060" s="193"/>
      <c r="BY2060" s="193"/>
      <c r="BZ2060" s="193"/>
      <c r="CA2060" s="193"/>
      <c r="CB2060" s="193"/>
      <c r="CC2060" s="193"/>
      <c r="CD2060" s="193"/>
      <c r="CE2060" s="193"/>
      <c r="CF2060" s="193"/>
      <c r="CG2060" s="193"/>
      <c r="CH2060" s="193"/>
      <c r="CI2060" s="193"/>
      <c r="CJ2060" s="193"/>
      <c r="CK2060" s="199"/>
      <c r="CL2060" s="199"/>
      <c r="CM2060" s="199"/>
      <c r="CN2060" s="199"/>
      <c r="CO2060" s="199"/>
      <c r="CP2060" s="199"/>
      <c r="CQ2060" s="199"/>
      <c r="CR2060" s="199"/>
    </row>
    <row r="2061" spans="1:96" s="190" customFormat="1" ht="24" hidden="1">
      <c r="A2061" s="31" t="e">
        <f t="shared" si="141"/>
        <v>#N/A</v>
      </c>
      <c r="B2061" s="30" t="e">
        <f>VLOOKUP(F2061,[3]!Tabla13[#All],2,FALSE)</f>
        <v>#N/A</v>
      </c>
      <c r="C2061" s="40">
        <v>2026</v>
      </c>
      <c r="D2061" s="40">
        <v>8330</v>
      </c>
      <c r="E2061" s="40"/>
      <c r="F2061" s="41"/>
      <c r="G2061" s="40">
        <v>2</v>
      </c>
      <c r="H2061" s="40">
        <v>5</v>
      </c>
      <c r="I2061" s="40">
        <v>16</v>
      </c>
      <c r="J2061" s="40"/>
      <c r="K2061" s="40">
        <v>5000</v>
      </c>
      <c r="L2061" s="40">
        <v>5400</v>
      </c>
      <c r="M2061" s="40">
        <v>541</v>
      </c>
      <c r="N2061" s="167" t="s">
        <v>23</v>
      </c>
      <c r="O2061" s="235"/>
      <c r="P2061" s="37" t="s">
        <v>32</v>
      </c>
      <c r="Q2061" s="36">
        <f>SUM(Q2062:Q2063)</f>
        <v>0</v>
      </c>
      <c r="R2061" s="36">
        <f>SUM(R2062:R2063)</f>
        <v>0</v>
      </c>
      <c r="S2061" s="36">
        <f t="shared" si="142"/>
        <v>0</v>
      </c>
      <c r="T2061" s="36">
        <f>SUM(T2062:T2063)</f>
        <v>0</v>
      </c>
      <c r="U2061" s="36">
        <f>SUM(U2062:U2063)</f>
        <v>0</v>
      </c>
      <c r="V2061" s="36">
        <f t="shared" si="143"/>
        <v>0</v>
      </c>
      <c r="W2061" s="36">
        <f t="shared" si="144"/>
        <v>0</v>
      </c>
      <c r="X2061" s="35"/>
      <c r="Y2061" s="64"/>
      <c r="Z2061" s="63"/>
      <c r="AA2061" s="32"/>
      <c r="AB2061" s="200"/>
      <c r="AC2061" s="2"/>
      <c r="AD2061" s="2"/>
      <c r="AE2061" s="2"/>
      <c r="AF2061" s="2"/>
      <c r="AG2061" s="2"/>
      <c r="AH2061" s="2"/>
      <c r="AI2061" s="2"/>
      <c r="AJ2061" s="2"/>
      <c r="AK2061" s="2"/>
      <c r="AL2061" s="2"/>
      <c r="AM2061" s="2"/>
      <c r="AN2061" s="2"/>
      <c r="AO2061" s="2"/>
      <c r="AP2061" s="2"/>
      <c r="AQ2061" s="2"/>
      <c r="AR2061" s="2"/>
      <c r="AS2061" s="2"/>
      <c r="AT2061" s="2"/>
      <c r="AU2061" s="2"/>
      <c r="AV2061" s="2"/>
      <c r="AW2061" s="2"/>
      <c r="AX2061" s="193"/>
      <c r="AY2061" s="193"/>
      <c r="AZ2061" s="193"/>
      <c r="BA2061" s="193"/>
      <c r="BB2061" s="193"/>
      <c r="BC2061" s="193"/>
      <c r="BD2061" s="193"/>
      <c r="BE2061" s="193"/>
      <c r="BF2061" s="193"/>
      <c r="BG2061" s="193"/>
      <c r="BH2061" s="193"/>
      <c r="BI2061" s="193"/>
      <c r="BJ2061" s="193"/>
      <c r="BK2061" s="193"/>
      <c r="BL2061" s="193"/>
      <c r="BM2061" s="193"/>
      <c r="BN2061" s="193"/>
      <c r="BO2061" s="193"/>
      <c r="BP2061" s="193"/>
      <c r="BQ2061" s="193"/>
      <c r="BR2061" s="193"/>
      <c r="BS2061" s="193"/>
      <c r="BT2061" s="193"/>
      <c r="BU2061" s="193"/>
      <c r="BV2061" s="193"/>
      <c r="BW2061" s="193"/>
      <c r="BX2061" s="193"/>
      <c r="BY2061" s="193"/>
      <c r="BZ2061" s="193"/>
      <c r="CA2061" s="193"/>
      <c r="CB2061" s="193"/>
      <c r="CC2061" s="193"/>
      <c r="CD2061" s="193"/>
      <c r="CE2061" s="193"/>
      <c r="CF2061" s="193"/>
      <c r="CG2061" s="193"/>
      <c r="CH2061" s="193"/>
      <c r="CI2061" s="193"/>
      <c r="CJ2061" s="193"/>
      <c r="CK2061" s="199"/>
      <c r="CL2061" s="199"/>
      <c r="CM2061" s="199"/>
      <c r="CN2061" s="199"/>
      <c r="CO2061" s="199"/>
      <c r="CP2061" s="199"/>
      <c r="CQ2061" s="199"/>
      <c r="CR2061" s="199"/>
    </row>
    <row r="2062" spans="1:96" s="190" customFormat="1" ht="24" hidden="1">
      <c r="A2062" s="31" t="e">
        <f t="shared" si="141"/>
        <v>#N/A</v>
      </c>
      <c r="B2062" s="30" t="e">
        <f>VLOOKUP(F2062,[3]!Tabla13[#All],2,FALSE)</f>
        <v>#N/A</v>
      </c>
      <c r="C2062" s="51">
        <v>2026</v>
      </c>
      <c r="D2062" s="51">
        <v>8330</v>
      </c>
      <c r="E2062" s="51"/>
      <c r="F2062" s="52"/>
      <c r="G2062" s="51">
        <v>2</v>
      </c>
      <c r="H2062" s="51">
        <v>5</v>
      </c>
      <c r="I2062" s="51">
        <v>16</v>
      </c>
      <c r="J2062" s="51"/>
      <c r="K2062" s="51">
        <v>5000</v>
      </c>
      <c r="L2062" s="51">
        <v>5400</v>
      </c>
      <c r="M2062" s="51">
        <v>541</v>
      </c>
      <c r="N2062" s="139">
        <v>1485</v>
      </c>
      <c r="O2062" s="49"/>
      <c r="P2062" s="48" t="s">
        <v>31</v>
      </c>
      <c r="Q2062" s="47">
        <v>0</v>
      </c>
      <c r="R2062" s="47">
        <v>0</v>
      </c>
      <c r="S2062" s="46">
        <f t="shared" si="142"/>
        <v>0</v>
      </c>
      <c r="T2062" s="47">
        <v>0</v>
      </c>
      <c r="U2062" s="47">
        <v>0</v>
      </c>
      <c r="V2062" s="46">
        <f t="shared" si="143"/>
        <v>0</v>
      </c>
      <c r="W2062" s="46">
        <f t="shared" si="144"/>
        <v>0</v>
      </c>
      <c r="X2062" s="45" t="s">
        <v>26</v>
      </c>
      <c r="Y2062" s="44"/>
      <c r="Z2062" s="43"/>
      <c r="AA2062" s="42" t="s">
        <v>19</v>
      </c>
      <c r="AB2062" s="196"/>
      <c r="AC2062" s="2"/>
      <c r="AD2062" s="2"/>
      <c r="AE2062" s="2"/>
      <c r="AF2062" s="2"/>
      <c r="AG2062" s="2"/>
      <c r="AH2062" s="2"/>
      <c r="AI2062" s="2"/>
      <c r="AJ2062" s="2"/>
      <c r="AK2062" s="2"/>
      <c r="AL2062" s="2"/>
      <c r="AM2062" s="2"/>
      <c r="AN2062" s="2"/>
      <c r="AO2062" s="2"/>
      <c r="AP2062" s="2"/>
      <c r="AQ2062" s="2"/>
      <c r="AR2062" s="2"/>
      <c r="AS2062" s="2"/>
      <c r="AT2062" s="2"/>
      <c r="AU2062" s="2"/>
      <c r="AV2062" s="2"/>
      <c r="AW2062" s="2"/>
      <c r="AX2062" s="195"/>
      <c r="AY2062" s="195"/>
      <c r="AZ2062" s="193"/>
      <c r="BA2062" s="193"/>
      <c r="BB2062" s="195"/>
      <c r="BC2062" s="195"/>
      <c r="BD2062" s="193"/>
      <c r="BE2062" s="195"/>
      <c r="BF2062" s="195"/>
      <c r="BG2062" s="193"/>
      <c r="BH2062" s="193"/>
      <c r="BI2062" s="195"/>
      <c r="BJ2062" s="195"/>
      <c r="BK2062" s="193"/>
      <c r="BL2062" s="195"/>
      <c r="BM2062" s="195"/>
      <c r="BN2062" s="193"/>
      <c r="BO2062" s="193"/>
      <c r="BP2062" s="195"/>
      <c r="BQ2062" s="195"/>
      <c r="BR2062" s="193"/>
      <c r="BS2062" s="195"/>
      <c r="BT2062" s="195"/>
      <c r="BU2062" s="193"/>
      <c r="BV2062" s="193"/>
      <c r="BW2062" s="195"/>
      <c r="BX2062" s="195"/>
      <c r="BY2062" s="193"/>
      <c r="BZ2062" s="195"/>
      <c r="CA2062" s="195"/>
      <c r="CB2062" s="193"/>
      <c r="CC2062" s="193"/>
      <c r="CD2062" s="194"/>
      <c r="CE2062" s="194"/>
      <c r="CF2062" s="193"/>
      <c r="CG2062" s="194"/>
      <c r="CH2062" s="194"/>
      <c r="CI2062" s="193"/>
      <c r="CJ2062" s="193"/>
      <c r="CK2062" s="191"/>
      <c r="CL2062" s="191"/>
      <c r="CM2062" s="192"/>
      <c r="CN2062" s="192"/>
      <c r="CO2062" s="192"/>
      <c r="CP2062" s="192"/>
      <c r="CQ2062" s="191"/>
      <c r="CR2062" s="191"/>
    </row>
    <row r="2063" spans="1:96" s="190" customFormat="1" ht="24" hidden="1">
      <c r="A2063" s="31" t="e">
        <f t="shared" si="141"/>
        <v>#N/A</v>
      </c>
      <c r="B2063" s="30" t="e">
        <f>VLOOKUP(F2063,[3]!Tabla13[#All],2,FALSE)</f>
        <v>#N/A</v>
      </c>
      <c r="C2063" s="51">
        <v>2026</v>
      </c>
      <c r="D2063" s="51">
        <v>8330</v>
      </c>
      <c r="E2063" s="51"/>
      <c r="F2063" s="52"/>
      <c r="G2063" s="51">
        <v>2</v>
      </c>
      <c r="H2063" s="51">
        <v>5</v>
      </c>
      <c r="I2063" s="51">
        <v>16</v>
      </c>
      <c r="J2063" s="51"/>
      <c r="K2063" s="51">
        <v>5000</v>
      </c>
      <c r="L2063" s="51">
        <v>5400</v>
      </c>
      <c r="M2063" s="51">
        <v>541</v>
      </c>
      <c r="N2063" s="139">
        <v>997</v>
      </c>
      <c r="O2063" s="49"/>
      <c r="P2063" s="48" t="s">
        <v>30</v>
      </c>
      <c r="Q2063" s="47">
        <v>0</v>
      </c>
      <c r="R2063" s="47">
        <v>0</v>
      </c>
      <c r="S2063" s="46">
        <f t="shared" si="142"/>
        <v>0</v>
      </c>
      <c r="T2063" s="47">
        <v>0</v>
      </c>
      <c r="U2063" s="47">
        <v>0</v>
      </c>
      <c r="V2063" s="46">
        <f t="shared" si="143"/>
        <v>0</v>
      </c>
      <c r="W2063" s="46">
        <f t="shared" si="144"/>
        <v>0</v>
      </c>
      <c r="X2063" s="45" t="s">
        <v>26</v>
      </c>
      <c r="Y2063" s="130"/>
      <c r="Z2063" s="236"/>
      <c r="AA2063" s="42" t="s">
        <v>19</v>
      </c>
      <c r="AB2063" s="196"/>
      <c r="AC2063" s="2"/>
      <c r="AD2063" s="2"/>
      <c r="AE2063" s="2"/>
      <c r="AF2063" s="2"/>
      <c r="AG2063" s="2"/>
      <c r="AH2063" s="2"/>
      <c r="AI2063" s="2"/>
      <c r="AJ2063" s="2"/>
      <c r="AK2063" s="2"/>
      <c r="AL2063" s="2"/>
      <c r="AM2063" s="2"/>
      <c r="AN2063" s="2"/>
      <c r="AO2063" s="2"/>
      <c r="AP2063" s="2"/>
      <c r="AQ2063" s="2"/>
      <c r="AR2063" s="2"/>
      <c r="AS2063" s="2"/>
      <c r="AT2063" s="2"/>
      <c r="AU2063" s="2"/>
      <c r="AV2063" s="2"/>
      <c r="AW2063" s="2"/>
      <c r="AX2063" s="195"/>
      <c r="AY2063" s="195"/>
      <c r="AZ2063" s="193"/>
      <c r="BA2063" s="193"/>
      <c r="BB2063" s="195"/>
      <c r="BC2063" s="195"/>
      <c r="BD2063" s="193"/>
      <c r="BE2063" s="195"/>
      <c r="BF2063" s="195"/>
      <c r="BG2063" s="193"/>
      <c r="BH2063" s="193"/>
      <c r="BI2063" s="195"/>
      <c r="BJ2063" s="195"/>
      <c r="BK2063" s="193"/>
      <c r="BL2063" s="195"/>
      <c r="BM2063" s="195"/>
      <c r="BN2063" s="193"/>
      <c r="BO2063" s="193"/>
      <c r="BP2063" s="195"/>
      <c r="BQ2063" s="195"/>
      <c r="BR2063" s="193"/>
      <c r="BS2063" s="195"/>
      <c r="BT2063" s="195"/>
      <c r="BU2063" s="193"/>
      <c r="BV2063" s="193"/>
      <c r="BW2063" s="195"/>
      <c r="BX2063" s="195"/>
      <c r="BY2063" s="193"/>
      <c r="BZ2063" s="195"/>
      <c r="CA2063" s="195"/>
      <c r="CB2063" s="193"/>
      <c r="CC2063" s="193"/>
      <c r="CD2063" s="194"/>
      <c r="CE2063" s="194"/>
      <c r="CF2063" s="193"/>
      <c r="CG2063" s="194"/>
      <c r="CH2063" s="194"/>
      <c r="CI2063" s="193"/>
      <c r="CJ2063" s="193"/>
      <c r="CK2063" s="191"/>
      <c r="CL2063" s="191"/>
      <c r="CM2063" s="192"/>
      <c r="CN2063" s="192"/>
      <c r="CO2063" s="192"/>
      <c r="CP2063" s="192"/>
      <c r="CQ2063" s="191"/>
      <c r="CR2063" s="191"/>
    </row>
    <row r="2064" spans="1:96" s="190" customFormat="1" ht="24" hidden="1">
      <c r="A2064" s="31" t="e">
        <f t="shared" si="141"/>
        <v>#N/A</v>
      </c>
      <c r="B2064" s="30" t="e">
        <f>VLOOKUP(F2064,[3]!Tabla13[#All],2,FALSE)</f>
        <v>#N/A</v>
      </c>
      <c r="C2064" s="40">
        <v>2026</v>
      </c>
      <c r="D2064" s="40">
        <v>8330</v>
      </c>
      <c r="E2064" s="40"/>
      <c r="F2064" s="41"/>
      <c r="G2064" s="40">
        <v>2</v>
      </c>
      <c r="H2064" s="40">
        <v>5</v>
      </c>
      <c r="I2064" s="40">
        <v>16</v>
      </c>
      <c r="J2064" s="40"/>
      <c r="K2064" s="40">
        <v>5000</v>
      </c>
      <c r="L2064" s="40">
        <v>5400</v>
      </c>
      <c r="M2064" s="40">
        <v>543</v>
      </c>
      <c r="N2064" s="167" t="s">
        <v>23</v>
      </c>
      <c r="O2064" s="235"/>
      <c r="P2064" s="37" t="s">
        <v>865</v>
      </c>
      <c r="Q2064" s="36">
        <f>+Q2065</f>
        <v>0</v>
      </c>
      <c r="R2064" s="36">
        <f>+R2065</f>
        <v>0</v>
      </c>
      <c r="S2064" s="36">
        <f t="shared" si="142"/>
        <v>0</v>
      </c>
      <c r="T2064" s="36">
        <f>+T2065</f>
        <v>0</v>
      </c>
      <c r="U2064" s="36">
        <f>+U2065</f>
        <v>0</v>
      </c>
      <c r="V2064" s="36">
        <f t="shared" si="143"/>
        <v>0</v>
      </c>
      <c r="W2064" s="36">
        <f t="shared" si="144"/>
        <v>0</v>
      </c>
      <c r="X2064" s="35"/>
      <c r="Y2064" s="64"/>
      <c r="Z2064" s="63"/>
      <c r="AA2064" s="32"/>
      <c r="AB2064" s="200"/>
      <c r="AC2064" s="2"/>
      <c r="AD2064" s="2"/>
      <c r="AE2064" s="2"/>
      <c r="AF2064" s="2"/>
      <c r="AG2064" s="2"/>
      <c r="AH2064" s="2"/>
      <c r="AI2064" s="2"/>
      <c r="AJ2064" s="2"/>
      <c r="AK2064" s="2"/>
      <c r="AL2064" s="2"/>
      <c r="AM2064" s="2"/>
      <c r="AN2064" s="2"/>
      <c r="AO2064" s="2"/>
      <c r="AP2064" s="2"/>
      <c r="AQ2064" s="2"/>
      <c r="AR2064" s="2"/>
      <c r="AS2064" s="2"/>
      <c r="AT2064" s="2"/>
      <c r="AU2064" s="2"/>
      <c r="AV2064" s="2"/>
      <c r="AW2064" s="2"/>
      <c r="AX2064" s="193"/>
      <c r="AY2064" s="193"/>
      <c r="AZ2064" s="193"/>
      <c r="BA2064" s="193"/>
      <c r="BB2064" s="193"/>
      <c r="BC2064" s="193"/>
      <c r="BD2064" s="193"/>
      <c r="BE2064" s="193"/>
      <c r="BF2064" s="193"/>
      <c r="BG2064" s="193"/>
      <c r="BH2064" s="193"/>
      <c r="BI2064" s="193"/>
      <c r="BJ2064" s="193"/>
      <c r="BK2064" s="193"/>
      <c r="BL2064" s="193"/>
      <c r="BM2064" s="193"/>
      <c r="BN2064" s="193"/>
      <c r="BO2064" s="193"/>
      <c r="BP2064" s="193"/>
      <c r="BQ2064" s="193"/>
      <c r="BR2064" s="193"/>
      <c r="BS2064" s="193"/>
      <c r="BT2064" s="193"/>
      <c r="BU2064" s="193"/>
      <c r="BV2064" s="193"/>
      <c r="BW2064" s="193"/>
      <c r="BX2064" s="193"/>
      <c r="BY2064" s="193"/>
      <c r="BZ2064" s="193"/>
      <c r="CA2064" s="193"/>
      <c r="CB2064" s="193"/>
      <c r="CC2064" s="193"/>
      <c r="CD2064" s="193"/>
      <c r="CE2064" s="193"/>
      <c r="CF2064" s="193"/>
      <c r="CG2064" s="193"/>
      <c r="CH2064" s="193"/>
      <c r="CI2064" s="193"/>
      <c r="CJ2064" s="193"/>
      <c r="CK2064" s="199"/>
      <c r="CL2064" s="199"/>
      <c r="CM2064" s="199"/>
      <c r="CN2064" s="199"/>
      <c r="CO2064" s="199"/>
      <c r="CP2064" s="199"/>
      <c r="CQ2064" s="199"/>
      <c r="CR2064" s="199"/>
    </row>
    <row r="2065" spans="1:96" s="190" customFormat="1" ht="24" hidden="1">
      <c r="A2065" s="31" t="e">
        <f t="shared" si="141"/>
        <v>#N/A</v>
      </c>
      <c r="B2065" s="30" t="e">
        <f>VLOOKUP(F2065,[3]!Tabla13[#All],2,FALSE)</f>
        <v>#N/A</v>
      </c>
      <c r="C2065" s="51">
        <v>2026</v>
      </c>
      <c r="D2065" s="51">
        <v>8330</v>
      </c>
      <c r="E2065" s="51"/>
      <c r="F2065" s="52"/>
      <c r="G2065" s="51">
        <v>2</v>
      </c>
      <c r="H2065" s="51">
        <v>5</v>
      </c>
      <c r="I2065" s="51">
        <v>16</v>
      </c>
      <c r="J2065" s="51"/>
      <c r="K2065" s="51">
        <v>5000</v>
      </c>
      <c r="L2065" s="51">
        <v>5400</v>
      </c>
      <c r="M2065" s="51">
        <v>543</v>
      </c>
      <c r="N2065" s="139">
        <v>1494</v>
      </c>
      <c r="O2065" s="49"/>
      <c r="P2065" s="48" t="s">
        <v>219</v>
      </c>
      <c r="Q2065" s="47">
        <v>0</v>
      </c>
      <c r="R2065" s="47">
        <v>0</v>
      </c>
      <c r="S2065" s="46">
        <f t="shared" si="142"/>
        <v>0</v>
      </c>
      <c r="T2065" s="47">
        <v>0</v>
      </c>
      <c r="U2065" s="47">
        <v>0</v>
      </c>
      <c r="V2065" s="46">
        <f t="shared" si="143"/>
        <v>0</v>
      </c>
      <c r="W2065" s="46">
        <f t="shared" si="144"/>
        <v>0</v>
      </c>
      <c r="X2065" s="45" t="s">
        <v>26</v>
      </c>
      <c r="Y2065" s="44"/>
      <c r="Z2065" s="43"/>
      <c r="AA2065" s="42" t="s">
        <v>19</v>
      </c>
      <c r="AB2065" s="196"/>
      <c r="AC2065" s="2"/>
      <c r="AD2065" s="2"/>
      <c r="AE2065" s="2"/>
      <c r="AF2065" s="2"/>
      <c r="AG2065" s="2"/>
      <c r="AH2065" s="2"/>
      <c r="AI2065" s="2"/>
      <c r="AJ2065" s="2"/>
      <c r="AK2065" s="2"/>
      <c r="AL2065" s="2"/>
      <c r="AM2065" s="2"/>
      <c r="AN2065" s="2"/>
      <c r="AO2065" s="2"/>
      <c r="AP2065" s="2"/>
      <c r="AQ2065" s="2"/>
      <c r="AR2065" s="2"/>
      <c r="AS2065" s="2"/>
      <c r="AT2065" s="2"/>
      <c r="AU2065" s="2"/>
      <c r="AV2065" s="2"/>
      <c r="AW2065" s="2"/>
      <c r="AX2065" s="195"/>
      <c r="AY2065" s="195"/>
      <c r="AZ2065" s="193"/>
      <c r="BA2065" s="193"/>
      <c r="BB2065" s="195"/>
      <c r="BC2065" s="195"/>
      <c r="BD2065" s="193"/>
      <c r="BE2065" s="195"/>
      <c r="BF2065" s="195"/>
      <c r="BG2065" s="193"/>
      <c r="BH2065" s="193"/>
      <c r="BI2065" s="195"/>
      <c r="BJ2065" s="195"/>
      <c r="BK2065" s="193"/>
      <c r="BL2065" s="195"/>
      <c r="BM2065" s="195"/>
      <c r="BN2065" s="193"/>
      <c r="BO2065" s="193"/>
      <c r="BP2065" s="195"/>
      <c r="BQ2065" s="195"/>
      <c r="BR2065" s="193"/>
      <c r="BS2065" s="195"/>
      <c r="BT2065" s="195"/>
      <c r="BU2065" s="193"/>
      <c r="BV2065" s="193"/>
      <c r="BW2065" s="195"/>
      <c r="BX2065" s="195"/>
      <c r="BY2065" s="193"/>
      <c r="BZ2065" s="195"/>
      <c r="CA2065" s="195"/>
      <c r="CB2065" s="193"/>
      <c r="CC2065" s="193"/>
      <c r="CD2065" s="194"/>
      <c r="CE2065" s="194"/>
      <c r="CF2065" s="193"/>
      <c r="CG2065" s="194"/>
      <c r="CH2065" s="194"/>
      <c r="CI2065" s="193"/>
      <c r="CJ2065" s="193"/>
      <c r="CK2065" s="191"/>
      <c r="CL2065" s="191"/>
      <c r="CM2065" s="192"/>
      <c r="CN2065" s="192"/>
      <c r="CO2065" s="192"/>
      <c r="CP2065" s="192"/>
      <c r="CQ2065" s="191"/>
      <c r="CR2065" s="191"/>
    </row>
    <row r="2066" spans="1:96" s="190" customFormat="1" ht="24" hidden="1">
      <c r="A2066" s="31" t="e">
        <f t="shared" si="141"/>
        <v>#N/A</v>
      </c>
      <c r="B2066" s="30" t="e">
        <f>VLOOKUP(F2066,[3]!Tabla13[#All],2,FALSE)</f>
        <v>#N/A</v>
      </c>
      <c r="C2066" s="61">
        <v>2026</v>
      </c>
      <c r="D2066" s="61">
        <v>8330</v>
      </c>
      <c r="E2066" s="61"/>
      <c r="F2066" s="62"/>
      <c r="G2066" s="61">
        <v>2</v>
      </c>
      <c r="H2066" s="61">
        <v>5</v>
      </c>
      <c r="I2066" s="61">
        <v>16</v>
      </c>
      <c r="J2066" s="61"/>
      <c r="K2066" s="61">
        <v>5000</v>
      </c>
      <c r="L2066" s="61">
        <v>5600</v>
      </c>
      <c r="M2066" s="61"/>
      <c r="N2066" s="60"/>
      <c r="O2066" s="59"/>
      <c r="P2066" s="58" t="s">
        <v>29</v>
      </c>
      <c r="Q2066" s="57">
        <f>Q2067+Q2069+Q2072+Q2074</f>
        <v>0</v>
      </c>
      <c r="R2066" s="57">
        <f>R2067+R2069+R2072+R2074</f>
        <v>0</v>
      </c>
      <c r="S2066" s="57">
        <f t="shared" si="142"/>
        <v>0</v>
      </c>
      <c r="T2066" s="57">
        <f>T2067+T2069+T2072+T2074</f>
        <v>0</v>
      </c>
      <c r="U2066" s="57">
        <f>U2067+U2069+U2072+U2074</f>
        <v>0</v>
      </c>
      <c r="V2066" s="57">
        <f t="shared" si="143"/>
        <v>0</v>
      </c>
      <c r="W2066" s="57">
        <f t="shared" si="144"/>
        <v>0</v>
      </c>
      <c r="X2066" s="56"/>
      <c r="Y2066" s="66"/>
      <c r="Z2066" s="65"/>
      <c r="AA2066" s="53"/>
      <c r="AB2066" s="200"/>
      <c r="AC2066" s="2"/>
      <c r="AD2066" s="2"/>
      <c r="AE2066" s="2"/>
      <c r="AF2066" s="2"/>
      <c r="AG2066" s="2"/>
      <c r="AH2066" s="2"/>
      <c r="AI2066" s="2"/>
      <c r="AJ2066" s="2"/>
      <c r="AK2066" s="2"/>
      <c r="AL2066" s="2"/>
      <c r="AM2066" s="2"/>
      <c r="AN2066" s="2"/>
      <c r="AO2066" s="2"/>
      <c r="AP2066" s="2"/>
      <c r="AQ2066" s="2"/>
      <c r="AR2066" s="2"/>
      <c r="AS2066" s="2"/>
      <c r="AT2066" s="2"/>
      <c r="AU2066" s="2"/>
      <c r="AV2066" s="2"/>
      <c r="AW2066" s="2"/>
      <c r="AX2066" s="193"/>
      <c r="AY2066" s="193"/>
      <c r="AZ2066" s="193"/>
      <c r="BA2066" s="193"/>
      <c r="BB2066" s="193"/>
      <c r="BC2066" s="193"/>
      <c r="BD2066" s="193"/>
      <c r="BE2066" s="193"/>
      <c r="BF2066" s="193"/>
      <c r="BG2066" s="193"/>
      <c r="BH2066" s="193"/>
      <c r="BI2066" s="193"/>
      <c r="BJ2066" s="193"/>
      <c r="BK2066" s="193"/>
      <c r="BL2066" s="193"/>
      <c r="BM2066" s="193"/>
      <c r="BN2066" s="193"/>
      <c r="BO2066" s="193"/>
      <c r="BP2066" s="193"/>
      <c r="BQ2066" s="193"/>
      <c r="BR2066" s="193"/>
      <c r="BS2066" s="193"/>
      <c r="BT2066" s="193"/>
      <c r="BU2066" s="193"/>
      <c r="BV2066" s="193"/>
      <c r="BW2066" s="193"/>
      <c r="BX2066" s="193"/>
      <c r="BY2066" s="193"/>
      <c r="BZ2066" s="193"/>
      <c r="CA2066" s="193"/>
      <c r="CB2066" s="193"/>
      <c r="CC2066" s="193"/>
      <c r="CD2066" s="193"/>
      <c r="CE2066" s="193"/>
      <c r="CF2066" s="193"/>
      <c r="CG2066" s="193"/>
      <c r="CH2066" s="193"/>
      <c r="CI2066" s="193"/>
      <c r="CJ2066" s="193"/>
      <c r="CK2066" s="199"/>
      <c r="CL2066" s="199"/>
      <c r="CM2066" s="199"/>
      <c r="CN2066" s="199"/>
      <c r="CO2066" s="199"/>
      <c r="CP2066" s="199"/>
      <c r="CQ2066" s="199"/>
      <c r="CR2066" s="199"/>
    </row>
    <row r="2067" spans="1:96" s="190" customFormat="1" ht="30" hidden="1">
      <c r="A2067" s="31" t="e">
        <f t="shared" si="141"/>
        <v>#N/A</v>
      </c>
      <c r="B2067" s="30" t="e">
        <f>VLOOKUP(F2067,[3]!Tabla13[#All],2,FALSE)</f>
        <v>#N/A</v>
      </c>
      <c r="C2067" s="40">
        <v>2026</v>
      </c>
      <c r="D2067" s="40">
        <v>8330</v>
      </c>
      <c r="E2067" s="40"/>
      <c r="F2067" s="41"/>
      <c r="G2067" s="40">
        <v>2</v>
      </c>
      <c r="H2067" s="40">
        <v>5</v>
      </c>
      <c r="I2067" s="40">
        <v>16</v>
      </c>
      <c r="J2067" s="40"/>
      <c r="K2067" s="40">
        <v>5000</v>
      </c>
      <c r="L2067" s="40">
        <v>5600</v>
      </c>
      <c r="M2067" s="40">
        <v>564</v>
      </c>
      <c r="N2067" s="167"/>
      <c r="O2067" s="235"/>
      <c r="P2067" s="37" t="s">
        <v>186</v>
      </c>
      <c r="Q2067" s="36">
        <f>Q2068</f>
        <v>0</v>
      </c>
      <c r="R2067" s="36">
        <f>R2068</f>
        <v>0</v>
      </c>
      <c r="S2067" s="36">
        <f t="shared" si="142"/>
        <v>0</v>
      </c>
      <c r="T2067" s="36">
        <f>T2068</f>
        <v>0</v>
      </c>
      <c r="U2067" s="36">
        <f>U2068</f>
        <v>0</v>
      </c>
      <c r="V2067" s="36">
        <f t="shared" si="143"/>
        <v>0</v>
      </c>
      <c r="W2067" s="36">
        <f t="shared" si="144"/>
        <v>0</v>
      </c>
      <c r="X2067" s="35"/>
      <c r="Y2067" s="64"/>
      <c r="Z2067" s="63"/>
      <c r="AA2067" s="32"/>
      <c r="AB2067" s="200"/>
      <c r="AC2067" s="2"/>
      <c r="AD2067" s="2"/>
      <c r="AE2067" s="2"/>
      <c r="AF2067" s="2"/>
      <c r="AG2067" s="2"/>
      <c r="AH2067" s="2"/>
      <c r="AI2067" s="2"/>
      <c r="AJ2067" s="2"/>
      <c r="AK2067" s="2"/>
      <c r="AL2067" s="2"/>
      <c r="AM2067" s="2"/>
      <c r="AN2067" s="2"/>
      <c r="AO2067" s="2"/>
      <c r="AP2067" s="2"/>
      <c r="AQ2067" s="2"/>
      <c r="AR2067" s="2"/>
      <c r="AS2067" s="2"/>
      <c r="AT2067" s="2"/>
      <c r="AU2067" s="2"/>
      <c r="AV2067" s="2"/>
      <c r="AW2067" s="2"/>
      <c r="AX2067" s="193"/>
      <c r="AY2067" s="193"/>
      <c r="AZ2067" s="193"/>
      <c r="BA2067" s="193"/>
      <c r="BB2067" s="193"/>
      <c r="BC2067" s="193"/>
      <c r="BD2067" s="193"/>
      <c r="BE2067" s="193"/>
      <c r="BF2067" s="193"/>
      <c r="BG2067" s="193"/>
      <c r="BH2067" s="193"/>
      <c r="BI2067" s="193"/>
      <c r="BJ2067" s="193"/>
      <c r="BK2067" s="193"/>
      <c r="BL2067" s="193"/>
      <c r="BM2067" s="193"/>
      <c r="BN2067" s="193"/>
      <c r="BO2067" s="193"/>
      <c r="BP2067" s="193"/>
      <c r="BQ2067" s="193"/>
      <c r="BR2067" s="193"/>
      <c r="BS2067" s="193"/>
      <c r="BT2067" s="193"/>
      <c r="BU2067" s="193"/>
      <c r="BV2067" s="193"/>
      <c r="BW2067" s="193"/>
      <c r="BX2067" s="193"/>
      <c r="BY2067" s="193"/>
      <c r="BZ2067" s="193"/>
      <c r="CA2067" s="193"/>
      <c r="CB2067" s="193"/>
      <c r="CC2067" s="193"/>
      <c r="CD2067" s="193"/>
      <c r="CE2067" s="193"/>
      <c r="CF2067" s="193"/>
      <c r="CG2067" s="193"/>
      <c r="CH2067" s="193"/>
      <c r="CI2067" s="193"/>
      <c r="CJ2067" s="193"/>
      <c r="CK2067" s="199"/>
      <c r="CL2067" s="199"/>
      <c r="CM2067" s="199"/>
      <c r="CN2067" s="199"/>
      <c r="CO2067" s="199"/>
      <c r="CP2067" s="199"/>
      <c r="CQ2067" s="199"/>
      <c r="CR2067" s="199"/>
    </row>
    <row r="2068" spans="1:96" s="190" customFormat="1" ht="24" hidden="1">
      <c r="A2068" s="31" t="e">
        <f t="shared" si="141"/>
        <v>#N/A</v>
      </c>
      <c r="B2068" s="30" t="e">
        <f>VLOOKUP(F2068,[3]!Tabla13[#All],2,FALSE)</f>
        <v>#N/A</v>
      </c>
      <c r="C2068" s="51">
        <v>2026</v>
      </c>
      <c r="D2068" s="51">
        <v>8330</v>
      </c>
      <c r="E2068" s="51"/>
      <c r="F2068" s="52"/>
      <c r="G2068" s="51">
        <v>2</v>
      </c>
      <c r="H2068" s="51">
        <v>5</v>
      </c>
      <c r="I2068" s="51">
        <v>16</v>
      </c>
      <c r="J2068" s="51"/>
      <c r="K2068" s="51">
        <v>5000</v>
      </c>
      <c r="L2068" s="51">
        <v>5600</v>
      </c>
      <c r="M2068" s="51">
        <v>564</v>
      </c>
      <c r="N2068" s="139">
        <v>17</v>
      </c>
      <c r="O2068" s="49"/>
      <c r="P2068" s="48" t="s">
        <v>46</v>
      </c>
      <c r="Q2068" s="47">
        <v>0</v>
      </c>
      <c r="R2068" s="47">
        <v>0</v>
      </c>
      <c r="S2068" s="46">
        <f t="shared" si="142"/>
        <v>0</v>
      </c>
      <c r="T2068" s="47">
        <v>0</v>
      </c>
      <c r="U2068" s="47">
        <v>0</v>
      </c>
      <c r="V2068" s="46">
        <f t="shared" si="143"/>
        <v>0</v>
      </c>
      <c r="W2068" s="46">
        <f t="shared" si="144"/>
        <v>0</v>
      </c>
      <c r="X2068" s="45" t="s">
        <v>26</v>
      </c>
      <c r="Y2068" s="44"/>
      <c r="Z2068" s="43"/>
      <c r="AA2068" s="42" t="s">
        <v>19</v>
      </c>
      <c r="AB2068" s="196"/>
      <c r="AC2068" s="2"/>
      <c r="AD2068" s="2"/>
      <c r="AE2068" s="2"/>
      <c r="AF2068" s="2"/>
      <c r="AG2068" s="2"/>
      <c r="AH2068" s="2"/>
      <c r="AI2068" s="2"/>
      <c r="AJ2068" s="2"/>
      <c r="AK2068" s="2"/>
      <c r="AL2068" s="2"/>
      <c r="AM2068" s="2"/>
      <c r="AN2068" s="2"/>
      <c r="AO2068" s="2"/>
      <c r="AP2068" s="2"/>
      <c r="AQ2068" s="2"/>
      <c r="AR2068" s="2"/>
      <c r="AS2068" s="2"/>
      <c r="AT2068" s="2"/>
      <c r="AU2068" s="2"/>
      <c r="AV2068" s="2"/>
      <c r="AW2068" s="2"/>
      <c r="AX2068" s="195"/>
      <c r="AY2068" s="195"/>
      <c r="AZ2068" s="193"/>
      <c r="BA2068" s="193"/>
      <c r="BB2068" s="195"/>
      <c r="BC2068" s="195"/>
      <c r="BD2068" s="193"/>
      <c r="BE2068" s="195"/>
      <c r="BF2068" s="195"/>
      <c r="BG2068" s="193"/>
      <c r="BH2068" s="193"/>
      <c r="BI2068" s="195"/>
      <c r="BJ2068" s="195"/>
      <c r="BK2068" s="193"/>
      <c r="BL2068" s="195"/>
      <c r="BM2068" s="195"/>
      <c r="BN2068" s="193"/>
      <c r="BO2068" s="193"/>
      <c r="BP2068" s="195"/>
      <c r="BQ2068" s="195"/>
      <c r="BR2068" s="193"/>
      <c r="BS2068" s="195"/>
      <c r="BT2068" s="195"/>
      <c r="BU2068" s="193"/>
      <c r="BV2068" s="193"/>
      <c r="BW2068" s="195"/>
      <c r="BX2068" s="195"/>
      <c r="BY2068" s="193"/>
      <c r="BZ2068" s="195"/>
      <c r="CA2068" s="195"/>
      <c r="CB2068" s="193"/>
      <c r="CC2068" s="193"/>
      <c r="CD2068" s="194"/>
      <c r="CE2068" s="194"/>
      <c r="CF2068" s="193"/>
      <c r="CG2068" s="194"/>
      <c r="CH2068" s="194"/>
      <c r="CI2068" s="193"/>
      <c r="CJ2068" s="193"/>
      <c r="CK2068" s="191"/>
      <c r="CL2068" s="191"/>
      <c r="CM2068" s="192"/>
      <c r="CN2068" s="192"/>
      <c r="CO2068" s="192"/>
      <c r="CP2068" s="192"/>
      <c r="CQ2068" s="191"/>
      <c r="CR2068" s="191"/>
    </row>
    <row r="2069" spans="1:96" s="190" customFormat="1" ht="24" hidden="1">
      <c r="A2069" s="31" t="e">
        <f t="shared" si="141"/>
        <v>#N/A</v>
      </c>
      <c r="B2069" s="30" t="e">
        <f>VLOOKUP(F2069,[3]!Tabla13[#All],2,FALSE)</f>
        <v>#N/A</v>
      </c>
      <c r="C2069" s="40">
        <v>2026</v>
      </c>
      <c r="D2069" s="40">
        <v>8330</v>
      </c>
      <c r="E2069" s="40"/>
      <c r="F2069" s="41"/>
      <c r="G2069" s="40">
        <v>2</v>
      </c>
      <c r="H2069" s="40">
        <v>5</v>
      </c>
      <c r="I2069" s="40">
        <v>16</v>
      </c>
      <c r="J2069" s="40"/>
      <c r="K2069" s="40">
        <v>5000</v>
      </c>
      <c r="L2069" s="40">
        <v>5600</v>
      </c>
      <c r="M2069" s="40">
        <v>565</v>
      </c>
      <c r="N2069" s="167"/>
      <c r="O2069" s="235"/>
      <c r="P2069" s="37" t="s">
        <v>184</v>
      </c>
      <c r="Q2069" s="36">
        <f>SUM(Q2070:Q2071)</f>
        <v>0</v>
      </c>
      <c r="R2069" s="36">
        <f>SUM(R2070:R2071)</f>
        <v>0</v>
      </c>
      <c r="S2069" s="36">
        <f t="shared" si="142"/>
        <v>0</v>
      </c>
      <c r="T2069" s="36">
        <f>SUM(T2070:T2071)</f>
        <v>0</v>
      </c>
      <c r="U2069" s="36">
        <f>SUM(U2070:U2071)</f>
        <v>0</v>
      </c>
      <c r="V2069" s="36">
        <f t="shared" si="143"/>
        <v>0</v>
      </c>
      <c r="W2069" s="36">
        <f t="shared" si="144"/>
        <v>0</v>
      </c>
      <c r="X2069" s="35"/>
      <c r="Y2069" s="64"/>
      <c r="Z2069" s="63"/>
      <c r="AA2069" s="32"/>
      <c r="AB2069" s="200"/>
      <c r="AC2069" s="2"/>
      <c r="AD2069" s="2"/>
      <c r="AE2069" s="2"/>
      <c r="AF2069" s="2"/>
      <c r="AG2069" s="2"/>
      <c r="AH2069" s="2"/>
      <c r="AI2069" s="2"/>
      <c r="AJ2069" s="2"/>
      <c r="AK2069" s="2"/>
      <c r="AL2069" s="2"/>
      <c r="AM2069" s="2"/>
      <c r="AN2069" s="2"/>
      <c r="AO2069" s="2"/>
      <c r="AP2069" s="2"/>
      <c r="AQ2069" s="2"/>
      <c r="AR2069" s="2"/>
      <c r="AS2069" s="2"/>
      <c r="AT2069" s="2"/>
      <c r="AU2069" s="2"/>
      <c r="AV2069" s="2"/>
      <c r="AW2069" s="2"/>
      <c r="AX2069" s="193"/>
      <c r="AY2069" s="193"/>
      <c r="AZ2069" s="193"/>
      <c r="BA2069" s="193"/>
      <c r="BB2069" s="193"/>
      <c r="BC2069" s="193"/>
      <c r="BD2069" s="193"/>
      <c r="BE2069" s="193"/>
      <c r="BF2069" s="193"/>
      <c r="BG2069" s="193"/>
      <c r="BH2069" s="193"/>
      <c r="BI2069" s="193"/>
      <c r="BJ2069" s="193"/>
      <c r="BK2069" s="193"/>
      <c r="BL2069" s="193"/>
      <c r="BM2069" s="193"/>
      <c r="BN2069" s="193"/>
      <c r="BO2069" s="193"/>
      <c r="BP2069" s="193"/>
      <c r="BQ2069" s="193"/>
      <c r="BR2069" s="193"/>
      <c r="BS2069" s="193"/>
      <c r="BT2069" s="193"/>
      <c r="BU2069" s="193"/>
      <c r="BV2069" s="193"/>
      <c r="BW2069" s="193"/>
      <c r="BX2069" s="193"/>
      <c r="BY2069" s="193"/>
      <c r="BZ2069" s="193"/>
      <c r="CA2069" s="193"/>
      <c r="CB2069" s="193"/>
      <c r="CC2069" s="193"/>
      <c r="CD2069" s="193"/>
      <c r="CE2069" s="193"/>
      <c r="CF2069" s="193"/>
      <c r="CG2069" s="193"/>
      <c r="CH2069" s="193"/>
      <c r="CI2069" s="193"/>
      <c r="CJ2069" s="193"/>
      <c r="CK2069" s="199"/>
      <c r="CL2069" s="199"/>
      <c r="CM2069" s="199"/>
      <c r="CN2069" s="199"/>
      <c r="CO2069" s="199"/>
      <c r="CP2069" s="199"/>
      <c r="CQ2069" s="199"/>
      <c r="CR2069" s="199"/>
    </row>
    <row r="2070" spans="1:96" s="190" customFormat="1" ht="24" hidden="1">
      <c r="A2070" s="31" t="e">
        <f t="shared" si="141"/>
        <v>#N/A</v>
      </c>
      <c r="B2070" s="30" t="e">
        <f>VLOOKUP(F2070,[3]!Tabla13[#All],2,FALSE)</f>
        <v>#N/A</v>
      </c>
      <c r="C2070" s="51">
        <v>2026</v>
      </c>
      <c r="D2070" s="51">
        <v>8330</v>
      </c>
      <c r="E2070" s="51"/>
      <c r="F2070" s="52"/>
      <c r="G2070" s="51">
        <v>2</v>
      </c>
      <c r="H2070" s="51">
        <v>5</v>
      </c>
      <c r="I2070" s="51">
        <v>16</v>
      </c>
      <c r="J2070" s="51"/>
      <c r="K2070" s="51">
        <v>5000</v>
      </c>
      <c r="L2070" s="51">
        <v>5600</v>
      </c>
      <c r="M2070" s="51">
        <v>565</v>
      </c>
      <c r="N2070" s="139">
        <v>578</v>
      </c>
      <c r="O2070" s="49"/>
      <c r="P2070" s="48" t="s">
        <v>864</v>
      </c>
      <c r="Q2070" s="47">
        <v>0</v>
      </c>
      <c r="R2070" s="47">
        <v>0</v>
      </c>
      <c r="S2070" s="46">
        <f t="shared" si="142"/>
        <v>0</v>
      </c>
      <c r="T2070" s="47">
        <v>0</v>
      </c>
      <c r="U2070" s="47">
        <v>0</v>
      </c>
      <c r="V2070" s="46">
        <f t="shared" si="143"/>
        <v>0</v>
      </c>
      <c r="W2070" s="46">
        <f t="shared" si="144"/>
        <v>0</v>
      </c>
      <c r="X2070" s="45" t="s">
        <v>26</v>
      </c>
      <c r="Y2070" s="44"/>
      <c r="Z2070" s="43"/>
      <c r="AA2070" s="42" t="s">
        <v>19</v>
      </c>
      <c r="AB2070" s="196"/>
      <c r="AC2070" s="2"/>
      <c r="AD2070" s="2"/>
      <c r="AE2070" s="2"/>
      <c r="AF2070" s="2"/>
      <c r="AG2070" s="2"/>
      <c r="AH2070" s="2"/>
      <c r="AI2070" s="2"/>
      <c r="AJ2070" s="2"/>
      <c r="AK2070" s="2"/>
      <c r="AL2070" s="2"/>
      <c r="AM2070" s="2"/>
      <c r="AN2070" s="2"/>
      <c r="AO2070" s="2"/>
      <c r="AP2070" s="2"/>
      <c r="AQ2070" s="2"/>
      <c r="AR2070" s="2"/>
      <c r="AS2070" s="2"/>
      <c r="AT2070" s="2"/>
      <c r="AU2070" s="2"/>
      <c r="AV2070" s="2"/>
      <c r="AW2070" s="2"/>
      <c r="AX2070" s="195"/>
      <c r="AY2070" s="195"/>
      <c r="AZ2070" s="193"/>
      <c r="BA2070" s="193"/>
      <c r="BB2070" s="195"/>
      <c r="BC2070" s="195"/>
      <c r="BD2070" s="193"/>
      <c r="BE2070" s="195"/>
      <c r="BF2070" s="195"/>
      <c r="BG2070" s="193"/>
      <c r="BH2070" s="193"/>
      <c r="BI2070" s="195"/>
      <c r="BJ2070" s="195"/>
      <c r="BK2070" s="193"/>
      <c r="BL2070" s="195"/>
      <c r="BM2070" s="195"/>
      <c r="BN2070" s="193"/>
      <c r="BO2070" s="193"/>
      <c r="BP2070" s="195"/>
      <c r="BQ2070" s="195"/>
      <c r="BR2070" s="193"/>
      <c r="BS2070" s="195"/>
      <c r="BT2070" s="195"/>
      <c r="BU2070" s="193"/>
      <c r="BV2070" s="193"/>
      <c r="BW2070" s="195"/>
      <c r="BX2070" s="195"/>
      <c r="BY2070" s="193"/>
      <c r="BZ2070" s="195"/>
      <c r="CA2070" s="195"/>
      <c r="CB2070" s="193"/>
      <c r="CC2070" s="193"/>
      <c r="CD2070" s="194"/>
      <c r="CE2070" s="194"/>
      <c r="CF2070" s="193"/>
      <c r="CG2070" s="194"/>
      <c r="CH2070" s="194"/>
      <c r="CI2070" s="193"/>
      <c r="CJ2070" s="193"/>
      <c r="CK2070" s="191"/>
      <c r="CL2070" s="191"/>
      <c r="CM2070" s="192"/>
      <c r="CN2070" s="192"/>
      <c r="CO2070" s="192"/>
      <c r="CP2070" s="192"/>
      <c r="CQ2070" s="191"/>
      <c r="CR2070" s="191"/>
    </row>
    <row r="2071" spans="1:96" s="190" customFormat="1" ht="24" hidden="1">
      <c r="A2071" s="31" t="e">
        <f t="shared" si="141"/>
        <v>#N/A</v>
      </c>
      <c r="B2071" s="30" t="e">
        <f>VLOOKUP(F2071,[3]!Tabla13[#All],2,FALSE)</f>
        <v>#N/A</v>
      </c>
      <c r="C2071" s="51">
        <v>2026</v>
      </c>
      <c r="D2071" s="51">
        <v>8330</v>
      </c>
      <c r="E2071" s="51"/>
      <c r="F2071" s="52"/>
      <c r="G2071" s="51">
        <v>2</v>
      </c>
      <c r="H2071" s="51">
        <v>5</v>
      </c>
      <c r="I2071" s="51">
        <v>16</v>
      </c>
      <c r="J2071" s="51"/>
      <c r="K2071" s="51">
        <v>5000</v>
      </c>
      <c r="L2071" s="51">
        <v>5600</v>
      </c>
      <c r="M2071" s="51">
        <v>565</v>
      </c>
      <c r="N2071" s="139">
        <v>206</v>
      </c>
      <c r="O2071" s="49"/>
      <c r="P2071" s="48" t="s">
        <v>421</v>
      </c>
      <c r="Q2071" s="47">
        <v>0</v>
      </c>
      <c r="R2071" s="47">
        <v>0</v>
      </c>
      <c r="S2071" s="46">
        <f t="shared" si="142"/>
        <v>0</v>
      </c>
      <c r="T2071" s="47">
        <v>0</v>
      </c>
      <c r="U2071" s="47">
        <v>0</v>
      </c>
      <c r="V2071" s="46">
        <f t="shared" si="143"/>
        <v>0</v>
      </c>
      <c r="W2071" s="46">
        <f t="shared" si="144"/>
        <v>0</v>
      </c>
      <c r="X2071" s="45" t="s">
        <v>26</v>
      </c>
      <c r="Y2071" s="44"/>
      <c r="Z2071" s="43"/>
      <c r="AA2071" s="42" t="s">
        <v>19</v>
      </c>
      <c r="AB2071" s="196"/>
      <c r="AC2071" s="2"/>
      <c r="AD2071" s="2"/>
      <c r="AE2071" s="2"/>
      <c r="AF2071" s="2"/>
      <c r="AG2071" s="2"/>
      <c r="AH2071" s="2"/>
      <c r="AI2071" s="2"/>
      <c r="AJ2071" s="2"/>
      <c r="AK2071" s="2"/>
      <c r="AL2071" s="2"/>
      <c r="AM2071" s="2"/>
      <c r="AN2071" s="2"/>
      <c r="AO2071" s="2"/>
      <c r="AP2071" s="2"/>
      <c r="AQ2071" s="2"/>
      <c r="AR2071" s="2"/>
      <c r="AS2071" s="2"/>
      <c r="AT2071" s="2"/>
      <c r="AU2071" s="2"/>
      <c r="AV2071" s="2"/>
      <c r="AW2071" s="2"/>
      <c r="AX2071" s="195"/>
      <c r="AY2071" s="195"/>
      <c r="AZ2071" s="193"/>
      <c r="BA2071" s="193"/>
      <c r="BB2071" s="195"/>
      <c r="BC2071" s="195"/>
      <c r="BD2071" s="193"/>
      <c r="BE2071" s="195"/>
      <c r="BF2071" s="195"/>
      <c r="BG2071" s="193"/>
      <c r="BH2071" s="193"/>
      <c r="BI2071" s="195"/>
      <c r="BJ2071" s="195"/>
      <c r="BK2071" s="193"/>
      <c r="BL2071" s="195"/>
      <c r="BM2071" s="195"/>
      <c r="BN2071" s="193"/>
      <c r="BO2071" s="193"/>
      <c r="BP2071" s="195"/>
      <c r="BQ2071" s="195"/>
      <c r="BR2071" s="193"/>
      <c r="BS2071" s="195"/>
      <c r="BT2071" s="195"/>
      <c r="BU2071" s="193"/>
      <c r="BV2071" s="193"/>
      <c r="BW2071" s="195"/>
      <c r="BX2071" s="195"/>
      <c r="BY2071" s="193"/>
      <c r="BZ2071" s="195"/>
      <c r="CA2071" s="195"/>
      <c r="CB2071" s="193"/>
      <c r="CC2071" s="193"/>
      <c r="CD2071" s="194"/>
      <c r="CE2071" s="194"/>
      <c r="CF2071" s="193"/>
      <c r="CG2071" s="194"/>
      <c r="CH2071" s="194"/>
      <c r="CI2071" s="193"/>
      <c r="CJ2071" s="193"/>
      <c r="CK2071" s="191"/>
      <c r="CL2071" s="191"/>
      <c r="CM2071" s="192"/>
      <c r="CN2071" s="192"/>
      <c r="CO2071" s="192"/>
      <c r="CP2071" s="192"/>
      <c r="CQ2071" s="191"/>
      <c r="CR2071" s="191"/>
    </row>
    <row r="2072" spans="1:96" s="190" customFormat="1" ht="30" hidden="1">
      <c r="A2072" s="31" t="e">
        <f t="shared" si="141"/>
        <v>#N/A</v>
      </c>
      <c r="B2072" s="30" t="e">
        <f>VLOOKUP(F2072,[3]!Tabla13[#All],2,FALSE)</f>
        <v>#N/A</v>
      </c>
      <c r="C2072" s="40">
        <v>2026</v>
      </c>
      <c r="D2072" s="40">
        <v>8330</v>
      </c>
      <c r="E2072" s="40"/>
      <c r="F2072" s="41"/>
      <c r="G2072" s="40">
        <v>2</v>
      </c>
      <c r="H2072" s="40">
        <v>5</v>
      </c>
      <c r="I2072" s="40">
        <v>16</v>
      </c>
      <c r="J2072" s="40"/>
      <c r="K2072" s="40">
        <v>5000</v>
      </c>
      <c r="L2072" s="40">
        <v>5600</v>
      </c>
      <c r="M2072" s="40">
        <v>566</v>
      </c>
      <c r="N2072" s="167" t="s">
        <v>23</v>
      </c>
      <c r="O2072" s="235"/>
      <c r="P2072" s="37" t="s">
        <v>172</v>
      </c>
      <c r="Q2072" s="36">
        <f>Q2073</f>
        <v>0</v>
      </c>
      <c r="R2072" s="36">
        <f>R2073</f>
        <v>0</v>
      </c>
      <c r="S2072" s="36">
        <f t="shared" si="142"/>
        <v>0</v>
      </c>
      <c r="T2072" s="36">
        <f>T2073</f>
        <v>0</v>
      </c>
      <c r="U2072" s="36">
        <f>U2073</f>
        <v>0</v>
      </c>
      <c r="V2072" s="36">
        <f t="shared" si="143"/>
        <v>0</v>
      </c>
      <c r="W2072" s="36">
        <f t="shared" si="144"/>
        <v>0</v>
      </c>
      <c r="X2072" s="35"/>
      <c r="Y2072" s="64"/>
      <c r="Z2072" s="63"/>
      <c r="AA2072" s="32"/>
      <c r="AB2072" s="200"/>
      <c r="AC2072" s="2"/>
      <c r="AD2072" s="2"/>
      <c r="AE2072" s="2"/>
      <c r="AF2072" s="2"/>
      <c r="AG2072" s="2"/>
      <c r="AH2072" s="2"/>
      <c r="AI2072" s="2"/>
      <c r="AJ2072" s="2"/>
      <c r="AK2072" s="2"/>
      <c r="AL2072" s="2"/>
      <c r="AM2072" s="2"/>
      <c r="AN2072" s="2"/>
      <c r="AO2072" s="2"/>
      <c r="AP2072" s="2"/>
      <c r="AQ2072" s="2"/>
      <c r="AR2072" s="2"/>
      <c r="AS2072" s="2"/>
      <c r="AT2072" s="2"/>
      <c r="AU2072" s="2"/>
      <c r="AV2072" s="2"/>
      <c r="AW2072" s="2"/>
      <c r="AX2072" s="193"/>
      <c r="AY2072" s="193"/>
      <c r="AZ2072" s="193"/>
      <c r="BA2072" s="193"/>
      <c r="BB2072" s="193"/>
      <c r="BC2072" s="193"/>
      <c r="BD2072" s="193"/>
      <c r="BE2072" s="193"/>
      <c r="BF2072" s="193"/>
      <c r="BG2072" s="193"/>
      <c r="BH2072" s="193"/>
      <c r="BI2072" s="193"/>
      <c r="BJ2072" s="193"/>
      <c r="BK2072" s="193"/>
      <c r="BL2072" s="193"/>
      <c r="BM2072" s="193"/>
      <c r="BN2072" s="193"/>
      <c r="BO2072" s="193"/>
      <c r="BP2072" s="193"/>
      <c r="BQ2072" s="193"/>
      <c r="BR2072" s="193"/>
      <c r="BS2072" s="193"/>
      <c r="BT2072" s="193"/>
      <c r="BU2072" s="193"/>
      <c r="BV2072" s="193"/>
      <c r="BW2072" s="193"/>
      <c r="BX2072" s="193"/>
      <c r="BY2072" s="193"/>
      <c r="BZ2072" s="193"/>
      <c r="CA2072" s="193"/>
      <c r="CB2072" s="193"/>
      <c r="CC2072" s="193"/>
      <c r="CD2072" s="193"/>
      <c r="CE2072" s="193"/>
      <c r="CF2072" s="193"/>
      <c r="CG2072" s="193"/>
      <c r="CH2072" s="193"/>
      <c r="CI2072" s="193"/>
      <c r="CJ2072" s="193"/>
      <c r="CK2072" s="199"/>
      <c r="CL2072" s="199"/>
      <c r="CM2072" s="199"/>
      <c r="CN2072" s="199"/>
      <c r="CO2072" s="199"/>
      <c r="CP2072" s="199"/>
      <c r="CQ2072" s="199"/>
      <c r="CR2072" s="199"/>
    </row>
    <row r="2073" spans="1:96" s="190" customFormat="1" ht="24" hidden="1">
      <c r="A2073" s="31" t="e">
        <f t="shared" si="141"/>
        <v>#N/A</v>
      </c>
      <c r="B2073" s="30" t="e">
        <f>VLOOKUP(F2073,[3]!Tabla13[#All],2,FALSE)</f>
        <v>#N/A</v>
      </c>
      <c r="C2073" s="51">
        <v>2026</v>
      </c>
      <c r="D2073" s="51">
        <v>8330</v>
      </c>
      <c r="E2073" s="51"/>
      <c r="F2073" s="52"/>
      <c r="G2073" s="51">
        <v>2</v>
      </c>
      <c r="H2073" s="51">
        <v>5</v>
      </c>
      <c r="I2073" s="51">
        <v>16</v>
      </c>
      <c r="J2073" s="51"/>
      <c r="K2073" s="51">
        <v>5000</v>
      </c>
      <c r="L2073" s="51">
        <v>5600</v>
      </c>
      <c r="M2073" s="51">
        <v>566</v>
      </c>
      <c r="N2073" s="139">
        <v>1090</v>
      </c>
      <c r="O2073" s="49"/>
      <c r="P2073" s="48" t="s">
        <v>171</v>
      </c>
      <c r="Q2073" s="47">
        <v>0</v>
      </c>
      <c r="R2073" s="47">
        <v>0</v>
      </c>
      <c r="S2073" s="46">
        <f t="shared" si="142"/>
        <v>0</v>
      </c>
      <c r="T2073" s="47">
        <v>0</v>
      </c>
      <c r="U2073" s="47">
        <v>0</v>
      </c>
      <c r="V2073" s="46">
        <f t="shared" si="143"/>
        <v>0</v>
      </c>
      <c r="W2073" s="46">
        <f t="shared" si="144"/>
        <v>0</v>
      </c>
      <c r="X2073" s="45" t="s">
        <v>26</v>
      </c>
      <c r="Y2073" s="44"/>
      <c r="Z2073" s="43"/>
      <c r="AA2073" s="42" t="s">
        <v>19</v>
      </c>
      <c r="AB2073" s="196"/>
      <c r="AC2073" s="2"/>
      <c r="AD2073" s="2"/>
      <c r="AE2073" s="2"/>
      <c r="AF2073" s="2"/>
      <c r="AG2073" s="2"/>
      <c r="AH2073" s="2"/>
      <c r="AI2073" s="2"/>
      <c r="AJ2073" s="2"/>
      <c r="AK2073" s="2"/>
      <c r="AL2073" s="2"/>
      <c r="AM2073" s="2"/>
      <c r="AN2073" s="2"/>
      <c r="AO2073" s="2"/>
      <c r="AP2073" s="2"/>
      <c r="AQ2073" s="2"/>
      <c r="AR2073" s="2"/>
      <c r="AS2073" s="2"/>
      <c r="AT2073" s="2"/>
      <c r="AU2073" s="2"/>
      <c r="AV2073" s="2"/>
      <c r="AW2073" s="2"/>
      <c r="AX2073" s="195"/>
      <c r="AY2073" s="195"/>
      <c r="AZ2073" s="193"/>
      <c r="BA2073" s="193"/>
      <c r="BB2073" s="195"/>
      <c r="BC2073" s="195"/>
      <c r="BD2073" s="193"/>
      <c r="BE2073" s="195"/>
      <c r="BF2073" s="195"/>
      <c r="BG2073" s="193"/>
      <c r="BH2073" s="193"/>
      <c r="BI2073" s="195"/>
      <c r="BJ2073" s="195"/>
      <c r="BK2073" s="193"/>
      <c r="BL2073" s="195"/>
      <c r="BM2073" s="195"/>
      <c r="BN2073" s="193"/>
      <c r="BO2073" s="193"/>
      <c r="BP2073" s="195"/>
      <c r="BQ2073" s="195"/>
      <c r="BR2073" s="193"/>
      <c r="BS2073" s="195"/>
      <c r="BT2073" s="195"/>
      <c r="BU2073" s="193"/>
      <c r="BV2073" s="193"/>
      <c r="BW2073" s="195"/>
      <c r="BX2073" s="195"/>
      <c r="BY2073" s="193"/>
      <c r="BZ2073" s="195"/>
      <c r="CA2073" s="195"/>
      <c r="CB2073" s="193"/>
      <c r="CC2073" s="193"/>
      <c r="CD2073" s="194"/>
      <c r="CE2073" s="194"/>
      <c r="CF2073" s="193"/>
      <c r="CG2073" s="194"/>
      <c r="CH2073" s="194"/>
      <c r="CI2073" s="193"/>
      <c r="CJ2073" s="193"/>
      <c r="CK2073" s="191"/>
      <c r="CL2073" s="191"/>
      <c r="CM2073" s="192"/>
      <c r="CN2073" s="192"/>
      <c r="CO2073" s="192"/>
      <c r="CP2073" s="192"/>
      <c r="CQ2073" s="191"/>
      <c r="CR2073" s="191"/>
    </row>
    <row r="2074" spans="1:96" s="190" customFormat="1" ht="24" hidden="1">
      <c r="A2074" s="31" t="e">
        <f t="shared" si="141"/>
        <v>#N/A</v>
      </c>
      <c r="B2074" s="30" t="e">
        <f>VLOOKUP(F2074,[3]!Tabla13[#All],2,FALSE)</f>
        <v>#N/A</v>
      </c>
      <c r="C2074" s="40">
        <v>2026</v>
      </c>
      <c r="D2074" s="40">
        <v>8330</v>
      </c>
      <c r="E2074" s="40"/>
      <c r="F2074" s="41"/>
      <c r="G2074" s="40">
        <v>2</v>
      </c>
      <c r="H2074" s="40">
        <v>5</v>
      </c>
      <c r="I2074" s="40">
        <v>16</v>
      </c>
      <c r="J2074" s="40"/>
      <c r="K2074" s="40">
        <v>5000</v>
      </c>
      <c r="L2074" s="40">
        <v>5600</v>
      </c>
      <c r="M2074" s="40">
        <v>567</v>
      </c>
      <c r="N2074" s="167" t="s">
        <v>23</v>
      </c>
      <c r="O2074" s="235"/>
      <c r="P2074" s="37" t="s">
        <v>589</v>
      </c>
      <c r="Q2074" s="36">
        <f>Q2075</f>
        <v>0</v>
      </c>
      <c r="R2074" s="36">
        <f>R2075</f>
        <v>0</v>
      </c>
      <c r="S2074" s="36">
        <f t="shared" si="142"/>
        <v>0</v>
      </c>
      <c r="T2074" s="36">
        <f>T2075</f>
        <v>0</v>
      </c>
      <c r="U2074" s="36">
        <f>U2075</f>
        <v>0</v>
      </c>
      <c r="V2074" s="36">
        <f t="shared" si="143"/>
        <v>0</v>
      </c>
      <c r="W2074" s="36">
        <f t="shared" si="144"/>
        <v>0</v>
      </c>
      <c r="X2074" s="35"/>
      <c r="Y2074" s="64"/>
      <c r="Z2074" s="63"/>
      <c r="AA2074" s="32"/>
      <c r="AB2074" s="200"/>
      <c r="AC2074" s="2"/>
      <c r="AD2074" s="2"/>
      <c r="AE2074" s="2"/>
      <c r="AF2074" s="2"/>
      <c r="AG2074" s="2"/>
      <c r="AH2074" s="2"/>
      <c r="AI2074" s="2"/>
      <c r="AJ2074" s="2"/>
      <c r="AK2074" s="2"/>
      <c r="AL2074" s="2"/>
      <c r="AM2074" s="2"/>
      <c r="AN2074" s="2"/>
      <c r="AO2074" s="2"/>
      <c r="AP2074" s="2"/>
      <c r="AQ2074" s="2"/>
      <c r="AR2074" s="2"/>
      <c r="AS2074" s="2"/>
      <c r="AT2074" s="2"/>
      <c r="AU2074" s="2"/>
      <c r="AV2074" s="2"/>
      <c r="AW2074" s="2"/>
      <c r="AX2074" s="193"/>
      <c r="AY2074" s="193"/>
      <c r="AZ2074" s="193"/>
      <c r="BA2074" s="193"/>
      <c r="BB2074" s="193"/>
      <c r="BC2074" s="193"/>
      <c r="BD2074" s="193"/>
      <c r="BE2074" s="193"/>
      <c r="BF2074" s="193"/>
      <c r="BG2074" s="193"/>
      <c r="BH2074" s="193"/>
      <c r="BI2074" s="193"/>
      <c r="BJ2074" s="193"/>
      <c r="BK2074" s="193"/>
      <c r="BL2074" s="193"/>
      <c r="BM2074" s="193"/>
      <c r="BN2074" s="193"/>
      <c r="BO2074" s="193"/>
      <c r="BP2074" s="193"/>
      <c r="BQ2074" s="193"/>
      <c r="BR2074" s="193"/>
      <c r="BS2074" s="193"/>
      <c r="BT2074" s="193"/>
      <c r="BU2074" s="193"/>
      <c r="BV2074" s="193"/>
      <c r="BW2074" s="193"/>
      <c r="BX2074" s="193"/>
      <c r="BY2074" s="193"/>
      <c r="BZ2074" s="193"/>
      <c r="CA2074" s="193"/>
      <c r="CB2074" s="193"/>
      <c r="CC2074" s="193"/>
      <c r="CD2074" s="193"/>
      <c r="CE2074" s="193"/>
      <c r="CF2074" s="193"/>
      <c r="CG2074" s="193"/>
      <c r="CH2074" s="193"/>
      <c r="CI2074" s="193"/>
      <c r="CJ2074" s="193"/>
      <c r="CK2074" s="199"/>
      <c r="CL2074" s="199"/>
      <c r="CM2074" s="199"/>
      <c r="CN2074" s="199"/>
      <c r="CO2074" s="199"/>
      <c r="CP2074" s="199"/>
      <c r="CQ2074" s="199"/>
      <c r="CR2074" s="199"/>
    </row>
    <row r="2075" spans="1:96" s="190" customFormat="1" ht="24" hidden="1">
      <c r="A2075" s="31" t="e">
        <f t="shared" ref="A2075:A2138" si="145">B2075-E2075</f>
        <v>#N/A</v>
      </c>
      <c r="B2075" s="30" t="e">
        <f>VLOOKUP(F2075,[3]!Tabla13[#All],2,FALSE)</f>
        <v>#N/A</v>
      </c>
      <c r="C2075" s="51">
        <v>2026</v>
      </c>
      <c r="D2075" s="51">
        <v>8330</v>
      </c>
      <c r="E2075" s="51"/>
      <c r="F2075" s="52"/>
      <c r="G2075" s="51">
        <v>2</v>
      </c>
      <c r="H2075" s="51">
        <v>5</v>
      </c>
      <c r="I2075" s="51">
        <v>16</v>
      </c>
      <c r="J2075" s="51"/>
      <c r="K2075" s="51">
        <v>5000</v>
      </c>
      <c r="L2075" s="51">
        <v>5600</v>
      </c>
      <c r="M2075" s="51">
        <v>567</v>
      </c>
      <c r="N2075" s="139">
        <v>752</v>
      </c>
      <c r="O2075" s="49">
        <v>3</v>
      </c>
      <c r="P2075" s="48" t="s">
        <v>589</v>
      </c>
      <c r="Q2075" s="47">
        <v>0</v>
      </c>
      <c r="R2075" s="47">
        <v>0</v>
      </c>
      <c r="S2075" s="46">
        <f t="shared" si="142"/>
        <v>0</v>
      </c>
      <c r="T2075" s="47"/>
      <c r="U2075" s="47">
        <v>0</v>
      </c>
      <c r="V2075" s="46">
        <f t="shared" si="143"/>
        <v>0</v>
      </c>
      <c r="W2075" s="46">
        <f t="shared" si="144"/>
        <v>0</v>
      </c>
      <c r="X2075" s="45" t="s">
        <v>26</v>
      </c>
      <c r="Y2075" s="44"/>
      <c r="Z2075" s="43"/>
      <c r="AA2075" s="42" t="s">
        <v>19</v>
      </c>
      <c r="AB2075" s="196"/>
      <c r="AC2075" s="2"/>
      <c r="AD2075" s="2"/>
      <c r="AE2075" s="2"/>
      <c r="AF2075" s="2"/>
      <c r="AG2075" s="2"/>
      <c r="AH2075" s="2"/>
      <c r="AI2075" s="2"/>
      <c r="AJ2075" s="2"/>
      <c r="AK2075" s="2"/>
      <c r="AL2075" s="2"/>
      <c r="AM2075" s="2"/>
      <c r="AN2075" s="2"/>
      <c r="AO2075" s="2"/>
      <c r="AP2075" s="2"/>
      <c r="AQ2075" s="2"/>
      <c r="AR2075" s="2"/>
      <c r="AS2075" s="2"/>
      <c r="AT2075" s="2"/>
      <c r="AU2075" s="2"/>
      <c r="AV2075" s="2"/>
      <c r="AW2075" s="2"/>
      <c r="AX2075" s="195"/>
      <c r="AY2075" s="195"/>
      <c r="AZ2075" s="193"/>
      <c r="BA2075" s="193"/>
      <c r="BB2075" s="195"/>
      <c r="BC2075" s="195"/>
      <c r="BD2075" s="193"/>
      <c r="BE2075" s="195"/>
      <c r="BF2075" s="195"/>
      <c r="BG2075" s="193"/>
      <c r="BH2075" s="193"/>
      <c r="BI2075" s="195"/>
      <c r="BJ2075" s="195"/>
      <c r="BK2075" s="193"/>
      <c r="BL2075" s="195"/>
      <c r="BM2075" s="195"/>
      <c r="BN2075" s="193"/>
      <c r="BO2075" s="193"/>
      <c r="BP2075" s="195"/>
      <c r="BQ2075" s="195"/>
      <c r="BR2075" s="193"/>
      <c r="BS2075" s="195"/>
      <c r="BT2075" s="195"/>
      <c r="BU2075" s="193"/>
      <c r="BV2075" s="193"/>
      <c r="BW2075" s="195"/>
      <c r="BX2075" s="195"/>
      <c r="BY2075" s="193"/>
      <c r="BZ2075" s="195"/>
      <c r="CA2075" s="195"/>
      <c r="CB2075" s="193"/>
      <c r="CC2075" s="193"/>
      <c r="CD2075" s="194"/>
      <c r="CE2075" s="194"/>
      <c r="CF2075" s="193"/>
      <c r="CG2075" s="194"/>
      <c r="CH2075" s="194"/>
      <c r="CI2075" s="193"/>
      <c r="CJ2075" s="193"/>
      <c r="CK2075" s="191"/>
      <c r="CL2075" s="191"/>
      <c r="CM2075" s="192"/>
      <c r="CN2075" s="192"/>
      <c r="CO2075" s="192"/>
      <c r="CP2075" s="192"/>
      <c r="CQ2075" s="191"/>
      <c r="CR2075" s="191"/>
    </row>
    <row r="2076" spans="1:96" s="190" customFormat="1" ht="24" hidden="1">
      <c r="A2076" s="31" t="e">
        <f t="shared" si="145"/>
        <v>#N/A</v>
      </c>
      <c r="B2076" s="30" t="e">
        <f>VLOOKUP(F2076,[3]!Tabla13[#All],2,FALSE)</f>
        <v>#N/A</v>
      </c>
      <c r="C2076" s="61">
        <v>2026</v>
      </c>
      <c r="D2076" s="61">
        <v>8330</v>
      </c>
      <c r="E2076" s="61"/>
      <c r="F2076" s="62"/>
      <c r="G2076" s="61">
        <v>2</v>
      </c>
      <c r="H2076" s="61">
        <v>5</v>
      </c>
      <c r="I2076" s="61">
        <v>16</v>
      </c>
      <c r="J2076" s="61"/>
      <c r="K2076" s="61">
        <v>5000</v>
      </c>
      <c r="L2076" s="61">
        <v>5900</v>
      </c>
      <c r="M2076" s="61"/>
      <c r="N2076" s="60" t="s">
        <v>23</v>
      </c>
      <c r="O2076" s="59"/>
      <c r="P2076" s="58" t="s">
        <v>25</v>
      </c>
      <c r="Q2076" s="57">
        <f>Q2077+Q2079</f>
        <v>0</v>
      </c>
      <c r="R2076" s="57">
        <f>R2077+R2079</f>
        <v>0</v>
      </c>
      <c r="S2076" s="57">
        <f t="shared" si="142"/>
        <v>0</v>
      </c>
      <c r="T2076" s="57">
        <f>T2077+T2079</f>
        <v>0</v>
      </c>
      <c r="U2076" s="57">
        <f>U2077+U2079</f>
        <v>0</v>
      </c>
      <c r="V2076" s="57">
        <f t="shared" si="143"/>
        <v>0</v>
      </c>
      <c r="W2076" s="57">
        <f t="shared" si="144"/>
        <v>0</v>
      </c>
      <c r="X2076" s="56"/>
      <c r="Y2076" s="66"/>
      <c r="Z2076" s="65"/>
      <c r="AA2076" s="53"/>
      <c r="AB2076" s="200"/>
      <c r="AC2076" s="2"/>
      <c r="AD2076" s="2"/>
      <c r="AE2076" s="2"/>
      <c r="AF2076" s="2"/>
      <c r="AG2076" s="2"/>
      <c r="AH2076" s="2"/>
      <c r="AI2076" s="2"/>
      <c r="AJ2076" s="2"/>
      <c r="AK2076" s="2"/>
      <c r="AL2076" s="2"/>
      <c r="AM2076" s="2"/>
      <c r="AN2076" s="2"/>
      <c r="AO2076" s="2"/>
      <c r="AP2076" s="2"/>
      <c r="AQ2076" s="2"/>
      <c r="AR2076" s="2"/>
      <c r="AS2076" s="2"/>
      <c r="AT2076" s="2"/>
      <c r="AU2076" s="2"/>
      <c r="AV2076" s="2"/>
      <c r="AW2076" s="2"/>
      <c r="AX2076" s="193"/>
      <c r="AY2076" s="193"/>
      <c r="AZ2076" s="193"/>
      <c r="BA2076" s="193"/>
      <c r="BB2076" s="193"/>
      <c r="BC2076" s="193"/>
      <c r="BD2076" s="193"/>
      <c r="BE2076" s="193"/>
      <c r="BF2076" s="193"/>
      <c r="BG2076" s="193"/>
      <c r="BH2076" s="193"/>
      <c r="BI2076" s="193"/>
      <c r="BJ2076" s="193"/>
      <c r="BK2076" s="193"/>
      <c r="BL2076" s="193"/>
      <c r="BM2076" s="193"/>
      <c r="BN2076" s="193"/>
      <c r="BO2076" s="193"/>
      <c r="BP2076" s="193"/>
      <c r="BQ2076" s="193"/>
      <c r="BR2076" s="193"/>
      <c r="BS2076" s="193"/>
      <c r="BT2076" s="193"/>
      <c r="BU2076" s="193"/>
      <c r="BV2076" s="193"/>
      <c r="BW2076" s="193"/>
      <c r="BX2076" s="193"/>
      <c r="BY2076" s="193"/>
      <c r="BZ2076" s="193"/>
      <c r="CA2076" s="193"/>
      <c r="CB2076" s="193"/>
      <c r="CC2076" s="193"/>
      <c r="CD2076" s="193"/>
      <c r="CE2076" s="193"/>
      <c r="CF2076" s="193"/>
      <c r="CG2076" s="193"/>
      <c r="CH2076" s="193"/>
      <c r="CI2076" s="193"/>
      <c r="CJ2076" s="193"/>
      <c r="CK2076" s="199"/>
      <c r="CL2076" s="199"/>
      <c r="CM2076" s="199"/>
      <c r="CN2076" s="199"/>
      <c r="CO2076" s="199"/>
      <c r="CP2076" s="199"/>
      <c r="CQ2076" s="199"/>
      <c r="CR2076" s="199"/>
    </row>
    <row r="2077" spans="1:96" s="190" customFormat="1" ht="24" hidden="1">
      <c r="A2077" s="31" t="e">
        <f t="shared" si="145"/>
        <v>#N/A</v>
      </c>
      <c r="B2077" s="30" t="e">
        <f>VLOOKUP(F2077,[3]!Tabla13[#All],2,FALSE)</f>
        <v>#N/A</v>
      </c>
      <c r="C2077" s="40">
        <v>2026</v>
      </c>
      <c r="D2077" s="40">
        <v>8330</v>
      </c>
      <c r="E2077" s="40"/>
      <c r="F2077" s="41"/>
      <c r="G2077" s="40">
        <v>2</v>
      </c>
      <c r="H2077" s="40">
        <v>5</v>
      </c>
      <c r="I2077" s="40">
        <v>16</v>
      </c>
      <c r="J2077" s="40"/>
      <c r="K2077" s="40">
        <v>5000</v>
      </c>
      <c r="L2077" s="40">
        <v>5900</v>
      </c>
      <c r="M2077" s="40">
        <v>591</v>
      </c>
      <c r="N2077" s="167" t="s">
        <v>23</v>
      </c>
      <c r="O2077" s="235"/>
      <c r="P2077" s="37" t="s">
        <v>24</v>
      </c>
      <c r="Q2077" s="36">
        <f>Q2078</f>
        <v>0</v>
      </c>
      <c r="R2077" s="36">
        <f>R2078</f>
        <v>0</v>
      </c>
      <c r="S2077" s="36">
        <f t="shared" si="142"/>
        <v>0</v>
      </c>
      <c r="T2077" s="36">
        <f>T2078</f>
        <v>0</v>
      </c>
      <c r="U2077" s="36">
        <f>U2078</f>
        <v>0</v>
      </c>
      <c r="V2077" s="36">
        <f t="shared" si="143"/>
        <v>0</v>
      </c>
      <c r="W2077" s="36">
        <f t="shared" si="144"/>
        <v>0</v>
      </c>
      <c r="X2077" s="35"/>
      <c r="Y2077" s="64"/>
      <c r="Z2077" s="63"/>
      <c r="AA2077" s="32"/>
      <c r="AB2077" s="200"/>
      <c r="AC2077" s="2"/>
      <c r="AD2077" s="2"/>
      <c r="AE2077" s="2"/>
      <c r="AF2077" s="2"/>
      <c r="AG2077" s="2"/>
      <c r="AH2077" s="2"/>
      <c r="AI2077" s="2"/>
      <c r="AJ2077" s="2"/>
      <c r="AK2077" s="2"/>
      <c r="AL2077" s="2"/>
      <c r="AM2077" s="2"/>
      <c r="AN2077" s="2"/>
      <c r="AO2077" s="2"/>
      <c r="AP2077" s="2"/>
      <c r="AQ2077" s="2"/>
      <c r="AR2077" s="2"/>
      <c r="AS2077" s="2"/>
      <c r="AT2077" s="2"/>
      <c r="AU2077" s="2"/>
      <c r="AV2077" s="2"/>
      <c r="AW2077" s="2"/>
      <c r="AX2077" s="193"/>
      <c r="AY2077" s="193"/>
      <c r="AZ2077" s="193"/>
      <c r="BA2077" s="193"/>
      <c r="BB2077" s="193"/>
      <c r="BC2077" s="193"/>
      <c r="BD2077" s="193"/>
      <c r="BE2077" s="193"/>
      <c r="BF2077" s="193"/>
      <c r="BG2077" s="193"/>
      <c r="BH2077" s="193"/>
      <c r="BI2077" s="193"/>
      <c r="BJ2077" s="193"/>
      <c r="BK2077" s="193"/>
      <c r="BL2077" s="193"/>
      <c r="BM2077" s="193"/>
      <c r="BN2077" s="193"/>
      <c r="BO2077" s="193"/>
      <c r="BP2077" s="193"/>
      <c r="BQ2077" s="193"/>
      <c r="BR2077" s="193"/>
      <c r="BS2077" s="193"/>
      <c r="BT2077" s="193"/>
      <c r="BU2077" s="193"/>
      <c r="BV2077" s="193"/>
      <c r="BW2077" s="193"/>
      <c r="BX2077" s="193"/>
      <c r="BY2077" s="193"/>
      <c r="BZ2077" s="193"/>
      <c r="CA2077" s="193"/>
      <c r="CB2077" s="193"/>
      <c r="CC2077" s="193"/>
      <c r="CD2077" s="193"/>
      <c r="CE2077" s="193"/>
      <c r="CF2077" s="193"/>
      <c r="CG2077" s="193"/>
      <c r="CH2077" s="193"/>
      <c r="CI2077" s="193"/>
      <c r="CJ2077" s="193"/>
      <c r="CK2077" s="199"/>
      <c r="CL2077" s="199"/>
      <c r="CM2077" s="199"/>
      <c r="CN2077" s="199"/>
      <c r="CO2077" s="199"/>
      <c r="CP2077" s="199"/>
      <c r="CQ2077" s="199"/>
      <c r="CR2077" s="199"/>
    </row>
    <row r="2078" spans="1:96" s="190" customFormat="1" ht="24" hidden="1">
      <c r="A2078" s="31" t="e">
        <f t="shared" si="145"/>
        <v>#N/A</v>
      </c>
      <c r="B2078" s="30" t="e">
        <f>VLOOKUP(F2078,[3]!Tabla13[#All],2,FALSE)</f>
        <v>#N/A</v>
      </c>
      <c r="C2078" s="51">
        <v>2026</v>
      </c>
      <c r="D2078" s="51">
        <v>8330</v>
      </c>
      <c r="E2078" s="51"/>
      <c r="F2078" s="52"/>
      <c r="G2078" s="51">
        <v>2</v>
      </c>
      <c r="H2078" s="51">
        <v>5</v>
      </c>
      <c r="I2078" s="51">
        <v>16</v>
      </c>
      <c r="J2078" s="51"/>
      <c r="K2078" s="51">
        <v>5000</v>
      </c>
      <c r="L2078" s="51">
        <v>5900</v>
      </c>
      <c r="M2078" s="51">
        <v>591</v>
      </c>
      <c r="N2078" s="139">
        <v>1367</v>
      </c>
      <c r="O2078" s="49"/>
      <c r="P2078" s="48" t="s">
        <v>24</v>
      </c>
      <c r="Q2078" s="47">
        <v>0</v>
      </c>
      <c r="R2078" s="47">
        <v>0</v>
      </c>
      <c r="S2078" s="46">
        <f t="shared" si="142"/>
        <v>0</v>
      </c>
      <c r="T2078" s="47">
        <v>0</v>
      </c>
      <c r="U2078" s="47">
        <v>0</v>
      </c>
      <c r="V2078" s="46">
        <f t="shared" si="143"/>
        <v>0</v>
      </c>
      <c r="W2078" s="46">
        <f t="shared" si="144"/>
        <v>0</v>
      </c>
      <c r="X2078" s="45" t="s">
        <v>20</v>
      </c>
      <c r="Y2078" s="44"/>
      <c r="Z2078" s="43"/>
      <c r="AA2078" s="42" t="s">
        <v>19</v>
      </c>
      <c r="AB2078" s="196"/>
      <c r="AC2078" s="2"/>
      <c r="AD2078" s="2"/>
      <c r="AE2078" s="2"/>
      <c r="AF2078" s="2"/>
      <c r="AG2078" s="2"/>
      <c r="AH2078" s="2"/>
      <c r="AI2078" s="2"/>
      <c r="AJ2078" s="2"/>
      <c r="AK2078" s="2"/>
      <c r="AL2078" s="2"/>
      <c r="AM2078" s="2"/>
      <c r="AN2078" s="2"/>
      <c r="AO2078" s="2"/>
      <c r="AP2078" s="2"/>
      <c r="AQ2078" s="2"/>
      <c r="AR2078" s="2"/>
      <c r="AS2078" s="2"/>
      <c r="AT2078" s="2"/>
      <c r="AU2078" s="2"/>
      <c r="AV2078" s="2"/>
      <c r="AW2078" s="2"/>
      <c r="AX2078" s="195"/>
      <c r="AY2078" s="195"/>
      <c r="AZ2078" s="193"/>
      <c r="BA2078" s="193"/>
      <c r="BB2078" s="195"/>
      <c r="BC2078" s="195"/>
      <c r="BD2078" s="193"/>
      <c r="BE2078" s="195"/>
      <c r="BF2078" s="195"/>
      <c r="BG2078" s="193"/>
      <c r="BH2078" s="193"/>
      <c r="BI2078" s="195"/>
      <c r="BJ2078" s="195"/>
      <c r="BK2078" s="193"/>
      <c r="BL2078" s="195"/>
      <c r="BM2078" s="195"/>
      <c r="BN2078" s="193"/>
      <c r="BO2078" s="193"/>
      <c r="BP2078" s="195"/>
      <c r="BQ2078" s="195"/>
      <c r="BR2078" s="193"/>
      <c r="BS2078" s="195"/>
      <c r="BT2078" s="195"/>
      <c r="BU2078" s="193"/>
      <c r="BV2078" s="193"/>
      <c r="BW2078" s="195"/>
      <c r="BX2078" s="195"/>
      <c r="BY2078" s="193"/>
      <c r="BZ2078" s="195"/>
      <c r="CA2078" s="195"/>
      <c r="CB2078" s="193"/>
      <c r="CC2078" s="193"/>
      <c r="CD2078" s="194"/>
      <c r="CE2078" s="194"/>
      <c r="CF2078" s="193"/>
      <c r="CG2078" s="194"/>
      <c r="CH2078" s="194"/>
      <c r="CI2078" s="193"/>
      <c r="CJ2078" s="193"/>
      <c r="CK2078" s="191"/>
      <c r="CL2078" s="191"/>
      <c r="CM2078" s="192"/>
      <c r="CN2078" s="192"/>
      <c r="CO2078" s="192"/>
      <c r="CP2078" s="192"/>
      <c r="CQ2078" s="191"/>
      <c r="CR2078" s="191"/>
    </row>
    <row r="2079" spans="1:96" s="190" customFormat="1" ht="24" hidden="1">
      <c r="A2079" s="31" t="e">
        <f t="shared" si="145"/>
        <v>#N/A</v>
      </c>
      <c r="B2079" s="30" t="e">
        <f>VLOOKUP(F2079,[3]!Tabla13[#All],2,FALSE)</f>
        <v>#N/A</v>
      </c>
      <c r="C2079" s="40">
        <v>2026</v>
      </c>
      <c r="D2079" s="40">
        <v>8330</v>
      </c>
      <c r="E2079" s="40"/>
      <c r="F2079" s="41"/>
      <c r="G2079" s="40">
        <v>2</v>
      </c>
      <c r="H2079" s="40">
        <v>5</v>
      </c>
      <c r="I2079" s="40">
        <v>16</v>
      </c>
      <c r="J2079" s="40"/>
      <c r="K2079" s="40">
        <v>5000</v>
      </c>
      <c r="L2079" s="40">
        <v>5900</v>
      </c>
      <c r="M2079" s="40">
        <v>597</v>
      </c>
      <c r="N2079" s="167" t="s">
        <v>23</v>
      </c>
      <c r="O2079" s="235"/>
      <c r="P2079" s="37" t="s">
        <v>22</v>
      </c>
      <c r="Q2079" s="36">
        <f>Q2080</f>
        <v>0</v>
      </c>
      <c r="R2079" s="36">
        <f>R2080</f>
        <v>0</v>
      </c>
      <c r="S2079" s="36">
        <f t="shared" si="142"/>
        <v>0</v>
      </c>
      <c r="T2079" s="36">
        <f>T2080</f>
        <v>0</v>
      </c>
      <c r="U2079" s="36">
        <f>U2080</f>
        <v>0</v>
      </c>
      <c r="V2079" s="36">
        <f t="shared" si="143"/>
        <v>0</v>
      </c>
      <c r="W2079" s="36">
        <f t="shared" si="144"/>
        <v>0</v>
      </c>
      <c r="X2079" s="35"/>
      <c r="Y2079" s="64"/>
      <c r="Z2079" s="63"/>
      <c r="AA2079" s="32"/>
      <c r="AB2079" s="200"/>
      <c r="AC2079" s="2"/>
      <c r="AD2079" s="2"/>
      <c r="AE2079" s="2"/>
      <c r="AF2079" s="2"/>
      <c r="AG2079" s="2"/>
      <c r="AH2079" s="2"/>
      <c r="AI2079" s="2"/>
      <c r="AJ2079" s="2"/>
      <c r="AK2079" s="2"/>
      <c r="AL2079" s="2"/>
      <c r="AM2079" s="2"/>
      <c r="AN2079" s="2"/>
      <c r="AO2079" s="2"/>
      <c r="AP2079" s="2"/>
      <c r="AQ2079" s="2"/>
      <c r="AR2079" s="2"/>
      <c r="AS2079" s="2"/>
      <c r="AT2079" s="2"/>
      <c r="AU2079" s="2"/>
      <c r="AV2079" s="2"/>
      <c r="AW2079" s="2"/>
      <c r="AX2079" s="193"/>
      <c r="AY2079" s="193"/>
      <c r="AZ2079" s="193"/>
      <c r="BA2079" s="193"/>
      <c r="BB2079" s="193"/>
      <c r="BC2079" s="193"/>
      <c r="BD2079" s="193"/>
      <c r="BE2079" s="193"/>
      <c r="BF2079" s="193"/>
      <c r="BG2079" s="193"/>
      <c r="BH2079" s="193"/>
      <c r="BI2079" s="193"/>
      <c r="BJ2079" s="193"/>
      <c r="BK2079" s="193"/>
      <c r="BL2079" s="193"/>
      <c r="BM2079" s="193"/>
      <c r="BN2079" s="193"/>
      <c r="BO2079" s="193"/>
      <c r="BP2079" s="193"/>
      <c r="BQ2079" s="193"/>
      <c r="BR2079" s="193"/>
      <c r="BS2079" s="193"/>
      <c r="BT2079" s="193"/>
      <c r="BU2079" s="193"/>
      <c r="BV2079" s="193"/>
      <c r="BW2079" s="193"/>
      <c r="BX2079" s="193"/>
      <c r="BY2079" s="193"/>
      <c r="BZ2079" s="193"/>
      <c r="CA2079" s="193"/>
      <c r="CB2079" s="193"/>
      <c r="CC2079" s="193"/>
      <c r="CD2079" s="193"/>
      <c r="CE2079" s="193"/>
      <c r="CF2079" s="193"/>
      <c r="CG2079" s="193"/>
      <c r="CH2079" s="193"/>
      <c r="CI2079" s="193"/>
      <c r="CJ2079" s="193"/>
      <c r="CK2079" s="199"/>
      <c r="CL2079" s="199"/>
      <c r="CM2079" s="199"/>
      <c r="CN2079" s="199"/>
      <c r="CO2079" s="199"/>
      <c r="CP2079" s="199"/>
      <c r="CQ2079" s="199"/>
      <c r="CR2079" s="199"/>
    </row>
    <row r="2080" spans="1:96" s="190" customFormat="1" ht="24" hidden="1">
      <c r="A2080" s="31" t="e">
        <f t="shared" si="145"/>
        <v>#N/A</v>
      </c>
      <c r="B2080" s="30" t="e">
        <f>VLOOKUP(F2080,[3]!Tabla13[#All],2,FALSE)</f>
        <v>#N/A</v>
      </c>
      <c r="C2080" s="51">
        <v>2026</v>
      </c>
      <c r="D2080" s="51">
        <v>8330</v>
      </c>
      <c r="E2080" s="51"/>
      <c r="F2080" s="52"/>
      <c r="G2080" s="51">
        <v>2</v>
      </c>
      <c r="H2080" s="51">
        <v>5</v>
      </c>
      <c r="I2080" s="51">
        <v>16</v>
      </c>
      <c r="J2080" s="51"/>
      <c r="K2080" s="51">
        <v>5000</v>
      </c>
      <c r="L2080" s="51">
        <v>5900</v>
      </c>
      <c r="M2080" s="51">
        <v>597</v>
      </c>
      <c r="N2080" s="139">
        <v>851</v>
      </c>
      <c r="O2080" s="49">
        <v>3</v>
      </c>
      <c r="P2080" s="48" t="s">
        <v>21</v>
      </c>
      <c r="Q2080" s="47">
        <v>0</v>
      </c>
      <c r="R2080" s="47">
        <v>0</v>
      </c>
      <c r="S2080" s="46">
        <f t="shared" si="142"/>
        <v>0</v>
      </c>
      <c r="T2080" s="47"/>
      <c r="U2080" s="47">
        <v>0</v>
      </c>
      <c r="V2080" s="46">
        <f t="shared" si="143"/>
        <v>0</v>
      </c>
      <c r="W2080" s="46">
        <f t="shared" si="144"/>
        <v>0</v>
      </c>
      <c r="X2080" s="45" t="s">
        <v>20</v>
      </c>
      <c r="Y2080" s="44"/>
      <c r="Z2080" s="43"/>
      <c r="AA2080" s="42" t="s">
        <v>19</v>
      </c>
      <c r="AB2080" s="196"/>
      <c r="AC2080" s="2"/>
      <c r="AD2080" s="2"/>
      <c r="AE2080" s="2"/>
      <c r="AF2080" s="2"/>
      <c r="AG2080" s="2"/>
      <c r="AH2080" s="2"/>
      <c r="AI2080" s="2"/>
      <c r="AJ2080" s="2"/>
      <c r="AK2080" s="2"/>
      <c r="AL2080" s="2"/>
      <c r="AM2080" s="2"/>
      <c r="AN2080" s="2"/>
      <c r="AO2080" s="2"/>
      <c r="AP2080" s="2"/>
      <c r="AQ2080" s="2"/>
      <c r="AR2080" s="2"/>
      <c r="AS2080" s="2"/>
      <c r="AT2080" s="2"/>
      <c r="AU2080" s="2"/>
      <c r="AV2080" s="2"/>
      <c r="AW2080" s="2"/>
      <c r="AX2080" s="195"/>
      <c r="AY2080" s="195"/>
      <c r="AZ2080" s="193"/>
      <c r="BA2080" s="193"/>
      <c r="BB2080" s="195"/>
      <c r="BC2080" s="195"/>
      <c r="BD2080" s="193"/>
      <c r="BE2080" s="195"/>
      <c r="BF2080" s="195"/>
      <c r="BG2080" s="193"/>
      <c r="BH2080" s="193"/>
      <c r="BI2080" s="195"/>
      <c r="BJ2080" s="195"/>
      <c r="BK2080" s="193"/>
      <c r="BL2080" s="195"/>
      <c r="BM2080" s="195"/>
      <c r="BN2080" s="193"/>
      <c r="BO2080" s="193"/>
      <c r="BP2080" s="195"/>
      <c r="BQ2080" s="195"/>
      <c r="BR2080" s="193"/>
      <c r="BS2080" s="195"/>
      <c r="BT2080" s="195"/>
      <c r="BU2080" s="193"/>
      <c r="BV2080" s="193"/>
      <c r="BW2080" s="195"/>
      <c r="BX2080" s="195"/>
      <c r="BY2080" s="193"/>
      <c r="BZ2080" s="195"/>
      <c r="CA2080" s="195"/>
      <c r="CB2080" s="193"/>
      <c r="CC2080" s="193"/>
      <c r="CD2080" s="194"/>
      <c r="CE2080" s="194"/>
      <c r="CF2080" s="193"/>
      <c r="CG2080" s="194"/>
      <c r="CH2080" s="194"/>
      <c r="CI2080" s="193"/>
      <c r="CJ2080" s="193"/>
      <c r="CK2080" s="191"/>
      <c r="CL2080" s="191"/>
      <c r="CM2080" s="192"/>
      <c r="CN2080" s="192"/>
      <c r="CO2080" s="192"/>
      <c r="CP2080" s="192"/>
      <c r="CQ2080" s="191"/>
      <c r="CR2080" s="191"/>
    </row>
    <row r="2081" spans="1:96" s="190" customFormat="1" ht="24" hidden="1">
      <c r="A2081" s="31" t="e">
        <f t="shared" si="145"/>
        <v>#N/A</v>
      </c>
      <c r="B2081" s="30" t="e">
        <f>VLOOKUP(F2081,[3]!Tabla13[#All],2,FALSE)</f>
        <v>#N/A</v>
      </c>
      <c r="C2081" s="75">
        <v>2025</v>
      </c>
      <c r="D2081" s="75">
        <v>8330</v>
      </c>
      <c r="E2081" s="75"/>
      <c r="F2081" s="76"/>
      <c r="G2081" s="75">
        <v>2</v>
      </c>
      <c r="H2081" s="75">
        <v>5</v>
      </c>
      <c r="I2081" s="75">
        <v>16</v>
      </c>
      <c r="J2081" s="75"/>
      <c r="K2081" s="75">
        <v>6000</v>
      </c>
      <c r="L2081" s="75"/>
      <c r="M2081" s="75"/>
      <c r="N2081" s="74" t="s">
        <v>23</v>
      </c>
      <c r="O2081" s="73"/>
      <c r="P2081" s="72" t="s">
        <v>159</v>
      </c>
      <c r="Q2081" s="71">
        <f>Q2082</f>
        <v>0</v>
      </c>
      <c r="R2081" s="71">
        <f>R2082</f>
        <v>0</v>
      </c>
      <c r="S2081" s="71">
        <f t="shared" si="142"/>
        <v>0</v>
      </c>
      <c r="T2081" s="71">
        <f>T2082</f>
        <v>0</v>
      </c>
      <c r="U2081" s="71">
        <f>U2082</f>
        <v>0</v>
      </c>
      <c r="V2081" s="71">
        <f t="shared" si="143"/>
        <v>0</v>
      </c>
      <c r="W2081" s="71">
        <f t="shared" si="144"/>
        <v>0</v>
      </c>
      <c r="X2081" s="70"/>
      <c r="Y2081" s="79"/>
      <c r="Z2081" s="68"/>
      <c r="AA2081" s="67"/>
      <c r="AB2081" s="200"/>
      <c r="AC2081" s="2"/>
      <c r="AD2081" s="2"/>
      <c r="AE2081" s="2"/>
      <c r="AF2081" s="2"/>
      <c r="AG2081" s="2"/>
      <c r="AH2081" s="2"/>
      <c r="AI2081" s="2"/>
      <c r="AJ2081" s="2"/>
      <c r="AK2081" s="2"/>
      <c r="AL2081" s="2"/>
      <c r="AM2081" s="2"/>
      <c r="AN2081" s="2"/>
      <c r="AO2081" s="2"/>
      <c r="AP2081" s="2"/>
      <c r="AQ2081" s="2"/>
      <c r="AR2081" s="2"/>
      <c r="AS2081" s="2"/>
      <c r="AT2081" s="2"/>
      <c r="AU2081" s="2"/>
      <c r="AV2081" s="2"/>
      <c r="AW2081" s="2"/>
      <c r="AX2081" s="193"/>
      <c r="AY2081" s="193"/>
      <c r="AZ2081" s="193"/>
      <c r="BA2081" s="193"/>
      <c r="BB2081" s="193"/>
      <c r="BC2081" s="193"/>
      <c r="BD2081" s="193"/>
      <c r="BE2081" s="193"/>
      <c r="BF2081" s="193"/>
      <c r="BG2081" s="193"/>
      <c r="BH2081" s="193"/>
      <c r="BI2081" s="193"/>
      <c r="BJ2081" s="193"/>
      <c r="BK2081" s="193"/>
      <c r="BL2081" s="193"/>
      <c r="BM2081" s="193"/>
      <c r="BN2081" s="193"/>
      <c r="BO2081" s="193"/>
      <c r="BP2081" s="193"/>
      <c r="BQ2081" s="193"/>
      <c r="BR2081" s="193"/>
      <c r="BS2081" s="193"/>
      <c r="BT2081" s="193"/>
      <c r="BU2081" s="193"/>
      <c r="BV2081" s="193"/>
      <c r="BW2081" s="193"/>
      <c r="BX2081" s="193"/>
      <c r="BY2081" s="193"/>
      <c r="BZ2081" s="193"/>
      <c r="CA2081" s="193"/>
      <c r="CB2081" s="193"/>
      <c r="CC2081" s="193"/>
      <c r="CD2081" s="193"/>
      <c r="CE2081" s="193"/>
      <c r="CF2081" s="193"/>
      <c r="CG2081" s="193"/>
      <c r="CH2081" s="193"/>
      <c r="CI2081" s="193"/>
      <c r="CJ2081" s="193"/>
      <c r="CK2081" s="199"/>
      <c r="CL2081" s="199"/>
      <c r="CM2081" s="199"/>
      <c r="CN2081" s="199"/>
      <c r="CO2081" s="199"/>
      <c r="CP2081" s="199"/>
      <c r="CQ2081" s="199"/>
      <c r="CR2081" s="199"/>
    </row>
    <row r="2082" spans="1:96" s="190" customFormat="1" ht="24" hidden="1">
      <c r="A2082" s="31" t="e">
        <f t="shared" si="145"/>
        <v>#N/A</v>
      </c>
      <c r="B2082" s="30" t="e">
        <f>VLOOKUP(F2082,[3]!Tabla13[#All],2,FALSE)</f>
        <v>#N/A</v>
      </c>
      <c r="C2082" s="61">
        <v>2025</v>
      </c>
      <c r="D2082" s="61">
        <v>8330</v>
      </c>
      <c r="E2082" s="61"/>
      <c r="F2082" s="62"/>
      <c r="G2082" s="61">
        <v>2</v>
      </c>
      <c r="H2082" s="61">
        <v>5</v>
      </c>
      <c r="I2082" s="61">
        <v>16</v>
      </c>
      <c r="J2082" s="61"/>
      <c r="K2082" s="61">
        <v>6000</v>
      </c>
      <c r="L2082" s="61">
        <v>6200</v>
      </c>
      <c r="M2082" s="61"/>
      <c r="N2082" s="60" t="s">
        <v>23</v>
      </c>
      <c r="O2082" s="59"/>
      <c r="P2082" s="58" t="s">
        <v>158</v>
      </c>
      <c r="Q2082" s="57">
        <f>Q2083</f>
        <v>0</v>
      </c>
      <c r="R2082" s="57">
        <f>R2083</f>
        <v>0</v>
      </c>
      <c r="S2082" s="57">
        <f t="shared" si="142"/>
        <v>0</v>
      </c>
      <c r="T2082" s="57">
        <f>T2083</f>
        <v>0</v>
      </c>
      <c r="U2082" s="57">
        <f>U2083</f>
        <v>0</v>
      </c>
      <c r="V2082" s="57">
        <f t="shared" si="143"/>
        <v>0</v>
      </c>
      <c r="W2082" s="57">
        <f t="shared" si="144"/>
        <v>0</v>
      </c>
      <c r="X2082" s="56"/>
      <c r="Y2082" s="66"/>
      <c r="Z2082" s="65"/>
      <c r="AA2082" s="53"/>
      <c r="AB2082" s="200"/>
      <c r="AC2082" s="2"/>
      <c r="AD2082" s="2"/>
      <c r="AE2082" s="2"/>
      <c r="AF2082" s="2"/>
      <c r="AG2082" s="2"/>
      <c r="AH2082" s="2"/>
      <c r="AI2082" s="2"/>
      <c r="AJ2082" s="2"/>
      <c r="AK2082" s="2"/>
      <c r="AL2082" s="2"/>
      <c r="AM2082" s="2"/>
      <c r="AN2082" s="2"/>
      <c r="AO2082" s="2"/>
      <c r="AP2082" s="2"/>
      <c r="AQ2082" s="2"/>
      <c r="AR2082" s="2"/>
      <c r="AS2082" s="2"/>
      <c r="AT2082" s="2"/>
      <c r="AU2082" s="2"/>
      <c r="AV2082" s="2"/>
      <c r="AW2082" s="2"/>
      <c r="AX2082" s="193"/>
      <c r="AY2082" s="193"/>
      <c r="AZ2082" s="193"/>
      <c r="BA2082" s="193"/>
      <c r="BB2082" s="193"/>
      <c r="BC2082" s="193"/>
      <c r="BD2082" s="193"/>
      <c r="BE2082" s="193"/>
      <c r="BF2082" s="193"/>
      <c r="BG2082" s="193"/>
      <c r="BH2082" s="193"/>
      <c r="BI2082" s="193"/>
      <c r="BJ2082" s="193"/>
      <c r="BK2082" s="193"/>
      <c r="BL2082" s="193"/>
      <c r="BM2082" s="193"/>
      <c r="BN2082" s="193"/>
      <c r="BO2082" s="193"/>
      <c r="BP2082" s="193"/>
      <c r="BQ2082" s="193"/>
      <c r="BR2082" s="193"/>
      <c r="BS2082" s="193"/>
      <c r="BT2082" s="193"/>
      <c r="BU2082" s="193"/>
      <c r="BV2082" s="193"/>
      <c r="BW2082" s="193"/>
      <c r="BX2082" s="193"/>
      <c r="BY2082" s="193"/>
      <c r="BZ2082" s="193"/>
      <c r="CA2082" s="193"/>
      <c r="CB2082" s="193"/>
      <c r="CC2082" s="193"/>
      <c r="CD2082" s="193"/>
      <c r="CE2082" s="193"/>
      <c r="CF2082" s="193"/>
      <c r="CG2082" s="193"/>
      <c r="CH2082" s="193"/>
      <c r="CI2082" s="193"/>
      <c r="CJ2082" s="193"/>
      <c r="CK2082" s="199"/>
      <c r="CL2082" s="199"/>
      <c r="CM2082" s="199"/>
      <c r="CN2082" s="199"/>
      <c r="CO2082" s="199"/>
      <c r="CP2082" s="199"/>
      <c r="CQ2082" s="199"/>
      <c r="CR2082" s="199"/>
    </row>
    <row r="2083" spans="1:96" s="190" customFormat="1" ht="24" hidden="1">
      <c r="A2083" s="31" t="e">
        <f t="shared" si="145"/>
        <v>#N/A</v>
      </c>
      <c r="B2083" s="30" t="e">
        <f>VLOOKUP(F2083,[3]!Tabla13[#All],2,FALSE)</f>
        <v>#N/A</v>
      </c>
      <c r="C2083" s="40">
        <v>2025</v>
      </c>
      <c r="D2083" s="40">
        <v>8330</v>
      </c>
      <c r="E2083" s="40"/>
      <c r="F2083" s="41"/>
      <c r="G2083" s="40">
        <v>2</v>
      </c>
      <c r="H2083" s="40">
        <v>5</v>
      </c>
      <c r="I2083" s="40">
        <v>16</v>
      </c>
      <c r="J2083" s="40"/>
      <c r="K2083" s="40">
        <v>6000</v>
      </c>
      <c r="L2083" s="40">
        <v>6200</v>
      </c>
      <c r="M2083" s="40">
        <v>622</v>
      </c>
      <c r="N2083" s="167" t="s">
        <v>23</v>
      </c>
      <c r="O2083" s="235"/>
      <c r="P2083" s="37" t="s">
        <v>157</v>
      </c>
      <c r="Q2083" s="36">
        <f>SUM(Q2084:Q2085)</f>
        <v>0</v>
      </c>
      <c r="R2083" s="36">
        <f>SUM(R2084:R2085)</f>
        <v>0</v>
      </c>
      <c r="S2083" s="36">
        <f t="shared" si="142"/>
        <v>0</v>
      </c>
      <c r="T2083" s="36">
        <f>SUM(T2084:T2085)</f>
        <v>0</v>
      </c>
      <c r="U2083" s="36">
        <f>SUM(U2084:U2085)</f>
        <v>0</v>
      </c>
      <c r="V2083" s="36">
        <f t="shared" si="143"/>
        <v>0</v>
      </c>
      <c r="W2083" s="36">
        <f t="shared" si="144"/>
        <v>0</v>
      </c>
      <c r="X2083" s="35"/>
      <c r="Y2083" s="64"/>
      <c r="Z2083" s="63"/>
      <c r="AA2083" s="32"/>
      <c r="AB2083" s="200"/>
      <c r="AC2083" s="2"/>
      <c r="AD2083" s="2"/>
      <c r="AE2083" s="2"/>
      <c r="AF2083" s="2"/>
      <c r="AG2083" s="2"/>
      <c r="AH2083" s="2"/>
      <c r="AI2083" s="2"/>
      <c r="AJ2083" s="2"/>
      <c r="AK2083" s="2"/>
      <c r="AL2083" s="2"/>
      <c r="AM2083" s="2"/>
      <c r="AN2083" s="2"/>
      <c r="AO2083" s="2"/>
      <c r="AP2083" s="2"/>
      <c r="AQ2083" s="2"/>
      <c r="AR2083" s="2"/>
      <c r="AS2083" s="2"/>
      <c r="AT2083" s="2"/>
      <c r="AU2083" s="2"/>
      <c r="AV2083" s="2"/>
      <c r="AW2083" s="2"/>
      <c r="AX2083" s="193"/>
      <c r="AY2083" s="193"/>
      <c r="AZ2083" s="193"/>
      <c r="BA2083" s="193"/>
      <c r="BB2083" s="193"/>
      <c r="BC2083" s="193"/>
      <c r="BD2083" s="193"/>
      <c r="BE2083" s="193"/>
      <c r="BF2083" s="193"/>
      <c r="BG2083" s="193"/>
      <c r="BH2083" s="193"/>
      <c r="BI2083" s="193"/>
      <c r="BJ2083" s="193"/>
      <c r="BK2083" s="193"/>
      <c r="BL2083" s="193"/>
      <c r="BM2083" s="193"/>
      <c r="BN2083" s="193"/>
      <c r="BO2083" s="193"/>
      <c r="BP2083" s="193"/>
      <c r="BQ2083" s="193"/>
      <c r="BR2083" s="193"/>
      <c r="BS2083" s="193"/>
      <c r="BT2083" s="193"/>
      <c r="BU2083" s="193"/>
      <c r="BV2083" s="193"/>
      <c r="BW2083" s="193"/>
      <c r="BX2083" s="193"/>
      <c r="BY2083" s="193"/>
      <c r="BZ2083" s="193"/>
      <c r="CA2083" s="193"/>
      <c r="CB2083" s="193"/>
      <c r="CC2083" s="193"/>
      <c r="CD2083" s="193"/>
      <c r="CE2083" s="193"/>
      <c r="CF2083" s="193"/>
      <c r="CG2083" s="193"/>
      <c r="CH2083" s="193"/>
      <c r="CI2083" s="193"/>
      <c r="CJ2083" s="193"/>
      <c r="CK2083" s="199"/>
      <c r="CL2083" s="199"/>
      <c r="CM2083" s="199"/>
      <c r="CN2083" s="199"/>
      <c r="CO2083" s="199"/>
      <c r="CP2083" s="199"/>
      <c r="CQ2083" s="199"/>
      <c r="CR2083" s="199"/>
    </row>
    <row r="2084" spans="1:96" s="190" customFormat="1" ht="85.5" hidden="1">
      <c r="A2084" s="31" t="e">
        <f t="shared" si="145"/>
        <v>#N/A</v>
      </c>
      <c r="B2084" s="30" t="e">
        <f>VLOOKUP(F2084,[3]!Tabla13[#All],2,FALSE)</f>
        <v>#N/A</v>
      </c>
      <c r="C2084" s="197">
        <v>2025</v>
      </c>
      <c r="D2084" s="197">
        <v>8330</v>
      </c>
      <c r="E2084" s="197"/>
      <c r="F2084" s="198"/>
      <c r="G2084" s="197">
        <v>2</v>
      </c>
      <c r="H2084" s="197">
        <v>5</v>
      </c>
      <c r="I2084" s="197">
        <v>16</v>
      </c>
      <c r="J2084" s="197"/>
      <c r="K2084" s="197">
        <v>6000</v>
      </c>
      <c r="L2084" s="51">
        <v>6200</v>
      </c>
      <c r="M2084" s="51">
        <v>622</v>
      </c>
      <c r="N2084" s="139">
        <v>382</v>
      </c>
      <c r="O2084" s="49"/>
      <c r="P2084" s="48" t="s">
        <v>156</v>
      </c>
      <c r="Q2084" s="47">
        <v>0</v>
      </c>
      <c r="R2084" s="47">
        <v>0</v>
      </c>
      <c r="S2084" s="46">
        <f t="shared" si="142"/>
        <v>0</v>
      </c>
      <c r="T2084" s="47">
        <v>0</v>
      </c>
      <c r="U2084" s="47">
        <v>0</v>
      </c>
      <c r="V2084" s="46">
        <f t="shared" si="143"/>
        <v>0</v>
      </c>
      <c r="W2084" s="46">
        <f t="shared" si="144"/>
        <v>0</v>
      </c>
      <c r="X2084" s="45" t="s">
        <v>154</v>
      </c>
      <c r="Y2084" s="44"/>
      <c r="Z2084" s="43"/>
      <c r="AA2084" s="42" t="s">
        <v>19</v>
      </c>
      <c r="AB2084" s="196"/>
      <c r="AC2084" s="2"/>
      <c r="AD2084" s="2"/>
      <c r="AE2084" s="2"/>
      <c r="AF2084" s="2"/>
      <c r="AG2084" s="2"/>
      <c r="AH2084" s="2"/>
      <c r="AI2084" s="2"/>
      <c r="AJ2084" s="2"/>
      <c r="AK2084" s="2"/>
      <c r="AL2084" s="2"/>
      <c r="AM2084" s="2"/>
      <c r="AN2084" s="2"/>
      <c r="AO2084" s="2"/>
      <c r="AP2084" s="2"/>
      <c r="AQ2084" s="2"/>
      <c r="AR2084" s="2"/>
      <c r="AS2084" s="2"/>
      <c r="AT2084" s="2"/>
      <c r="AU2084" s="2"/>
      <c r="AV2084" s="2"/>
      <c r="AW2084" s="2"/>
      <c r="AX2084" s="195"/>
      <c r="AY2084" s="195"/>
      <c r="AZ2084" s="193"/>
      <c r="BA2084" s="193"/>
      <c r="BB2084" s="195"/>
      <c r="BC2084" s="195"/>
      <c r="BD2084" s="193"/>
      <c r="BE2084" s="195"/>
      <c r="BF2084" s="195"/>
      <c r="BG2084" s="193"/>
      <c r="BH2084" s="193"/>
      <c r="BI2084" s="195"/>
      <c r="BJ2084" s="195"/>
      <c r="BK2084" s="193"/>
      <c r="BL2084" s="195"/>
      <c r="BM2084" s="195"/>
      <c r="BN2084" s="193"/>
      <c r="BO2084" s="193"/>
      <c r="BP2084" s="195"/>
      <c r="BQ2084" s="195"/>
      <c r="BR2084" s="193"/>
      <c r="BS2084" s="195"/>
      <c r="BT2084" s="195"/>
      <c r="BU2084" s="193"/>
      <c r="BV2084" s="193"/>
      <c r="BW2084" s="195"/>
      <c r="BX2084" s="195"/>
      <c r="BY2084" s="193"/>
      <c r="BZ2084" s="195"/>
      <c r="CA2084" s="195"/>
      <c r="CB2084" s="193"/>
      <c r="CC2084" s="193"/>
      <c r="CD2084" s="194"/>
      <c r="CE2084" s="194"/>
      <c r="CF2084" s="193"/>
      <c r="CG2084" s="194"/>
      <c r="CH2084" s="194"/>
      <c r="CI2084" s="193"/>
      <c r="CJ2084" s="193"/>
      <c r="CK2084" s="191"/>
      <c r="CL2084" s="191"/>
      <c r="CM2084" s="192"/>
      <c r="CN2084" s="192"/>
      <c r="CO2084" s="192"/>
      <c r="CP2084" s="192"/>
      <c r="CQ2084" s="191"/>
      <c r="CR2084" s="191"/>
    </row>
    <row r="2085" spans="1:96" s="190" customFormat="1" ht="71.25" hidden="1">
      <c r="A2085" s="31" t="e">
        <f t="shared" si="145"/>
        <v>#N/A</v>
      </c>
      <c r="B2085" s="30" t="e">
        <f>VLOOKUP(F2085,[3]!Tabla13[#All],2,FALSE)</f>
        <v>#N/A</v>
      </c>
      <c r="C2085" s="197">
        <v>2025</v>
      </c>
      <c r="D2085" s="197">
        <v>8330</v>
      </c>
      <c r="E2085" s="197"/>
      <c r="F2085" s="198"/>
      <c r="G2085" s="197">
        <v>2</v>
      </c>
      <c r="H2085" s="197">
        <v>5</v>
      </c>
      <c r="I2085" s="197">
        <v>16</v>
      </c>
      <c r="J2085" s="197"/>
      <c r="K2085" s="197">
        <v>6000</v>
      </c>
      <c r="L2085" s="51">
        <v>6200</v>
      </c>
      <c r="M2085" s="51">
        <v>622</v>
      </c>
      <c r="N2085" s="139">
        <v>925</v>
      </c>
      <c r="O2085" s="49"/>
      <c r="P2085" s="48" t="s">
        <v>863</v>
      </c>
      <c r="Q2085" s="47">
        <v>0</v>
      </c>
      <c r="R2085" s="47">
        <v>0</v>
      </c>
      <c r="S2085" s="46">
        <f t="shared" si="142"/>
        <v>0</v>
      </c>
      <c r="T2085" s="47">
        <v>0</v>
      </c>
      <c r="U2085" s="47">
        <v>0</v>
      </c>
      <c r="V2085" s="46">
        <f t="shared" si="143"/>
        <v>0</v>
      </c>
      <c r="W2085" s="46">
        <f t="shared" si="144"/>
        <v>0</v>
      </c>
      <c r="X2085" s="45" t="s">
        <v>154</v>
      </c>
      <c r="Y2085" s="44"/>
      <c r="Z2085" s="43"/>
      <c r="AA2085" s="42" t="s">
        <v>19</v>
      </c>
      <c r="AB2085" s="196"/>
      <c r="AC2085" s="2"/>
      <c r="AD2085" s="2"/>
      <c r="AE2085" s="2"/>
      <c r="AF2085" s="2"/>
      <c r="AG2085" s="2"/>
      <c r="AH2085" s="2"/>
      <c r="AI2085" s="2"/>
      <c r="AJ2085" s="2"/>
      <c r="AK2085" s="2"/>
      <c r="AL2085" s="2"/>
      <c r="AM2085" s="2"/>
      <c r="AN2085" s="2"/>
      <c r="AO2085" s="2"/>
      <c r="AP2085" s="2"/>
      <c r="AQ2085" s="2"/>
      <c r="AR2085" s="2"/>
      <c r="AS2085" s="2"/>
      <c r="AT2085" s="2"/>
      <c r="AU2085" s="2"/>
      <c r="AV2085" s="2"/>
      <c r="AW2085" s="2"/>
      <c r="AX2085" s="195"/>
      <c r="AY2085" s="195"/>
      <c r="AZ2085" s="193"/>
      <c r="BA2085" s="193"/>
      <c r="BB2085" s="195"/>
      <c r="BC2085" s="195"/>
      <c r="BD2085" s="193"/>
      <c r="BE2085" s="195"/>
      <c r="BF2085" s="195"/>
      <c r="BG2085" s="193"/>
      <c r="BH2085" s="193"/>
      <c r="BI2085" s="195"/>
      <c r="BJ2085" s="195"/>
      <c r="BK2085" s="193"/>
      <c r="BL2085" s="195"/>
      <c r="BM2085" s="195"/>
      <c r="BN2085" s="193"/>
      <c r="BO2085" s="193"/>
      <c r="BP2085" s="195"/>
      <c r="BQ2085" s="195"/>
      <c r="BR2085" s="193"/>
      <c r="BS2085" s="195"/>
      <c r="BT2085" s="195"/>
      <c r="BU2085" s="193"/>
      <c r="BV2085" s="193"/>
      <c r="BW2085" s="195"/>
      <c r="BX2085" s="195"/>
      <c r="BY2085" s="193"/>
      <c r="BZ2085" s="195"/>
      <c r="CA2085" s="195"/>
      <c r="CB2085" s="193"/>
      <c r="CC2085" s="193"/>
      <c r="CD2085" s="194"/>
      <c r="CE2085" s="194"/>
      <c r="CF2085" s="193"/>
      <c r="CG2085" s="194"/>
      <c r="CH2085" s="194"/>
      <c r="CI2085" s="193"/>
      <c r="CJ2085" s="193"/>
      <c r="CK2085" s="191"/>
      <c r="CL2085" s="191"/>
      <c r="CM2085" s="192"/>
      <c r="CN2085" s="192"/>
      <c r="CO2085" s="192"/>
      <c r="CP2085" s="192"/>
      <c r="CQ2085" s="191"/>
      <c r="CR2085" s="191"/>
    </row>
    <row r="2086" spans="1:96" s="190" customFormat="1" ht="30" hidden="1">
      <c r="A2086" s="31" t="e">
        <f t="shared" si="145"/>
        <v>#N/A</v>
      </c>
      <c r="B2086" s="30" t="e">
        <f>VLOOKUP(F2086,[3]!Tabla13[#All],2,FALSE)</f>
        <v>#N/A</v>
      </c>
      <c r="C2086" s="101">
        <v>2025</v>
      </c>
      <c r="D2086" s="101">
        <v>8330</v>
      </c>
      <c r="E2086" s="101"/>
      <c r="F2086" s="102"/>
      <c r="G2086" s="101">
        <v>2</v>
      </c>
      <c r="H2086" s="101">
        <v>5</v>
      </c>
      <c r="I2086" s="101">
        <v>17</v>
      </c>
      <c r="J2086" s="101"/>
      <c r="K2086" s="101"/>
      <c r="L2086" s="101"/>
      <c r="M2086" s="100"/>
      <c r="N2086" s="99" t="s">
        <v>23</v>
      </c>
      <c r="O2086" s="98"/>
      <c r="P2086" s="97" t="s">
        <v>862</v>
      </c>
      <c r="Q2086" s="95">
        <f>+Q2087+Q2096</f>
        <v>0</v>
      </c>
      <c r="R2086" s="95">
        <f>+R2087+R2096</f>
        <v>0</v>
      </c>
      <c r="S2086" s="95">
        <f t="shared" si="142"/>
        <v>0</v>
      </c>
      <c r="T2086" s="95">
        <f>+T2087+T2096</f>
        <v>0</v>
      </c>
      <c r="U2086" s="95">
        <f>+U2087+U2096</f>
        <v>0</v>
      </c>
      <c r="V2086" s="95">
        <f t="shared" si="143"/>
        <v>0</v>
      </c>
      <c r="W2086" s="95">
        <f t="shared" si="144"/>
        <v>0</v>
      </c>
      <c r="X2086" s="96"/>
      <c r="Y2086" s="141"/>
      <c r="Z2086" s="140"/>
      <c r="AA2086" s="93"/>
      <c r="AB2086" s="200"/>
      <c r="AC2086" s="2"/>
      <c r="AD2086" s="2"/>
      <c r="AE2086" s="2"/>
      <c r="AF2086" s="2"/>
      <c r="AG2086" s="2"/>
      <c r="AH2086" s="2"/>
      <c r="AI2086" s="2"/>
      <c r="AJ2086" s="2"/>
      <c r="AK2086" s="2"/>
      <c r="AL2086" s="2"/>
      <c r="AM2086" s="2"/>
      <c r="AN2086" s="2"/>
      <c r="AO2086" s="2"/>
      <c r="AP2086" s="2"/>
      <c r="AQ2086" s="2"/>
      <c r="AR2086" s="2"/>
      <c r="AS2086" s="2"/>
      <c r="AT2086" s="2"/>
      <c r="AU2086" s="2"/>
      <c r="AV2086" s="2"/>
      <c r="AW2086" s="2"/>
      <c r="AX2086" s="193"/>
      <c r="AY2086" s="193"/>
      <c r="AZ2086" s="193"/>
      <c r="BA2086" s="193"/>
      <c r="BB2086" s="193"/>
      <c r="BC2086" s="193"/>
      <c r="BD2086" s="193"/>
      <c r="BE2086" s="193"/>
      <c r="BF2086" s="193"/>
      <c r="BG2086" s="193"/>
      <c r="BH2086" s="193"/>
      <c r="BI2086" s="193"/>
      <c r="BJ2086" s="193"/>
      <c r="BK2086" s="193"/>
      <c r="BL2086" s="193"/>
      <c r="BM2086" s="193"/>
      <c r="BN2086" s="193"/>
      <c r="BO2086" s="193"/>
      <c r="BP2086" s="193"/>
      <c r="BQ2086" s="193"/>
      <c r="BR2086" s="193"/>
      <c r="BS2086" s="193"/>
      <c r="BT2086" s="193"/>
      <c r="BU2086" s="193"/>
      <c r="BV2086" s="193"/>
      <c r="BW2086" s="193"/>
      <c r="BX2086" s="193"/>
      <c r="BY2086" s="193"/>
      <c r="BZ2086" s="193"/>
      <c r="CA2086" s="193"/>
      <c r="CB2086" s="193"/>
      <c r="CC2086" s="193"/>
      <c r="CD2086" s="193"/>
      <c r="CE2086" s="193"/>
      <c r="CF2086" s="193"/>
      <c r="CG2086" s="193"/>
      <c r="CH2086" s="193"/>
      <c r="CI2086" s="193"/>
      <c r="CJ2086" s="193"/>
      <c r="CK2086" s="199"/>
      <c r="CL2086" s="199"/>
      <c r="CM2086" s="199"/>
      <c r="CN2086" s="199"/>
      <c r="CO2086" s="199"/>
      <c r="CP2086" s="199"/>
      <c r="CQ2086" s="199"/>
      <c r="CR2086" s="199"/>
    </row>
    <row r="2087" spans="1:96" s="190" customFormat="1" ht="24" hidden="1">
      <c r="A2087" s="31" t="e">
        <f t="shared" si="145"/>
        <v>#N/A</v>
      </c>
      <c r="B2087" s="30" t="e">
        <f>VLOOKUP(F2087,[3]!Tabla13[#All],2,FALSE)</f>
        <v>#N/A</v>
      </c>
      <c r="C2087" s="75">
        <v>2025</v>
      </c>
      <c r="D2087" s="75">
        <v>8330</v>
      </c>
      <c r="E2087" s="75"/>
      <c r="F2087" s="76"/>
      <c r="G2087" s="75">
        <v>2</v>
      </c>
      <c r="H2087" s="75">
        <v>5</v>
      </c>
      <c r="I2087" s="75">
        <v>17</v>
      </c>
      <c r="J2087" s="75"/>
      <c r="K2087" s="75">
        <v>3000</v>
      </c>
      <c r="L2087" s="75"/>
      <c r="M2087" s="75"/>
      <c r="N2087" s="74" t="s">
        <v>23</v>
      </c>
      <c r="O2087" s="73"/>
      <c r="P2087" s="72" t="s">
        <v>114</v>
      </c>
      <c r="Q2087" s="71">
        <f>Q2088</f>
        <v>0</v>
      </c>
      <c r="R2087" s="71">
        <f>R2088</f>
        <v>0</v>
      </c>
      <c r="S2087" s="71">
        <f t="shared" si="142"/>
        <v>0</v>
      </c>
      <c r="T2087" s="71">
        <f>T2088</f>
        <v>0</v>
      </c>
      <c r="U2087" s="71">
        <f>U2088</f>
        <v>0</v>
      </c>
      <c r="V2087" s="71">
        <f t="shared" si="143"/>
        <v>0</v>
      </c>
      <c r="W2087" s="71">
        <f t="shared" si="144"/>
        <v>0</v>
      </c>
      <c r="X2087" s="70"/>
      <c r="Y2087" s="79"/>
      <c r="Z2087" s="68"/>
      <c r="AA2087" s="67"/>
      <c r="AB2087" s="200"/>
      <c r="AC2087" s="2"/>
      <c r="AD2087" s="2"/>
      <c r="AE2087" s="2"/>
      <c r="AF2087" s="2"/>
      <c r="AG2087" s="2"/>
      <c r="AH2087" s="2"/>
      <c r="AI2087" s="2"/>
      <c r="AJ2087" s="2"/>
      <c r="AK2087" s="2"/>
      <c r="AL2087" s="2"/>
      <c r="AM2087" s="2"/>
      <c r="AN2087" s="2"/>
      <c r="AO2087" s="2"/>
      <c r="AP2087" s="2"/>
      <c r="AQ2087" s="2"/>
      <c r="AR2087" s="2"/>
      <c r="AS2087" s="2"/>
      <c r="AT2087" s="2"/>
      <c r="AU2087" s="2"/>
      <c r="AV2087" s="2"/>
      <c r="AW2087" s="2"/>
      <c r="AX2087" s="193"/>
      <c r="AY2087" s="193"/>
      <c r="AZ2087" s="193"/>
      <c r="BA2087" s="193"/>
      <c r="BB2087" s="193"/>
      <c r="BC2087" s="193"/>
      <c r="BD2087" s="193"/>
      <c r="BE2087" s="193"/>
      <c r="BF2087" s="193"/>
      <c r="BG2087" s="193"/>
      <c r="BH2087" s="193"/>
      <c r="BI2087" s="193"/>
      <c r="BJ2087" s="193"/>
      <c r="BK2087" s="193"/>
      <c r="BL2087" s="193"/>
      <c r="BM2087" s="193"/>
      <c r="BN2087" s="193"/>
      <c r="BO2087" s="193"/>
      <c r="BP2087" s="193"/>
      <c r="BQ2087" s="193"/>
      <c r="BR2087" s="193"/>
      <c r="BS2087" s="193"/>
      <c r="BT2087" s="193"/>
      <c r="BU2087" s="193"/>
      <c r="BV2087" s="193"/>
      <c r="BW2087" s="193"/>
      <c r="BX2087" s="193"/>
      <c r="BY2087" s="193"/>
      <c r="BZ2087" s="193"/>
      <c r="CA2087" s="193"/>
      <c r="CB2087" s="193"/>
      <c r="CC2087" s="193"/>
      <c r="CD2087" s="193"/>
      <c r="CE2087" s="193"/>
      <c r="CF2087" s="193"/>
      <c r="CG2087" s="193"/>
      <c r="CH2087" s="193"/>
      <c r="CI2087" s="193"/>
      <c r="CJ2087" s="193"/>
      <c r="CK2087" s="199"/>
      <c r="CL2087" s="199"/>
      <c r="CM2087" s="199"/>
      <c r="CN2087" s="199"/>
      <c r="CO2087" s="199"/>
      <c r="CP2087" s="199"/>
      <c r="CQ2087" s="199"/>
      <c r="CR2087" s="199"/>
    </row>
    <row r="2088" spans="1:96" s="190" customFormat="1" ht="24" hidden="1">
      <c r="A2088" s="31" t="e">
        <f t="shared" si="145"/>
        <v>#N/A</v>
      </c>
      <c r="B2088" s="30" t="e">
        <f>VLOOKUP(F2088,[3]!Tabla13[#All],2,FALSE)</f>
        <v>#N/A</v>
      </c>
      <c r="C2088" s="61">
        <v>2025</v>
      </c>
      <c r="D2088" s="61">
        <v>8330</v>
      </c>
      <c r="E2088" s="61"/>
      <c r="F2088" s="62"/>
      <c r="G2088" s="61">
        <v>2</v>
      </c>
      <c r="H2088" s="61">
        <v>5</v>
      </c>
      <c r="I2088" s="61">
        <v>17</v>
      </c>
      <c r="J2088" s="61"/>
      <c r="K2088" s="61">
        <v>3000</v>
      </c>
      <c r="L2088" s="61">
        <v>3300</v>
      </c>
      <c r="M2088" s="61"/>
      <c r="N2088" s="60" t="s">
        <v>23</v>
      </c>
      <c r="O2088" s="59"/>
      <c r="P2088" s="58" t="s">
        <v>103</v>
      </c>
      <c r="Q2088" s="57">
        <f>Q2089</f>
        <v>0</v>
      </c>
      <c r="R2088" s="57">
        <f>R2089</f>
        <v>0</v>
      </c>
      <c r="S2088" s="57">
        <f t="shared" si="142"/>
        <v>0</v>
      </c>
      <c r="T2088" s="57">
        <f>T2089</f>
        <v>0</v>
      </c>
      <c r="U2088" s="57">
        <f>U2089</f>
        <v>0</v>
      </c>
      <c r="V2088" s="57">
        <f t="shared" si="143"/>
        <v>0</v>
      </c>
      <c r="W2088" s="57">
        <f t="shared" si="144"/>
        <v>0</v>
      </c>
      <c r="X2088" s="56"/>
      <c r="Y2088" s="66"/>
      <c r="Z2088" s="65"/>
      <c r="AA2088" s="53"/>
      <c r="AB2088" s="200"/>
      <c r="AC2088" s="2"/>
      <c r="AD2088" s="2"/>
      <c r="AE2088" s="2"/>
      <c r="AF2088" s="2"/>
      <c r="AG2088" s="2"/>
      <c r="AH2088" s="2"/>
      <c r="AI2088" s="2"/>
      <c r="AJ2088" s="2"/>
      <c r="AK2088" s="2"/>
      <c r="AL2088" s="2"/>
      <c r="AM2088" s="2"/>
      <c r="AN2088" s="2"/>
      <c r="AO2088" s="2"/>
      <c r="AP2088" s="2"/>
      <c r="AQ2088" s="2"/>
      <c r="AR2088" s="2"/>
      <c r="AS2088" s="2"/>
      <c r="AT2088" s="2"/>
      <c r="AU2088" s="2"/>
      <c r="AV2088" s="2"/>
      <c r="AW2088" s="2"/>
      <c r="AX2088" s="193"/>
      <c r="AY2088" s="193"/>
      <c r="AZ2088" s="193"/>
      <c r="BA2088" s="193"/>
      <c r="BB2088" s="193"/>
      <c r="BC2088" s="193"/>
      <c r="BD2088" s="193"/>
      <c r="BE2088" s="193"/>
      <c r="BF2088" s="193"/>
      <c r="BG2088" s="193"/>
      <c r="BH2088" s="193"/>
      <c r="BI2088" s="193"/>
      <c r="BJ2088" s="193"/>
      <c r="BK2088" s="193"/>
      <c r="BL2088" s="193"/>
      <c r="BM2088" s="193"/>
      <c r="BN2088" s="193"/>
      <c r="BO2088" s="193"/>
      <c r="BP2088" s="193"/>
      <c r="BQ2088" s="193"/>
      <c r="BR2088" s="193"/>
      <c r="BS2088" s="193"/>
      <c r="BT2088" s="193"/>
      <c r="BU2088" s="193"/>
      <c r="BV2088" s="193"/>
      <c r="BW2088" s="193"/>
      <c r="BX2088" s="193"/>
      <c r="BY2088" s="193"/>
      <c r="BZ2088" s="193"/>
      <c r="CA2088" s="193"/>
      <c r="CB2088" s="193"/>
      <c r="CC2088" s="193"/>
      <c r="CD2088" s="193"/>
      <c r="CE2088" s="193"/>
      <c r="CF2088" s="193"/>
      <c r="CG2088" s="193"/>
      <c r="CH2088" s="193"/>
      <c r="CI2088" s="193"/>
      <c r="CJ2088" s="193"/>
      <c r="CK2088" s="199"/>
      <c r="CL2088" s="199"/>
      <c r="CM2088" s="199"/>
      <c r="CN2088" s="199"/>
      <c r="CO2088" s="199"/>
      <c r="CP2088" s="199"/>
      <c r="CQ2088" s="199"/>
      <c r="CR2088" s="199"/>
    </row>
    <row r="2089" spans="1:96" s="233" customFormat="1" ht="24" hidden="1">
      <c r="A2089" s="31" t="e">
        <f t="shared" si="145"/>
        <v>#N/A</v>
      </c>
      <c r="B2089" s="30" t="e">
        <f>VLOOKUP(F2089,[3]!Tabla13[#All],2,FALSE)</f>
        <v>#N/A</v>
      </c>
      <c r="C2089" s="40">
        <v>2025</v>
      </c>
      <c r="D2089" s="40">
        <v>8330</v>
      </c>
      <c r="E2089" s="40"/>
      <c r="F2089" s="41"/>
      <c r="G2089" s="40">
        <v>2</v>
      </c>
      <c r="H2089" s="40">
        <v>5</v>
      </c>
      <c r="I2089" s="40">
        <v>17</v>
      </c>
      <c r="J2089" s="40"/>
      <c r="K2089" s="40">
        <v>3000</v>
      </c>
      <c r="L2089" s="40">
        <v>3300</v>
      </c>
      <c r="M2089" s="40">
        <v>334</v>
      </c>
      <c r="N2089" s="167" t="s">
        <v>23</v>
      </c>
      <c r="O2089" s="235"/>
      <c r="P2089" s="37" t="s">
        <v>607</v>
      </c>
      <c r="Q2089" s="36">
        <f>SUM(Q2090:Q2095)</f>
        <v>0</v>
      </c>
      <c r="R2089" s="36">
        <f>SUM(R2090:R2095)</f>
        <v>0</v>
      </c>
      <c r="S2089" s="36">
        <f t="shared" si="142"/>
        <v>0</v>
      </c>
      <c r="T2089" s="36">
        <f>SUM(T2090:T2095)</f>
        <v>0</v>
      </c>
      <c r="U2089" s="36">
        <f>SUM(U2090:U2095)</f>
        <v>0</v>
      </c>
      <c r="V2089" s="36">
        <f t="shared" si="143"/>
        <v>0</v>
      </c>
      <c r="W2089" s="36">
        <f t="shared" si="144"/>
        <v>0</v>
      </c>
      <c r="X2089" s="35"/>
      <c r="Y2089" s="64"/>
      <c r="Z2089" s="63"/>
      <c r="AA2089" s="32"/>
      <c r="AB2089" s="200"/>
      <c r="AC2089" s="2"/>
      <c r="AD2089" s="2"/>
      <c r="AE2089" s="2"/>
      <c r="AF2089" s="2"/>
      <c r="AG2089" s="2"/>
      <c r="AH2089" s="2"/>
      <c r="AI2089" s="2"/>
      <c r="AJ2089" s="2"/>
      <c r="AK2089" s="2"/>
      <c r="AL2089" s="2"/>
      <c r="AM2089" s="2"/>
      <c r="AN2089" s="2"/>
      <c r="AO2089" s="2"/>
      <c r="AP2089" s="2"/>
      <c r="AQ2089" s="2"/>
      <c r="AR2089" s="2"/>
      <c r="AS2089" s="2"/>
      <c r="AT2089" s="2"/>
      <c r="AU2089" s="2"/>
      <c r="AV2089" s="2"/>
      <c r="AW2089" s="2"/>
      <c r="AX2089" s="193"/>
      <c r="AY2089" s="193"/>
      <c r="AZ2089" s="193"/>
      <c r="BA2089" s="193"/>
      <c r="BB2089" s="193"/>
      <c r="BC2089" s="193"/>
      <c r="BD2089" s="193"/>
      <c r="BE2089" s="193"/>
      <c r="BF2089" s="193"/>
      <c r="BG2089" s="193"/>
      <c r="BH2089" s="193"/>
      <c r="BI2089" s="193"/>
      <c r="BJ2089" s="193"/>
      <c r="BK2089" s="193"/>
      <c r="BL2089" s="193"/>
      <c r="BM2089" s="193"/>
      <c r="BN2089" s="193"/>
      <c r="BO2089" s="193"/>
      <c r="BP2089" s="193"/>
      <c r="BQ2089" s="193"/>
      <c r="BR2089" s="193"/>
      <c r="BS2089" s="193"/>
      <c r="BT2089" s="193"/>
      <c r="BU2089" s="193"/>
      <c r="BV2089" s="193"/>
      <c r="BW2089" s="193"/>
      <c r="BX2089" s="193"/>
      <c r="BY2089" s="193"/>
      <c r="BZ2089" s="193"/>
      <c r="CA2089" s="193"/>
      <c r="CB2089" s="193"/>
      <c r="CC2089" s="193"/>
      <c r="CD2089" s="193"/>
      <c r="CE2089" s="193"/>
      <c r="CF2089" s="193"/>
      <c r="CG2089" s="193"/>
      <c r="CH2089" s="193"/>
      <c r="CI2089" s="193"/>
      <c r="CJ2089" s="193"/>
      <c r="CK2089" s="199"/>
      <c r="CL2089" s="199"/>
      <c r="CM2089" s="199"/>
      <c r="CN2089" s="199"/>
      <c r="CO2089" s="199"/>
      <c r="CP2089" s="199"/>
      <c r="CQ2089" s="199"/>
      <c r="CR2089" s="199"/>
    </row>
    <row r="2090" spans="1:96" s="233" customFormat="1" ht="28.5" hidden="1">
      <c r="A2090" s="31" t="e">
        <f t="shared" si="145"/>
        <v>#N/A</v>
      </c>
      <c r="B2090" s="30" t="e">
        <f>VLOOKUP(F2090,[3]!Tabla13[#All],2,FALSE)</f>
        <v>#N/A</v>
      </c>
      <c r="C2090" s="51">
        <v>2025</v>
      </c>
      <c r="D2090" s="51">
        <v>8330</v>
      </c>
      <c r="E2090" s="51"/>
      <c r="F2090" s="52"/>
      <c r="G2090" s="51">
        <v>2</v>
      </c>
      <c r="H2090" s="51">
        <v>5</v>
      </c>
      <c r="I2090" s="51">
        <v>17</v>
      </c>
      <c r="J2090" s="51"/>
      <c r="K2090" s="51">
        <v>3000</v>
      </c>
      <c r="L2090" s="51">
        <v>3300</v>
      </c>
      <c r="M2090" s="51">
        <v>334</v>
      </c>
      <c r="N2090" s="139">
        <v>454</v>
      </c>
      <c r="O2090" s="49"/>
      <c r="P2090" s="48" t="s">
        <v>861</v>
      </c>
      <c r="Q2090" s="47">
        <v>0</v>
      </c>
      <c r="R2090" s="47">
        <v>0</v>
      </c>
      <c r="S2090" s="46">
        <f t="shared" si="142"/>
        <v>0</v>
      </c>
      <c r="T2090" s="47">
        <v>0</v>
      </c>
      <c r="U2090" s="47">
        <v>0</v>
      </c>
      <c r="V2090" s="46">
        <f t="shared" si="143"/>
        <v>0</v>
      </c>
      <c r="W2090" s="46">
        <f t="shared" si="144"/>
        <v>0</v>
      </c>
      <c r="X2090" s="45" t="s">
        <v>88</v>
      </c>
      <c r="Y2090" s="44"/>
      <c r="Z2090" s="43"/>
      <c r="AA2090" s="78" t="s">
        <v>100</v>
      </c>
      <c r="AB2090" s="196"/>
      <c r="AC2090" s="2"/>
      <c r="AD2090" s="2"/>
      <c r="AE2090" s="2"/>
      <c r="AF2090" s="2"/>
      <c r="AG2090" s="2"/>
      <c r="AH2090" s="2"/>
      <c r="AI2090" s="2"/>
      <c r="AJ2090" s="2"/>
      <c r="AK2090" s="2"/>
      <c r="AL2090" s="2"/>
      <c r="AM2090" s="2"/>
      <c r="AN2090" s="2"/>
      <c r="AO2090" s="2"/>
      <c r="AP2090" s="2"/>
      <c r="AQ2090" s="2"/>
      <c r="AR2090" s="2"/>
      <c r="AS2090" s="2"/>
      <c r="AT2090" s="2"/>
      <c r="AU2090" s="2"/>
      <c r="AV2090" s="2"/>
      <c r="AW2090" s="2"/>
      <c r="AX2090" s="195"/>
      <c r="AY2090" s="195"/>
      <c r="AZ2090" s="193"/>
      <c r="BA2090" s="193"/>
      <c r="BB2090" s="195"/>
      <c r="BC2090" s="195"/>
      <c r="BD2090" s="193"/>
      <c r="BE2090" s="195"/>
      <c r="BF2090" s="195"/>
      <c r="BG2090" s="193"/>
      <c r="BH2090" s="193"/>
      <c r="BI2090" s="195"/>
      <c r="BJ2090" s="195"/>
      <c r="BK2090" s="193"/>
      <c r="BL2090" s="195"/>
      <c r="BM2090" s="195"/>
      <c r="BN2090" s="193"/>
      <c r="BO2090" s="193"/>
      <c r="BP2090" s="195"/>
      <c r="BQ2090" s="195"/>
      <c r="BR2090" s="193"/>
      <c r="BS2090" s="195"/>
      <c r="BT2090" s="195"/>
      <c r="BU2090" s="193"/>
      <c r="BV2090" s="193"/>
      <c r="BW2090" s="195"/>
      <c r="BX2090" s="195"/>
      <c r="BY2090" s="193"/>
      <c r="BZ2090" s="195"/>
      <c r="CA2090" s="195"/>
      <c r="CB2090" s="193"/>
      <c r="CC2090" s="193"/>
      <c r="CD2090" s="194"/>
      <c r="CE2090" s="194"/>
      <c r="CF2090" s="193"/>
      <c r="CG2090" s="194"/>
      <c r="CH2090" s="194"/>
      <c r="CI2090" s="193"/>
      <c r="CJ2090" s="193"/>
      <c r="CK2090" s="191"/>
      <c r="CL2090" s="191"/>
      <c r="CM2090" s="192"/>
      <c r="CN2090" s="192"/>
      <c r="CO2090" s="192"/>
      <c r="CP2090" s="192"/>
      <c r="CQ2090" s="191"/>
      <c r="CR2090" s="191"/>
    </row>
    <row r="2091" spans="1:96" s="233" customFormat="1" ht="28.5" hidden="1">
      <c r="A2091" s="31" t="e">
        <f t="shared" si="145"/>
        <v>#N/A</v>
      </c>
      <c r="B2091" s="30" t="e">
        <f>VLOOKUP(F2091,[3]!Tabla13[#All],2,FALSE)</f>
        <v>#N/A</v>
      </c>
      <c r="C2091" s="51">
        <v>2025</v>
      </c>
      <c r="D2091" s="51">
        <v>8330</v>
      </c>
      <c r="E2091" s="51"/>
      <c r="F2091" s="52"/>
      <c r="G2091" s="51">
        <v>2</v>
      </c>
      <c r="H2091" s="51">
        <v>5</v>
      </c>
      <c r="I2091" s="51">
        <v>17</v>
      </c>
      <c r="J2091" s="51"/>
      <c r="K2091" s="51">
        <v>3000</v>
      </c>
      <c r="L2091" s="51">
        <v>3300</v>
      </c>
      <c r="M2091" s="51">
        <v>334</v>
      </c>
      <c r="N2091" s="139">
        <v>458</v>
      </c>
      <c r="O2091" s="49"/>
      <c r="P2091" s="48" t="s">
        <v>860</v>
      </c>
      <c r="Q2091" s="47">
        <v>0</v>
      </c>
      <c r="R2091" s="47">
        <v>0</v>
      </c>
      <c r="S2091" s="46">
        <f t="shared" si="142"/>
        <v>0</v>
      </c>
      <c r="T2091" s="47">
        <v>0</v>
      </c>
      <c r="U2091" s="47">
        <v>0</v>
      </c>
      <c r="V2091" s="46">
        <f t="shared" si="143"/>
        <v>0</v>
      </c>
      <c r="W2091" s="46">
        <f t="shared" si="144"/>
        <v>0</v>
      </c>
      <c r="X2091" s="45" t="s">
        <v>88</v>
      </c>
      <c r="Y2091" s="44"/>
      <c r="Z2091" s="43"/>
      <c r="AA2091" s="234" t="s">
        <v>859</v>
      </c>
      <c r="AB2091" s="196"/>
      <c r="AC2091" s="2"/>
      <c r="AD2091" s="2"/>
      <c r="AE2091" s="2"/>
      <c r="AF2091" s="2"/>
      <c r="AG2091" s="2"/>
      <c r="AH2091" s="2"/>
      <c r="AI2091" s="2"/>
      <c r="AJ2091" s="2"/>
      <c r="AK2091" s="2"/>
      <c r="AL2091" s="2"/>
      <c r="AM2091" s="2"/>
      <c r="AN2091" s="2"/>
      <c r="AO2091" s="2"/>
      <c r="AP2091" s="2"/>
      <c r="AQ2091" s="2"/>
      <c r="AR2091" s="2"/>
      <c r="AS2091" s="2"/>
      <c r="AT2091" s="2"/>
      <c r="AU2091" s="2"/>
      <c r="AV2091" s="2"/>
      <c r="AW2091" s="2"/>
      <c r="AX2091" s="195"/>
      <c r="AY2091" s="195"/>
      <c r="AZ2091" s="193"/>
      <c r="BA2091" s="193"/>
      <c r="BB2091" s="195"/>
      <c r="BC2091" s="195"/>
      <c r="BD2091" s="193"/>
      <c r="BE2091" s="195"/>
      <c r="BF2091" s="195"/>
      <c r="BG2091" s="193"/>
      <c r="BH2091" s="193"/>
      <c r="BI2091" s="195"/>
      <c r="BJ2091" s="195"/>
      <c r="BK2091" s="193"/>
      <c r="BL2091" s="195"/>
      <c r="BM2091" s="195"/>
      <c r="BN2091" s="193"/>
      <c r="BO2091" s="193"/>
      <c r="BP2091" s="195"/>
      <c r="BQ2091" s="195"/>
      <c r="BR2091" s="193"/>
      <c r="BS2091" s="195"/>
      <c r="BT2091" s="195"/>
      <c r="BU2091" s="193"/>
      <c r="BV2091" s="193"/>
      <c r="BW2091" s="195"/>
      <c r="BX2091" s="195"/>
      <c r="BY2091" s="193"/>
      <c r="BZ2091" s="195"/>
      <c r="CA2091" s="195"/>
      <c r="CB2091" s="193"/>
      <c r="CC2091" s="193"/>
      <c r="CD2091" s="194"/>
      <c r="CE2091" s="194"/>
      <c r="CF2091" s="193"/>
      <c r="CG2091" s="194"/>
      <c r="CH2091" s="194"/>
      <c r="CI2091" s="193"/>
      <c r="CJ2091" s="193"/>
      <c r="CK2091" s="191"/>
      <c r="CL2091" s="191"/>
      <c r="CM2091" s="192"/>
      <c r="CN2091" s="192"/>
      <c r="CO2091" s="192"/>
      <c r="CP2091" s="192"/>
      <c r="CQ2091" s="191"/>
      <c r="CR2091" s="191"/>
    </row>
    <row r="2092" spans="1:96" s="233" customFormat="1" ht="28.5" hidden="1">
      <c r="A2092" s="31" t="e">
        <f t="shared" si="145"/>
        <v>#N/A</v>
      </c>
      <c r="B2092" s="30" t="e">
        <f>VLOOKUP(F2092,[3]!Tabla13[#All],2,FALSE)</f>
        <v>#N/A</v>
      </c>
      <c r="C2092" s="51">
        <v>2025</v>
      </c>
      <c r="D2092" s="51">
        <v>8330</v>
      </c>
      <c r="E2092" s="51"/>
      <c r="F2092" s="52"/>
      <c r="G2092" s="51">
        <v>2</v>
      </c>
      <c r="H2092" s="51">
        <v>5</v>
      </c>
      <c r="I2092" s="51">
        <v>17</v>
      </c>
      <c r="J2092" s="51"/>
      <c r="K2092" s="51">
        <v>3000</v>
      </c>
      <c r="L2092" s="51">
        <v>3300</v>
      </c>
      <c r="M2092" s="51">
        <v>334</v>
      </c>
      <c r="N2092" s="139">
        <v>450</v>
      </c>
      <c r="O2092" s="49"/>
      <c r="P2092" s="48" t="s">
        <v>858</v>
      </c>
      <c r="Q2092" s="47">
        <v>0</v>
      </c>
      <c r="R2092" s="47">
        <v>0</v>
      </c>
      <c r="S2092" s="46">
        <f t="shared" si="142"/>
        <v>0</v>
      </c>
      <c r="T2092" s="47">
        <v>0</v>
      </c>
      <c r="U2092" s="47">
        <v>0</v>
      </c>
      <c r="V2092" s="46">
        <f t="shared" si="143"/>
        <v>0</v>
      </c>
      <c r="W2092" s="46">
        <f t="shared" si="144"/>
        <v>0</v>
      </c>
      <c r="X2092" s="45" t="s">
        <v>88</v>
      </c>
      <c r="Y2092" s="44"/>
      <c r="Z2092" s="43"/>
      <c r="AA2092" s="78" t="s">
        <v>100</v>
      </c>
      <c r="AB2092" s="196"/>
      <c r="AC2092" s="2"/>
      <c r="AD2092" s="2"/>
      <c r="AE2092" s="2"/>
      <c r="AF2092" s="2"/>
      <c r="AG2092" s="2"/>
      <c r="AH2092" s="2"/>
      <c r="AI2092" s="2"/>
      <c r="AJ2092" s="2"/>
      <c r="AK2092" s="2"/>
      <c r="AL2092" s="2"/>
      <c r="AM2092" s="2"/>
      <c r="AN2092" s="2"/>
      <c r="AO2092" s="2"/>
      <c r="AP2092" s="2"/>
      <c r="AQ2092" s="2"/>
      <c r="AR2092" s="2"/>
      <c r="AS2092" s="2"/>
      <c r="AT2092" s="2"/>
      <c r="AU2092" s="2"/>
      <c r="AV2092" s="2"/>
      <c r="AW2092" s="2"/>
      <c r="AX2092" s="195"/>
      <c r="AY2092" s="195"/>
      <c r="AZ2092" s="193"/>
      <c r="BA2092" s="193"/>
      <c r="BB2092" s="195"/>
      <c r="BC2092" s="195"/>
      <c r="BD2092" s="193"/>
      <c r="BE2092" s="195"/>
      <c r="BF2092" s="195"/>
      <c r="BG2092" s="193"/>
      <c r="BH2092" s="193"/>
      <c r="BI2092" s="195"/>
      <c r="BJ2092" s="195"/>
      <c r="BK2092" s="193"/>
      <c r="BL2092" s="195"/>
      <c r="BM2092" s="195"/>
      <c r="BN2092" s="193"/>
      <c r="BO2092" s="193"/>
      <c r="BP2092" s="195"/>
      <c r="BQ2092" s="195"/>
      <c r="BR2092" s="193"/>
      <c r="BS2092" s="195"/>
      <c r="BT2092" s="195"/>
      <c r="BU2092" s="193"/>
      <c r="BV2092" s="193"/>
      <c r="BW2092" s="195"/>
      <c r="BX2092" s="195"/>
      <c r="BY2092" s="193"/>
      <c r="BZ2092" s="195"/>
      <c r="CA2092" s="195"/>
      <c r="CB2092" s="193"/>
      <c r="CC2092" s="193"/>
      <c r="CD2092" s="194"/>
      <c r="CE2092" s="194"/>
      <c r="CF2092" s="193"/>
      <c r="CG2092" s="194"/>
      <c r="CH2092" s="194"/>
      <c r="CI2092" s="193"/>
      <c r="CJ2092" s="193"/>
      <c r="CK2092" s="191"/>
      <c r="CL2092" s="191"/>
      <c r="CM2092" s="192"/>
      <c r="CN2092" s="192"/>
      <c r="CO2092" s="192"/>
      <c r="CP2092" s="192"/>
      <c r="CQ2092" s="191"/>
      <c r="CR2092" s="191"/>
    </row>
    <row r="2093" spans="1:96" s="233" customFormat="1" ht="28.5" hidden="1">
      <c r="A2093" s="31" t="e">
        <f t="shared" si="145"/>
        <v>#N/A</v>
      </c>
      <c r="B2093" s="30" t="e">
        <f>VLOOKUP(F2093,[3]!Tabla13[#All],2,FALSE)</f>
        <v>#N/A</v>
      </c>
      <c r="C2093" s="51">
        <v>2025</v>
      </c>
      <c r="D2093" s="51">
        <v>8330</v>
      </c>
      <c r="E2093" s="51"/>
      <c r="F2093" s="52"/>
      <c r="G2093" s="51">
        <v>2</v>
      </c>
      <c r="H2093" s="51">
        <v>5</v>
      </c>
      <c r="I2093" s="51">
        <v>17</v>
      </c>
      <c r="J2093" s="51"/>
      <c r="K2093" s="51">
        <v>3000</v>
      </c>
      <c r="L2093" s="51">
        <v>3300</v>
      </c>
      <c r="M2093" s="51">
        <v>334</v>
      </c>
      <c r="N2093" s="139">
        <v>437</v>
      </c>
      <c r="O2093" s="49"/>
      <c r="P2093" s="48" t="s">
        <v>857</v>
      </c>
      <c r="Q2093" s="47">
        <v>0</v>
      </c>
      <c r="R2093" s="47">
        <v>0</v>
      </c>
      <c r="S2093" s="46">
        <f t="shared" si="142"/>
        <v>0</v>
      </c>
      <c r="T2093" s="47">
        <v>0</v>
      </c>
      <c r="U2093" s="47">
        <v>0</v>
      </c>
      <c r="V2093" s="46">
        <f t="shared" si="143"/>
        <v>0</v>
      </c>
      <c r="W2093" s="46">
        <f t="shared" si="144"/>
        <v>0</v>
      </c>
      <c r="X2093" s="45" t="s">
        <v>88</v>
      </c>
      <c r="Y2093" s="44"/>
      <c r="Z2093" s="43"/>
      <c r="AA2093" s="78" t="s">
        <v>100</v>
      </c>
      <c r="AB2093" s="196"/>
      <c r="AC2093" s="2"/>
      <c r="AD2093" s="2"/>
      <c r="AE2093" s="2"/>
      <c r="AF2093" s="2"/>
      <c r="AG2093" s="2"/>
      <c r="AH2093" s="2"/>
      <c r="AI2093" s="2"/>
      <c r="AJ2093" s="2"/>
      <c r="AK2093" s="2"/>
      <c r="AL2093" s="2"/>
      <c r="AM2093" s="2"/>
      <c r="AN2093" s="2"/>
      <c r="AO2093" s="2"/>
      <c r="AP2093" s="2"/>
      <c r="AQ2093" s="2"/>
      <c r="AR2093" s="2"/>
      <c r="AS2093" s="2"/>
      <c r="AT2093" s="2"/>
      <c r="AU2093" s="2"/>
      <c r="AV2093" s="2"/>
      <c r="AW2093" s="2"/>
      <c r="AX2093" s="195"/>
      <c r="AY2093" s="195"/>
      <c r="AZ2093" s="193"/>
      <c r="BA2093" s="193"/>
      <c r="BB2093" s="195"/>
      <c r="BC2093" s="195"/>
      <c r="BD2093" s="193"/>
      <c r="BE2093" s="195"/>
      <c r="BF2093" s="195"/>
      <c r="BG2093" s="193"/>
      <c r="BH2093" s="193"/>
      <c r="BI2093" s="195"/>
      <c r="BJ2093" s="195"/>
      <c r="BK2093" s="193"/>
      <c r="BL2093" s="195"/>
      <c r="BM2093" s="195"/>
      <c r="BN2093" s="193"/>
      <c r="BO2093" s="193"/>
      <c r="BP2093" s="195"/>
      <c r="BQ2093" s="195"/>
      <c r="BR2093" s="193"/>
      <c r="BS2093" s="195"/>
      <c r="BT2093" s="195"/>
      <c r="BU2093" s="193"/>
      <c r="BV2093" s="193"/>
      <c r="BW2093" s="195"/>
      <c r="BX2093" s="195"/>
      <c r="BY2093" s="193"/>
      <c r="BZ2093" s="195"/>
      <c r="CA2093" s="195"/>
      <c r="CB2093" s="193"/>
      <c r="CC2093" s="193"/>
      <c r="CD2093" s="194"/>
      <c r="CE2093" s="194"/>
      <c r="CF2093" s="193"/>
      <c r="CG2093" s="194"/>
      <c r="CH2093" s="194"/>
      <c r="CI2093" s="193"/>
      <c r="CJ2093" s="193"/>
      <c r="CK2093" s="191"/>
      <c r="CL2093" s="191"/>
      <c r="CM2093" s="192"/>
      <c r="CN2093" s="192"/>
      <c r="CO2093" s="192"/>
      <c r="CP2093" s="192"/>
      <c r="CQ2093" s="191"/>
      <c r="CR2093" s="191"/>
    </row>
    <row r="2094" spans="1:96" s="233" customFormat="1" ht="28.5" hidden="1">
      <c r="A2094" s="31" t="e">
        <f t="shared" si="145"/>
        <v>#N/A</v>
      </c>
      <c r="B2094" s="30" t="e">
        <f>VLOOKUP(F2094,[3]!Tabla13[#All],2,FALSE)</f>
        <v>#N/A</v>
      </c>
      <c r="C2094" s="51">
        <v>2025</v>
      </c>
      <c r="D2094" s="51">
        <v>8330</v>
      </c>
      <c r="E2094" s="51"/>
      <c r="F2094" s="52"/>
      <c r="G2094" s="51">
        <v>2</v>
      </c>
      <c r="H2094" s="51">
        <v>5</v>
      </c>
      <c r="I2094" s="51">
        <v>17</v>
      </c>
      <c r="J2094" s="51"/>
      <c r="K2094" s="51">
        <v>3000</v>
      </c>
      <c r="L2094" s="51">
        <v>3300</v>
      </c>
      <c r="M2094" s="51">
        <v>334</v>
      </c>
      <c r="N2094" s="139">
        <v>427</v>
      </c>
      <c r="O2094" s="49"/>
      <c r="P2094" s="48" t="s">
        <v>856</v>
      </c>
      <c r="Q2094" s="47">
        <v>0</v>
      </c>
      <c r="R2094" s="47">
        <v>0</v>
      </c>
      <c r="S2094" s="46">
        <f t="shared" si="142"/>
        <v>0</v>
      </c>
      <c r="T2094" s="47">
        <v>0</v>
      </c>
      <c r="U2094" s="47">
        <v>0</v>
      </c>
      <c r="V2094" s="46">
        <f t="shared" si="143"/>
        <v>0</v>
      </c>
      <c r="W2094" s="46">
        <f t="shared" si="144"/>
        <v>0</v>
      </c>
      <c r="X2094" s="45" t="s">
        <v>88</v>
      </c>
      <c r="Y2094" s="44"/>
      <c r="Z2094" s="43"/>
      <c r="AA2094" s="78" t="s">
        <v>100</v>
      </c>
      <c r="AB2094" s="196"/>
      <c r="AC2094" s="2"/>
      <c r="AD2094" s="2"/>
      <c r="AE2094" s="2"/>
      <c r="AF2094" s="2"/>
      <c r="AG2094" s="2"/>
      <c r="AH2094" s="2"/>
      <c r="AI2094" s="2"/>
      <c r="AJ2094" s="2"/>
      <c r="AK2094" s="2"/>
      <c r="AL2094" s="2"/>
      <c r="AM2094" s="2"/>
      <c r="AN2094" s="2"/>
      <c r="AO2094" s="2"/>
      <c r="AP2094" s="2"/>
      <c r="AQ2094" s="2"/>
      <c r="AR2094" s="2"/>
      <c r="AS2094" s="2"/>
      <c r="AT2094" s="2"/>
      <c r="AU2094" s="2"/>
      <c r="AV2094" s="2"/>
      <c r="AW2094" s="2"/>
      <c r="AX2094" s="195"/>
      <c r="AY2094" s="195"/>
      <c r="AZ2094" s="193"/>
      <c r="BA2094" s="193"/>
      <c r="BB2094" s="195"/>
      <c r="BC2094" s="195"/>
      <c r="BD2094" s="193"/>
      <c r="BE2094" s="195"/>
      <c r="BF2094" s="195"/>
      <c r="BG2094" s="193"/>
      <c r="BH2094" s="193"/>
      <c r="BI2094" s="195"/>
      <c r="BJ2094" s="195"/>
      <c r="BK2094" s="193"/>
      <c r="BL2094" s="195"/>
      <c r="BM2094" s="195"/>
      <c r="BN2094" s="193"/>
      <c r="BO2094" s="193"/>
      <c r="BP2094" s="195"/>
      <c r="BQ2094" s="195"/>
      <c r="BR2094" s="193"/>
      <c r="BS2094" s="195"/>
      <c r="BT2094" s="195"/>
      <c r="BU2094" s="193"/>
      <c r="BV2094" s="193"/>
      <c r="BW2094" s="195"/>
      <c r="BX2094" s="195"/>
      <c r="BY2094" s="193"/>
      <c r="BZ2094" s="195"/>
      <c r="CA2094" s="195"/>
      <c r="CB2094" s="193"/>
      <c r="CC2094" s="193"/>
      <c r="CD2094" s="194"/>
      <c r="CE2094" s="194"/>
      <c r="CF2094" s="193"/>
      <c r="CG2094" s="194"/>
      <c r="CH2094" s="194"/>
      <c r="CI2094" s="193"/>
      <c r="CJ2094" s="193"/>
      <c r="CK2094" s="191"/>
      <c r="CL2094" s="191"/>
      <c r="CM2094" s="192"/>
      <c r="CN2094" s="192"/>
      <c r="CO2094" s="192"/>
      <c r="CP2094" s="192"/>
      <c r="CQ2094" s="191"/>
      <c r="CR2094" s="191"/>
    </row>
    <row r="2095" spans="1:96" s="233" customFormat="1" ht="28.5" hidden="1">
      <c r="A2095" s="31" t="e">
        <f t="shared" si="145"/>
        <v>#N/A</v>
      </c>
      <c r="B2095" s="30" t="e">
        <f>VLOOKUP(F2095,[3]!Tabla13[#All],2,FALSE)</f>
        <v>#N/A</v>
      </c>
      <c r="C2095" s="51">
        <v>2025</v>
      </c>
      <c r="D2095" s="51">
        <v>8330</v>
      </c>
      <c r="E2095" s="51"/>
      <c r="F2095" s="52"/>
      <c r="G2095" s="51">
        <v>2</v>
      </c>
      <c r="H2095" s="51">
        <v>5</v>
      </c>
      <c r="I2095" s="51">
        <v>17</v>
      </c>
      <c r="J2095" s="51"/>
      <c r="K2095" s="51">
        <v>3000</v>
      </c>
      <c r="L2095" s="51">
        <v>3300</v>
      </c>
      <c r="M2095" s="51">
        <v>334</v>
      </c>
      <c r="N2095" s="139">
        <v>443</v>
      </c>
      <c r="O2095" s="49"/>
      <c r="P2095" s="48" t="s">
        <v>855</v>
      </c>
      <c r="Q2095" s="47">
        <v>0</v>
      </c>
      <c r="R2095" s="47">
        <v>0</v>
      </c>
      <c r="S2095" s="46">
        <f t="shared" si="142"/>
        <v>0</v>
      </c>
      <c r="T2095" s="47">
        <v>0</v>
      </c>
      <c r="U2095" s="47">
        <v>0</v>
      </c>
      <c r="V2095" s="46">
        <f t="shared" si="143"/>
        <v>0</v>
      </c>
      <c r="W2095" s="46">
        <f t="shared" si="144"/>
        <v>0</v>
      </c>
      <c r="X2095" s="45" t="s">
        <v>88</v>
      </c>
      <c r="Y2095" s="44"/>
      <c r="Z2095" s="43"/>
      <c r="AA2095" s="78" t="s">
        <v>100</v>
      </c>
      <c r="AB2095" s="196"/>
      <c r="AC2095" s="2"/>
      <c r="AD2095" s="2"/>
      <c r="AE2095" s="2"/>
      <c r="AF2095" s="2"/>
      <c r="AG2095" s="2"/>
      <c r="AH2095" s="2"/>
      <c r="AI2095" s="2"/>
      <c r="AJ2095" s="2"/>
      <c r="AK2095" s="2"/>
      <c r="AL2095" s="2"/>
      <c r="AM2095" s="2"/>
      <c r="AN2095" s="2"/>
      <c r="AO2095" s="2"/>
      <c r="AP2095" s="2"/>
      <c r="AQ2095" s="2"/>
      <c r="AR2095" s="2"/>
      <c r="AS2095" s="2"/>
      <c r="AT2095" s="2"/>
      <c r="AU2095" s="2"/>
      <c r="AV2095" s="2"/>
      <c r="AW2095" s="2"/>
      <c r="AX2095" s="195"/>
      <c r="AY2095" s="195"/>
      <c r="AZ2095" s="193"/>
      <c r="BA2095" s="193"/>
      <c r="BB2095" s="195"/>
      <c r="BC2095" s="195"/>
      <c r="BD2095" s="193"/>
      <c r="BE2095" s="195"/>
      <c r="BF2095" s="195"/>
      <c r="BG2095" s="193"/>
      <c r="BH2095" s="193"/>
      <c r="BI2095" s="195"/>
      <c r="BJ2095" s="195"/>
      <c r="BK2095" s="193"/>
      <c r="BL2095" s="195"/>
      <c r="BM2095" s="195"/>
      <c r="BN2095" s="193"/>
      <c r="BO2095" s="193"/>
      <c r="BP2095" s="195"/>
      <c r="BQ2095" s="195"/>
      <c r="BR2095" s="193"/>
      <c r="BS2095" s="195"/>
      <c r="BT2095" s="195"/>
      <c r="BU2095" s="193"/>
      <c r="BV2095" s="193"/>
      <c r="BW2095" s="195"/>
      <c r="BX2095" s="195"/>
      <c r="BY2095" s="193"/>
      <c r="BZ2095" s="195"/>
      <c r="CA2095" s="195"/>
      <c r="CB2095" s="193"/>
      <c r="CC2095" s="193"/>
      <c r="CD2095" s="194"/>
      <c r="CE2095" s="194"/>
      <c r="CF2095" s="193"/>
      <c r="CG2095" s="194"/>
      <c r="CH2095" s="194"/>
      <c r="CI2095" s="193"/>
      <c r="CJ2095" s="193"/>
      <c r="CK2095" s="191"/>
      <c r="CL2095" s="191"/>
      <c r="CM2095" s="192"/>
      <c r="CN2095" s="192"/>
      <c r="CO2095" s="192"/>
      <c r="CP2095" s="192"/>
      <c r="CQ2095" s="191"/>
      <c r="CR2095" s="191"/>
    </row>
    <row r="2096" spans="1:96" s="190" customFormat="1" ht="24" hidden="1">
      <c r="A2096" s="31" t="e">
        <f t="shared" si="145"/>
        <v>#N/A</v>
      </c>
      <c r="B2096" s="30" t="e">
        <f>VLOOKUP(F2096,[3]!Tabla13[#All],2,FALSE)</f>
        <v>#N/A</v>
      </c>
      <c r="C2096" s="75">
        <v>2025</v>
      </c>
      <c r="D2096" s="75">
        <v>8330</v>
      </c>
      <c r="E2096" s="75"/>
      <c r="F2096" s="76"/>
      <c r="G2096" s="75">
        <v>2</v>
      </c>
      <c r="H2096" s="75">
        <v>5</v>
      </c>
      <c r="I2096" s="75">
        <v>17</v>
      </c>
      <c r="J2096" s="75"/>
      <c r="K2096" s="75">
        <v>6000</v>
      </c>
      <c r="L2096" s="75"/>
      <c r="M2096" s="75"/>
      <c r="N2096" s="74" t="s">
        <v>23</v>
      </c>
      <c r="O2096" s="73"/>
      <c r="P2096" s="72" t="s">
        <v>159</v>
      </c>
      <c r="Q2096" s="71">
        <f>Q2097</f>
        <v>0</v>
      </c>
      <c r="R2096" s="71">
        <f>R2097</f>
        <v>0</v>
      </c>
      <c r="S2096" s="71">
        <f t="shared" si="142"/>
        <v>0</v>
      </c>
      <c r="T2096" s="71">
        <f>T2097</f>
        <v>0</v>
      </c>
      <c r="U2096" s="71">
        <f>U2097</f>
        <v>0</v>
      </c>
      <c r="V2096" s="71">
        <f t="shared" si="143"/>
        <v>0</v>
      </c>
      <c r="W2096" s="71">
        <f t="shared" si="144"/>
        <v>0</v>
      </c>
      <c r="X2096" s="70"/>
      <c r="Y2096" s="202"/>
      <c r="Z2096" s="201"/>
      <c r="AA2096" s="67"/>
      <c r="AB2096" s="200"/>
      <c r="AC2096" s="2"/>
      <c r="AD2096" s="2"/>
      <c r="AE2096" s="2"/>
      <c r="AF2096" s="2"/>
      <c r="AG2096" s="2"/>
      <c r="AH2096" s="2"/>
      <c r="AI2096" s="2"/>
      <c r="AJ2096" s="2"/>
      <c r="AK2096" s="2"/>
      <c r="AL2096" s="2"/>
      <c r="AM2096" s="2"/>
      <c r="AN2096" s="2"/>
      <c r="AO2096" s="2"/>
      <c r="AP2096" s="2"/>
      <c r="AQ2096" s="2"/>
      <c r="AR2096" s="2"/>
      <c r="AS2096" s="2"/>
      <c r="AT2096" s="2"/>
      <c r="AU2096" s="2"/>
      <c r="AV2096" s="2"/>
      <c r="AW2096" s="2"/>
      <c r="AX2096" s="193"/>
      <c r="AY2096" s="193"/>
      <c r="AZ2096" s="193"/>
      <c r="BA2096" s="193"/>
      <c r="BB2096" s="193"/>
      <c r="BC2096" s="193"/>
      <c r="BD2096" s="193"/>
      <c r="BE2096" s="193"/>
      <c r="BF2096" s="193"/>
      <c r="BG2096" s="193"/>
      <c r="BH2096" s="193"/>
      <c r="BI2096" s="193"/>
      <c r="BJ2096" s="193"/>
      <c r="BK2096" s="193"/>
      <c r="BL2096" s="193"/>
      <c r="BM2096" s="193"/>
      <c r="BN2096" s="193"/>
      <c r="BO2096" s="193"/>
      <c r="BP2096" s="193"/>
      <c r="BQ2096" s="193"/>
      <c r="BR2096" s="193"/>
      <c r="BS2096" s="193"/>
      <c r="BT2096" s="193"/>
      <c r="BU2096" s="193"/>
      <c r="BV2096" s="193"/>
      <c r="BW2096" s="193"/>
      <c r="BX2096" s="193"/>
      <c r="BY2096" s="193"/>
      <c r="BZ2096" s="193"/>
      <c r="CA2096" s="193"/>
      <c r="CB2096" s="193"/>
      <c r="CC2096" s="193"/>
      <c r="CD2096" s="193"/>
      <c r="CE2096" s="193"/>
      <c r="CF2096" s="193"/>
      <c r="CG2096" s="193"/>
      <c r="CH2096" s="193"/>
      <c r="CI2096" s="193"/>
      <c r="CJ2096" s="193"/>
      <c r="CK2096" s="199"/>
      <c r="CL2096" s="199"/>
      <c r="CM2096" s="199"/>
      <c r="CN2096" s="199"/>
      <c r="CO2096" s="199"/>
      <c r="CP2096" s="199"/>
      <c r="CQ2096" s="199"/>
      <c r="CR2096" s="199"/>
    </row>
    <row r="2097" spans="1:96" s="190" customFormat="1" ht="24" hidden="1">
      <c r="A2097" s="31" t="e">
        <f t="shared" si="145"/>
        <v>#N/A</v>
      </c>
      <c r="B2097" s="30" t="e">
        <f>VLOOKUP(F2097,[3]!Tabla13[#All],2,FALSE)</f>
        <v>#N/A</v>
      </c>
      <c r="C2097" s="61">
        <v>2025</v>
      </c>
      <c r="D2097" s="61">
        <v>8330</v>
      </c>
      <c r="E2097" s="61"/>
      <c r="F2097" s="62"/>
      <c r="G2097" s="61">
        <v>2</v>
      </c>
      <c r="H2097" s="61">
        <v>5</v>
      </c>
      <c r="I2097" s="61">
        <v>17</v>
      </c>
      <c r="J2097" s="61"/>
      <c r="K2097" s="61">
        <v>6000</v>
      </c>
      <c r="L2097" s="61">
        <v>6200</v>
      </c>
      <c r="M2097" s="61"/>
      <c r="N2097" s="60" t="s">
        <v>23</v>
      </c>
      <c r="O2097" s="59"/>
      <c r="P2097" s="58" t="s">
        <v>158</v>
      </c>
      <c r="Q2097" s="57">
        <f>Q2098</f>
        <v>0</v>
      </c>
      <c r="R2097" s="57">
        <f>R2098</f>
        <v>0</v>
      </c>
      <c r="S2097" s="57">
        <f t="shared" si="142"/>
        <v>0</v>
      </c>
      <c r="T2097" s="57">
        <f>T2098</f>
        <v>0</v>
      </c>
      <c r="U2097" s="57">
        <f>U2098</f>
        <v>0</v>
      </c>
      <c r="V2097" s="57">
        <f t="shared" si="143"/>
        <v>0</v>
      </c>
      <c r="W2097" s="57">
        <f t="shared" si="144"/>
        <v>0</v>
      </c>
      <c r="X2097" s="56"/>
      <c r="Y2097" s="66"/>
      <c r="Z2097" s="65"/>
      <c r="AA2097" s="53"/>
      <c r="AB2097" s="200"/>
      <c r="AC2097" s="2"/>
      <c r="AD2097" s="2"/>
      <c r="AE2097" s="2"/>
      <c r="AF2097" s="2"/>
      <c r="AG2097" s="2"/>
      <c r="AH2097" s="2"/>
      <c r="AI2097" s="2"/>
      <c r="AJ2097" s="2"/>
      <c r="AK2097" s="2"/>
      <c r="AL2097" s="2"/>
      <c r="AM2097" s="2"/>
      <c r="AN2097" s="2"/>
      <c r="AO2097" s="2"/>
      <c r="AP2097" s="2"/>
      <c r="AQ2097" s="2"/>
      <c r="AR2097" s="2"/>
      <c r="AS2097" s="2"/>
      <c r="AT2097" s="2"/>
      <c r="AU2097" s="2"/>
      <c r="AV2097" s="2"/>
      <c r="AW2097" s="2"/>
      <c r="AX2097" s="193"/>
      <c r="AY2097" s="193"/>
      <c r="AZ2097" s="193"/>
      <c r="BA2097" s="193"/>
      <c r="BB2097" s="193"/>
      <c r="BC2097" s="193"/>
      <c r="BD2097" s="193"/>
      <c r="BE2097" s="193"/>
      <c r="BF2097" s="193"/>
      <c r="BG2097" s="193"/>
      <c r="BH2097" s="193"/>
      <c r="BI2097" s="193"/>
      <c r="BJ2097" s="193"/>
      <c r="BK2097" s="193"/>
      <c r="BL2097" s="193"/>
      <c r="BM2097" s="193"/>
      <c r="BN2097" s="193"/>
      <c r="BO2097" s="193"/>
      <c r="BP2097" s="193"/>
      <c r="BQ2097" s="193"/>
      <c r="BR2097" s="193"/>
      <c r="BS2097" s="193"/>
      <c r="BT2097" s="193"/>
      <c r="BU2097" s="193"/>
      <c r="BV2097" s="193"/>
      <c r="BW2097" s="193"/>
      <c r="BX2097" s="193"/>
      <c r="BY2097" s="193"/>
      <c r="BZ2097" s="193"/>
      <c r="CA2097" s="193"/>
      <c r="CB2097" s="193"/>
      <c r="CC2097" s="193"/>
      <c r="CD2097" s="193"/>
      <c r="CE2097" s="193"/>
      <c r="CF2097" s="193"/>
      <c r="CG2097" s="193"/>
      <c r="CH2097" s="193"/>
      <c r="CI2097" s="193"/>
      <c r="CJ2097" s="193"/>
      <c r="CK2097" s="199"/>
      <c r="CL2097" s="199"/>
      <c r="CM2097" s="199"/>
      <c r="CN2097" s="199"/>
      <c r="CO2097" s="199"/>
      <c r="CP2097" s="199"/>
      <c r="CQ2097" s="199"/>
      <c r="CR2097" s="199"/>
    </row>
    <row r="2098" spans="1:96" s="190" customFormat="1" ht="24" hidden="1">
      <c r="A2098" s="31" t="e">
        <f t="shared" si="145"/>
        <v>#N/A</v>
      </c>
      <c r="B2098" s="30" t="e">
        <f>VLOOKUP(F2098,[3]!Tabla13[#All],2,FALSE)</f>
        <v>#N/A</v>
      </c>
      <c r="C2098" s="40">
        <v>2025</v>
      </c>
      <c r="D2098" s="40">
        <v>8330</v>
      </c>
      <c r="E2098" s="40"/>
      <c r="F2098" s="41"/>
      <c r="G2098" s="40">
        <v>2</v>
      </c>
      <c r="H2098" s="40">
        <v>5</v>
      </c>
      <c r="I2098" s="40">
        <v>17</v>
      </c>
      <c r="J2098" s="40"/>
      <c r="K2098" s="40">
        <v>6000</v>
      </c>
      <c r="L2098" s="40">
        <v>6200</v>
      </c>
      <c r="M2098" s="40">
        <v>622</v>
      </c>
      <c r="N2098" s="39" t="s">
        <v>23</v>
      </c>
      <c r="O2098" s="38"/>
      <c r="P2098" s="37" t="s">
        <v>157</v>
      </c>
      <c r="Q2098" s="36">
        <f>SUM(Q2099:Q2100)</f>
        <v>0</v>
      </c>
      <c r="R2098" s="36">
        <f>SUM(R2099:R2100)</f>
        <v>0</v>
      </c>
      <c r="S2098" s="36">
        <f t="shared" si="142"/>
        <v>0</v>
      </c>
      <c r="T2098" s="36">
        <f>SUM(T2099:T2100)</f>
        <v>0</v>
      </c>
      <c r="U2098" s="36">
        <f>SUM(U2099:U2100)</f>
        <v>0</v>
      </c>
      <c r="V2098" s="36">
        <f t="shared" si="143"/>
        <v>0</v>
      </c>
      <c r="W2098" s="36">
        <f t="shared" si="144"/>
        <v>0</v>
      </c>
      <c r="X2098" s="35"/>
      <c r="Y2098" s="64"/>
      <c r="Z2098" s="63"/>
      <c r="AA2098" s="32"/>
      <c r="AB2098" s="200"/>
      <c r="AC2098" s="2"/>
      <c r="AD2098" s="2"/>
      <c r="AE2098" s="2"/>
      <c r="AF2098" s="2"/>
      <c r="AG2098" s="2"/>
      <c r="AH2098" s="2"/>
      <c r="AI2098" s="2"/>
      <c r="AJ2098" s="2"/>
      <c r="AK2098" s="2"/>
      <c r="AL2098" s="2"/>
      <c r="AM2098" s="2"/>
      <c r="AN2098" s="2"/>
      <c r="AO2098" s="2"/>
      <c r="AP2098" s="2"/>
      <c r="AQ2098" s="2"/>
      <c r="AR2098" s="2"/>
      <c r="AS2098" s="2"/>
      <c r="AT2098" s="2"/>
      <c r="AU2098" s="2"/>
      <c r="AV2098" s="2"/>
      <c r="AW2098" s="2"/>
      <c r="AX2098" s="193"/>
      <c r="AY2098" s="193"/>
      <c r="AZ2098" s="193"/>
      <c r="BA2098" s="193"/>
      <c r="BB2098" s="193"/>
      <c r="BC2098" s="193"/>
      <c r="BD2098" s="193"/>
      <c r="BE2098" s="193"/>
      <c r="BF2098" s="193"/>
      <c r="BG2098" s="193"/>
      <c r="BH2098" s="193"/>
      <c r="BI2098" s="193"/>
      <c r="BJ2098" s="193"/>
      <c r="BK2098" s="193"/>
      <c r="BL2098" s="193"/>
      <c r="BM2098" s="193"/>
      <c r="BN2098" s="193"/>
      <c r="BO2098" s="193"/>
      <c r="BP2098" s="193"/>
      <c r="BQ2098" s="193"/>
      <c r="BR2098" s="193"/>
      <c r="BS2098" s="193"/>
      <c r="BT2098" s="193"/>
      <c r="BU2098" s="193"/>
      <c r="BV2098" s="193"/>
      <c r="BW2098" s="193"/>
      <c r="BX2098" s="193"/>
      <c r="BY2098" s="193"/>
      <c r="BZ2098" s="193"/>
      <c r="CA2098" s="193"/>
      <c r="CB2098" s="193"/>
      <c r="CC2098" s="193"/>
      <c r="CD2098" s="193"/>
      <c r="CE2098" s="193"/>
      <c r="CF2098" s="193"/>
      <c r="CG2098" s="193"/>
      <c r="CH2098" s="193"/>
      <c r="CI2098" s="193"/>
      <c r="CJ2098" s="193"/>
      <c r="CK2098" s="199"/>
      <c r="CL2098" s="199"/>
      <c r="CM2098" s="199"/>
      <c r="CN2098" s="199"/>
      <c r="CO2098" s="199"/>
      <c r="CP2098" s="199"/>
      <c r="CQ2098" s="199"/>
      <c r="CR2098" s="199"/>
    </row>
    <row r="2099" spans="1:96" s="190" customFormat="1" ht="85.5" hidden="1">
      <c r="A2099" s="31" t="e">
        <f t="shared" si="145"/>
        <v>#N/A</v>
      </c>
      <c r="B2099" s="30" t="e">
        <f>VLOOKUP(F2099,[3]!Tabla13[#All],2,FALSE)</f>
        <v>#N/A</v>
      </c>
      <c r="C2099" s="197">
        <v>2025</v>
      </c>
      <c r="D2099" s="197">
        <v>8330</v>
      </c>
      <c r="E2099" s="197"/>
      <c r="F2099" s="198"/>
      <c r="G2099" s="197">
        <v>2</v>
      </c>
      <c r="H2099" s="197">
        <v>5</v>
      </c>
      <c r="I2099" s="197">
        <v>17</v>
      </c>
      <c r="J2099" s="197"/>
      <c r="K2099" s="197">
        <v>6000</v>
      </c>
      <c r="L2099" s="51">
        <v>6200</v>
      </c>
      <c r="M2099" s="51">
        <v>62201</v>
      </c>
      <c r="N2099" s="139">
        <v>382</v>
      </c>
      <c r="O2099" s="49"/>
      <c r="P2099" s="48" t="s">
        <v>156</v>
      </c>
      <c r="Q2099" s="47">
        <v>0</v>
      </c>
      <c r="R2099" s="47">
        <v>0</v>
      </c>
      <c r="S2099" s="46">
        <f t="shared" si="142"/>
        <v>0</v>
      </c>
      <c r="T2099" s="47">
        <v>0</v>
      </c>
      <c r="U2099" s="47">
        <v>0</v>
      </c>
      <c r="V2099" s="46">
        <f t="shared" si="143"/>
        <v>0</v>
      </c>
      <c r="W2099" s="46">
        <f t="shared" si="144"/>
        <v>0</v>
      </c>
      <c r="X2099" s="45" t="s">
        <v>154</v>
      </c>
      <c r="Y2099" s="44"/>
      <c r="Z2099" s="43"/>
      <c r="AA2099" s="42" t="s">
        <v>19</v>
      </c>
      <c r="AB2099" s="196"/>
      <c r="AC2099" s="2"/>
      <c r="AD2099" s="2"/>
      <c r="AE2099" s="2"/>
      <c r="AF2099" s="2"/>
      <c r="AG2099" s="2"/>
      <c r="AH2099" s="2"/>
      <c r="AI2099" s="2"/>
      <c r="AJ2099" s="2"/>
      <c r="AK2099" s="2"/>
      <c r="AL2099" s="2"/>
      <c r="AM2099" s="2"/>
      <c r="AN2099" s="2"/>
      <c r="AO2099" s="2"/>
      <c r="AP2099" s="2"/>
      <c r="AQ2099" s="2"/>
      <c r="AR2099" s="2"/>
      <c r="AS2099" s="2"/>
      <c r="AT2099" s="2"/>
      <c r="AU2099" s="2"/>
      <c r="AV2099" s="2"/>
      <c r="AW2099" s="2"/>
      <c r="AX2099" s="195"/>
      <c r="AY2099" s="195"/>
      <c r="AZ2099" s="193"/>
      <c r="BA2099" s="193"/>
      <c r="BB2099" s="195"/>
      <c r="BC2099" s="195"/>
      <c r="BD2099" s="193"/>
      <c r="BE2099" s="195"/>
      <c r="BF2099" s="195"/>
      <c r="BG2099" s="193"/>
      <c r="BH2099" s="193"/>
      <c r="BI2099" s="195"/>
      <c r="BJ2099" s="195"/>
      <c r="BK2099" s="193"/>
      <c r="BL2099" s="195"/>
      <c r="BM2099" s="195"/>
      <c r="BN2099" s="193"/>
      <c r="BO2099" s="193"/>
      <c r="BP2099" s="195"/>
      <c r="BQ2099" s="195"/>
      <c r="BR2099" s="193"/>
      <c r="BS2099" s="195"/>
      <c r="BT2099" s="195"/>
      <c r="BU2099" s="193"/>
      <c r="BV2099" s="193"/>
      <c r="BW2099" s="195"/>
      <c r="BX2099" s="195"/>
      <c r="BY2099" s="193"/>
      <c r="BZ2099" s="195"/>
      <c r="CA2099" s="195"/>
      <c r="CB2099" s="193"/>
      <c r="CC2099" s="193"/>
      <c r="CD2099" s="194"/>
      <c r="CE2099" s="194"/>
      <c r="CF2099" s="193"/>
      <c r="CG2099" s="194"/>
      <c r="CH2099" s="194"/>
      <c r="CI2099" s="193"/>
      <c r="CJ2099" s="193"/>
      <c r="CK2099" s="191"/>
      <c r="CL2099" s="191"/>
      <c r="CM2099" s="192"/>
      <c r="CN2099" s="192"/>
      <c r="CO2099" s="192"/>
      <c r="CP2099" s="192"/>
      <c r="CQ2099" s="191"/>
      <c r="CR2099" s="191"/>
    </row>
    <row r="2100" spans="1:96" s="190" customFormat="1" ht="85.5" hidden="1">
      <c r="A2100" s="31" t="e">
        <f t="shared" si="145"/>
        <v>#N/A</v>
      </c>
      <c r="B2100" s="30" t="e">
        <f>VLOOKUP(F2100,[3]!Tabla13[#All],2,FALSE)</f>
        <v>#N/A</v>
      </c>
      <c r="C2100" s="197">
        <v>2025</v>
      </c>
      <c r="D2100" s="197">
        <v>8330</v>
      </c>
      <c r="E2100" s="197"/>
      <c r="F2100" s="198"/>
      <c r="G2100" s="197">
        <v>2</v>
      </c>
      <c r="H2100" s="197">
        <v>5</v>
      </c>
      <c r="I2100" s="197">
        <v>17</v>
      </c>
      <c r="J2100" s="197"/>
      <c r="K2100" s="197">
        <v>6000</v>
      </c>
      <c r="L2100" s="51">
        <v>6200</v>
      </c>
      <c r="M2100" s="51">
        <v>62202</v>
      </c>
      <c r="N2100" s="139">
        <v>924</v>
      </c>
      <c r="O2100" s="49"/>
      <c r="P2100" s="48" t="s">
        <v>155</v>
      </c>
      <c r="Q2100" s="47">
        <v>0</v>
      </c>
      <c r="R2100" s="47">
        <v>0</v>
      </c>
      <c r="S2100" s="46">
        <f t="shared" si="142"/>
        <v>0</v>
      </c>
      <c r="T2100" s="47">
        <v>0</v>
      </c>
      <c r="U2100" s="47">
        <v>0</v>
      </c>
      <c r="V2100" s="46">
        <f t="shared" si="143"/>
        <v>0</v>
      </c>
      <c r="W2100" s="46">
        <f t="shared" si="144"/>
        <v>0</v>
      </c>
      <c r="X2100" s="45" t="s">
        <v>154</v>
      </c>
      <c r="Y2100" s="44"/>
      <c r="Z2100" s="43"/>
      <c r="AA2100" s="42" t="s">
        <v>19</v>
      </c>
      <c r="AB2100" s="196"/>
      <c r="AC2100" s="2"/>
      <c r="AD2100" s="2"/>
      <c r="AE2100" s="2"/>
      <c r="AF2100" s="2"/>
      <c r="AG2100" s="2"/>
      <c r="AH2100" s="2"/>
      <c r="AI2100" s="2"/>
      <c r="AJ2100" s="2"/>
      <c r="AK2100" s="2"/>
      <c r="AL2100" s="2"/>
      <c r="AM2100" s="2"/>
      <c r="AN2100" s="2"/>
      <c r="AO2100" s="2"/>
      <c r="AP2100" s="2"/>
      <c r="AQ2100" s="2"/>
      <c r="AR2100" s="2"/>
      <c r="AS2100" s="2"/>
      <c r="AT2100" s="2"/>
      <c r="AU2100" s="2"/>
      <c r="AV2100" s="2"/>
      <c r="AW2100" s="2"/>
      <c r="AX2100" s="195"/>
      <c r="AY2100" s="195"/>
      <c r="AZ2100" s="193"/>
      <c r="BA2100" s="193"/>
      <c r="BB2100" s="195"/>
      <c r="BC2100" s="195"/>
      <c r="BD2100" s="193"/>
      <c r="BE2100" s="195"/>
      <c r="BF2100" s="195"/>
      <c r="BG2100" s="193"/>
      <c r="BH2100" s="193"/>
      <c r="BI2100" s="195"/>
      <c r="BJ2100" s="195"/>
      <c r="BK2100" s="193"/>
      <c r="BL2100" s="195"/>
      <c r="BM2100" s="195"/>
      <c r="BN2100" s="193"/>
      <c r="BO2100" s="193"/>
      <c r="BP2100" s="195"/>
      <c r="BQ2100" s="195"/>
      <c r="BR2100" s="193"/>
      <c r="BS2100" s="195"/>
      <c r="BT2100" s="195"/>
      <c r="BU2100" s="193"/>
      <c r="BV2100" s="193"/>
      <c r="BW2100" s="195"/>
      <c r="BX2100" s="195"/>
      <c r="BY2100" s="193"/>
      <c r="BZ2100" s="195"/>
      <c r="CA2100" s="195"/>
      <c r="CB2100" s="193"/>
      <c r="CC2100" s="193"/>
      <c r="CD2100" s="194"/>
      <c r="CE2100" s="194"/>
      <c r="CF2100" s="193"/>
      <c r="CG2100" s="194"/>
      <c r="CH2100" s="194"/>
      <c r="CI2100" s="193"/>
      <c r="CJ2100" s="193"/>
      <c r="CK2100" s="191"/>
      <c r="CL2100" s="191"/>
      <c r="CM2100" s="192"/>
      <c r="CN2100" s="192"/>
      <c r="CO2100" s="192"/>
      <c r="CP2100" s="192"/>
      <c r="CQ2100" s="191"/>
      <c r="CR2100" s="191"/>
    </row>
    <row r="2101" spans="1:96" s="92" customFormat="1" ht="30">
      <c r="A2101" s="31" t="e">
        <f t="shared" si="145"/>
        <v>#N/A</v>
      </c>
      <c r="B2101" s="30" t="e">
        <f>VLOOKUP(F2101,[3]!Tabla13[#All],2,FALSE)</f>
        <v>#N/A</v>
      </c>
      <c r="C2101" s="111">
        <v>2026</v>
      </c>
      <c r="D2101" s="111">
        <v>8330</v>
      </c>
      <c r="E2101" s="111"/>
      <c r="F2101" s="112"/>
      <c r="G2101" s="111">
        <v>2</v>
      </c>
      <c r="H2101" s="111">
        <v>6</v>
      </c>
      <c r="I2101" s="111"/>
      <c r="J2101" s="111"/>
      <c r="K2101" s="111"/>
      <c r="L2101" s="111"/>
      <c r="M2101" s="111"/>
      <c r="N2101" s="110"/>
      <c r="O2101" s="109"/>
      <c r="P2101" s="108" t="s">
        <v>854</v>
      </c>
      <c r="Q2101" s="107">
        <f>Q2102+Q2230+Q2358</f>
        <v>33250505</v>
      </c>
      <c r="R2101" s="107">
        <f>R2102+R2230+R2358</f>
        <v>0</v>
      </c>
      <c r="S2101" s="107">
        <f t="shared" si="142"/>
        <v>33250505</v>
      </c>
      <c r="T2101" s="107">
        <f>T2102+T2230+T2358</f>
        <v>6010855</v>
      </c>
      <c r="U2101" s="107">
        <f>U2102+U2230+U2358</f>
        <v>0</v>
      </c>
      <c r="V2101" s="107">
        <f t="shared" si="143"/>
        <v>6010855</v>
      </c>
      <c r="W2101" s="107">
        <f t="shared" si="144"/>
        <v>39261360</v>
      </c>
      <c r="X2101" s="106" t="s">
        <v>23</v>
      </c>
      <c r="Y2101" s="105"/>
      <c r="Z2101" s="104"/>
      <c r="AA2101" s="103"/>
      <c r="AC2101" s="2"/>
      <c r="AD2101" s="2"/>
      <c r="AE2101" s="2"/>
      <c r="AF2101" s="2"/>
      <c r="AG2101" s="2"/>
      <c r="AH2101" s="2"/>
      <c r="AI2101" s="2"/>
      <c r="AJ2101" s="2"/>
      <c r="AK2101" s="2"/>
      <c r="AL2101" s="2"/>
      <c r="AM2101" s="2"/>
      <c r="AN2101" s="2"/>
      <c r="AO2101" s="2"/>
      <c r="AP2101" s="2"/>
      <c r="AQ2101" s="2"/>
      <c r="AR2101" s="2"/>
      <c r="AS2101" s="2"/>
      <c r="AT2101" s="2"/>
      <c r="AU2101" s="2"/>
      <c r="AV2101" s="2"/>
      <c r="AW2101" s="2"/>
    </row>
    <row r="2102" spans="1:96" s="190" customFormat="1" ht="30" hidden="1">
      <c r="A2102" s="31" t="e">
        <f t="shared" si="145"/>
        <v>#N/A</v>
      </c>
      <c r="B2102" s="30" t="e">
        <f>VLOOKUP(F2102,[3]!Tabla13[#All],2,FALSE)</f>
        <v>#N/A</v>
      </c>
      <c r="C2102" s="101">
        <v>2026</v>
      </c>
      <c r="D2102" s="101">
        <v>8330</v>
      </c>
      <c r="E2102" s="101"/>
      <c r="F2102" s="102"/>
      <c r="G2102" s="101">
        <v>2</v>
      </c>
      <c r="H2102" s="101">
        <v>6</v>
      </c>
      <c r="I2102" s="101">
        <v>18</v>
      </c>
      <c r="J2102" s="101"/>
      <c r="K2102" s="101"/>
      <c r="L2102" s="101"/>
      <c r="M2102" s="100"/>
      <c r="N2102" s="99"/>
      <c r="O2102" s="98"/>
      <c r="P2102" s="97" t="s">
        <v>853</v>
      </c>
      <c r="Q2102" s="95">
        <f>+Q2103+Q2140+Q2154+Q2225</f>
        <v>0</v>
      </c>
      <c r="R2102" s="95">
        <f>+R2103+R2140+R2154+R2225</f>
        <v>0</v>
      </c>
      <c r="S2102" s="95">
        <f t="shared" si="142"/>
        <v>0</v>
      </c>
      <c r="T2102" s="95">
        <f>+T2103+T2140+T2154+T2225</f>
        <v>0</v>
      </c>
      <c r="U2102" s="95">
        <f>+U2103+U2140+U2154+U2225</f>
        <v>0</v>
      </c>
      <c r="V2102" s="95">
        <f t="shared" si="143"/>
        <v>0</v>
      </c>
      <c r="W2102" s="95">
        <f t="shared" si="144"/>
        <v>0</v>
      </c>
      <c r="X2102" s="96"/>
      <c r="Y2102" s="141"/>
      <c r="Z2102" s="140"/>
      <c r="AA2102" s="93"/>
      <c r="AB2102" s="200"/>
      <c r="AC2102" s="2"/>
      <c r="AD2102" s="2"/>
      <c r="AE2102" s="2"/>
      <c r="AF2102" s="2"/>
      <c r="AG2102" s="2"/>
      <c r="AH2102" s="2"/>
      <c r="AI2102" s="2"/>
      <c r="AJ2102" s="2"/>
      <c r="AK2102" s="2"/>
      <c r="AL2102" s="2"/>
      <c r="AM2102" s="2"/>
      <c r="AN2102" s="2"/>
      <c r="AO2102" s="2"/>
      <c r="AP2102" s="2"/>
      <c r="AQ2102" s="2"/>
      <c r="AR2102" s="2"/>
      <c r="AS2102" s="2"/>
      <c r="AT2102" s="2"/>
      <c r="AU2102" s="2"/>
      <c r="AV2102" s="2"/>
      <c r="AW2102" s="2"/>
      <c r="AX2102" s="193"/>
      <c r="AY2102" s="193"/>
      <c r="AZ2102" s="193"/>
      <c r="BA2102" s="193"/>
      <c r="BB2102" s="193"/>
      <c r="BC2102" s="193"/>
      <c r="BD2102" s="193"/>
      <c r="BE2102" s="193"/>
      <c r="BF2102" s="193"/>
      <c r="BG2102" s="193"/>
      <c r="BH2102" s="193"/>
      <c r="BI2102" s="193"/>
      <c r="BJ2102" s="193"/>
      <c r="BK2102" s="193"/>
      <c r="BL2102" s="193"/>
      <c r="BM2102" s="193"/>
      <c r="BN2102" s="193"/>
      <c r="BO2102" s="193"/>
      <c r="BP2102" s="193"/>
      <c r="BQ2102" s="193"/>
      <c r="BR2102" s="193"/>
      <c r="BS2102" s="193"/>
      <c r="BT2102" s="193"/>
      <c r="BU2102" s="193"/>
      <c r="BV2102" s="193"/>
      <c r="BW2102" s="193"/>
      <c r="BX2102" s="193"/>
      <c r="BY2102" s="193"/>
      <c r="BZ2102" s="193"/>
      <c r="CA2102" s="193"/>
      <c r="CB2102" s="193"/>
      <c r="CC2102" s="193"/>
      <c r="CD2102" s="193"/>
      <c r="CE2102" s="193"/>
      <c r="CF2102" s="193"/>
      <c r="CG2102" s="193"/>
      <c r="CH2102" s="193"/>
      <c r="CI2102" s="193"/>
      <c r="CJ2102" s="193"/>
      <c r="CK2102" s="199"/>
      <c r="CL2102" s="199"/>
      <c r="CM2102" s="199"/>
      <c r="CN2102" s="199"/>
      <c r="CO2102" s="199"/>
      <c r="CP2102" s="199"/>
      <c r="CQ2102" s="199"/>
      <c r="CR2102" s="199"/>
    </row>
    <row r="2103" spans="1:96" hidden="1">
      <c r="A2103" s="31" t="e">
        <f t="shared" si="145"/>
        <v>#N/A</v>
      </c>
      <c r="B2103" s="30" t="e">
        <f>VLOOKUP(F2103,[3]!Tabla13[#All],2,FALSE)</f>
        <v>#N/A</v>
      </c>
      <c r="C2103" s="75">
        <v>2026</v>
      </c>
      <c r="D2103" s="75">
        <v>8330</v>
      </c>
      <c r="E2103" s="75"/>
      <c r="F2103" s="76"/>
      <c r="G2103" s="75">
        <v>2</v>
      </c>
      <c r="H2103" s="75">
        <v>6</v>
      </c>
      <c r="I2103" s="75">
        <v>18</v>
      </c>
      <c r="J2103" s="75"/>
      <c r="K2103" s="75">
        <v>2000</v>
      </c>
      <c r="L2103" s="75"/>
      <c r="M2103" s="75"/>
      <c r="N2103" s="74" t="s">
        <v>23</v>
      </c>
      <c r="O2103" s="73"/>
      <c r="P2103" s="72" t="s">
        <v>134</v>
      </c>
      <c r="Q2103" s="71">
        <f>+Q2104+Q2113</f>
        <v>0</v>
      </c>
      <c r="R2103" s="71">
        <f>+R2104+R2113</f>
        <v>0</v>
      </c>
      <c r="S2103" s="71">
        <f t="shared" si="142"/>
        <v>0</v>
      </c>
      <c r="T2103" s="71">
        <f>+T2104+T2113</f>
        <v>0</v>
      </c>
      <c r="U2103" s="71">
        <f>+U2104+U2113</f>
        <v>0</v>
      </c>
      <c r="V2103" s="71">
        <f t="shared" si="143"/>
        <v>0</v>
      </c>
      <c r="W2103" s="71">
        <f t="shared" si="144"/>
        <v>0</v>
      </c>
      <c r="X2103" s="70"/>
      <c r="Y2103" s="79"/>
      <c r="Z2103" s="68"/>
      <c r="AA2103" s="67"/>
      <c r="AK2103" s="2"/>
      <c r="AL2103" s="2"/>
      <c r="AM2103" s="2"/>
      <c r="AN2103" s="2"/>
      <c r="AO2103" s="2"/>
      <c r="AP2103" s="2"/>
      <c r="AQ2103" s="2"/>
      <c r="AR2103" s="2"/>
      <c r="AS2103" s="2"/>
      <c r="AT2103" s="2"/>
      <c r="AU2103" s="2"/>
      <c r="AV2103" s="2"/>
      <c r="AW2103" s="2"/>
    </row>
    <row r="2104" spans="1:96" ht="30" hidden="1">
      <c r="A2104" s="31" t="e">
        <f t="shared" si="145"/>
        <v>#N/A</v>
      </c>
      <c r="B2104" s="30" t="e">
        <f>VLOOKUP(F2104,[3]!Tabla13[#All],2,FALSE)</f>
        <v>#N/A</v>
      </c>
      <c r="C2104" s="61">
        <v>2026</v>
      </c>
      <c r="D2104" s="61">
        <v>8330</v>
      </c>
      <c r="E2104" s="61"/>
      <c r="F2104" s="62"/>
      <c r="G2104" s="61">
        <v>2</v>
      </c>
      <c r="H2104" s="61">
        <v>6</v>
      </c>
      <c r="I2104" s="61">
        <v>18</v>
      </c>
      <c r="J2104" s="61"/>
      <c r="K2104" s="61">
        <v>2000</v>
      </c>
      <c r="L2104" s="61">
        <v>2700</v>
      </c>
      <c r="M2104" s="61"/>
      <c r="N2104" s="60" t="s">
        <v>23</v>
      </c>
      <c r="O2104" s="59"/>
      <c r="P2104" s="58" t="s">
        <v>121</v>
      </c>
      <c r="Q2104" s="57">
        <f>+Q2105</f>
        <v>0</v>
      </c>
      <c r="R2104" s="57">
        <f>+R2105</f>
        <v>0</v>
      </c>
      <c r="S2104" s="57">
        <f t="shared" si="142"/>
        <v>0</v>
      </c>
      <c r="T2104" s="57">
        <f>+T2105</f>
        <v>0</v>
      </c>
      <c r="U2104" s="57">
        <f>+U2105</f>
        <v>0</v>
      </c>
      <c r="V2104" s="57">
        <f t="shared" si="143"/>
        <v>0</v>
      </c>
      <c r="W2104" s="57">
        <f t="shared" si="144"/>
        <v>0</v>
      </c>
      <c r="X2104" s="56"/>
      <c r="Y2104" s="66"/>
      <c r="Z2104" s="65"/>
      <c r="AA2104" s="53"/>
      <c r="AK2104" s="2"/>
      <c r="AL2104" s="2"/>
      <c r="AM2104" s="2"/>
      <c r="AN2104" s="2"/>
      <c r="AO2104" s="2"/>
      <c r="AP2104" s="2"/>
      <c r="AQ2104" s="2"/>
      <c r="AR2104" s="2"/>
      <c r="AS2104" s="2"/>
      <c r="AT2104" s="2"/>
      <c r="AU2104" s="2"/>
      <c r="AV2104" s="2"/>
      <c r="AW2104" s="2"/>
    </row>
    <row r="2105" spans="1:96" hidden="1">
      <c r="A2105" s="31" t="e">
        <f t="shared" si="145"/>
        <v>#N/A</v>
      </c>
      <c r="B2105" s="30" t="e">
        <f>VLOOKUP(F2105,[3]!Tabla13[#All],2,FALSE)</f>
        <v>#N/A</v>
      </c>
      <c r="C2105" s="40">
        <v>2026</v>
      </c>
      <c r="D2105" s="40">
        <v>8330</v>
      </c>
      <c r="E2105" s="40"/>
      <c r="F2105" s="41"/>
      <c r="G2105" s="40">
        <v>2</v>
      </c>
      <c r="H2105" s="40">
        <v>6</v>
      </c>
      <c r="I2105" s="40">
        <v>18</v>
      </c>
      <c r="J2105" s="40"/>
      <c r="K2105" s="40">
        <v>2000</v>
      </c>
      <c r="L2105" s="40">
        <v>2700</v>
      </c>
      <c r="M2105" s="40">
        <v>271</v>
      </c>
      <c r="N2105" s="39" t="s">
        <v>23</v>
      </c>
      <c r="O2105" s="38"/>
      <c r="P2105" s="37" t="s">
        <v>120</v>
      </c>
      <c r="Q2105" s="36">
        <f>SUM(Q2106:Q2112)</f>
        <v>0</v>
      </c>
      <c r="R2105" s="36">
        <f>SUM(R2106:R2112)</f>
        <v>0</v>
      </c>
      <c r="S2105" s="36">
        <f t="shared" si="142"/>
        <v>0</v>
      </c>
      <c r="T2105" s="36">
        <f>SUM(T2106:T2112)</f>
        <v>0</v>
      </c>
      <c r="U2105" s="36">
        <f>SUM(U2106:U2112)</f>
        <v>0</v>
      </c>
      <c r="V2105" s="36">
        <f t="shared" si="143"/>
        <v>0</v>
      </c>
      <c r="W2105" s="36">
        <f t="shared" si="144"/>
        <v>0</v>
      </c>
      <c r="X2105" s="35"/>
      <c r="Y2105" s="64"/>
      <c r="Z2105" s="63"/>
      <c r="AA2105" s="32"/>
      <c r="AK2105" s="2"/>
      <c r="AL2105" s="2"/>
      <c r="AM2105" s="2"/>
      <c r="AN2105" s="2"/>
      <c r="AO2105" s="2"/>
      <c r="AP2105" s="2"/>
      <c r="AQ2105" s="2"/>
      <c r="AR2105" s="2"/>
      <c r="AS2105" s="2"/>
      <c r="AT2105" s="2"/>
      <c r="AU2105" s="2"/>
      <c r="AV2105" s="2"/>
      <c r="AW2105" s="2"/>
    </row>
    <row r="2106" spans="1:96" hidden="1">
      <c r="A2106" s="31" t="e">
        <f t="shared" si="145"/>
        <v>#N/A</v>
      </c>
      <c r="B2106" s="30" t="e">
        <f>VLOOKUP(F2106,[3]!Tabla13[#All],2,FALSE)</f>
        <v>#N/A</v>
      </c>
      <c r="C2106" s="51">
        <v>2026</v>
      </c>
      <c r="D2106" s="51">
        <v>8330</v>
      </c>
      <c r="E2106" s="51"/>
      <c r="F2106" s="52"/>
      <c r="G2106" s="51">
        <v>2</v>
      </c>
      <c r="H2106" s="51">
        <v>6</v>
      </c>
      <c r="I2106" s="51">
        <v>18</v>
      </c>
      <c r="J2106" s="51"/>
      <c r="K2106" s="51">
        <v>2000</v>
      </c>
      <c r="L2106" s="51">
        <v>2700</v>
      </c>
      <c r="M2106" s="51">
        <v>271</v>
      </c>
      <c r="N2106" s="50">
        <v>160</v>
      </c>
      <c r="O2106" s="49"/>
      <c r="P2106" s="48" t="s">
        <v>398</v>
      </c>
      <c r="Q2106" s="47">
        <v>0</v>
      </c>
      <c r="R2106" s="47">
        <v>0</v>
      </c>
      <c r="S2106" s="46">
        <f t="shared" si="142"/>
        <v>0</v>
      </c>
      <c r="T2106" s="47">
        <v>0</v>
      </c>
      <c r="U2106" s="47">
        <v>0</v>
      </c>
      <c r="V2106" s="46">
        <f t="shared" si="143"/>
        <v>0</v>
      </c>
      <c r="W2106" s="46">
        <f t="shared" si="144"/>
        <v>0</v>
      </c>
      <c r="X2106" s="45" t="s">
        <v>348</v>
      </c>
      <c r="Y2106" s="44"/>
      <c r="Z2106" s="43"/>
      <c r="AA2106" s="78" t="s">
        <v>100</v>
      </c>
      <c r="AK2106" s="2"/>
      <c r="AL2106" s="2"/>
      <c r="AM2106" s="2"/>
      <c r="AN2106" s="2"/>
      <c r="AO2106" s="2"/>
      <c r="AP2106" s="2"/>
      <c r="AQ2106" s="2"/>
      <c r="AR2106" s="2"/>
      <c r="AS2106" s="2"/>
      <c r="AT2106" s="2"/>
      <c r="AU2106" s="2"/>
      <c r="AV2106" s="2"/>
      <c r="AW2106" s="2"/>
    </row>
    <row r="2107" spans="1:96" hidden="1">
      <c r="A2107" s="31" t="e">
        <f t="shared" si="145"/>
        <v>#N/A</v>
      </c>
      <c r="B2107" s="30" t="e">
        <f>VLOOKUP(F2107,[3]!Tabla13[#All],2,FALSE)</f>
        <v>#N/A</v>
      </c>
      <c r="C2107" s="51">
        <v>2026</v>
      </c>
      <c r="D2107" s="51">
        <v>8330</v>
      </c>
      <c r="E2107" s="51"/>
      <c r="F2107" s="52"/>
      <c r="G2107" s="51">
        <v>2</v>
      </c>
      <c r="H2107" s="51">
        <v>6</v>
      </c>
      <c r="I2107" s="51">
        <v>18</v>
      </c>
      <c r="J2107" s="51"/>
      <c r="K2107" s="51">
        <v>2000</v>
      </c>
      <c r="L2107" s="51">
        <v>2700</v>
      </c>
      <c r="M2107" s="51">
        <v>271</v>
      </c>
      <c r="N2107" s="50">
        <v>228</v>
      </c>
      <c r="O2107" s="49"/>
      <c r="P2107" s="48" t="s">
        <v>396</v>
      </c>
      <c r="Q2107" s="47">
        <v>0</v>
      </c>
      <c r="R2107" s="47">
        <v>0</v>
      </c>
      <c r="S2107" s="46">
        <f t="shared" si="142"/>
        <v>0</v>
      </c>
      <c r="T2107" s="47">
        <v>0</v>
      </c>
      <c r="U2107" s="47">
        <v>0</v>
      </c>
      <c r="V2107" s="46">
        <f t="shared" si="143"/>
        <v>0</v>
      </c>
      <c r="W2107" s="46">
        <f t="shared" si="144"/>
        <v>0</v>
      </c>
      <c r="X2107" s="45" t="s">
        <v>26</v>
      </c>
      <c r="Y2107" s="44"/>
      <c r="Z2107" s="43"/>
      <c r="AA2107" s="78" t="s">
        <v>100</v>
      </c>
      <c r="AK2107" s="2"/>
      <c r="AL2107" s="2"/>
      <c r="AM2107" s="2"/>
      <c r="AN2107" s="2"/>
      <c r="AO2107" s="2"/>
      <c r="AP2107" s="2"/>
      <c r="AQ2107" s="2"/>
      <c r="AR2107" s="2"/>
      <c r="AS2107" s="2"/>
      <c r="AT2107" s="2"/>
      <c r="AU2107" s="2"/>
      <c r="AV2107" s="2"/>
      <c r="AW2107" s="2"/>
    </row>
    <row r="2108" spans="1:96" hidden="1">
      <c r="A2108" s="31" t="e">
        <f t="shared" si="145"/>
        <v>#N/A</v>
      </c>
      <c r="B2108" s="30" t="e">
        <f>VLOOKUP(F2108,[3]!Tabla13[#All],2,FALSE)</f>
        <v>#N/A</v>
      </c>
      <c r="C2108" s="51">
        <v>2026</v>
      </c>
      <c r="D2108" s="51">
        <v>8330</v>
      </c>
      <c r="E2108" s="51"/>
      <c r="F2108" s="52"/>
      <c r="G2108" s="51">
        <v>2</v>
      </c>
      <c r="H2108" s="51">
        <v>6</v>
      </c>
      <c r="I2108" s="51">
        <v>18</v>
      </c>
      <c r="J2108" s="51"/>
      <c r="K2108" s="51">
        <v>2000</v>
      </c>
      <c r="L2108" s="51">
        <v>2700</v>
      </c>
      <c r="M2108" s="51">
        <v>271</v>
      </c>
      <c r="N2108" s="50">
        <v>319</v>
      </c>
      <c r="O2108" s="49"/>
      <c r="P2108" s="48" t="s">
        <v>391</v>
      </c>
      <c r="Q2108" s="47">
        <v>0</v>
      </c>
      <c r="R2108" s="47">
        <v>0</v>
      </c>
      <c r="S2108" s="46">
        <f t="shared" si="142"/>
        <v>0</v>
      </c>
      <c r="T2108" s="47">
        <v>0</v>
      </c>
      <c r="U2108" s="47">
        <v>0</v>
      </c>
      <c r="V2108" s="46">
        <f t="shared" si="143"/>
        <v>0</v>
      </c>
      <c r="W2108" s="46">
        <f t="shared" si="144"/>
        <v>0</v>
      </c>
      <c r="X2108" s="45" t="s">
        <v>26</v>
      </c>
      <c r="Y2108" s="44"/>
      <c r="Z2108" s="43"/>
      <c r="AA2108" s="78" t="s">
        <v>100</v>
      </c>
      <c r="AK2108" s="2"/>
      <c r="AL2108" s="2"/>
      <c r="AM2108" s="2"/>
      <c r="AN2108" s="2"/>
      <c r="AO2108" s="2"/>
      <c r="AP2108" s="2"/>
      <c r="AQ2108" s="2"/>
      <c r="AR2108" s="2"/>
      <c r="AS2108" s="2"/>
      <c r="AT2108" s="2"/>
      <c r="AU2108" s="2"/>
      <c r="AV2108" s="2"/>
      <c r="AW2108" s="2"/>
    </row>
    <row r="2109" spans="1:96" hidden="1">
      <c r="A2109" s="31" t="e">
        <f t="shared" si="145"/>
        <v>#N/A</v>
      </c>
      <c r="B2109" s="30" t="e">
        <f>VLOOKUP(F2109,[3]!Tabla13[#All],2,FALSE)</f>
        <v>#N/A</v>
      </c>
      <c r="C2109" s="51">
        <v>2026</v>
      </c>
      <c r="D2109" s="51">
        <v>8330</v>
      </c>
      <c r="E2109" s="51"/>
      <c r="F2109" s="52"/>
      <c r="G2109" s="51">
        <v>2</v>
      </c>
      <c r="H2109" s="51">
        <v>6</v>
      </c>
      <c r="I2109" s="51">
        <v>18</v>
      </c>
      <c r="J2109" s="51"/>
      <c r="K2109" s="51">
        <v>2000</v>
      </c>
      <c r="L2109" s="51">
        <v>2700</v>
      </c>
      <c r="M2109" s="51">
        <v>271</v>
      </c>
      <c r="N2109" s="50">
        <v>333</v>
      </c>
      <c r="O2109" s="49"/>
      <c r="P2109" s="48" t="s">
        <v>628</v>
      </c>
      <c r="Q2109" s="47">
        <v>0</v>
      </c>
      <c r="R2109" s="47">
        <v>0</v>
      </c>
      <c r="S2109" s="46">
        <f t="shared" si="142"/>
        <v>0</v>
      </c>
      <c r="T2109" s="47">
        <v>0</v>
      </c>
      <c r="U2109" s="47">
        <v>0</v>
      </c>
      <c r="V2109" s="46">
        <f t="shared" si="143"/>
        <v>0</v>
      </c>
      <c r="W2109" s="46">
        <f t="shared" si="144"/>
        <v>0</v>
      </c>
      <c r="X2109" s="45" t="s">
        <v>26</v>
      </c>
      <c r="Y2109" s="44"/>
      <c r="Z2109" s="43"/>
      <c r="AA2109" s="78" t="s">
        <v>100</v>
      </c>
      <c r="AK2109" s="2"/>
      <c r="AL2109" s="2"/>
      <c r="AM2109" s="2"/>
      <c r="AN2109" s="2"/>
      <c r="AO2109" s="2"/>
      <c r="AP2109" s="2"/>
      <c r="AQ2109" s="2"/>
      <c r="AR2109" s="2"/>
      <c r="AS2109" s="2"/>
      <c r="AT2109" s="2"/>
      <c r="AU2109" s="2"/>
      <c r="AV2109" s="2"/>
      <c r="AW2109" s="2"/>
    </row>
    <row r="2110" spans="1:96" hidden="1">
      <c r="A2110" s="31" t="e">
        <f t="shared" si="145"/>
        <v>#N/A</v>
      </c>
      <c r="B2110" s="30" t="e">
        <f>VLOOKUP(F2110,[3]!Tabla13[#All],2,FALSE)</f>
        <v>#N/A</v>
      </c>
      <c r="C2110" s="51">
        <v>2026</v>
      </c>
      <c r="D2110" s="51">
        <v>8330</v>
      </c>
      <c r="E2110" s="51"/>
      <c r="F2110" s="52"/>
      <c r="G2110" s="51">
        <v>2</v>
      </c>
      <c r="H2110" s="51">
        <v>6</v>
      </c>
      <c r="I2110" s="51">
        <v>18</v>
      </c>
      <c r="J2110" s="51"/>
      <c r="K2110" s="51">
        <v>2000</v>
      </c>
      <c r="L2110" s="51">
        <v>2700</v>
      </c>
      <c r="M2110" s="51">
        <v>271</v>
      </c>
      <c r="N2110" s="50">
        <v>715</v>
      </c>
      <c r="O2110" s="49"/>
      <c r="P2110" s="48" t="s">
        <v>627</v>
      </c>
      <c r="Q2110" s="47">
        <v>0</v>
      </c>
      <c r="R2110" s="47">
        <v>0</v>
      </c>
      <c r="S2110" s="46">
        <f t="shared" si="142"/>
        <v>0</v>
      </c>
      <c r="T2110" s="47">
        <v>0</v>
      </c>
      <c r="U2110" s="47">
        <v>0</v>
      </c>
      <c r="V2110" s="46">
        <f t="shared" si="143"/>
        <v>0</v>
      </c>
      <c r="W2110" s="46">
        <f t="shared" si="144"/>
        <v>0</v>
      </c>
      <c r="X2110" s="45" t="s">
        <v>26</v>
      </c>
      <c r="Y2110" s="44"/>
      <c r="Z2110" s="43"/>
      <c r="AA2110" s="78" t="s">
        <v>100</v>
      </c>
      <c r="AK2110" s="2"/>
      <c r="AL2110" s="2"/>
      <c r="AM2110" s="2"/>
      <c r="AN2110" s="2"/>
      <c r="AO2110" s="2"/>
      <c r="AP2110" s="2"/>
      <c r="AQ2110" s="2"/>
      <c r="AR2110" s="2"/>
      <c r="AS2110" s="2"/>
      <c r="AT2110" s="2"/>
      <c r="AU2110" s="2"/>
      <c r="AV2110" s="2"/>
      <c r="AW2110" s="2"/>
    </row>
    <row r="2111" spans="1:96" hidden="1">
      <c r="A2111" s="31" t="e">
        <f t="shared" si="145"/>
        <v>#N/A</v>
      </c>
      <c r="B2111" s="30" t="e">
        <f>VLOOKUP(F2111,[3]!Tabla13[#All],2,FALSE)</f>
        <v>#N/A</v>
      </c>
      <c r="C2111" s="51">
        <v>2026</v>
      </c>
      <c r="D2111" s="51">
        <v>8330</v>
      </c>
      <c r="E2111" s="51"/>
      <c r="F2111" s="52"/>
      <c r="G2111" s="51">
        <v>2</v>
      </c>
      <c r="H2111" s="51">
        <v>6</v>
      </c>
      <c r="I2111" s="51">
        <v>18</v>
      </c>
      <c r="J2111" s="51"/>
      <c r="K2111" s="51">
        <v>2000</v>
      </c>
      <c r="L2111" s="51">
        <v>2700</v>
      </c>
      <c r="M2111" s="51">
        <v>271</v>
      </c>
      <c r="N2111" s="50">
        <v>1049</v>
      </c>
      <c r="O2111" s="49"/>
      <c r="P2111" s="48" t="s">
        <v>394</v>
      </c>
      <c r="Q2111" s="47">
        <v>0</v>
      </c>
      <c r="R2111" s="47">
        <v>0</v>
      </c>
      <c r="S2111" s="46">
        <f t="shared" si="142"/>
        <v>0</v>
      </c>
      <c r="T2111" s="47">
        <v>0</v>
      </c>
      <c r="U2111" s="47">
        <v>0</v>
      </c>
      <c r="V2111" s="46">
        <f t="shared" si="143"/>
        <v>0</v>
      </c>
      <c r="W2111" s="46">
        <f t="shared" si="144"/>
        <v>0</v>
      </c>
      <c r="X2111" s="45" t="s">
        <v>26</v>
      </c>
      <c r="Y2111" s="44"/>
      <c r="Z2111" s="43"/>
      <c r="AA2111" s="78" t="s">
        <v>100</v>
      </c>
      <c r="AK2111" s="2"/>
      <c r="AL2111" s="2"/>
      <c r="AM2111" s="2"/>
      <c r="AN2111" s="2"/>
      <c r="AO2111" s="2"/>
      <c r="AP2111" s="2"/>
      <c r="AQ2111" s="2"/>
      <c r="AR2111" s="2"/>
      <c r="AS2111" s="2"/>
      <c r="AT2111" s="2"/>
      <c r="AU2111" s="2"/>
      <c r="AV2111" s="2"/>
      <c r="AW2111" s="2"/>
    </row>
    <row r="2112" spans="1:96" hidden="1">
      <c r="A2112" s="31" t="e">
        <f t="shared" si="145"/>
        <v>#N/A</v>
      </c>
      <c r="B2112" s="30" t="e">
        <f>VLOOKUP(F2112,[3]!Tabla13[#All],2,FALSE)</f>
        <v>#N/A</v>
      </c>
      <c r="C2112" s="51">
        <v>2026</v>
      </c>
      <c r="D2112" s="51">
        <v>8330</v>
      </c>
      <c r="E2112" s="51"/>
      <c r="F2112" s="52"/>
      <c r="G2112" s="51">
        <v>2</v>
      </c>
      <c r="H2112" s="51">
        <v>6</v>
      </c>
      <c r="I2112" s="51">
        <v>18</v>
      </c>
      <c r="J2112" s="51"/>
      <c r="K2112" s="51">
        <v>2000</v>
      </c>
      <c r="L2112" s="51">
        <v>2700</v>
      </c>
      <c r="M2112" s="51">
        <v>271</v>
      </c>
      <c r="N2112" s="50">
        <v>1092</v>
      </c>
      <c r="O2112" s="49"/>
      <c r="P2112" s="48" t="s">
        <v>393</v>
      </c>
      <c r="Q2112" s="47">
        <v>0</v>
      </c>
      <c r="R2112" s="47">
        <v>0</v>
      </c>
      <c r="S2112" s="46">
        <f t="shared" si="142"/>
        <v>0</v>
      </c>
      <c r="T2112" s="47">
        <v>0</v>
      </c>
      <c r="U2112" s="47">
        <v>0</v>
      </c>
      <c r="V2112" s="46">
        <f t="shared" si="143"/>
        <v>0</v>
      </c>
      <c r="W2112" s="46">
        <f t="shared" si="144"/>
        <v>0</v>
      </c>
      <c r="X2112" s="45" t="s">
        <v>26</v>
      </c>
      <c r="Y2112" s="44"/>
      <c r="Z2112" s="43"/>
      <c r="AA2112" s="78" t="s">
        <v>100</v>
      </c>
      <c r="AK2112" s="2"/>
      <c r="AL2112" s="2"/>
      <c r="AM2112" s="2"/>
      <c r="AN2112" s="2"/>
      <c r="AO2112" s="2"/>
      <c r="AP2112" s="2"/>
      <c r="AQ2112" s="2"/>
      <c r="AR2112" s="2"/>
      <c r="AS2112" s="2"/>
      <c r="AT2112" s="2"/>
      <c r="AU2112" s="2"/>
      <c r="AV2112" s="2"/>
      <c r="AW2112" s="2"/>
    </row>
    <row r="2113" spans="1:49" hidden="1">
      <c r="A2113" s="31" t="e">
        <f t="shared" si="145"/>
        <v>#N/A</v>
      </c>
      <c r="B2113" s="30" t="e">
        <f>VLOOKUP(F2113,[3]!Tabla13[#All],2,FALSE)</f>
        <v>#N/A</v>
      </c>
      <c r="C2113" s="61">
        <v>2026</v>
      </c>
      <c r="D2113" s="61">
        <v>8330</v>
      </c>
      <c r="E2113" s="61"/>
      <c r="F2113" s="62"/>
      <c r="G2113" s="61">
        <v>2</v>
      </c>
      <c r="H2113" s="61">
        <v>6</v>
      </c>
      <c r="I2113" s="61">
        <v>18</v>
      </c>
      <c r="J2113" s="61"/>
      <c r="K2113" s="61">
        <v>2000</v>
      </c>
      <c r="L2113" s="61">
        <v>2800</v>
      </c>
      <c r="M2113" s="61"/>
      <c r="N2113" s="60" t="s">
        <v>23</v>
      </c>
      <c r="O2113" s="59"/>
      <c r="P2113" s="58" t="s">
        <v>384</v>
      </c>
      <c r="Q2113" s="57">
        <f>Q2114</f>
        <v>0</v>
      </c>
      <c r="R2113" s="57">
        <f>R2114</f>
        <v>0</v>
      </c>
      <c r="S2113" s="57">
        <f t="shared" si="142"/>
        <v>0</v>
      </c>
      <c r="T2113" s="57">
        <f>T2114</f>
        <v>0</v>
      </c>
      <c r="U2113" s="57">
        <f>U2114</f>
        <v>0</v>
      </c>
      <c r="V2113" s="57">
        <f t="shared" si="143"/>
        <v>0</v>
      </c>
      <c r="W2113" s="57">
        <f t="shared" si="144"/>
        <v>0</v>
      </c>
      <c r="X2113" s="56"/>
      <c r="Y2113" s="66"/>
      <c r="Z2113" s="65"/>
      <c r="AA2113" s="53"/>
      <c r="AK2113" s="2"/>
      <c r="AL2113" s="2"/>
      <c r="AM2113" s="2"/>
      <c r="AN2113" s="2"/>
      <c r="AO2113" s="2"/>
      <c r="AP2113" s="2"/>
      <c r="AQ2113" s="2"/>
      <c r="AR2113" s="2"/>
      <c r="AS2113" s="2"/>
      <c r="AT2113" s="2"/>
      <c r="AU2113" s="2"/>
      <c r="AV2113" s="2"/>
      <c r="AW2113" s="2"/>
    </row>
    <row r="2114" spans="1:49" hidden="1">
      <c r="A2114" s="31" t="e">
        <f t="shared" si="145"/>
        <v>#N/A</v>
      </c>
      <c r="B2114" s="30" t="e">
        <f>VLOOKUP(F2114,[3]!Tabla13[#All],2,FALSE)</f>
        <v>#N/A</v>
      </c>
      <c r="C2114" s="40">
        <v>2026</v>
      </c>
      <c r="D2114" s="40">
        <v>8330</v>
      </c>
      <c r="E2114" s="40"/>
      <c r="F2114" s="41"/>
      <c r="G2114" s="40">
        <v>2</v>
      </c>
      <c r="H2114" s="40">
        <v>6</v>
      </c>
      <c r="I2114" s="40">
        <v>18</v>
      </c>
      <c r="J2114" s="40"/>
      <c r="K2114" s="40">
        <v>2000</v>
      </c>
      <c r="L2114" s="40">
        <v>2800</v>
      </c>
      <c r="M2114" s="40">
        <v>283</v>
      </c>
      <c r="N2114" s="39" t="s">
        <v>23</v>
      </c>
      <c r="O2114" s="38"/>
      <c r="P2114" s="37" t="s">
        <v>374</v>
      </c>
      <c r="Q2114" s="36">
        <f>SUM(Q2115:Q2139)</f>
        <v>0</v>
      </c>
      <c r="R2114" s="36">
        <f>SUM(R2115:R2139)</f>
        <v>0</v>
      </c>
      <c r="S2114" s="36">
        <f t="shared" si="142"/>
        <v>0</v>
      </c>
      <c r="T2114" s="36">
        <f>SUM(T2115:T2139)</f>
        <v>0</v>
      </c>
      <c r="U2114" s="36">
        <f>SUM(U2115:U2139)</f>
        <v>0</v>
      </c>
      <c r="V2114" s="36">
        <f t="shared" si="143"/>
        <v>0</v>
      </c>
      <c r="W2114" s="36">
        <f t="shared" si="144"/>
        <v>0</v>
      </c>
      <c r="X2114" s="35"/>
      <c r="Y2114" s="64"/>
      <c r="Z2114" s="63"/>
      <c r="AA2114" s="32"/>
      <c r="AK2114" s="2"/>
      <c r="AL2114" s="2"/>
      <c r="AM2114" s="2"/>
      <c r="AN2114" s="2"/>
      <c r="AO2114" s="2"/>
      <c r="AP2114" s="2"/>
      <c r="AQ2114" s="2"/>
      <c r="AR2114" s="2"/>
      <c r="AS2114" s="2"/>
      <c r="AT2114" s="2"/>
      <c r="AU2114" s="2"/>
      <c r="AV2114" s="2"/>
      <c r="AW2114" s="2"/>
    </row>
    <row r="2115" spans="1:49" hidden="1">
      <c r="A2115" s="31" t="e">
        <f t="shared" si="145"/>
        <v>#N/A</v>
      </c>
      <c r="B2115" s="30" t="e">
        <f>VLOOKUP(F2115,[3]!Tabla13[#All],2,FALSE)</f>
        <v>#N/A</v>
      </c>
      <c r="C2115" s="51">
        <v>2026</v>
      </c>
      <c r="D2115" s="51">
        <v>8330</v>
      </c>
      <c r="E2115" s="51"/>
      <c r="F2115" s="52"/>
      <c r="G2115" s="51">
        <v>2</v>
      </c>
      <c r="H2115" s="51">
        <v>6</v>
      </c>
      <c r="I2115" s="51">
        <v>18</v>
      </c>
      <c r="J2115" s="51"/>
      <c r="K2115" s="51">
        <v>2000</v>
      </c>
      <c r="L2115" s="51">
        <v>2800</v>
      </c>
      <c r="M2115" s="51">
        <v>283</v>
      </c>
      <c r="N2115" s="50">
        <v>164</v>
      </c>
      <c r="O2115" s="49"/>
      <c r="P2115" s="48" t="s">
        <v>626</v>
      </c>
      <c r="Q2115" s="47">
        <v>0</v>
      </c>
      <c r="R2115" s="47">
        <v>0</v>
      </c>
      <c r="S2115" s="46">
        <f t="shared" si="142"/>
        <v>0</v>
      </c>
      <c r="T2115" s="47">
        <v>0</v>
      </c>
      <c r="U2115" s="47">
        <v>0</v>
      </c>
      <c r="V2115" s="46">
        <f t="shared" si="143"/>
        <v>0</v>
      </c>
      <c r="W2115" s="46">
        <f t="shared" si="144"/>
        <v>0</v>
      </c>
      <c r="X2115" s="45" t="s">
        <v>348</v>
      </c>
      <c r="Y2115" s="44"/>
      <c r="Z2115" s="43"/>
      <c r="AA2115" s="78" t="s">
        <v>100</v>
      </c>
      <c r="AK2115" s="2"/>
      <c r="AL2115" s="2"/>
      <c r="AM2115" s="2"/>
      <c r="AN2115" s="2"/>
      <c r="AO2115" s="2"/>
      <c r="AP2115" s="2"/>
      <c r="AQ2115" s="2"/>
      <c r="AR2115" s="2"/>
      <c r="AS2115" s="2"/>
      <c r="AT2115" s="2"/>
      <c r="AU2115" s="2"/>
      <c r="AV2115" s="2"/>
      <c r="AW2115" s="2"/>
    </row>
    <row r="2116" spans="1:49" hidden="1">
      <c r="A2116" s="31" t="e">
        <f t="shared" si="145"/>
        <v>#N/A</v>
      </c>
      <c r="B2116" s="30" t="e">
        <f>VLOOKUP(F2116,[3]!Tabla13[#All],2,FALSE)</f>
        <v>#N/A</v>
      </c>
      <c r="C2116" s="51">
        <v>2026</v>
      </c>
      <c r="D2116" s="51">
        <v>8330</v>
      </c>
      <c r="E2116" s="51"/>
      <c r="F2116" s="52"/>
      <c r="G2116" s="51">
        <v>2</v>
      </c>
      <c r="H2116" s="51">
        <v>6</v>
      </c>
      <c r="I2116" s="51">
        <v>18</v>
      </c>
      <c r="J2116" s="51"/>
      <c r="K2116" s="51">
        <v>2000</v>
      </c>
      <c r="L2116" s="51">
        <v>2800</v>
      </c>
      <c r="M2116" s="51">
        <v>283</v>
      </c>
      <c r="N2116" s="50">
        <v>277</v>
      </c>
      <c r="O2116" s="49"/>
      <c r="P2116" s="48" t="s">
        <v>371</v>
      </c>
      <c r="Q2116" s="47">
        <v>0</v>
      </c>
      <c r="R2116" s="47">
        <v>0</v>
      </c>
      <c r="S2116" s="46">
        <f t="shared" si="142"/>
        <v>0</v>
      </c>
      <c r="T2116" s="47">
        <v>0</v>
      </c>
      <c r="U2116" s="47">
        <v>0</v>
      </c>
      <c r="V2116" s="46">
        <f t="shared" si="143"/>
        <v>0</v>
      </c>
      <c r="W2116" s="46">
        <f t="shared" si="144"/>
        <v>0</v>
      </c>
      <c r="X2116" s="45" t="s">
        <v>26</v>
      </c>
      <c r="Y2116" s="44"/>
      <c r="Z2116" s="43"/>
      <c r="AA2116" s="78" t="s">
        <v>100</v>
      </c>
      <c r="AK2116" s="2"/>
      <c r="AL2116" s="2"/>
      <c r="AM2116" s="2"/>
      <c r="AN2116" s="2"/>
      <c r="AO2116" s="2"/>
      <c r="AP2116" s="2"/>
      <c r="AQ2116" s="2"/>
      <c r="AR2116" s="2"/>
      <c r="AS2116" s="2"/>
      <c r="AT2116" s="2"/>
      <c r="AU2116" s="2"/>
      <c r="AV2116" s="2"/>
      <c r="AW2116" s="2"/>
    </row>
    <row r="2117" spans="1:49" hidden="1">
      <c r="A2117" s="31" t="e">
        <f t="shared" si="145"/>
        <v>#N/A</v>
      </c>
      <c r="B2117" s="30" t="e">
        <f>VLOOKUP(F2117,[3]!Tabla13[#All],2,FALSE)</f>
        <v>#N/A</v>
      </c>
      <c r="C2117" s="51">
        <v>2026</v>
      </c>
      <c r="D2117" s="51">
        <v>8330</v>
      </c>
      <c r="E2117" s="51"/>
      <c r="F2117" s="52"/>
      <c r="G2117" s="51">
        <v>2</v>
      </c>
      <c r="H2117" s="51">
        <v>6</v>
      </c>
      <c r="I2117" s="51">
        <v>18</v>
      </c>
      <c r="J2117" s="51"/>
      <c r="K2117" s="51">
        <v>2000</v>
      </c>
      <c r="L2117" s="51">
        <v>2800</v>
      </c>
      <c r="M2117" s="51">
        <v>283</v>
      </c>
      <c r="N2117" s="50">
        <v>289</v>
      </c>
      <c r="O2117" s="49"/>
      <c r="P2117" s="48" t="s">
        <v>625</v>
      </c>
      <c r="Q2117" s="47">
        <v>0</v>
      </c>
      <c r="R2117" s="47">
        <v>0</v>
      </c>
      <c r="S2117" s="46">
        <f t="shared" si="142"/>
        <v>0</v>
      </c>
      <c r="T2117" s="47">
        <v>0</v>
      </c>
      <c r="U2117" s="47">
        <v>0</v>
      </c>
      <c r="V2117" s="46">
        <f t="shared" si="143"/>
        <v>0</v>
      </c>
      <c r="W2117" s="46">
        <f t="shared" si="144"/>
        <v>0</v>
      </c>
      <c r="X2117" s="45" t="s">
        <v>26</v>
      </c>
      <c r="Y2117" s="44"/>
      <c r="Z2117" s="43"/>
      <c r="AA2117" s="78" t="s">
        <v>100</v>
      </c>
      <c r="AK2117" s="2"/>
      <c r="AL2117" s="2"/>
      <c r="AM2117" s="2"/>
      <c r="AN2117" s="2"/>
      <c r="AO2117" s="2"/>
      <c r="AP2117" s="2"/>
      <c r="AQ2117" s="2"/>
      <c r="AR2117" s="2"/>
      <c r="AS2117" s="2"/>
      <c r="AT2117" s="2"/>
      <c r="AU2117" s="2"/>
      <c r="AV2117" s="2"/>
      <c r="AW2117" s="2"/>
    </row>
    <row r="2118" spans="1:49" hidden="1">
      <c r="A2118" s="31" t="e">
        <f t="shared" si="145"/>
        <v>#N/A</v>
      </c>
      <c r="B2118" s="30" t="e">
        <f>VLOOKUP(F2118,[3]!Tabla13[#All],2,FALSE)</f>
        <v>#N/A</v>
      </c>
      <c r="C2118" s="51">
        <v>2026</v>
      </c>
      <c r="D2118" s="51">
        <v>8330</v>
      </c>
      <c r="E2118" s="51"/>
      <c r="F2118" s="52"/>
      <c r="G2118" s="51">
        <v>2</v>
      </c>
      <c r="H2118" s="51">
        <v>6</v>
      </c>
      <c r="I2118" s="51">
        <v>18</v>
      </c>
      <c r="J2118" s="51"/>
      <c r="K2118" s="51">
        <v>2000</v>
      </c>
      <c r="L2118" s="51">
        <v>2800</v>
      </c>
      <c r="M2118" s="51">
        <v>283</v>
      </c>
      <c r="N2118" s="50">
        <v>297</v>
      </c>
      <c r="O2118" s="49"/>
      <c r="P2118" s="48" t="s">
        <v>366</v>
      </c>
      <c r="Q2118" s="47">
        <v>0</v>
      </c>
      <c r="R2118" s="47">
        <v>0</v>
      </c>
      <c r="S2118" s="46">
        <f t="shared" si="142"/>
        <v>0</v>
      </c>
      <c r="T2118" s="47">
        <v>0</v>
      </c>
      <c r="U2118" s="47">
        <v>0</v>
      </c>
      <c r="V2118" s="46">
        <f t="shared" si="143"/>
        <v>0</v>
      </c>
      <c r="W2118" s="46">
        <f t="shared" si="144"/>
        <v>0</v>
      </c>
      <c r="X2118" s="45" t="s">
        <v>26</v>
      </c>
      <c r="Y2118" s="44"/>
      <c r="Z2118" s="43"/>
      <c r="AA2118" s="78" t="s">
        <v>100</v>
      </c>
      <c r="AK2118" s="2"/>
      <c r="AL2118" s="2"/>
      <c r="AM2118" s="2"/>
      <c r="AN2118" s="2"/>
      <c r="AO2118" s="2"/>
      <c r="AP2118" s="2"/>
      <c r="AQ2118" s="2"/>
      <c r="AR2118" s="2"/>
      <c r="AS2118" s="2"/>
      <c r="AT2118" s="2"/>
      <c r="AU2118" s="2"/>
      <c r="AV2118" s="2"/>
      <c r="AW2118" s="2"/>
    </row>
    <row r="2119" spans="1:49" hidden="1">
      <c r="A2119" s="31" t="e">
        <f t="shared" si="145"/>
        <v>#N/A</v>
      </c>
      <c r="B2119" s="30" t="e">
        <f>VLOOKUP(F2119,[3]!Tabla13[#All],2,FALSE)</f>
        <v>#N/A</v>
      </c>
      <c r="C2119" s="51">
        <v>2026</v>
      </c>
      <c r="D2119" s="51">
        <v>8330</v>
      </c>
      <c r="E2119" s="51"/>
      <c r="F2119" s="52"/>
      <c r="G2119" s="51">
        <v>2</v>
      </c>
      <c r="H2119" s="51">
        <v>6</v>
      </c>
      <c r="I2119" s="51">
        <v>18</v>
      </c>
      <c r="J2119" s="51"/>
      <c r="K2119" s="51">
        <v>2000</v>
      </c>
      <c r="L2119" s="51">
        <v>2800</v>
      </c>
      <c r="M2119" s="51">
        <v>283</v>
      </c>
      <c r="N2119" s="50">
        <v>302</v>
      </c>
      <c r="O2119" s="49"/>
      <c r="P2119" s="48" t="s">
        <v>624</v>
      </c>
      <c r="Q2119" s="47">
        <v>0</v>
      </c>
      <c r="R2119" s="47">
        <v>0</v>
      </c>
      <c r="S2119" s="46">
        <f t="shared" si="142"/>
        <v>0</v>
      </c>
      <c r="T2119" s="47">
        <v>0</v>
      </c>
      <c r="U2119" s="47">
        <v>0</v>
      </c>
      <c r="V2119" s="46">
        <f t="shared" si="143"/>
        <v>0</v>
      </c>
      <c r="W2119" s="46">
        <f t="shared" si="144"/>
        <v>0</v>
      </c>
      <c r="X2119" s="45" t="s">
        <v>26</v>
      </c>
      <c r="Y2119" s="44"/>
      <c r="Z2119" s="43"/>
      <c r="AA2119" s="78" t="s">
        <v>100</v>
      </c>
      <c r="AK2119" s="2"/>
      <c r="AL2119" s="2"/>
      <c r="AM2119" s="2"/>
      <c r="AN2119" s="2"/>
      <c r="AO2119" s="2"/>
      <c r="AP2119" s="2"/>
      <c r="AQ2119" s="2"/>
      <c r="AR2119" s="2"/>
      <c r="AS2119" s="2"/>
      <c r="AT2119" s="2"/>
      <c r="AU2119" s="2"/>
      <c r="AV2119" s="2"/>
      <c r="AW2119" s="2"/>
    </row>
    <row r="2120" spans="1:49" hidden="1">
      <c r="A2120" s="31" t="e">
        <f t="shared" si="145"/>
        <v>#N/A</v>
      </c>
      <c r="B2120" s="30" t="e">
        <f>VLOOKUP(F2120,[3]!Tabla13[#All],2,FALSE)</f>
        <v>#N/A</v>
      </c>
      <c r="C2120" s="51">
        <v>2026</v>
      </c>
      <c r="D2120" s="51">
        <v>8330</v>
      </c>
      <c r="E2120" s="51"/>
      <c r="F2120" s="52"/>
      <c r="G2120" s="51">
        <v>2</v>
      </c>
      <c r="H2120" s="51">
        <v>6</v>
      </c>
      <c r="I2120" s="51">
        <v>18</v>
      </c>
      <c r="J2120" s="51"/>
      <c r="K2120" s="51">
        <v>2000</v>
      </c>
      <c r="L2120" s="51">
        <v>2800</v>
      </c>
      <c r="M2120" s="51">
        <v>283</v>
      </c>
      <c r="N2120" s="50">
        <v>323</v>
      </c>
      <c r="O2120" s="49"/>
      <c r="P2120" s="48" t="s">
        <v>623</v>
      </c>
      <c r="Q2120" s="47">
        <v>0</v>
      </c>
      <c r="R2120" s="47">
        <v>0</v>
      </c>
      <c r="S2120" s="46">
        <f t="shared" si="142"/>
        <v>0</v>
      </c>
      <c r="T2120" s="47">
        <v>0</v>
      </c>
      <c r="U2120" s="47">
        <v>0</v>
      </c>
      <c r="V2120" s="46">
        <f t="shared" si="143"/>
        <v>0</v>
      </c>
      <c r="W2120" s="46">
        <f t="shared" si="144"/>
        <v>0</v>
      </c>
      <c r="X2120" s="45" t="s">
        <v>26</v>
      </c>
      <c r="Y2120" s="44"/>
      <c r="Z2120" s="43"/>
      <c r="AA2120" s="78" t="s">
        <v>100</v>
      </c>
      <c r="AK2120" s="2"/>
      <c r="AL2120" s="2"/>
      <c r="AM2120" s="2"/>
      <c r="AN2120" s="2"/>
      <c r="AO2120" s="2"/>
      <c r="AP2120" s="2"/>
      <c r="AQ2120" s="2"/>
      <c r="AR2120" s="2"/>
      <c r="AS2120" s="2"/>
      <c r="AT2120" s="2"/>
      <c r="AU2120" s="2"/>
      <c r="AV2120" s="2"/>
      <c r="AW2120" s="2"/>
    </row>
    <row r="2121" spans="1:49" hidden="1">
      <c r="A2121" s="31" t="e">
        <f t="shared" si="145"/>
        <v>#N/A</v>
      </c>
      <c r="B2121" s="30" t="e">
        <f>VLOOKUP(F2121,[3]!Tabla13[#All],2,FALSE)</f>
        <v>#N/A</v>
      </c>
      <c r="C2121" s="51">
        <v>2026</v>
      </c>
      <c r="D2121" s="51">
        <v>8330</v>
      </c>
      <c r="E2121" s="51"/>
      <c r="F2121" s="52"/>
      <c r="G2121" s="51">
        <v>2</v>
      </c>
      <c r="H2121" s="51">
        <v>6</v>
      </c>
      <c r="I2121" s="51">
        <v>18</v>
      </c>
      <c r="J2121" s="51"/>
      <c r="K2121" s="51">
        <v>2000</v>
      </c>
      <c r="L2121" s="51">
        <v>2800</v>
      </c>
      <c r="M2121" s="51">
        <v>283</v>
      </c>
      <c r="N2121" s="50">
        <v>345</v>
      </c>
      <c r="O2121" s="49"/>
      <c r="P2121" s="48" t="s">
        <v>363</v>
      </c>
      <c r="Q2121" s="47">
        <v>0</v>
      </c>
      <c r="R2121" s="47">
        <v>0</v>
      </c>
      <c r="S2121" s="46">
        <f t="shared" si="142"/>
        <v>0</v>
      </c>
      <c r="T2121" s="47">
        <v>0</v>
      </c>
      <c r="U2121" s="47">
        <v>0</v>
      </c>
      <c r="V2121" s="46">
        <f t="shared" si="143"/>
        <v>0</v>
      </c>
      <c r="W2121" s="46">
        <f t="shared" si="144"/>
        <v>0</v>
      </c>
      <c r="X2121" s="45" t="s">
        <v>348</v>
      </c>
      <c r="Y2121" s="44"/>
      <c r="Z2121" s="43"/>
      <c r="AA2121" s="78" t="s">
        <v>100</v>
      </c>
      <c r="AK2121" s="2"/>
      <c r="AL2121" s="2"/>
      <c r="AM2121" s="2"/>
      <c r="AN2121" s="2"/>
      <c r="AO2121" s="2"/>
      <c r="AP2121" s="2"/>
      <c r="AQ2121" s="2"/>
      <c r="AR2121" s="2"/>
      <c r="AS2121" s="2"/>
      <c r="AT2121" s="2"/>
      <c r="AU2121" s="2"/>
      <c r="AV2121" s="2"/>
      <c r="AW2121" s="2"/>
    </row>
    <row r="2122" spans="1:49" hidden="1">
      <c r="A2122" s="31" t="e">
        <f t="shared" si="145"/>
        <v>#N/A</v>
      </c>
      <c r="B2122" s="30" t="e">
        <f>VLOOKUP(F2122,[3]!Tabla13[#All],2,FALSE)</f>
        <v>#N/A</v>
      </c>
      <c r="C2122" s="51">
        <v>2026</v>
      </c>
      <c r="D2122" s="51">
        <v>8330</v>
      </c>
      <c r="E2122" s="51"/>
      <c r="F2122" s="52"/>
      <c r="G2122" s="51">
        <v>2</v>
      </c>
      <c r="H2122" s="51">
        <v>6</v>
      </c>
      <c r="I2122" s="51">
        <v>18</v>
      </c>
      <c r="J2122" s="51"/>
      <c r="K2122" s="51">
        <v>2000</v>
      </c>
      <c r="L2122" s="51">
        <v>2800</v>
      </c>
      <c r="M2122" s="51">
        <v>283</v>
      </c>
      <c r="N2122" s="50">
        <v>603</v>
      </c>
      <c r="O2122" s="49"/>
      <c r="P2122" s="48" t="s">
        <v>622</v>
      </c>
      <c r="Q2122" s="47">
        <v>0</v>
      </c>
      <c r="R2122" s="47">
        <v>0</v>
      </c>
      <c r="S2122" s="46">
        <f t="shared" ref="S2122:S2185" si="146">Q2122+R2122</f>
        <v>0</v>
      </c>
      <c r="T2122" s="47">
        <v>0</v>
      </c>
      <c r="U2122" s="47">
        <v>0</v>
      </c>
      <c r="V2122" s="46">
        <f t="shared" ref="V2122:V2185" si="147">T2122+U2122</f>
        <v>0</v>
      </c>
      <c r="W2122" s="46">
        <f t="shared" ref="W2122:W2185" si="148">S2122+V2122</f>
        <v>0</v>
      </c>
      <c r="X2122" s="45" t="s">
        <v>26</v>
      </c>
      <c r="Y2122" s="44"/>
      <c r="Z2122" s="43"/>
      <c r="AA2122" s="78" t="s">
        <v>100</v>
      </c>
      <c r="AK2122" s="2"/>
      <c r="AL2122" s="2"/>
      <c r="AM2122" s="2"/>
      <c r="AN2122" s="2"/>
      <c r="AO2122" s="2"/>
      <c r="AP2122" s="2"/>
      <c r="AQ2122" s="2"/>
      <c r="AR2122" s="2"/>
      <c r="AS2122" s="2"/>
      <c r="AT2122" s="2"/>
      <c r="AU2122" s="2"/>
      <c r="AV2122" s="2"/>
      <c r="AW2122" s="2"/>
    </row>
    <row r="2123" spans="1:49" hidden="1">
      <c r="A2123" s="31" t="e">
        <f t="shared" si="145"/>
        <v>#N/A</v>
      </c>
      <c r="B2123" s="30" t="e">
        <f>VLOOKUP(F2123,[3]!Tabla13[#All],2,FALSE)</f>
        <v>#N/A</v>
      </c>
      <c r="C2123" s="51">
        <v>2026</v>
      </c>
      <c r="D2123" s="51">
        <v>8330</v>
      </c>
      <c r="E2123" s="51"/>
      <c r="F2123" s="52"/>
      <c r="G2123" s="51">
        <v>2</v>
      </c>
      <c r="H2123" s="51">
        <v>6</v>
      </c>
      <c r="I2123" s="51">
        <v>18</v>
      </c>
      <c r="J2123" s="51"/>
      <c r="K2123" s="51">
        <v>2000</v>
      </c>
      <c r="L2123" s="51">
        <v>2800</v>
      </c>
      <c r="M2123" s="51">
        <v>283</v>
      </c>
      <c r="N2123" s="50">
        <v>608</v>
      </c>
      <c r="O2123" s="49"/>
      <c r="P2123" s="48" t="s">
        <v>621</v>
      </c>
      <c r="Q2123" s="47">
        <v>0</v>
      </c>
      <c r="R2123" s="47">
        <v>0</v>
      </c>
      <c r="S2123" s="46">
        <f t="shared" si="146"/>
        <v>0</v>
      </c>
      <c r="T2123" s="47">
        <v>0</v>
      </c>
      <c r="U2123" s="47">
        <v>0</v>
      </c>
      <c r="V2123" s="46">
        <f t="shared" si="147"/>
        <v>0</v>
      </c>
      <c r="W2123" s="46">
        <f t="shared" si="148"/>
        <v>0</v>
      </c>
      <c r="X2123" s="45" t="s">
        <v>26</v>
      </c>
      <c r="Y2123" s="44"/>
      <c r="Z2123" s="43"/>
      <c r="AA2123" s="78" t="s">
        <v>100</v>
      </c>
      <c r="AK2123" s="2"/>
      <c r="AL2123" s="2"/>
      <c r="AM2123" s="2"/>
      <c r="AN2123" s="2"/>
      <c r="AO2123" s="2"/>
      <c r="AP2123" s="2"/>
      <c r="AQ2123" s="2"/>
      <c r="AR2123" s="2"/>
      <c r="AS2123" s="2"/>
      <c r="AT2123" s="2"/>
      <c r="AU2123" s="2"/>
      <c r="AV2123" s="2"/>
      <c r="AW2123" s="2"/>
    </row>
    <row r="2124" spans="1:49" hidden="1">
      <c r="A2124" s="31" t="e">
        <f t="shared" si="145"/>
        <v>#N/A</v>
      </c>
      <c r="B2124" s="30" t="e">
        <f>VLOOKUP(F2124,[3]!Tabla13[#All],2,FALSE)</f>
        <v>#N/A</v>
      </c>
      <c r="C2124" s="51">
        <v>2026</v>
      </c>
      <c r="D2124" s="51">
        <v>8330</v>
      </c>
      <c r="E2124" s="51"/>
      <c r="F2124" s="52"/>
      <c r="G2124" s="51">
        <v>2</v>
      </c>
      <c r="H2124" s="51">
        <v>6</v>
      </c>
      <c r="I2124" s="51">
        <v>18</v>
      </c>
      <c r="J2124" s="51"/>
      <c r="K2124" s="51">
        <v>2000</v>
      </c>
      <c r="L2124" s="51">
        <v>2800</v>
      </c>
      <c r="M2124" s="51">
        <v>283</v>
      </c>
      <c r="N2124" s="50">
        <v>622</v>
      </c>
      <c r="O2124" s="49"/>
      <c r="P2124" s="48" t="s">
        <v>361</v>
      </c>
      <c r="Q2124" s="47">
        <v>0</v>
      </c>
      <c r="R2124" s="47">
        <v>0</v>
      </c>
      <c r="S2124" s="46">
        <f t="shared" si="146"/>
        <v>0</v>
      </c>
      <c r="T2124" s="47">
        <v>0</v>
      </c>
      <c r="U2124" s="47">
        <v>0</v>
      </c>
      <c r="V2124" s="46">
        <f t="shared" si="147"/>
        <v>0</v>
      </c>
      <c r="W2124" s="46">
        <f t="shared" si="148"/>
        <v>0</v>
      </c>
      <c r="X2124" s="45" t="s">
        <v>26</v>
      </c>
      <c r="Y2124" s="44"/>
      <c r="Z2124" s="43"/>
      <c r="AA2124" s="78" t="s">
        <v>100</v>
      </c>
      <c r="AK2124" s="2"/>
      <c r="AL2124" s="2"/>
      <c r="AM2124" s="2"/>
      <c r="AN2124" s="2"/>
      <c r="AO2124" s="2"/>
      <c r="AP2124" s="2"/>
      <c r="AQ2124" s="2"/>
      <c r="AR2124" s="2"/>
      <c r="AS2124" s="2"/>
      <c r="AT2124" s="2"/>
      <c r="AU2124" s="2"/>
      <c r="AV2124" s="2"/>
      <c r="AW2124" s="2"/>
    </row>
    <row r="2125" spans="1:49" hidden="1">
      <c r="A2125" s="31" t="e">
        <f t="shared" si="145"/>
        <v>#N/A</v>
      </c>
      <c r="B2125" s="30" t="e">
        <f>VLOOKUP(F2125,[3]!Tabla13[#All],2,FALSE)</f>
        <v>#N/A</v>
      </c>
      <c r="C2125" s="51">
        <v>2026</v>
      </c>
      <c r="D2125" s="51">
        <v>8330</v>
      </c>
      <c r="E2125" s="51"/>
      <c r="F2125" s="52"/>
      <c r="G2125" s="51">
        <v>2</v>
      </c>
      <c r="H2125" s="51">
        <v>6</v>
      </c>
      <c r="I2125" s="51">
        <v>18</v>
      </c>
      <c r="J2125" s="51"/>
      <c r="K2125" s="51">
        <v>2000</v>
      </c>
      <c r="L2125" s="51">
        <v>2800</v>
      </c>
      <c r="M2125" s="51">
        <v>283</v>
      </c>
      <c r="N2125" s="50">
        <v>714</v>
      </c>
      <c r="O2125" s="49"/>
      <c r="P2125" s="48" t="s">
        <v>620</v>
      </c>
      <c r="Q2125" s="47">
        <v>0</v>
      </c>
      <c r="R2125" s="47">
        <v>0</v>
      </c>
      <c r="S2125" s="46">
        <f t="shared" si="146"/>
        <v>0</v>
      </c>
      <c r="T2125" s="47">
        <v>0</v>
      </c>
      <c r="U2125" s="47">
        <v>0</v>
      </c>
      <c r="V2125" s="46">
        <f t="shared" si="147"/>
        <v>0</v>
      </c>
      <c r="W2125" s="46">
        <f t="shared" si="148"/>
        <v>0</v>
      </c>
      <c r="X2125" s="45" t="s">
        <v>26</v>
      </c>
      <c r="Y2125" s="44"/>
      <c r="Z2125" s="43"/>
      <c r="AA2125" s="78" t="s">
        <v>100</v>
      </c>
      <c r="AK2125" s="2"/>
      <c r="AL2125" s="2"/>
      <c r="AM2125" s="2"/>
      <c r="AN2125" s="2"/>
      <c r="AO2125" s="2"/>
      <c r="AP2125" s="2"/>
      <c r="AQ2125" s="2"/>
      <c r="AR2125" s="2"/>
      <c r="AS2125" s="2"/>
      <c r="AT2125" s="2"/>
      <c r="AU2125" s="2"/>
      <c r="AV2125" s="2"/>
      <c r="AW2125" s="2"/>
    </row>
    <row r="2126" spans="1:49" hidden="1">
      <c r="A2126" s="31" t="e">
        <f t="shared" si="145"/>
        <v>#N/A</v>
      </c>
      <c r="B2126" s="30" t="e">
        <f>VLOOKUP(F2126,[3]!Tabla13[#All],2,FALSE)</f>
        <v>#N/A</v>
      </c>
      <c r="C2126" s="51">
        <v>2026</v>
      </c>
      <c r="D2126" s="51">
        <v>8330</v>
      </c>
      <c r="E2126" s="51"/>
      <c r="F2126" s="52"/>
      <c r="G2126" s="51">
        <v>2</v>
      </c>
      <c r="H2126" s="51">
        <v>6</v>
      </c>
      <c r="I2126" s="51">
        <v>18</v>
      </c>
      <c r="J2126" s="51"/>
      <c r="K2126" s="51">
        <v>2000</v>
      </c>
      <c r="L2126" s="51">
        <v>2800</v>
      </c>
      <c r="M2126" s="51">
        <v>283</v>
      </c>
      <c r="N2126" s="50">
        <v>732</v>
      </c>
      <c r="O2126" s="49"/>
      <c r="P2126" s="48" t="s">
        <v>357</v>
      </c>
      <c r="Q2126" s="47">
        <v>0</v>
      </c>
      <c r="R2126" s="47">
        <v>0</v>
      </c>
      <c r="S2126" s="46">
        <f t="shared" si="146"/>
        <v>0</v>
      </c>
      <c r="T2126" s="47">
        <v>0</v>
      </c>
      <c r="U2126" s="47">
        <v>0</v>
      </c>
      <c r="V2126" s="46">
        <f t="shared" si="147"/>
        <v>0</v>
      </c>
      <c r="W2126" s="46">
        <f t="shared" si="148"/>
        <v>0</v>
      </c>
      <c r="X2126" s="45" t="s">
        <v>348</v>
      </c>
      <c r="Y2126" s="44"/>
      <c r="Z2126" s="43"/>
      <c r="AA2126" s="78" t="s">
        <v>100</v>
      </c>
      <c r="AK2126" s="2"/>
      <c r="AL2126" s="2"/>
      <c r="AM2126" s="2"/>
      <c r="AN2126" s="2"/>
      <c r="AO2126" s="2"/>
      <c r="AP2126" s="2"/>
      <c r="AQ2126" s="2"/>
      <c r="AR2126" s="2"/>
      <c r="AS2126" s="2"/>
      <c r="AT2126" s="2"/>
      <c r="AU2126" s="2"/>
      <c r="AV2126" s="2"/>
      <c r="AW2126" s="2"/>
    </row>
    <row r="2127" spans="1:49" hidden="1">
      <c r="A2127" s="31" t="e">
        <f t="shared" si="145"/>
        <v>#N/A</v>
      </c>
      <c r="B2127" s="30" t="e">
        <f>VLOOKUP(F2127,[3]!Tabla13[#All],2,FALSE)</f>
        <v>#N/A</v>
      </c>
      <c r="C2127" s="51">
        <v>2026</v>
      </c>
      <c r="D2127" s="51">
        <v>8330</v>
      </c>
      <c r="E2127" s="51"/>
      <c r="F2127" s="52"/>
      <c r="G2127" s="51">
        <v>2</v>
      </c>
      <c r="H2127" s="51">
        <v>6</v>
      </c>
      <c r="I2127" s="51">
        <v>18</v>
      </c>
      <c r="J2127" s="51"/>
      <c r="K2127" s="51">
        <v>2000</v>
      </c>
      <c r="L2127" s="51">
        <v>2800</v>
      </c>
      <c r="M2127" s="51">
        <v>283</v>
      </c>
      <c r="N2127" s="50">
        <v>746</v>
      </c>
      <c r="O2127" s="49"/>
      <c r="P2127" s="48" t="s">
        <v>619</v>
      </c>
      <c r="Q2127" s="47">
        <v>0</v>
      </c>
      <c r="R2127" s="47">
        <v>0</v>
      </c>
      <c r="S2127" s="46">
        <f t="shared" si="146"/>
        <v>0</v>
      </c>
      <c r="T2127" s="47">
        <v>0</v>
      </c>
      <c r="U2127" s="47">
        <v>0</v>
      </c>
      <c r="V2127" s="46">
        <f t="shared" si="147"/>
        <v>0</v>
      </c>
      <c r="W2127" s="46">
        <f t="shared" si="148"/>
        <v>0</v>
      </c>
      <c r="X2127" s="45" t="s">
        <v>348</v>
      </c>
      <c r="Y2127" s="44"/>
      <c r="Z2127" s="43"/>
      <c r="AA2127" s="78" t="s">
        <v>100</v>
      </c>
      <c r="AK2127" s="2"/>
      <c r="AL2127" s="2"/>
      <c r="AM2127" s="2"/>
      <c r="AN2127" s="2"/>
      <c r="AO2127" s="2"/>
      <c r="AP2127" s="2"/>
      <c r="AQ2127" s="2"/>
      <c r="AR2127" s="2"/>
      <c r="AS2127" s="2"/>
      <c r="AT2127" s="2"/>
      <c r="AU2127" s="2"/>
      <c r="AV2127" s="2"/>
      <c r="AW2127" s="2"/>
    </row>
    <row r="2128" spans="1:49" hidden="1">
      <c r="A2128" s="31" t="e">
        <f t="shared" si="145"/>
        <v>#N/A</v>
      </c>
      <c r="B2128" s="30" t="e">
        <f>VLOOKUP(F2128,[3]!Tabla13[#All],2,FALSE)</f>
        <v>#N/A</v>
      </c>
      <c r="C2128" s="51">
        <v>2026</v>
      </c>
      <c r="D2128" s="51">
        <v>8330</v>
      </c>
      <c r="E2128" s="51"/>
      <c r="F2128" s="52"/>
      <c r="G2128" s="51">
        <v>2</v>
      </c>
      <c r="H2128" s="51">
        <v>6</v>
      </c>
      <c r="I2128" s="51">
        <v>18</v>
      </c>
      <c r="J2128" s="51"/>
      <c r="K2128" s="51">
        <v>2000</v>
      </c>
      <c r="L2128" s="51">
        <v>2800</v>
      </c>
      <c r="M2128" s="51">
        <v>283</v>
      </c>
      <c r="N2128" s="50">
        <v>825</v>
      </c>
      <c r="O2128" s="49"/>
      <c r="P2128" s="48" t="s">
        <v>618</v>
      </c>
      <c r="Q2128" s="47">
        <v>0</v>
      </c>
      <c r="R2128" s="47">
        <v>0</v>
      </c>
      <c r="S2128" s="46">
        <f t="shared" si="146"/>
        <v>0</v>
      </c>
      <c r="T2128" s="47">
        <v>0</v>
      </c>
      <c r="U2128" s="47">
        <v>0</v>
      </c>
      <c r="V2128" s="46">
        <f t="shared" si="147"/>
        <v>0</v>
      </c>
      <c r="W2128" s="46">
        <f t="shared" si="148"/>
        <v>0</v>
      </c>
      <c r="X2128" s="45" t="s">
        <v>26</v>
      </c>
      <c r="Y2128" s="44"/>
      <c r="Z2128" s="43"/>
      <c r="AA2128" s="78" t="s">
        <v>100</v>
      </c>
      <c r="AK2128" s="2"/>
      <c r="AL2128" s="2"/>
      <c r="AM2128" s="2"/>
      <c r="AN2128" s="2"/>
      <c r="AO2128" s="2"/>
      <c r="AP2128" s="2"/>
      <c r="AQ2128" s="2"/>
      <c r="AR2128" s="2"/>
      <c r="AS2128" s="2"/>
      <c r="AT2128" s="2"/>
      <c r="AU2128" s="2"/>
      <c r="AV2128" s="2"/>
      <c r="AW2128" s="2"/>
    </row>
    <row r="2129" spans="1:49" hidden="1">
      <c r="A2129" s="31" t="e">
        <f t="shared" si="145"/>
        <v>#N/A</v>
      </c>
      <c r="B2129" s="30" t="e">
        <f>VLOOKUP(F2129,[3]!Tabla13[#All],2,FALSE)</f>
        <v>#N/A</v>
      </c>
      <c r="C2129" s="51">
        <v>2026</v>
      </c>
      <c r="D2129" s="51">
        <v>8330</v>
      </c>
      <c r="E2129" s="51"/>
      <c r="F2129" s="52"/>
      <c r="G2129" s="51">
        <v>2</v>
      </c>
      <c r="H2129" s="51">
        <v>6</v>
      </c>
      <c r="I2129" s="51">
        <v>18</v>
      </c>
      <c r="J2129" s="51"/>
      <c r="K2129" s="51">
        <v>2000</v>
      </c>
      <c r="L2129" s="51">
        <v>2800</v>
      </c>
      <c r="M2129" s="51">
        <v>283</v>
      </c>
      <c r="N2129" s="50">
        <v>857</v>
      </c>
      <c r="O2129" s="49"/>
      <c r="P2129" s="48" t="s">
        <v>617</v>
      </c>
      <c r="Q2129" s="47">
        <v>0</v>
      </c>
      <c r="R2129" s="47">
        <v>0</v>
      </c>
      <c r="S2129" s="46">
        <f t="shared" si="146"/>
        <v>0</v>
      </c>
      <c r="T2129" s="47">
        <v>0</v>
      </c>
      <c r="U2129" s="47">
        <v>0</v>
      </c>
      <c r="V2129" s="46">
        <f t="shared" si="147"/>
        <v>0</v>
      </c>
      <c r="W2129" s="46">
        <f t="shared" si="148"/>
        <v>0</v>
      </c>
      <c r="X2129" s="45" t="s">
        <v>26</v>
      </c>
      <c r="Y2129" s="44"/>
      <c r="Z2129" s="43"/>
      <c r="AA2129" s="78" t="s">
        <v>100</v>
      </c>
      <c r="AK2129" s="2"/>
      <c r="AL2129" s="2"/>
      <c r="AM2129" s="2"/>
      <c r="AN2129" s="2"/>
      <c r="AO2129" s="2"/>
      <c r="AP2129" s="2"/>
      <c r="AQ2129" s="2"/>
      <c r="AR2129" s="2"/>
      <c r="AS2129" s="2"/>
      <c r="AT2129" s="2"/>
      <c r="AU2129" s="2"/>
      <c r="AV2129" s="2"/>
      <c r="AW2129" s="2"/>
    </row>
    <row r="2130" spans="1:49" hidden="1">
      <c r="A2130" s="31" t="e">
        <f t="shared" si="145"/>
        <v>#N/A</v>
      </c>
      <c r="B2130" s="30" t="e">
        <f>VLOOKUP(F2130,[3]!Tabla13[#All],2,FALSE)</f>
        <v>#N/A</v>
      </c>
      <c r="C2130" s="51">
        <v>2026</v>
      </c>
      <c r="D2130" s="51">
        <v>8330</v>
      </c>
      <c r="E2130" s="51"/>
      <c r="F2130" s="52"/>
      <c r="G2130" s="51">
        <v>2</v>
      </c>
      <c r="H2130" s="51">
        <v>6</v>
      </c>
      <c r="I2130" s="51">
        <v>18</v>
      </c>
      <c r="J2130" s="51"/>
      <c r="K2130" s="51">
        <v>2000</v>
      </c>
      <c r="L2130" s="51">
        <v>2800</v>
      </c>
      <c r="M2130" s="51">
        <v>283</v>
      </c>
      <c r="N2130" s="50">
        <v>903</v>
      </c>
      <c r="O2130" s="49"/>
      <c r="P2130" s="48" t="s">
        <v>354</v>
      </c>
      <c r="Q2130" s="47">
        <v>0</v>
      </c>
      <c r="R2130" s="47">
        <v>0</v>
      </c>
      <c r="S2130" s="46">
        <f t="shared" si="146"/>
        <v>0</v>
      </c>
      <c r="T2130" s="47">
        <v>0</v>
      </c>
      <c r="U2130" s="47">
        <v>0</v>
      </c>
      <c r="V2130" s="46">
        <f t="shared" si="147"/>
        <v>0</v>
      </c>
      <c r="W2130" s="46">
        <f t="shared" si="148"/>
        <v>0</v>
      </c>
      <c r="X2130" s="45" t="s">
        <v>26</v>
      </c>
      <c r="Y2130" s="44"/>
      <c r="Z2130" s="43"/>
      <c r="AA2130" s="78" t="s">
        <v>100</v>
      </c>
      <c r="AK2130" s="2"/>
      <c r="AL2130" s="2"/>
      <c r="AM2130" s="2"/>
      <c r="AN2130" s="2"/>
      <c r="AO2130" s="2"/>
      <c r="AP2130" s="2"/>
      <c r="AQ2130" s="2"/>
      <c r="AR2130" s="2"/>
      <c r="AS2130" s="2"/>
      <c r="AT2130" s="2"/>
      <c r="AU2130" s="2"/>
      <c r="AV2130" s="2"/>
      <c r="AW2130" s="2"/>
    </row>
    <row r="2131" spans="1:49" hidden="1">
      <c r="A2131" s="31" t="e">
        <f t="shared" si="145"/>
        <v>#N/A</v>
      </c>
      <c r="B2131" s="30" t="e">
        <f>VLOOKUP(F2131,[3]!Tabla13[#All],2,FALSE)</f>
        <v>#N/A</v>
      </c>
      <c r="C2131" s="51">
        <v>2026</v>
      </c>
      <c r="D2131" s="51">
        <v>8330</v>
      </c>
      <c r="E2131" s="51"/>
      <c r="F2131" s="52"/>
      <c r="G2131" s="51">
        <v>2</v>
      </c>
      <c r="H2131" s="51">
        <v>6</v>
      </c>
      <c r="I2131" s="51">
        <v>18</v>
      </c>
      <c r="J2131" s="51"/>
      <c r="K2131" s="51">
        <v>2000</v>
      </c>
      <c r="L2131" s="51">
        <v>2800</v>
      </c>
      <c r="M2131" s="51">
        <v>283</v>
      </c>
      <c r="N2131" s="50">
        <v>968</v>
      </c>
      <c r="O2131" s="49"/>
      <c r="P2131" s="48" t="s">
        <v>616</v>
      </c>
      <c r="Q2131" s="47">
        <v>0</v>
      </c>
      <c r="R2131" s="47">
        <v>0</v>
      </c>
      <c r="S2131" s="46">
        <f t="shared" si="146"/>
        <v>0</v>
      </c>
      <c r="T2131" s="47">
        <v>0</v>
      </c>
      <c r="U2131" s="47">
        <v>0</v>
      </c>
      <c r="V2131" s="46">
        <f t="shared" si="147"/>
        <v>0</v>
      </c>
      <c r="W2131" s="46">
        <f t="shared" si="148"/>
        <v>0</v>
      </c>
      <c r="X2131" s="45" t="s">
        <v>26</v>
      </c>
      <c r="Y2131" s="44"/>
      <c r="Z2131" s="43"/>
      <c r="AA2131" s="78" t="s">
        <v>100</v>
      </c>
      <c r="AK2131" s="2"/>
      <c r="AL2131" s="2"/>
      <c r="AM2131" s="2"/>
      <c r="AN2131" s="2"/>
      <c r="AO2131" s="2"/>
      <c r="AP2131" s="2"/>
      <c r="AQ2131" s="2"/>
      <c r="AR2131" s="2"/>
      <c r="AS2131" s="2"/>
      <c r="AT2131" s="2"/>
      <c r="AU2131" s="2"/>
      <c r="AV2131" s="2"/>
      <c r="AW2131" s="2"/>
    </row>
    <row r="2132" spans="1:49" hidden="1">
      <c r="A2132" s="31" t="e">
        <f t="shared" si="145"/>
        <v>#N/A</v>
      </c>
      <c r="B2132" s="30" t="e">
        <f>VLOOKUP(F2132,[3]!Tabla13[#All],2,FALSE)</f>
        <v>#N/A</v>
      </c>
      <c r="C2132" s="51">
        <v>2026</v>
      </c>
      <c r="D2132" s="51">
        <v>8330</v>
      </c>
      <c r="E2132" s="51"/>
      <c r="F2132" s="52"/>
      <c r="G2132" s="51">
        <v>2</v>
      </c>
      <c r="H2132" s="51">
        <v>6</v>
      </c>
      <c r="I2132" s="51">
        <v>18</v>
      </c>
      <c r="J2132" s="51"/>
      <c r="K2132" s="51">
        <v>2000</v>
      </c>
      <c r="L2132" s="51">
        <v>2800</v>
      </c>
      <c r="M2132" s="51">
        <v>283</v>
      </c>
      <c r="N2132" s="50">
        <v>1072</v>
      </c>
      <c r="O2132" s="49"/>
      <c r="P2132" s="48" t="s">
        <v>615</v>
      </c>
      <c r="Q2132" s="47">
        <v>0</v>
      </c>
      <c r="R2132" s="47">
        <v>0</v>
      </c>
      <c r="S2132" s="46">
        <f t="shared" si="146"/>
        <v>0</v>
      </c>
      <c r="T2132" s="47">
        <v>0</v>
      </c>
      <c r="U2132" s="47">
        <v>0</v>
      </c>
      <c r="V2132" s="46">
        <f t="shared" si="147"/>
        <v>0</v>
      </c>
      <c r="W2132" s="46">
        <f t="shared" si="148"/>
        <v>0</v>
      </c>
      <c r="X2132" s="45" t="s">
        <v>26</v>
      </c>
      <c r="Y2132" s="44"/>
      <c r="Z2132" s="43"/>
      <c r="AA2132" s="78" t="s">
        <v>100</v>
      </c>
      <c r="AK2132" s="2"/>
      <c r="AL2132" s="2"/>
      <c r="AM2132" s="2"/>
      <c r="AN2132" s="2"/>
      <c r="AO2132" s="2"/>
      <c r="AP2132" s="2"/>
      <c r="AQ2132" s="2"/>
      <c r="AR2132" s="2"/>
      <c r="AS2132" s="2"/>
      <c r="AT2132" s="2"/>
      <c r="AU2132" s="2"/>
      <c r="AV2132" s="2"/>
      <c r="AW2132" s="2"/>
    </row>
    <row r="2133" spans="1:49" hidden="1">
      <c r="A2133" s="31" t="e">
        <f t="shared" si="145"/>
        <v>#N/A</v>
      </c>
      <c r="B2133" s="30" t="e">
        <f>VLOOKUP(F2133,[3]!Tabla13[#All],2,FALSE)</f>
        <v>#N/A</v>
      </c>
      <c r="C2133" s="51">
        <v>2026</v>
      </c>
      <c r="D2133" s="51">
        <v>8330</v>
      </c>
      <c r="E2133" s="51"/>
      <c r="F2133" s="52"/>
      <c r="G2133" s="51">
        <v>2</v>
      </c>
      <c r="H2133" s="51">
        <v>6</v>
      </c>
      <c r="I2133" s="51">
        <v>18</v>
      </c>
      <c r="J2133" s="51"/>
      <c r="K2133" s="51">
        <v>2000</v>
      </c>
      <c r="L2133" s="51">
        <v>2800</v>
      </c>
      <c r="M2133" s="51">
        <v>283</v>
      </c>
      <c r="N2133" s="50">
        <v>1073</v>
      </c>
      <c r="O2133" s="49"/>
      <c r="P2133" s="48" t="s">
        <v>614</v>
      </c>
      <c r="Q2133" s="47">
        <v>0</v>
      </c>
      <c r="R2133" s="47">
        <v>0</v>
      </c>
      <c r="S2133" s="46">
        <f t="shared" si="146"/>
        <v>0</v>
      </c>
      <c r="T2133" s="47">
        <v>0</v>
      </c>
      <c r="U2133" s="47">
        <v>0</v>
      </c>
      <c r="V2133" s="46">
        <f t="shared" si="147"/>
        <v>0</v>
      </c>
      <c r="W2133" s="46">
        <f t="shared" si="148"/>
        <v>0</v>
      </c>
      <c r="X2133" s="45" t="s">
        <v>26</v>
      </c>
      <c r="Y2133" s="44"/>
      <c r="Z2133" s="43"/>
      <c r="AA2133" s="78" t="s">
        <v>100</v>
      </c>
      <c r="AK2133" s="2"/>
      <c r="AL2133" s="2"/>
      <c r="AM2133" s="2"/>
      <c r="AN2133" s="2"/>
      <c r="AO2133" s="2"/>
      <c r="AP2133" s="2"/>
      <c r="AQ2133" s="2"/>
      <c r="AR2133" s="2"/>
      <c r="AS2133" s="2"/>
      <c r="AT2133" s="2"/>
      <c r="AU2133" s="2"/>
      <c r="AV2133" s="2"/>
      <c r="AW2133" s="2"/>
    </row>
    <row r="2134" spans="1:49" hidden="1">
      <c r="A2134" s="31" t="e">
        <f t="shared" si="145"/>
        <v>#N/A</v>
      </c>
      <c r="B2134" s="30" t="e">
        <f>VLOOKUP(F2134,[3]!Tabla13[#All],2,FALSE)</f>
        <v>#N/A</v>
      </c>
      <c r="C2134" s="51">
        <v>2026</v>
      </c>
      <c r="D2134" s="51">
        <v>8330</v>
      </c>
      <c r="E2134" s="51"/>
      <c r="F2134" s="52"/>
      <c r="G2134" s="51">
        <v>2</v>
      </c>
      <c r="H2134" s="51">
        <v>6</v>
      </c>
      <c r="I2134" s="51">
        <v>18</v>
      </c>
      <c r="J2134" s="51"/>
      <c r="K2134" s="51">
        <v>2000</v>
      </c>
      <c r="L2134" s="51">
        <v>2800</v>
      </c>
      <c r="M2134" s="51">
        <v>283</v>
      </c>
      <c r="N2134" s="50">
        <v>1081</v>
      </c>
      <c r="O2134" s="49"/>
      <c r="P2134" s="48" t="s">
        <v>613</v>
      </c>
      <c r="Q2134" s="47">
        <v>0</v>
      </c>
      <c r="R2134" s="47">
        <v>0</v>
      </c>
      <c r="S2134" s="46">
        <f t="shared" si="146"/>
        <v>0</v>
      </c>
      <c r="T2134" s="47">
        <v>0</v>
      </c>
      <c r="U2134" s="47">
        <v>0</v>
      </c>
      <c r="V2134" s="46">
        <f t="shared" si="147"/>
        <v>0</v>
      </c>
      <c r="W2134" s="46">
        <f t="shared" si="148"/>
        <v>0</v>
      </c>
      <c r="X2134" s="45" t="s">
        <v>26</v>
      </c>
      <c r="Y2134" s="44"/>
      <c r="Z2134" s="43"/>
      <c r="AA2134" s="78" t="s">
        <v>100</v>
      </c>
      <c r="AK2134" s="2"/>
      <c r="AL2134" s="2"/>
      <c r="AM2134" s="2"/>
      <c r="AN2134" s="2"/>
      <c r="AO2134" s="2"/>
      <c r="AP2134" s="2"/>
      <c r="AQ2134" s="2"/>
      <c r="AR2134" s="2"/>
      <c r="AS2134" s="2"/>
      <c r="AT2134" s="2"/>
      <c r="AU2134" s="2"/>
      <c r="AV2134" s="2"/>
      <c r="AW2134" s="2"/>
    </row>
    <row r="2135" spans="1:49" hidden="1">
      <c r="A2135" s="31" t="e">
        <f t="shared" si="145"/>
        <v>#N/A</v>
      </c>
      <c r="B2135" s="30" t="e">
        <f>VLOOKUP(F2135,[3]!Tabla13[#All],2,FALSE)</f>
        <v>#N/A</v>
      </c>
      <c r="C2135" s="51">
        <v>2026</v>
      </c>
      <c r="D2135" s="51">
        <v>8330</v>
      </c>
      <c r="E2135" s="51"/>
      <c r="F2135" s="52"/>
      <c r="G2135" s="51">
        <v>2</v>
      </c>
      <c r="H2135" s="51">
        <v>6</v>
      </c>
      <c r="I2135" s="51">
        <v>18</v>
      </c>
      <c r="J2135" s="51"/>
      <c r="K2135" s="51">
        <v>2000</v>
      </c>
      <c r="L2135" s="51">
        <v>2800</v>
      </c>
      <c r="M2135" s="51">
        <v>283</v>
      </c>
      <c r="N2135" s="50">
        <v>1114</v>
      </c>
      <c r="O2135" s="49"/>
      <c r="P2135" s="48" t="s">
        <v>612</v>
      </c>
      <c r="Q2135" s="47">
        <v>0</v>
      </c>
      <c r="R2135" s="47">
        <v>0</v>
      </c>
      <c r="S2135" s="46">
        <f t="shared" si="146"/>
        <v>0</v>
      </c>
      <c r="T2135" s="47">
        <v>0</v>
      </c>
      <c r="U2135" s="47">
        <v>0</v>
      </c>
      <c r="V2135" s="46">
        <f t="shared" si="147"/>
        <v>0</v>
      </c>
      <c r="W2135" s="46">
        <f t="shared" si="148"/>
        <v>0</v>
      </c>
      <c r="X2135" s="45" t="s">
        <v>26</v>
      </c>
      <c r="Y2135" s="44"/>
      <c r="Z2135" s="43"/>
      <c r="AA2135" s="78" t="s">
        <v>100</v>
      </c>
      <c r="AK2135" s="2"/>
      <c r="AL2135" s="2"/>
      <c r="AM2135" s="2"/>
      <c r="AN2135" s="2"/>
      <c r="AO2135" s="2"/>
      <c r="AP2135" s="2"/>
      <c r="AQ2135" s="2"/>
      <c r="AR2135" s="2"/>
      <c r="AS2135" s="2"/>
      <c r="AT2135" s="2"/>
      <c r="AU2135" s="2"/>
      <c r="AV2135" s="2"/>
      <c r="AW2135" s="2"/>
    </row>
    <row r="2136" spans="1:49" hidden="1">
      <c r="A2136" s="31" t="e">
        <f t="shared" si="145"/>
        <v>#N/A</v>
      </c>
      <c r="B2136" s="30" t="e">
        <f>VLOOKUP(F2136,[3]!Tabla13[#All],2,FALSE)</f>
        <v>#N/A</v>
      </c>
      <c r="C2136" s="51">
        <v>2026</v>
      </c>
      <c r="D2136" s="51">
        <v>8330</v>
      </c>
      <c r="E2136" s="51"/>
      <c r="F2136" s="52"/>
      <c r="G2136" s="51">
        <v>2</v>
      </c>
      <c r="H2136" s="51">
        <v>6</v>
      </c>
      <c r="I2136" s="51">
        <v>18</v>
      </c>
      <c r="J2136" s="51"/>
      <c r="K2136" s="51">
        <v>2000</v>
      </c>
      <c r="L2136" s="51">
        <v>2800</v>
      </c>
      <c r="M2136" s="51">
        <v>283</v>
      </c>
      <c r="N2136" s="50">
        <v>1115</v>
      </c>
      <c r="O2136" s="49"/>
      <c r="P2136" s="48" t="s">
        <v>611</v>
      </c>
      <c r="Q2136" s="47">
        <v>0</v>
      </c>
      <c r="R2136" s="47">
        <v>0</v>
      </c>
      <c r="S2136" s="46">
        <f t="shared" si="146"/>
        <v>0</v>
      </c>
      <c r="T2136" s="47">
        <v>0</v>
      </c>
      <c r="U2136" s="47">
        <v>0</v>
      </c>
      <c r="V2136" s="46">
        <f t="shared" si="147"/>
        <v>0</v>
      </c>
      <c r="W2136" s="46">
        <f t="shared" si="148"/>
        <v>0</v>
      </c>
      <c r="X2136" s="45" t="s">
        <v>26</v>
      </c>
      <c r="Y2136" s="44"/>
      <c r="Z2136" s="43"/>
      <c r="AA2136" s="78" t="s">
        <v>100</v>
      </c>
      <c r="AK2136" s="2"/>
      <c r="AL2136" s="2"/>
      <c r="AM2136" s="2"/>
      <c r="AN2136" s="2"/>
      <c r="AO2136" s="2"/>
      <c r="AP2136" s="2"/>
      <c r="AQ2136" s="2"/>
      <c r="AR2136" s="2"/>
      <c r="AS2136" s="2"/>
      <c r="AT2136" s="2"/>
      <c r="AU2136" s="2"/>
      <c r="AV2136" s="2"/>
      <c r="AW2136" s="2"/>
    </row>
    <row r="2137" spans="1:49" hidden="1">
      <c r="A2137" s="31" t="e">
        <f t="shared" si="145"/>
        <v>#N/A</v>
      </c>
      <c r="B2137" s="30" t="e">
        <f>VLOOKUP(F2137,[3]!Tabla13[#All],2,FALSE)</f>
        <v>#N/A</v>
      </c>
      <c r="C2137" s="51">
        <v>2026</v>
      </c>
      <c r="D2137" s="51">
        <v>8330</v>
      </c>
      <c r="E2137" s="51"/>
      <c r="F2137" s="52"/>
      <c r="G2137" s="51">
        <v>2</v>
      </c>
      <c r="H2137" s="51">
        <v>6</v>
      </c>
      <c r="I2137" s="51">
        <v>18</v>
      </c>
      <c r="J2137" s="51"/>
      <c r="K2137" s="51">
        <v>2000</v>
      </c>
      <c r="L2137" s="51">
        <v>2800</v>
      </c>
      <c r="M2137" s="51">
        <v>283</v>
      </c>
      <c r="N2137" s="50">
        <v>1119</v>
      </c>
      <c r="O2137" s="49"/>
      <c r="P2137" s="48" t="s">
        <v>610</v>
      </c>
      <c r="Q2137" s="47">
        <v>0</v>
      </c>
      <c r="R2137" s="47">
        <v>0</v>
      </c>
      <c r="S2137" s="46">
        <f t="shared" si="146"/>
        <v>0</v>
      </c>
      <c r="T2137" s="47">
        <v>0</v>
      </c>
      <c r="U2137" s="47">
        <v>0</v>
      </c>
      <c r="V2137" s="46">
        <f t="shared" si="147"/>
        <v>0</v>
      </c>
      <c r="W2137" s="46">
        <f t="shared" si="148"/>
        <v>0</v>
      </c>
      <c r="X2137" s="45" t="s">
        <v>26</v>
      </c>
      <c r="Y2137" s="44"/>
      <c r="Z2137" s="43"/>
      <c r="AA2137" s="78" t="s">
        <v>100</v>
      </c>
      <c r="AK2137" s="2"/>
      <c r="AL2137" s="2"/>
      <c r="AM2137" s="2"/>
      <c r="AN2137" s="2"/>
      <c r="AO2137" s="2"/>
      <c r="AP2137" s="2"/>
      <c r="AQ2137" s="2"/>
      <c r="AR2137" s="2"/>
      <c r="AS2137" s="2"/>
      <c r="AT2137" s="2"/>
      <c r="AU2137" s="2"/>
      <c r="AV2137" s="2"/>
      <c r="AW2137" s="2"/>
    </row>
    <row r="2138" spans="1:49" hidden="1">
      <c r="A2138" s="31" t="e">
        <f t="shared" si="145"/>
        <v>#N/A</v>
      </c>
      <c r="B2138" s="30" t="e">
        <f>VLOOKUP(F2138,[3]!Tabla13[#All],2,FALSE)</f>
        <v>#N/A</v>
      </c>
      <c r="C2138" s="51">
        <v>2026</v>
      </c>
      <c r="D2138" s="51">
        <v>8330</v>
      </c>
      <c r="E2138" s="51"/>
      <c r="F2138" s="52"/>
      <c r="G2138" s="51">
        <v>2</v>
      </c>
      <c r="H2138" s="51">
        <v>6</v>
      </c>
      <c r="I2138" s="51">
        <v>18</v>
      </c>
      <c r="J2138" s="51"/>
      <c r="K2138" s="51">
        <v>2000</v>
      </c>
      <c r="L2138" s="51">
        <v>2800</v>
      </c>
      <c r="M2138" s="51">
        <v>283</v>
      </c>
      <c r="N2138" s="50">
        <v>1140</v>
      </c>
      <c r="O2138" s="49"/>
      <c r="P2138" s="48" t="s">
        <v>399</v>
      </c>
      <c r="Q2138" s="47">
        <v>0</v>
      </c>
      <c r="R2138" s="47">
        <v>0</v>
      </c>
      <c r="S2138" s="46">
        <f t="shared" si="146"/>
        <v>0</v>
      </c>
      <c r="T2138" s="47">
        <v>0</v>
      </c>
      <c r="U2138" s="47">
        <v>0</v>
      </c>
      <c r="V2138" s="46">
        <f t="shared" si="147"/>
        <v>0</v>
      </c>
      <c r="W2138" s="46">
        <f t="shared" si="148"/>
        <v>0</v>
      </c>
      <c r="X2138" s="45" t="s">
        <v>26</v>
      </c>
      <c r="Y2138" s="44"/>
      <c r="Z2138" s="43"/>
      <c r="AA2138" s="78" t="s">
        <v>100</v>
      </c>
      <c r="AK2138" s="2"/>
      <c r="AL2138" s="2"/>
      <c r="AM2138" s="2"/>
      <c r="AN2138" s="2"/>
      <c r="AO2138" s="2"/>
      <c r="AP2138" s="2"/>
      <c r="AQ2138" s="2"/>
      <c r="AR2138" s="2"/>
      <c r="AS2138" s="2"/>
      <c r="AT2138" s="2"/>
      <c r="AU2138" s="2"/>
      <c r="AV2138" s="2"/>
      <c r="AW2138" s="2"/>
    </row>
    <row r="2139" spans="1:49" hidden="1">
      <c r="A2139" s="31" t="e">
        <f t="shared" ref="A2139:A2202" si="149">B2139-E2139</f>
        <v>#N/A</v>
      </c>
      <c r="B2139" s="30" t="e">
        <f>VLOOKUP(F2139,[3]!Tabla13[#All],2,FALSE)</f>
        <v>#N/A</v>
      </c>
      <c r="C2139" s="51">
        <v>2026</v>
      </c>
      <c r="D2139" s="51">
        <v>8330</v>
      </c>
      <c r="E2139" s="51"/>
      <c r="F2139" s="52"/>
      <c r="G2139" s="51">
        <v>2</v>
      </c>
      <c r="H2139" s="51">
        <v>6</v>
      </c>
      <c r="I2139" s="51">
        <v>18</v>
      </c>
      <c r="J2139" s="51"/>
      <c r="K2139" s="51">
        <v>2000</v>
      </c>
      <c r="L2139" s="51">
        <v>2800</v>
      </c>
      <c r="M2139" s="51">
        <v>283</v>
      </c>
      <c r="N2139" s="50">
        <v>1228</v>
      </c>
      <c r="O2139" s="49"/>
      <c r="P2139" s="48" t="s">
        <v>350</v>
      </c>
      <c r="Q2139" s="47">
        <v>0</v>
      </c>
      <c r="R2139" s="47">
        <v>0</v>
      </c>
      <c r="S2139" s="46">
        <f t="shared" si="146"/>
        <v>0</v>
      </c>
      <c r="T2139" s="47">
        <v>0</v>
      </c>
      <c r="U2139" s="47">
        <v>0</v>
      </c>
      <c r="V2139" s="46">
        <f t="shared" si="147"/>
        <v>0</v>
      </c>
      <c r="W2139" s="46">
        <f t="shared" si="148"/>
        <v>0</v>
      </c>
      <c r="X2139" s="45" t="s">
        <v>348</v>
      </c>
      <c r="Y2139" s="44"/>
      <c r="Z2139" s="43"/>
      <c r="AA2139" s="78" t="s">
        <v>100</v>
      </c>
      <c r="AK2139" s="2"/>
      <c r="AL2139" s="2"/>
      <c r="AM2139" s="2"/>
      <c r="AN2139" s="2"/>
      <c r="AO2139" s="2"/>
      <c r="AP2139" s="2"/>
      <c r="AQ2139" s="2"/>
      <c r="AR2139" s="2"/>
      <c r="AS2139" s="2"/>
      <c r="AT2139" s="2"/>
      <c r="AU2139" s="2"/>
      <c r="AV2139" s="2"/>
      <c r="AW2139" s="2"/>
    </row>
    <row r="2140" spans="1:49" hidden="1">
      <c r="A2140" s="31" t="e">
        <f t="shared" si="149"/>
        <v>#N/A</v>
      </c>
      <c r="B2140" s="30" t="e">
        <f>VLOOKUP(F2140,[3]!Tabla13[#All],2,FALSE)</f>
        <v>#N/A</v>
      </c>
      <c r="C2140" s="75">
        <v>2026</v>
      </c>
      <c r="D2140" s="75">
        <v>8330</v>
      </c>
      <c r="E2140" s="75"/>
      <c r="F2140" s="76"/>
      <c r="G2140" s="75">
        <v>2</v>
      </c>
      <c r="H2140" s="75">
        <v>6</v>
      </c>
      <c r="I2140" s="75">
        <v>18</v>
      </c>
      <c r="J2140" s="75"/>
      <c r="K2140" s="75">
        <v>3000</v>
      </c>
      <c r="L2140" s="75"/>
      <c r="M2140" s="75"/>
      <c r="N2140" s="74" t="s">
        <v>23</v>
      </c>
      <c r="O2140" s="73"/>
      <c r="P2140" s="72" t="s">
        <v>114</v>
      </c>
      <c r="Q2140" s="71">
        <f>Q2141+Q2146+Q2149</f>
        <v>0</v>
      </c>
      <c r="R2140" s="71">
        <f>R2141+R2146+R2149</f>
        <v>0</v>
      </c>
      <c r="S2140" s="71">
        <f t="shared" si="146"/>
        <v>0</v>
      </c>
      <c r="T2140" s="71">
        <f>T2141+T2146+T2149</f>
        <v>0</v>
      </c>
      <c r="U2140" s="71">
        <f>U2141+U2146+U2149</f>
        <v>0</v>
      </c>
      <c r="V2140" s="71">
        <f t="shared" si="147"/>
        <v>0</v>
      </c>
      <c r="W2140" s="71">
        <f t="shared" si="148"/>
        <v>0</v>
      </c>
      <c r="X2140" s="70"/>
      <c r="Y2140" s="79"/>
      <c r="Z2140" s="68"/>
      <c r="AA2140" s="67"/>
      <c r="AK2140" s="2"/>
      <c r="AL2140" s="2"/>
      <c r="AM2140" s="2"/>
      <c r="AN2140" s="2"/>
      <c r="AO2140" s="2"/>
      <c r="AP2140" s="2"/>
      <c r="AQ2140" s="2"/>
      <c r="AR2140" s="2"/>
      <c r="AS2140" s="2"/>
      <c r="AT2140" s="2"/>
      <c r="AU2140" s="2"/>
      <c r="AV2140" s="2"/>
      <c r="AW2140" s="2"/>
    </row>
    <row r="2141" spans="1:49" hidden="1">
      <c r="A2141" s="31" t="e">
        <f t="shared" si="149"/>
        <v>#N/A</v>
      </c>
      <c r="B2141" s="30" t="e">
        <f>VLOOKUP(F2141,[3]!Tabla13[#All],2,FALSE)</f>
        <v>#N/A</v>
      </c>
      <c r="C2141" s="61">
        <v>2026</v>
      </c>
      <c r="D2141" s="61">
        <v>8330</v>
      </c>
      <c r="E2141" s="61"/>
      <c r="F2141" s="62"/>
      <c r="G2141" s="61">
        <v>2</v>
      </c>
      <c r="H2141" s="61">
        <v>6</v>
      </c>
      <c r="I2141" s="61">
        <v>18</v>
      </c>
      <c r="J2141" s="61"/>
      <c r="K2141" s="61">
        <v>3000</v>
      </c>
      <c r="L2141" s="61">
        <v>3100</v>
      </c>
      <c r="M2141" s="61"/>
      <c r="N2141" s="60" t="s">
        <v>23</v>
      </c>
      <c r="O2141" s="59"/>
      <c r="P2141" s="58" t="s">
        <v>113</v>
      </c>
      <c r="Q2141" s="57">
        <f>Q2142+Q2144</f>
        <v>0</v>
      </c>
      <c r="R2141" s="57">
        <f>R2142+R2144</f>
        <v>0</v>
      </c>
      <c r="S2141" s="57">
        <f t="shared" si="146"/>
        <v>0</v>
      </c>
      <c r="T2141" s="57">
        <f>T2142+T2144</f>
        <v>0</v>
      </c>
      <c r="U2141" s="57">
        <f>U2142+U2144</f>
        <v>0</v>
      </c>
      <c r="V2141" s="57">
        <f t="shared" si="147"/>
        <v>0</v>
      </c>
      <c r="W2141" s="57">
        <f t="shared" si="148"/>
        <v>0</v>
      </c>
      <c r="X2141" s="56"/>
      <c r="Y2141" s="66"/>
      <c r="Z2141" s="65"/>
      <c r="AA2141" s="53"/>
      <c r="AK2141" s="2"/>
      <c r="AL2141" s="2"/>
      <c r="AM2141" s="2"/>
      <c r="AN2141" s="2"/>
      <c r="AO2141" s="2"/>
      <c r="AP2141" s="2"/>
      <c r="AQ2141" s="2"/>
      <c r="AR2141" s="2"/>
      <c r="AS2141" s="2"/>
      <c r="AT2141" s="2"/>
      <c r="AU2141" s="2"/>
      <c r="AV2141" s="2"/>
      <c r="AW2141" s="2"/>
    </row>
    <row r="2142" spans="1:49" ht="30" hidden="1">
      <c r="A2142" s="31" t="e">
        <f t="shared" si="149"/>
        <v>#N/A</v>
      </c>
      <c r="B2142" s="30" t="e">
        <f>VLOOKUP(F2142,[3]!Tabla13[#All],2,FALSE)</f>
        <v>#N/A</v>
      </c>
      <c r="C2142" s="40">
        <v>2026</v>
      </c>
      <c r="D2142" s="40">
        <v>8330</v>
      </c>
      <c r="E2142" s="40"/>
      <c r="F2142" s="41"/>
      <c r="G2142" s="40">
        <v>2</v>
      </c>
      <c r="H2142" s="40">
        <v>6</v>
      </c>
      <c r="I2142" s="40">
        <v>18</v>
      </c>
      <c r="J2142" s="40"/>
      <c r="K2142" s="40">
        <v>3000</v>
      </c>
      <c r="L2142" s="40">
        <v>3100</v>
      </c>
      <c r="M2142" s="40">
        <v>317</v>
      </c>
      <c r="N2142" s="39" t="s">
        <v>23</v>
      </c>
      <c r="O2142" s="38"/>
      <c r="P2142" s="37" t="s">
        <v>338</v>
      </c>
      <c r="Q2142" s="36">
        <f>Q2143</f>
        <v>0</v>
      </c>
      <c r="R2142" s="36">
        <f>R2143</f>
        <v>0</v>
      </c>
      <c r="S2142" s="36">
        <f t="shared" si="146"/>
        <v>0</v>
      </c>
      <c r="T2142" s="36">
        <f>T2143</f>
        <v>0</v>
      </c>
      <c r="U2142" s="36">
        <f>U2143</f>
        <v>0</v>
      </c>
      <c r="V2142" s="36">
        <f t="shared" si="147"/>
        <v>0</v>
      </c>
      <c r="W2142" s="36">
        <f t="shared" si="148"/>
        <v>0</v>
      </c>
      <c r="X2142" s="35"/>
      <c r="Y2142" s="64"/>
      <c r="Z2142" s="63"/>
      <c r="AA2142" s="135"/>
      <c r="AK2142" s="2"/>
      <c r="AL2142" s="2"/>
      <c r="AM2142" s="2"/>
      <c r="AN2142" s="2"/>
      <c r="AO2142" s="2"/>
      <c r="AP2142" s="2"/>
      <c r="AQ2142" s="2"/>
      <c r="AR2142" s="2"/>
      <c r="AS2142" s="2"/>
      <c r="AT2142" s="2"/>
      <c r="AU2142" s="2"/>
      <c r="AV2142" s="2"/>
      <c r="AW2142" s="2"/>
    </row>
    <row r="2143" spans="1:49" hidden="1">
      <c r="A2143" s="31" t="e">
        <f t="shared" si="149"/>
        <v>#N/A</v>
      </c>
      <c r="B2143" s="30" t="e">
        <f>VLOOKUP(F2143,[3]!Tabla13[#All],2,FALSE)</f>
        <v>#N/A</v>
      </c>
      <c r="C2143" s="51">
        <v>2026</v>
      </c>
      <c r="D2143" s="51">
        <v>8330</v>
      </c>
      <c r="E2143" s="51"/>
      <c r="F2143" s="52"/>
      <c r="G2143" s="51">
        <v>2</v>
      </c>
      <c r="H2143" s="51">
        <v>6</v>
      </c>
      <c r="I2143" s="51">
        <v>18</v>
      </c>
      <c r="J2143" s="51"/>
      <c r="K2143" s="51">
        <v>3000</v>
      </c>
      <c r="L2143" s="51">
        <v>3100</v>
      </c>
      <c r="M2143" s="51">
        <v>317</v>
      </c>
      <c r="N2143" s="50">
        <v>1271</v>
      </c>
      <c r="O2143" s="49"/>
      <c r="P2143" s="48" t="s">
        <v>337</v>
      </c>
      <c r="Q2143" s="47">
        <v>0</v>
      </c>
      <c r="R2143" s="47">
        <v>0</v>
      </c>
      <c r="S2143" s="46">
        <f t="shared" si="146"/>
        <v>0</v>
      </c>
      <c r="T2143" s="47">
        <v>0</v>
      </c>
      <c r="U2143" s="47">
        <v>0</v>
      </c>
      <c r="V2143" s="46">
        <f t="shared" si="147"/>
        <v>0</v>
      </c>
      <c r="W2143" s="46">
        <f t="shared" si="148"/>
        <v>0</v>
      </c>
      <c r="X2143" s="45" t="s">
        <v>88</v>
      </c>
      <c r="Y2143" s="44"/>
      <c r="Z2143" s="43"/>
      <c r="AA2143" s="42" t="s">
        <v>19</v>
      </c>
      <c r="AK2143" s="2"/>
      <c r="AL2143" s="2"/>
      <c r="AM2143" s="2"/>
      <c r="AN2143" s="2"/>
      <c r="AO2143" s="2"/>
      <c r="AP2143" s="2"/>
      <c r="AQ2143" s="2"/>
      <c r="AR2143" s="2"/>
      <c r="AS2143" s="2"/>
      <c r="AT2143" s="2"/>
      <c r="AU2143" s="2"/>
      <c r="AV2143" s="2"/>
      <c r="AW2143" s="2"/>
    </row>
    <row r="2144" spans="1:49" hidden="1">
      <c r="A2144" s="31" t="e">
        <f t="shared" si="149"/>
        <v>#N/A</v>
      </c>
      <c r="B2144" s="30" t="e">
        <f>VLOOKUP(F2144,[3]!Tabla13[#All],2,FALSE)</f>
        <v>#N/A</v>
      </c>
      <c r="C2144" s="40">
        <v>2026</v>
      </c>
      <c r="D2144" s="40">
        <v>8330</v>
      </c>
      <c r="E2144" s="40"/>
      <c r="F2144" s="41"/>
      <c r="G2144" s="40">
        <v>2</v>
      </c>
      <c r="H2144" s="40">
        <v>6</v>
      </c>
      <c r="I2144" s="40">
        <v>18</v>
      </c>
      <c r="J2144" s="40"/>
      <c r="K2144" s="40">
        <v>3000</v>
      </c>
      <c r="L2144" s="40">
        <v>3100</v>
      </c>
      <c r="M2144" s="40">
        <v>319</v>
      </c>
      <c r="N2144" s="39" t="s">
        <v>23</v>
      </c>
      <c r="O2144" s="38"/>
      <c r="P2144" s="37" t="s">
        <v>444</v>
      </c>
      <c r="Q2144" s="36">
        <f>SUM(Q2145:Q2145)</f>
        <v>0</v>
      </c>
      <c r="R2144" s="36">
        <f>SUM(R2145:R2145)</f>
        <v>0</v>
      </c>
      <c r="S2144" s="36">
        <f t="shared" si="146"/>
        <v>0</v>
      </c>
      <c r="T2144" s="36">
        <f>SUM(T2145:T2145)</f>
        <v>0</v>
      </c>
      <c r="U2144" s="36">
        <f>SUM(U2145:U2145)</f>
        <v>0</v>
      </c>
      <c r="V2144" s="36">
        <f t="shared" si="147"/>
        <v>0</v>
      </c>
      <c r="W2144" s="36">
        <f t="shared" si="148"/>
        <v>0</v>
      </c>
      <c r="X2144" s="35"/>
      <c r="Y2144" s="64"/>
      <c r="Z2144" s="63"/>
      <c r="AA2144" s="135"/>
      <c r="AK2144" s="2"/>
      <c r="AL2144" s="2"/>
      <c r="AM2144" s="2"/>
      <c r="AN2144" s="2"/>
      <c r="AO2144" s="2"/>
      <c r="AP2144" s="2"/>
      <c r="AQ2144" s="2"/>
      <c r="AR2144" s="2"/>
      <c r="AS2144" s="2"/>
      <c r="AT2144" s="2"/>
      <c r="AU2144" s="2"/>
      <c r="AV2144" s="2"/>
      <c r="AW2144" s="2"/>
    </row>
    <row r="2145" spans="1:49" hidden="1">
      <c r="A2145" s="31" t="e">
        <f t="shared" si="149"/>
        <v>#N/A</v>
      </c>
      <c r="B2145" s="30" t="e">
        <f>VLOOKUP(F2145,[3]!Tabla13[#All],2,FALSE)</f>
        <v>#N/A</v>
      </c>
      <c r="C2145" s="51">
        <v>2026</v>
      </c>
      <c r="D2145" s="51">
        <v>8330</v>
      </c>
      <c r="E2145" s="51"/>
      <c r="F2145" s="52"/>
      <c r="G2145" s="51">
        <v>2</v>
      </c>
      <c r="H2145" s="51">
        <v>6</v>
      </c>
      <c r="I2145" s="51">
        <v>18</v>
      </c>
      <c r="J2145" s="51"/>
      <c r="K2145" s="197">
        <v>3000</v>
      </c>
      <c r="L2145" s="197">
        <v>3100</v>
      </c>
      <c r="M2145" s="197">
        <v>319</v>
      </c>
      <c r="N2145" s="50">
        <v>387</v>
      </c>
      <c r="O2145" s="49"/>
      <c r="P2145" s="204" t="s">
        <v>609</v>
      </c>
      <c r="Q2145" s="47">
        <v>0</v>
      </c>
      <c r="R2145" s="47">
        <v>0</v>
      </c>
      <c r="S2145" s="46">
        <f t="shared" si="146"/>
        <v>0</v>
      </c>
      <c r="T2145" s="47">
        <v>0</v>
      </c>
      <c r="U2145" s="47">
        <v>0</v>
      </c>
      <c r="V2145" s="46">
        <f t="shared" si="147"/>
        <v>0</v>
      </c>
      <c r="W2145" s="46">
        <f t="shared" si="148"/>
        <v>0</v>
      </c>
      <c r="X2145" s="206" t="s">
        <v>608</v>
      </c>
      <c r="Y2145" s="44"/>
      <c r="Z2145" s="43"/>
      <c r="AA2145" s="42" t="s">
        <v>19</v>
      </c>
      <c r="AK2145" s="2"/>
      <c r="AL2145" s="2"/>
      <c r="AM2145" s="2"/>
      <c r="AN2145" s="2"/>
      <c r="AO2145" s="2"/>
      <c r="AP2145" s="2"/>
      <c r="AQ2145" s="2"/>
      <c r="AR2145" s="2"/>
      <c r="AS2145" s="2"/>
      <c r="AT2145" s="2"/>
      <c r="AU2145" s="2"/>
      <c r="AV2145" s="2"/>
      <c r="AW2145" s="2"/>
    </row>
    <row r="2146" spans="1:49" hidden="1">
      <c r="A2146" s="31" t="e">
        <f t="shared" si="149"/>
        <v>#N/A</v>
      </c>
      <c r="B2146" s="30" t="e">
        <f>VLOOKUP(F2146,[3]!Tabla13[#All],2,FALSE)</f>
        <v>#N/A</v>
      </c>
      <c r="C2146" s="61">
        <v>2026</v>
      </c>
      <c r="D2146" s="61">
        <v>8330</v>
      </c>
      <c r="E2146" s="61"/>
      <c r="F2146" s="62"/>
      <c r="G2146" s="61">
        <v>2</v>
      </c>
      <c r="H2146" s="61">
        <v>6</v>
      </c>
      <c r="I2146" s="61">
        <v>18</v>
      </c>
      <c r="J2146" s="61"/>
      <c r="K2146" s="61">
        <v>3000</v>
      </c>
      <c r="L2146" s="61">
        <v>3300</v>
      </c>
      <c r="M2146" s="60"/>
      <c r="N2146" s="60"/>
      <c r="O2146" s="59"/>
      <c r="P2146" s="58" t="s">
        <v>103</v>
      </c>
      <c r="Q2146" s="57">
        <f>Q2147</f>
        <v>0</v>
      </c>
      <c r="R2146" s="57">
        <f>R2147</f>
        <v>0</v>
      </c>
      <c r="S2146" s="57">
        <f t="shared" si="146"/>
        <v>0</v>
      </c>
      <c r="T2146" s="57">
        <f>T2147</f>
        <v>0</v>
      </c>
      <c r="U2146" s="57">
        <f>U2147</f>
        <v>0</v>
      </c>
      <c r="V2146" s="57">
        <f t="shared" si="147"/>
        <v>0</v>
      </c>
      <c r="W2146" s="57">
        <f t="shared" si="148"/>
        <v>0</v>
      </c>
      <c r="X2146" s="56"/>
      <c r="Y2146" s="205"/>
      <c r="Z2146" s="65"/>
      <c r="AA2146" s="138"/>
      <c r="AK2146" s="2"/>
      <c r="AL2146" s="2"/>
      <c r="AM2146" s="2"/>
      <c r="AN2146" s="2"/>
      <c r="AO2146" s="2"/>
      <c r="AP2146" s="2"/>
      <c r="AQ2146" s="2"/>
      <c r="AR2146" s="2"/>
      <c r="AS2146" s="2"/>
      <c r="AT2146" s="2"/>
      <c r="AU2146" s="2"/>
      <c r="AV2146" s="2"/>
      <c r="AW2146" s="2"/>
    </row>
    <row r="2147" spans="1:49" hidden="1">
      <c r="A2147" s="31" t="e">
        <f t="shared" si="149"/>
        <v>#N/A</v>
      </c>
      <c r="B2147" s="30" t="e">
        <f>VLOOKUP(F2147,[3]!Tabla13[#All],2,FALSE)</f>
        <v>#N/A</v>
      </c>
      <c r="C2147" s="40">
        <v>2026</v>
      </c>
      <c r="D2147" s="40">
        <v>8330</v>
      </c>
      <c r="E2147" s="40"/>
      <c r="F2147" s="41"/>
      <c r="G2147" s="40">
        <v>2</v>
      </c>
      <c r="H2147" s="40">
        <v>6</v>
      </c>
      <c r="I2147" s="40">
        <v>18</v>
      </c>
      <c r="J2147" s="40"/>
      <c r="K2147" s="40">
        <v>3000</v>
      </c>
      <c r="L2147" s="40">
        <v>3300</v>
      </c>
      <c r="M2147" s="40">
        <v>334</v>
      </c>
      <c r="N2147" s="39" t="s">
        <v>23</v>
      </c>
      <c r="O2147" s="38"/>
      <c r="P2147" s="37" t="s">
        <v>607</v>
      </c>
      <c r="Q2147" s="36">
        <f>SUM(Q2148:Q2148)</f>
        <v>0</v>
      </c>
      <c r="R2147" s="36">
        <f>SUM(R2148:R2148)</f>
        <v>0</v>
      </c>
      <c r="S2147" s="36">
        <f t="shared" si="146"/>
        <v>0</v>
      </c>
      <c r="T2147" s="36">
        <f>SUM(T2148:T2148)</f>
        <v>0</v>
      </c>
      <c r="U2147" s="36">
        <f>SUM(U2148:U2148)</f>
        <v>0</v>
      </c>
      <c r="V2147" s="36">
        <f t="shared" si="147"/>
        <v>0</v>
      </c>
      <c r="W2147" s="36">
        <f t="shared" si="148"/>
        <v>0</v>
      </c>
      <c r="X2147" s="35"/>
      <c r="Y2147" s="64"/>
      <c r="Z2147" s="63"/>
      <c r="AA2147" s="32"/>
      <c r="AK2147" s="2"/>
      <c r="AL2147" s="2"/>
      <c r="AM2147" s="2"/>
      <c r="AN2147" s="2"/>
      <c r="AO2147" s="2"/>
      <c r="AP2147" s="2"/>
      <c r="AQ2147" s="2"/>
      <c r="AR2147" s="2"/>
      <c r="AS2147" s="2"/>
      <c r="AT2147" s="2"/>
      <c r="AU2147" s="2"/>
      <c r="AV2147" s="2"/>
      <c r="AW2147" s="2"/>
    </row>
    <row r="2148" spans="1:49" ht="28.5" hidden="1">
      <c r="A2148" s="31" t="e">
        <f t="shared" si="149"/>
        <v>#N/A</v>
      </c>
      <c r="B2148" s="30" t="e">
        <f>VLOOKUP(F2148,[3]!Tabla13[#All],2,FALSE)</f>
        <v>#N/A</v>
      </c>
      <c r="C2148" s="51">
        <v>2026</v>
      </c>
      <c r="D2148" s="51">
        <v>8330</v>
      </c>
      <c r="E2148" s="51"/>
      <c r="F2148" s="52"/>
      <c r="G2148" s="51">
        <v>2</v>
      </c>
      <c r="H2148" s="51">
        <v>6</v>
      </c>
      <c r="I2148" s="51">
        <v>18</v>
      </c>
      <c r="J2148" s="51"/>
      <c r="K2148" s="51">
        <v>3000</v>
      </c>
      <c r="L2148" s="197">
        <v>3300</v>
      </c>
      <c r="M2148" s="51">
        <v>334</v>
      </c>
      <c r="N2148" s="50">
        <v>465</v>
      </c>
      <c r="O2148" s="49"/>
      <c r="P2148" s="48" t="s">
        <v>606</v>
      </c>
      <c r="Q2148" s="47">
        <v>0</v>
      </c>
      <c r="R2148" s="47">
        <v>0</v>
      </c>
      <c r="S2148" s="46">
        <f t="shared" si="146"/>
        <v>0</v>
      </c>
      <c r="T2148" s="47">
        <v>0</v>
      </c>
      <c r="U2148" s="47">
        <v>0</v>
      </c>
      <c r="V2148" s="46">
        <f t="shared" si="147"/>
        <v>0</v>
      </c>
      <c r="W2148" s="46">
        <f t="shared" si="148"/>
        <v>0</v>
      </c>
      <c r="X2148" s="45" t="s">
        <v>88</v>
      </c>
      <c r="Y2148" s="44"/>
      <c r="Z2148" s="43"/>
      <c r="AA2148" s="78" t="s">
        <v>100</v>
      </c>
      <c r="AK2148" s="2"/>
      <c r="AL2148" s="2"/>
      <c r="AM2148" s="2"/>
      <c r="AN2148" s="2"/>
      <c r="AO2148" s="2"/>
      <c r="AP2148" s="2"/>
      <c r="AQ2148" s="2"/>
      <c r="AR2148" s="2"/>
      <c r="AS2148" s="2"/>
      <c r="AT2148" s="2"/>
      <c r="AU2148" s="2"/>
      <c r="AV2148" s="2"/>
      <c r="AW2148" s="2"/>
    </row>
    <row r="2149" spans="1:49" ht="30" hidden="1">
      <c r="A2149" s="31" t="e">
        <f t="shared" si="149"/>
        <v>#N/A</v>
      </c>
      <c r="B2149" s="30" t="e">
        <f>VLOOKUP(F2149,[3]!Tabla13[#All],2,FALSE)</f>
        <v>#N/A</v>
      </c>
      <c r="C2149" s="61">
        <v>2026</v>
      </c>
      <c r="D2149" s="61">
        <v>8330</v>
      </c>
      <c r="E2149" s="61"/>
      <c r="F2149" s="62"/>
      <c r="G2149" s="61">
        <v>2</v>
      </c>
      <c r="H2149" s="61">
        <v>6</v>
      </c>
      <c r="I2149" s="61">
        <v>18</v>
      </c>
      <c r="J2149" s="61"/>
      <c r="K2149" s="61">
        <v>3000</v>
      </c>
      <c r="L2149" s="61">
        <v>3500</v>
      </c>
      <c r="M2149" s="61"/>
      <c r="N2149" s="60" t="s">
        <v>23</v>
      </c>
      <c r="O2149" s="59"/>
      <c r="P2149" s="58" t="s">
        <v>95</v>
      </c>
      <c r="Q2149" s="57">
        <f>Q2150+Q2152</f>
        <v>0</v>
      </c>
      <c r="R2149" s="57">
        <f>R2150+R2152</f>
        <v>0</v>
      </c>
      <c r="S2149" s="57">
        <f t="shared" si="146"/>
        <v>0</v>
      </c>
      <c r="T2149" s="57">
        <f>T2150+T2152</f>
        <v>0</v>
      </c>
      <c r="U2149" s="57">
        <f>U2150+U2152</f>
        <v>0</v>
      </c>
      <c r="V2149" s="57">
        <f t="shared" si="147"/>
        <v>0</v>
      </c>
      <c r="W2149" s="57">
        <f t="shared" si="148"/>
        <v>0</v>
      </c>
      <c r="X2149" s="56"/>
      <c r="Y2149" s="66"/>
      <c r="Z2149" s="65"/>
      <c r="AA2149" s="53"/>
      <c r="AK2149" s="2"/>
      <c r="AL2149" s="2"/>
      <c r="AM2149" s="2"/>
      <c r="AN2149" s="2"/>
      <c r="AO2149" s="2"/>
      <c r="AP2149" s="2"/>
      <c r="AQ2149" s="2"/>
      <c r="AR2149" s="2"/>
      <c r="AS2149" s="2"/>
      <c r="AT2149" s="2"/>
      <c r="AU2149" s="2"/>
      <c r="AV2149" s="2"/>
      <c r="AW2149" s="2"/>
    </row>
    <row r="2150" spans="1:49" ht="30" hidden="1">
      <c r="A2150" s="31" t="e">
        <f t="shared" si="149"/>
        <v>#N/A</v>
      </c>
      <c r="B2150" s="30" t="e">
        <f>VLOOKUP(F2150,[3]!Tabla13[#All],2,FALSE)</f>
        <v>#N/A</v>
      </c>
      <c r="C2150" s="40">
        <v>2026</v>
      </c>
      <c r="D2150" s="40">
        <v>8330</v>
      </c>
      <c r="E2150" s="40"/>
      <c r="F2150" s="41"/>
      <c r="G2150" s="40">
        <v>2</v>
      </c>
      <c r="H2150" s="40">
        <v>6</v>
      </c>
      <c r="I2150" s="40">
        <v>18</v>
      </c>
      <c r="J2150" s="40"/>
      <c r="K2150" s="40">
        <v>3000</v>
      </c>
      <c r="L2150" s="40">
        <v>3500</v>
      </c>
      <c r="M2150" s="40">
        <v>353</v>
      </c>
      <c r="N2150" s="39" t="s">
        <v>23</v>
      </c>
      <c r="O2150" s="38"/>
      <c r="P2150" s="37" t="s">
        <v>92</v>
      </c>
      <c r="Q2150" s="36">
        <f>Q2151</f>
        <v>0</v>
      </c>
      <c r="R2150" s="36">
        <f>R2151</f>
        <v>0</v>
      </c>
      <c r="S2150" s="36">
        <f t="shared" si="146"/>
        <v>0</v>
      </c>
      <c r="T2150" s="36">
        <f>T2151</f>
        <v>0</v>
      </c>
      <c r="U2150" s="36">
        <f>U2151</f>
        <v>0</v>
      </c>
      <c r="V2150" s="36">
        <f t="shared" si="147"/>
        <v>0</v>
      </c>
      <c r="W2150" s="36">
        <f t="shared" si="148"/>
        <v>0</v>
      </c>
      <c r="X2150" s="35"/>
      <c r="Y2150" s="64"/>
      <c r="Z2150" s="63"/>
      <c r="AA2150" s="135"/>
      <c r="AK2150" s="2"/>
      <c r="AL2150" s="2"/>
      <c r="AM2150" s="2"/>
      <c r="AN2150" s="2"/>
      <c r="AO2150" s="2"/>
      <c r="AP2150" s="2"/>
      <c r="AQ2150" s="2"/>
      <c r="AR2150" s="2"/>
      <c r="AS2150" s="2"/>
      <c r="AT2150" s="2"/>
      <c r="AU2150" s="2"/>
      <c r="AV2150" s="2"/>
      <c r="AW2150" s="2"/>
    </row>
    <row r="2151" spans="1:49" hidden="1">
      <c r="A2151" s="31" t="e">
        <f t="shared" si="149"/>
        <v>#N/A</v>
      </c>
      <c r="B2151" s="30" t="e">
        <f>VLOOKUP(F2151,[3]!Tabla13[#All],2,FALSE)</f>
        <v>#N/A</v>
      </c>
      <c r="C2151" s="51">
        <v>2026</v>
      </c>
      <c r="D2151" s="51">
        <v>8330</v>
      </c>
      <c r="E2151" s="51"/>
      <c r="F2151" s="52"/>
      <c r="G2151" s="51">
        <v>2</v>
      </c>
      <c r="H2151" s="51">
        <v>6</v>
      </c>
      <c r="I2151" s="51">
        <v>18</v>
      </c>
      <c r="J2151" s="51"/>
      <c r="K2151" s="51">
        <v>3000</v>
      </c>
      <c r="L2151" s="51">
        <v>3500</v>
      </c>
      <c r="M2151" s="51">
        <v>353</v>
      </c>
      <c r="N2151" s="50">
        <v>892</v>
      </c>
      <c r="O2151" s="49"/>
      <c r="P2151" s="48" t="s">
        <v>91</v>
      </c>
      <c r="Q2151" s="47">
        <v>0</v>
      </c>
      <c r="R2151" s="47">
        <v>0</v>
      </c>
      <c r="S2151" s="46">
        <f t="shared" si="146"/>
        <v>0</v>
      </c>
      <c r="T2151" s="47">
        <v>0</v>
      </c>
      <c r="U2151" s="47">
        <v>0</v>
      </c>
      <c r="V2151" s="46">
        <f t="shared" si="147"/>
        <v>0</v>
      </c>
      <c r="W2151" s="46">
        <f t="shared" si="148"/>
        <v>0</v>
      </c>
      <c r="X2151" s="45" t="s">
        <v>88</v>
      </c>
      <c r="Y2151" s="44"/>
      <c r="Z2151" s="43"/>
      <c r="AA2151" s="42" t="s">
        <v>19</v>
      </c>
      <c r="AK2151" s="2"/>
      <c r="AL2151" s="2"/>
      <c r="AM2151" s="2"/>
      <c r="AN2151" s="2"/>
      <c r="AO2151" s="2"/>
      <c r="AP2151" s="2"/>
      <c r="AQ2151" s="2"/>
      <c r="AR2151" s="2"/>
      <c r="AS2151" s="2"/>
      <c r="AT2151" s="2"/>
      <c r="AU2151" s="2"/>
      <c r="AV2151" s="2"/>
      <c r="AW2151" s="2"/>
    </row>
    <row r="2152" spans="1:49" ht="30" hidden="1">
      <c r="A2152" s="31" t="e">
        <f t="shared" si="149"/>
        <v>#N/A</v>
      </c>
      <c r="B2152" s="30" t="e">
        <f>VLOOKUP(F2152,[3]!Tabla13[#All],2,FALSE)</f>
        <v>#N/A</v>
      </c>
      <c r="C2152" s="40">
        <v>2026</v>
      </c>
      <c r="D2152" s="40">
        <v>8330</v>
      </c>
      <c r="E2152" s="40"/>
      <c r="F2152" s="41"/>
      <c r="G2152" s="40">
        <v>2</v>
      </c>
      <c r="H2152" s="40">
        <v>6</v>
      </c>
      <c r="I2152" s="40">
        <v>18</v>
      </c>
      <c r="J2152" s="40"/>
      <c r="K2152" s="40">
        <v>3000</v>
      </c>
      <c r="L2152" s="40">
        <v>3500</v>
      </c>
      <c r="M2152" s="40">
        <v>357</v>
      </c>
      <c r="N2152" s="39" t="s">
        <v>23</v>
      </c>
      <c r="O2152" s="38"/>
      <c r="P2152" s="37" t="s">
        <v>327</v>
      </c>
      <c r="Q2152" s="36">
        <f>Q2153</f>
        <v>0</v>
      </c>
      <c r="R2152" s="36">
        <f>R2153</f>
        <v>0</v>
      </c>
      <c r="S2152" s="36">
        <f t="shared" si="146"/>
        <v>0</v>
      </c>
      <c r="T2152" s="36">
        <f>T2153</f>
        <v>0</v>
      </c>
      <c r="U2152" s="36">
        <f>U2153</f>
        <v>0</v>
      </c>
      <c r="V2152" s="36">
        <f t="shared" si="147"/>
        <v>0</v>
      </c>
      <c r="W2152" s="36">
        <f t="shared" si="148"/>
        <v>0</v>
      </c>
      <c r="X2152" s="35"/>
      <c r="Y2152" s="64"/>
      <c r="Z2152" s="63"/>
      <c r="AA2152" s="135"/>
      <c r="AK2152" s="2"/>
      <c r="AL2152" s="2"/>
      <c r="AM2152" s="2"/>
      <c r="AN2152" s="2"/>
      <c r="AO2152" s="2"/>
      <c r="AP2152" s="2"/>
      <c r="AQ2152" s="2"/>
      <c r="AR2152" s="2"/>
      <c r="AS2152" s="2"/>
      <c r="AT2152" s="2"/>
      <c r="AU2152" s="2"/>
      <c r="AV2152" s="2"/>
      <c r="AW2152" s="2"/>
    </row>
    <row r="2153" spans="1:49" hidden="1">
      <c r="A2153" s="31" t="e">
        <f t="shared" si="149"/>
        <v>#N/A</v>
      </c>
      <c r="B2153" s="30" t="e">
        <f>VLOOKUP(F2153,[3]!Tabla13[#All],2,FALSE)</f>
        <v>#N/A</v>
      </c>
      <c r="C2153" s="51">
        <v>2026</v>
      </c>
      <c r="D2153" s="51">
        <v>8330</v>
      </c>
      <c r="E2153" s="51"/>
      <c r="F2153" s="52"/>
      <c r="G2153" s="51">
        <v>2</v>
      </c>
      <c r="H2153" s="51">
        <v>6</v>
      </c>
      <c r="I2153" s="51">
        <v>18</v>
      </c>
      <c r="J2153" s="51"/>
      <c r="K2153" s="51">
        <v>3000</v>
      </c>
      <c r="L2153" s="51">
        <v>3500</v>
      </c>
      <c r="M2153" s="51">
        <v>357</v>
      </c>
      <c r="N2153" s="50">
        <v>895</v>
      </c>
      <c r="O2153" s="49"/>
      <c r="P2153" s="48" t="s">
        <v>326</v>
      </c>
      <c r="Q2153" s="47">
        <v>0</v>
      </c>
      <c r="R2153" s="47">
        <v>0</v>
      </c>
      <c r="S2153" s="46">
        <f t="shared" si="146"/>
        <v>0</v>
      </c>
      <c r="T2153" s="47">
        <v>0</v>
      </c>
      <c r="U2153" s="47">
        <v>0</v>
      </c>
      <c r="V2153" s="46">
        <f t="shared" si="147"/>
        <v>0</v>
      </c>
      <c r="W2153" s="46">
        <f t="shared" si="148"/>
        <v>0</v>
      </c>
      <c r="X2153" s="45" t="s">
        <v>88</v>
      </c>
      <c r="Y2153" s="44"/>
      <c r="Z2153" s="43"/>
      <c r="AA2153" s="42" t="s">
        <v>19</v>
      </c>
      <c r="AK2153" s="2"/>
      <c r="AL2153" s="2"/>
      <c r="AM2153" s="2"/>
      <c r="AN2153" s="2"/>
      <c r="AO2153" s="2"/>
      <c r="AP2153" s="2"/>
      <c r="AQ2153" s="2"/>
      <c r="AR2153" s="2"/>
      <c r="AS2153" s="2"/>
      <c r="AT2153" s="2"/>
      <c r="AU2153" s="2"/>
      <c r="AV2153" s="2"/>
      <c r="AW2153" s="2"/>
    </row>
    <row r="2154" spans="1:49" hidden="1">
      <c r="A2154" s="31" t="e">
        <f t="shared" si="149"/>
        <v>#N/A</v>
      </c>
      <c r="B2154" s="30" t="e">
        <f>VLOOKUP(F2154,[3]!Tabla13[#All],2,FALSE)</f>
        <v>#N/A</v>
      </c>
      <c r="C2154" s="75">
        <v>2026</v>
      </c>
      <c r="D2154" s="75">
        <v>8330</v>
      </c>
      <c r="E2154" s="75"/>
      <c r="F2154" s="76"/>
      <c r="G2154" s="75">
        <v>2</v>
      </c>
      <c r="H2154" s="75">
        <v>6</v>
      </c>
      <c r="I2154" s="75">
        <v>18</v>
      </c>
      <c r="J2154" s="75"/>
      <c r="K2154" s="75">
        <v>5000</v>
      </c>
      <c r="L2154" s="75"/>
      <c r="M2154" s="75"/>
      <c r="N2154" s="74" t="s">
        <v>23</v>
      </c>
      <c r="O2154" s="73"/>
      <c r="P2154" s="72" t="s">
        <v>76</v>
      </c>
      <c r="Q2154" s="71">
        <f>+Q2155+Q2186+Q2195+Q2199+Q2210</f>
        <v>0</v>
      </c>
      <c r="R2154" s="71">
        <f>+R2155+R2186+R2195+R2199+R2210</f>
        <v>0</v>
      </c>
      <c r="S2154" s="71">
        <f t="shared" si="146"/>
        <v>0</v>
      </c>
      <c r="T2154" s="71">
        <f>+T2155+T2186+T2195+T2199+T2210</f>
        <v>0</v>
      </c>
      <c r="U2154" s="71">
        <f>+U2155+U2186+U2195+U2199+U2210</f>
        <v>0</v>
      </c>
      <c r="V2154" s="71">
        <f t="shared" si="147"/>
        <v>0</v>
      </c>
      <c r="W2154" s="71">
        <f t="shared" si="148"/>
        <v>0</v>
      </c>
      <c r="X2154" s="70"/>
      <c r="Y2154" s="79"/>
      <c r="Z2154" s="68"/>
      <c r="AA2154" s="67"/>
      <c r="AK2154" s="2"/>
      <c r="AL2154" s="2"/>
      <c r="AM2154" s="2"/>
      <c r="AN2154" s="2"/>
      <c r="AO2154" s="2"/>
      <c r="AP2154" s="2"/>
      <c r="AQ2154" s="2"/>
      <c r="AR2154" s="2"/>
      <c r="AS2154" s="2"/>
      <c r="AT2154" s="2"/>
      <c r="AU2154" s="2"/>
      <c r="AV2154" s="2"/>
      <c r="AW2154" s="2"/>
    </row>
    <row r="2155" spans="1:49" hidden="1">
      <c r="A2155" s="31" t="e">
        <f t="shared" si="149"/>
        <v>#N/A</v>
      </c>
      <c r="B2155" s="30" t="e">
        <f>VLOOKUP(F2155,[3]!Tabla13[#All],2,FALSE)</f>
        <v>#N/A</v>
      </c>
      <c r="C2155" s="61">
        <v>2026</v>
      </c>
      <c r="D2155" s="61">
        <v>8330</v>
      </c>
      <c r="E2155" s="61"/>
      <c r="F2155" s="62"/>
      <c r="G2155" s="61">
        <v>2</v>
      </c>
      <c r="H2155" s="61">
        <v>6</v>
      </c>
      <c r="I2155" s="61">
        <v>18</v>
      </c>
      <c r="J2155" s="61"/>
      <c r="K2155" s="61">
        <v>5000</v>
      </c>
      <c r="L2155" s="61">
        <v>5100</v>
      </c>
      <c r="M2155" s="61"/>
      <c r="N2155" s="60" t="s">
        <v>23</v>
      </c>
      <c r="O2155" s="59"/>
      <c r="P2155" s="58" t="s">
        <v>75</v>
      </c>
      <c r="Q2155" s="57">
        <f>Q2156+Q2165+Q2182</f>
        <v>0</v>
      </c>
      <c r="R2155" s="57">
        <f>R2156+R2165+R2182</f>
        <v>0</v>
      </c>
      <c r="S2155" s="57">
        <f t="shared" si="146"/>
        <v>0</v>
      </c>
      <c r="T2155" s="57">
        <f>T2156+T2165+T2182</f>
        <v>0</v>
      </c>
      <c r="U2155" s="57">
        <f>U2156+U2165+U2182</f>
        <v>0</v>
      </c>
      <c r="V2155" s="57">
        <f t="shared" si="147"/>
        <v>0</v>
      </c>
      <c r="W2155" s="57">
        <f t="shared" si="148"/>
        <v>0</v>
      </c>
      <c r="X2155" s="56"/>
      <c r="Y2155" s="66"/>
      <c r="Z2155" s="65"/>
      <c r="AA2155" s="53"/>
      <c r="AK2155" s="2"/>
      <c r="AL2155" s="2"/>
      <c r="AM2155" s="2"/>
      <c r="AN2155" s="2"/>
      <c r="AO2155" s="2"/>
      <c r="AP2155" s="2"/>
      <c r="AQ2155" s="2"/>
      <c r="AR2155" s="2"/>
      <c r="AS2155" s="2"/>
      <c r="AT2155" s="2"/>
      <c r="AU2155" s="2"/>
      <c r="AV2155" s="2"/>
      <c r="AW2155" s="2"/>
    </row>
    <row r="2156" spans="1:49" hidden="1">
      <c r="A2156" s="31" t="e">
        <f t="shared" si="149"/>
        <v>#N/A</v>
      </c>
      <c r="B2156" s="30" t="e">
        <f>VLOOKUP(F2156,[3]!Tabla13[#All],2,FALSE)</f>
        <v>#N/A</v>
      </c>
      <c r="C2156" s="40">
        <v>2026</v>
      </c>
      <c r="D2156" s="40">
        <v>8330</v>
      </c>
      <c r="E2156" s="40"/>
      <c r="F2156" s="41"/>
      <c r="G2156" s="40">
        <v>2</v>
      </c>
      <c r="H2156" s="40">
        <v>6</v>
      </c>
      <c r="I2156" s="40">
        <v>18</v>
      </c>
      <c r="J2156" s="40"/>
      <c r="K2156" s="40">
        <v>5000</v>
      </c>
      <c r="L2156" s="40">
        <v>5100</v>
      </c>
      <c r="M2156" s="40">
        <v>511</v>
      </c>
      <c r="N2156" s="39" t="s">
        <v>23</v>
      </c>
      <c r="O2156" s="38"/>
      <c r="P2156" s="37" t="s">
        <v>74</v>
      </c>
      <c r="Q2156" s="36">
        <f>SUM(Q2157:Q2164)</f>
        <v>0</v>
      </c>
      <c r="R2156" s="36">
        <f>SUM(R2157:R2164)</f>
        <v>0</v>
      </c>
      <c r="S2156" s="36">
        <f t="shared" si="146"/>
        <v>0</v>
      </c>
      <c r="T2156" s="36">
        <f>SUM(T2157:T2164)</f>
        <v>0</v>
      </c>
      <c r="U2156" s="36">
        <f>SUM(U2157:U2164)</f>
        <v>0</v>
      </c>
      <c r="V2156" s="36">
        <f t="shared" si="147"/>
        <v>0</v>
      </c>
      <c r="W2156" s="36">
        <f t="shared" si="148"/>
        <v>0</v>
      </c>
      <c r="X2156" s="35"/>
      <c r="Y2156" s="64"/>
      <c r="Z2156" s="63"/>
      <c r="AA2156" s="32"/>
      <c r="AK2156" s="2"/>
      <c r="AL2156" s="2"/>
      <c r="AM2156" s="2"/>
      <c r="AN2156" s="2"/>
      <c r="AO2156" s="2"/>
      <c r="AP2156" s="2"/>
      <c r="AQ2156" s="2"/>
      <c r="AR2156" s="2"/>
      <c r="AS2156" s="2"/>
      <c r="AT2156" s="2"/>
      <c r="AU2156" s="2"/>
      <c r="AV2156" s="2"/>
      <c r="AW2156" s="2"/>
    </row>
    <row r="2157" spans="1:49" hidden="1">
      <c r="A2157" s="31" t="e">
        <f t="shared" si="149"/>
        <v>#N/A</v>
      </c>
      <c r="B2157" s="30" t="e">
        <f>VLOOKUP(F2157,[3]!Tabla13[#All],2,FALSE)</f>
        <v>#N/A</v>
      </c>
      <c r="C2157" s="51">
        <v>2026</v>
      </c>
      <c r="D2157" s="51">
        <v>8330</v>
      </c>
      <c r="E2157" s="51"/>
      <c r="F2157" s="52"/>
      <c r="G2157" s="51">
        <v>2</v>
      </c>
      <c r="H2157" s="51">
        <v>6</v>
      </c>
      <c r="I2157" s="51">
        <v>18</v>
      </c>
      <c r="J2157" s="51"/>
      <c r="K2157" s="51">
        <v>5000</v>
      </c>
      <c r="L2157" s="51">
        <v>5100</v>
      </c>
      <c r="M2157" s="51">
        <v>511</v>
      </c>
      <c r="N2157" s="50">
        <v>55</v>
      </c>
      <c r="O2157" s="49"/>
      <c r="P2157" s="48" t="s">
        <v>72</v>
      </c>
      <c r="Q2157" s="47">
        <v>0</v>
      </c>
      <c r="R2157" s="47">
        <v>0</v>
      </c>
      <c r="S2157" s="46">
        <f t="shared" si="146"/>
        <v>0</v>
      </c>
      <c r="T2157" s="47">
        <v>0</v>
      </c>
      <c r="U2157" s="47">
        <v>0</v>
      </c>
      <c r="V2157" s="46">
        <f t="shared" si="147"/>
        <v>0</v>
      </c>
      <c r="W2157" s="46">
        <f t="shared" si="148"/>
        <v>0</v>
      </c>
      <c r="X2157" s="45" t="s">
        <v>26</v>
      </c>
      <c r="Y2157" s="44"/>
      <c r="Z2157" s="43"/>
      <c r="AA2157" s="42" t="s">
        <v>19</v>
      </c>
      <c r="AK2157" s="2"/>
      <c r="AL2157" s="2"/>
      <c r="AM2157" s="2"/>
      <c r="AN2157" s="2"/>
      <c r="AO2157" s="2"/>
      <c r="AP2157" s="2"/>
      <c r="AQ2157" s="2"/>
      <c r="AR2157" s="2"/>
      <c r="AS2157" s="2"/>
      <c r="AT2157" s="2"/>
      <c r="AU2157" s="2"/>
      <c r="AV2157" s="2"/>
      <c r="AW2157" s="2"/>
    </row>
    <row r="2158" spans="1:49" hidden="1">
      <c r="A2158" s="31" t="e">
        <f t="shared" si="149"/>
        <v>#N/A</v>
      </c>
      <c r="B2158" s="30" t="e">
        <f>VLOOKUP(F2158,[3]!Tabla13[#All],2,FALSE)</f>
        <v>#N/A</v>
      </c>
      <c r="C2158" s="51">
        <v>2026</v>
      </c>
      <c r="D2158" s="51">
        <v>8330</v>
      </c>
      <c r="E2158" s="51"/>
      <c r="F2158" s="52"/>
      <c r="G2158" s="51">
        <v>2</v>
      </c>
      <c r="H2158" s="51">
        <v>6</v>
      </c>
      <c r="I2158" s="51">
        <v>18</v>
      </c>
      <c r="J2158" s="51"/>
      <c r="K2158" s="51">
        <v>5000</v>
      </c>
      <c r="L2158" s="51">
        <v>5100</v>
      </c>
      <c r="M2158" s="51">
        <v>511</v>
      </c>
      <c r="N2158" s="50">
        <v>599</v>
      </c>
      <c r="O2158" s="49"/>
      <c r="P2158" s="48" t="s">
        <v>71</v>
      </c>
      <c r="Q2158" s="47">
        <v>0</v>
      </c>
      <c r="R2158" s="47">
        <v>0</v>
      </c>
      <c r="S2158" s="46">
        <f t="shared" si="146"/>
        <v>0</v>
      </c>
      <c r="T2158" s="47">
        <v>0</v>
      </c>
      <c r="U2158" s="47">
        <v>0</v>
      </c>
      <c r="V2158" s="46">
        <f t="shared" si="147"/>
        <v>0</v>
      </c>
      <c r="W2158" s="46">
        <f t="shared" si="148"/>
        <v>0</v>
      </c>
      <c r="X2158" s="45" t="s">
        <v>26</v>
      </c>
      <c r="Y2158" s="44"/>
      <c r="Z2158" s="43"/>
      <c r="AA2158" s="42" t="s">
        <v>19</v>
      </c>
      <c r="AK2158" s="2"/>
      <c r="AL2158" s="2"/>
      <c r="AM2158" s="2"/>
      <c r="AN2158" s="2"/>
      <c r="AO2158" s="2"/>
      <c r="AP2158" s="2"/>
      <c r="AQ2158" s="2"/>
      <c r="AR2158" s="2"/>
      <c r="AS2158" s="2"/>
      <c r="AT2158" s="2"/>
      <c r="AU2158" s="2"/>
      <c r="AV2158" s="2"/>
      <c r="AW2158" s="2"/>
    </row>
    <row r="2159" spans="1:49" hidden="1">
      <c r="A2159" s="31" t="e">
        <f t="shared" si="149"/>
        <v>#N/A</v>
      </c>
      <c r="B2159" s="30" t="e">
        <f>VLOOKUP(F2159,[3]!Tabla13[#All],2,FALSE)</f>
        <v>#N/A</v>
      </c>
      <c r="C2159" s="51">
        <v>2026</v>
      </c>
      <c r="D2159" s="51">
        <v>8330</v>
      </c>
      <c r="E2159" s="51"/>
      <c r="F2159" s="52"/>
      <c r="G2159" s="51">
        <v>2</v>
      </c>
      <c r="H2159" s="51">
        <v>6</v>
      </c>
      <c r="I2159" s="51">
        <v>18</v>
      </c>
      <c r="J2159" s="51"/>
      <c r="K2159" s="51">
        <v>5000</v>
      </c>
      <c r="L2159" s="51">
        <v>5100</v>
      </c>
      <c r="M2159" s="51">
        <v>511</v>
      </c>
      <c r="N2159" s="50">
        <v>631</v>
      </c>
      <c r="O2159" s="49"/>
      <c r="P2159" s="48" t="s">
        <v>566</v>
      </c>
      <c r="Q2159" s="47">
        <v>0</v>
      </c>
      <c r="R2159" s="47">
        <v>0</v>
      </c>
      <c r="S2159" s="46">
        <f t="shared" si="146"/>
        <v>0</v>
      </c>
      <c r="T2159" s="47">
        <v>0</v>
      </c>
      <c r="U2159" s="47">
        <v>0</v>
      </c>
      <c r="V2159" s="46">
        <f t="shared" si="147"/>
        <v>0</v>
      </c>
      <c r="W2159" s="46">
        <f t="shared" si="148"/>
        <v>0</v>
      </c>
      <c r="X2159" s="45" t="s">
        <v>26</v>
      </c>
      <c r="Y2159" s="44"/>
      <c r="Z2159" s="43"/>
      <c r="AA2159" s="42" t="s">
        <v>19</v>
      </c>
      <c r="AK2159" s="2"/>
      <c r="AL2159" s="2"/>
      <c r="AM2159" s="2"/>
      <c r="AN2159" s="2"/>
      <c r="AO2159" s="2"/>
      <c r="AP2159" s="2"/>
      <c r="AQ2159" s="2"/>
      <c r="AR2159" s="2"/>
      <c r="AS2159" s="2"/>
      <c r="AT2159" s="2"/>
      <c r="AU2159" s="2"/>
      <c r="AV2159" s="2"/>
      <c r="AW2159" s="2"/>
    </row>
    <row r="2160" spans="1:49" hidden="1">
      <c r="A2160" s="31" t="e">
        <f t="shared" si="149"/>
        <v>#N/A</v>
      </c>
      <c r="B2160" s="30" t="e">
        <f>VLOOKUP(F2160,[3]!Tabla13[#All],2,FALSE)</f>
        <v>#N/A</v>
      </c>
      <c r="C2160" s="51">
        <v>2026</v>
      </c>
      <c r="D2160" s="51">
        <v>8330</v>
      </c>
      <c r="E2160" s="51"/>
      <c r="F2160" s="52"/>
      <c r="G2160" s="51">
        <v>2</v>
      </c>
      <c r="H2160" s="51">
        <v>6</v>
      </c>
      <c r="I2160" s="51">
        <v>18</v>
      </c>
      <c r="J2160" s="51"/>
      <c r="K2160" s="51">
        <v>5000</v>
      </c>
      <c r="L2160" s="51">
        <v>5100</v>
      </c>
      <c r="M2160" s="51">
        <v>511</v>
      </c>
      <c r="N2160" s="50">
        <v>863</v>
      </c>
      <c r="O2160" s="49"/>
      <c r="P2160" s="48" t="s">
        <v>317</v>
      </c>
      <c r="Q2160" s="47">
        <v>0</v>
      </c>
      <c r="R2160" s="47">
        <v>0</v>
      </c>
      <c r="S2160" s="46">
        <f t="shared" si="146"/>
        <v>0</v>
      </c>
      <c r="T2160" s="47">
        <v>0</v>
      </c>
      <c r="U2160" s="47">
        <v>0</v>
      </c>
      <c r="V2160" s="46">
        <f t="shared" si="147"/>
        <v>0</v>
      </c>
      <c r="W2160" s="46">
        <f t="shared" si="148"/>
        <v>0</v>
      </c>
      <c r="X2160" s="45" t="s">
        <v>26</v>
      </c>
      <c r="Y2160" s="44"/>
      <c r="Z2160" s="43"/>
      <c r="AA2160" s="42" t="s">
        <v>19</v>
      </c>
      <c r="AK2160" s="2"/>
      <c r="AL2160" s="2"/>
      <c r="AM2160" s="2"/>
      <c r="AN2160" s="2"/>
      <c r="AO2160" s="2"/>
      <c r="AP2160" s="2"/>
      <c r="AQ2160" s="2"/>
      <c r="AR2160" s="2"/>
      <c r="AS2160" s="2"/>
      <c r="AT2160" s="2"/>
      <c r="AU2160" s="2"/>
      <c r="AV2160" s="2"/>
      <c r="AW2160" s="2"/>
    </row>
    <row r="2161" spans="1:49" hidden="1">
      <c r="A2161" s="31" t="e">
        <f t="shared" si="149"/>
        <v>#N/A</v>
      </c>
      <c r="B2161" s="30" t="e">
        <f>VLOOKUP(F2161,[3]!Tabla13[#All],2,FALSE)</f>
        <v>#N/A</v>
      </c>
      <c r="C2161" s="51">
        <v>2026</v>
      </c>
      <c r="D2161" s="51">
        <v>8330</v>
      </c>
      <c r="E2161" s="51"/>
      <c r="F2161" s="52"/>
      <c r="G2161" s="51">
        <v>2</v>
      </c>
      <c r="H2161" s="51">
        <v>6</v>
      </c>
      <c r="I2161" s="51">
        <v>18</v>
      </c>
      <c r="J2161" s="51"/>
      <c r="K2161" s="51">
        <v>5000</v>
      </c>
      <c r="L2161" s="51">
        <v>5100</v>
      </c>
      <c r="M2161" s="51">
        <v>511</v>
      </c>
      <c r="N2161" s="50">
        <v>929</v>
      </c>
      <c r="O2161" s="49"/>
      <c r="P2161" s="48" t="s">
        <v>195</v>
      </c>
      <c r="Q2161" s="47">
        <v>0</v>
      </c>
      <c r="R2161" s="47">
        <v>0</v>
      </c>
      <c r="S2161" s="46">
        <f t="shared" si="146"/>
        <v>0</v>
      </c>
      <c r="T2161" s="47">
        <v>0</v>
      </c>
      <c r="U2161" s="47">
        <v>0</v>
      </c>
      <c r="V2161" s="46">
        <f t="shared" si="147"/>
        <v>0</v>
      </c>
      <c r="W2161" s="46">
        <f t="shared" si="148"/>
        <v>0</v>
      </c>
      <c r="X2161" s="45" t="s">
        <v>26</v>
      </c>
      <c r="Y2161" s="44"/>
      <c r="Z2161" s="43"/>
      <c r="AA2161" s="42" t="s">
        <v>19</v>
      </c>
      <c r="AK2161" s="2"/>
      <c r="AL2161" s="2"/>
      <c r="AM2161" s="2"/>
      <c r="AN2161" s="2"/>
      <c r="AO2161" s="2"/>
      <c r="AP2161" s="2"/>
      <c r="AQ2161" s="2"/>
      <c r="AR2161" s="2"/>
      <c r="AS2161" s="2"/>
      <c r="AT2161" s="2"/>
      <c r="AU2161" s="2"/>
      <c r="AV2161" s="2"/>
      <c r="AW2161" s="2"/>
    </row>
    <row r="2162" spans="1:49" hidden="1">
      <c r="A2162" s="31" t="e">
        <f t="shared" si="149"/>
        <v>#N/A</v>
      </c>
      <c r="B2162" s="30" t="e">
        <f>VLOOKUP(F2162,[3]!Tabla13[#All],2,FALSE)</f>
        <v>#N/A</v>
      </c>
      <c r="C2162" s="51">
        <v>2026</v>
      </c>
      <c r="D2162" s="51">
        <v>8330</v>
      </c>
      <c r="E2162" s="51"/>
      <c r="F2162" s="52"/>
      <c r="G2162" s="51">
        <v>2</v>
      </c>
      <c r="H2162" s="51">
        <v>6</v>
      </c>
      <c r="I2162" s="51">
        <v>18</v>
      </c>
      <c r="J2162" s="51"/>
      <c r="K2162" s="51">
        <v>5000</v>
      </c>
      <c r="L2162" s="51">
        <v>5100</v>
      </c>
      <c r="M2162" s="51">
        <v>511</v>
      </c>
      <c r="N2162" s="50">
        <v>1301</v>
      </c>
      <c r="O2162" s="49"/>
      <c r="P2162" s="48" t="s">
        <v>68</v>
      </c>
      <c r="Q2162" s="47">
        <v>0</v>
      </c>
      <c r="R2162" s="47">
        <v>0</v>
      </c>
      <c r="S2162" s="46">
        <f t="shared" si="146"/>
        <v>0</v>
      </c>
      <c r="T2162" s="47">
        <v>0</v>
      </c>
      <c r="U2162" s="47">
        <v>0</v>
      </c>
      <c r="V2162" s="46">
        <f t="shared" si="147"/>
        <v>0</v>
      </c>
      <c r="W2162" s="46">
        <f t="shared" si="148"/>
        <v>0</v>
      </c>
      <c r="X2162" s="45" t="s">
        <v>26</v>
      </c>
      <c r="Y2162" s="44"/>
      <c r="Z2162" s="43"/>
      <c r="AA2162" s="42" t="s">
        <v>19</v>
      </c>
      <c r="AK2162" s="2"/>
      <c r="AL2162" s="2"/>
      <c r="AM2162" s="2"/>
      <c r="AN2162" s="2"/>
      <c r="AO2162" s="2"/>
      <c r="AP2162" s="2"/>
      <c r="AQ2162" s="2"/>
      <c r="AR2162" s="2"/>
      <c r="AS2162" s="2"/>
      <c r="AT2162" s="2"/>
      <c r="AU2162" s="2"/>
      <c r="AV2162" s="2"/>
      <c r="AW2162" s="2"/>
    </row>
    <row r="2163" spans="1:49" hidden="1">
      <c r="A2163" s="31" t="e">
        <f t="shared" si="149"/>
        <v>#N/A</v>
      </c>
      <c r="B2163" s="30" t="e">
        <f>VLOOKUP(F2163,[3]!Tabla13[#All],2,FALSE)</f>
        <v>#N/A</v>
      </c>
      <c r="C2163" s="51">
        <v>2026</v>
      </c>
      <c r="D2163" s="51">
        <v>8330</v>
      </c>
      <c r="E2163" s="51"/>
      <c r="F2163" s="52"/>
      <c r="G2163" s="51">
        <v>2</v>
      </c>
      <c r="H2163" s="51">
        <v>6</v>
      </c>
      <c r="I2163" s="51">
        <v>18</v>
      </c>
      <c r="J2163" s="51"/>
      <c r="K2163" s="51">
        <v>5000</v>
      </c>
      <c r="L2163" s="51">
        <v>5100</v>
      </c>
      <c r="M2163" s="51">
        <v>511</v>
      </c>
      <c r="N2163" s="50">
        <v>1316</v>
      </c>
      <c r="O2163" s="49"/>
      <c r="P2163" s="48" t="s">
        <v>605</v>
      </c>
      <c r="Q2163" s="47">
        <v>0</v>
      </c>
      <c r="R2163" s="47">
        <v>0</v>
      </c>
      <c r="S2163" s="46">
        <f t="shared" si="146"/>
        <v>0</v>
      </c>
      <c r="T2163" s="47">
        <v>0</v>
      </c>
      <c r="U2163" s="47">
        <v>0</v>
      </c>
      <c r="V2163" s="46">
        <f t="shared" si="147"/>
        <v>0</v>
      </c>
      <c r="W2163" s="46">
        <f t="shared" si="148"/>
        <v>0</v>
      </c>
      <c r="X2163" s="45" t="s">
        <v>26</v>
      </c>
      <c r="Y2163" s="44"/>
      <c r="Z2163" s="43"/>
      <c r="AA2163" s="42" t="s">
        <v>19</v>
      </c>
      <c r="AK2163" s="2"/>
      <c r="AL2163" s="2"/>
      <c r="AM2163" s="2"/>
      <c r="AN2163" s="2"/>
      <c r="AO2163" s="2"/>
      <c r="AP2163" s="2"/>
      <c r="AQ2163" s="2"/>
      <c r="AR2163" s="2"/>
      <c r="AS2163" s="2"/>
      <c r="AT2163" s="2"/>
      <c r="AU2163" s="2"/>
      <c r="AV2163" s="2"/>
      <c r="AW2163" s="2"/>
    </row>
    <row r="2164" spans="1:49" hidden="1">
      <c r="A2164" s="31" t="e">
        <f t="shared" si="149"/>
        <v>#N/A</v>
      </c>
      <c r="B2164" s="30" t="e">
        <f>VLOOKUP(F2164,[3]!Tabla13[#All],2,FALSE)</f>
        <v>#N/A</v>
      </c>
      <c r="C2164" s="51">
        <v>2026</v>
      </c>
      <c r="D2164" s="51">
        <v>8330</v>
      </c>
      <c r="E2164" s="51"/>
      <c r="F2164" s="52"/>
      <c r="G2164" s="51">
        <v>2</v>
      </c>
      <c r="H2164" s="51">
        <v>6</v>
      </c>
      <c r="I2164" s="51">
        <v>18</v>
      </c>
      <c r="J2164" s="51"/>
      <c r="K2164" s="51">
        <v>5000</v>
      </c>
      <c r="L2164" s="51">
        <v>5100</v>
      </c>
      <c r="M2164" s="51">
        <v>511</v>
      </c>
      <c r="N2164" s="50">
        <v>1318</v>
      </c>
      <c r="O2164" s="49"/>
      <c r="P2164" s="48" t="s">
        <v>604</v>
      </c>
      <c r="Q2164" s="47">
        <v>0</v>
      </c>
      <c r="R2164" s="47">
        <v>0</v>
      </c>
      <c r="S2164" s="46">
        <f t="shared" si="146"/>
        <v>0</v>
      </c>
      <c r="T2164" s="47">
        <v>0</v>
      </c>
      <c r="U2164" s="47">
        <v>0</v>
      </c>
      <c r="V2164" s="46">
        <f t="shared" si="147"/>
        <v>0</v>
      </c>
      <c r="W2164" s="46">
        <f t="shared" si="148"/>
        <v>0</v>
      </c>
      <c r="X2164" s="45" t="s">
        <v>26</v>
      </c>
      <c r="Y2164" s="44"/>
      <c r="Z2164" s="43"/>
      <c r="AA2164" s="42" t="s">
        <v>19</v>
      </c>
      <c r="AK2164" s="2"/>
      <c r="AL2164" s="2"/>
      <c r="AM2164" s="2"/>
      <c r="AN2164" s="2"/>
      <c r="AO2164" s="2"/>
      <c r="AP2164" s="2"/>
      <c r="AQ2164" s="2"/>
      <c r="AR2164" s="2"/>
      <c r="AS2164" s="2"/>
      <c r="AT2164" s="2"/>
      <c r="AU2164" s="2"/>
      <c r="AV2164" s="2"/>
      <c r="AW2164" s="2"/>
    </row>
    <row r="2165" spans="1:49" hidden="1">
      <c r="A2165" s="31" t="e">
        <f t="shared" si="149"/>
        <v>#N/A</v>
      </c>
      <c r="B2165" s="30" t="e">
        <f>VLOOKUP(F2165,[3]!Tabla13[#All],2,FALSE)</f>
        <v>#N/A</v>
      </c>
      <c r="C2165" s="40">
        <v>2026</v>
      </c>
      <c r="D2165" s="40">
        <v>8330</v>
      </c>
      <c r="E2165" s="40"/>
      <c r="F2165" s="41"/>
      <c r="G2165" s="40">
        <v>2</v>
      </c>
      <c r="H2165" s="40">
        <v>6</v>
      </c>
      <c r="I2165" s="40">
        <v>18</v>
      </c>
      <c r="J2165" s="40"/>
      <c r="K2165" s="40">
        <v>5000</v>
      </c>
      <c r="L2165" s="40">
        <v>5100</v>
      </c>
      <c r="M2165" s="40">
        <v>515</v>
      </c>
      <c r="N2165" s="39" t="s">
        <v>23</v>
      </c>
      <c r="O2165" s="38"/>
      <c r="P2165" s="37" t="s">
        <v>63</v>
      </c>
      <c r="Q2165" s="36">
        <f>SUM(Q2166:Q2181)</f>
        <v>0</v>
      </c>
      <c r="R2165" s="36">
        <f>SUM(R2166:R2181)</f>
        <v>0</v>
      </c>
      <c r="S2165" s="36">
        <f t="shared" si="146"/>
        <v>0</v>
      </c>
      <c r="T2165" s="36">
        <f>SUM(T2166:T2181)</f>
        <v>0</v>
      </c>
      <c r="U2165" s="36">
        <f>SUM(U2166:U2181)</f>
        <v>0</v>
      </c>
      <c r="V2165" s="36">
        <f t="shared" si="147"/>
        <v>0</v>
      </c>
      <c r="W2165" s="36">
        <f t="shared" si="148"/>
        <v>0</v>
      </c>
      <c r="X2165" s="35"/>
      <c r="Y2165" s="64"/>
      <c r="Z2165" s="63"/>
      <c r="AA2165" s="32"/>
      <c r="AK2165" s="2"/>
      <c r="AL2165" s="2"/>
      <c r="AM2165" s="2"/>
      <c r="AN2165" s="2"/>
      <c r="AO2165" s="2"/>
      <c r="AP2165" s="2"/>
      <c r="AQ2165" s="2"/>
      <c r="AR2165" s="2"/>
      <c r="AS2165" s="2"/>
      <c r="AT2165" s="2"/>
      <c r="AU2165" s="2"/>
      <c r="AV2165" s="2"/>
      <c r="AW2165" s="2"/>
    </row>
    <row r="2166" spans="1:49" hidden="1">
      <c r="A2166" s="31" t="e">
        <f t="shared" si="149"/>
        <v>#N/A</v>
      </c>
      <c r="B2166" s="30" t="e">
        <f>VLOOKUP(F2166,[3]!Tabla13[#All],2,FALSE)</f>
        <v>#N/A</v>
      </c>
      <c r="C2166" s="51">
        <v>2026</v>
      </c>
      <c r="D2166" s="51">
        <v>8330</v>
      </c>
      <c r="E2166" s="51"/>
      <c r="F2166" s="52"/>
      <c r="G2166" s="51">
        <v>2</v>
      </c>
      <c r="H2166" s="51">
        <v>6</v>
      </c>
      <c r="I2166" s="51">
        <v>18</v>
      </c>
      <c r="J2166" s="51"/>
      <c r="K2166" s="51">
        <v>5000</v>
      </c>
      <c r="L2166" s="51">
        <v>5100</v>
      </c>
      <c r="M2166" s="51">
        <v>515</v>
      </c>
      <c r="N2166" s="50">
        <v>6</v>
      </c>
      <c r="O2166" s="49"/>
      <c r="P2166" s="48" t="s">
        <v>62</v>
      </c>
      <c r="Q2166" s="47">
        <v>0</v>
      </c>
      <c r="R2166" s="47">
        <v>0</v>
      </c>
      <c r="S2166" s="46">
        <f t="shared" si="146"/>
        <v>0</v>
      </c>
      <c r="T2166" s="47">
        <v>0</v>
      </c>
      <c r="U2166" s="47">
        <v>0</v>
      </c>
      <c r="V2166" s="46">
        <f t="shared" si="147"/>
        <v>0</v>
      </c>
      <c r="W2166" s="46">
        <f t="shared" si="148"/>
        <v>0</v>
      </c>
      <c r="X2166" s="45" t="s">
        <v>26</v>
      </c>
      <c r="Y2166" s="44"/>
      <c r="Z2166" s="43"/>
      <c r="AA2166" s="78" t="s">
        <v>100</v>
      </c>
      <c r="AK2166" s="2"/>
      <c r="AL2166" s="2"/>
      <c r="AM2166" s="2"/>
      <c r="AN2166" s="2"/>
      <c r="AO2166" s="2"/>
      <c r="AP2166" s="2"/>
      <c r="AQ2166" s="2"/>
      <c r="AR2166" s="2"/>
      <c r="AS2166" s="2"/>
      <c r="AT2166" s="2"/>
      <c r="AU2166" s="2"/>
      <c r="AV2166" s="2"/>
      <c r="AW2166" s="2"/>
    </row>
    <row r="2167" spans="1:49" hidden="1">
      <c r="A2167" s="31" t="e">
        <f t="shared" si="149"/>
        <v>#N/A</v>
      </c>
      <c r="B2167" s="30" t="e">
        <f>VLOOKUP(F2167,[3]!Tabla13[#All],2,FALSE)</f>
        <v>#N/A</v>
      </c>
      <c r="C2167" s="51">
        <v>2026</v>
      </c>
      <c r="D2167" s="51">
        <v>8330</v>
      </c>
      <c r="E2167" s="51"/>
      <c r="F2167" s="52"/>
      <c r="G2167" s="51">
        <v>2</v>
      </c>
      <c r="H2167" s="51">
        <v>6</v>
      </c>
      <c r="I2167" s="51">
        <v>18</v>
      </c>
      <c r="J2167" s="51"/>
      <c r="K2167" s="51">
        <v>5000</v>
      </c>
      <c r="L2167" s="51">
        <v>5100</v>
      </c>
      <c r="M2167" s="51">
        <v>515</v>
      </c>
      <c r="N2167" s="50">
        <v>361</v>
      </c>
      <c r="O2167" s="49"/>
      <c r="P2167" s="48" t="s">
        <v>61</v>
      </c>
      <c r="Q2167" s="47">
        <v>0</v>
      </c>
      <c r="R2167" s="47">
        <v>0</v>
      </c>
      <c r="S2167" s="46">
        <f t="shared" si="146"/>
        <v>0</v>
      </c>
      <c r="T2167" s="47">
        <v>0</v>
      </c>
      <c r="U2167" s="47">
        <v>0</v>
      </c>
      <c r="V2167" s="46">
        <f t="shared" si="147"/>
        <v>0</v>
      </c>
      <c r="W2167" s="46">
        <f t="shared" si="148"/>
        <v>0</v>
      </c>
      <c r="X2167" s="45" t="s">
        <v>26</v>
      </c>
      <c r="Y2167" s="44"/>
      <c r="Z2167" s="43"/>
      <c r="AA2167" s="78" t="s">
        <v>100</v>
      </c>
      <c r="AK2167" s="2"/>
      <c r="AL2167" s="2"/>
      <c r="AM2167" s="2"/>
      <c r="AN2167" s="2"/>
      <c r="AO2167" s="2"/>
      <c r="AP2167" s="2"/>
      <c r="AQ2167" s="2"/>
      <c r="AR2167" s="2"/>
      <c r="AS2167" s="2"/>
      <c r="AT2167" s="2"/>
      <c r="AU2167" s="2"/>
      <c r="AV2167" s="2"/>
      <c r="AW2167" s="2"/>
    </row>
    <row r="2168" spans="1:49" hidden="1">
      <c r="A2168" s="31" t="e">
        <f t="shared" si="149"/>
        <v>#N/A</v>
      </c>
      <c r="B2168" s="30" t="e">
        <f>VLOOKUP(F2168,[3]!Tabla13[#All],2,FALSE)</f>
        <v>#N/A</v>
      </c>
      <c r="C2168" s="51">
        <v>2026</v>
      </c>
      <c r="D2168" s="51">
        <v>8330</v>
      </c>
      <c r="E2168" s="51"/>
      <c r="F2168" s="52"/>
      <c r="G2168" s="51">
        <v>2</v>
      </c>
      <c r="H2168" s="51">
        <v>6</v>
      </c>
      <c r="I2168" s="51">
        <v>18</v>
      </c>
      <c r="J2168" s="51"/>
      <c r="K2168" s="51">
        <v>5000</v>
      </c>
      <c r="L2168" s="51">
        <v>5100</v>
      </c>
      <c r="M2168" s="51">
        <v>515</v>
      </c>
      <c r="N2168" s="50">
        <v>364</v>
      </c>
      <c r="O2168" s="49"/>
      <c r="P2168" s="48" t="s">
        <v>60</v>
      </c>
      <c r="Q2168" s="47">
        <v>0</v>
      </c>
      <c r="R2168" s="47">
        <v>0</v>
      </c>
      <c r="S2168" s="46">
        <f t="shared" si="146"/>
        <v>0</v>
      </c>
      <c r="T2168" s="47">
        <v>0</v>
      </c>
      <c r="U2168" s="47">
        <v>0</v>
      </c>
      <c r="V2168" s="46">
        <f t="shared" si="147"/>
        <v>0</v>
      </c>
      <c r="W2168" s="46">
        <f t="shared" si="148"/>
        <v>0</v>
      </c>
      <c r="X2168" s="45" t="s">
        <v>26</v>
      </c>
      <c r="Y2168" s="44"/>
      <c r="Z2168" s="43"/>
      <c r="AA2168" s="78" t="s">
        <v>100</v>
      </c>
      <c r="AK2168" s="2"/>
      <c r="AL2168" s="2"/>
      <c r="AM2168" s="2"/>
      <c r="AN2168" s="2"/>
      <c r="AO2168" s="2"/>
      <c r="AP2168" s="2"/>
      <c r="AQ2168" s="2"/>
      <c r="AR2168" s="2"/>
      <c r="AS2168" s="2"/>
      <c r="AT2168" s="2"/>
      <c r="AU2168" s="2"/>
      <c r="AV2168" s="2"/>
      <c r="AW2168" s="2"/>
    </row>
    <row r="2169" spans="1:49" hidden="1">
      <c r="A2169" s="31" t="e">
        <f t="shared" si="149"/>
        <v>#N/A</v>
      </c>
      <c r="B2169" s="30" t="e">
        <f>VLOOKUP(F2169,[3]!Tabla13[#All],2,FALSE)</f>
        <v>#N/A</v>
      </c>
      <c r="C2169" s="51">
        <v>2026</v>
      </c>
      <c r="D2169" s="51">
        <v>8330</v>
      </c>
      <c r="E2169" s="51"/>
      <c r="F2169" s="52"/>
      <c r="G2169" s="51">
        <v>2</v>
      </c>
      <c r="H2169" s="51">
        <v>6</v>
      </c>
      <c r="I2169" s="51">
        <v>18</v>
      </c>
      <c r="J2169" s="51"/>
      <c r="K2169" s="51">
        <v>5000</v>
      </c>
      <c r="L2169" s="51">
        <v>5100</v>
      </c>
      <c r="M2169" s="51">
        <v>515</v>
      </c>
      <c r="N2169" s="50">
        <v>487</v>
      </c>
      <c r="O2169" s="49"/>
      <c r="P2169" s="48" t="s">
        <v>59</v>
      </c>
      <c r="Q2169" s="47">
        <v>0</v>
      </c>
      <c r="R2169" s="47">
        <v>0</v>
      </c>
      <c r="S2169" s="46">
        <f t="shared" si="146"/>
        <v>0</v>
      </c>
      <c r="T2169" s="47">
        <v>0</v>
      </c>
      <c r="U2169" s="47">
        <v>0</v>
      </c>
      <c r="V2169" s="46">
        <f t="shared" si="147"/>
        <v>0</v>
      </c>
      <c r="W2169" s="46">
        <f t="shared" si="148"/>
        <v>0</v>
      </c>
      <c r="X2169" s="45" t="s">
        <v>26</v>
      </c>
      <c r="Y2169" s="44"/>
      <c r="Z2169" s="43"/>
      <c r="AA2169" s="42" t="s">
        <v>19</v>
      </c>
      <c r="AK2169" s="2"/>
      <c r="AL2169" s="2"/>
      <c r="AM2169" s="2"/>
      <c r="AN2169" s="2"/>
      <c r="AO2169" s="2"/>
      <c r="AP2169" s="2"/>
      <c r="AQ2169" s="2"/>
      <c r="AR2169" s="2"/>
      <c r="AS2169" s="2"/>
      <c r="AT2169" s="2"/>
      <c r="AU2169" s="2"/>
      <c r="AV2169" s="2"/>
      <c r="AW2169" s="2"/>
    </row>
    <row r="2170" spans="1:49" hidden="1">
      <c r="A2170" s="31" t="e">
        <f t="shared" si="149"/>
        <v>#N/A</v>
      </c>
      <c r="B2170" s="30" t="e">
        <f>VLOOKUP(F2170,[3]!Tabla13[#All],2,FALSE)</f>
        <v>#N/A</v>
      </c>
      <c r="C2170" s="51">
        <v>2026</v>
      </c>
      <c r="D2170" s="51">
        <v>8330</v>
      </c>
      <c r="E2170" s="51"/>
      <c r="F2170" s="52"/>
      <c r="G2170" s="51">
        <v>2</v>
      </c>
      <c r="H2170" s="51">
        <v>6</v>
      </c>
      <c r="I2170" s="51">
        <v>18</v>
      </c>
      <c r="J2170" s="51"/>
      <c r="K2170" s="51">
        <v>5000</v>
      </c>
      <c r="L2170" s="51">
        <v>5100</v>
      </c>
      <c r="M2170" s="51">
        <v>515</v>
      </c>
      <c r="N2170" s="50">
        <v>593</v>
      </c>
      <c r="O2170" s="49"/>
      <c r="P2170" s="48" t="s">
        <v>58</v>
      </c>
      <c r="Q2170" s="47">
        <v>0</v>
      </c>
      <c r="R2170" s="47">
        <v>0</v>
      </c>
      <c r="S2170" s="46">
        <f t="shared" si="146"/>
        <v>0</v>
      </c>
      <c r="T2170" s="47">
        <v>0</v>
      </c>
      <c r="U2170" s="47">
        <v>0</v>
      </c>
      <c r="V2170" s="46">
        <f t="shared" si="147"/>
        <v>0</v>
      </c>
      <c r="W2170" s="46">
        <f t="shared" si="148"/>
        <v>0</v>
      </c>
      <c r="X2170" s="45" t="s">
        <v>26</v>
      </c>
      <c r="Y2170" s="44"/>
      <c r="Z2170" s="43"/>
      <c r="AA2170" s="78" t="s">
        <v>100</v>
      </c>
      <c r="AK2170" s="2"/>
      <c r="AL2170" s="2"/>
      <c r="AM2170" s="2"/>
      <c r="AN2170" s="2"/>
      <c r="AO2170" s="2"/>
      <c r="AP2170" s="2"/>
      <c r="AQ2170" s="2"/>
      <c r="AR2170" s="2"/>
      <c r="AS2170" s="2"/>
      <c r="AT2170" s="2"/>
      <c r="AU2170" s="2"/>
      <c r="AV2170" s="2"/>
      <c r="AW2170" s="2"/>
    </row>
    <row r="2171" spans="1:49" hidden="1">
      <c r="A2171" s="31" t="e">
        <f t="shared" si="149"/>
        <v>#N/A</v>
      </c>
      <c r="B2171" s="30" t="e">
        <f>VLOOKUP(F2171,[3]!Tabla13[#All],2,FALSE)</f>
        <v>#N/A</v>
      </c>
      <c r="C2171" s="51">
        <v>2026</v>
      </c>
      <c r="D2171" s="51">
        <v>8330</v>
      </c>
      <c r="E2171" s="51"/>
      <c r="F2171" s="52"/>
      <c r="G2171" s="51">
        <v>2</v>
      </c>
      <c r="H2171" s="51">
        <v>6</v>
      </c>
      <c r="I2171" s="51">
        <v>18</v>
      </c>
      <c r="J2171" s="51"/>
      <c r="K2171" s="51">
        <v>5000</v>
      </c>
      <c r="L2171" s="51">
        <v>5100</v>
      </c>
      <c r="M2171" s="51">
        <v>515</v>
      </c>
      <c r="N2171" s="50">
        <v>768</v>
      </c>
      <c r="O2171" s="49"/>
      <c r="P2171" s="48" t="s">
        <v>57</v>
      </c>
      <c r="Q2171" s="47">
        <v>0</v>
      </c>
      <c r="R2171" s="47">
        <v>0</v>
      </c>
      <c r="S2171" s="46">
        <f t="shared" si="146"/>
        <v>0</v>
      </c>
      <c r="T2171" s="47">
        <v>0</v>
      </c>
      <c r="U2171" s="47">
        <v>0</v>
      </c>
      <c r="V2171" s="46">
        <f t="shared" si="147"/>
        <v>0</v>
      </c>
      <c r="W2171" s="46">
        <f t="shared" si="148"/>
        <v>0</v>
      </c>
      <c r="X2171" s="45" t="s">
        <v>26</v>
      </c>
      <c r="Y2171" s="44"/>
      <c r="Z2171" s="43"/>
      <c r="AA2171" s="78" t="s">
        <v>100</v>
      </c>
      <c r="AK2171" s="2"/>
      <c r="AL2171" s="2"/>
      <c r="AM2171" s="2"/>
      <c r="AN2171" s="2"/>
      <c r="AO2171" s="2"/>
      <c r="AP2171" s="2"/>
      <c r="AQ2171" s="2"/>
      <c r="AR2171" s="2"/>
      <c r="AS2171" s="2"/>
      <c r="AT2171" s="2"/>
      <c r="AU2171" s="2"/>
      <c r="AV2171" s="2"/>
      <c r="AW2171" s="2"/>
    </row>
    <row r="2172" spans="1:49" hidden="1">
      <c r="A2172" s="31" t="e">
        <f t="shared" si="149"/>
        <v>#N/A</v>
      </c>
      <c r="B2172" s="30" t="e">
        <f>VLOOKUP(F2172,[3]!Tabla13[#All],2,FALSE)</f>
        <v>#N/A</v>
      </c>
      <c r="C2172" s="51">
        <v>2026</v>
      </c>
      <c r="D2172" s="51">
        <v>8330</v>
      </c>
      <c r="E2172" s="51"/>
      <c r="F2172" s="52"/>
      <c r="G2172" s="51">
        <v>2</v>
      </c>
      <c r="H2172" s="51">
        <v>6</v>
      </c>
      <c r="I2172" s="51">
        <v>18</v>
      </c>
      <c r="J2172" s="51"/>
      <c r="K2172" s="51">
        <v>5000</v>
      </c>
      <c r="L2172" s="51">
        <v>5100</v>
      </c>
      <c r="M2172" s="51">
        <v>515</v>
      </c>
      <c r="N2172" s="50">
        <v>771</v>
      </c>
      <c r="O2172" s="49"/>
      <c r="P2172" s="48" t="s">
        <v>603</v>
      </c>
      <c r="Q2172" s="47">
        <v>0</v>
      </c>
      <c r="R2172" s="47">
        <v>0</v>
      </c>
      <c r="S2172" s="46">
        <f t="shared" si="146"/>
        <v>0</v>
      </c>
      <c r="T2172" s="47">
        <v>0</v>
      </c>
      <c r="U2172" s="47">
        <v>0</v>
      </c>
      <c r="V2172" s="46">
        <f t="shared" si="147"/>
        <v>0</v>
      </c>
      <c r="W2172" s="46">
        <f t="shared" si="148"/>
        <v>0</v>
      </c>
      <c r="X2172" s="45" t="s">
        <v>26</v>
      </c>
      <c r="Y2172" s="44"/>
      <c r="Z2172" s="43"/>
      <c r="AA2172" s="78" t="s">
        <v>100</v>
      </c>
      <c r="AK2172" s="2"/>
      <c r="AL2172" s="2"/>
      <c r="AM2172" s="2"/>
      <c r="AN2172" s="2"/>
      <c r="AO2172" s="2"/>
      <c r="AP2172" s="2"/>
      <c r="AQ2172" s="2"/>
      <c r="AR2172" s="2"/>
      <c r="AS2172" s="2"/>
      <c r="AT2172" s="2"/>
      <c r="AU2172" s="2"/>
      <c r="AV2172" s="2"/>
      <c r="AW2172" s="2"/>
    </row>
    <row r="2173" spans="1:49" hidden="1">
      <c r="A2173" s="31" t="e">
        <f t="shared" si="149"/>
        <v>#N/A</v>
      </c>
      <c r="B2173" s="30" t="e">
        <f>VLOOKUP(F2173,[3]!Tabla13[#All],2,FALSE)</f>
        <v>#N/A</v>
      </c>
      <c r="C2173" s="51">
        <v>2026</v>
      </c>
      <c r="D2173" s="51">
        <v>8330</v>
      </c>
      <c r="E2173" s="51"/>
      <c r="F2173" s="52"/>
      <c r="G2173" s="51">
        <v>2</v>
      </c>
      <c r="H2173" s="51">
        <v>6</v>
      </c>
      <c r="I2173" s="51">
        <v>18</v>
      </c>
      <c r="J2173" s="51"/>
      <c r="K2173" s="51">
        <v>5000</v>
      </c>
      <c r="L2173" s="51">
        <v>5100</v>
      </c>
      <c r="M2173" s="51">
        <v>515</v>
      </c>
      <c r="N2173" s="50">
        <v>1004</v>
      </c>
      <c r="O2173" s="49"/>
      <c r="P2173" s="48" t="s">
        <v>56</v>
      </c>
      <c r="Q2173" s="47">
        <v>0</v>
      </c>
      <c r="R2173" s="47">
        <v>0</v>
      </c>
      <c r="S2173" s="46">
        <f t="shared" si="146"/>
        <v>0</v>
      </c>
      <c r="T2173" s="47">
        <v>0</v>
      </c>
      <c r="U2173" s="47">
        <v>0</v>
      </c>
      <c r="V2173" s="46">
        <f t="shared" si="147"/>
        <v>0</v>
      </c>
      <c r="W2173" s="46">
        <f t="shared" si="148"/>
        <v>0</v>
      </c>
      <c r="X2173" s="45" t="s">
        <v>26</v>
      </c>
      <c r="Y2173" s="44"/>
      <c r="Z2173" s="43"/>
      <c r="AA2173" s="78" t="s">
        <v>100</v>
      </c>
      <c r="AK2173" s="2"/>
      <c r="AL2173" s="2"/>
      <c r="AM2173" s="2"/>
      <c r="AN2173" s="2"/>
      <c r="AO2173" s="2"/>
      <c r="AP2173" s="2"/>
      <c r="AQ2173" s="2"/>
      <c r="AR2173" s="2"/>
      <c r="AS2173" s="2"/>
      <c r="AT2173" s="2"/>
      <c r="AU2173" s="2"/>
      <c r="AV2173" s="2"/>
      <c r="AW2173" s="2"/>
    </row>
    <row r="2174" spans="1:49" hidden="1">
      <c r="A2174" s="31" t="e">
        <f t="shared" si="149"/>
        <v>#N/A</v>
      </c>
      <c r="B2174" s="30" t="e">
        <f>VLOOKUP(F2174,[3]!Tabla13[#All],2,FALSE)</f>
        <v>#N/A</v>
      </c>
      <c r="C2174" s="51">
        <v>2026</v>
      </c>
      <c r="D2174" s="51">
        <v>8330</v>
      </c>
      <c r="E2174" s="51"/>
      <c r="F2174" s="52"/>
      <c r="G2174" s="51">
        <v>2</v>
      </c>
      <c r="H2174" s="51">
        <v>6</v>
      </c>
      <c r="I2174" s="51">
        <v>18</v>
      </c>
      <c r="J2174" s="51"/>
      <c r="K2174" s="51">
        <v>5000</v>
      </c>
      <c r="L2174" s="51">
        <v>5100</v>
      </c>
      <c r="M2174" s="51">
        <v>515</v>
      </c>
      <c r="N2174" s="50">
        <v>1006</v>
      </c>
      <c r="O2174" s="49"/>
      <c r="P2174" s="48" t="s">
        <v>602</v>
      </c>
      <c r="Q2174" s="47">
        <v>0</v>
      </c>
      <c r="R2174" s="47">
        <v>0</v>
      </c>
      <c r="S2174" s="46">
        <f t="shared" si="146"/>
        <v>0</v>
      </c>
      <c r="T2174" s="47">
        <v>0</v>
      </c>
      <c r="U2174" s="47">
        <v>0</v>
      </c>
      <c r="V2174" s="46">
        <f t="shared" si="147"/>
        <v>0</v>
      </c>
      <c r="W2174" s="46">
        <f t="shared" si="148"/>
        <v>0</v>
      </c>
      <c r="X2174" s="45" t="s">
        <v>26</v>
      </c>
      <c r="Y2174" s="44"/>
      <c r="Z2174" s="43"/>
      <c r="AA2174" s="78" t="s">
        <v>100</v>
      </c>
      <c r="AK2174" s="2"/>
      <c r="AL2174" s="2"/>
      <c r="AM2174" s="2"/>
      <c r="AN2174" s="2"/>
      <c r="AO2174" s="2"/>
      <c r="AP2174" s="2"/>
      <c r="AQ2174" s="2"/>
      <c r="AR2174" s="2"/>
      <c r="AS2174" s="2"/>
      <c r="AT2174" s="2"/>
      <c r="AU2174" s="2"/>
      <c r="AV2174" s="2"/>
      <c r="AW2174" s="2"/>
    </row>
    <row r="2175" spans="1:49" hidden="1">
      <c r="A2175" s="31" t="e">
        <f t="shared" si="149"/>
        <v>#N/A</v>
      </c>
      <c r="B2175" s="30" t="e">
        <f>VLOOKUP(F2175,[3]!Tabla13[#All],2,FALSE)</f>
        <v>#N/A</v>
      </c>
      <c r="C2175" s="51">
        <v>2026</v>
      </c>
      <c r="D2175" s="51">
        <v>8330</v>
      </c>
      <c r="E2175" s="51"/>
      <c r="F2175" s="52"/>
      <c r="G2175" s="51">
        <v>2</v>
      </c>
      <c r="H2175" s="51">
        <v>6</v>
      </c>
      <c r="I2175" s="51">
        <v>18</v>
      </c>
      <c r="J2175" s="51"/>
      <c r="K2175" s="51">
        <v>5000</v>
      </c>
      <c r="L2175" s="51">
        <v>5100</v>
      </c>
      <c r="M2175" s="51">
        <v>515</v>
      </c>
      <c r="N2175" s="50">
        <v>1103</v>
      </c>
      <c r="O2175" s="49"/>
      <c r="P2175" s="48" t="s">
        <v>53</v>
      </c>
      <c r="Q2175" s="47">
        <v>0</v>
      </c>
      <c r="R2175" s="47">
        <v>0</v>
      </c>
      <c r="S2175" s="46">
        <f t="shared" si="146"/>
        <v>0</v>
      </c>
      <c r="T2175" s="47">
        <v>0</v>
      </c>
      <c r="U2175" s="47">
        <v>0</v>
      </c>
      <c r="V2175" s="46">
        <f t="shared" si="147"/>
        <v>0</v>
      </c>
      <c r="W2175" s="46">
        <f t="shared" si="148"/>
        <v>0</v>
      </c>
      <c r="X2175" s="45" t="s">
        <v>26</v>
      </c>
      <c r="Y2175" s="44"/>
      <c r="Z2175" s="43"/>
      <c r="AA2175" s="78" t="s">
        <v>100</v>
      </c>
      <c r="AK2175" s="2"/>
      <c r="AL2175" s="2"/>
      <c r="AM2175" s="2"/>
      <c r="AN2175" s="2"/>
      <c r="AO2175" s="2"/>
      <c r="AP2175" s="2"/>
      <c r="AQ2175" s="2"/>
      <c r="AR2175" s="2"/>
      <c r="AS2175" s="2"/>
      <c r="AT2175" s="2"/>
      <c r="AU2175" s="2"/>
      <c r="AV2175" s="2"/>
      <c r="AW2175" s="2"/>
    </row>
    <row r="2176" spans="1:49" hidden="1">
      <c r="A2176" s="31" t="e">
        <f t="shared" si="149"/>
        <v>#N/A</v>
      </c>
      <c r="B2176" s="30" t="e">
        <f>VLOOKUP(F2176,[3]!Tabla13[#All],2,FALSE)</f>
        <v>#N/A</v>
      </c>
      <c r="C2176" s="51">
        <v>2026</v>
      </c>
      <c r="D2176" s="51">
        <v>8330</v>
      </c>
      <c r="E2176" s="51"/>
      <c r="F2176" s="52"/>
      <c r="G2176" s="51">
        <v>2</v>
      </c>
      <c r="H2176" s="51">
        <v>6</v>
      </c>
      <c r="I2176" s="51">
        <v>18</v>
      </c>
      <c r="J2176" s="51"/>
      <c r="K2176" s="51">
        <v>5000</v>
      </c>
      <c r="L2176" s="51">
        <v>5100</v>
      </c>
      <c r="M2176" s="51">
        <v>515</v>
      </c>
      <c r="N2176" s="50">
        <v>1285</v>
      </c>
      <c r="O2176" s="49"/>
      <c r="P2176" s="48" t="s">
        <v>52</v>
      </c>
      <c r="Q2176" s="47">
        <v>0</v>
      </c>
      <c r="R2176" s="47">
        <v>0</v>
      </c>
      <c r="S2176" s="46">
        <f t="shared" si="146"/>
        <v>0</v>
      </c>
      <c r="T2176" s="47">
        <v>0</v>
      </c>
      <c r="U2176" s="47">
        <v>0</v>
      </c>
      <c r="V2176" s="46">
        <f t="shared" si="147"/>
        <v>0</v>
      </c>
      <c r="W2176" s="46">
        <f t="shared" si="148"/>
        <v>0</v>
      </c>
      <c r="X2176" s="45" t="s">
        <v>26</v>
      </c>
      <c r="Y2176" s="44"/>
      <c r="Z2176" s="43"/>
      <c r="AA2176" s="78" t="s">
        <v>100</v>
      </c>
      <c r="AK2176" s="2"/>
      <c r="AL2176" s="2"/>
      <c r="AM2176" s="2"/>
      <c r="AN2176" s="2"/>
      <c r="AO2176" s="2"/>
      <c r="AP2176" s="2"/>
      <c r="AQ2176" s="2"/>
      <c r="AR2176" s="2"/>
      <c r="AS2176" s="2"/>
      <c r="AT2176" s="2"/>
      <c r="AU2176" s="2"/>
      <c r="AV2176" s="2"/>
      <c r="AW2176" s="2"/>
    </row>
    <row r="2177" spans="1:49" hidden="1">
      <c r="A2177" s="31" t="e">
        <f t="shared" si="149"/>
        <v>#N/A</v>
      </c>
      <c r="B2177" s="30" t="e">
        <f>VLOOKUP(F2177,[3]!Tabla13[#All],2,FALSE)</f>
        <v>#N/A</v>
      </c>
      <c r="C2177" s="51">
        <v>2026</v>
      </c>
      <c r="D2177" s="51">
        <v>8330</v>
      </c>
      <c r="E2177" s="51"/>
      <c r="F2177" s="52"/>
      <c r="G2177" s="51">
        <v>2</v>
      </c>
      <c r="H2177" s="51">
        <v>6</v>
      </c>
      <c r="I2177" s="51">
        <v>18</v>
      </c>
      <c r="J2177" s="51"/>
      <c r="K2177" s="51">
        <v>5000</v>
      </c>
      <c r="L2177" s="51">
        <v>5100</v>
      </c>
      <c r="M2177" s="51">
        <v>515</v>
      </c>
      <c r="N2177" s="50">
        <v>1329</v>
      </c>
      <c r="O2177" s="49"/>
      <c r="P2177" s="48" t="s">
        <v>601</v>
      </c>
      <c r="Q2177" s="47">
        <v>0</v>
      </c>
      <c r="R2177" s="47">
        <v>0</v>
      </c>
      <c r="S2177" s="46">
        <f t="shared" si="146"/>
        <v>0</v>
      </c>
      <c r="T2177" s="47">
        <v>0</v>
      </c>
      <c r="U2177" s="47">
        <v>0</v>
      </c>
      <c r="V2177" s="46">
        <f t="shared" si="147"/>
        <v>0</v>
      </c>
      <c r="W2177" s="46">
        <f t="shared" si="148"/>
        <v>0</v>
      </c>
      <c r="X2177" s="45" t="s">
        <v>26</v>
      </c>
      <c r="Y2177" s="44"/>
      <c r="Z2177" s="43"/>
      <c r="AA2177" s="78" t="s">
        <v>100</v>
      </c>
      <c r="AK2177" s="2"/>
      <c r="AL2177" s="2"/>
      <c r="AM2177" s="2"/>
      <c r="AN2177" s="2"/>
      <c r="AO2177" s="2"/>
      <c r="AP2177" s="2"/>
      <c r="AQ2177" s="2"/>
      <c r="AR2177" s="2"/>
      <c r="AS2177" s="2"/>
      <c r="AT2177" s="2"/>
      <c r="AU2177" s="2"/>
      <c r="AV2177" s="2"/>
      <c r="AW2177" s="2"/>
    </row>
    <row r="2178" spans="1:49" hidden="1">
      <c r="A2178" s="31" t="e">
        <f t="shared" si="149"/>
        <v>#N/A</v>
      </c>
      <c r="B2178" s="30" t="e">
        <f>VLOOKUP(F2178,[3]!Tabla13[#All],2,FALSE)</f>
        <v>#N/A</v>
      </c>
      <c r="C2178" s="51">
        <v>2026</v>
      </c>
      <c r="D2178" s="51">
        <v>8330</v>
      </c>
      <c r="E2178" s="51"/>
      <c r="F2178" s="52"/>
      <c r="G2178" s="51">
        <v>2</v>
      </c>
      <c r="H2178" s="51">
        <v>6</v>
      </c>
      <c r="I2178" s="51">
        <v>18</v>
      </c>
      <c r="J2178" s="51"/>
      <c r="K2178" s="51">
        <v>5000</v>
      </c>
      <c r="L2178" s="51">
        <v>5100</v>
      </c>
      <c r="M2178" s="51">
        <v>515</v>
      </c>
      <c r="N2178" s="50">
        <v>1420</v>
      </c>
      <c r="O2178" s="49"/>
      <c r="P2178" s="48" t="s">
        <v>48</v>
      </c>
      <c r="Q2178" s="47">
        <v>0</v>
      </c>
      <c r="R2178" s="47">
        <v>0</v>
      </c>
      <c r="S2178" s="46">
        <f t="shared" si="146"/>
        <v>0</v>
      </c>
      <c r="T2178" s="47">
        <v>0</v>
      </c>
      <c r="U2178" s="47">
        <v>0</v>
      </c>
      <c r="V2178" s="46">
        <f t="shared" si="147"/>
        <v>0</v>
      </c>
      <c r="W2178" s="46">
        <f t="shared" si="148"/>
        <v>0</v>
      </c>
      <c r="X2178" s="45" t="s">
        <v>26</v>
      </c>
      <c r="Y2178" s="44"/>
      <c r="Z2178" s="43"/>
      <c r="AA2178" s="42" t="s">
        <v>19</v>
      </c>
      <c r="AK2178" s="2"/>
      <c r="AL2178" s="2"/>
      <c r="AM2178" s="2"/>
      <c r="AN2178" s="2"/>
      <c r="AO2178" s="2"/>
      <c r="AP2178" s="2"/>
      <c r="AQ2178" s="2"/>
      <c r="AR2178" s="2"/>
      <c r="AS2178" s="2"/>
      <c r="AT2178" s="2"/>
      <c r="AU2178" s="2"/>
      <c r="AV2178" s="2"/>
      <c r="AW2178" s="2"/>
    </row>
    <row r="2179" spans="1:49" hidden="1">
      <c r="A2179" s="31" t="e">
        <f t="shared" si="149"/>
        <v>#N/A</v>
      </c>
      <c r="B2179" s="30" t="e">
        <f>VLOOKUP(F2179,[3]!Tabla13[#All],2,FALSE)</f>
        <v>#N/A</v>
      </c>
      <c r="C2179" s="51">
        <v>2026</v>
      </c>
      <c r="D2179" s="51">
        <v>8330</v>
      </c>
      <c r="E2179" s="51"/>
      <c r="F2179" s="52"/>
      <c r="G2179" s="51">
        <v>2</v>
      </c>
      <c r="H2179" s="51">
        <v>6</v>
      </c>
      <c r="I2179" s="51">
        <v>18</v>
      </c>
      <c r="J2179" s="51"/>
      <c r="K2179" s="51">
        <v>5000</v>
      </c>
      <c r="L2179" s="51">
        <v>5100</v>
      </c>
      <c r="M2179" s="51">
        <v>515</v>
      </c>
      <c r="N2179" s="50">
        <v>1476</v>
      </c>
      <c r="O2179" s="49"/>
      <c r="P2179" s="48" t="s">
        <v>51</v>
      </c>
      <c r="Q2179" s="47">
        <v>0</v>
      </c>
      <c r="R2179" s="47">
        <v>0</v>
      </c>
      <c r="S2179" s="46">
        <f t="shared" si="146"/>
        <v>0</v>
      </c>
      <c r="T2179" s="47">
        <v>0</v>
      </c>
      <c r="U2179" s="47">
        <v>0</v>
      </c>
      <c r="V2179" s="46">
        <f t="shared" si="147"/>
        <v>0</v>
      </c>
      <c r="W2179" s="46">
        <f t="shared" si="148"/>
        <v>0</v>
      </c>
      <c r="X2179" s="45" t="s">
        <v>26</v>
      </c>
      <c r="Y2179" s="44"/>
      <c r="Z2179" s="43"/>
      <c r="AA2179" s="78" t="s">
        <v>100</v>
      </c>
      <c r="AK2179" s="2"/>
      <c r="AL2179" s="2"/>
      <c r="AM2179" s="2"/>
      <c r="AN2179" s="2"/>
      <c r="AO2179" s="2"/>
      <c r="AP2179" s="2"/>
      <c r="AQ2179" s="2"/>
      <c r="AR2179" s="2"/>
      <c r="AS2179" s="2"/>
      <c r="AT2179" s="2"/>
      <c r="AU2179" s="2"/>
      <c r="AV2179" s="2"/>
      <c r="AW2179" s="2"/>
    </row>
    <row r="2180" spans="1:49" hidden="1">
      <c r="A2180" s="31" t="e">
        <f t="shared" si="149"/>
        <v>#N/A</v>
      </c>
      <c r="B2180" s="30" t="e">
        <f>VLOOKUP(F2180,[3]!Tabla13[#All],2,FALSE)</f>
        <v>#N/A</v>
      </c>
      <c r="C2180" s="51">
        <v>2026</v>
      </c>
      <c r="D2180" s="51">
        <v>8330</v>
      </c>
      <c r="E2180" s="51"/>
      <c r="F2180" s="52"/>
      <c r="G2180" s="51">
        <v>2</v>
      </c>
      <c r="H2180" s="51">
        <v>6</v>
      </c>
      <c r="I2180" s="51">
        <v>18</v>
      </c>
      <c r="J2180" s="51"/>
      <c r="K2180" s="51">
        <v>5000</v>
      </c>
      <c r="L2180" s="51">
        <v>5100</v>
      </c>
      <c r="M2180" s="51">
        <v>515</v>
      </c>
      <c r="N2180" s="50">
        <v>374</v>
      </c>
      <c r="O2180" s="49"/>
      <c r="P2180" s="48" t="s">
        <v>600</v>
      </c>
      <c r="Q2180" s="47">
        <v>0</v>
      </c>
      <c r="R2180" s="47">
        <v>0</v>
      </c>
      <c r="S2180" s="46">
        <f t="shared" si="146"/>
        <v>0</v>
      </c>
      <c r="T2180" s="47">
        <v>0</v>
      </c>
      <c r="U2180" s="47">
        <v>0</v>
      </c>
      <c r="V2180" s="46">
        <f t="shared" si="147"/>
        <v>0</v>
      </c>
      <c r="W2180" s="46">
        <f t="shared" si="148"/>
        <v>0</v>
      </c>
      <c r="X2180" s="45" t="s">
        <v>26</v>
      </c>
      <c r="Y2180" s="44"/>
      <c r="Z2180" s="43"/>
      <c r="AA2180" s="78" t="s">
        <v>100</v>
      </c>
      <c r="AK2180" s="2"/>
      <c r="AL2180" s="2"/>
      <c r="AM2180" s="2"/>
      <c r="AN2180" s="2"/>
      <c r="AO2180" s="2"/>
      <c r="AP2180" s="2"/>
      <c r="AQ2180" s="2"/>
      <c r="AR2180" s="2"/>
      <c r="AS2180" s="2"/>
      <c r="AT2180" s="2"/>
      <c r="AU2180" s="2"/>
      <c r="AV2180" s="2"/>
      <c r="AW2180" s="2"/>
    </row>
    <row r="2181" spans="1:49" hidden="1">
      <c r="A2181" s="31" t="e">
        <f t="shared" si="149"/>
        <v>#N/A</v>
      </c>
      <c r="B2181" s="30" t="e">
        <f>VLOOKUP(F2181,[3]!Tabla13[#All],2,FALSE)</f>
        <v>#N/A</v>
      </c>
      <c r="C2181" s="51">
        <v>2026</v>
      </c>
      <c r="D2181" s="51">
        <v>8330</v>
      </c>
      <c r="E2181" s="51"/>
      <c r="F2181" s="52"/>
      <c r="G2181" s="51">
        <v>2</v>
      </c>
      <c r="H2181" s="51">
        <v>6</v>
      </c>
      <c r="I2181" s="51">
        <v>18</v>
      </c>
      <c r="J2181" s="51"/>
      <c r="K2181" s="51">
        <v>5000</v>
      </c>
      <c r="L2181" s="51">
        <v>5100</v>
      </c>
      <c r="M2181" s="51">
        <v>515</v>
      </c>
      <c r="N2181" s="50">
        <v>1512</v>
      </c>
      <c r="O2181" s="49"/>
      <c r="P2181" s="48" t="s">
        <v>465</v>
      </c>
      <c r="Q2181" s="47">
        <v>0</v>
      </c>
      <c r="R2181" s="47">
        <v>0</v>
      </c>
      <c r="S2181" s="46">
        <f t="shared" si="146"/>
        <v>0</v>
      </c>
      <c r="T2181" s="47">
        <v>0</v>
      </c>
      <c r="U2181" s="47">
        <v>0</v>
      </c>
      <c r="V2181" s="46">
        <f t="shared" si="147"/>
        <v>0</v>
      </c>
      <c r="W2181" s="46">
        <f t="shared" si="148"/>
        <v>0</v>
      </c>
      <c r="X2181" s="45" t="s">
        <v>26</v>
      </c>
      <c r="Y2181" s="44"/>
      <c r="Z2181" s="43"/>
      <c r="AA2181" s="78" t="s">
        <v>100</v>
      </c>
      <c r="AK2181" s="2"/>
      <c r="AL2181" s="2"/>
      <c r="AM2181" s="2"/>
      <c r="AN2181" s="2"/>
      <c r="AO2181" s="2"/>
      <c r="AP2181" s="2"/>
      <c r="AQ2181" s="2"/>
      <c r="AR2181" s="2"/>
      <c r="AS2181" s="2"/>
      <c r="AT2181" s="2"/>
      <c r="AU2181" s="2"/>
      <c r="AV2181" s="2"/>
      <c r="AW2181" s="2"/>
    </row>
    <row r="2182" spans="1:49" hidden="1">
      <c r="A2182" s="31" t="e">
        <f t="shared" si="149"/>
        <v>#N/A</v>
      </c>
      <c r="B2182" s="30" t="e">
        <f>VLOOKUP(F2182,[3]!Tabla13[#All],2,FALSE)</f>
        <v>#N/A</v>
      </c>
      <c r="C2182" s="40">
        <v>2026</v>
      </c>
      <c r="D2182" s="40">
        <v>8330</v>
      </c>
      <c r="E2182" s="40"/>
      <c r="F2182" s="41"/>
      <c r="G2182" s="40">
        <v>2</v>
      </c>
      <c r="H2182" s="40">
        <v>6</v>
      </c>
      <c r="I2182" s="40">
        <v>18</v>
      </c>
      <c r="J2182" s="40"/>
      <c r="K2182" s="40">
        <v>5000</v>
      </c>
      <c r="L2182" s="40">
        <v>5100</v>
      </c>
      <c r="M2182" s="40">
        <v>519</v>
      </c>
      <c r="N2182" s="39" t="s">
        <v>23</v>
      </c>
      <c r="O2182" s="38"/>
      <c r="P2182" s="37" t="s">
        <v>47</v>
      </c>
      <c r="Q2182" s="36">
        <f>SUM(Q2183:Q2185)</f>
        <v>0</v>
      </c>
      <c r="R2182" s="36">
        <f>SUM(R2183:R2185)</f>
        <v>0</v>
      </c>
      <c r="S2182" s="36">
        <f t="shared" si="146"/>
        <v>0</v>
      </c>
      <c r="T2182" s="36">
        <f>SUM(T2183:T2185)</f>
        <v>0</v>
      </c>
      <c r="U2182" s="36">
        <f>SUM(U2183:U2185)</f>
        <v>0</v>
      </c>
      <c r="V2182" s="36">
        <f t="shared" si="147"/>
        <v>0</v>
      </c>
      <c r="W2182" s="36">
        <f t="shared" si="148"/>
        <v>0</v>
      </c>
      <c r="X2182" s="35"/>
      <c r="Y2182" s="64"/>
      <c r="Z2182" s="63"/>
      <c r="AA2182" s="32"/>
      <c r="AK2182" s="2"/>
      <c r="AL2182" s="2"/>
      <c r="AM2182" s="2"/>
      <c r="AN2182" s="2"/>
      <c r="AO2182" s="2"/>
      <c r="AP2182" s="2"/>
      <c r="AQ2182" s="2"/>
      <c r="AR2182" s="2"/>
      <c r="AS2182" s="2"/>
      <c r="AT2182" s="2"/>
      <c r="AU2182" s="2"/>
      <c r="AV2182" s="2"/>
      <c r="AW2182" s="2"/>
    </row>
    <row r="2183" spans="1:49" hidden="1">
      <c r="A2183" s="31" t="e">
        <f t="shared" si="149"/>
        <v>#N/A</v>
      </c>
      <c r="B2183" s="30" t="e">
        <f>VLOOKUP(F2183,[3]!Tabla13[#All],2,FALSE)</f>
        <v>#N/A</v>
      </c>
      <c r="C2183" s="51">
        <v>2026</v>
      </c>
      <c r="D2183" s="51">
        <v>8330</v>
      </c>
      <c r="E2183" s="51"/>
      <c r="F2183" s="52"/>
      <c r="G2183" s="51">
        <v>2</v>
      </c>
      <c r="H2183" s="51">
        <v>6</v>
      </c>
      <c r="I2183" s="51">
        <v>18</v>
      </c>
      <c r="J2183" s="51"/>
      <c r="K2183" s="51">
        <v>5000</v>
      </c>
      <c r="L2183" s="51">
        <v>5100</v>
      </c>
      <c r="M2183" s="51">
        <v>519</v>
      </c>
      <c r="N2183" s="50">
        <v>337</v>
      </c>
      <c r="O2183" s="49"/>
      <c r="P2183" s="48" t="s">
        <v>599</v>
      </c>
      <c r="Q2183" s="47">
        <v>0</v>
      </c>
      <c r="R2183" s="47">
        <v>0</v>
      </c>
      <c r="S2183" s="46">
        <f t="shared" si="146"/>
        <v>0</v>
      </c>
      <c r="T2183" s="47">
        <v>0</v>
      </c>
      <c r="U2183" s="47">
        <v>0</v>
      </c>
      <c r="V2183" s="46">
        <f t="shared" si="147"/>
        <v>0</v>
      </c>
      <c r="W2183" s="46">
        <f t="shared" si="148"/>
        <v>0</v>
      </c>
      <c r="X2183" s="45" t="s">
        <v>26</v>
      </c>
      <c r="Y2183" s="44"/>
      <c r="Z2183" s="43"/>
      <c r="AA2183" s="78" t="s">
        <v>100</v>
      </c>
      <c r="AK2183" s="2"/>
      <c r="AL2183" s="2"/>
      <c r="AM2183" s="2"/>
      <c r="AN2183" s="2"/>
      <c r="AO2183" s="2"/>
      <c r="AP2183" s="2"/>
      <c r="AQ2183" s="2"/>
      <c r="AR2183" s="2"/>
      <c r="AS2183" s="2"/>
      <c r="AT2183" s="2"/>
      <c r="AU2183" s="2"/>
      <c r="AV2183" s="2"/>
      <c r="AW2183" s="2"/>
    </row>
    <row r="2184" spans="1:49" hidden="1">
      <c r="A2184" s="31" t="e">
        <f t="shared" si="149"/>
        <v>#N/A</v>
      </c>
      <c r="B2184" s="30" t="e">
        <f>VLOOKUP(F2184,[3]!Tabla13[#All],2,FALSE)</f>
        <v>#N/A</v>
      </c>
      <c r="C2184" s="51">
        <v>2026</v>
      </c>
      <c r="D2184" s="51">
        <v>8330</v>
      </c>
      <c r="E2184" s="51"/>
      <c r="F2184" s="52"/>
      <c r="G2184" s="51">
        <v>2</v>
      </c>
      <c r="H2184" s="51">
        <v>6</v>
      </c>
      <c r="I2184" s="51">
        <v>18</v>
      </c>
      <c r="J2184" s="51"/>
      <c r="K2184" s="51">
        <v>5000</v>
      </c>
      <c r="L2184" s="51">
        <v>5100</v>
      </c>
      <c r="M2184" s="51">
        <v>519</v>
      </c>
      <c r="N2184" s="50">
        <v>528</v>
      </c>
      <c r="O2184" s="49"/>
      <c r="P2184" s="48" t="s">
        <v>598</v>
      </c>
      <c r="Q2184" s="47">
        <v>0</v>
      </c>
      <c r="R2184" s="47">
        <v>0</v>
      </c>
      <c r="S2184" s="46">
        <f t="shared" si="146"/>
        <v>0</v>
      </c>
      <c r="T2184" s="47">
        <v>0</v>
      </c>
      <c r="U2184" s="47">
        <v>0</v>
      </c>
      <c r="V2184" s="46">
        <f t="shared" si="147"/>
        <v>0</v>
      </c>
      <c r="W2184" s="46">
        <f t="shared" si="148"/>
        <v>0</v>
      </c>
      <c r="X2184" s="45" t="s">
        <v>26</v>
      </c>
      <c r="Y2184" s="44"/>
      <c r="Z2184" s="43"/>
      <c r="AA2184" s="42" t="s">
        <v>19</v>
      </c>
      <c r="AK2184" s="2"/>
      <c r="AL2184" s="2"/>
      <c r="AM2184" s="2"/>
      <c r="AN2184" s="2"/>
      <c r="AO2184" s="2"/>
      <c r="AP2184" s="2"/>
      <c r="AQ2184" s="2"/>
      <c r="AR2184" s="2"/>
      <c r="AS2184" s="2"/>
      <c r="AT2184" s="2"/>
      <c r="AU2184" s="2"/>
      <c r="AV2184" s="2"/>
      <c r="AW2184" s="2"/>
    </row>
    <row r="2185" spans="1:49" hidden="1">
      <c r="A2185" s="31" t="e">
        <f t="shared" si="149"/>
        <v>#N/A</v>
      </c>
      <c r="B2185" s="30" t="e">
        <f>VLOOKUP(F2185,[3]!Tabla13[#All],2,FALSE)</f>
        <v>#N/A</v>
      </c>
      <c r="C2185" s="51">
        <v>2026</v>
      </c>
      <c r="D2185" s="51">
        <v>8330</v>
      </c>
      <c r="E2185" s="51"/>
      <c r="F2185" s="52"/>
      <c r="G2185" s="51">
        <v>2</v>
      </c>
      <c r="H2185" s="51">
        <v>6</v>
      </c>
      <c r="I2185" s="51">
        <v>18</v>
      </c>
      <c r="J2185" s="51"/>
      <c r="K2185" s="51">
        <v>5000</v>
      </c>
      <c r="L2185" s="51">
        <v>5100</v>
      </c>
      <c r="M2185" s="51">
        <v>519</v>
      </c>
      <c r="N2185" s="50">
        <v>1469</v>
      </c>
      <c r="O2185" s="49"/>
      <c r="P2185" s="48" t="s">
        <v>285</v>
      </c>
      <c r="Q2185" s="47">
        <v>0</v>
      </c>
      <c r="R2185" s="47">
        <v>0</v>
      </c>
      <c r="S2185" s="46">
        <f t="shared" si="146"/>
        <v>0</v>
      </c>
      <c r="T2185" s="47">
        <v>0</v>
      </c>
      <c r="U2185" s="47">
        <v>0</v>
      </c>
      <c r="V2185" s="46">
        <f t="shared" si="147"/>
        <v>0</v>
      </c>
      <c r="W2185" s="46">
        <f t="shared" si="148"/>
        <v>0</v>
      </c>
      <c r="X2185" s="45" t="s">
        <v>26</v>
      </c>
      <c r="Y2185" s="44"/>
      <c r="Z2185" s="43"/>
      <c r="AA2185" s="42" t="s">
        <v>19</v>
      </c>
      <c r="AK2185" s="2"/>
      <c r="AL2185" s="2"/>
      <c r="AM2185" s="2"/>
      <c r="AN2185" s="2"/>
      <c r="AO2185" s="2"/>
      <c r="AP2185" s="2"/>
      <c r="AQ2185" s="2"/>
      <c r="AR2185" s="2"/>
      <c r="AS2185" s="2"/>
      <c r="AT2185" s="2"/>
      <c r="AU2185" s="2"/>
      <c r="AV2185" s="2"/>
      <c r="AW2185" s="2"/>
    </row>
    <row r="2186" spans="1:49" hidden="1">
      <c r="A2186" s="31" t="e">
        <f t="shared" si="149"/>
        <v>#N/A</v>
      </c>
      <c r="B2186" s="30" t="e">
        <f>VLOOKUP(F2186,[3]!Tabla13[#All],2,FALSE)</f>
        <v>#N/A</v>
      </c>
      <c r="C2186" s="61">
        <v>2026</v>
      </c>
      <c r="D2186" s="61">
        <v>8330</v>
      </c>
      <c r="E2186" s="61"/>
      <c r="F2186" s="62"/>
      <c r="G2186" s="61">
        <v>2</v>
      </c>
      <c r="H2186" s="61">
        <v>6</v>
      </c>
      <c r="I2186" s="61">
        <v>18</v>
      </c>
      <c r="J2186" s="61"/>
      <c r="K2186" s="61">
        <v>5000</v>
      </c>
      <c r="L2186" s="61">
        <v>5200</v>
      </c>
      <c r="M2186" s="61"/>
      <c r="N2186" s="60" t="s">
        <v>23</v>
      </c>
      <c r="O2186" s="59"/>
      <c r="P2186" s="58" t="s">
        <v>40</v>
      </c>
      <c r="Q2186" s="57">
        <f>Q2187+Q2190</f>
        <v>0</v>
      </c>
      <c r="R2186" s="57">
        <f>R2187+R2190</f>
        <v>0</v>
      </c>
      <c r="S2186" s="57">
        <f t="shared" ref="S2186:S2249" si="150">Q2186+R2186</f>
        <v>0</v>
      </c>
      <c r="T2186" s="57">
        <f>T2187+T2190</f>
        <v>0</v>
      </c>
      <c r="U2186" s="57">
        <f>U2187+U2190</f>
        <v>0</v>
      </c>
      <c r="V2186" s="57">
        <f t="shared" ref="V2186:V2249" si="151">T2186+U2186</f>
        <v>0</v>
      </c>
      <c r="W2186" s="57">
        <f t="shared" ref="W2186:W2249" si="152">S2186+V2186</f>
        <v>0</v>
      </c>
      <c r="X2186" s="56"/>
      <c r="Y2186" s="66"/>
      <c r="Z2186" s="65"/>
      <c r="AA2186" s="53"/>
      <c r="AK2186" s="2"/>
      <c r="AL2186" s="2"/>
      <c r="AM2186" s="2"/>
      <c r="AN2186" s="2"/>
      <c r="AO2186" s="2"/>
      <c r="AP2186" s="2"/>
      <c r="AQ2186" s="2"/>
      <c r="AR2186" s="2"/>
      <c r="AS2186" s="2"/>
      <c r="AT2186" s="2"/>
      <c r="AU2186" s="2"/>
      <c r="AV2186" s="2"/>
      <c r="AW2186" s="2"/>
    </row>
    <row r="2187" spans="1:49" hidden="1">
      <c r="A2187" s="31" t="e">
        <f t="shared" si="149"/>
        <v>#N/A</v>
      </c>
      <c r="B2187" s="30" t="e">
        <f>VLOOKUP(F2187,[3]!Tabla13[#All],2,FALSE)</f>
        <v>#N/A</v>
      </c>
      <c r="C2187" s="40">
        <v>2026</v>
      </c>
      <c r="D2187" s="40">
        <v>8330</v>
      </c>
      <c r="E2187" s="40"/>
      <c r="F2187" s="41"/>
      <c r="G2187" s="40">
        <v>2</v>
      </c>
      <c r="H2187" s="40">
        <v>6</v>
      </c>
      <c r="I2187" s="40">
        <v>18</v>
      </c>
      <c r="J2187" s="40"/>
      <c r="K2187" s="40">
        <v>5000</v>
      </c>
      <c r="L2187" s="40">
        <v>5200</v>
      </c>
      <c r="M2187" s="40">
        <v>521</v>
      </c>
      <c r="N2187" s="39" t="s">
        <v>23</v>
      </c>
      <c r="O2187" s="38"/>
      <c r="P2187" s="37" t="s">
        <v>39</v>
      </c>
      <c r="Q2187" s="36">
        <f>SUM(Q2188:Q2189)</f>
        <v>0</v>
      </c>
      <c r="R2187" s="36">
        <f>SUM(R2188:R2189)</f>
        <v>0</v>
      </c>
      <c r="S2187" s="36">
        <f t="shared" si="150"/>
        <v>0</v>
      </c>
      <c r="T2187" s="36">
        <f>SUM(T2188:T2189)</f>
        <v>0</v>
      </c>
      <c r="U2187" s="36">
        <f>SUM(U2188:U2189)</f>
        <v>0</v>
      </c>
      <c r="V2187" s="36">
        <f t="shared" si="151"/>
        <v>0</v>
      </c>
      <c r="W2187" s="36">
        <f t="shared" si="152"/>
        <v>0</v>
      </c>
      <c r="X2187" s="35"/>
      <c r="Y2187" s="64"/>
      <c r="Z2187" s="63"/>
      <c r="AA2187" s="32"/>
      <c r="AK2187" s="2"/>
      <c r="AL2187" s="2"/>
      <c r="AM2187" s="2"/>
      <c r="AN2187" s="2"/>
      <c r="AO2187" s="2"/>
      <c r="AP2187" s="2"/>
      <c r="AQ2187" s="2"/>
      <c r="AR2187" s="2"/>
      <c r="AS2187" s="2"/>
      <c r="AT2187" s="2"/>
      <c r="AU2187" s="2"/>
      <c r="AV2187" s="2"/>
      <c r="AW2187" s="2"/>
    </row>
    <row r="2188" spans="1:49" hidden="1">
      <c r="A2188" s="31" t="e">
        <f t="shared" si="149"/>
        <v>#N/A</v>
      </c>
      <c r="B2188" s="30" t="e">
        <f>VLOOKUP(F2188,[3]!Tabla13[#All],2,FALSE)</f>
        <v>#N/A</v>
      </c>
      <c r="C2188" s="51">
        <v>2026</v>
      </c>
      <c r="D2188" s="51">
        <v>8330</v>
      </c>
      <c r="E2188" s="51"/>
      <c r="F2188" s="52"/>
      <c r="G2188" s="51">
        <v>2</v>
      </c>
      <c r="H2188" s="51">
        <v>6</v>
      </c>
      <c r="I2188" s="51">
        <v>18</v>
      </c>
      <c r="J2188" s="51"/>
      <c r="K2188" s="51">
        <v>5000</v>
      </c>
      <c r="L2188" s="51">
        <v>5200</v>
      </c>
      <c r="M2188" s="51">
        <v>521</v>
      </c>
      <c r="N2188" s="50">
        <v>722</v>
      </c>
      <c r="O2188" s="49"/>
      <c r="P2188" s="48" t="s">
        <v>279</v>
      </c>
      <c r="Q2188" s="47">
        <v>0</v>
      </c>
      <c r="R2188" s="47">
        <v>0</v>
      </c>
      <c r="S2188" s="46">
        <f t="shared" si="150"/>
        <v>0</v>
      </c>
      <c r="T2188" s="47">
        <v>0</v>
      </c>
      <c r="U2188" s="47">
        <v>0</v>
      </c>
      <c r="V2188" s="46">
        <f t="shared" si="151"/>
        <v>0</v>
      </c>
      <c r="W2188" s="46">
        <f t="shared" si="152"/>
        <v>0</v>
      </c>
      <c r="X2188" s="45" t="s">
        <v>176</v>
      </c>
      <c r="Y2188" s="44"/>
      <c r="Z2188" s="43"/>
      <c r="AA2188" s="78" t="s">
        <v>100</v>
      </c>
      <c r="AK2188" s="2"/>
      <c r="AL2188" s="2"/>
      <c r="AM2188" s="2"/>
      <c r="AN2188" s="2"/>
      <c r="AO2188" s="2"/>
      <c r="AP2188" s="2"/>
      <c r="AQ2188" s="2"/>
      <c r="AR2188" s="2"/>
      <c r="AS2188" s="2"/>
      <c r="AT2188" s="2"/>
      <c r="AU2188" s="2"/>
      <c r="AV2188" s="2"/>
      <c r="AW2188" s="2"/>
    </row>
    <row r="2189" spans="1:49" hidden="1">
      <c r="A2189" s="31" t="e">
        <f t="shared" si="149"/>
        <v>#N/A</v>
      </c>
      <c r="B2189" s="30" t="e">
        <f>VLOOKUP(F2189,[3]!Tabla13[#All],2,FALSE)</f>
        <v>#N/A</v>
      </c>
      <c r="C2189" s="51">
        <v>2026</v>
      </c>
      <c r="D2189" s="51">
        <v>8330</v>
      </c>
      <c r="E2189" s="51"/>
      <c r="F2189" s="52"/>
      <c r="G2189" s="51">
        <v>2</v>
      </c>
      <c r="H2189" s="51">
        <v>6</v>
      </c>
      <c r="I2189" s="51">
        <v>18</v>
      </c>
      <c r="J2189" s="51"/>
      <c r="K2189" s="51">
        <v>5000</v>
      </c>
      <c r="L2189" s="51">
        <v>5200</v>
      </c>
      <c r="M2189" s="51">
        <v>521</v>
      </c>
      <c r="N2189" s="50">
        <v>1038</v>
      </c>
      <c r="O2189" s="49"/>
      <c r="P2189" s="48" t="s">
        <v>597</v>
      </c>
      <c r="Q2189" s="47">
        <v>0</v>
      </c>
      <c r="R2189" s="47">
        <v>0</v>
      </c>
      <c r="S2189" s="46">
        <f t="shared" si="150"/>
        <v>0</v>
      </c>
      <c r="T2189" s="47">
        <v>0</v>
      </c>
      <c r="U2189" s="47">
        <v>0</v>
      </c>
      <c r="V2189" s="46">
        <f t="shared" si="151"/>
        <v>0</v>
      </c>
      <c r="W2189" s="46">
        <f t="shared" si="152"/>
        <v>0</v>
      </c>
      <c r="X2189" s="45" t="s">
        <v>176</v>
      </c>
      <c r="Y2189" s="44"/>
      <c r="Z2189" s="43"/>
      <c r="AA2189" s="78" t="s">
        <v>100</v>
      </c>
      <c r="AK2189" s="2"/>
      <c r="AL2189" s="2"/>
      <c r="AM2189" s="2"/>
      <c r="AN2189" s="2"/>
      <c r="AO2189" s="2"/>
      <c r="AP2189" s="2"/>
      <c r="AQ2189" s="2"/>
      <c r="AR2189" s="2"/>
      <c r="AS2189" s="2"/>
      <c r="AT2189" s="2"/>
      <c r="AU2189" s="2"/>
      <c r="AV2189" s="2"/>
      <c r="AW2189" s="2"/>
    </row>
    <row r="2190" spans="1:49" hidden="1">
      <c r="A2190" s="31" t="e">
        <f t="shared" si="149"/>
        <v>#N/A</v>
      </c>
      <c r="B2190" s="30" t="e">
        <f>VLOOKUP(F2190,[3]!Tabla13[#All],2,FALSE)</f>
        <v>#N/A</v>
      </c>
      <c r="C2190" s="40">
        <v>2026</v>
      </c>
      <c r="D2190" s="40">
        <v>8330</v>
      </c>
      <c r="E2190" s="40"/>
      <c r="F2190" s="41"/>
      <c r="G2190" s="40">
        <v>2</v>
      </c>
      <c r="H2190" s="40">
        <v>6</v>
      </c>
      <c r="I2190" s="40">
        <v>18</v>
      </c>
      <c r="J2190" s="40"/>
      <c r="K2190" s="40">
        <v>5000</v>
      </c>
      <c r="L2190" s="40">
        <v>5200</v>
      </c>
      <c r="M2190" s="40">
        <v>523</v>
      </c>
      <c r="N2190" s="39" t="s">
        <v>23</v>
      </c>
      <c r="O2190" s="38"/>
      <c r="P2190" s="37" t="s">
        <v>36</v>
      </c>
      <c r="Q2190" s="36">
        <f>SUM(Q2191:Q2194)</f>
        <v>0</v>
      </c>
      <c r="R2190" s="36">
        <f>SUM(R2191:R2194)</f>
        <v>0</v>
      </c>
      <c r="S2190" s="36">
        <f t="shared" si="150"/>
        <v>0</v>
      </c>
      <c r="T2190" s="36">
        <f>SUM(T2191:T2194)</f>
        <v>0</v>
      </c>
      <c r="U2190" s="36">
        <f>SUM(U2191:U2194)</f>
        <v>0</v>
      </c>
      <c r="V2190" s="36">
        <f t="shared" si="151"/>
        <v>0</v>
      </c>
      <c r="W2190" s="36">
        <f t="shared" si="152"/>
        <v>0</v>
      </c>
      <c r="X2190" s="35"/>
      <c r="Y2190" s="64"/>
      <c r="Z2190" s="63"/>
      <c r="AA2190" s="32"/>
      <c r="AK2190" s="2"/>
      <c r="AL2190" s="2"/>
      <c r="AM2190" s="2"/>
      <c r="AN2190" s="2"/>
      <c r="AO2190" s="2"/>
      <c r="AP2190" s="2"/>
      <c r="AQ2190" s="2"/>
      <c r="AR2190" s="2"/>
      <c r="AS2190" s="2"/>
      <c r="AT2190" s="2"/>
      <c r="AU2190" s="2"/>
      <c r="AV2190" s="2"/>
      <c r="AW2190" s="2"/>
    </row>
    <row r="2191" spans="1:49" hidden="1">
      <c r="A2191" s="31" t="e">
        <f t="shared" si="149"/>
        <v>#N/A</v>
      </c>
      <c r="B2191" s="30" t="e">
        <f>VLOOKUP(F2191,[3]!Tabla13[#All],2,FALSE)</f>
        <v>#N/A</v>
      </c>
      <c r="C2191" s="51">
        <v>2026</v>
      </c>
      <c r="D2191" s="51">
        <v>8330</v>
      </c>
      <c r="E2191" s="51"/>
      <c r="F2191" s="52"/>
      <c r="G2191" s="51">
        <v>2</v>
      </c>
      <c r="H2191" s="51">
        <v>6</v>
      </c>
      <c r="I2191" s="51">
        <v>18</v>
      </c>
      <c r="J2191" s="51"/>
      <c r="K2191" s="51">
        <v>5000</v>
      </c>
      <c r="L2191" s="51">
        <v>5200</v>
      </c>
      <c r="M2191" s="51">
        <v>523</v>
      </c>
      <c r="N2191" s="50">
        <v>200</v>
      </c>
      <c r="O2191" s="49"/>
      <c r="P2191" s="48" t="s">
        <v>596</v>
      </c>
      <c r="Q2191" s="47">
        <v>0</v>
      </c>
      <c r="R2191" s="47">
        <v>0</v>
      </c>
      <c r="S2191" s="46">
        <f t="shared" si="150"/>
        <v>0</v>
      </c>
      <c r="T2191" s="47">
        <v>0</v>
      </c>
      <c r="U2191" s="47">
        <v>0</v>
      </c>
      <c r="V2191" s="46">
        <f t="shared" si="151"/>
        <v>0</v>
      </c>
      <c r="W2191" s="46">
        <f t="shared" si="152"/>
        <v>0</v>
      </c>
      <c r="X2191" s="45" t="s">
        <v>26</v>
      </c>
      <c r="Y2191" s="44"/>
      <c r="Z2191" s="43"/>
      <c r="AA2191" s="78" t="s">
        <v>100</v>
      </c>
      <c r="AK2191" s="2"/>
      <c r="AL2191" s="2"/>
      <c r="AM2191" s="2"/>
      <c r="AN2191" s="2"/>
      <c r="AO2191" s="2"/>
      <c r="AP2191" s="2"/>
      <c r="AQ2191" s="2"/>
      <c r="AR2191" s="2"/>
      <c r="AS2191" s="2"/>
      <c r="AT2191" s="2"/>
      <c r="AU2191" s="2"/>
      <c r="AV2191" s="2"/>
      <c r="AW2191" s="2"/>
    </row>
    <row r="2192" spans="1:49" hidden="1">
      <c r="A2192" s="31" t="e">
        <f t="shared" si="149"/>
        <v>#N/A</v>
      </c>
      <c r="B2192" s="30" t="e">
        <f>VLOOKUP(F2192,[3]!Tabla13[#All],2,FALSE)</f>
        <v>#N/A</v>
      </c>
      <c r="C2192" s="51">
        <v>2026</v>
      </c>
      <c r="D2192" s="51">
        <v>8330</v>
      </c>
      <c r="E2192" s="51"/>
      <c r="F2192" s="52"/>
      <c r="G2192" s="51">
        <v>2</v>
      </c>
      <c r="H2192" s="51">
        <v>6</v>
      </c>
      <c r="I2192" s="51">
        <v>18</v>
      </c>
      <c r="J2192" s="51"/>
      <c r="K2192" s="51">
        <v>5000</v>
      </c>
      <c r="L2192" s="51">
        <v>5200</v>
      </c>
      <c r="M2192" s="51">
        <v>523</v>
      </c>
      <c r="N2192" s="50">
        <v>201</v>
      </c>
      <c r="O2192" s="49"/>
      <c r="P2192" s="48" t="s">
        <v>595</v>
      </c>
      <c r="Q2192" s="47">
        <v>0</v>
      </c>
      <c r="R2192" s="47">
        <v>0</v>
      </c>
      <c r="S2192" s="46">
        <f t="shared" si="150"/>
        <v>0</v>
      </c>
      <c r="T2192" s="47">
        <v>0</v>
      </c>
      <c r="U2192" s="47">
        <v>0</v>
      </c>
      <c r="V2192" s="46">
        <f t="shared" si="151"/>
        <v>0</v>
      </c>
      <c r="W2192" s="46">
        <f t="shared" si="152"/>
        <v>0</v>
      </c>
      <c r="X2192" s="45" t="s">
        <v>26</v>
      </c>
      <c r="Y2192" s="44"/>
      <c r="Z2192" s="43"/>
      <c r="AA2192" s="78" t="s">
        <v>100</v>
      </c>
      <c r="AK2192" s="2"/>
      <c r="AL2192" s="2"/>
      <c r="AM2192" s="2"/>
      <c r="AN2192" s="2"/>
      <c r="AO2192" s="2"/>
      <c r="AP2192" s="2"/>
      <c r="AQ2192" s="2"/>
      <c r="AR2192" s="2"/>
      <c r="AS2192" s="2"/>
      <c r="AT2192" s="2"/>
      <c r="AU2192" s="2"/>
      <c r="AV2192" s="2"/>
      <c r="AW2192" s="2"/>
    </row>
    <row r="2193" spans="1:49" hidden="1">
      <c r="A2193" s="31" t="e">
        <f t="shared" si="149"/>
        <v>#N/A</v>
      </c>
      <c r="B2193" s="30" t="e">
        <f>VLOOKUP(F2193,[3]!Tabla13[#All],2,FALSE)</f>
        <v>#N/A</v>
      </c>
      <c r="C2193" s="51">
        <v>2026</v>
      </c>
      <c r="D2193" s="51">
        <v>8330</v>
      </c>
      <c r="E2193" s="51"/>
      <c r="F2193" s="52"/>
      <c r="G2193" s="51">
        <v>2</v>
      </c>
      <c r="H2193" s="51">
        <v>6</v>
      </c>
      <c r="I2193" s="51">
        <v>18</v>
      </c>
      <c r="J2193" s="51"/>
      <c r="K2193" s="51">
        <v>5000</v>
      </c>
      <c r="L2193" s="51">
        <v>5200</v>
      </c>
      <c r="M2193" s="51">
        <v>523</v>
      </c>
      <c r="N2193" s="50">
        <v>202</v>
      </c>
      <c r="O2193" s="49"/>
      <c r="P2193" s="48" t="s">
        <v>557</v>
      </c>
      <c r="Q2193" s="47">
        <v>0</v>
      </c>
      <c r="R2193" s="47">
        <v>0</v>
      </c>
      <c r="S2193" s="46">
        <f t="shared" si="150"/>
        <v>0</v>
      </c>
      <c r="T2193" s="47">
        <v>0</v>
      </c>
      <c r="U2193" s="47">
        <v>0</v>
      </c>
      <c r="V2193" s="46">
        <f t="shared" si="151"/>
        <v>0</v>
      </c>
      <c r="W2193" s="46">
        <f t="shared" si="152"/>
        <v>0</v>
      </c>
      <c r="X2193" s="45" t="s">
        <v>26</v>
      </c>
      <c r="Y2193" s="44"/>
      <c r="Z2193" s="43"/>
      <c r="AA2193" s="78" t="s">
        <v>100</v>
      </c>
      <c r="AK2193" s="2"/>
      <c r="AL2193" s="2"/>
      <c r="AM2193" s="2"/>
      <c r="AN2193" s="2"/>
      <c r="AO2193" s="2"/>
      <c r="AP2193" s="2"/>
      <c r="AQ2193" s="2"/>
      <c r="AR2193" s="2"/>
      <c r="AS2193" s="2"/>
      <c r="AT2193" s="2"/>
      <c r="AU2193" s="2"/>
      <c r="AV2193" s="2"/>
      <c r="AW2193" s="2"/>
    </row>
    <row r="2194" spans="1:49" hidden="1">
      <c r="A2194" s="31" t="e">
        <f t="shared" si="149"/>
        <v>#N/A</v>
      </c>
      <c r="B2194" s="30" t="e">
        <f>VLOOKUP(F2194,[3]!Tabla13[#All],2,FALSE)</f>
        <v>#N/A</v>
      </c>
      <c r="C2194" s="51">
        <v>2026</v>
      </c>
      <c r="D2194" s="51">
        <v>8330</v>
      </c>
      <c r="E2194" s="51"/>
      <c r="F2194" s="52"/>
      <c r="G2194" s="51">
        <v>2</v>
      </c>
      <c r="H2194" s="51">
        <v>6</v>
      </c>
      <c r="I2194" s="51">
        <v>18</v>
      </c>
      <c r="J2194" s="51"/>
      <c r="K2194" s="51">
        <v>5000</v>
      </c>
      <c r="L2194" s="51">
        <v>5200</v>
      </c>
      <c r="M2194" s="51">
        <v>523</v>
      </c>
      <c r="N2194" s="50">
        <v>1508</v>
      </c>
      <c r="O2194" s="49"/>
      <c r="P2194" s="48" t="s">
        <v>34</v>
      </c>
      <c r="Q2194" s="47">
        <v>0</v>
      </c>
      <c r="R2194" s="47">
        <v>0</v>
      </c>
      <c r="S2194" s="46">
        <f t="shared" si="150"/>
        <v>0</v>
      </c>
      <c r="T2194" s="47">
        <v>0</v>
      </c>
      <c r="U2194" s="47">
        <v>0</v>
      </c>
      <c r="V2194" s="46">
        <f t="shared" si="151"/>
        <v>0</v>
      </c>
      <c r="W2194" s="46">
        <f t="shared" si="152"/>
        <v>0</v>
      </c>
      <c r="X2194" s="45" t="s">
        <v>26</v>
      </c>
      <c r="Y2194" s="44"/>
      <c r="Z2194" s="43"/>
      <c r="AA2194" s="78" t="s">
        <v>100</v>
      </c>
      <c r="AK2194" s="2"/>
      <c r="AL2194" s="2"/>
      <c r="AM2194" s="2"/>
      <c r="AN2194" s="2"/>
      <c r="AO2194" s="2"/>
      <c r="AP2194" s="2"/>
      <c r="AQ2194" s="2"/>
      <c r="AR2194" s="2"/>
      <c r="AS2194" s="2"/>
      <c r="AT2194" s="2"/>
      <c r="AU2194" s="2"/>
      <c r="AV2194" s="2"/>
      <c r="AW2194" s="2"/>
    </row>
    <row r="2195" spans="1:49" hidden="1">
      <c r="A2195" s="31" t="e">
        <f t="shared" si="149"/>
        <v>#N/A</v>
      </c>
      <c r="B2195" s="30" t="e">
        <f>VLOOKUP(F2195,[3]!Tabla13[#All],2,FALSE)</f>
        <v>#N/A</v>
      </c>
      <c r="C2195" s="61">
        <v>2026</v>
      </c>
      <c r="D2195" s="61">
        <v>8330</v>
      </c>
      <c r="E2195" s="61"/>
      <c r="F2195" s="62"/>
      <c r="G2195" s="61">
        <v>2</v>
      </c>
      <c r="H2195" s="61">
        <v>6</v>
      </c>
      <c r="I2195" s="61">
        <v>18</v>
      </c>
      <c r="J2195" s="61"/>
      <c r="K2195" s="61">
        <v>5000</v>
      </c>
      <c r="L2195" s="61">
        <v>5400</v>
      </c>
      <c r="M2195" s="61"/>
      <c r="N2195" s="60" t="s">
        <v>23</v>
      </c>
      <c r="O2195" s="59"/>
      <c r="P2195" s="58" t="s">
        <v>33</v>
      </c>
      <c r="Q2195" s="57">
        <f>Q2196</f>
        <v>0</v>
      </c>
      <c r="R2195" s="57">
        <f>R2196</f>
        <v>0</v>
      </c>
      <c r="S2195" s="57">
        <f t="shared" si="150"/>
        <v>0</v>
      </c>
      <c r="T2195" s="57">
        <f>T2196</f>
        <v>0</v>
      </c>
      <c r="U2195" s="57">
        <f>U2196</f>
        <v>0</v>
      </c>
      <c r="V2195" s="57">
        <f t="shared" si="151"/>
        <v>0</v>
      </c>
      <c r="W2195" s="57">
        <f t="shared" si="152"/>
        <v>0</v>
      </c>
      <c r="X2195" s="56"/>
      <c r="Y2195" s="66"/>
      <c r="Z2195" s="65"/>
      <c r="AA2195" s="53"/>
      <c r="AK2195" s="2"/>
      <c r="AL2195" s="2"/>
      <c r="AM2195" s="2"/>
      <c r="AN2195" s="2"/>
      <c r="AO2195" s="2"/>
      <c r="AP2195" s="2"/>
      <c r="AQ2195" s="2"/>
      <c r="AR2195" s="2"/>
      <c r="AS2195" s="2"/>
      <c r="AT2195" s="2"/>
      <c r="AU2195" s="2"/>
      <c r="AV2195" s="2"/>
      <c r="AW2195" s="2"/>
    </row>
    <row r="2196" spans="1:49" hidden="1">
      <c r="A2196" s="31" t="e">
        <f t="shared" si="149"/>
        <v>#N/A</v>
      </c>
      <c r="B2196" s="30" t="e">
        <f>VLOOKUP(F2196,[3]!Tabla13[#All],2,FALSE)</f>
        <v>#N/A</v>
      </c>
      <c r="C2196" s="40">
        <v>2026</v>
      </c>
      <c r="D2196" s="40">
        <v>8330</v>
      </c>
      <c r="E2196" s="40"/>
      <c r="F2196" s="41"/>
      <c r="G2196" s="40">
        <v>2</v>
      </c>
      <c r="H2196" s="40">
        <v>6</v>
      </c>
      <c r="I2196" s="40">
        <v>18</v>
      </c>
      <c r="J2196" s="40"/>
      <c r="K2196" s="40">
        <v>5000</v>
      </c>
      <c r="L2196" s="40">
        <v>5400</v>
      </c>
      <c r="M2196" s="40">
        <v>541</v>
      </c>
      <c r="N2196" s="39" t="s">
        <v>23</v>
      </c>
      <c r="O2196" s="38"/>
      <c r="P2196" s="37" t="s">
        <v>32</v>
      </c>
      <c r="Q2196" s="36">
        <f>SUM(Q2197:Q2198)</f>
        <v>0</v>
      </c>
      <c r="R2196" s="36">
        <f>SUM(R2197:R2198)</f>
        <v>0</v>
      </c>
      <c r="S2196" s="36">
        <f t="shared" si="150"/>
        <v>0</v>
      </c>
      <c r="T2196" s="36">
        <f>SUM(T2197:T2198)</f>
        <v>0</v>
      </c>
      <c r="U2196" s="36">
        <f>SUM(U2197:U2198)</f>
        <v>0</v>
      </c>
      <c r="V2196" s="36">
        <f t="shared" si="151"/>
        <v>0</v>
      </c>
      <c r="W2196" s="36">
        <f t="shared" si="152"/>
        <v>0</v>
      </c>
      <c r="X2196" s="35"/>
      <c r="Y2196" s="64"/>
      <c r="Z2196" s="63"/>
      <c r="AA2196" s="32"/>
      <c r="AK2196" s="2"/>
      <c r="AL2196" s="2"/>
      <c r="AM2196" s="2"/>
      <c r="AN2196" s="2"/>
      <c r="AO2196" s="2"/>
      <c r="AP2196" s="2"/>
      <c r="AQ2196" s="2"/>
      <c r="AR2196" s="2"/>
      <c r="AS2196" s="2"/>
      <c r="AT2196" s="2"/>
      <c r="AU2196" s="2"/>
      <c r="AV2196" s="2"/>
      <c r="AW2196" s="2"/>
    </row>
    <row r="2197" spans="1:49" hidden="1">
      <c r="A2197" s="31" t="e">
        <f t="shared" si="149"/>
        <v>#N/A</v>
      </c>
      <c r="B2197" s="30" t="e">
        <f>VLOOKUP(F2197,[3]!Tabla13[#All],2,FALSE)</f>
        <v>#N/A</v>
      </c>
      <c r="C2197" s="51">
        <v>2026</v>
      </c>
      <c r="D2197" s="51">
        <v>8330</v>
      </c>
      <c r="E2197" s="51"/>
      <c r="F2197" s="52"/>
      <c r="G2197" s="51">
        <v>2</v>
      </c>
      <c r="H2197" s="51">
        <v>6</v>
      </c>
      <c r="I2197" s="51">
        <v>18</v>
      </c>
      <c r="J2197" s="51"/>
      <c r="K2197" s="51">
        <v>5000</v>
      </c>
      <c r="L2197" s="51">
        <v>5400</v>
      </c>
      <c r="M2197" s="51">
        <v>541</v>
      </c>
      <c r="N2197" s="50">
        <v>997</v>
      </c>
      <c r="O2197" s="49"/>
      <c r="P2197" s="48" t="s">
        <v>30</v>
      </c>
      <c r="Q2197" s="47">
        <v>0</v>
      </c>
      <c r="R2197" s="47">
        <v>0</v>
      </c>
      <c r="S2197" s="46">
        <f t="shared" si="150"/>
        <v>0</v>
      </c>
      <c r="T2197" s="47">
        <v>0</v>
      </c>
      <c r="U2197" s="47">
        <v>0</v>
      </c>
      <c r="V2197" s="46">
        <f t="shared" si="151"/>
        <v>0</v>
      </c>
      <c r="W2197" s="46">
        <f t="shared" si="152"/>
        <v>0</v>
      </c>
      <c r="X2197" s="45" t="s">
        <v>26</v>
      </c>
      <c r="Y2197" s="44"/>
      <c r="Z2197" s="43"/>
      <c r="AA2197" s="78" t="s">
        <v>100</v>
      </c>
      <c r="AK2197" s="2"/>
      <c r="AL2197" s="2"/>
      <c r="AM2197" s="2"/>
      <c r="AN2197" s="2"/>
      <c r="AO2197" s="2"/>
      <c r="AP2197" s="2"/>
      <c r="AQ2197" s="2"/>
      <c r="AR2197" s="2"/>
      <c r="AS2197" s="2"/>
      <c r="AT2197" s="2"/>
      <c r="AU2197" s="2"/>
      <c r="AV2197" s="2"/>
      <c r="AW2197" s="2"/>
    </row>
    <row r="2198" spans="1:49" hidden="1">
      <c r="A2198" s="31" t="e">
        <f t="shared" si="149"/>
        <v>#N/A</v>
      </c>
      <c r="B2198" s="30" t="e">
        <f>VLOOKUP(F2198,[3]!Tabla13[#All],2,FALSE)</f>
        <v>#N/A</v>
      </c>
      <c r="C2198" s="51">
        <v>2026</v>
      </c>
      <c r="D2198" s="51">
        <v>8330</v>
      </c>
      <c r="E2198" s="51"/>
      <c r="F2198" s="52"/>
      <c r="G2198" s="51">
        <v>2</v>
      </c>
      <c r="H2198" s="51">
        <v>6</v>
      </c>
      <c r="I2198" s="51">
        <v>18</v>
      </c>
      <c r="J2198" s="51"/>
      <c r="K2198" s="51">
        <v>5000</v>
      </c>
      <c r="L2198" s="51">
        <v>5400</v>
      </c>
      <c r="M2198" s="51">
        <v>541</v>
      </c>
      <c r="N2198" s="50">
        <v>1486</v>
      </c>
      <c r="O2198" s="49"/>
      <c r="P2198" s="48" t="s">
        <v>594</v>
      </c>
      <c r="Q2198" s="47">
        <v>0</v>
      </c>
      <c r="R2198" s="47">
        <v>0</v>
      </c>
      <c r="S2198" s="46">
        <f t="shared" si="150"/>
        <v>0</v>
      </c>
      <c r="T2198" s="47">
        <v>0</v>
      </c>
      <c r="U2198" s="47">
        <v>0</v>
      </c>
      <c r="V2198" s="46">
        <f t="shared" si="151"/>
        <v>0</v>
      </c>
      <c r="W2198" s="46">
        <f t="shared" si="152"/>
        <v>0</v>
      </c>
      <c r="X2198" s="45" t="s">
        <v>26</v>
      </c>
      <c r="Y2198" s="44"/>
      <c r="Z2198" s="43"/>
      <c r="AA2198" s="78" t="s">
        <v>100</v>
      </c>
      <c r="AK2198" s="2"/>
      <c r="AL2198" s="2"/>
      <c r="AM2198" s="2"/>
      <c r="AN2198" s="2"/>
      <c r="AO2198" s="2"/>
      <c r="AP2198" s="2"/>
      <c r="AQ2198" s="2"/>
      <c r="AR2198" s="2"/>
      <c r="AS2198" s="2"/>
      <c r="AT2198" s="2"/>
      <c r="AU2198" s="2"/>
      <c r="AV2198" s="2"/>
      <c r="AW2198" s="2"/>
    </row>
    <row r="2199" spans="1:49" hidden="1">
      <c r="A2199" s="31" t="e">
        <f t="shared" si="149"/>
        <v>#N/A</v>
      </c>
      <c r="B2199" s="30" t="e">
        <f>VLOOKUP(F2199,[3]!Tabla13[#All],2,FALSE)</f>
        <v>#N/A</v>
      </c>
      <c r="C2199" s="61">
        <v>2026</v>
      </c>
      <c r="D2199" s="61">
        <v>8330</v>
      </c>
      <c r="E2199" s="61"/>
      <c r="F2199" s="62"/>
      <c r="G2199" s="61">
        <v>2</v>
      </c>
      <c r="H2199" s="61">
        <v>6</v>
      </c>
      <c r="I2199" s="61">
        <v>18</v>
      </c>
      <c r="J2199" s="61"/>
      <c r="K2199" s="61">
        <v>5000</v>
      </c>
      <c r="L2199" s="61">
        <v>5600</v>
      </c>
      <c r="M2199" s="61"/>
      <c r="N2199" s="60" t="s">
        <v>23</v>
      </c>
      <c r="O2199" s="59"/>
      <c r="P2199" s="58" t="s">
        <v>29</v>
      </c>
      <c r="Q2199" s="57">
        <f>+Q2200+Q2205</f>
        <v>0</v>
      </c>
      <c r="R2199" s="57">
        <f>+R2200+R2205</f>
        <v>0</v>
      </c>
      <c r="S2199" s="57">
        <f t="shared" si="150"/>
        <v>0</v>
      </c>
      <c r="T2199" s="57">
        <f>+T2200+T2205</f>
        <v>0</v>
      </c>
      <c r="U2199" s="57">
        <f>+U2200+U2205</f>
        <v>0</v>
      </c>
      <c r="V2199" s="57">
        <f t="shared" si="151"/>
        <v>0</v>
      </c>
      <c r="W2199" s="57">
        <f t="shared" si="152"/>
        <v>0</v>
      </c>
      <c r="X2199" s="56"/>
      <c r="Y2199" s="205"/>
      <c r="Z2199" s="65"/>
      <c r="AA2199" s="138"/>
      <c r="AK2199" s="2"/>
      <c r="AL2199" s="2"/>
      <c r="AM2199" s="2"/>
      <c r="AN2199" s="2"/>
      <c r="AO2199" s="2"/>
      <c r="AP2199" s="2"/>
      <c r="AQ2199" s="2"/>
      <c r="AR2199" s="2"/>
      <c r="AS2199" s="2"/>
      <c r="AT2199" s="2"/>
      <c r="AU2199" s="2"/>
      <c r="AV2199" s="2"/>
      <c r="AW2199" s="2"/>
    </row>
    <row r="2200" spans="1:49" hidden="1">
      <c r="A2200" s="31" t="e">
        <f t="shared" si="149"/>
        <v>#N/A</v>
      </c>
      <c r="B2200" s="30" t="e">
        <f>VLOOKUP(F2200,[3]!Tabla13[#All],2,FALSE)</f>
        <v>#N/A</v>
      </c>
      <c r="C2200" s="40">
        <v>2026</v>
      </c>
      <c r="D2200" s="40">
        <v>8330</v>
      </c>
      <c r="E2200" s="40"/>
      <c r="F2200" s="41"/>
      <c r="G2200" s="40">
        <v>2</v>
      </c>
      <c r="H2200" s="40">
        <v>6</v>
      </c>
      <c r="I2200" s="40">
        <v>18</v>
      </c>
      <c r="J2200" s="40"/>
      <c r="K2200" s="40">
        <v>5000</v>
      </c>
      <c r="L2200" s="40">
        <v>5600</v>
      </c>
      <c r="M2200" s="40">
        <v>565</v>
      </c>
      <c r="N2200" s="39" t="s">
        <v>23</v>
      </c>
      <c r="O2200" s="38"/>
      <c r="P2200" s="37" t="s">
        <v>184</v>
      </c>
      <c r="Q2200" s="36">
        <f>SUM(Q2201:Q2204)</f>
        <v>0</v>
      </c>
      <c r="R2200" s="36">
        <f>SUM(R2201:R2204)</f>
        <v>0</v>
      </c>
      <c r="S2200" s="36">
        <f t="shared" si="150"/>
        <v>0</v>
      </c>
      <c r="T2200" s="36">
        <f>SUM(T2201:T2204)</f>
        <v>0</v>
      </c>
      <c r="U2200" s="36">
        <f>SUM(U2201:U2204)</f>
        <v>0</v>
      </c>
      <c r="V2200" s="36">
        <f t="shared" si="151"/>
        <v>0</v>
      </c>
      <c r="W2200" s="36">
        <f t="shared" si="152"/>
        <v>0</v>
      </c>
      <c r="X2200" s="35"/>
      <c r="Y2200" s="64"/>
      <c r="Z2200" s="63"/>
      <c r="AA2200" s="32"/>
      <c r="AK2200" s="2"/>
      <c r="AL2200" s="2"/>
      <c r="AM2200" s="2"/>
      <c r="AN2200" s="2"/>
      <c r="AO2200" s="2"/>
      <c r="AP2200" s="2"/>
      <c r="AQ2200" s="2"/>
      <c r="AR2200" s="2"/>
      <c r="AS2200" s="2"/>
      <c r="AT2200" s="2"/>
      <c r="AU2200" s="2"/>
      <c r="AV2200" s="2"/>
      <c r="AW2200" s="2"/>
    </row>
    <row r="2201" spans="1:49" hidden="1">
      <c r="A2201" s="31" t="e">
        <f t="shared" si="149"/>
        <v>#N/A</v>
      </c>
      <c r="B2201" s="30" t="e">
        <f>VLOOKUP(F2201,[3]!Tabla13[#All],2,FALSE)</f>
        <v>#N/A</v>
      </c>
      <c r="C2201" s="51">
        <v>2026</v>
      </c>
      <c r="D2201" s="51">
        <v>8330</v>
      </c>
      <c r="E2201" s="51"/>
      <c r="F2201" s="52"/>
      <c r="G2201" s="51">
        <v>2</v>
      </c>
      <c r="H2201" s="51">
        <v>6</v>
      </c>
      <c r="I2201" s="51">
        <v>18</v>
      </c>
      <c r="J2201" s="51"/>
      <c r="K2201" s="51">
        <v>5000</v>
      </c>
      <c r="L2201" s="51">
        <v>5600</v>
      </c>
      <c r="M2201" s="51">
        <v>565</v>
      </c>
      <c r="N2201" s="50">
        <v>565</v>
      </c>
      <c r="O2201" s="49"/>
      <c r="P2201" s="48" t="s">
        <v>593</v>
      </c>
      <c r="Q2201" s="47">
        <v>0</v>
      </c>
      <c r="R2201" s="47">
        <v>0</v>
      </c>
      <c r="S2201" s="46">
        <f t="shared" si="150"/>
        <v>0</v>
      </c>
      <c r="T2201" s="47">
        <v>0</v>
      </c>
      <c r="U2201" s="47">
        <v>0</v>
      </c>
      <c r="V2201" s="46">
        <f t="shared" si="151"/>
        <v>0</v>
      </c>
      <c r="W2201" s="46">
        <f t="shared" si="152"/>
        <v>0</v>
      </c>
      <c r="X2201" s="45" t="s">
        <v>26</v>
      </c>
      <c r="Y2201" s="44"/>
      <c r="Z2201" s="43"/>
      <c r="AA2201" s="42" t="s">
        <v>19</v>
      </c>
      <c r="AK2201" s="2"/>
      <c r="AL2201" s="2"/>
      <c r="AM2201" s="2"/>
      <c r="AN2201" s="2"/>
      <c r="AO2201" s="2"/>
      <c r="AP2201" s="2"/>
      <c r="AQ2201" s="2"/>
      <c r="AR2201" s="2"/>
      <c r="AS2201" s="2"/>
      <c r="AT2201" s="2"/>
      <c r="AU2201" s="2"/>
      <c r="AV2201" s="2"/>
      <c r="AW2201" s="2"/>
    </row>
    <row r="2202" spans="1:49" hidden="1">
      <c r="A2202" s="31" t="e">
        <f t="shared" si="149"/>
        <v>#N/A</v>
      </c>
      <c r="B2202" s="30" t="e">
        <f>VLOOKUP(F2202,[3]!Tabla13[#All],2,FALSE)</f>
        <v>#N/A</v>
      </c>
      <c r="C2202" s="51">
        <v>2026</v>
      </c>
      <c r="D2202" s="51">
        <v>8330</v>
      </c>
      <c r="E2202" s="51"/>
      <c r="F2202" s="52"/>
      <c r="G2202" s="51">
        <v>2</v>
      </c>
      <c r="H2202" s="51">
        <v>6</v>
      </c>
      <c r="I2202" s="51">
        <v>18</v>
      </c>
      <c r="J2202" s="51"/>
      <c r="K2202" s="51">
        <v>5000</v>
      </c>
      <c r="L2202" s="51">
        <v>5600</v>
      </c>
      <c r="M2202" s="51">
        <v>565</v>
      </c>
      <c r="N2202" s="50">
        <v>585</v>
      </c>
      <c r="O2202" s="49"/>
      <c r="P2202" s="48" t="s">
        <v>592</v>
      </c>
      <c r="Q2202" s="47">
        <v>0</v>
      </c>
      <c r="R2202" s="47">
        <v>0</v>
      </c>
      <c r="S2202" s="46">
        <f t="shared" si="150"/>
        <v>0</v>
      </c>
      <c r="T2202" s="47">
        <v>0</v>
      </c>
      <c r="U2202" s="47">
        <v>0</v>
      </c>
      <c r="V2202" s="46">
        <f t="shared" si="151"/>
        <v>0</v>
      </c>
      <c r="W2202" s="46">
        <f t="shared" si="152"/>
        <v>0</v>
      </c>
      <c r="X2202" s="45" t="s">
        <v>205</v>
      </c>
      <c r="Y2202" s="44"/>
      <c r="Z2202" s="43"/>
      <c r="AA2202" s="78" t="s">
        <v>100</v>
      </c>
      <c r="AK2202" s="2"/>
      <c r="AL2202" s="2"/>
      <c r="AM2202" s="2"/>
      <c r="AN2202" s="2"/>
      <c r="AO2202" s="2"/>
      <c r="AP2202" s="2"/>
      <c r="AQ2202" s="2"/>
      <c r="AR2202" s="2"/>
      <c r="AS2202" s="2"/>
      <c r="AT2202" s="2"/>
      <c r="AU2202" s="2"/>
      <c r="AV2202" s="2"/>
      <c r="AW2202" s="2"/>
    </row>
    <row r="2203" spans="1:49" hidden="1">
      <c r="A2203" s="31" t="e">
        <f t="shared" ref="A2203:A2266" si="153">B2203-E2203</f>
        <v>#N/A</v>
      </c>
      <c r="B2203" s="30" t="e">
        <f>VLOOKUP(F2203,[3]!Tabla13[#All],2,FALSE)</f>
        <v>#N/A</v>
      </c>
      <c r="C2203" s="51">
        <v>2026</v>
      </c>
      <c r="D2203" s="51">
        <v>8330</v>
      </c>
      <c r="E2203" s="51"/>
      <c r="F2203" s="52"/>
      <c r="G2203" s="51">
        <v>2</v>
      </c>
      <c r="H2203" s="51">
        <v>6</v>
      </c>
      <c r="I2203" s="51">
        <v>18</v>
      </c>
      <c r="J2203" s="51"/>
      <c r="K2203" s="51">
        <v>5000</v>
      </c>
      <c r="L2203" s="51">
        <v>5600</v>
      </c>
      <c r="M2203" s="51">
        <v>565</v>
      </c>
      <c r="N2203" s="50">
        <v>1185</v>
      </c>
      <c r="O2203" s="49"/>
      <c r="P2203" s="48" t="s">
        <v>591</v>
      </c>
      <c r="Q2203" s="47">
        <v>0</v>
      </c>
      <c r="R2203" s="47">
        <v>0</v>
      </c>
      <c r="S2203" s="46">
        <f t="shared" si="150"/>
        <v>0</v>
      </c>
      <c r="T2203" s="47">
        <v>0</v>
      </c>
      <c r="U2203" s="47">
        <v>0</v>
      </c>
      <c r="V2203" s="46">
        <f t="shared" si="151"/>
        <v>0</v>
      </c>
      <c r="W2203" s="46">
        <f t="shared" si="152"/>
        <v>0</v>
      </c>
      <c r="X2203" s="45" t="s">
        <v>176</v>
      </c>
      <c r="Y2203" s="44"/>
      <c r="Z2203" s="43"/>
      <c r="AA2203" s="78" t="s">
        <v>100</v>
      </c>
      <c r="AK2203" s="2"/>
      <c r="AL2203" s="2"/>
      <c r="AM2203" s="2"/>
      <c r="AN2203" s="2"/>
      <c r="AO2203" s="2"/>
      <c r="AP2203" s="2"/>
      <c r="AQ2203" s="2"/>
      <c r="AR2203" s="2"/>
      <c r="AS2203" s="2"/>
      <c r="AT2203" s="2"/>
      <c r="AU2203" s="2"/>
      <c r="AV2203" s="2"/>
      <c r="AW2203" s="2"/>
    </row>
    <row r="2204" spans="1:49" hidden="1">
      <c r="A2204" s="31" t="e">
        <f t="shared" si="153"/>
        <v>#N/A</v>
      </c>
      <c r="B2204" s="30" t="e">
        <f>VLOOKUP(F2204,[3]!Tabla13[#All],2,FALSE)</f>
        <v>#N/A</v>
      </c>
      <c r="C2204" s="51">
        <v>2026</v>
      </c>
      <c r="D2204" s="51">
        <v>8330</v>
      </c>
      <c r="E2204" s="51"/>
      <c r="F2204" s="52"/>
      <c r="G2204" s="51">
        <v>2</v>
      </c>
      <c r="H2204" s="51">
        <v>6</v>
      </c>
      <c r="I2204" s="51">
        <v>18</v>
      </c>
      <c r="J2204" s="51"/>
      <c r="K2204" s="51">
        <v>5000</v>
      </c>
      <c r="L2204" s="51">
        <v>5600</v>
      </c>
      <c r="M2204" s="51">
        <v>565</v>
      </c>
      <c r="N2204" s="50">
        <v>1183</v>
      </c>
      <c r="O2204" s="49"/>
      <c r="P2204" s="204" t="s">
        <v>590</v>
      </c>
      <c r="Q2204" s="47">
        <v>0</v>
      </c>
      <c r="R2204" s="47">
        <v>0</v>
      </c>
      <c r="S2204" s="46">
        <f t="shared" si="150"/>
        <v>0</v>
      </c>
      <c r="T2204" s="47">
        <v>0</v>
      </c>
      <c r="U2204" s="47">
        <v>0</v>
      </c>
      <c r="V2204" s="46">
        <f t="shared" si="151"/>
        <v>0</v>
      </c>
      <c r="W2204" s="46">
        <f t="shared" si="152"/>
        <v>0</v>
      </c>
      <c r="X2204" s="45" t="s">
        <v>176</v>
      </c>
      <c r="Y2204" s="44"/>
      <c r="Z2204" s="43"/>
      <c r="AA2204" s="78" t="s">
        <v>100</v>
      </c>
      <c r="AK2204" s="2"/>
      <c r="AL2204" s="2"/>
      <c r="AM2204" s="2"/>
      <c r="AN2204" s="2"/>
      <c r="AO2204" s="2"/>
      <c r="AP2204" s="2"/>
      <c r="AQ2204" s="2"/>
      <c r="AR2204" s="2"/>
      <c r="AS2204" s="2"/>
      <c r="AT2204" s="2"/>
      <c r="AU2204" s="2"/>
      <c r="AV2204" s="2"/>
      <c r="AW2204" s="2"/>
    </row>
    <row r="2205" spans="1:49" hidden="1">
      <c r="A2205" s="31" t="e">
        <f t="shared" si="153"/>
        <v>#N/A</v>
      </c>
      <c r="B2205" s="30" t="e">
        <f>VLOOKUP(F2205,[3]!Tabla13[#All],2,FALSE)</f>
        <v>#N/A</v>
      </c>
      <c r="C2205" s="40">
        <v>2026</v>
      </c>
      <c r="D2205" s="40">
        <v>8330</v>
      </c>
      <c r="E2205" s="40"/>
      <c r="F2205" s="41"/>
      <c r="G2205" s="40">
        <v>2</v>
      </c>
      <c r="H2205" s="40">
        <v>6</v>
      </c>
      <c r="I2205" s="40">
        <v>18</v>
      </c>
      <c r="J2205" s="40"/>
      <c r="K2205" s="40">
        <v>5000</v>
      </c>
      <c r="L2205" s="40">
        <v>5600</v>
      </c>
      <c r="M2205" s="40">
        <v>567</v>
      </c>
      <c r="N2205" s="39" t="s">
        <v>23</v>
      </c>
      <c r="O2205" s="38"/>
      <c r="P2205" s="37" t="s">
        <v>589</v>
      </c>
      <c r="Q2205" s="36">
        <f>SUM(Q2206:Q2209)</f>
        <v>0</v>
      </c>
      <c r="R2205" s="36">
        <f>SUM(R2206:R2209)</f>
        <v>0</v>
      </c>
      <c r="S2205" s="36">
        <f t="shared" si="150"/>
        <v>0</v>
      </c>
      <c r="T2205" s="36">
        <f>SUM(T2206:T2209)</f>
        <v>0</v>
      </c>
      <c r="U2205" s="36">
        <f>SUM(U2206:U2209)</f>
        <v>0</v>
      </c>
      <c r="V2205" s="36">
        <f t="shared" si="151"/>
        <v>0</v>
      </c>
      <c r="W2205" s="36">
        <f t="shared" si="152"/>
        <v>0</v>
      </c>
      <c r="X2205" s="35"/>
      <c r="Y2205" s="64"/>
      <c r="Z2205" s="63"/>
      <c r="AA2205" s="32"/>
      <c r="AK2205" s="2"/>
      <c r="AL2205" s="2"/>
      <c r="AM2205" s="2"/>
      <c r="AN2205" s="2"/>
      <c r="AO2205" s="2"/>
      <c r="AP2205" s="2"/>
      <c r="AQ2205" s="2"/>
      <c r="AR2205" s="2"/>
      <c r="AS2205" s="2"/>
      <c r="AT2205" s="2"/>
      <c r="AU2205" s="2"/>
      <c r="AV2205" s="2"/>
      <c r="AW2205" s="2"/>
    </row>
    <row r="2206" spans="1:49" hidden="1">
      <c r="A2206" s="31" t="e">
        <f t="shared" si="153"/>
        <v>#N/A</v>
      </c>
      <c r="B2206" s="30" t="e">
        <f>VLOOKUP(F2206,[3]!Tabla13[#All],2,FALSE)</f>
        <v>#N/A</v>
      </c>
      <c r="C2206" s="51">
        <v>2026</v>
      </c>
      <c r="D2206" s="51">
        <v>8330</v>
      </c>
      <c r="E2206" s="51"/>
      <c r="F2206" s="52"/>
      <c r="G2206" s="51">
        <v>2</v>
      </c>
      <c r="H2206" s="51">
        <v>6</v>
      </c>
      <c r="I2206" s="51">
        <v>18</v>
      </c>
      <c r="J2206" s="51"/>
      <c r="K2206" s="51">
        <v>5000</v>
      </c>
      <c r="L2206" s="51">
        <v>5600</v>
      </c>
      <c r="M2206" s="51">
        <v>567</v>
      </c>
      <c r="N2206" s="50">
        <v>902</v>
      </c>
      <c r="O2206" s="49"/>
      <c r="P2206" s="48" t="s">
        <v>588</v>
      </c>
      <c r="Q2206" s="47">
        <v>0</v>
      </c>
      <c r="R2206" s="47">
        <v>0</v>
      </c>
      <c r="S2206" s="46">
        <f t="shared" si="150"/>
        <v>0</v>
      </c>
      <c r="T2206" s="47">
        <v>0</v>
      </c>
      <c r="U2206" s="47">
        <v>0</v>
      </c>
      <c r="V2206" s="46">
        <f t="shared" si="151"/>
        <v>0</v>
      </c>
      <c r="W2206" s="46">
        <f t="shared" si="152"/>
        <v>0</v>
      </c>
      <c r="X2206" s="45" t="s">
        <v>26</v>
      </c>
      <c r="Y2206" s="44"/>
      <c r="Z2206" s="43"/>
      <c r="AA2206" s="78" t="s">
        <v>100</v>
      </c>
      <c r="AK2206" s="2"/>
      <c r="AL2206" s="2"/>
      <c r="AM2206" s="2"/>
      <c r="AN2206" s="2"/>
      <c r="AO2206" s="2"/>
      <c r="AP2206" s="2"/>
      <c r="AQ2206" s="2"/>
      <c r="AR2206" s="2"/>
      <c r="AS2206" s="2"/>
      <c r="AT2206" s="2"/>
      <c r="AU2206" s="2"/>
      <c r="AV2206" s="2"/>
      <c r="AW2206" s="2"/>
    </row>
    <row r="2207" spans="1:49" hidden="1">
      <c r="A2207" s="31" t="e">
        <f t="shared" si="153"/>
        <v>#N/A</v>
      </c>
      <c r="B2207" s="30" t="e">
        <f>VLOOKUP(F2207,[3]!Tabla13[#All],2,FALSE)</f>
        <v>#N/A</v>
      </c>
      <c r="C2207" s="51">
        <v>2026</v>
      </c>
      <c r="D2207" s="51">
        <v>8330</v>
      </c>
      <c r="E2207" s="51"/>
      <c r="F2207" s="52"/>
      <c r="G2207" s="51">
        <v>2</v>
      </c>
      <c r="H2207" s="51">
        <v>6</v>
      </c>
      <c r="I2207" s="51">
        <v>18</v>
      </c>
      <c r="J2207" s="51"/>
      <c r="K2207" s="51">
        <v>5000</v>
      </c>
      <c r="L2207" s="51">
        <v>5600</v>
      </c>
      <c r="M2207" s="51">
        <v>567</v>
      </c>
      <c r="N2207" s="50">
        <v>1150</v>
      </c>
      <c r="O2207" s="49"/>
      <c r="P2207" s="48" t="s">
        <v>587</v>
      </c>
      <c r="Q2207" s="47">
        <v>0</v>
      </c>
      <c r="R2207" s="47">
        <v>0</v>
      </c>
      <c r="S2207" s="46">
        <f t="shared" si="150"/>
        <v>0</v>
      </c>
      <c r="T2207" s="47">
        <v>0</v>
      </c>
      <c r="U2207" s="47">
        <v>0</v>
      </c>
      <c r="V2207" s="46">
        <f t="shared" si="151"/>
        <v>0</v>
      </c>
      <c r="W2207" s="46">
        <f t="shared" si="152"/>
        <v>0</v>
      </c>
      <c r="X2207" s="45" t="s">
        <v>26</v>
      </c>
      <c r="Y2207" s="44"/>
      <c r="Z2207" s="43"/>
      <c r="AA2207" s="42" t="s">
        <v>19</v>
      </c>
      <c r="AK2207" s="2"/>
      <c r="AL2207" s="2"/>
      <c r="AM2207" s="2"/>
      <c r="AN2207" s="2"/>
      <c r="AO2207" s="2"/>
      <c r="AP2207" s="2"/>
      <c r="AQ2207" s="2"/>
      <c r="AR2207" s="2"/>
      <c r="AS2207" s="2"/>
      <c r="AT2207" s="2"/>
      <c r="AU2207" s="2"/>
      <c r="AV2207" s="2"/>
      <c r="AW2207" s="2"/>
    </row>
    <row r="2208" spans="1:49" hidden="1">
      <c r="A2208" s="31" t="e">
        <f t="shared" si="153"/>
        <v>#N/A</v>
      </c>
      <c r="B2208" s="30" t="e">
        <f>VLOOKUP(F2208,[3]!Tabla13[#All],2,FALSE)</f>
        <v>#N/A</v>
      </c>
      <c r="C2208" s="51">
        <v>2026</v>
      </c>
      <c r="D2208" s="51">
        <v>8330</v>
      </c>
      <c r="E2208" s="51"/>
      <c r="F2208" s="52"/>
      <c r="G2208" s="51">
        <v>2</v>
      </c>
      <c r="H2208" s="51">
        <v>6</v>
      </c>
      <c r="I2208" s="51">
        <v>18</v>
      </c>
      <c r="J2208" s="51"/>
      <c r="K2208" s="51">
        <v>5000</v>
      </c>
      <c r="L2208" s="51">
        <v>5600</v>
      </c>
      <c r="M2208" s="51">
        <v>567</v>
      </c>
      <c r="N2208" s="50">
        <v>1151</v>
      </c>
      <c r="O2208" s="49"/>
      <c r="P2208" s="48" t="s">
        <v>586</v>
      </c>
      <c r="Q2208" s="47">
        <v>0</v>
      </c>
      <c r="R2208" s="47">
        <v>0</v>
      </c>
      <c r="S2208" s="46">
        <f t="shared" si="150"/>
        <v>0</v>
      </c>
      <c r="T2208" s="47">
        <v>0</v>
      </c>
      <c r="U2208" s="47">
        <v>0</v>
      </c>
      <c r="V2208" s="46">
        <f t="shared" si="151"/>
        <v>0</v>
      </c>
      <c r="W2208" s="46">
        <f t="shared" si="152"/>
        <v>0</v>
      </c>
      <c r="X2208" s="45" t="s">
        <v>26</v>
      </c>
      <c r="Y2208" s="44"/>
      <c r="Z2208" s="43"/>
      <c r="AA2208" s="42" t="s">
        <v>19</v>
      </c>
      <c r="AK2208" s="2"/>
      <c r="AL2208" s="2"/>
      <c r="AM2208" s="2"/>
      <c r="AN2208" s="2"/>
      <c r="AO2208" s="2"/>
      <c r="AP2208" s="2"/>
      <c r="AQ2208" s="2"/>
      <c r="AR2208" s="2"/>
      <c r="AS2208" s="2"/>
      <c r="AT2208" s="2"/>
      <c r="AU2208" s="2"/>
      <c r="AV2208" s="2"/>
      <c r="AW2208" s="2"/>
    </row>
    <row r="2209" spans="1:49" hidden="1">
      <c r="A2209" s="31" t="e">
        <f t="shared" si="153"/>
        <v>#N/A</v>
      </c>
      <c r="B2209" s="30" t="e">
        <f>VLOOKUP(F2209,[3]!Tabla13[#All],2,FALSE)</f>
        <v>#N/A</v>
      </c>
      <c r="C2209" s="51">
        <v>2026</v>
      </c>
      <c r="D2209" s="51">
        <v>8330</v>
      </c>
      <c r="E2209" s="51"/>
      <c r="F2209" s="52"/>
      <c r="G2209" s="51">
        <v>2</v>
      </c>
      <c r="H2209" s="51">
        <v>6</v>
      </c>
      <c r="I2209" s="51">
        <v>18</v>
      </c>
      <c r="J2209" s="51"/>
      <c r="K2209" s="51">
        <v>5000</v>
      </c>
      <c r="L2209" s="51">
        <v>5600</v>
      </c>
      <c r="M2209" s="51">
        <v>567</v>
      </c>
      <c r="N2209" s="50">
        <v>861</v>
      </c>
      <c r="O2209" s="49"/>
      <c r="P2209" s="48" t="s">
        <v>585</v>
      </c>
      <c r="Q2209" s="47">
        <v>0</v>
      </c>
      <c r="R2209" s="47">
        <v>0</v>
      </c>
      <c r="S2209" s="46">
        <f t="shared" si="150"/>
        <v>0</v>
      </c>
      <c r="T2209" s="47">
        <v>0</v>
      </c>
      <c r="U2209" s="47">
        <v>0</v>
      </c>
      <c r="V2209" s="46">
        <f t="shared" si="151"/>
        <v>0</v>
      </c>
      <c r="W2209" s="46">
        <f t="shared" si="152"/>
        <v>0</v>
      </c>
      <c r="X2209" s="45" t="s">
        <v>26</v>
      </c>
      <c r="Y2209" s="44"/>
      <c r="Z2209" s="43"/>
      <c r="AA2209" s="42" t="s">
        <v>19</v>
      </c>
      <c r="AK2209" s="2"/>
      <c r="AL2209" s="2"/>
      <c r="AM2209" s="2"/>
      <c r="AN2209" s="2"/>
      <c r="AO2209" s="2"/>
      <c r="AP2209" s="2"/>
      <c r="AQ2209" s="2"/>
      <c r="AR2209" s="2"/>
      <c r="AS2209" s="2"/>
      <c r="AT2209" s="2"/>
      <c r="AU2209" s="2"/>
      <c r="AV2209" s="2"/>
      <c r="AW2209" s="2"/>
    </row>
    <row r="2210" spans="1:49" hidden="1">
      <c r="A2210" s="31" t="e">
        <f t="shared" si="153"/>
        <v>#N/A</v>
      </c>
      <c r="B2210" s="30" t="e">
        <f>VLOOKUP(F2210,[3]!Tabla13[#All],2,FALSE)</f>
        <v>#N/A</v>
      </c>
      <c r="C2210" s="61">
        <v>2026</v>
      </c>
      <c r="D2210" s="61">
        <v>8330</v>
      </c>
      <c r="E2210" s="61"/>
      <c r="F2210" s="62"/>
      <c r="G2210" s="61">
        <v>2</v>
      </c>
      <c r="H2210" s="61">
        <v>6</v>
      </c>
      <c r="I2210" s="61">
        <v>18</v>
      </c>
      <c r="J2210" s="61"/>
      <c r="K2210" s="61">
        <v>5000</v>
      </c>
      <c r="L2210" s="61">
        <v>5900</v>
      </c>
      <c r="M2210" s="61"/>
      <c r="N2210" s="60" t="s">
        <v>23</v>
      </c>
      <c r="O2210" s="59"/>
      <c r="P2210" s="58" t="s">
        <v>25</v>
      </c>
      <c r="Q2210" s="57">
        <f>Q2211+Q2223</f>
        <v>0</v>
      </c>
      <c r="R2210" s="57">
        <f>R2211+R2223</f>
        <v>0</v>
      </c>
      <c r="S2210" s="57">
        <f t="shared" si="150"/>
        <v>0</v>
      </c>
      <c r="T2210" s="57">
        <f>T2211+T2223</f>
        <v>0</v>
      </c>
      <c r="U2210" s="57">
        <f>U2211+U2223</f>
        <v>0</v>
      </c>
      <c r="V2210" s="57">
        <f t="shared" si="151"/>
        <v>0</v>
      </c>
      <c r="W2210" s="57">
        <f t="shared" si="152"/>
        <v>0</v>
      </c>
      <c r="X2210" s="56"/>
      <c r="Y2210" s="66"/>
      <c r="Z2210" s="65"/>
      <c r="AA2210" s="53"/>
      <c r="AK2210" s="2"/>
      <c r="AL2210" s="2"/>
      <c r="AM2210" s="2"/>
      <c r="AN2210" s="2"/>
      <c r="AO2210" s="2"/>
      <c r="AP2210" s="2"/>
      <c r="AQ2210" s="2"/>
      <c r="AR2210" s="2"/>
      <c r="AS2210" s="2"/>
      <c r="AT2210" s="2"/>
      <c r="AU2210" s="2"/>
      <c r="AV2210" s="2"/>
      <c r="AW2210" s="2"/>
    </row>
    <row r="2211" spans="1:49" hidden="1">
      <c r="A2211" s="31" t="e">
        <f t="shared" si="153"/>
        <v>#N/A</v>
      </c>
      <c r="B2211" s="30" t="e">
        <f>VLOOKUP(F2211,[3]!Tabla13[#All],2,FALSE)</f>
        <v>#N/A</v>
      </c>
      <c r="C2211" s="40">
        <v>2026</v>
      </c>
      <c r="D2211" s="40">
        <v>8330</v>
      </c>
      <c r="E2211" s="40"/>
      <c r="F2211" s="41"/>
      <c r="G2211" s="40">
        <v>2</v>
      </c>
      <c r="H2211" s="40">
        <v>6</v>
      </c>
      <c r="I2211" s="40">
        <v>18</v>
      </c>
      <c r="J2211" s="40"/>
      <c r="K2211" s="40">
        <v>5000</v>
      </c>
      <c r="L2211" s="40">
        <v>5900</v>
      </c>
      <c r="M2211" s="40">
        <v>591</v>
      </c>
      <c r="N2211" s="39" t="s">
        <v>23</v>
      </c>
      <c r="O2211" s="38"/>
      <c r="P2211" s="37" t="s">
        <v>24</v>
      </c>
      <c r="Q2211" s="36">
        <f>SUM(Q2212:Q2222)</f>
        <v>0</v>
      </c>
      <c r="R2211" s="36">
        <f>SUM(R2212:R2222)</f>
        <v>0</v>
      </c>
      <c r="S2211" s="36">
        <f t="shared" si="150"/>
        <v>0</v>
      </c>
      <c r="T2211" s="36">
        <f>SUM(T2212:T2222)</f>
        <v>0</v>
      </c>
      <c r="U2211" s="36">
        <f>SUM(U2212:U2222)</f>
        <v>0</v>
      </c>
      <c r="V2211" s="36">
        <f t="shared" si="151"/>
        <v>0</v>
      </c>
      <c r="W2211" s="36">
        <f t="shared" si="152"/>
        <v>0</v>
      </c>
      <c r="X2211" s="35"/>
      <c r="Y2211" s="64"/>
      <c r="Z2211" s="63"/>
      <c r="AA2211" s="32"/>
      <c r="AK2211" s="2"/>
      <c r="AL2211" s="2"/>
      <c r="AM2211" s="2"/>
      <c r="AN2211" s="2"/>
      <c r="AO2211" s="2"/>
      <c r="AP2211" s="2"/>
      <c r="AQ2211" s="2"/>
      <c r="AR2211" s="2"/>
      <c r="AS2211" s="2"/>
      <c r="AT2211" s="2"/>
      <c r="AU2211" s="2"/>
      <c r="AV2211" s="2"/>
      <c r="AW2211" s="2"/>
    </row>
    <row r="2212" spans="1:49" hidden="1">
      <c r="A2212" s="31" t="e">
        <f t="shared" si="153"/>
        <v>#N/A</v>
      </c>
      <c r="B2212" s="30" t="e">
        <f>VLOOKUP(F2212,[3]!Tabla13[#All],2,FALSE)</f>
        <v>#N/A</v>
      </c>
      <c r="C2212" s="51">
        <v>2026</v>
      </c>
      <c r="D2212" s="51">
        <v>8330</v>
      </c>
      <c r="E2212" s="51"/>
      <c r="F2212" s="52"/>
      <c r="G2212" s="51">
        <v>2</v>
      </c>
      <c r="H2212" s="51">
        <v>6</v>
      </c>
      <c r="I2212" s="51">
        <v>18</v>
      </c>
      <c r="J2212" s="51"/>
      <c r="K2212" s="51">
        <v>5000</v>
      </c>
      <c r="L2212" s="51">
        <v>5900</v>
      </c>
      <c r="M2212" s="51">
        <v>591</v>
      </c>
      <c r="N2212" s="50">
        <v>1370</v>
      </c>
      <c r="O2212" s="49"/>
      <c r="P2212" s="48" t="s">
        <v>584</v>
      </c>
      <c r="Q2212" s="47">
        <v>0</v>
      </c>
      <c r="R2212" s="47">
        <v>0</v>
      </c>
      <c r="S2212" s="46">
        <f t="shared" si="150"/>
        <v>0</v>
      </c>
      <c r="T2212" s="47">
        <v>0</v>
      </c>
      <c r="U2212" s="47">
        <v>0</v>
      </c>
      <c r="V2212" s="46">
        <f t="shared" si="151"/>
        <v>0</v>
      </c>
      <c r="W2212" s="46">
        <f t="shared" si="152"/>
        <v>0</v>
      </c>
      <c r="X2212" s="45" t="s">
        <v>20</v>
      </c>
      <c r="Y2212" s="44"/>
      <c r="Z2212" s="43"/>
      <c r="AA2212" s="78" t="s">
        <v>100</v>
      </c>
      <c r="AK2212" s="2"/>
      <c r="AL2212" s="2"/>
      <c r="AM2212" s="2"/>
      <c r="AN2212" s="2"/>
      <c r="AO2212" s="2"/>
      <c r="AP2212" s="2"/>
      <c r="AQ2212" s="2"/>
      <c r="AR2212" s="2"/>
      <c r="AS2212" s="2"/>
      <c r="AT2212" s="2"/>
      <c r="AU2212" s="2"/>
      <c r="AV2212" s="2"/>
      <c r="AW2212" s="2"/>
    </row>
    <row r="2213" spans="1:49" hidden="1">
      <c r="A2213" s="31" t="e">
        <f t="shared" si="153"/>
        <v>#N/A</v>
      </c>
      <c r="B2213" s="30" t="e">
        <f>VLOOKUP(F2213,[3]!Tabla13[#All],2,FALSE)</f>
        <v>#N/A</v>
      </c>
      <c r="C2213" s="51">
        <v>2026</v>
      </c>
      <c r="D2213" s="51">
        <v>8330</v>
      </c>
      <c r="E2213" s="51"/>
      <c r="F2213" s="52"/>
      <c r="G2213" s="51">
        <v>2</v>
      </c>
      <c r="H2213" s="51">
        <v>6</v>
      </c>
      <c r="I2213" s="51">
        <v>18</v>
      </c>
      <c r="J2213" s="51"/>
      <c r="K2213" s="51">
        <v>5000</v>
      </c>
      <c r="L2213" s="51">
        <v>5900</v>
      </c>
      <c r="M2213" s="51">
        <v>591</v>
      </c>
      <c r="N2213" s="50">
        <v>1374</v>
      </c>
      <c r="O2213" s="49"/>
      <c r="P2213" s="48" t="s">
        <v>583</v>
      </c>
      <c r="Q2213" s="47">
        <v>0</v>
      </c>
      <c r="R2213" s="47">
        <v>0</v>
      </c>
      <c r="S2213" s="46">
        <f t="shared" si="150"/>
        <v>0</v>
      </c>
      <c r="T2213" s="47">
        <v>0</v>
      </c>
      <c r="U2213" s="47">
        <v>0</v>
      </c>
      <c r="V2213" s="46">
        <f t="shared" si="151"/>
        <v>0</v>
      </c>
      <c r="W2213" s="46">
        <f t="shared" si="152"/>
        <v>0</v>
      </c>
      <c r="X2213" s="45" t="s">
        <v>20</v>
      </c>
      <c r="Y2213" s="44"/>
      <c r="Z2213" s="43"/>
      <c r="AA2213" s="78" t="s">
        <v>100</v>
      </c>
      <c r="AK2213" s="2"/>
      <c r="AL2213" s="2"/>
      <c r="AM2213" s="2"/>
      <c r="AN2213" s="2"/>
      <c r="AO2213" s="2"/>
      <c r="AP2213" s="2"/>
      <c r="AQ2213" s="2"/>
      <c r="AR2213" s="2"/>
      <c r="AS2213" s="2"/>
      <c r="AT2213" s="2"/>
      <c r="AU2213" s="2"/>
      <c r="AV2213" s="2"/>
      <c r="AW2213" s="2"/>
    </row>
    <row r="2214" spans="1:49" hidden="1">
      <c r="A2214" s="31" t="e">
        <f t="shared" si="153"/>
        <v>#N/A</v>
      </c>
      <c r="B2214" s="30" t="e">
        <f>VLOOKUP(F2214,[3]!Tabla13[#All],2,FALSE)</f>
        <v>#N/A</v>
      </c>
      <c r="C2214" s="51">
        <v>2026</v>
      </c>
      <c r="D2214" s="51">
        <v>8330</v>
      </c>
      <c r="E2214" s="51"/>
      <c r="F2214" s="52"/>
      <c r="G2214" s="51">
        <v>2</v>
      </c>
      <c r="H2214" s="51">
        <v>6</v>
      </c>
      <c r="I2214" s="51">
        <v>18</v>
      </c>
      <c r="J2214" s="51"/>
      <c r="K2214" s="51">
        <v>5000</v>
      </c>
      <c r="L2214" s="51">
        <v>5900</v>
      </c>
      <c r="M2214" s="51">
        <v>591</v>
      </c>
      <c r="N2214" s="50">
        <v>1379</v>
      </c>
      <c r="O2214" s="49"/>
      <c r="P2214" s="48" t="s">
        <v>582</v>
      </c>
      <c r="Q2214" s="47">
        <v>0</v>
      </c>
      <c r="R2214" s="47">
        <v>0</v>
      </c>
      <c r="S2214" s="46">
        <f t="shared" si="150"/>
        <v>0</v>
      </c>
      <c r="T2214" s="47">
        <v>0</v>
      </c>
      <c r="U2214" s="47">
        <v>0</v>
      </c>
      <c r="V2214" s="46">
        <f t="shared" si="151"/>
        <v>0</v>
      </c>
      <c r="W2214" s="46">
        <f t="shared" si="152"/>
        <v>0</v>
      </c>
      <c r="X2214" s="45" t="s">
        <v>20</v>
      </c>
      <c r="Y2214" s="44"/>
      <c r="Z2214" s="43"/>
      <c r="AA2214" s="78" t="s">
        <v>100</v>
      </c>
      <c r="AK2214" s="2"/>
      <c r="AL2214" s="2"/>
      <c r="AM2214" s="2"/>
      <c r="AN2214" s="2"/>
      <c r="AO2214" s="2"/>
      <c r="AP2214" s="2"/>
      <c r="AQ2214" s="2"/>
      <c r="AR2214" s="2"/>
      <c r="AS2214" s="2"/>
      <c r="AT2214" s="2"/>
      <c r="AU2214" s="2"/>
      <c r="AV2214" s="2"/>
      <c r="AW2214" s="2"/>
    </row>
    <row r="2215" spans="1:49" hidden="1">
      <c r="A2215" s="31" t="e">
        <f t="shared" si="153"/>
        <v>#N/A</v>
      </c>
      <c r="B2215" s="30" t="e">
        <f>VLOOKUP(F2215,[3]!Tabla13[#All],2,FALSE)</f>
        <v>#N/A</v>
      </c>
      <c r="C2215" s="51">
        <v>2026</v>
      </c>
      <c r="D2215" s="51">
        <v>8330</v>
      </c>
      <c r="E2215" s="51"/>
      <c r="F2215" s="52"/>
      <c r="G2215" s="51">
        <v>2</v>
      </c>
      <c r="H2215" s="51">
        <v>6</v>
      </c>
      <c r="I2215" s="51">
        <v>18</v>
      </c>
      <c r="J2215" s="51"/>
      <c r="K2215" s="51">
        <v>5000</v>
      </c>
      <c r="L2215" s="51">
        <v>5900</v>
      </c>
      <c r="M2215" s="51">
        <v>591</v>
      </c>
      <c r="N2215" s="50">
        <v>1380</v>
      </c>
      <c r="O2215" s="49"/>
      <c r="P2215" s="48" t="s">
        <v>581</v>
      </c>
      <c r="Q2215" s="47">
        <v>0</v>
      </c>
      <c r="R2215" s="47">
        <v>0</v>
      </c>
      <c r="S2215" s="46">
        <f t="shared" si="150"/>
        <v>0</v>
      </c>
      <c r="T2215" s="47">
        <v>0</v>
      </c>
      <c r="U2215" s="47">
        <v>0</v>
      </c>
      <c r="V2215" s="46">
        <f t="shared" si="151"/>
        <v>0</v>
      </c>
      <c r="W2215" s="46">
        <f t="shared" si="152"/>
        <v>0</v>
      </c>
      <c r="X2215" s="45" t="s">
        <v>20</v>
      </c>
      <c r="Y2215" s="44"/>
      <c r="Z2215" s="43"/>
      <c r="AA2215" s="78" t="s">
        <v>100</v>
      </c>
      <c r="AK2215" s="2"/>
      <c r="AL2215" s="2"/>
      <c r="AM2215" s="2"/>
      <c r="AN2215" s="2"/>
      <c r="AO2215" s="2"/>
      <c r="AP2215" s="2"/>
      <c r="AQ2215" s="2"/>
      <c r="AR2215" s="2"/>
      <c r="AS2215" s="2"/>
      <c r="AT2215" s="2"/>
      <c r="AU2215" s="2"/>
      <c r="AV2215" s="2"/>
      <c r="AW2215" s="2"/>
    </row>
    <row r="2216" spans="1:49" hidden="1">
      <c r="A2216" s="31" t="e">
        <f t="shared" si="153"/>
        <v>#N/A</v>
      </c>
      <c r="B2216" s="30" t="e">
        <f>VLOOKUP(F2216,[3]!Tabla13[#All],2,FALSE)</f>
        <v>#N/A</v>
      </c>
      <c r="C2216" s="51">
        <v>2026</v>
      </c>
      <c r="D2216" s="51">
        <v>8330</v>
      </c>
      <c r="E2216" s="51"/>
      <c r="F2216" s="52"/>
      <c r="G2216" s="51">
        <v>2</v>
      </c>
      <c r="H2216" s="51">
        <v>6</v>
      </c>
      <c r="I2216" s="51">
        <v>18</v>
      </c>
      <c r="J2216" s="51"/>
      <c r="K2216" s="51">
        <v>5000</v>
      </c>
      <c r="L2216" s="51">
        <v>5900</v>
      </c>
      <c r="M2216" s="51">
        <v>591</v>
      </c>
      <c r="N2216" s="50">
        <v>1383</v>
      </c>
      <c r="O2216" s="49"/>
      <c r="P2216" s="48" t="s">
        <v>580</v>
      </c>
      <c r="Q2216" s="47">
        <v>0</v>
      </c>
      <c r="R2216" s="47">
        <v>0</v>
      </c>
      <c r="S2216" s="46">
        <f t="shared" si="150"/>
        <v>0</v>
      </c>
      <c r="T2216" s="47">
        <v>0</v>
      </c>
      <c r="U2216" s="47">
        <v>0</v>
      </c>
      <c r="V2216" s="46">
        <f t="shared" si="151"/>
        <v>0</v>
      </c>
      <c r="W2216" s="46">
        <f t="shared" si="152"/>
        <v>0</v>
      </c>
      <c r="X2216" s="45" t="s">
        <v>20</v>
      </c>
      <c r="Y2216" s="44"/>
      <c r="Z2216" s="43"/>
      <c r="AA2216" s="78" t="s">
        <v>100</v>
      </c>
      <c r="AK2216" s="2"/>
      <c r="AL2216" s="2"/>
      <c r="AM2216" s="2"/>
      <c r="AN2216" s="2"/>
      <c r="AO2216" s="2"/>
      <c r="AP2216" s="2"/>
      <c r="AQ2216" s="2"/>
      <c r="AR2216" s="2"/>
      <c r="AS2216" s="2"/>
      <c r="AT2216" s="2"/>
      <c r="AU2216" s="2"/>
      <c r="AV2216" s="2"/>
      <c r="AW2216" s="2"/>
    </row>
    <row r="2217" spans="1:49" ht="28.5" hidden="1">
      <c r="A2217" s="31" t="e">
        <f t="shared" si="153"/>
        <v>#N/A</v>
      </c>
      <c r="B2217" s="30" t="e">
        <f>VLOOKUP(F2217,[3]!Tabla13[#All],2,FALSE)</f>
        <v>#N/A</v>
      </c>
      <c r="C2217" s="51">
        <v>2026</v>
      </c>
      <c r="D2217" s="51">
        <v>8330</v>
      </c>
      <c r="E2217" s="51"/>
      <c r="F2217" s="52"/>
      <c r="G2217" s="51">
        <v>2</v>
      </c>
      <c r="H2217" s="51">
        <v>6</v>
      </c>
      <c r="I2217" s="51">
        <v>18</v>
      </c>
      <c r="J2217" s="51"/>
      <c r="K2217" s="51">
        <v>5000</v>
      </c>
      <c r="L2217" s="51">
        <v>5900</v>
      </c>
      <c r="M2217" s="51">
        <v>591</v>
      </c>
      <c r="N2217" s="50">
        <v>1384</v>
      </c>
      <c r="O2217" s="49"/>
      <c r="P2217" s="48" t="s">
        <v>579</v>
      </c>
      <c r="Q2217" s="47">
        <v>0</v>
      </c>
      <c r="R2217" s="47">
        <v>0</v>
      </c>
      <c r="S2217" s="46">
        <f t="shared" si="150"/>
        <v>0</v>
      </c>
      <c r="T2217" s="47">
        <v>0</v>
      </c>
      <c r="U2217" s="47">
        <v>0</v>
      </c>
      <c r="V2217" s="46">
        <f t="shared" si="151"/>
        <v>0</v>
      </c>
      <c r="W2217" s="46">
        <f t="shared" si="152"/>
        <v>0</v>
      </c>
      <c r="X2217" s="45" t="s">
        <v>20</v>
      </c>
      <c r="Y2217" s="44"/>
      <c r="Z2217" s="43"/>
      <c r="AA2217" s="78" t="s">
        <v>100</v>
      </c>
      <c r="AK2217" s="2"/>
      <c r="AL2217" s="2"/>
      <c r="AM2217" s="2"/>
      <c r="AN2217" s="2"/>
      <c r="AO2217" s="2"/>
      <c r="AP2217" s="2"/>
      <c r="AQ2217" s="2"/>
      <c r="AR2217" s="2"/>
      <c r="AS2217" s="2"/>
      <c r="AT2217" s="2"/>
      <c r="AU2217" s="2"/>
      <c r="AV2217" s="2"/>
      <c r="AW2217" s="2"/>
    </row>
    <row r="2218" spans="1:49" hidden="1">
      <c r="A2218" s="31" t="e">
        <f t="shared" si="153"/>
        <v>#N/A</v>
      </c>
      <c r="B2218" s="30" t="e">
        <f>VLOOKUP(F2218,[3]!Tabla13[#All],2,FALSE)</f>
        <v>#N/A</v>
      </c>
      <c r="C2218" s="51">
        <v>2026</v>
      </c>
      <c r="D2218" s="51">
        <v>8330</v>
      </c>
      <c r="E2218" s="51"/>
      <c r="F2218" s="52"/>
      <c r="G2218" s="51">
        <v>2</v>
      </c>
      <c r="H2218" s="51">
        <v>6</v>
      </c>
      <c r="I2218" s="51">
        <v>18</v>
      </c>
      <c r="J2218" s="51"/>
      <c r="K2218" s="51">
        <v>5000</v>
      </c>
      <c r="L2218" s="51">
        <v>5900</v>
      </c>
      <c r="M2218" s="51">
        <v>591</v>
      </c>
      <c r="N2218" s="50">
        <v>1386</v>
      </c>
      <c r="O2218" s="49"/>
      <c r="P2218" s="48" t="s">
        <v>578</v>
      </c>
      <c r="Q2218" s="47">
        <v>0</v>
      </c>
      <c r="R2218" s="47">
        <v>0</v>
      </c>
      <c r="S2218" s="46">
        <f t="shared" si="150"/>
        <v>0</v>
      </c>
      <c r="T2218" s="47">
        <v>0</v>
      </c>
      <c r="U2218" s="47">
        <v>0</v>
      </c>
      <c r="V2218" s="46">
        <f t="shared" si="151"/>
        <v>0</v>
      </c>
      <c r="W2218" s="46">
        <f t="shared" si="152"/>
        <v>0</v>
      </c>
      <c r="X2218" s="45" t="s">
        <v>20</v>
      </c>
      <c r="Y2218" s="44"/>
      <c r="Z2218" s="43"/>
      <c r="AA2218" s="78" t="s">
        <v>100</v>
      </c>
      <c r="AK2218" s="2"/>
      <c r="AL2218" s="2"/>
      <c r="AM2218" s="2"/>
      <c r="AN2218" s="2"/>
      <c r="AO2218" s="2"/>
      <c r="AP2218" s="2"/>
      <c r="AQ2218" s="2"/>
      <c r="AR2218" s="2"/>
      <c r="AS2218" s="2"/>
      <c r="AT2218" s="2"/>
      <c r="AU2218" s="2"/>
      <c r="AV2218" s="2"/>
      <c r="AW2218" s="2"/>
    </row>
    <row r="2219" spans="1:49" ht="28.5" hidden="1">
      <c r="A2219" s="31" t="e">
        <f t="shared" si="153"/>
        <v>#N/A</v>
      </c>
      <c r="B2219" s="30" t="e">
        <f>VLOOKUP(F2219,[3]!Tabla13[#All],2,FALSE)</f>
        <v>#N/A</v>
      </c>
      <c r="C2219" s="51">
        <v>2026</v>
      </c>
      <c r="D2219" s="51">
        <v>8330</v>
      </c>
      <c r="E2219" s="51"/>
      <c r="F2219" s="52"/>
      <c r="G2219" s="51">
        <v>2</v>
      </c>
      <c r="H2219" s="51">
        <v>6</v>
      </c>
      <c r="I2219" s="51">
        <v>18</v>
      </c>
      <c r="J2219" s="51"/>
      <c r="K2219" s="51">
        <v>5000</v>
      </c>
      <c r="L2219" s="51">
        <v>5900</v>
      </c>
      <c r="M2219" s="51">
        <v>591</v>
      </c>
      <c r="N2219" s="50">
        <v>1377</v>
      </c>
      <c r="O2219" s="49"/>
      <c r="P2219" s="48" t="s">
        <v>577</v>
      </c>
      <c r="Q2219" s="47">
        <v>0</v>
      </c>
      <c r="R2219" s="47">
        <v>0</v>
      </c>
      <c r="S2219" s="46">
        <f t="shared" si="150"/>
        <v>0</v>
      </c>
      <c r="T2219" s="47">
        <v>0</v>
      </c>
      <c r="U2219" s="47">
        <v>0</v>
      </c>
      <c r="V2219" s="46">
        <f t="shared" si="151"/>
        <v>0</v>
      </c>
      <c r="W2219" s="46">
        <f t="shared" si="152"/>
        <v>0</v>
      </c>
      <c r="X2219" s="45" t="s">
        <v>20</v>
      </c>
      <c r="Y2219" s="44"/>
      <c r="Z2219" s="43"/>
      <c r="AA2219" s="78" t="s">
        <v>100</v>
      </c>
      <c r="AK2219" s="2"/>
      <c r="AL2219" s="2"/>
      <c r="AM2219" s="2"/>
      <c r="AN2219" s="2"/>
      <c r="AO2219" s="2"/>
      <c r="AP2219" s="2"/>
      <c r="AQ2219" s="2"/>
      <c r="AR2219" s="2"/>
      <c r="AS2219" s="2"/>
      <c r="AT2219" s="2"/>
      <c r="AU2219" s="2"/>
      <c r="AV2219" s="2"/>
      <c r="AW2219" s="2"/>
    </row>
    <row r="2220" spans="1:49" hidden="1">
      <c r="A2220" s="31" t="e">
        <f t="shared" si="153"/>
        <v>#N/A</v>
      </c>
      <c r="B2220" s="30" t="e">
        <f>VLOOKUP(F2220,[3]!Tabla13[#All],2,FALSE)</f>
        <v>#N/A</v>
      </c>
      <c r="C2220" s="51">
        <v>2026</v>
      </c>
      <c r="D2220" s="51">
        <v>8330</v>
      </c>
      <c r="E2220" s="51"/>
      <c r="F2220" s="52"/>
      <c r="G2220" s="51">
        <v>2</v>
      </c>
      <c r="H2220" s="51">
        <v>6</v>
      </c>
      <c r="I2220" s="51">
        <v>18</v>
      </c>
      <c r="J2220" s="51"/>
      <c r="K2220" s="51">
        <v>5000</v>
      </c>
      <c r="L2220" s="51">
        <v>5900</v>
      </c>
      <c r="M2220" s="51">
        <v>591</v>
      </c>
      <c r="N2220" s="50">
        <v>1369</v>
      </c>
      <c r="O2220" s="49"/>
      <c r="P2220" s="48" t="s">
        <v>576</v>
      </c>
      <c r="Q2220" s="47">
        <v>0</v>
      </c>
      <c r="R2220" s="47">
        <v>0</v>
      </c>
      <c r="S2220" s="46">
        <f t="shared" si="150"/>
        <v>0</v>
      </c>
      <c r="T2220" s="47">
        <v>0</v>
      </c>
      <c r="U2220" s="47">
        <v>0</v>
      </c>
      <c r="V2220" s="46">
        <f t="shared" si="151"/>
        <v>0</v>
      </c>
      <c r="W2220" s="46">
        <f t="shared" si="152"/>
        <v>0</v>
      </c>
      <c r="X2220" s="45" t="s">
        <v>20</v>
      </c>
      <c r="Y2220" s="44"/>
      <c r="Z2220" s="43"/>
      <c r="AA2220" s="78" t="s">
        <v>100</v>
      </c>
      <c r="AK2220" s="2"/>
      <c r="AL2220" s="2"/>
      <c r="AM2220" s="2"/>
      <c r="AN2220" s="2"/>
      <c r="AO2220" s="2"/>
      <c r="AP2220" s="2"/>
      <c r="AQ2220" s="2"/>
      <c r="AR2220" s="2"/>
      <c r="AS2220" s="2"/>
      <c r="AT2220" s="2"/>
      <c r="AU2220" s="2"/>
      <c r="AV2220" s="2"/>
      <c r="AW2220" s="2"/>
    </row>
    <row r="2221" spans="1:49" hidden="1">
      <c r="A2221" s="31" t="e">
        <f t="shared" si="153"/>
        <v>#N/A</v>
      </c>
      <c r="B2221" s="30" t="e">
        <f>VLOOKUP(F2221,[3]!Tabla13[#All],2,FALSE)</f>
        <v>#N/A</v>
      </c>
      <c r="C2221" s="51">
        <v>2026</v>
      </c>
      <c r="D2221" s="51">
        <v>8330</v>
      </c>
      <c r="E2221" s="51"/>
      <c r="F2221" s="52"/>
      <c r="G2221" s="51">
        <v>2</v>
      </c>
      <c r="H2221" s="51">
        <v>6</v>
      </c>
      <c r="I2221" s="51">
        <v>18</v>
      </c>
      <c r="J2221" s="51"/>
      <c r="K2221" s="51">
        <v>5000</v>
      </c>
      <c r="L2221" s="51">
        <v>5900</v>
      </c>
      <c r="M2221" s="51">
        <v>591</v>
      </c>
      <c r="N2221" s="50">
        <v>1373</v>
      </c>
      <c r="O2221" s="49"/>
      <c r="P2221" s="48" t="s">
        <v>575</v>
      </c>
      <c r="Q2221" s="47">
        <v>0</v>
      </c>
      <c r="R2221" s="47">
        <v>0</v>
      </c>
      <c r="S2221" s="46">
        <f t="shared" si="150"/>
        <v>0</v>
      </c>
      <c r="T2221" s="47">
        <v>0</v>
      </c>
      <c r="U2221" s="47">
        <v>0</v>
      </c>
      <c r="V2221" s="46">
        <f t="shared" si="151"/>
        <v>0</v>
      </c>
      <c r="W2221" s="46">
        <f t="shared" si="152"/>
        <v>0</v>
      </c>
      <c r="X2221" s="45" t="s">
        <v>20</v>
      </c>
      <c r="Y2221" s="44"/>
      <c r="Z2221" s="43"/>
      <c r="AA2221" s="78" t="s">
        <v>100</v>
      </c>
      <c r="AK2221" s="2"/>
      <c r="AL2221" s="2"/>
      <c r="AM2221" s="2"/>
      <c r="AN2221" s="2"/>
      <c r="AO2221" s="2"/>
      <c r="AP2221" s="2"/>
      <c r="AQ2221" s="2"/>
      <c r="AR2221" s="2"/>
      <c r="AS2221" s="2"/>
      <c r="AT2221" s="2"/>
      <c r="AU2221" s="2"/>
      <c r="AV2221" s="2"/>
      <c r="AW2221" s="2"/>
    </row>
    <row r="2222" spans="1:49" hidden="1">
      <c r="A2222" s="31" t="e">
        <f t="shared" si="153"/>
        <v>#N/A</v>
      </c>
      <c r="B2222" s="30" t="e">
        <f>VLOOKUP(F2222,[3]!Tabla13[#All],2,FALSE)</f>
        <v>#N/A</v>
      </c>
      <c r="C2222" s="51">
        <v>2026</v>
      </c>
      <c r="D2222" s="51">
        <v>8330</v>
      </c>
      <c r="E2222" s="51"/>
      <c r="F2222" s="52"/>
      <c r="G2222" s="51">
        <v>2</v>
      </c>
      <c r="H2222" s="51">
        <v>6</v>
      </c>
      <c r="I2222" s="51">
        <v>18</v>
      </c>
      <c r="J2222" s="51"/>
      <c r="K2222" s="51">
        <v>5000</v>
      </c>
      <c r="L2222" s="51">
        <v>5900</v>
      </c>
      <c r="M2222" s="51">
        <v>591</v>
      </c>
      <c r="N2222" s="50">
        <v>1367</v>
      </c>
      <c r="O2222" s="49"/>
      <c r="P2222" s="48" t="s">
        <v>24</v>
      </c>
      <c r="Q2222" s="47">
        <v>0</v>
      </c>
      <c r="R2222" s="47">
        <v>0</v>
      </c>
      <c r="S2222" s="46">
        <f t="shared" si="150"/>
        <v>0</v>
      </c>
      <c r="T2222" s="47">
        <v>0</v>
      </c>
      <c r="U2222" s="47">
        <v>0</v>
      </c>
      <c r="V2222" s="46">
        <f t="shared" si="151"/>
        <v>0</v>
      </c>
      <c r="W2222" s="46">
        <f t="shared" si="152"/>
        <v>0</v>
      </c>
      <c r="X2222" s="45" t="s">
        <v>20</v>
      </c>
      <c r="Y2222" s="44"/>
      <c r="Z2222" s="43"/>
      <c r="AA2222" s="78" t="s">
        <v>100</v>
      </c>
      <c r="AK2222" s="2"/>
      <c r="AL2222" s="2"/>
      <c r="AM2222" s="2"/>
      <c r="AN2222" s="2"/>
      <c r="AO2222" s="2"/>
      <c r="AP2222" s="2"/>
      <c r="AQ2222" s="2"/>
      <c r="AR2222" s="2"/>
      <c r="AS2222" s="2"/>
      <c r="AT2222" s="2"/>
      <c r="AU2222" s="2"/>
      <c r="AV2222" s="2"/>
      <c r="AW2222" s="2"/>
    </row>
    <row r="2223" spans="1:49" hidden="1">
      <c r="A2223" s="31" t="e">
        <f t="shared" si="153"/>
        <v>#N/A</v>
      </c>
      <c r="B2223" s="30" t="e">
        <f>VLOOKUP(F2223,[3]!Tabla13[#All],2,FALSE)</f>
        <v>#N/A</v>
      </c>
      <c r="C2223" s="40">
        <v>2026</v>
      </c>
      <c r="D2223" s="40">
        <v>8330</v>
      </c>
      <c r="E2223" s="40"/>
      <c r="F2223" s="41"/>
      <c r="G2223" s="40">
        <v>2</v>
      </c>
      <c r="H2223" s="40">
        <v>6</v>
      </c>
      <c r="I2223" s="40">
        <v>18</v>
      </c>
      <c r="J2223" s="40"/>
      <c r="K2223" s="40">
        <v>5000</v>
      </c>
      <c r="L2223" s="40">
        <v>5900</v>
      </c>
      <c r="M2223" s="40">
        <v>597</v>
      </c>
      <c r="N2223" s="39" t="s">
        <v>23</v>
      </c>
      <c r="O2223" s="38"/>
      <c r="P2223" s="37" t="s">
        <v>22</v>
      </c>
      <c r="Q2223" s="36">
        <f>SUM(Q2224:Q2224)</f>
        <v>0</v>
      </c>
      <c r="R2223" s="36">
        <f>SUM(R2224:R2224)</f>
        <v>0</v>
      </c>
      <c r="S2223" s="36">
        <f t="shared" si="150"/>
        <v>0</v>
      </c>
      <c r="T2223" s="36">
        <f>SUM(T2224:T2224)</f>
        <v>0</v>
      </c>
      <c r="U2223" s="36">
        <f>SUM(U2224:U2224)</f>
        <v>0</v>
      </c>
      <c r="V2223" s="36">
        <f t="shared" si="151"/>
        <v>0</v>
      </c>
      <c r="W2223" s="36">
        <f t="shared" si="152"/>
        <v>0</v>
      </c>
      <c r="X2223" s="35"/>
      <c r="Y2223" s="64"/>
      <c r="Z2223" s="63"/>
      <c r="AA2223" s="32"/>
      <c r="AK2223" s="2"/>
      <c r="AL2223" s="2"/>
      <c r="AM2223" s="2"/>
      <c r="AN2223" s="2"/>
      <c r="AO2223" s="2"/>
      <c r="AP2223" s="2"/>
      <c r="AQ2223" s="2"/>
      <c r="AR2223" s="2"/>
      <c r="AS2223" s="2"/>
      <c r="AT2223" s="2"/>
      <c r="AU2223" s="2"/>
      <c r="AV2223" s="2"/>
      <c r="AW2223" s="2"/>
    </row>
    <row r="2224" spans="1:49" hidden="1">
      <c r="A2224" s="31" t="e">
        <f t="shared" si="153"/>
        <v>#N/A</v>
      </c>
      <c r="B2224" s="30" t="e">
        <f>VLOOKUP(F2224,[3]!Tabla13[#All],2,FALSE)</f>
        <v>#N/A</v>
      </c>
      <c r="C2224" s="51">
        <v>2026</v>
      </c>
      <c r="D2224" s="51">
        <v>8330</v>
      </c>
      <c r="E2224" s="51"/>
      <c r="F2224" s="52"/>
      <c r="G2224" s="51">
        <v>2</v>
      </c>
      <c r="H2224" s="51">
        <v>6</v>
      </c>
      <c r="I2224" s="51">
        <v>18</v>
      </c>
      <c r="J2224" s="51"/>
      <c r="K2224" s="51">
        <v>5000</v>
      </c>
      <c r="L2224" s="51">
        <v>5900</v>
      </c>
      <c r="M2224" s="51">
        <v>597</v>
      </c>
      <c r="N2224" s="50">
        <v>851</v>
      </c>
      <c r="O2224" s="203"/>
      <c r="P2224" s="48" t="s">
        <v>21</v>
      </c>
      <c r="Q2224" s="47">
        <v>0</v>
      </c>
      <c r="R2224" s="47">
        <v>0</v>
      </c>
      <c r="S2224" s="46">
        <f t="shared" si="150"/>
        <v>0</v>
      </c>
      <c r="T2224" s="47">
        <v>0</v>
      </c>
      <c r="U2224" s="47">
        <v>0</v>
      </c>
      <c r="V2224" s="46">
        <f t="shared" si="151"/>
        <v>0</v>
      </c>
      <c r="W2224" s="46">
        <f t="shared" si="152"/>
        <v>0</v>
      </c>
      <c r="X2224" s="45" t="s">
        <v>20</v>
      </c>
      <c r="Y2224" s="44"/>
      <c r="Z2224" s="43"/>
      <c r="AA2224" s="78" t="s">
        <v>100</v>
      </c>
      <c r="AK2224" s="2"/>
      <c r="AL2224" s="2"/>
      <c r="AM2224" s="2"/>
      <c r="AN2224" s="2"/>
      <c r="AO2224" s="2"/>
      <c r="AP2224" s="2"/>
      <c r="AQ2224" s="2"/>
      <c r="AR2224" s="2"/>
      <c r="AS2224" s="2"/>
      <c r="AT2224" s="2"/>
      <c r="AU2224" s="2"/>
      <c r="AV2224" s="2"/>
      <c r="AW2224" s="2"/>
    </row>
    <row r="2225" spans="1:96" s="190" customFormat="1" ht="24" hidden="1">
      <c r="A2225" s="31" t="e">
        <f t="shared" si="153"/>
        <v>#N/A</v>
      </c>
      <c r="B2225" s="30" t="e">
        <f>VLOOKUP(F2225,[3]!Tabla13[#All],2,FALSE)</f>
        <v>#N/A</v>
      </c>
      <c r="C2225" s="75">
        <v>2025</v>
      </c>
      <c r="D2225" s="75">
        <v>8330</v>
      </c>
      <c r="E2225" s="75"/>
      <c r="F2225" s="76"/>
      <c r="G2225" s="75">
        <v>2</v>
      </c>
      <c r="H2225" s="75">
        <v>6</v>
      </c>
      <c r="I2225" s="75">
        <v>18</v>
      </c>
      <c r="J2225" s="75"/>
      <c r="K2225" s="75">
        <v>6000</v>
      </c>
      <c r="L2225" s="75"/>
      <c r="M2225" s="75"/>
      <c r="N2225" s="74" t="s">
        <v>23</v>
      </c>
      <c r="O2225" s="73"/>
      <c r="P2225" s="72" t="s">
        <v>159</v>
      </c>
      <c r="Q2225" s="71">
        <f>Q2226</f>
        <v>0</v>
      </c>
      <c r="R2225" s="71">
        <f>R2226</f>
        <v>0</v>
      </c>
      <c r="S2225" s="71">
        <f t="shared" si="150"/>
        <v>0</v>
      </c>
      <c r="T2225" s="71">
        <f>T2226</f>
        <v>0</v>
      </c>
      <c r="U2225" s="71">
        <f>U2226</f>
        <v>0</v>
      </c>
      <c r="V2225" s="71">
        <f t="shared" si="151"/>
        <v>0</v>
      </c>
      <c r="W2225" s="71">
        <f t="shared" si="152"/>
        <v>0</v>
      </c>
      <c r="X2225" s="70"/>
      <c r="Y2225" s="202"/>
      <c r="Z2225" s="201"/>
      <c r="AA2225" s="67"/>
      <c r="AB2225" s="200"/>
      <c r="AC2225" s="2"/>
      <c r="AD2225" s="2"/>
      <c r="AE2225" s="2"/>
      <c r="AF2225" s="2"/>
      <c r="AG2225" s="2"/>
      <c r="AH2225" s="2"/>
      <c r="AI2225" s="2"/>
      <c r="AJ2225" s="2"/>
      <c r="AK2225" s="2"/>
      <c r="AL2225" s="2"/>
      <c r="AM2225" s="2"/>
      <c r="AN2225" s="2"/>
      <c r="AO2225" s="2"/>
      <c r="AP2225" s="2"/>
      <c r="AQ2225" s="2"/>
      <c r="AR2225" s="2"/>
      <c r="AS2225" s="2"/>
      <c r="AT2225" s="2"/>
      <c r="AU2225" s="2"/>
      <c r="AV2225" s="2"/>
      <c r="AW2225" s="2"/>
      <c r="AX2225" s="193"/>
      <c r="AY2225" s="193"/>
      <c r="AZ2225" s="193"/>
      <c r="BA2225" s="193"/>
      <c r="BB2225" s="193"/>
      <c r="BC2225" s="193"/>
      <c r="BD2225" s="193"/>
      <c r="BE2225" s="193"/>
      <c r="BF2225" s="193"/>
      <c r="BG2225" s="193"/>
      <c r="BH2225" s="193"/>
      <c r="BI2225" s="193"/>
      <c r="BJ2225" s="193"/>
      <c r="BK2225" s="193"/>
      <c r="BL2225" s="193"/>
      <c r="BM2225" s="193"/>
      <c r="BN2225" s="193"/>
      <c r="BO2225" s="193"/>
      <c r="BP2225" s="193"/>
      <c r="BQ2225" s="193"/>
      <c r="BR2225" s="193"/>
      <c r="BS2225" s="193"/>
      <c r="BT2225" s="193"/>
      <c r="BU2225" s="193"/>
      <c r="BV2225" s="193"/>
      <c r="BW2225" s="193"/>
      <c r="BX2225" s="193"/>
      <c r="BY2225" s="193"/>
      <c r="BZ2225" s="193"/>
      <c r="CA2225" s="193"/>
      <c r="CB2225" s="193"/>
      <c r="CC2225" s="193"/>
      <c r="CD2225" s="193"/>
      <c r="CE2225" s="193"/>
      <c r="CF2225" s="193"/>
      <c r="CG2225" s="193"/>
      <c r="CH2225" s="193"/>
      <c r="CI2225" s="193"/>
      <c r="CJ2225" s="193"/>
      <c r="CK2225" s="199"/>
      <c r="CL2225" s="199"/>
      <c r="CM2225" s="199"/>
      <c r="CN2225" s="199"/>
      <c r="CO2225" s="199"/>
      <c r="CP2225" s="199"/>
      <c r="CQ2225" s="199"/>
      <c r="CR2225" s="199"/>
    </row>
    <row r="2226" spans="1:96" s="190" customFormat="1" ht="24" hidden="1">
      <c r="A2226" s="31" t="e">
        <f t="shared" si="153"/>
        <v>#N/A</v>
      </c>
      <c r="B2226" s="30" t="e">
        <f>VLOOKUP(F2226,[3]!Tabla13[#All],2,FALSE)</f>
        <v>#N/A</v>
      </c>
      <c r="C2226" s="61">
        <v>2025</v>
      </c>
      <c r="D2226" s="61">
        <v>8330</v>
      </c>
      <c r="E2226" s="61"/>
      <c r="F2226" s="62"/>
      <c r="G2226" s="61">
        <v>2</v>
      </c>
      <c r="H2226" s="61">
        <v>6</v>
      </c>
      <c r="I2226" s="61">
        <v>18</v>
      </c>
      <c r="J2226" s="61"/>
      <c r="K2226" s="61">
        <v>6000</v>
      </c>
      <c r="L2226" s="61">
        <v>6200</v>
      </c>
      <c r="M2226" s="61"/>
      <c r="N2226" s="60" t="s">
        <v>23</v>
      </c>
      <c r="O2226" s="59"/>
      <c r="P2226" s="58" t="s">
        <v>158</v>
      </c>
      <c r="Q2226" s="57">
        <f>Q2227</f>
        <v>0</v>
      </c>
      <c r="R2226" s="57">
        <f>R2227</f>
        <v>0</v>
      </c>
      <c r="S2226" s="57">
        <f t="shared" si="150"/>
        <v>0</v>
      </c>
      <c r="T2226" s="57">
        <f>T2227</f>
        <v>0</v>
      </c>
      <c r="U2226" s="57">
        <f>U2227</f>
        <v>0</v>
      </c>
      <c r="V2226" s="57">
        <f t="shared" si="151"/>
        <v>0</v>
      </c>
      <c r="W2226" s="57">
        <f t="shared" si="152"/>
        <v>0</v>
      </c>
      <c r="X2226" s="56"/>
      <c r="Y2226" s="66"/>
      <c r="Z2226" s="65"/>
      <c r="AA2226" s="53"/>
      <c r="AB2226" s="200"/>
      <c r="AC2226" s="2"/>
      <c r="AD2226" s="2"/>
      <c r="AE2226" s="2"/>
      <c r="AF2226" s="2"/>
      <c r="AG2226" s="2"/>
      <c r="AH2226" s="2"/>
      <c r="AI2226" s="2"/>
      <c r="AJ2226" s="2"/>
      <c r="AK2226" s="2"/>
      <c r="AL2226" s="2"/>
      <c r="AM2226" s="2"/>
      <c r="AN2226" s="2"/>
      <c r="AO2226" s="2"/>
      <c r="AP2226" s="2"/>
      <c r="AQ2226" s="2"/>
      <c r="AR2226" s="2"/>
      <c r="AS2226" s="2"/>
      <c r="AT2226" s="2"/>
      <c r="AU2226" s="2"/>
      <c r="AV2226" s="2"/>
      <c r="AW2226" s="2"/>
      <c r="AX2226" s="193"/>
      <c r="AY2226" s="193"/>
      <c r="AZ2226" s="193"/>
      <c r="BA2226" s="193"/>
      <c r="BB2226" s="193"/>
      <c r="BC2226" s="193"/>
      <c r="BD2226" s="193"/>
      <c r="BE2226" s="193"/>
      <c r="BF2226" s="193"/>
      <c r="BG2226" s="193"/>
      <c r="BH2226" s="193"/>
      <c r="BI2226" s="193"/>
      <c r="BJ2226" s="193"/>
      <c r="BK2226" s="193"/>
      <c r="BL2226" s="193"/>
      <c r="BM2226" s="193"/>
      <c r="BN2226" s="193"/>
      <c r="BO2226" s="193"/>
      <c r="BP2226" s="193"/>
      <c r="BQ2226" s="193"/>
      <c r="BR2226" s="193"/>
      <c r="BS2226" s="193"/>
      <c r="BT2226" s="193"/>
      <c r="BU2226" s="193"/>
      <c r="BV2226" s="193"/>
      <c r="BW2226" s="193"/>
      <c r="BX2226" s="193"/>
      <c r="BY2226" s="193"/>
      <c r="BZ2226" s="193"/>
      <c r="CA2226" s="193"/>
      <c r="CB2226" s="193"/>
      <c r="CC2226" s="193"/>
      <c r="CD2226" s="193"/>
      <c r="CE2226" s="193"/>
      <c r="CF2226" s="193"/>
      <c r="CG2226" s="193"/>
      <c r="CH2226" s="193"/>
      <c r="CI2226" s="193"/>
      <c r="CJ2226" s="193"/>
      <c r="CK2226" s="199"/>
      <c r="CL2226" s="199"/>
      <c r="CM2226" s="199"/>
      <c r="CN2226" s="199"/>
      <c r="CO2226" s="199"/>
      <c r="CP2226" s="199"/>
      <c r="CQ2226" s="199"/>
      <c r="CR2226" s="199"/>
    </row>
    <row r="2227" spans="1:96" s="190" customFormat="1" ht="24" hidden="1">
      <c r="A2227" s="31" t="e">
        <f t="shared" si="153"/>
        <v>#N/A</v>
      </c>
      <c r="B2227" s="30" t="e">
        <f>VLOOKUP(F2227,[3]!Tabla13[#All],2,FALSE)</f>
        <v>#N/A</v>
      </c>
      <c r="C2227" s="40">
        <v>2025</v>
      </c>
      <c r="D2227" s="40">
        <v>8330</v>
      </c>
      <c r="E2227" s="40"/>
      <c r="F2227" s="41"/>
      <c r="G2227" s="40">
        <v>2</v>
      </c>
      <c r="H2227" s="40">
        <v>6</v>
      </c>
      <c r="I2227" s="40">
        <v>18</v>
      </c>
      <c r="J2227" s="40"/>
      <c r="K2227" s="40">
        <v>6000</v>
      </c>
      <c r="L2227" s="40">
        <v>6200</v>
      </c>
      <c r="M2227" s="40">
        <v>622</v>
      </c>
      <c r="N2227" s="39" t="s">
        <v>23</v>
      </c>
      <c r="O2227" s="38"/>
      <c r="P2227" s="37" t="s">
        <v>157</v>
      </c>
      <c r="Q2227" s="36">
        <f>SUM(Q2228:Q2229)</f>
        <v>0</v>
      </c>
      <c r="R2227" s="36">
        <f>SUM(R2228:R2229)</f>
        <v>0</v>
      </c>
      <c r="S2227" s="36">
        <f t="shared" si="150"/>
        <v>0</v>
      </c>
      <c r="T2227" s="36">
        <f>SUM(T2228:T2229)</f>
        <v>0</v>
      </c>
      <c r="U2227" s="36">
        <f>SUM(U2228:U2229)</f>
        <v>0</v>
      </c>
      <c r="V2227" s="36">
        <f t="shared" si="151"/>
        <v>0</v>
      </c>
      <c r="W2227" s="36">
        <f t="shared" si="152"/>
        <v>0</v>
      </c>
      <c r="X2227" s="35"/>
      <c r="Y2227" s="64"/>
      <c r="Z2227" s="63"/>
      <c r="AA2227" s="32"/>
      <c r="AB2227" s="200"/>
      <c r="AC2227" s="2"/>
      <c r="AD2227" s="2"/>
      <c r="AE2227" s="2"/>
      <c r="AF2227" s="2"/>
      <c r="AG2227" s="2"/>
      <c r="AH2227" s="2"/>
      <c r="AI2227" s="2"/>
      <c r="AJ2227" s="2"/>
      <c r="AK2227" s="2"/>
      <c r="AL2227" s="2"/>
      <c r="AM2227" s="2"/>
      <c r="AN2227" s="2"/>
      <c r="AO2227" s="2"/>
      <c r="AP2227" s="2"/>
      <c r="AQ2227" s="2"/>
      <c r="AR2227" s="2"/>
      <c r="AS2227" s="2"/>
      <c r="AT2227" s="2"/>
      <c r="AU2227" s="2"/>
      <c r="AV2227" s="2"/>
      <c r="AW2227" s="2"/>
      <c r="AX2227" s="193"/>
      <c r="AY2227" s="193"/>
      <c r="AZ2227" s="193"/>
      <c r="BA2227" s="193"/>
      <c r="BB2227" s="193"/>
      <c r="BC2227" s="193"/>
      <c r="BD2227" s="193"/>
      <c r="BE2227" s="193"/>
      <c r="BF2227" s="193"/>
      <c r="BG2227" s="193"/>
      <c r="BH2227" s="193"/>
      <c r="BI2227" s="193"/>
      <c r="BJ2227" s="193"/>
      <c r="BK2227" s="193"/>
      <c r="BL2227" s="193"/>
      <c r="BM2227" s="193"/>
      <c r="BN2227" s="193"/>
      <c r="BO2227" s="193"/>
      <c r="BP2227" s="193"/>
      <c r="BQ2227" s="193"/>
      <c r="BR2227" s="193"/>
      <c r="BS2227" s="193"/>
      <c r="BT2227" s="193"/>
      <c r="BU2227" s="193"/>
      <c r="BV2227" s="193"/>
      <c r="BW2227" s="193"/>
      <c r="BX2227" s="193"/>
      <c r="BY2227" s="193"/>
      <c r="BZ2227" s="193"/>
      <c r="CA2227" s="193"/>
      <c r="CB2227" s="193"/>
      <c r="CC2227" s="193"/>
      <c r="CD2227" s="193"/>
      <c r="CE2227" s="193"/>
      <c r="CF2227" s="193"/>
      <c r="CG2227" s="193"/>
      <c r="CH2227" s="193"/>
      <c r="CI2227" s="193"/>
      <c r="CJ2227" s="193"/>
      <c r="CK2227" s="199"/>
      <c r="CL2227" s="199"/>
      <c r="CM2227" s="199"/>
      <c r="CN2227" s="199"/>
      <c r="CO2227" s="199"/>
      <c r="CP2227" s="199"/>
      <c r="CQ2227" s="199"/>
      <c r="CR2227" s="199"/>
    </row>
    <row r="2228" spans="1:96" s="190" customFormat="1" ht="71.25" hidden="1">
      <c r="A2228" s="31" t="e">
        <f t="shared" si="153"/>
        <v>#N/A</v>
      </c>
      <c r="B2228" s="30" t="e">
        <f>VLOOKUP(F2228,[3]!Tabla13[#All],2,FALSE)</f>
        <v>#N/A</v>
      </c>
      <c r="C2228" s="197">
        <v>2025</v>
      </c>
      <c r="D2228" s="197">
        <v>8330</v>
      </c>
      <c r="E2228" s="197"/>
      <c r="F2228" s="198"/>
      <c r="G2228" s="197">
        <v>2</v>
      </c>
      <c r="H2228" s="197">
        <v>6</v>
      </c>
      <c r="I2228" s="197">
        <v>18</v>
      </c>
      <c r="J2228" s="197"/>
      <c r="K2228" s="197">
        <v>6000</v>
      </c>
      <c r="L2228" s="51">
        <v>6200</v>
      </c>
      <c r="M2228" s="51">
        <v>62201</v>
      </c>
      <c r="N2228" s="139">
        <v>383</v>
      </c>
      <c r="O2228" s="49"/>
      <c r="P2228" s="48" t="s">
        <v>574</v>
      </c>
      <c r="Q2228" s="47">
        <v>0</v>
      </c>
      <c r="R2228" s="47">
        <v>0</v>
      </c>
      <c r="S2228" s="46">
        <f t="shared" si="150"/>
        <v>0</v>
      </c>
      <c r="T2228" s="47">
        <v>0</v>
      </c>
      <c r="U2228" s="47">
        <v>0</v>
      </c>
      <c r="V2228" s="46">
        <f t="shared" si="151"/>
        <v>0</v>
      </c>
      <c r="W2228" s="46">
        <f t="shared" si="152"/>
        <v>0</v>
      </c>
      <c r="X2228" s="45" t="s">
        <v>154</v>
      </c>
      <c r="Y2228" s="44"/>
      <c r="Z2228" s="43"/>
      <c r="AA2228" s="78" t="s">
        <v>100</v>
      </c>
      <c r="AB2228" s="196"/>
      <c r="AC2228" s="2"/>
      <c r="AD2228" s="2"/>
      <c r="AE2228" s="2"/>
      <c r="AF2228" s="2"/>
      <c r="AG2228" s="2"/>
      <c r="AH2228" s="2"/>
      <c r="AI2228" s="2"/>
      <c r="AJ2228" s="2"/>
      <c r="AK2228" s="2"/>
      <c r="AL2228" s="2"/>
      <c r="AM2228" s="2"/>
      <c r="AN2228" s="2"/>
      <c r="AO2228" s="2"/>
      <c r="AP2228" s="2"/>
      <c r="AQ2228" s="2"/>
      <c r="AR2228" s="2"/>
      <c r="AS2228" s="2"/>
      <c r="AT2228" s="2"/>
      <c r="AU2228" s="2"/>
      <c r="AV2228" s="2"/>
      <c r="AW2228" s="2"/>
      <c r="AX2228" s="195"/>
      <c r="AY2228" s="195"/>
      <c r="AZ2228" s="193"/>
      <c r="BA2228" s="193"/>
      <c r="BB2228" s="195"/>
      <c r="BC2228" s="195"/>
      <c r="BD2228" s="193"/>
      <c r="BE2228" s="195"/>
      <c r="BF2228" s="195"/>
      <c r="BG2228" s="193"/>
      <c r="BH2228" s="193"/>
      <c r="BI2228" s="195"/>
      <c r="BJ2228" s="195"/>
      <c r="BK2228" s="193"/>
      <c r="BL2228" s="195"/>
      <c r="BM2228" s="195"/>
      <c r="BN2228" s="193"/>
      <c r="BO2228" s="193"/>
      <c r="BP2228" s="195"/>
      <c r="BQ2228" s="195"/>
      <c r="BR2228" s="193"/>
      <c r="BS2228" s="195"/>
      <c r="BT2228" s="195"/>
      <c r="BU2228" s="193"/>
      <c r="BV2228" s="193"/>
      <c r="BW2228" s="195"/>
      <c r="BX2228" s="195"/>
      <c r="BY2228" s="193"/>
      <c r="BZ2228" s="195"/>
      <c r="CA2228" s="195"/>
      <c r="CB2228" s="193"/>
      <c r="CC2228" s="193"/>
      <c r="CD2228" s="194"/>
      <c r="CE2228" s="194"/>
      <c r="CF2228" s="193"/>
      <c r="CG2228" s="194"/>
      <c r="CH2228" s="194"/>
      <c r="CI2228" s="193"/>
      <c r="CJ2228" s="193"/>
      <c r="CK2228" s="191"/>
      <c r="CL2228" s="191"/>
      <c r="CM2228" s="192"/>
      <c r="CN2228" s="192"/>
      <c r="CO2228" s="192"/>
      <c r="CP2228" s="192"/>
      <c r="CQ2228" s="191"/>
      <c r="CR2228" s="191"/>
    </row>
    <row r="2229" spans="1:96" s="190" customFormat="1" ht="85.5" hidden="1">
      <c r="A2229" s="31" t="e">
        <f t="shared" si="153"/>
        <v>#N/A</v>
      </c>
      <c r="B2229" s="30" t="e">
        <f>VLOOKUP(F2229,[3]!Tabla13[#All],2,FALSE)</f>
        <v>#N/A</v>
      </c>
      <c r="C2229" s="197">
        <v>2025</v>
      </c>
      <c r="D2229" s="197">
        <v>8330</v>
      </c>
      <c r="E2229" s="197"/>
      <c r="F2229" s="198"/>
      <c r="G2229" s="197">
        <v>2</v>
      </c>
      <c r="H2229" s="197">
        <v>6</v>
      </c>
      <c r="I2229" s="197">
        <v>18</v>
      </c>
      <c r="J2229" s="197"/>
      <c r="K2229" s="197">
        <v>6000</v>
      </c>
      <c r="L2229" s="51">
        <v>6200</v>
      </c>
      <c r="M2229" s="51">
        <v>62202</v>
      </c>
      <c r="N2229" s="139">
        <v>924</v>
      </c>
      <c r="O2229" s="49"/>
      <c r="P2229" s="48" t="s">
        <v>155</v>
      </c>
      <c r="Q2229" s="47">
        <v>0</v>
      </c>
      <c r="R2229" s="47">
        <v>0</v>
      </c>
      <c r="S2229" s="46">
        <f t="shared" si="150"/>
        <v>0</v>
      </c>
      <c r="T2229" s="47">
        <v>0</v>
      </c>
      <c r="U2229" s="47">
        <v>0</v>
      </c>
      <c r="V2229" s="46">
        <f t="shared" si="151"/>
        <v>0</v>
      </c>
      <c r="W2229" s="46">
        <f t="shared" si="152"/>
        <v>0</v>
      </c>
      <c r="X2229" s="45" t="s">
        <v>154</v>
      </c>
      <c r="Y2229" s="44"/>
      <c r="Z2229" s="43"/>
      <c r="AA2229" s="78" t="s">
        <v>100</v>
      </c>
      <c r="AB2229" s="196"/>
      <c r="AC2229" s="2"/>
      <c r="AD2229" s="2"/>
      <c r="AE2229" s="2"/>
      <c r="AF2229" s="2"/>
      <c r="AG2229" s="2"/>
      <c r="AH2229" s="2"/>
      <c r="AI2229" s="2"/>
      <c r="AJ2229" s="2"/>
      <c r="AK2229" s="2"/>
      <c r="AL2229" s="2"/>
      <c r="AM2229" s="2"/>
      <c r="AN2229" s="2"/>
      <c r="AO2229" s="2"/>
      <c r="AP2229" s="2"/>
      <c r="AQ2229" s="2"/>
      <c r="AR2229" s="2"/>
      <c r="AS2229" s="2"/>
      <c r="AT2229" s="2"/>
      <c r="AU2229" s="2"/>
      <c r="AV2229" s="2"/>
      <c r="AW2229" s="2"/>
      <c r="AX2229" s="195"/>
      <c r="AY2229" s="195"/>
      <c r="AZ2229" s="193"/>
      <c r="BA2229" s="193"/>
      <c r="BB2229" s="195"/>
      <c r="BC2229" s="195"/>
      <c r="BD2229" s="193"/>
      <c r="BE2229" s="195"/>
      <c r="BF2229" s="195"/>
      <c r="BG2229" s="193"/>
      <c r="BH2229" s="193"/>
      <c r="BI2229" s="195"/>
      <c r="BJ2229" s="195"/>
      <c r="BK2229" s="193"/>
      <c r="BL2229" s="195"/>
      <c r="BM2229" s="195"/>
      <c r="BN2229" s="193"/>
      <c r="BO2229" s="193"/>
      <c r="BP2229" s="195"/>
      <c r="BQ2229" s="195"/>
      <c r="BR2229" s="193"/>
      <c r="BS2229" s="195"/>
      <c r="BT2229" s="195"/>
      <c r="BU2229" s="193"/>
      <c r="BV2229" s="193"/>
      <c r="BW2229" s="195"/>
      <c r="BX2229" s="195"/>
      <c r="BY2229" s="193"/>
      <c r="BZ2229" s="195"/>
      <c r="CA2229" s="195"/>
      <c r="CB2229" s="193"/>
      <c r="CC2229" s="193"/>
      <c r="CD2229" s="194"/>
      <c r="CE2229" s="194"/>
      <c r="CF2229" s="193"/>
      <c r="CG2229" s="194"/>
      <c r="CH2229" s="194"/>
      <c r="CI2229" s="193"/>
      <c r="CJ2229" s="193"/>
      <c r="CK2229" s="191"/>
      <c r="CL2229" s="191"/>
      <c r="CM2229" s="192"/>
      <c r="CN2229" s="192"/>
      <c r="CO2229" s="192"/>
      <c r="CP2229" s="192"/>
      <c r="CQ2229" s="191"/>
      <c r="CR2229" s="191"/>
    </row>
    <row r="2230" spans="1:96" s="190" customFormat="1" ht="45" hidden="1">
      <c r="A2230" s="31" t="e">
        <f t="shared" si="153"/>
        <v>#N/A</v>
      </c>
      <c r="B2230" s="30" t="e">
        <f>VLOOKUP(F2230,[3]!Tabla13[#All],2,FALSE)</f>
        <v>#N/A</v>
      </c>
      <c r="C2230" s="101">
        <v>2026</v>
      </c>
      <c r="D2230" s="101">
        <v>8330</v>
      </c>
      <c r="E2230" s="101"/>
      <c r="F2230" s="102"/>
      <c r="G2230" s="101">
        <v>2</v>
      </c>
      <c r="H2230" s="101">
        <v>6</v>
      </c>
      <c r="I2230" s="101">
        <v>19</v>
      </c>
      <c r="J2230" s="101"/>
      <c r="K2230" s="101"/>
      <c r="L2230" s="101"/>
      <c r="M2230" s="100"/>
      <c r="N2230" s="99"/>
      <c r="O2230" s="98"/>
      <c r="P2230" s="97" t="s">
        <v>852</v>
      </c>
      <c r="Q2230" s="95">
        <f>+Q2231+Q2268+Q2282+Q2353</f>
        <v>0</v>
      </c>
      <c r="R2230" s="95">
        <f>+R2231+R2268+R2282+R2353</f>
        <v>0</v>
      </c>
      <c r="S2230" s="95">
        <f t="shared" si="150"/>
        <v>0</v>
      </c>
      <c r="T2230" s="95">
        <f>+T2231+T2268+T2282+T2353</f>
        <v>0</v>
      </c>
      <c r="U2230" s="95">
        <f>+U2231+U2268+U2282+U2353</f>
        <v>0</v>
      </c>
      <c r="V2230" s="95">
        <f t="shared" si="151"/>
        <v>0</v>
      </c>
      <c r="W2230" s="95">
        <f t="shared" si="152"/>
        <v>0</v>
      </c>
      <c r="X2230" s="96"/>
      <c r="Y2230" s="141"/>
      <c r="Z2230" s="140"/>
      <c r="AA2230" s="93"/>
      <c r="AB2230" s="200"/>
      <c r="AC2230" s="2"/>
      <c r="AD2230" s="2"/>
      <c r="AE2230" s="2"/>
      <c r="AF2230" s="2"/>
      <c r="AG2230" s="2"/>
      <c r="AH2230" s="2"/>
      <c r="AI2230" s="2"/>
      <c r="AJ2230" s="2"/>
      <c r="AK2230" s="2"/>
      <c r="AL2230" s="2"/>
      <c r="AM2230" s="2"/>
      <c r="AN2230" s="2"/>
      <c r="AO2230" s="2"/>
      <c r="AP2230" s="2"/>
      <c r="AQ2230" s="2"/>
      <c r="AR2230" s="2"/>
      <c r="AS2230" s="2"/>
      <c r="AT2230" s="2"/>
      <c r="AU2230" s="2"/>
      <c r="AV2230" s="2"/>
      <c r="AW2230" s="2"/>
      <c r="AX2230" s="193"/>
      <c r="AY2230" s="193"/>
      <c r="AZ2230" s="193"/>
      <c r="BA2230" s="193"/>
      <c r="BB2230" s="193"/>
      <c r="BC2230" s="193"/>
      <c r="BD2230" s="193"/>
      <c r="BE2230" s="193"/>
      <c r="BF2230" s="193"/>
      <c r="BG2230" s="193"/>
      <c r="BH2230" s="193"/>
      <c r="BI2230" s="193"/>
      <c r="BJ2230" s="193"/>
      <c r="BK2230" s="193"/>
      <c r="BL2230" s="193"/>
      <c r="BM2230" s="193"/>
      <c r="BN2230" s="193"/>
      <c r="BO2230" s="193"/>
      <c r="BP2230" s="193"/>
      <c r="BQ2230" s="193"/>
      <c r="BR2230" s="193"/>
      <c r="BS2230" s="193"/>
      <c r="BT2230" s="193"/>
      <c r="BU2230" s="193"/>
      <c r="BV2230" s="193"/>
      <c r="BW2230" s="193"/>
      <c r="BX2230" s="193"/>
      <c r="BY2230" s="193"/>
      <c r="BZ2230" s="193"/>
      <c r="CA2230" s="193"/>
      <c r="CB2230" s="193"/>
      <c r="CC2230" s="193"/>
      <c r="CD2230" s="193"/>
      <c r="CE2230" s="193"/>
      <c r="CF2230" s="193"/>
      <c r="CG2230" s="193"/>
      <c r="CH2230" s="193"/>
      <c r="CI2230" s="193"/>
      <c r="CJ2230" s="193"/>
      <c r="CK2230" s="199"/>
      <c r="CL2230" s="199"/>
      <c r="CM2230" s="199"/>
      <c r="CN2230" s="199"/>
      <c r="CO2230" s="199"/>
      <c r="CP2230" s="199"/>
      <c r="CQ2230" s="199"/>
      <c r="CR2230" s="199"/>
    </row>
    <row r="2231" spans="1:96" hidden="1">
      <c r="A2231" s="31" t="e">
        <f t="shared" si="153"/>
        <v>#N/A</v>
      </c>
      <c r="B2231" s="30" t="e">
        <f>VLOOKUP(F2231,[3]!Tabla13[#All],2,FALSE)</f>
        <v>#N/A</v>
      </c>
      <c r="C2231" s="75">
        <v>2026</v>
      </c>
      <c r="D2231" s="75">
        <v>8330</v>
      </c>
      <c r="E2231" s="75"/>
      <c r="F2231" s="76"/>
      <c r="G2231" s="75">
        <v>2</v>
      </c>
      <c r="H2231" s="75">
        <v>6</v>
      </c>
      <c r="I2231" s="75">
        <v>19</v>
      </c>
      <c r="J2231" s="75"/>
      <c r="K2231" s="75">
        <v>2000</v>
      </c>
      <c r="L2231" s="75"/>
      <c r="M2231" s="75"/>
      <c r="N2231" s="74" t="s">
        <v>23</v>
      </c>
      <c r="O2231" s="73"/>
      <c r="P2231" s="72" t="s">
        <v>134</v>
      </c>
      <c r="Q2231" s="71">
        <f>+Q2232+Q2241</f>
        <v>0</v>
      </c>
      <c r="R2231" s="71">
        <f>+R2232+R2241</f>
        <v>0</v>
      </c>
      <c r="S2231" s="71">
        <f t="shared" si="150"/>
        <v>0</v>
      </c>
      <c r="T2231" s="71">
        <f>+T2232+T2241</f>
        <v>0</v>
      </c>
      <c r="U2231" s="71">
        <f>+U2232+U2241</f>
        <v>0</v>
      </c>
      <c r="V2231" s="71">
        <f t="shared" si="151"/>
        <v>0</v>
      </c>
      <c r="W2231" s="71">
        <f t="shared" si="152"/>
        <v>0</v>
      </c>
      <c r="X2231" s="70"/>
      <c r="Y2231" s="79"/>
      <c r="Z2231" s="68"/>
      <c r="AA2231" s="67"/>
      <c r="AK2231" s="2"/>
      <c r="AL2231" s="2"/>
      <c r="AM2231" s="2"/>
      <c r="AN2231" s="2"/>
      <c r="AO2231" s="2"/>
      <c r="AP2231" s="2"/>
      <c r="AQ2231" s="2"/>
      <c r="AR2231" s="2"/>
      <c r="AS2231" s="2"/>
      <c r="AT2231" s="2"/>
      <c r="AU2231" s="2"/>
      <c r="AV2231" s="2"/>
      <c r="AW2231" s="2"/>
    </row>
    <row r="2232" spans="1:96" ht="30" hidden="1">
      <c r="A2232" s="31" t="e">
        <f t="shared" si="153"/>
        <v>#N/A</v>
      </c>
      <c r="B2232" s="30" t="e">
        <f>VLOOKUP(F2232,[3]!Tabla13[#All],2,FALSE)</f>
        <v>#N/A</v>
      </c>
      <c r="C2232" s="61">
        <v>2026</v>
      </c>
      <c r="D2232" s="61">
        <v>8330</v>
      </c>
      <c r="E2232" s="61"/>
      <c r="F2232" s="62"/>
      <c r="G2232" s="61">
        <v>2</v>
      </c>
      <c r="H2232" s="61">
        <v>6</v>
      </c>
      <c r="I2232" s="61">
        <v>19</v>
      </c>
      <c r="J2232" s="61"/>
      <c r="K2232" s="61">
        <v>2000</v>
      </c>
      <c r="L2232" s="61">
        <v>2700</v>
      </c>
      <c r="M2232" s="61"/>
      <c r="N2232" s="60" t="s">
        <v>23</v>
      </c>
      <c r="O2232" s="59"/>
      <c r="P2232" s="58" t="s">
        <v>121</v>
      </c>
      <c r="Q2232" s="57">
        <f>+Q2233</f>
        <v>0</v>
      </c>
      <c r="R2232" s="57">
        <f>+R2233</f>
        <v>0</v>
      </c>
      <c r="S2232" s="57">
        <f t="shared" si="150"/>
        <v>0</v>
      </c>
      <c r="T2232" s="57">
        <f>+T2233</f>
        <v>0</v>
      </c>
      <c r="U2232" s="57">
        <f>+U2233</f>
        <v>0</v>
      </c>
      <c r="V2232" s="57">
        <f t="shared" si="151"/>
        <v>0</v>
      </c>
      <c r="W2232" s="57">
        <f t="shared" si="152"/>
        <v>0</v>
      </c>
      <c r="X2232" s="56"/>
      <c r="Y2232" s="66"/>
      <c r="Z2232" s="65"/>
      <c r="AA2232" s="53"/>
      <c r="AK2232" s="2"/>
      <c r="AL2232" s="2"/>
      <c r="AM2232" s="2"/>
      <c r="AN2232" s="2"/>
      <c r="AO2232" s="2"/>
      <c r="AP2232" s="2"/>
      <c r="AQ2232" s="2"/>
      <c r="AR2232" s="2"/>
      <c r="AS2232" s="2"/>
      <c r="AT2232" s="2"/>
      <c r="AU2232" s="2"/>
      <c r="AV2232" s="2"/>
      <c r="AW2232" s="2"/>
    </row>
    <row r="2233" spans="1:96" hidden="1">
      <c r="A2233" s="31" t="e">
        <f t="shared" si="153"/>
        <v>#N/A</v>
      </c>
      <c r="B2233" s="30" t="e">
        <f>VLOOKUP(F2233,[3]!Tabla13[#All],2,FALSE)</f>
        <v>#N/A</v>
      </c>
      <c r="C2233" s="40">
        <v>2026</v>
      </c>
      <c r="D2233" s="40">
        <v>8330</v>
      </c>
      <c r="E2233" s="40"/>
      <c r="F2233" s="41"/>
      <c r="G2233" s="40">
        <v>2</v>
      </c>
      <c r="H2233" s="40">
        <v>6</v>
      </c>
      <c r="I2233" s="40">
        <v>19</v>
      </c>
      <c r="J2233" s="40"/>
      <c r="K2233" s="40">
        <v>2000</v>
      </c>
      <c r="L2233" s="40">
        <v>2700</v>
      </c>
      <c r="M2233" s="40">
        <v>271</v>
      </c>
      <c r="N2233" s="39" t="s">
        <v>23</v>
      </c>
      <c r="O2233" s="38"/>
      <c r="P2233" s="37" t="s">
        <v>120</v>
      </c>
      <c r="Q2233" s="36">
        <f>SUM(Q2234:Q2240)</f>
        <v>0</v>
      </c>
      <c r="R2233" s="36">
        <f>SUM(R2234:R2240)</f>
        <v>0</v>
      </c>
      <c r="S2233" s="36">
        <f t="shared" si="150"/>
        <v>0</v>
      </c>
      <c r="T2233" s="36">
        <f>SUM(T2234:T2240)</f>
        <v>0</v>
      </c>
      <c r="U2233" s="36">
        <f>SUM(U2234:U2240)</f>
        <v>0</v>
      </c>
      <c r="V2233" s="36">
        <f t="shared" si="151"/>
        <v>0</v>
      </c>
      <c r="W2233" s="36">
        <f t="shared" si="152"/>
        <v>0</v>
      </c>
      <c r="X2233" s="35"/>
      <c r="Y2233" s="64"/>
      <c r="Z2233" s="63"/>
      <c r="AA2233" s="32"/>
      <c r="AK2233" s="2"/>
      <c r="AL2233" s="2"/>
      <c r="AM2233" s="2"/>
      <c r="AN2233" s="2"/>
      <c r="AO2233" s="2"/>
      <c r="AP2233" s="2"/>
      <c r="AQ2233" s="2"/>
      <c r="AR2233" s="2"/>
      <c r="AS2233" s="2"/>
      <c r="AT2233" s="2"/>
      <c r="AU2233" s="2"/>
      <c r="AV2233" s="2"/>
      <c r="AW2233" s="2"/>
    </row>
    <row r="2234" spans="1:96" hidden="1">
      <c r="A2234" s="31" t="e">
        <f t="shared" si="153"/>
        <v>#N/A</v>
      </c>
      <c r="B2234" s="30" t="e">
        <f>VLOOKUP(F2234,[3]!Tabla13[#All],2,FALSE)</f>
        <v>#N/A</v>
      </c>
      <c r="C2234" s="51">
        <v>2026</v>
      </c>
      <c r="D2234" s="51">
        <v>8330</v>
      </c>
      <c r="E2234" s="51"/>
      <c r="F2234" s="52"/>
      <c r="G2234" s="51">
        <v>2</v>
      </c>
      <c r="H2234" s="51">
        <v>6</v>
      </c>
      <c r="I2234" s="51">
        <v>19</v>
      </c>
      <c r="J2234" s="51"/>
      <c r="K2234" s="51">
        <v>2000</v>
      </c>
      <c r="L2234" s="51">
        <v>2700</v>
      </c>
      <c r="M2234" s="51">
        <v>271</v>
      </c>
      <c r="N2234" s="50">
        <v>160</v>
      </c>
      <c r="O2234" s="49"/>
      <c r="P2234" s="48" t="s">
        <v>398</v>
      </c>
      <c r="Q2234" s="47">
        <v>0</v>
      </c>
      <c r="R2234" s="47">
        <v>0</v>
      </c>
      <c r="S2234" s="46">
        <f t="shared" si="150"/>
        <v>0</v>
      </c>
      <c r="T2234" s="47">
        <v>0</v>
      </c>
      <c r="U2234" s="47">
        <v>0</v>
      </c>
      <c r="V2234" s="46">
        <f t="shared" si="151"/>
        <v>0</v>
      </c>
      <c r="W2234" s="46">
        <f t="shared" si="152"/>
        <v>0</v>
      </c>
      <c r="X2234" s="45" t="s">
        <v>348</v>
      </c>
      <c r="Y2234" s="44"/>
      <c r="Z2234" s="43"/>
      <c r="AA2234" s="78" t="s">
        <v>100</v>
      </c>
      <c r="AK2234" s="2"/>
      <c r="AL2234" s="2"/>
      <c r="AM2234" s="2"/>
      <c r="AN2234" s="2"/>
      <c r="AO2234" s="2"/>
      <c r="AP2234" s="2"/>
      <c r="AQ2234" s="2"/>
      <c r="AR2234" s="2"/>
      <c r="AS2234" s="2"/>
      <c r="AT2234" s="2"/>
      <c r="AU2234" s="2"/>
      <c r="AV2234" s="2"/>
      <c r="AW2234" s="2"/>
    </row>
    <row r="2235" spans="1:96" hidden="1">
      <c r="A2235" s="31" t="e">
        <f t="shared" si="153"/>
        <v>#N/A</v>
      </c>
      <c r="B2235" s="30" t="e">
        <f>VLOOKUP(F2235,[3]!Tabla13[#All],2,FALSE)</f>
        <v>#N/A</v>
      </c>
      <c r="C2235" s="51">
        <v>2026</v>
      </c>
      <c r="D2235" s="51">
        <v>8330</v>
      </c>
      <c r="E2235" s="51"/>
      <c r="F2235" s="52"/>
      <c r="G2235" s="51">
        <v>2</v>
      </c>
      <c r="H2235" s="51">
        <v>6</v>
      </c>
      <c r="I2235" s="51">
        <v>19</v>
      </c>
      <c r="J2235" s="51"/>
      <c r="K2235" s="51">
        <v>2000</v>
      </c>
      <c r="L2235" s="51">
        <v>2700</v>
      </c>
      <c r="M2235" s="51">
        <v>271</v>
      </c>
      <c r="N2235" s="50">
        <v>228</v>
      </c>
      <c r="O2235" s="49"/>
      <c r="P2235" s="48" t="s">
        <v>396</v>
      </c>
      <c r="Q2235" s="47">
        <v>0</v>
      </c>
      <c r="R2235" s="47">
        <v>0</v>
      </c>
      <c r="S2235" s="46">
        <f t="shared" si="150"/>
        <v>0</v>
      </c>
      <c r="T2235" s="47">
        <v>0</v>
      </c>
      <c r="U2235" s="47">
        <v>0</v>
      </c>
      <c r="V2235" s="46">
        <f t="shared" si="151"/>
        <v>0</v>
      </c>
      <c r="W2235" s="46">
        <f t="shared" si="152"/>
        <v>0</v>
      </c>
      <c r="X2235" s="45" t="s">
        <v>26</v>
      </c>
      <c r="Y2235" s="44"/>
      <c r="Z2235" s="43"/>
      <c r="AA2235" s="78" t="s">
        <v>100</v>
      </c>
      <c r="AK2235" s="2"/>
      <c r="AL2235" s="2"/>
      <c r="AM2235" s="2"/>
      <c r="AN2235" s="2"/>
      <c r="AO2235" s="2"/>
      <c r="AP2235" s="2"/>
      <c r="AQ2235" s="2"/>
      <c r="AR2235" s="2"/>
      <c r="AS2235" s="2"/>
      <c r="AT2235" s="2"/>
      <c r="AU2235" s="2"/>
      <c r="AV2235" s="2"/>
      <c r="AW2235" s="2"/>
    </row>
    <row r="2236" spans="1:96" hidden="1">
      <c r="A2236" s="31" t="e">
        <f t="shared" si="153"/>
        <v>#N/A</v>
      </c>
      <c r="B2236" s="30" t="e">
        <f>VLOOKUP(F2236,[3]!Tabla13[#All],2,FALSE)</f>
        <v>#N/A</v>
      </c>
      <c r="C2236" s="51">
        <v>2026</v>
      </c>
      <c r="D2236" s="51">
        <v>8330</v>
      </c>
      <c r="E2236" s="51"/>
      <c r="F2236" s="52"/>
      <c r="G2236" s="51">
        <v>2</v>
      </c>
      <c r="H2236" s="51">
        <v>6</v>
      </c>
      <c r="I2236" s="51">
        <v>19</v>
      </c>
      <c r="J2236" s="51"/>
      <c r="K2236" s="51">
        <v>2000</v>
      </c>
      <c r="L2236" s="51">
        <v>2700</v>
      </c>
      <c r="M2236" s="51">
        <v>271</v>
      </c>
      <c r="N2236" s="50">
        <v>319</v>
      </c>
      <c r="O2236" s="49"/>
      <c r="P2236" s="48" t="s">
        <v>391</v>
      </c>
      <c r="Q2236" s="47">
        <v>0</v>
      </c>
      <c r="R2236" s="47">
        <v>0</v>
      </c>
      <c r="S2236" s="46">
        <f t="shared" si="150"/>
        <v>0</v>
      </c>
      <c r="T2236" s="47">
        <v>0</v>
      </c>
      <c r="U2236" s="47">
        <v>0</v>
      </c>
      <c r="V2236" s="46">
        <f t="shared" si="151"/>
        <v>0</v>
      </c>
      <c r="W2236" s="46">
        <f t="shared" si="152"/>
        <v>0</v>
      </c>
      <c r="X2236" s="45" t="s">
        <v>26</v>
      </c>
      <c r="Y2236" s="44"/>
      <c r="Z2236" s="43"/>
      <c r="AA2236" s="78" t="s">
        <v>100</v>
      </c>
      <c r="AK2236" s="2"/>
      <c r="AL2236" s="2"/>
      <c r="AM2236" s="2"/>
      <c r="AN2236" s="2"/>
      <c r="AO2236" s="2"/>
      <c r="AP2236" s="2"/>
      <c r="AQ2236" s="2"/>
      <c r="AR2236" s="2"/>
      <c r="AS2236" s="2"/>
      <c r="AT2236" s="2"/>
      <c r="AU2236" s="2"/>
      <c r="AV2236" s="2"/>
      <c r="AW2236" s="2"/>
    </row>
    <row r="2237" spans="1:96" hidden="1">
      <c r="A2237" s="31" t="e">
        <f t="shared" si="153"/>
        <v>#N/A</v>
      </c>
      <c r="B2237" s="30" t="e">
        <f>VLOOKUP(F2237,[3]!Tabla13[#All],2,FALSE)</f>
        <v>#N/A</v>
      </c>
      <c r="C2237" s="51">
        <v>2026</v>
      </c>
      <c r="D2237" s="51">
        <v>8330</v>
      </c>
      <c r="E2237" s="51"/>
      <c r="F2237" s="52"/>
      <c r="G2237" s="51">
        <v>2</v>
      </c>
      <c r="H2237" s="51">
        <v>6</v>
      </c>
      <c r="I2237" s="51">
        <v>19</v>
      </c>
      <c r="J2237" s="51"/>
      <c r="K2237" s="51">
        <v>2000</v>
      </c>
      <c r="L2237" s="51">
        <v>2700</v>
      </c>
      <c r="M2237" s="51">
        <v>271</v>
      </c>
      <c r="N2237" s="50">
        <v>333</v>
      </c>
      <c r="O2237" s="49"/>
      <c r="P2237" s="48" t="s">
        <v>628</v>
      </c>
      <c r="Q2237" s="47">
        <v>0</v>
      </c>
      <c r="R2237" s="47">
        <v>0</v>
      </c>
      <c r="S2237" s="46">
        <f t="shared" si="150"/>
        <v>0</v>
      </c>
      <c r="T2237" s="47">
        <v>0</v>
      </c>
      <c r="U2237" s="47">
        <v>0</v>
      </c>
      <c r="V2237" s="46">
        <f t="shared" si="151"/>
        <v>0</v>
      </c>
      <c r="W2237" s="46">
        <f t="shared" si="152"/>
        <v>0</v>
      </c>
      <c r="X2237" s="45" t="s">
        <v>26</v>
      </c>
      <c r="Y2237" s="44"/>
      <c r="Z2237" s="43"/>
      <c r="AA2237" s="78" t="s">
        <v>100</v>
      </c>
      <c r="AK2237" s="2"/>
      <c r="AL2237" s="2"/>
      <c r="AM2237" s="2"/>
      <c r="AN2237" s="2"/>
      <c r="AO2237" s="2"/>
      <c r="AP2237" s="2"/>
      <c r="AQ2237" s="2"/>
      <c r="AR2237" s="2"/>
      <c r="AS2237" s="2"/>
      <c r="AT2237" s="2"/>
      <c r="AU2237" s="2"/>
      <c r="AV2237" s="2"/>
      <c r="AW2237" s="2"/>
    </row>
    <row r="2238" spans="1:96" hidden="1">
      <c r="A2238" s="31" t="e">
        <f t="shared" si="153"/>
        <v>#N/A</v>
      </c>
      <c r="B2238" s="30" t="e">
        <f>VLOOKUP(F2238,[3]!Tabla13[#All],2,FALSE)</f>
        <v>#N/A</v>
      </c>
      <c r="C2238" s="51">
        <v>2026</v>
      </c>
      <c r="D2238" s="51">
        <v>8330</v>
      </c>
      <c r="E2238" s="51"/>
      <c r="F2238" s="52"/>
      <c r="G2238" s="51">
        <v>2</v>
      </c>
      <c r="H2238" s="51">
        <v>6</v>
      </c>
      <c r="I2238" s="51">
        <v>19</v>
      </c>
      <c r="J2238" s="51"/>
      <c r="K2238" s="51">
        <v>2000</v>
      </c>
      <c r="L2238" s="51">
        <v>2700</v>
      </c>
      <c r="M2238" s="51">
        <v>271</v>
      </c>
      <c r="N2238" s="50">
        <v>715</v>
      </c>
      <c r="O2238" s="49"/>
      <c r="P2238" s="48" t="s">
        <v>627</v>
      </c>
      <c r="Q2238" s="47">
        <v>0</v>
      </c>
      <c r="R2238" s="47">
        <v>0</v>
      </c>
      <c r="S2238" s="46">
        <f t="shared" si="150"/>
        <v>0</v>
      </c>
      <c r="T2238" s="47">
        <v>0</v>
      </c>
      <c r="U2238" s="47">
        <v>0</v>
      </c>
      <c r="V2238" s="46">
        <f t="shared" si="151"/>
        <v>0</v>
      </c>
      <c r="W2238" s="46">
        <f t="shared" si="152"/>
        <v>0</v>
      </c>
      <c r="X2238" s="45" t="s">
        <v>26</v>
      </c>
      <c r="Y2238" s="44"/>
      <c r="Z2238" s="43"/>
      <c r="AA2238" s="78" t="s">
        <v>100</v>
      </c>
      <c r="AK2238" s="2"/>
      <c r="AL2238" s="2"/>
      <c r="AM2238" s="2"/>
      <c r="AN2238" s="2"/>
      <c r="AO2238" s="2"/>
      <c r="AP2238" s="2"/>
      <c r="AQ2238" s="2"/>
      <c r="AR2238" s="2"/>
      <c r="AS2238" s="2"/>
      <c r="AT2238" s="2"/>
      <c r="AU2238" s="2"/>
      <c r="AV2238" s="2"/>
      <c r="AW2238" s="2"/>
    </row>
    <row r="2239" spans="1:96" hidden="1">
      <c r="A2239" s="31" t="e">
        <f t="shared" si="153"/>
        <v>#N/A</v>
      </c>
      <c r="B2239" s="30" t="e">
        <f>VLOOKUP(F2239,[3]!Tabla13[#All],2,FALSE)</f>
        <v>#N/A</v>
      </c>
      <c r="C2239" s="51">
        <v>2026</v>
      </c>
      <c r="D2239" s="51">
        <v>8330</v>
      </c>
      <c r="E2239" s="51"/>
      <c r="F2239" s="52"/>
      <c r="G2239" s="51">
        <v>2</v>
      </c>
      <c r="H2239" s="51">
        <v>6</v>
      </c>
      <c r="I2239" s="51">
        <v>19</v>
      </c>
      <c r="J2239" s="51"/>
      <c r="K2239" s="51">
        <v>2000</v>
      </c>
      <c r="L2239" s="51">
        <v>2700</v>
      </c>
      <c r="M2239" s="51">
        <v>271</v>
      </c>
      <c r="N2239" s="50">
        <v>1049</v>
      </c>
      <c r="O2239" s="49"/>
      <c r="P2239" s="48" t="s">
        <v>394</v>
      </c>
      <c r="Q2239" s="47">
        <v>0</v>
      </c>
      <c r="R2239" s="47">
        <v>0</v>
      </c>
      <c r="S2239" s="46">
        <f t="shared" si="150"/>
        <v>0</v>
      </c>
      <c r="T2239" s="47">
        <v>0</v>
      </c>
      <c r="U2239" s="47">
        <v>0</v>
      </c>
      <c r="V2239" s="46">
        <f t="shared" si="151"/>
        <v>0</v>
      </c>
      <c r="W2239" s="46">
        <f t="shared" si="152"/>
        <v>0</v>
      </c>
      <c r="X2239" s="45" t="s">
        <v>26</v>
      </c>
      <c r="Y2239" s="44"/>
      <c r="Z2239" s="43"/>
      <c r="AA2239" s="78" t="s">
        <v>100</v>
      </c>
      <c r="AK2239" s="2"/>
      <c r="AL2239" s="2"/>
      <c r="AM2239" s="2"/>
      <c r="AN2239" s="2"/>
      <c r="AO2239" s="2"/>
      <c r="AP2239" s="2"/>
      <c r="AQ2239" s="2"/>
      <c r="AR2239" s="2"/>
      <c r="AS2239" s="2"/>
      <c r="AT2239" s="2"/>
      <c r="AU2239" s="2"/>
      <c r="AV2239" s="2"/>
      <c r="AW2239" s="2"/>
    </row>
    <row r="2240" spans="1:96" hidden="1">
      <c r="A2240" s="31" t="e">
        <f t="shared" si="153"/>
        <v>#N/A</v>
      </c>
      <c r="B2240" s="30" t="e">
        <f>VLOOKUP(F2240,[3]!Tabla13[#All],2,FALSE)</f>
        <v>#N/A</v>
      </c>
      <c r="C2240" s="51">
        <v>2026</v>
      </c>
      <c r="D2240" s="51">
        <v>8330</v>
      </c>
      <c r="E2240" s="51"/>
      <c r="F2240" s="52"/>
      <c r="G2240" s="51">
        <v>2</v>
      </c>
      <c r="H2240" s="51">
        <v>6</v>
      </c>
      <c r="I2240" s="51">
        <v>19</v>
      </c>
      <c r="J2240" s="51"/>
      <c r="K2240" s="51">
        <v>2000</v>
      </c>
      <c r="L2240" s="51">
        <v>2700</v>
      </c>
      <c r="M2240" s="51">
        <v>271</v>
      </c>
      <c r="N2240" s="50">
        <v>1092</v>
      </c>
      <c r="O2240" s="49"/>
      <c r="P2240" s="48" t="s">
        <v>393</v>
      </c>
      <c r="Q2240" s="47">
        <v>0</v>
      </c>
      <c r="R2240" s="47">
        <v>0</v>
      </c>
      <c r="S2240" s="46">
        <f t="shared" si="150"/>
        <v>0</v>
      </c>
      <c r="T2240" s="47">
        <v>0</v>
      </c>
      <c r="U2240" s="47">
        <v>0</v>
      </c>
      <c r="V2240" s="46">
        <f t="shared" si="151"/>
        <v>0</v>
      </c>
      <c r="W2240" s="46">
        <f t="shared" si="152"/>
        <v>0</v>
      </c>
      <c r="X2240" s="45" t="s">
        <v>26</v>
      </c>
      <c r="Y2240" s="44"/>
      <c r="Z2240" s="43"/>
      <c r="AA2240" s="78" t="s">
        <v>100</v>
      </c>
      <c r="AK2240" s="2"/>
      <c r="AL2240" s="2"/>
      <c r="AM2240" s="2"/>
      <c r="AN2240" s="2"/>
      <c r="AO2240" s="2"/>
      <c r="AP2240" s="2"/>
      <c r="AQ2240" s="2"/>
      <c r="AR2240" s="2"/>
      <c r="AS2240" s="2"/>
      <c r="AT2240" s="2"/>
      <c r="AU2240" s="2"/>
      <c r="AV2240" s="2"/>
      <c r="AW2240" s="2"/>
    </row>
    <row r="2241" spans="1:49" hidden="1">
      <c r="A2241" s="31" t="e">
        <f t="shared" si="153"/>
        <v>#N/A</v>
      </c>
      <c r="B2241" s="30" t="e">
        <f>VLOOKUP(F2241,[3]!Tabla13[#All],2,FALSE)</f>
        <v>#N/A</v>
      </c>
      <c r="C2241" s="61">
        <v>2026</v>
      </c>
      <c r="D2241" s="61">
        <v>8330</v>
      </c>
      <c r="E2241" s="61"/>
      <c r="F2241" s="62"/>
      <c r="G2241" s="61">
        <v>2</v>
      </c>
      <c r="H2241" s="61">
        <v>6</v>
      </c>
      <c r="I2241" s="61">
        <v>19</v>
      </c>
      <c r="J2241" s="61"/>
      <c r="K2241" s="61">
        <v>2000</v>
      </c>
      <c r="L2241" s="61">
        <v>2800</v>
      </c>
      <c r="M2241" s="61"/>
      <c r="N2241" s="60" t="s">
        <v>23</v>
      </c>
      <c r="O2241" s="59"/>
      <c r="P2241" s="58" t="s">
        <v>384</v>
      </c>
      <c r="Q2241" s="57">
        <f>Q2242</f>
        <v>0</v>
      </c>
      <c r="R2241" s="57">
        <f>R2242</f>
        <v>0</v>
      </c>
      <c r="S2241" s="57">
        <f t="shared" si="150"/>
        <v>0</v>
      </c>
      <c r="T2241" s="57">
        <f>T2242</f>
        <v>0</v>
      </c>
      <c r="U2241" s="57">
        <f>U2242</f>
        <v>0</v>
      </c>
      <c r="V2241" s="57">
        <f t="shared" si="151"/>
        <v>0</v>
      </c>
      <c r="W2241" s="57">
        <f t="shared" si="152"/>
        <v>0</v>
      </c>
      <c r="X2241" s="56"/>
      <c r="Y2241" s="66"/>
      <c r="Z2241" s="65"/>
      <c r="AA2241" s="53"/>
      <c r="AK2241" s="2"/>
      <c r="AL2241" s="2"/>
      <c r="AM2241" s="2"/>
      <c r="AN2241" s="2"/>
      <c r="AO2241" s="2"/>
      <c r="AP2241" s="2"/>
      <c r="AQ2241" s="2"/>
      <c r="AR2241" s="2"/>
      <c r="AS2241" s="2"/>
      <c r="AT2241" s="2"/>
      <c r="AU2241" s="2"/>
      <c r="AV2241" s="2"/>
      <c r="AW2241" s="2"/>
    </row>
    <row r="2242" spans="1:49" hidden="1">
      <c r="A2242" s="31" t="e">
        <f t="shared" si="153"/>
        <v>#N/A</v>
      </c>
      <c r="B2242" s="30" t="e">
        <f>VLOOKUP(F2242,[3]!Tabla13[#All],2,FALSE)</f>
        <v>#N/A</v>
      </c>
      <c r="C2242" s="40">
        <v>2026</v>
      </c>
      <c r="D2242" s="40">
        <v>8330</v>
      </c>
      <c r="E2242" s="40"/>
      <c r="F2242" s="41"/>
      <c r="G2242" s="40">
        <v>2</v>
      </c>
      <c r="H2242" s="40">
        <v>6</v>
      </c>
      <c r="I2242" s="40">
        <v>19</v>
      </c>
      <c r="J2242" s="40"/>
      <c r="K2242" s="40">
        <v>2000</v>
      </c>
      <c r="L2242" s="40">
        <v>2800</v>
      </c>
      <c r="M2242" s="40">
        <v>283</v>
      </c>
      <c r="N2242" s="39" t="s">
        <v>23</v>
      </c>
      <c r="O2242" s="38"/>
      <c r="P2242" s="37" t="s">
        <v>374</v>
      </c>
      <c r="Q2242" s="36">
        <f>SUM(Q2243:Q2267)</f>
        <v>0</v>
      </c>
      <c r="R2242" s="36">
        <f>SUM(R2243:R2267)</f>
        <v>0</v>
      </c>
      <c r="S2242" s="36">
        <f t="shared" si="150"/>
        <v>0</v>
      </c>
      <c r="T2242" s="36">
        <f>SUM(T2243:T2267)</f>
        <v>0</v>
      </c>
      <c r="U2242" s="36">
        <f>SUM(U2243:U2267)</f>
        <v>0</v>
      </c>
      <c r="V2242" s="36">
        <f t="shared" si="151"/>
        <v>0</v>
      </c>
      <c r="W2242" s="36">
        <f t="shared" si="152"/>
        <v>0</v>
      </c>
      <c r="X2242" s="35"/>
      <c r="Y2242" s="64"/>
      <c r="Z2242" s="63"/>
      <c r="AA2242" s="32"/>
      <c r="AK2242" s="2"/>
      <c r="AL2242" s="2"/>
      <c r="AM2242" s="2"/>
      <c r="AN2242" s="2"/>
      <c r="AO2242" s="2"/>
      <c r="AP2242" s="2"/>
      <c r="AQ2242" s="2"/>
      <c r="AR2242" s="2"/>
      <c r="AS2242" s="2"/>
      <c r="AT2242" s="2"/>
      <c r="AU2242" s="2"/>
      <c r="AV2242" s="2"/>
      <c r="AW2242" s="2"/>
    </row>
    <row r="2243" spans="1:49" hidden="1">
      <c r="A2243" s="31" t="e">
        <f t="shared" si="153"/>
        <v>#N/A</v>
      </c>
      <c r="B2243" s="30" t="e">
        <f>VLOOKUP(F2243,[3]!Tabla13[#All],2,FALSE)</f>
        <v>#N/A</v>
      </c>
      <c r="C2243" s="51">
        <v>2026</v>
      </c>
      <c r="D2243" s="51">
        <v>8330</v>
      </c>
      <c r="E2243" s="51"/>
      <c r="F2243" s="52"/>
      <c r="G2243" s="51">
        <v>2</v>
      </c>
      <c r="H2243" s="51">
        <v>6</v>
      </c>
      <c r="I2243" s="51">
        <v>19</v>
      </c>
      <c r="J2243" s="51"/>
      <c r="K2243" s="51">
        <v>2000</v>
      </c>
      <c r="L2243" s="51">
        <v>2800</v>
      </c>
      <c r="M2243" s="51">
        <v>283</v>
      </c>
      <c r="N2243" s="50">
        <v>164</v>
      </c>
      <c r="O2243" s="49"/>
      <c r="P2243" s="48" t="s">
        <v>626</v>
      </c>
      <c r="Q2243" s="47">
        <v>0</v>
      </c>
      <c r="R2243" s="47">
        <v>0</v>
      </c>
      <c r="S2243" s="46">
        <f t="shared" si="150"/>
        <v>0</v>
      </c>
      <c r="T2243" s="47">
        <v>0</v>
      </c>
      <c r="U2243" s="47">
        <v>0</v>
      </c>
      <c r="V2243" s="46">
        <f t="shared" si="151"/>
        <v>0</v>
      </c>
      <c r="W2243" s="46">
        <f t="shared" si="152"/>
        <v>0</v>
      </c>
      <c r="X2243" s="45" t="s">
        <v>348</v>
      </c>
      <c r="Y2243" s="44"/>
      <c r="Z2243" s="43"/>
      <c r="AA2243" s="78" t="s">
        <v>100</v>
      </c>
      <c r="AK2243" s="2"/>
      <c r="AL2243" s="2"/>
      <c r="AM2243" s="2"/>
      <c r="AN2243" s="2"/>
      <c r="AO2243" s="2"/>
      <c r="AP2243" s="2"/>
      <c r="AQ2243" s="2"/>
      <c r="AR2243" s="2"/>
      <c r="AS2243" s="2"/>
      <c r="AT2243" s="2"/>
      <c r="AU2243" s="2"/>
      <c r="AV2243" s="2"/>
      <c r="AW2243" s="2"/>
    </row>
    <row r="2244" spans="1:49" hidden="1">
      <c r="A2244" s="31" t="e">
        <f t="shared" si="153"/>
        <v>#N/A</v>
      </c>
      <c r="B2244" s="30" t="e">
        <f>VLOOKUP(F2244,[3]!Tabla13[#All],2,FALSE)</f>
        <v>#N/A</v>
      </c>
      <c r="C2244" s="51">
        <v>2026</v>
      </c>
      <c r="D2244" s="51">
        <v>8330</v>
      </c>
      <c r="E2244" s="51"/>
      <c r="F2244" s="52"/>
      <c r="G2244" s="51">
        <v>2</v>
      </c>
      <c r="H2244" s="51">
        <v>6</v>
      </c>
      <c r="I2244" s="51">
        <v>19</v>
      </c>
      <c r="J2244" s="51"/>
      <c r="K2244" s="51">
        <v>2000</v>
      </c>
      <c r="L2244" s="51">
        <v>2800</v>
      </c>
      <c r="M2244" s="51">
        <v>283</v>
      </c>
      <c r="N2244" s="50">
        <v>277</v>
      </c>
      <c r="O2244" s="49"/>
      <c r="P2244" s="48" t="s">
        <v>371</v>
      </c>
      <c r="Q2244" s="47">
        <v>0</v>
      </c>
      <c r="R2244" s="47">
        <v>0</v>
      </c>
      <c r="S2244" s="46">
        <f t="shared" si="150"/>
        <v>0</v>
      </c>
      <c r="T2244" s="47">
        <v>0</v>
      </c>
      <c r="U2244" s="47">
        <v>0</v>
      </c>
      <c r="V2244" s="46">
        <f t="shared" si="151"/>
        <v>0</v>
      </c>
      <c r="W2244" s="46">
        <f t="shared" si="152"/>
        <v>0</v>
      </c>
      <c r="X2244" s="45" t="s">
        <v>26</v>
      </c>
      <c r="Y2244" s="44"/>
      <c r="Z2244" s="43"/>
      <c r="AA2244" s="78" t="s">
        <v>100</v>
      </c>
      <c r="AK2244" s="2"/>
      <c r="AL2244" s="2"/>
      <c r="AM2244" s="2"/>
      <c r="AN2244" s="2"/>
      <c r="AO2244" s="2"/>
      <c r="AP2244" s="2"/>
      <c r="AQ2244" s="2"/>
      <c r="AR2244" s="2"/>
      <c r="AS2244" s="2"/>
      <c r="AT2244" s="2"/>
      <c r="AU2244" s="2"/>
      <c r="AV2244" s="2"/>
      <c r="AW2244" s="2"/>
    </row>
    <row r="2245" spans="1:49" hidden="1">
      <c r="A2245" s="31" t="e">
        <f t="shared" si="153"/>
        <v>#N/A</v>
      </c>
      <c r="B2245" s="30" t="e">
        <f>VLOOKUP(F2245,[3]!Tabla13[#All],2,FALSE)</f>
        <v>#N/A</v>
      </c>
      <c r="C2245" s="51">
        <v>2026</v>
      </c>
      <c r="D2245" s="51">
        <v>8330</v>
      </c>
      <c r="E2245" s="51"/>
      <c r="F2245" s="52"/>
      <c r="G2245" s="51">
        <v>2</v>
      </c>
      <c r="H2245" s="51">
        <v>6</v>
      </c>
      <c r="I2245" s="51">
        <v>19</v>
      </c>
      <c r="J2245" s="51"/>
      <c r="K2245" s="51">
        <v>2000</v>
      </c>
      <c r="L2245" s="51">
        <v>2800</v>
      </c>
      <c r="M2245" s="51">
        <v>283</v>
      </c>
      <c r="N2245" s="50">
        <v>289</v>
      </c>
      <c r="O2245" s="49"/>
      <c r="P2245" s="48" t="s">
        <v>625</v>
      </c>
      <c r="Q2245" s="47">
        <v>0</v>
      </c>
      <c r="R2245" s="47">
        <v>0</v>
      </c>
      <c r="S2245" s="46">
        <f t="shared" si="150"/>
        <v>0</v>
      </c>
      <c r="T2245" s="47">
        <v>0</v>
      </c>
      <c r="U2245" s="47">
        <v>0</v>
      </c>
      <c r="V2245" s="46">
        <f t="shared" si="151"/>
        <v>0</v>
      </c>
      <c r="W2245" s="46">
        <f t="shared" si="152"/>
        <v>0</v>
      </c>
      <c r="X2245" s="45" t="s">
        <v>26</v>
      </c>
      <c r="Y2245" s="44"/>
      <c r="Z2245" s="43"/>
      <c r="AA2245" s="78" t="s">
        <v>100</v>
      </c>
      <c r="AK2245" s="2"/>
      <c r="AL2245" s="2"/>
      <c r="AM2245" s="2"/>
      <c r="AN2245" s="2"/>
      <c r="AO2245" s="2"/>
      <c r="AP2245" s="2"/>
      <c r="AQ2245" s="2"/>
      <c r="AR2245" s="2"/>
      <c r="AS2245" s="2"/>
      <c r="AT2245" s="2"/>
      <c r="AU2245" s="2"/>
      <c r="AV2245" s="2"/>
      <c r="AW2245" s="2"/>
    </row>
    <row r="2246" spans="1:49" hidden="1">
      <c r="A2246" s="31" t="e">
        <f t="shared" si="153"/>
        <v>#N/A</v>
      </c>
      <c r="B2246" s="30" t="e">
        <f>VLOOKUP(F2246,[3]!Tabla13[#All],2,FALSE)</f>
        <v>#N/A</v>
      </c>
      <c r="C2246" s="51">
        <v>2026</v>
      </c>
      <c r="D2246" s="51">
        <v>8330</v>
      </c>
      <c r="E2246" s="51"/>
      <c r="F2246" s="52"/>
      <c r="G2246" s="51">
        <v>2</v>
      </c>
      <c r="H2246" s="51">
        <v>6</v>
      </c>
      <c r="I2246" s="51">
        <v>19</v>
      </c>
      <c r="J2246" s="51"/>
      <c r="K2246" s="51">
        <v>2000</v>
      </c>
      <c r="L2246" s="51">
        <v>2800</v>
      </c>
      <c r="M2246" s="51">
        <v>283</v>
      </c>
      <c r="N2246" s="50">
        <v>297</v>
      </c>
      <c r="O2246" s="49"/>
      <c r="P2246" s="48" t="s">
        <v>366</v>
      </c>
      <c r="Q2246" s="47">
        <v>0</v>
      </c>
      <c r="R2246" s="47">
        <v>0</v>
      </c>
      <c r="S2246" s="46">
        <f t="shared" si="150"/>
        <v>0</v>
      </c>
      <c r="T2246" s="47">
        <v>0</v>
      </c>
      <c r="U2246" s="47">
        <v>0</v>
      </c>
      <c r="V2246" s="46">
        <f t="shared" si="151"/>
        <v>0</v>
      </c>
      <c r="W2246" s="46">
        <f t="shared" si="152"/>
        <v>0</v>
      </c>
      <c r="X2246" s="45" t="s">
        <v>26</v>
      </c>
      <c r="Y2246" s="44"/>
      <c r="Z2246" s="43"/>
      <c r="AA2246" s="78" t="s">
        <v>100</v>
      </c>
      <c r="AK2246" s="2"/>
      <c r="AL2246" s="2"/>
      <c r="AM2246" s="2"/>
      <c r="AN2246" s="2"/>
      <c r="AO2246" s="2"/>
      <c r="AP2246" s="2"/>
      <c r="AQ2246" s="2"/>
      <c r="AR2246" s="2"/>
      <c r="AS2246" s="2"/>
      <c r="AT2246" s="2"/>
      <c r="AU2246" s="2"/>
      <c r="AV2246" s="2"/>
      <c r="AW2246" s="2"/>
    </row>
    <row r="2247" spans="1:49" hidden="1">
      <c r="A2247" s="31" t="e">
        <f t="shared" si="153"/>
        <v>#N/A</v>
      </c>
      <c r="B2247" s="30" t="e">
        <f>VLOOKUP(F2247,[3]!Tabla13[#All],2,FALSE)</f>
        <v>#N/A</v>
      </c>
      <c r="C2247" s="51">
        <v>2026</v>
      </c>
      <c r="D2247" s="51">
        <v>8330</v>
      </c>
      <c r="E2247" s="51"/>
      <c r="F2247" s="52"/>
      <c r="G2247" s="51">
        <v>2</v>
      </c>
      <c r="H2247" s="51">
        <v>6</v>
      </c>
      <c r="I2247" s="51">
        <v>19</v>
      </c>
      <c r="J2247" s="51"/>
      <c r="K2247" s="51">
        <v>2000</v>
      </c>
      <c r="L2247" s="51">
        <v>2800</v>
      </c>
      <c r="M2247" s="51">
        <v>283</v>
      </c>
      <c r="N2247" s="50">
        <v>302</v>
      </c>
      <c r="O2247" s="49"/>
      <c r="P2247" s="48" t="s">
        <v>624</v>
      </c>
      <c r="Q2247" s="47">
        <v>0</v>
      </c>
      <c r="R2247" s="47">
        <v>0</v>
      </c>
      <c r="S2247" s="46">
        <f t="shared" si="150"/>
        <v>0</v>
      </c>
      <c r="T2247" s="47">
        <v>0</v>
      </c>
      <c r="U2247" s="47">
        <v>0</v>
      </c>
      <c r="V2247" s="46">
        <f t="shared" si="151"/>
        <v>0</v>
      </c>
      <c r="W2247" s="46">
        <f t="shared" si="152"/>
        <v>0</v>
      </c>
      <c r="X2247" s="45" t="s">
        <v>26</v>
      </c>
      <c r="Y2247" s="44"/>
      <c r="Z2247" s="43"/>
      <c r="AA2247" s="78" t="s">
        <v>100</v>
      </c>
      <c r="AK2247" s="2"/>
      <c r="AL2247" s="2"/>
      <c r="AM2247" s="2"/>
      <c r="AN2247" s="2"/>
      <c r="AO2247" s="2"/>
      <c r="AP2247" s="2"/>
      <c r="AQ2247" s="2"/>
      <c r="AR2247" s="2"/>
      <c r="AS2247" s="2"/>
      <c r="AT2247" s="2"/>
      <c r="AU2247" s="2"/>
      <c r="AV2247" s="2"/>
      <c r="AW2247" s="2"/>
    </row>
    <row r="2248" spans="1:49" hidden="1">
      <c r="A2248" s="31" t="e">
        <f t="shared" si="153"/>
        <v>#N/A</v>
      </c>
      <c r="B2248" s="30" t="e">
        <f>VLOOKUP(F2248,[3]!Tabla13[#All],2,FALSE)</f>
        <v>#N/A</v>
      </c>
      <c r="C2248" s="51">
        <v>2026</v>
      </c>
      <c r="D2248" s="51">
        <v>8330</v>
      </c>
      <c r="E2248" s="51"/>
      <c r="F2248" s="52"/>
      <c r="G2248" s="51">
        <v>2</v>
      </c>
      <c r="H2248" s="51">
        <v>6</v>
      </c>
      <c r="I2248" s="51">
        <v>19</v>
      </c>
      <c r="J2248" s="51"/>
      <c r="K2248" s="51">
        <v>2000</v>
      </c>
      <c r="L2248" s="51">
        <v>2800</v>
      </c>
      <c r="M2248" s="51">
        <v>283</v>
      </c>
      <c r="N2248" s="50">
        <v>323</v>
      </c>
      <c r="O2248" s="49"/>
      <c r="P2248" s="48" t="s">
        <v>623</v>
      </c>
      <c r="Q2248" s="47">
        <v>0</v>
      </c>
      <c r="R2248" s="47">
        <v>0</v>
      </c>
      <c r="S2248" s="46">
        <f t="shared" si="150"/>
        <v>0</v>
      </c>
      <c r="T2248" s="47">
        <v>0</v>
      </c>
      <c r="U2248" s="47">
        <v>0</v>
      </c>
      <c r="V2248" s="46">
        <f t="shared" si="151"/>
        <v>0</v>
      </c>
      <c r="W2248" s="46">
        <f t="shared" si="152"/>
        <v>0</v>
      </c>
      <c r="X2248" s="45" t="s">
        <v>26</v>
      </c>
      <c r="Y2248" s="44"/>
      <c r="Z2248" s="43"/>
      <c r="AA2248" s="78" t="s">
        <v>100</v>
      </c>
      <c r="AK2248" s="2"/>
      <c r="AL2248" s="2"/>
      <c r="AM2248" s="2"/>
      <c r="AN2248" s="2"/>
      <c r="AO2248" s="2"/>
      <c r="AP2248" s="2"/>
      <c r="AQ2248" s="2"/>
      <c r="AR2248" s="2"/>
      <c r="AS2248" s="2"/>
      <c r="AT2248" s="2"/>
      <c r="AU2248" s="2"/>
      <c r="AV2248" s="2"/>
      <c r="AW2248" s="2"/>
    </row>
    <row r="2249" spans="1:49" hidden="1">
      <c r="A2249" s="31" t="e">
        <f t="shared" si="153"/>
        <v>#N/A</v>
      </c>
      <c r="B2249" s="30" t="e">
        <f>VLOOKUP(F2249,[3]!Tabla13[#All],2,FALSE)</f>
        <v>#N/A</v>
      </c>
      <c r="C2249" s="51">
        <v>2026</v>
      </c>
      <c r="D2249" s="51">
        <v>8330</v>
      </c>
      <c r="E2249" s="51"/>
      <c r="F2249" s="52"/>
      <c r="G2249" s="51">
        <v>2</v>
      </c>
      <c r="H2249" s="51">
        <v>6</v>
      </c>
      <c r="I2249" s="51">
        <v>19</v>
      </c>
      <c r="J2249" s="51"/>
      <c r="K2249" s="51">
        <v>2000</v>
      </c>
      <c r="L2249" s="51">
        <v>2800</v>
      </c>
      <c r="M2249" s="51">
        <v>283</v>
      </c>
      <c r="N2249" s="50">
        <v>345</v>
      </c>
      <c r="O2249" s="49"/>
      <c r="P2249" s="48" t="s">
        <v>363</v>
      </c>
      <c r="Q2249" s="47">
        <v>0</v>
      </c>
      <c r="R2249" s="47">
        <v>0</v>
      </c>
      <c r="S2249" s="46">
        <f t="shared" si="150"/>
        <v>0</v>
      </c>
      <c r="T2249" s="47">
        <v>0</v>
      </c>
      <c r="U2249" s="47">
        <v>0</v>
      </c>
      <c r="V2249" s="46">
        <f t="shared" si="151"/>
        <v>0</v>
      </c>
      <c r="W2249" s="46">
        <f t="shared" si="152"/>
        <v>0</v>
      </c>
      <c r="X2249" s="45" t="s">
        <v>348</v>
      </c>
      <c r="Y2249" s="44"/>
      <c r="Z2249" s="43"/>
      <c r="AA2249" s="78" t="s">
        <v>100</v>
      </c>
      <c r="AK2249" s="2"/>
      <c r="AL2249" s="2"/>
      <c r="AM2249" s="2"/>
      <c r="AN2249" s="2"/>
      <c r="AO2249" s="2"/>
      <c r="AP2249" s="2"/>
      <c r="AQ2249" s="2"/>
      <c r="AR2249" s="2"/>
      <c r="AS2249" s="2"/>
      <c r="AT2249" s="2"/>
      <c r="AU2249" s="2"/>
      <c r="AV2249" s="2"/>
      <c r="AW2249" s="2"/>
    </row>
    <row r="2250" spans="1:49" hidden="1">
      <c r="A2250" s="31" t="e">
        <f t="shared" si="153"/>
        <v>#N/A</v>
      </c>
      <c r="B2250" s="30" t="e">
        <f>VLOOKUP(F2250,[3]!Tabla13[#All],2,FALSE)</f>
        <v>#N/A</v>
      </c>
      <c r="C2250" s="51">
        <v>2026</v>
      </c>
      <c r="D2250" s="51">
        <v>8330</v>
      </c>
      <c r="E2250" s="51"/>
      <c r="F2250" s="52"/>
      <c r="G2250" s="51">
        <v>2</v>
      </c>
      <c r="H2250" s="51">
        <v>6</v>
      </c>
      <c r="I2250" s="51">
        <v>19</v>
      </c>
      <c r="J2250" s="51"/>
      <c r="K2250" s="51">
        <v>2000</v>
      </c>
      <c r="L2250" s="51">
        <v>2800</v>
      </c>
      <c r="M2250" s="51">
        <v>283</v>
      </c>
      <c r="N2250" s="50">
        <v>603</v>
      </c>
      <c r="O2250" s="49"/>
      <c r="P2250" s="48" t="s">
        <v>622</v>
      </c>
      <c r="Q2250" s="47">
        <v>0</v>
      </c>
      <c r="R2250" s="47">
        <v>0</v>
      </c>
      <c r="S2250" s="46">
        <f t="shared" ref="S2250:S2313" si="154">Q2250+R2250</f>
        <v>0</v>
      </c>
      <c r="T2250" s="47">
        <v>0</v>
      </c>
      <c r="U2250" s="47">
        <v>0</v>
      </c>
      <c r="V2250" s="46">
        <f t="shared" ref="V2250:V2313" si="155">T2250+U2250</f>
        <v>0</v>
      </c>
      <c r="W2250" s="46">
        <f t="shared" ref="W2250:W2313" si="156">S2250+V2250</f>
        <v>0</v>
      </c>
      <c r="X2250" s="45" t="s">
        <v>26</v>
      </c>
      <c r="Y2250" s="44"/>
      <c r="Z2250" s="43"/>
      <c r="AA2250" s="78" t="s">
        <v>100</v>
      </c>
      <c r="AK2250" s="2"/>
      <c r="AL2250" s="2"/>
      <c r="AM2250" s="2"/>
      <c r="AN2250" s="2"/>
      <c r="AO2250" s="2"/>
      <c r="AP2250" s="2"/>
      <c r="AQ2250" s="2"/>
      <c r="AR2250" s="2"/>
      <c r="AS2250" s="2"/>
      <c r="AT2250" s="2"/>
      <c r="AU2250" s="2"/>
      <c r="AV2250" s="2"/>
      <c r="AW2250" s="2"/>
    </row>
    <row r="2251" spans="1:49" hidden="1">
      <c r="A2251" s="31" t="e">
        <f t="shared" si="153"/>
        <v>#N/A</v>
      </c>
      <c r="B2251" s="30" t="e">
        <f>VLOOKUP(F2251,[3]!Tabla13[#All],2,FALSE)</f>
        <v>#N/A</v>
      </c>
      <c r="C2251" s="51">
        <v>2026</v>
      </c>
      <c r="D2251" s="51">
        <v>8330</v>
      </c>
      <c r="E2251" s="51"/>
      <c r="F2251" s="52"/>
      <c r="G2251" s="51">
        <v>2</v>
      </c>
      <c r="H2251" s="51">
        <v>6</v>
      </c>
      <c r="I2251" s="51">
        <v>19</v>
      </c>
      <c r="J2251" s="51"/>
      <c r="K2251" s="51">
        <v>2000</v>
      </c>
      <c r="L2251" s="51">
        <v>2800</v>
      </c>
      <c r="M2251" s="51">
        <v>283</v>
      </c>
      <c r="N2251" s="50">
        <v>608</v>
      </c>
      <c r="O2251" s="49"/>
      <c r="P2251" s="48" t="s">
        <v>621</v>
      </c>
      <c r="Q2251" s="47">
        <v>0</v>
      </c>
      <c r="R2251" s="47">
        <v>0</v>
      </c>
      <c r="S2251" s="46">
        <f t="shared" si="154"/>
        <v>0</v>
      </c>
      <c r="T2251" s="47">
        <v>0</v>
      </c>
      <c r="U2251" s="47">
        <v>0</v>
      </c>
      <c r="V2251" s="46">
        <f t="shared" si="155"/>
        <v>0</v>
      </c>
      <c r="W2251" s="46">
        <f t="shared" si="156"/>
        <v>0</v>
      </c>
      <c r="X2251" s="45" t="s">
        <v>26</v>
      </c>
      <c r="Y2251" s="44"/>
      <c r="Z2251" s="43"/>
      <c r="AA2251" s="78" t="s">
        <v>100</v>
      </c>
      <c r="AK2251" s="2"/>
      <c r="AL2251" s="2"/>
      <c r="AM2251" s="2"/>
      <c r="AN2251" s="2"/>
      <c r="AO2251" s="2"/>
      <c r="AP2251" s="2"/>
      <c r="AQ2251" s="2"/>
      <c r="AR2251" s="2"/>
      <c r="AS2251" s="2"/>
      <c r="AT2251" s="2"/>
      <c r="AU2251" s="2"/>
      <c r="AV2251" s="2"/>
      <c r="AW2251" s="2"/>
    </row>
    <row r="2252" spans="1:49" hidden="1">
      <c r="A2252" s="31" t="e">
        <f t="shared" si="153"/>
        <v>#N/A</v>
      </c>
      <c r="B2252" s="30" t="e">
        <f>VLOOKUP(F2252,[3]!Tabla13[#All],2,FALSE)</f>
        <v>#N/A</v>
      </c>
      <c r="C2252" s="51">
        <v>2026</v>
      </c>
      <c r="D2252" s="51">
        <v>8330</v>
      </c>
      <c r="E2252" s="51"/>
      <c r="F2252" s="52"/>
      <c r="G2252" s="51">
        <v>2</v>
      </c>
      <c r="H2252" s="51">
        <v>6</v>
      </c>
      <c r="I2252" s="51">
        <v>19</v>
      </c>
      <c r="J2252" s="51"/>
      <c r="K2252" s="51">
        <v>2000</v>
      </c>
      <c r="L2252" s="51">
        <v>2800</v>
      </c>
      <c r="M2252" s="51">
        <v>283</v>
      </c>
      <c r="N2252" s="50">
        <v>622</v>
      </c>
      <c r="O2252" s="49"/>
      <c r="P2252" s="48" t="s">
        <v>361</v>
      </c>
      <c r="Q2252" s="47">
        <v>0</v>
      </c>
      <c r="R2252" s="47">
        <v>0</v>
      </c>
      <c r="S2252" s="46">
        <f t="shared" si="154"/>
        <v>0</v>
      </c>
      <c r="T2252" s="47">
        <v>0</v>
      </c>
      <c r="U2252" s="47">
        <v>0</v>
      </c>
      <c r="V2252" s="46">
        <f t="shared" si="155"/>
        <v>0</v>
      </c>
      <c r="W2252" s="46">
        <f t="shared" si="156"/>
        <v>0</v>
      </c>
      <c r="X2252" s="45" t="s">
        <v>26</v>
      </c>
      <c r="Y2252" s="44"/>
      <c r="Z2252" s="43"/>
      <c r="AA2252" s="78" t="s">
        <v>100</v>
      </c>
      <c r="AK2252" s="2"/>
      <c r="AL2252" s="2"/>
      <c r="AM2252" s="2"/>
      <c r="AN2252" s="2"/>
      <c r="AO2252" s="2"/>
      <c r="AP2252" s="2"/>
      <c r="AQ2252" s="2"/>
      <c r="AR2252" s="2"/>
      <c r="AS2252" s="2"/>
      <c r="AT2252" s="2"/>
      <c r="AU2252" s="2"/>
      <c r="AV2252" s="2"/>
      <c r="AW2252" s="2"/>
    </row>
    <row r="2253" spans="1:49" hidden="1">
      <c r="A2253" s="31" t="e">
        <f t="shared" si="153"/>
        <v>#N/A</v>
      </c>
      <c r="B2253" s="30" t="e">
        <f>VLOOKUP(F2253,[3]!Tabla13[#All],2,FALSE)</f>
        <v>#N/A</v>
      </c>
      <c r="C2253" s="51">
        <v>2026</v>
      </c>
      <c r="D2253" s="51">
        <v>8330</v>
      </c>
      <c r="E2253" s="51"/>
      <c r="F2253" s="52"/>
      <c r="G2253" s="51">
        <v>2</v>
      </c>
      <c r="H2253" s="51">
        <v>6</v>
      </c>
      <c r="I2253" s="51">
        <v>19</v>
      </c>
      <c r="J2253" s="51"/>
      <c r="K2253" s="51">
        <v>2000</v>
      </c>
      <c r="L2253" s="51">
        <v>2800</v>
      </c>
      <c r="M2253" s="51">
        <v>283</v>
      </c>
      <c r="N2253" s="50">
        <v>714</v>
      </c>
      <c r="O2253" s="49"/>
      <c r="P2253" s="48" t="s">
        <v>620</v>
      </c>
      <c r="Q2253" s="47">
        <v>0</v>
      </c>
      <c r="R2253" s="47">
        <v>0</v>
      </c>
      <c r="S2253" s="46">
        <f t="shared" si="154"/>
        <v>0</v>
      </c>
      <c r="T2253" s="47">
        <v>0</v>
      </c>
      <c r="U2253" s="47">
        <v>0</v>
      </c>
      <c r="V2253" s="46">
        <f t="shared" si="155"/>
        <v>0</v>
      </c>
      <c r="W2253" s="46">
        <f t="shared" si="156"/>
        <v>0</v>
      </c>
      <c r="X2253" s="45" t="s">
        <v>26</v>
      </c>
      <c r="Y2253" s="44"/>
      <c r="Z2253" s="43"/>
      <c r="AA2253" s="78" t="s">
        <v>100</v>
      </c>
      <c r="AK2253" s="2"/>
      <c r="AL2253" s="2"/>
      <c r="AM2253" s="2"/>
      <c r="AN2253" s="2"/>
      <c r="AO2253" s="2"/>
      <c r="AP2253" s="2"/>
      <c r="AQ2253" s="2"/>
      <c r="AR2253" s="2"/>
      <c r="AS2253" s="2"/>
      <c r="AT2253" s="2"/>
      <c r="AU2253" s="2"/>
      <c r="AV2253" s="2"/>
      <c r="AW2253" s="2"/>
    </row>
    <row r="2254" spans="1:49" hidden="1">
      <c r="A2254" s="31" t="e">
        <f t="shared" si="153"/>
        <v>#N/A</v>
      </c>
      <c r="B2254" s="30" t="e">
        <f>VLOOKUP(F2254,[3]!Tabla13[#All],2,FALSE)</f>
        <v>#N/A</v>
      </c>
      <c r="C2254" s="51">
        <v>2026</v>
      </c>
      <c r="D2254" s="51">
        <v>8330</v>
      </c>
      <c r="E2254" s="51"/>
      <c r="F2254" s="52"/>
      <c r="G2254" s="51">
        <v>2</v>
      </c>
      <c r="H2254" s="51">
        <v>6</v>
      </c>
      <c r="I2254" s="51">
        <v>19</v>
      </c>
      <c r="J2254" s="51"/>
      <c r="K2254" s="51">
        <v>2000</v>
      </c>
      <c r="L2254" s="51">
        <v>2800</v>
      </c>
      <c r="M2254" s="51">
        <v>283</v>
      </c>
      <c r="N2254" s="50">
        <v>732</v>
      </c>
      <c r="O2254" s="49"/>
      <c r="P2254" s="48" t="s">
        <v>357</v>
      </c>
      <c r="Q2254" s="47">
        <v>0</v>
      </c>
      <c r="R2254" s="47">
        <v>0</v>
      </c>
      <c r="S2254" s="46">
        <f t="shared" si="154"/>
        <v>0</v>
      </c>
      <c r="T2254" s="47">
        <v>0</v>
      </c>
      <c r="U2254" s="47">
        <v>0</v>
      </c>
      <c r="V2254" s="46">
        <f t="shared" si="155"/>
        <v>0</v>
      </c>
      <c r="W2254" s="46">
        <f t="shared" si="156"/>
        <v>0</v>
      </c>
      <c r="X2254" s="45" t="s">
        <v>348</v>
      </c>
      <c r="Y2254" s="44"/>
      <c r="Z2254" s="43"/>
      <c r="AA2254" s="78" t="s">
        <v>100</v>
      </c>
      <c r="AK2254" s="2"/>
      <c r="AL2254" s="2"/>
      <c r="AM2254" s="2"/>
      <c r="AN2254" s="2"/>
      <c r="AO2254" s="2"/>
      <c r="AP2254" s="2"/>
      <c r="AQ2254" s="2"/>
      <c r="AR2254" s="2"/>
      <c r="AS2254" s="2"/>
      <c r="AT2254" s="2"/>
      <c r="AU2254" s="2"/>
      <c r="AV2254" s="2"/>
      <c r="AW2254" s="2"/>
    </row>
    <row r="2255" spans="1:49" hidden="1">
      <c r="A2255" s="31" t="e">
        <f t="shared" si="153"/>
        <v>#N/A</v>
      </c>
      <c r="B2255" s="30" t="e">
        <f>VLOOKUP(F2255,[3]!Tabla13[#All],2,FALSE)</f>
        <v>#N/A</v>
      </c>
      <c r="C2255" s="51">
        <v>2026</v>
      </c>
      <c r="D2255" s="51">
        <v>8330</v>
      </c>
      <c r="E2255" s="51"/>
      <c r="F2255" s="52"/>
      <c r="G2255" s="51">
        <v>2</v>
      </c>
      <c r="H2255" s="51">
        <v>6</v>
      </c>
      <c r="I2255" s="51">
        <v>19</v>
      </c>
      <c r="J2255" s="51"/>
      <c r="K2255" s="51">
        <v>2000</v>
      </c>
      <c r="L2255" s="51">
        <v>2800</v>
      </c>
      <c r="M2255" s="51">
        <v>283</v>
      </c>
      <c r="N2255" s="50">
        <v>746</v>
      </c>
      <c r="O2255" s="49"/>
      <c r="P2255" s="48" t="s">
        <v>619</v>
      </c>
      <c r="Q2255" s="47">
        <v>0</v>
      </c>
      <c r="R2255" s="47">
        <v>0</v>
      </c>
      <c r="S2255" s="46">
        <f t="shared" si="154"/>
        <v>0</v>
      </c>
      <c r="T2255" s="47">
        <v>0</v>
      </c>
      <c r="U2255" s="47">
        <v>0</v>
      </c>
      <c r="V2255" s="46">
        <f t="shared" si="155"/>
        <v>0</v>
      </c>
      <c r="W2255" s="46">
        <f t="shared" si="156"/>
        <v>0</v>
      </c>
      <c r="X2255" s="45" t="s">
        <v>348</v>
      </c>
      <c r="Y2255" s="44"/>
      <c r="Z2255" s="43"/>
      <c r="AA2255" s="78" t="s">
        <v>100</v>
      </c>
      <c r="AK2255" s="2"/>
      <c r="AL2255" s="2"/>
      <c r="AM2255" s="2"/>
      <c r="AN2255" s="2"/>
      <c r="AO2255" s="2"/>
      <c r="AP2255" s="2"/>
      <c r="AQ2255" s="2"/>
      <c r="AR2255" s="2"/>
      <c r="AS2255" s="2"/>
      <c r="AT2255" s="2"/>
      <c r="AU2255" s="2"/>
      <c r="AV2255" s="2"/>
      <c r="AW2255" s="2"/>
    </row>
    <row r="2256" spans="1:49" hidden="1">
      <c r="A2256" s="31" t="e">
        <f t="shared" si="153"/>
        <v>#N/A</v>
      </c>
      <c r="B2256" s="30" t="e">
        <f>VLOOKUP(F2256,[3]!Tabla13[#All],2,FALSE)</f>
        <v>#N/A</v>
      </c>
      <c r="C2256" s="51">
        <v>2026</v>
      </c>
      <c r="D2256" s="51">
        <v>8330</v>
      </c>
      <c r="E2256" s="51"/>
      <c r="F2256" s="52"/>
      <c r="G2256" s="51">
        <v>2</v>
      </c>
      <c r="H2256" s="51">
        <v>6</v>
      </c>
      <c r="I2256" s="51">
        <v>19</v>
      </c>
      <c r="J2256" s="51"/>
      <c r="K2256" s="51">
        <v>2000</v>
      </c>
      <c r="L2256" s="51">
        <v>2800</v>
      </c>
      <c r="M2256" s="51">
        <v>283</v>
      </c>
      <c r="N2256" s="50">
        <v>825</v>
      </c>
      <c r="O2256" s="49"/>
      <c r="P2256" s="48" t="s">
        <v>618</v>
      </c>
      <c r="Q2256" s="47">
        <v>0</v>
      </c>
      <c r="R2256" s="47">
        <v>0</v>
      </c>
      <c r="S2256" s="46">
        <f t="shared" si="154"/>
        <v>0</v>
      </c>
      <c r="T2256" s="47">
        <v>0</v>
      </c>
      <c r="U2256" s="47">
        <v>0</v>
      </c>
      <c r="V2256" s="46">
        <f t="shared" si="155"/>
        <v>0</v>
      </c>
      <c r="W2256" s="46">
        <f t="shared" si="156"/>
        <v>0</v>
      </c>
      <c r="X2256" s="45" t="s">
        <v>26</v>
      </c>
      <c r="Y2256" s="44"/>
      <c r="Z2256" s="43"/>
      <c r="AA2256" s="78" t="s">
        <v>100</v>
      </c>
      <c r="AK2256" s="2"/>
      <c r="AL2256" s="2"/>
      <c r="AM2256" s="2"/>
      <c r="AN2256" s="2"/>
      <c r="AO2256" s="2"/>
      <c r="AP2256" s="2"/>
      <c r="AQ2256" s="2"/>
      <c r="AR2256" s="2"/>
      <c r="AS2256" s="2"/>
      <c r="AT2256" s="2"/>
      <c r="AU2256" s="2"/>
      <c r="AV2256" s="2"/>
      <c r="AW2256" s="2"/>
    </row>
    <row r="2257" spans="1:49" hidden="1">
      <c r="A2257" s="31" t="e">
        <f t="shared" si="153"/>
        <v>#N/A</v>
      </c>
      <c r="B2257" s="30" t="e">
        <f>VLOOKUP(F2257,[3]!Tabla13[#All],2,FALSE)</f>
        <v>#N/A</v>
      </c>
      <c r="C2257" s="51">
        <v>2026</v>
      </c>
      <c r="D2257" s="51">
        <v>8330</v>
      </c>
      <c r="E2257" s="51"/>
      <c r="F2257" s="52"/>
      <c r="G2257" s="51">
        <v>2</v>
      </c>
      <c r="H2257" s="51">
        <v>6</v>
      </c>
      <c r="I2257" s="51">
        <v>19</v>
      </c>
      <c r="J2257" s="51"/>
      <c r="K2257" s="51">
        <v>2000</v>
      </c>
      <c r="L2257" s="51">
        <v>2800</v>
      </c>
      <c r="M2257" s="51">
        <v>283</v>
      </c>
      <c r="N2257" s="50">
        <v>857</v>
      </c>
      <c r="O2257" s="49"/>
      <c r="P2257" s="48" t="s">
        <v>617</v>
      </c>
      <c r="Q2257" s="47">
        <v>0</v>
      </c>
      <c r="R2257" s="47">
        <v>0</v>
      </c>
      <c r="S2257" s="46">
        <f t="shared" si="154"/>
        <v>0</v>
      </c>
      <c r="T2257" s="47">
        <v>0</v>
      </c>
      <c r="U2257" s="47">
        <v>0</v>
      </c>
      <c r="V2257" s="46">
        <f t="shared" si="155"/>
        <v>0</v>
      </c>
      <c r="W2257" s="46">
        <f t="shared" si="156"/>
        <v>0</v>
      </c>
      <c r="X2257" s="45" t="s">
        <v>26</v>
      </c>
      <c r="Y2257" s="44"/>
      <c r="Z2257" s="43"/>
      <c r="AA2257" s="78" t="s">
        <v>100</v>
      </c>
      <c r="AK2257" s="2"/>
      <c r="AL2257" s="2"/>
      <c r="AM2257" s="2"/>
      <c r="AN2257" s="2"/>
      <c r="AO2257" s="2"/>
      <c r="AP2257" s="2"/>
      <c r="AQ2257" s="2"/>
      <c r="AR2257" s="2"/>
      <c r="AS2257" s="2"/>
      <c r="AT2257" s="2"/>
      <c r="AU2257" s="2"/>
      <c r="AV2257" s="2"/>
      <c r="AW2257" s="2"/>
    </row>
    <row r="2258" spans="1:49" hidden="1">
      <c r="A2258" s="31" t="e">
        <f t="shared" si="153"/>
        <v>#N/A</v>
      </c>
      <c r="B2258" s="30" t="e">
        <f>VLOOKUP(F2258,[3]!Tabla13[#All],2,FALSE)</f>
        <v>#N/A</v>
      </c>
      <c r="C2258" s="51">
        <v>2026</v>
      </c>
      <c r="D2258" s="51">
        <v>8330</v>
      </c>
      <c r="E2258" s="51"/>
      <c r="F2258" s="52"/>
      <c r="G2258" s="51">
        <v>2</v>
      </c>
      <c r="H2258" s="51">
        <v>6</v>
      </c>
      <c r="I2258" s="51">
        <v>19</v>
      </c>
      <c r="J2258" s="51"/>
      <c r="K2258" s="51">
        <v>2000</v>
      </c>
      <c r="L2258" s="51">
        <v>2800</v>
      </c>
      <c r="M2258" s="51">
        <v>283</v>
      </c>
      <c r="N2258" s="50">
        <v>903</v>
      </c>
      <c r="O2258" s="49"/>
      <c r="P2258" s="48" t="s">
        <v>354</v>
      </c>
      <c r="Q2258" s="47">
        <v>0</v>
      </c>
      <c r="R2258" s="47">
        <v>0</v>
      </c>
      <c r="S2258" s="46">
        <f t="shared" si="154"/>
        <v>0</v>
      </c>
      <c r="T2258" s="47">
        <v>0</v>
      </c>
      <c r="U2258" s="47">
        <v>0</v>
      </c>
      <c r="V2258" s="46">
        <f t="shared" si="155"/>
        <v>0</v>
      </c>
      <c r="W2258" s="46">
        <f t="shared" si="156"/>
        <v>0</v>
      </c>
      <c r="X2258" s="45" t="s">
        <v>26</v>
      </c>
      <c r="Y2258" s="44"/>
      <c r="Z2258" s="43"/>
      <c r="AA2258" s="78" t="s">
        <v>100</v>
      </c>
      <c r="AK2258" s="2"/>
      <c r="AL2258" s="2"/>
      <c r="AM2258" s="2"/>
      <c r="AN2258" s="2"/>
      <c r="AO2258" s="2"/>
      <c r="AP2258" s="2"/>
      <c r="AQ2258" s="2"/>
      <c r="AR2258" s="2"/>
      <c r="AS2258" s="2"/>
      <c r="AT2258" s="2"/>
      <c r="AU2258" s="2"/>
      <c r="AV2258" s="2"/>
      <c r="AW2258" s="2"/>
    </row>
    <row r="2259" spans="1:49" hidden="1">
      <c r="A2259" s="31" t="e">
        <f t="shared" si="153"/>
        <v>#N/A</v>
      </c>
      <c r="B2259" s="30" t="e">
        <f>VLOOKUP(F2259,[3]!Tabla13[#All],2,FALSE)</f>
        <v>#N/A</v>
      </c>
      <c r="C2259" s="51">
        <v>2026</v>
      </c>
      <c r="D2259" s="51">
        <v>8330</v>
      </c>
      <c r="E2259" s="51"/>
      <c r="F2259" s="52"/>
      <c r="G2259" s="51">
        <v>2</v>
      </c>
      <c r="H2259" s="51">
        <v>6</v>
      </c>
      <c r="I2259" s="51">
        <v>19</v>
      </c>
      <c r="J2259" s="51"/>
      <c r="K2259" s="51">
        <v>2000</v>
      </c>
      <c r="L2259" s="51">
        <v>2800</v>
      </c>
      <c r="M2259" s="51">
        <v>283</v>
      </c>
      <c r="N2259" s="50">
        <v>968</v>
      </c>
      <c r="O2259" s="49"/>
      <c r="P2259" s="48" t="s">
        <v>616</v>
      </c>
      <c r="Q2259" s="47">
        <v>0</v>
      </c>
      <c r="R2259" s="47">
        <v>0</v>
      </c>
      <c r="S2259" s="46">
        <f t="shared" si="154"/>
        <v>0</v>
      </c>
      <c r="T2259" s="47">
        <v>0</v>
      </c>
      <c r="U2259" s="47">
        <v>0</v>
      </c>
      <c r="V2259" s="46">
        <f t="shared" si="155"/>
        <v>0</v>
      </c>
      <c r="W2259" s="46">
        <f t="shared" si="156"/>
        <v>0</v>
      </c>
      <c r="X2259" s="45" t="s">
        <v>26</v>
      </c>
      <c r="Y2259" s="44"/>
      <c r="Z2259" s="43"/>
      <c r="AA2259" s="78" t="s">
        <v>100</v>
      </c>
      <c r="AK2259" s="2"/>
      <c r="AL2259" s="2"/>
      <c r="AM2259" s="2"/>
      <c r="AN2259" s="2"/>
      <c r="AO2259" s="2"/>
      <c r="AP2259" s="2"/>
      <c r="AQ2259" s="2"/>
      <c r="AR2259" s="2"/>
      <c r="AS2259" s="2"/>
      <c r="AT2259" s="2"/>
      <c r="AU2259" s="2"/>
      <c r="AV2259" s="2"/>
      <c r="AW2259" s="2"/>
    </row>
    <row r="2260" spans="1:49" hidden="1">
      <c r="A2260" s="31" t="e">
        <f t="shared" si="153"/>
        <v>#N/A</v>
      </c>
      <c r="B2260" s="30" t="e">
        <f>VLOOKUP(F2260,[3]!Tabla13[#All],2,FALSE)</f>
        <v>#N/A</v>
      </c>
      <c r="C2260" s="51">
        <v>2026</v>
      </c>
      <c r="D2260" s="51">
        <v>8330</v>
      </c>
      <c r="E2260" s="51"/>
      <c r="F2260" s="52"/>
      <c r="G2260" s="51">
        <v>2</v>
      </c>
      <c r="H2260" s="51">
        <v>6</v>
      </c>
      <c r="I2260" s="51">
        <v>19</v>
      </c>
      <c r="J2260" s="51"/>
      <c r="K2260" s="51">
        <v>2000</v>
      </c>
      <c r="L2260" s="51">
        <v>2800</v>
      </c>
      <c r="M2260" s="51">
        <v>283</v>
      </c>
      <c r="N2260" s="50">
        <v>1072</v>
      </c>
      <c r="O2260" s="49"/>
      <c r="P2260" s="48" t="s">
        <v>615</v>
      </c>
      <c r="Q2260" s="47">
        <v>0</v>
      </c>
      <c r="R2260" s="47">
        <v>0</v>
      </c>
      <c r="S2260" s="46">
        <f t="shared" si="154"/>
        <v>0</v>
      </c>
      <c r="T2260" s="47">
        <v>0</v>
      </c>
      <c r="U2260" s="47">
        <v>0</v>
      </c>
      <c r="V2260" s="46">
        <f t="shared" si="155"/>
        <v>0</v>
      </c>
      <c r="W2260" s="46">
        <f t="shared" si="156"/>
        <v>0</v>
      </c>
      <c r="X2260" s="45" t="s">
        <v>26</v>
      </c>
      <c r="Y2260" s="44"/>
      <c r="Z2260" s="43"/>
      <c r="AA2260" s="78" t="s">
        <v>100</v>
      </c>
      <c r="AK2260" s="2"/>
      <c r="AL2260" s="2"/>
      <c r="AM2260" s="2"/>
      <c r="AN2260" s="2"/>
      <c r="AO2260" s="2"/>
      <c r="AP2260" s="2"/>
      <c r="AQ2260" s="2"/>
      <c r="AR2260" s="2"/>
      <c r="AS2260" s="2"/>
      <c r="AT2260" s="2"/>
      <c r="AU2260" s="2"/>
      <c r="AV2260" s="2"/>
      <c r="AW2260" s="2"/>
    </row>
    <row r="2261" spans="1:49" hidden="1">
      <c r="A2261" s="31" t="e">
        <f t="shared" si="153"/>
        <v>#N/A</v>
      </c>
      <c r="B2261" s="30" t="e">
        <f>VLOOKUP(F2261,[3]!Tabla13[#All],2,FALSE)</f>
        <v>#N/A</v>
      </c>
      <c r="C2261" s="51">
        <v>2026</v>
      </c>
      <c r="D2261" s="51">
        <v>8330</v>
      </c>
      <c r="E2261" s="51"/>
      <c r="F2261" s="52"/>
      <c r="G2261" s="51">
        <v>2</v>
      </c>
      <c r="H2261" s="51">
        <v>6</v>
      </c>
      <c r="I2261" s="51">
        <v>19</v>
      </c>
      <c r="J2261" s="51"/>
      <c r="K2261" s="51">
        <v>2000</v>
      </c>
      <c r="L2261" s="51">
        <v>2800</v>
      </c>
      <c r="M2261" s="51">
        <v>283</v>
      </c>
      <c r="N2261" s="50">
        <v>1073</v>
      </c>
      <c r="O2261" s="49"/>
      <c r="P2261" s="48" t="s">
        <v>614</v>
      </c>
      <c r="Q2261" s="47">
        <v>0</v>
      </c>
      <c r="R2261" s="47">
        <v>0</v>
      </c>
      <c r="S2261" s="46">
        <f t="shared" si="154"/>
        <v>0</v>
      </c>
      <c r="T2261" s="47">
        <v>0</v>
      </c>
      <c r="U2261" s="47">
        <v>0</v>
      </c>
      <c r="V2261" s="46">
        <f t="shared" si="155"/>
        <v>0</v>
      </c>
      <c r="W2261" s="46">
        <f t="shared" si="156"/>
        <v>0</v>
      </c>
      <c r="X2261" s="45" t="s">
        <v>26</v>
      </c>
      <c r="Y2261" s="44"/>
      <c r="Z2261" s="43"/>
      <c r="AA2261" s="78" t="s">
        <v>100</v>
      </c>
      <c r="AK2261" s="2"/>
      <c r="AL2261" s="2"/>
      <c r="AM2261" s="2"/>
      <c r="AN2261" s="2"/>
      <c r="AO2261" s="2"/>
      <c r="AP2261" s="2"/>
      <c r="AQ2261" s="2"/>
      <c r="AR2261" s="2"/>
      <c r="AS2261" s="2"/>
      <c r="AT2261" s="2"/>
      <c r="AU2261" s="2"/>
      <c r="AV2261" s="2"/>
      <c r="AW2261" s="2"/>
    </row>
    <row r="2262" spans="1:49" hidden="1">
      <c r="A2262" s="31" t="e">
        <f t="shared" si="153"/>
        <v>#N/A</v>
      </c>
      <c r="B2262" s="30" t="e">
        <f>VLOOKUP(F2262,[3]!Tabla13[#All],2,FALSE)</f>
        <v>#N/A</v>
      </c>
      <c r="C2262" s="51">
        <v>2026</v>
      </c>
      <c r="D2262" s="51">
        <v>8330</v>
      </c>
      <c r="E2262" s="51"/>
      <c r="F2262" s="52"/>
      <c r="G2262" s="51">
        <v>2</v>
      </c>
      <c r="H2262" s="51">
        <v>6</v>
      </c>
      <c r="I2262" s="51">
        <v>19</v>
      </c>
      <c r="J2262" s="51"/>
      <c r="K2262" s="51">
        <v>2000</v>
      </c>
      <c r="L2262" s="51">
        <v>2800</v>
      </c>
      <c r="M2262" s="51">
        <v>283</v>
      </c>
      <c r="N2262" s="50">
        <v>1081</v>
      </c>
      <c r="O2262" s="49"/>
      <c r="P2262" s="48" t="s">
        <v>613</v>
      </c>
      <c r="Q2262" s="47">
        <v>0</v>
      </c>
      <c r="R2262" s="47">
        <v>0</v>
      </c>
      <c r="S2262" s="46">
        <f t="shared" si="154"/>
        <v>0</v>
      </c>
      <c r="T2262" s="47">
        <v>0</v>
      </c>
      <c r="U2262" s="47">
        <v>0</v>
      </c>
      <c r="V2262" s="46">
        <f t="shared" si="155"/>
        <v>0</v>
      </c>
      <c r="W2262" s="46">
        <f t="shared" si="156"/>
        <v>0</v>
      </c>
      <c r="X2262" s="45" t="s">
        <v>26</v>
      </c>
      <c r="Y2262" s="44"/>
      <c r="Z2262" s="43"/>
      <c r="AA2262" s="78" t="s">
        <v>100</v>
      </c>
      <c r="AK2262" s="2"/>
      <c r="AL2262" s="2"/>
      <c r="AM2262" s="2"/>
      <c r="AN2262" s="2"/>
      <c r="AO2262" s="2"/>
      <c r="AP2262" s="2"/>
      <c r="AQ2262" s="2"/>
      <c r="AR2262" s="2"/>
      <c r="AS2262" s="2"/>
      <c r="AT2262" s="2"/>
      <c r="AU2262" s="2"/>
      <c r="AV2262" s="2"/>
      <c r="AW2262" s="2"/>
    </row>
    <row r="2263" spans="1:49" hidden="1">
      <c r="A2263" s="31" t="e">
        <f t="shared" si="153"/>
        <v>#N/A</v>
      </c>
      <c r="B2263" s="30" t="e">
        <f>VLOOKUP(F2263,[3]!Tabla13[#All],2,FALSE)</f>
        <v>#N/A</v>
      </c>
      <c r="C2263" s="51">
        <v>2026</v>
      </c>
      <c r="D2263" s="51">
        <v>8330</v>
      </c>
      <c r="E2263" s="51"/>
      <c r="F2263" s="52"/>
      <c r="G2263" s="51">
        <v>2</v>
      </c>
      <c r="H2263" s="51">
        <v>6</v>
      </c>
      <c r="I2263" s="51">
        <v>19</v>
      </c>
      <c r="J2263" s="51"/>
      <c r="K2263" s="51">
        <v>2000</v>
      </c>
      <c r="L2263" s="51">
        <v>2800</v>
      </c>
      <c r="M2263" s="51">
        <v>283</v>
      </c>
      <c r="N2263" s="50">
        <v>1114</v>
      </c>
      <c r="O2263" s="49"/>
      <c r="P2263" s="48" t="s">
        <v>612</v>
      </c>
      <c r="Q2263" s="47">
        <v>0</v>
      </c>
      <c r="R2263" s="47">
        <v>0</v>
      </c>
      <c r="S2263" s="46">
        <f t="shared" si="154"/>
        <v>0</v>
      </c>
      <c r="T2263" s="47">
        <v>0</v>
      </c>
      <c r="U2263" s="47">
        <v>0</v>
      </c>
      <c r="V2263" s="46">
        <f t="shared" si="155"/>
        <v>0</v>
      </c>
      <c r="W2263" s="46">
        <f t="shared" si="156"/>
        <v>0</v>
      </c>
      <c r="X2263" s="45" t="s">
        <v>26</v>
      </c>
      <c r="Y2263" s="44"/>
      <c r="Z2263" s="43"/>
      <c r="AA2263" s="78" t="s">
        <v>100</v>
      </c>
      <c r="AK2263" s="2"/>
      <c r="AL2263" s="2"/>
      <c r="AM2263" s="2"/>
      <c r="AN2263" s="2"/>
      <c r="AO2263" s="2"/>
      <c r="AP2263" s="2"/>
      <c r="AQ2263" s="2"/>
      <c r="AR2263" s="2"/>
      <c r="AS2263" s="2"/>
      <c r="AT2263" s="2"/>
      <c r="AU2263" s="2"/>
      <c r="AV2263" s="2"/>
      <c r="AW2263" s="2"/>
    </row>
    <row r="2264" spans="1:49" hidden="1">
      <c r="A2264" s="31" t="e">
        <f t="shared" si="153"/>
        <v>#N/A</v>
      </c>
      <c r="B2264" s="30" t="e">
        <f>VLOOKUP(F2264,[3]!Tabla13[#All],2,FALSE)</f>
        <v>#N/A</v>
      </c>
      <c r="C2264" s="51">
        <v>2026</v>
      </c>
      <c r="D2264" s="51">
        <v>8330</v>
      </c>
      <c r="E2264" s="51"/>
      <c r="F2264" s="52"/>
      <c r="G2264" s="51">
        <v>2</v>
      </c>
      <c r="H2264" s="51">
        <v>6</v>
      </c>
      <c r="I2264" s="51">
        <v>19</v>
      </c>
      <c r="J2264" s="51"/>
      <c r="K2264" s="51">
        <v>2000</v>
      </c>
      <c r="L2264" s="51">
        <v>2800</v>
      </c>
      <c r="M2264" s="51">
        <v>283</v>
      </c>
      <c r="N2264" s="50">
        <v>1115</v>
      </c>
      <c r="O2264" s="49"/>
      <c r="P2264" s="48" t="s">
        <v>611</v>
      </c>
      <c r="Q2264" s="47">
        <v>0</v>
      </c>
      <c r="R2264" s="47">
        <v>0</v>
      </c>
      <c r="S2264" s="46">
        <f t="shared" si="154"/>
        <v>0</v>
      </c>
      <c r="T2264" s="47">
        <v>0</v>
      </c>
      <c r="U2264" s="47">
        <v>0</v>
      </c>
      <c r="V2264" s="46">
        <f t="shared" si="155"/>
        <v>0</v>
      </c>
      <c r="W2264" s="46">
        <f t="shared" si="156"/>
        <v>0</v>
      </c>
      <c r="X2264" s="45" t="s">
        <v>26</v>
      </c>
      <c r="Y2264" s="44"/>
      <c r="Z2264" s="43"/>
      <c r="AA2264" s="78" t="s">
        <v>100</v>
      </c>
      <c r="AK2264" s="2"/>
      <c r="AL2264" s="2"/>
      <c r="AM2264" s="2"/>
      <c r="AN2264" s="2"/>
      <c r="AO2264" s="2"/>
      <c r="AP2264" s="2"/>
      <c r="AQ2264" s="2"/>
      <c r="AR2264" s="2"/>
      <c r="AS2264" s="2"/>
      <c r="AT2264" s="2"/>
      <c r="AU2264" s="2"/>
      <c r="AV2264" s="2"/>
      <c r="AW2264" s="2"/>
    </row>
    <row r="2265" spans="1:49" hidden="1">
      <c r="A2265" s="31" t="e">
        <f t="shared" si="153"/>
        <v>#N/A</v>
      </c>
      <c r="B2265" s="30" t="e">
        <f>VLOOKUP(F2265,[3]!Tabla13[#All],2,FALSE)</f>
        <v>#N/A</v>
      </c>
      <c r="C2265" s="51">
        <v>2026</v>
      </c>
      <c r="D2265" s="51">
        <v>8330</v>
      </c>
      <c r="E2265" s="51"/>
      <c r="F2265" s="52"/>
      <c r="G2265" s="51">
        <v>2</v>
      </c>
      <c r="H2265" s="51">
        <v>6</v>
      </c>
      <c r="I2265" s="51">
        <v>19</v>
      </c>
      <c r="J2265" s="51"/>
      <c r="K2265" s="51">
        <v>2000</v>
      </c>
      <c r="L2265" s="51">
        <v>2800</v>
      </c>
      <c r="M2265" s="51">
        <v>283</v>
      </c>
      <c r="N2265" s="50">
        <v>1119</v>
      </c>
      <c r="O2265" s="49"/>
      <c r="P2265" s="48" t="s">
        <v>610</v>
      </c>
      <c r="Q2265" s="47">
        <v>0</v>
      </c>
      <c r="R2265" s="47">
        <v>0</v>
      </c>
      <c r="S2265" s="46">
        <f t="shared" si="154"/>
        <v>0</v>
      </c>
      <c r="T2265" s="47">
        <v>0</v>
      </c>
      <c r="U2265" s="47">
        <v>0</v>
      </c>
      <c r="V2265" s="46">
        <f t="shared" si="155"/>
        <v>0</v>
      </c>
      <c r="W2265" s="46">
        <f t="shared" si="156"/>
        <v>0</v>
      </c>
      <c r="X2265" s="45" t="s">
        <v>26</v>
      </c>
      <c r="Y2265" s="44"/>
      <c r="Z2265" s="43"/>
      <c r="AA2265" s="78" t="s">
        <v>100</v>
      </c>
      <c r="AK2265" s="2"/>
      <c r="AL2265" s="2"/>
      <c r="AM2265" s="2"/>
      <c r="AN2265" s="2"/>
      <c r="AO2265" s="2"/>
      <c r="AP2265" s="2"/>
      <c r="AQ2265" s="2"/>
      <c r="AR2265" s="2"/>
      <c r="AS2265" s="2"/>
      <c r="AT2265" s="2"/>
      <c r="AU2265" s="2"/>
      <c r="AV2265" s="2"/>
      <c r="AW2265" s="2"/>
    </row>
    <row r="2266" spans="1:49" hidden="1">
      <c r="A2266" s="31" t="e">
        <f t="shared" si="153"/>
        <v>#N/A</v>
      </c>
      <c r="B2266" s="30" t="e">
        <f>VLOOKUP(F2266,[3]!Tabla13[#All],2,FALSE)</f>
        <v>#N/A</v>
      </c>
      <c r="C2266" s="51">
        <v>2026</v>
      </c>
      <c r="D2266" s="51">
        <v>8330</v>
      </c>
      <c r="E2266" s="51"/>
      <c r="F2266" s="52"/>
      <c r="G2266" s="51">
        <v>2</v>
      </c>
      <c r="H2266" s="51">
        <v>6</v>
      </c>
      <c r="I2266" s="51">
        <v>19</v>
      </c>
      <c r="J2266" s="51"/>
      <c r="K2266" s="51">
        <v>2000</v>
      </c>
      <c r="L2266" s="51">
        <v>2800</v>
      </c>
      <c r="M2266" s="51">
        <v>283</v>
      </c>
      <c r="N2266" s="50">
        <v>1140</v>
      </c>
      <c r="O2266" s="49"/>
      <c r="P2266" s="48" t="s">
        <v>399</v>
      </c>
      <c r="Q2266" s="47">
        <v>0</v>
      </c>
      <c r="R2266" s="47">
        <v>0</v>
      </c>
      <c r="S2266" s="46">
        <f t="shared" si="154"/>
        <v>0</v>
      </c>
      <c r="T2266" s="47">
        <v>0</v>
      </c>
      <c r="U2266" s="47">
        <v>0</v>
      </c>
      <c r="V2266" s="46">
        <f t="shared" si="155"/>
        <v>0</v>
      </c>
      <c r="W2266" s="46">
        <f t="shared" si="156"/>
        <v>0</v>
      </c>
      <c r="X2266" s="45" t="s">
        <v>26</v>
      </c>
      <c r="Y2266" s="44"/>
      <c r="Z2266" s="43"/>
      <c r="AA2266" s="78" t="s">
        <v>100</v>
      </c>
      <c r="AK2266" s="2"/>
      <c r="AL2266" s="2"/>
      <c r="AM2266" s="2"/>
      <c r="AN2266" s="2"/>
      <c r="AO2266" s="2"/>
      <c r="AP2266" s="2"/>
      <c r="AQ2266" s="2"/>
      <c r="AR2266" s="2"/>
      <c r="AS2266" s="2"/>
      <c r="AT2266" s="2"/>
      <c r="AU2266" s="2"/>
      <c r="AV2266" s="2"/>
      <c r="AW2266" s="2"/>
    </row>
    <row r="2267" spans="1:49" hidden="1">
      <c r="A2267" s="31" t="e">
        <f t="shared" ref="A2267:A2330" si="157">B2267-E2267</f>
        <v>#N/A</v>
      </c>
      <c r="B2267" s="30" t="e">
        <f>VLOOKUP(F2267,[3]!Tabla13[#All],2,FALSE)</f>
        <v>#N/A</v>
      </c>
      <c r="C2267" s="51">
        <v>2026</v>
      </c>
      <c r="D2267" s="51">
        <v>8330</v>
      </c>
      <c r="E2267" s="51"/>
      <c r="F2267" s="52"/>
      <c r="G2267" s="51">
        <v>2</v>
      </c>
      <c r="H2267" s="51">
        <v>6</v>
      </c>
      <c r="I2267" s="51">
        <v>19</v>
      </c>
      <c r="J2267" s="51"/>
      <c r="K2267" s="51">
        <v>2000</v>
      </c>
      <c r="L2267" s="51">
        <v>2800</v>
      </c>
      <c r="M2267" s="51">
        <v>283</v>
      </c>
      <c r="N2267" s="50">
        <v>1228</v>
      </c>
      <c r="O2267" s="49"/>
      <c r="P2267" s="48" t="s">
        <v>350</v>
      </c>
      <c r="Q2267" s="47">
        <v>0</v>
      </c>
      <c r="R2267" s="47">
        <v>0</v>
      </c>
      <c r="S2267" s="46">
        <f t="shared" si="154"/>
        <v>0</v>
      </c>
      <c r="T2267" s="47">
        <v>0</v>
      </c>
      <c r="U2267" s="47">
        <v>0</v>
      </c>
      <c r="V2267" s="46">
        <f t="shared" si="155"/>
        <v>0</v>
      </c>
      <c r="W2267" s="46">
        <f t="shared" si="156"/>
        <v>0</v>
      </c>
      <c r="X2267" s="45" t="s">
        <v>348</v>
      </c>
      <c r="Y2267" s="44"/>
      <c r="Z2267" s="43"/>
      <c r="AA2267" s="78" t="s">
        <v>100</v>
      </c>
      <c r="AK2267" s="2"/>
      <c r="AL2267" s="2"/>
      <c r="AM2267" s="2"/>
      <c r="AN2267" s="2"/>
      <c r="AO2267" s="2"/>
      <c r="AP2267" s="2"/>
      <c r="AQ2267" s="2"/>
      <c r="AR2267" s="2"/>
      <c r="AS2267" s="2"/>
      <c r="AT2267" s="2"/>
      <c r="AU2267" s="2"/>
      <c r="AV2267" s="2"/>
      <c r="AW2267" s="2"/>
    </row>
    <row r="2268" spans="1:49" hidden="1">
      <c r="A2268" s="31" t="e">
        <f t="shared" si="157"/>
        <v>#N/A</v>
      </c>
      <c r="B2268" s="30" t="e">
        <f>VLOOKUP(F2268,[3]!Tabla13[#All],2,FALSE)</f>
        <v>#N/A</v>
      </c>
      <c r="C2268" s="75">
        <v>2026</v>
      </c>
      <c r="D2268" s="75">
        <v>8330</v>
      </c>
      <c r="E2268" s="75"/>
      <c r="F2268" s="76"/>
      <c r="G2268" s="75">
        <v>2</v>
      </c>
      <c r="H2268" s="75">
        <v>6</v>
      </c>
      <c r="I2268" s="75">
        <v>19</v>
      </c>
      <c r="J2268" s="75"/>
      <c r="K2268" s="75">
        <v>3000</v>
      </c>
      <c r="L2268" s="75"/>
      <c r="M2268" s="75"/>
      <c r="N2268" s="74" t="s">
        <v>23</v>
      </c>
      <c r="O2268" s="73"/>
      <c r="P2268" s="72" t="s">
        <v>114</v>
      </c>
      <c r="Q2268" s="71">
        <f>+Q2269+Q2274+Q2277</f>
        <v>0</v>
      </c>
      <c r="R2268" s="71">
        <f>+R2269+R2274+R2277</f>
        <v>0</v>
      </c>
      <c r="S2268" s="71">
        <f t="shared" si="154"/>
        <v>0</v>
      </c>
      <c r="T2268" s="71">
        <f>+T2269+T2274+T2277</f>
        <v>0</v>
      </c>
      <c r="U2268" s="71">
        <f>+U2269+U2274+U2277</f>
        <v>0</v>
      </c>
      <c r="V2268" s="71">
        <f t="shared" si="155"/>
        <v>0</v>
      </c>
      <c r="W2268" s="71">
        <f t="shared" si="156"/>
        <v>0</v>
      </c>
      <c r="X2268" s="70"/>
      <c r="Y2268" s="79"/>
      <c r="Z2268" s="68"/>
      <c r="AA2268" s="67"/>
      <c r="AK2268" s="2"/>
      <c r="AL2268" s="2"/>
      <c r="AM2268" s="2"/>
      <c r="AN2268" s="2"/>
      <c r="AO2268" s="2"/>
      <c r="AP2268" s="2"/>
      <c r="AQ2268" s="2"/>
      <c r="AR2268" s="2"/>
      <c r="AS2268" s="2"/>
      <c r="AT2268" s="2"/>
      <c r="AU2268" s="2"/>
      <c r="AV2268" s="2"/>
      <c r="AW2268" s="2"/>
    </row>
    <row r="2269" spans="1:49" hidden="1">
      <c r="A2269" s="31" t="e">
        <f t="shared" si="157"/>
        <v>#N/A</v>
      </c>
      <c r="B2269" s="30" t="e">
        <f>VLOOKUP(F2269,[3]!Tabla13[#All],2,FALSE)</f>
        <v>#N/A</v>
      </c>
      <c r="C2269" s="61">
        <v>2026</v>
      </c>
      <c r="D2269" s="61">
        <v>8330</v>
      </c>
      <c r="E2269" s="61"/>
      <c r="F2269" s="62"/>
      <c r="G2269" s="61">
        <v>2</v>
      </c>
      <c r="H2269" s="61">
        <v>6</v>
      </c>
      <c r="I2269" s="61">
        <v>19</v>
      </c>
      <c r="J2269" s="61"/>
      <c r="K2269" s="61">
        <v>3000</v>
      </c>
      <c r="L2269" s="61">
        <v>3100</v>
      </c>
      <c r="M2269" s="61"/>
      <c r="N2269" s="60" t="s">
        <v>23</v>
      </c>
      <c r="O2269" s="59"/>
      <c r="P2269" s="58" t="s">
        <v>113</v>
      </c>
      <c r="Q2269" s="57">
        <f>Q2270+Q2272</f>
        <v>0</v>
      </c>
      <c r="R2269" s="57">
        <f>R2270+R2272</f>
        <v>0</v>
      </c>
      <c r="S2269" s="57">
        <f t="shared" si="154"/>
        <v>0</v>
      </c>
      <c r="T2269" s="57">
        <f>T2270+T2272</f>
        <v>0</v>
      </c>
      <c r="U2269" s="57">
        <f>U2270+U2272</f>
        <v>0</v>
      </c>
      <c r="V2269" s="57">
        <f t="shared" si="155"/>
        <v>0</v>
      </c>
      <c r="W2269" s="57">
        <f t="shared" si="156"/>
        <v>0</v>
      </c>
      <c r="X2269" s="56"/>
      <c r="Y2269" s="66"/>
      <c r="Z2269" s="65"/>
      <c r="AA2269" s="53"/>
      <c r="AK2269" s="2"/>
      <c r="AL2269" s="2"/>
      <c r="AM2269" s="2"/>
      <c r="AN2269" s="2"/>
      <c r="AO2269" s="2"/>
      <c r="AP2269" s="2"/>
      <c r="AQ2269" s="2"/>
      <c r="AR2269" s="2"/>
      <c r="AS2269" s="2"/>
      <c r="AT2269" s="2"/>
      <c r="AU2269" s="2"/>
      <c r="AV2269" s="2"/>
      <c r="AW2269" s="2"/>
    </row>
    <row r="2270" spans="1:49" ht="30" hidden="1">
      <c r="A2270" s="31" t="e">
        <f t="shared" si="157"/>
        <v>#N/A</v>
      </c>
      <c r="B2270" s="30" t="e">
        <f>VLOOKUP(F2270,[3]!Tabla13[#All],2,FALSE)</f>
        <v>#N/A</v>
      </c>
      <c r="C2270" s="40">
        <v>2026</v>
      </c>
      <c r="D2270" s="40">
        <v>8330</v>
      </c>
      <c r="E2270" s="40"/>
      <c r="F2270" s="41"/>
      <c r="G2270" s="40">
        <v>2</v>
      </c>
      <c r="H2270" s="40">
        <v>6</v>
      </c>
      <c r="I2270" s="40">
        <v>19</v>
      </c>
      <c r="J2270" s="40"/>
      <c r="K2270" s="40">
        <v>3000</v>
      </c>
      <c r="L2270" s="40">
        <v>3100</v>
      </c>
      <c r="M2270" s="40">
        <v>317</v>
      </c>
      <c r="N2270" s="39" t="s">
        <v>23</v>
      </c>
      <c r="O2270" s="38"/>
      <c r="P2270" s="37" t="s">
        <v>338</v>
      </c>
      <c r="Q2270" s="36">
        <f>Q2271</f>
        <v>0</v>
      </c>
      <c r="R2270" s="36">
        <f>R2271</f>
        <v>0</v>
      </c>
      <c r="S2270" s="36">
        <f t="shared" si="154"/>
        <v>0</v>
      </c>
      <c r="T2270" s="36">
        <f>T2271</f>
        <v>0</v>
      </c>
      <c r="U2270" s="36">
        <f>U2271</f>
        <v>0</v>
      </c>
      <c r="V2270" s="36">
        <f t="shared" si="155"/>
        <v>0</v>
      </c>
      <c r="W2270" s="36">
        <f t="shared" si="156"/>
        <v>0</v>
      </c>
      <c r="X2270" s="35"/>
      <c r="Y2270" s="64"/>
      <c r="Z2270" s="63"/>
      <c r="AA2270" s="135"/>
      <c r="AK2270" s="2"/>
      <c r="AL2270" s="2"/>
      <c r="AM2270" s="2"/>
      <c r="AN2270" s="2"/>
      <c r="AO2270" s="2"/>
      <c r="AP2270" s="2"/>
      <c r="AQ2270" s="2"/>
      <c r="AR2270" s="2"/>
      <c r="AS2270" s="2"/>
      <c r="AT2270" s="2"/>
      <c r="AU2270" s="2"/>
      <c r="AV2270" s="2"/>
      <c r="AW2270" s="2"/>
    </row>
    <row r="2271" spans="1:49" hidden="1">
      <c r="A2271" s="31" t="e">
        <f t="shared" si="157"/>
        <v>#N/A</v>
      </c>
      <c r="B2271" s="30" t="e">
        <f>VLOOKUP(F2271,[3]!Tabla13[#All],2,FALSE)</f>
        <v>#N/A</v>
      </c>
      <c r="C2271" s="51">
        <v>2026</v>
      </c>
      <c r="D2271" s="51">
        <v>8330</v>
      </c>
      <c r="E2271" s="51"/>
      <c r="F2271" s="52"/>
      <c r="G2271" s="51">
        <v>2</v>
      </c>
      <c r="H2271" s="51">
        <v>6</v>
      </c>
      <c r="I2271" s="51">
        <v>19</v>
      </c>
      <c r="J2271" s="51"/>
      <c r="K2271" s="51">
        <v>3000</v>
      </c>
      <c r="L2271" s="51">
        <v>3100</v>
      </c>
      <c r="M2271" s="51">
        <v>317</v>
      </c>
      <c r="N2271" s="50">
        <v>1271</v>
      </c>
      <c r="O2271" s="49"/>
      <c r="P2271" s="48" t="s">
        <v>337</v>
      </c>
      <c r="Q2271" s="47">
        <v>0</v>
      </c>
      <c r="R2271" s="47">
        <v>0</v>
      </c>
      <c r="S2271" s="46">
        <f t="shared" si="154"/>
        <v>0</v>
      </c>
      <c r="T2271" s="47">
        <v>0</v>
      </c>
      <c r="U2271" s="47">
        <v>0</v>
      </c>
      <c r="V2271" s="46">
        <f t="shared" si="155"/>
        <v>0</v>
      </c>
      <c r="W2271" s="46">
        <f t="shared" si="156"/>
        <v>0</v>
      </c>
      <c r="X2271" s="45" t="s">
        <v>88</v>
      </c>
      <c r="Y2271" s="44"/>
      <c r="Z2271" s="43"/>
      <c r="AA2271" s="42" t="s">
        <v>19</v>
      </c>
      <c r="AK2271" s="2"/>
      <c r="AL2271" s="2"/>
      <c r="AM2271" s="2"/>
      <c r="AN2271" s="2"/>
      <c r="AO2271" s="2"/>
      <c r="AP2271" s="2"/>
      <c r="AQ2271" s="2"/>
      <c r="AR2271" s="2"/>
      <c r="AS2271" s="2"/>
      <c r="AT2271" s="2"/>
      <c r="AU2271" s="2"/>
      <c r="AV2271" s="2"/>
      <c r="AW2271" s="2"/>
    </row>
    <row r="2272" spans="1:49" hidden="1">
      <c r="A2272" s="31" t="e">
        <f t="shared" si="157"/>
        <v>#N/A</v>
      </c>
      <c r="B2272" s="30" t="e">
        <f>VLOOKUP(F2272,[3]!Tabla13[#All],2,FALSE)</f>
        <v>#N/A</v>
      </c>
      <c r="C2272" s="40">
        <v>2026</v>
      </c>
      <c r="D2272" s="40">
        <v>8330</v>
      </c>
      <c r="E2272" s="40"/>
      <c r="F2272" s="41"/>
      <c r="G2272" s="40">
        <v>2</v>
      </c>
      <c r="H2272" s="40">
        <v>6</v>
      </c>
      <c r="I2272" s="40">
        <v>19</v>
      </c>
      <c r="J2272" s="40"/>
      <c r="K2272" s="40">
        <v>3000</v>
      </c>
      <c r="L2272" s="40">
        <v>3100</v>
      </c>
      <c r="M2272" s="40">
        <v>319</v>
      </c>
      <c r="N2272" s="39" t="s">
        <v>23</v>
      </c>
      <c r="O2272" s="38"/>
      <c r="P2272" s="37" t="s">
        <v>444</v>
      </c>
      <c r="Q2272" s="36">
        <f>SUM(Q2273:Q2273)</f>
        <v>0</v>
      </c>
      <c r="R2272" s="36">
        <f>SUM(R2273:R2273)</f>
        <v>0</v>
      </c>
      <c r="S2272" s="36">
        <f t="shared" si="154"/>
        <v>0</v>
      </c>
      <c r="T2272" s="36">
        <f>SUM(T2273:T2273)</f>
        <v>0</v>
      </c>
      <c r="U2272" s="36">
        <f>SUM(U2273:U2273)</f>
        <v>0</v>
      </c>
      <c r="V2272" s="36">
        <f t="shared" si="155"/>
        <v>0</v>
      </c>
      <c r="W2272" s="36">
        <f t="shared" si="156"/>
        <v>0</v>
      </c>
      <c r="X2272" s="35"/>
      <c r="Y2272" s="64"/>
      <c r="Z2272" s="63"/>
      <c r="AA2272" s="135"/>
      <c r="AK2272" s="2"/>
      <c r="AL2272" s="2"/>
      <c r="AM2272" s="2"/>
      <c r="AN2272" s="2"/>
      <c r="AO2272" s="2"/>
      <c r="AP2272" s="2"/>
      <c r="AQ2272" s="2"/>
      <c r="AR2272" s="2"/>
      <c r="AS2272" s="2"/>
      <c r="AT2272" s="2"/>
      <c r="AU2272" s="2"/>
      <c r="AV2272" s="2"/>
      <c r="AW2272" s="2"/>
    </row>
    <row r="2273" spans="1:49" hidden="1">
      <c r="A2273" s="31" t="e">
        <f t="shared" si="157"/>
        <v>#N/A</v>
      </c>
      <c r="B2273" s="30" t="e">
        <f>VLOOKUP(F2273,[3]!Tabla13[#All],2,FALSE)</f>
        <v>#N/A</v>
      </c>
      <c r="C2273" s="51">
        <v>2026</v>
      </c>
      <c r="D2273" s="51">
        <v>8330</v>
      </c>
      <c r="E2273" s="51"/>
      <c r="F2273" s="52"/>
      <c r="G2273" s="51">
        <v>2</v>
      </c>
      <c r="H2273" s="51">
        <v>6</v>
      </c>
      <c r="I2273" s="51">
        <v>19</v>
      </c>
      <c r="J2273" s="51"/>
      <c r="K2273" s="197">
        <v>3000</v>
      </c>
      <c r="L2273" s="197">
        <v>3100</v>
      </c>
      <c r="M2273" s="197">
        <v>319</v>
      </c>
      <c r="N2273" s="50">
        <v>387</v>
      </c>
      <c r="O2273" s="49"/>
      <c r="P2273" s="204" t="s">
        <v>609</v>
      </c>
      <c r="Q2273" s="47">
        <v>0</v>
      </c>
      <c r="R2273" s="47">
        <v>0</v>
      </c>
      <c r="S2273" s="46">
        <f t="shared" si="154"/>
        <v>0</v>
      </c>
      <c r="T2273" s="47">
        <v>0</v>
      </c>
      <c r="U2273" s="47">
        <v>0</v>
      </c>
      <c r="V2273" s="46">
        <f t="shared" si="155"/>
        <v>0</v>
      </c>
      <c r="W2273" s="46">
        <f t="shared" si="156"/>
        <v>0</v>
      </c>
      <c r="X2273" s="206" t="s">
        <v>608</v>
      </c>
      <c r="Y2273" s="44"/>
      <c r="Z2273" s="43"/>
      <c r="AA2273" s="42" t="s">
        <v>19</v>
      </c>
      <c r="AK2273" s="2"/>
      <c r="AL2273" s="2"/>
      <c r="AM2273" s="2"/>
      <c r="AN2273" s="2"/>
      <c r="AO2273" s="2"/>
      <c r="AP2273" s="2"/>
      <c r="AQ2273" s="2"/>
      <c r="AR2273" s="2"/>
      <c r="AS2273" s="2"/>
      <c r="AT2273" s="2"/>
      <c r="AU2273" s="2"/>
      <c r="AV2273" s="2"/>
      <c r="AW2273" s="2"/>
    </row>
    <row r="2274" spans="1:49" hidden="1">
      <c r="A2274" s="31" t="e">
        <f t="shared" si="157"/>
        <v>#N/A</v>
      </c>
      <c r="B2274" s="30" t="e">
        <f>VLOOKUP(F2274,[3]!Tabla13[#All],2,FALSE)</f>
        <v>#N/A</v>
      </c>
      <c r="C2274" s="61">
        <v>2026</v>
      </c>
      <c r="D2274" s="61">
        <v>8330</v>
      </c>
      <c r="E2274" s="61"/>
      <c r="F2274" s="62"/>
      <c r="G2274" s="61">
        <v>2</v>
      </c>
      <c r="H2274" s="61">
        <v>6</v>
      </c>
      <c r="I2274" s="61">
        <v>19</v>
      </c>
      <c r="J2274" s="61"/>
      <c r="K2274" s="61">
        <v>3000</v>
      </c>
      <c r="L2274" s="61">
        <v>3300</v>
      </c>
      <c r="M2274" s="60"/>
      <c r="N2274" s="60"/>
      <c r="O2274" s="59"/>
      <c r="P2274" s="58" t="s">
        <v>103</v>
      </c>
      <c r="Q2274" s="57">
        <f>Q2275</f>
        <v>0</v>
      </c>
      <c r="R2274" s="57">
        <f>R2275</f>
        <v>0</v>
      </c>
      <c r="S2274" s="57">
        <f t="shared" si="154"/>
        <v>0</v>
      </c>
      <c r="T2274" s="57">
        <f>T2275</f>
        <v>0</v>
      </c>
      <c r="U2274" s="57">
        <f>U2275</f>
        <v>0</v>
      </c>
      <c r="V2274" s="57">
        <f t="shared" si="155"/>
        <v>0</v>
      </c>
      <c r="W2274" s="57">
        <f t="shared" si="156"/>
        <v>0</v>
      </c>
      <c r="X2274" s="56"/>
      <c r="Y2274" s="205"/>
      <c r="Z2274" s="65"/>
      <c r="AA2274" s="138"/>
      <c r="AK2274" s="2"/>
      <c r="AL2274" s="2"/>
      <c r="AM2274" s="2"/>
      <c r="AN2274" s="2"/>
      <c r="AO2274" s="2"/>
      <c r="AP2274" s="2"/>
      <c r="AQ2274" s="2"/>
      <c r="AR2274" s="2"/>
      <c r="AS2274" s="2"/>
      <c r="AT2274" s="2"/>
      <c r="AU2274" s="2"/>
      <c r="AV2274" s="2"/>
      <c r="AW2274" s="2"/>
    </row>
    <row r="2275" spans="1:49" hidden="1">
      <c r="A2275" s="31" t="e">
        <f t="shared" si="157"/>
        <v>#N/A</v>
      </c>
      <c r="B2275" s="30" t="e">
        <f>VLOOKUP(F2275,[3]!Tabla13[#All],2,FALSE)</f>
        <v>#N/A</v>
      </c>
      <c r="C2275" s="40">
        <v>2026</v>
      </c>
      <c r="D2275" s="40">
        <v>8330</v>
      </c>
      <c r="E2275" s="40"/>
      <c r="F2275" s="41"/>
      <c r="G2275" s="40">
        <v>2</v>
      </c>
      <c r="H2275" s="40">
        <v>6</v>
      </c>
      <c r="I2275" s="40">
        <v>19</v>
      </c>
      <c r="J2275" s="40"/>
      <c r="K2275" s="40">
        <v>3000</v>
      </c>
      <c r="L2275" s="40">
        <v>3300</v>
      </c>
      <c r="M2275" s="40">
        <v>334</v>
      </c>
      <c r="N2275" s="39" t="s">
        <v>23</v>
      </c>
      <c r="O2275" s="38"/>
      <c r="P2275" s="37" t="s">
        <v>607</v>
      </c>
      <c r="Q2275" s="36">
        <f>SUM(Q2276:Q2276)</f>
        <v>0</v>
      </c>
      <c r="R2275" s="36">
        <f>SUM(R2276:R2276)</f>
        <v>0</v>
      </c>
      <c r="S2275" s="36">
        <f t="shared" si="154"/>
        <v>0</v>
      </c>
      <c r="T2275" s="36">
        <f>SUM(T2276:T2276)</f>
        <v>0</v>
      </c>
      <c r="U2275" s="36">
        <f>SUM(U2276:U2276)</f>
        <v>0</v>
      </c>
      <c r="V2275" s="36">
        <f t="shared" si="155"/>
        <v>0</v>
      </c>
      <c r="W2275" s="36">
        <f t="shared" si="156"/>
        <v>0</v>
      </c>
      <c r="X2275" s="35"/>
      <c r="Y2275" s="64"/>
      <c r="Z2275" s="63"/>
      <c r="AA2275" s="32"/>
      <c r="AK2275" s="2"/>
      <c r="AL2275" s="2"/>
      <c r="AM2275" s="2"/>
      <c r="AN2275" s="2"/>
      <c r="AO2275" s="2"/>
      <c r="AP2275" s="2"/>
      <c r="AQ2275" s="2"/>
      <c r="AR2275" s="2"/>
      <c r="AS2275" s="2"/>
      <c r="AT2275" s="2"/>
      <c r="AU2275" s="2"/>
      <c r="AV2275" s="2"/>
      <c r="AW2275" s="2"/>
    </row>
    <row r="2276" spans="1:49" ht="28.5" hidden="1">
      <c r="A2276" s="31" t="e">
        <f t="shared" si="157"/>
        <v>#N/A</v>
      </c>
      <c r="B2276" s="30" t="e">
        <f>VLOOKUP(F2276,[3]!Tabla13[#All],2,FALSE)</f>
        <v>#N/A</v>
      </c>
      <c r="C2276" s="51">
        <v>2026</v>
      </c>
      <c r="D2276" s="51">
        <v>8330</v>
      </c>
      <c r="E2276" s="51"/>
      <c r="F2276" s="52"/>
      <c r="G2276" s="51">
        <v>2</v>
      </c>
      <c r="H2276" s="51">
        <v>6</v>
      </c>
      <c r="I2276" s="51">
        <v>19</v>
      </c>
      <c r="J2276" s="51"/>
      <c r="K2276" s="51">
        <v>3000</v>
      </c>
      <c r="L2276" s="197">
        <v>3300</v>
      </c>
      <c r="M2276" s="51">
        <v>334</v>
      </c>
      <c r="N2276" s="50">
        <v>465</v>
      </c>
      <c r="O2276" s="49"/>
      <c r="P2276" s="48" t="s">
        <v>606</v>
      </c>
      <c r="Q2276" s="47">
        <v>0</v>
      </c>
      <c r="R2276" s="47">
        <v>0</v>
      </c>
      <c r="S2276" s="46">
        <f t="shared" si="154"/>
        <v>0</v>
      </c>
      <c r="T2276" s="47">
        <v>0</v>
      </c>
      <c r="U2276" s="47">
        <v>0</v>
      </c>
      <c r="V2276" s="46">
        <f t="shared" si="155"/>
        <v>0</v>
      </c>
      <c r="W2276" s="46">
        <f t="shared" si="156"/>
        <v>0</v>
      </c>
      <c r="X2276" s="45" t="s">
        <v>88</v>
      </c>
      <c r="Y2276" s="44"/>
      <c r="Z2276" s="43"/>
      <c r="AA2276" s="78" t="s">
        <v>100</v>
      </c>
      <c r="AK2276" s="2"/>
      <c r="AL2276" s="2"/>
      <c r="AM2276" s="2"/>
      <c r="AN2276" s="2"/>
      <c r="AO2276" s="2"/>
      <c r="AP2276" s="2"/>
      <c r="AQ2276" s="2"/>
      <c r="AR2276" s="2"/>
      <c r="AS2276" s="2"/>
      <c r="AT2276" s="2"/>
      <c r="AU2276" s="2"/>
      <c r="AV2276" s="2"/>
      <c r="AW2276" s="2"/>
    </row>
    <row r="2277" spans="1:49" ht="30" hidden="1">
      <c r="A2277" s="31" t="e">
        <f t="shared" si="157"/>
        <v>#N/A</v>
      </c>
      <c r="B2277" s="30" t="e">
        <f>VLOOKUP(F2277,[3]!Tabla13[#All],2,FALSE)</f>
        <v>#N/A</v>
      </c>
      <c r="C2277" s="61">
        <v>2026</v>
      </c>
      <c r="D2277" s="61">
        <v>8330</v>
      </c>
      <c r="E2277" s="61"/>
      <c r="F2277" s="62"/>
      <c r="G2277" s="61">
        <v>2</v>
      </c>
      <c r="H2277" s="61">
        <v>6</v>
      </c>
      <c r="I2277" s="61">
        <v>19</v>
      </c>
      <c r="J2277" s="61"/>
      <c r="K2277" s="61">
        <v>3000</v>
      </c>
      <c r="L2277" s="61">
        <v>3500</v>
      </c>
      <c r="M2277" s="61"/>
      <c r="N2277" s="60" t="s">
        <v>23</v>
      </c>
      <c r="O2277" s="59"/>
      <c r="P2277" s="58" t="s">
        <v>95</v>
      </c>
      <c r="Q2277" s="57">
        <f>Q2278+Q2280</f>
        <v>0</v>
      </c>
      <c r="R2277" s="57">
        <f>R2278+R2280</f>
        <v>0</v>
      </c>
      <c r="S2277" s="57">
        <f t="shared" si="154"/>
        <v>0</v>
      </c>
      <c r="T2277" s="57">
        <f>T2278+T2280</f>
        <v>0</v>
      </c>
      <c r="U2277" s="57">
        <f>U2278+U2280</f>
        <v>0</v>
      </c>
      <c r="V2277" s="57">
        <f t="shared" si="155"/>
        <v>0</v>
      </c>
      <c r="W2277" s="57">
        <f t="shared" si="156"/>
        <v>0</v>
      </c>
      <c r="X2277" s="56"/>
      <c r="Y2277" s="66"/>
      <c r="Z2277" s="65"/>
      <c r="AA2277" s="53"/>
      <c r="AK2277" s="2"/>
      <c r="AL2277" s="2"/>
      <c r="AM2277" s="2"/>
      <c r="AN2277" s="2"/>
      <c r="AO2277" s="2"/>
      <c r="AP2277" s="2"/>
      <c r="AQ2277" s="2"/>
      <c r="AR2277" s="2"/>
      <c r="AS2277" s="2"/>
      <c r="AT2277" s="2"/>
      <c r="AU2277" s="2"/>
      <c r="AV2277" s="2"/>
      <c r="AW2277" s="2"/>
    </row>
    <row r="2278" spans="1:49" ht="30" hidden="1">
      <c r="A2278" s="31" t="e">
        <f t="shared" si="157"/>
        <v>#N/A</v>
      </c>
      <c r="B2278" s="30" t="e">
        <f>VLOOKUP(F2278,[3]!Tabla13[#All],2,FALSE)</f>
        <v>#N/A</v>
      </c>
      <c r="C2278" s="40">
        <v>2026</v>
      </c>
      <c r="D2278" s="40">
        <v>8330</v>
      </c>
      <c r="E2278" s="40"/>
      <c r="F2278" s="41"/>
      <c r="G2278" s="40">
        <v>2</v>
      </c>
      <c r="H2278" s="40">
        <v>6</v>
      </c>
      <c r="I2278" s="40">
        <v>19</v>
      </c>
      <c r="J2278" s="40"/>
      <c r="K2278" s="40">
        <v>3000</v>
      </c>
      <c r="L2278" s="40">
        <v>3500</v>
      </c>
      <c r="M2278" s="40">
        <v>353</v>
      </c>
      <c r="N2278" s="39" t="s">
        <v>23</v>
      </c>
      <c r="O2278" s="38"/>
      <c r="P2278" s="37" t="s">
        <v>92</v>
      </c>
      <c r="Q2278" s="36">
        <f>Q2279</f>
        <v>0</v>
      </c>
      <c r="R2278" s="36">
        <f>R2279</f>
        <v>0</v>
      </c>
      <c r="S2278" s="36">
        <f t="shared" si="154"/>
        <v>0</v>
      </c>
      <c r="T2278" s="36">
        <f>T2279</f>
        <v>0</v>
      </c>
      <c r="U2278" s="36">
        <f>U2279</f>
        <v>0</v>
      </c>
      <c r="V2278" s="36">
        <f t="shared" si="155"/>
        <v>0</v>
      </c>
      <c r="W2278" s="36">
        <f t="shared" si="156"/>
        <v>0</v>
      </c>
      <c r="X2278" s="35"/>
      <c r="Y2278" s="64"/>
      <c r="Z2278" s="63"/>
      <c r="AA2278" s="135"/>
      <c r="AK2278" s="2"/>
      <c r="AL2278" s="2"/>
      <c r="AM2278" s="2"/>
      <c r="AN2278" s="2"/>
      <c r="AO2278" s="2"/>
      <c r="AP2278" s="2"/>
      <c r="AQ2278" s="2"/>
      <c r="AR2278" s="2"/>
      <c r="AS2278" s="2"/>
      <c r="AT2278" s="2"/>
      <c r="AU2278" s="2"/>
      <c r="AV2278" s="2"/>
      <c r="AW2278" s="2"/>
    </row>
    <row r="2279" spans="1:49" hidden="1">
      <c r="A2279" s="31" t="e">
        <f t="shared" si="157"/>
        <v>#N/A</v>
      </c>
      <c r="B2279" s="30" t="e">
        <f>VLOOKUP(F2279,[3]!Tabla13[#All],2,FALSE)</f>
        <v>#N/A</v>
      </c>
      <c r="C2279" s="51">
        <v>2026</v>
      </c>
      <c r="D2279" s="51">
        <v>8330</v>
      </c>
      <c r="E2279" s="51"/>
      <c r="F2279" s="52"/>
      <c r="G2279" s="51">
        <v>2</v>
      </c>
      <c r="H2279" s="51">
        <v>6</v>
      </c>
      <c r="I2279" s="51">
        <v>19</v>
      </c>
      <c r="J2279" s="51"/>
      <c r="K2279" s="51">
        <v>3000</v>
      </c>
      <c r="L2279" s="51">
        <v>3500</v>
      </c>
      <c r="M2279" s="51">
        <v>353</v>
      </c>
      <c r="N2279" s="50">
        <v>892</v>
      </c>
      <c r="O2279" s="49"/>
      <c r="P2279" s="48" t="s">
        <v>91</v>
      </c>
      <c r="Q2279" s="47">
        <v>0</v>
      </c>
      <c r="R2279" s="47">
        <v>0</v>
      </c>
      <c r="S2279" s="46">
        <f t="shared" si="154"/>
        <v>0</v>
      </c>
      <c r="T2279" s="47">
        <v>0</v>
      </c>
      <c r="U2279" s="47">
        <v>0</v>
      </c>
      <c r="V2279" s="46">
        <f t="shared" si="155"/>
        <v>0</v>
      </c>
      <c r="W2279" s="46">
        <f t="shared" si="156"/>
        <v>0</v>
      </c>
      <c r="X2279" s="45" t="s">
        <v>88</v>
      </c>
      <c r="Y2279" s="44"/>
      <c r="Z2279" s="43"/>
      <c r="AA2279" s="42" t="s">
        <v>19</v>
      </c>
      <c r="AK2279" s="2"/>
      <c r="AL2279" s="2"/>
      <c r="AM2279" s="2"/>
      <c r="AN2279" s="2"/>
      <c r="AO2279" s="2"/>
      <c r="AP2279" s="2"/>
      <c r="AQ2279" s="2"/>
      <c r="AR2279" s="2"/>
      <c r="AS2279" s="2"/>
      <c r="AT2279" s="2"/>
      <c r="AU2279" s="2"/>
      <c r="AV2279" s="2"/>
      <c r="AW2279" s="2"/>
    </row>
    <row r="2280" spans="1:49" ht="30" hidden="1">
      <c r="A2280" s="31" t="e">
        <f t="shared" si="157"/>
        <v>#N/A</v>
      </c>
      <c r="B2280" s="30" t="e">
        <f>VLOOKUP(F2280,[3]!Tabla13[#All],2,FALSE)</f>
        <v>#N/A</v>
      </c>
      <c r="C2280" s="40">
        <v>2026</v>
      </c>
      <c r="D2280" s="40">
        <v>8330</v>
      </c>
      <c r="E2280" s="40"/>
      <c r="F2280" s="41"/>
      <c r="G2280" s="40">
        <v>2</v>
      </c>
      <c r="H2280" s="40">
        <v>6</v>
      </c>
      <c r="I2280" s="40">
        <v>19</v>
      </c>
      <c r="J2280" s="40"/>
      <c r="K2280" s="40">
        <v>3000</v>
      </c>
      <c r="L2280" s="40">
        <v>3500</v>
      </c>
      <c r="M2280" s="40">
        <v>357</v>
      </c>
      <c r="N2280" s="39" t="s">
        <v>23</v>
      </c>
      <c r="O2280" s="38"/>
      <c r="P2280" s="37" t="s">
        <v>327</v>
      </c>
      <c r="Q2280" s="36">
        <f>Q2281</f>
        <v>0</v>
      </c>
      <c r="R2280" s="36">
        <f>R2281</f>
        <v>0</v>
      </c>
      <c r="S2280" s="36">
        <f t="shared" si="154"/>
        <v>0</v>
      </c>
      <c r="T2280" s="36">
        <f>T2281</f>
        <v>0</v>
      </c>
      <c r="U2280" s="36">
        <f>U2281</f>
        <v>0</v>
      </c>
      <c r="V2280" s="36">
        <f t="shared" si="155"/>
        <v>0</v>
      </c>
      <c r="W2280" s="36">
        <f t="shared" si="156"/>
        <v>0</v>
      </c>
      <c r="X2280" s="35"/>
      <c r="Y2280" s="64"/>
      <c r="Z2280" s="63"/>
      <c r="AA2280" s="135"/>
      <c r="AK2280" s="2"/>
      <c r="AL2280" s="2"/>
      <c r="AM2280" s="2"/>
      <c r="AN2280" s="2"/>
      <c r="AO2280" s="2"/>
      <c r="AP2280" s="2"/>
      <c r="AQ2280" s="2"/>
      <c r="AR2280" s="2"/>
      <c r="AS2280" s="2"/>
      <c r="AT2280" s="2"/>
      <c r="AU2280" s="2"/>
      <c r="AV2280" s="2"/>
      <c r="AW2280" s="2"/>
    </row>
    <row r="2281" spans="1:49" hidden="1">
      <c r="A2281" s="31" t="e">
        <f t="shared" si="157"/>
        <v>#N/A</v>
      </c>
      <c r="B2281" s="30" t="e">
        <f>VLOOKUP(F2281,[3]!Tabla13[#All],2,FALSE)</f>
        <v>#N/A</v>
      </c>
      <c r="C2281" s="51">
        <v>2026</v>
      </c>
      <c r="D2281" s="51">
        <v>8330</v>
      </c>
      <c r="E2281" s="51"/>
      <c r="F2281" s="52"/>
      <c r="G2281" s="51">
        <v>2</v>
      </c>
      <c r="H2281" s="51">
        <v>6</v>
      </c>
      <c r="I2281" s="51">
        <v>19</v>
      </c>
      <c r="J2281" s="51"/>
      <c r="K2281" s="51">
        <v>3000</v>
      </c>
      <c r="L2281" s="51">
        <v>3500</v>
      </c>
      <c r="M2281" s="51">
        <v>357</v>
      </c>
      <c r="N2281" s="50">
        <v>895</v>
      </c>
      <c r="O2281" s="49"/>
      <c r="P2281" s="48" t="s">
        <v>326</v>
      </c>
      <c r="Q2281" s="47">
        <v>0</v>
      </c>
      <c r="R2281" s="47">
        <v>0</v>
      </c>
      <c r="S2281" s="46">
        <f t="shared" si="154"/>
        <v>0</v>
      </c>
      <c r="T2281" s="47">
        <v>0</v>
      </c>
      <c r="U2281" s="47">
        <v>0</v>
      </c>
      <c r="V2281" s="46">
        <f t="shared" si="155"/>
        <v>0</v>
      </c>
      <c r="W2281" s="46">
        <f t="shared" si="156"/>
        <v>0</v>
      </c>
      <c r="X2281" s="45" t="s">
        <v>88</v>
      </c>
      <c r="Y2281" s="44"/>
      <c r="Z2281" s="43"/>
      <c r="AA2281" s="42" t="s">
        <v>19</v>
      </c>
      <c r="AK2281" s="2"/>
      <c r="AL2281" s="2"/>
      <c r="AM2281" s="2"/>
      <c r="AN2281" s="2"/>
      <c r="AO2281" s="2"/>
      <c r="AP2281" s="2"/>
      <c r="AQ2281" s="2"/>
      <c r="AR2281" s="2"/>
      <c r="AS2281" s="2"/>
      <c r="AT2281" s="2"/>
      <c r="AU2281" s="2"/>
      <c r="AV2281" s="2"/>
      <c r="AW2281" s="2"/>
    </row>
    <row r="2282" spans="1:49" hidden="1">
      <c r="A2282" s="31" t="e">
        <f t="shared" si="157"/>
        <v>#N/A</v>
      </c>
      <c r="B2282" s="30" t="e">
        <f>VLOOKUP(F2282,[3]!Tabla13[#All],2,FALSE)</f>
        <v>#N/A</v>
      </c>
      <c r="C2282" s="75">
        <v>2026</v>
      </c>
      <c r="D2282" s="75">
        <v>8330</v>
      </c>
      <c r="E2282" s="75"/>
      <c r="F2282" s="76"/>
      <c r="G2282" s="75">
        <v>2</v>
      </c>
      <c r="H2282" s="75">
        <v>6</v>
      </c>
      <c r="I2282" s="75">
        <v>19</v>
      </c>
      <c r="J2282" s="75"/>
      <c r="K2282" s="75">
        <v>5000</v>
      </c>
      <c r="L2282" s="75"/>
      <c r="M2282" s="75"/>
      <c r="N2282" s="74" t="s">
        <v>23</v>
      </c>
      <c r="O2282" s="73"/>
      <c r="P2282" s="72" t="s">
        <v>76</v>
      </c>
      <c r="Q2282" s="71">
        <f>+Q2283+Q2314+Q2323+Q2327+Q2338</f>
        <v>0</v>
      </c>
      <c r="R2282" s="71">
        <f>+R2283+R2314+R2323+R2327+R2338</f>
        <v>0</v>
      </c>
      <c r="S2282" s="71">
        <f t="shared" si="154"/>
        <v>0</v>
      </c>
      <c r="T2282" s="71">
        <f>+T2283+T2314+T2323+T2327+T2338</f>
        <v>0</v>
      </c>
      <c r="U2282" s="71">
        <f>+U2283+U2314+U2323+U2327+U2338</f>
        <v>0</v>
      </c>
      <c r="V2282" s="71">
        <f t="shared" si="155"/>
        <v>0</v>
      </c>
      <c r="W2282" s="71">
        <f t="shared" si="156"/>
        <v>0</v>
      </c>
      <c r="X2282" s="70"/>
      <c r="Y2282" s="79"/>
      <c r="Z2282" s="68"/>
      <c r="AA2282" s="67"/>
      <c r="AK2282" s="2"/>
      <c r="AL2282" s="2"/>
      <c r="AM2282" s="2"/>
      <c r="AN2282" s="2"/>
      <c r="AO2282" s="2"/>
      <c r="AP2282" s="2"/>
      <c r="AQ2282" s="2"/>
      <c r="AR2282" s="2"/>
      <c r="AS2282" s="2"/>
      <c r="AT2282" s="2"/>
      <c r="AU2282" s="2"/>
      <c r="AV2282" s="2"/>
      <c r="AW2282" s="2"/>
    </row>
    <row r="2283" spans="1:49" hidden="1">
      <c r="A2283" s="31" t="e">
        <f t="shared" si="157"/>
        <v>#N/A</v>
      </c>
      <c r="B2283" s="30" t="e">
        <f>VLOOKUP(F2283,[3]!Tabla13[#All],2,FALSE)</f>
        <v>#N/A</v>
      </c>
      <c r="C2283" s="61">
        <v>2026</v>
      </c>
      <c r="D2283" s="61">
        <v>8330</v>
      </c>
      <c r="E2283" s="61"/>
      <c r="F2283" s="62"/>
      <c r="G2283" s="61">
        <v>2</v>
      </c>
      <c r="H2283" s="61">
        <v>6</v>
      </c>
      <c r="I2283" s="61">
        <v>19</v>
      </c>
      <c r="J2283" s="61"/>
      <c r="K2283" s="61">
        <v>5000</v>
      </c>
      <c r="L2283" s="61">
        <v>5100</v>
      </c>
      <c r="M2283" s="61"/>
      <c r="N2283" s="60" t="s">
        <v>23</v>
      </c>
      <c r="O2283" s="59"/>
      <c r="P2283" s="58" t="s">
        <v>75</v>
      </c>
      <c r="Q2283" s="57">
        <f>Q2284+Q2293+Q2310</f>
        <v>0</v>
      </c>
      <c r="R2283" s="57">
        <f>R2284+R2293+R2310</f>
        <v>0</v>
      </c>
      <c r="S2283" s="57">
        <f t="shared" si="154"/>
        <v>0</v>
      </c>
      <c r="T2283" s="57">
        <f>T2284+T2293+T2310</f>
        <v>0</v>
      </c>
      <c r="U2283" s="57">
        <f>U2284+U2293+U2310</f>
        <v>0</v>
      </c>
      <c r="V2283" s="57">
        <f t="shared" si="155"/>
        <v>0</v>
      </c>
      <c r="W2283" s="57">
        <f t="shared" si="156"/>
        <v>0</v>
      </c>
      <c r="X2283" s="56"/>
      <c r="Y2283" s="66"/>
      <c r="Z2283" s="65"/>
      <c r="AA2283" s="53"/>
      <c r="AK2283" s="2"/>
      <c r="AL2283" s="2"/>
      <c r="AM2283" s="2"/>
      <c r="AN2283" s="2"/>
      <c r="AO2283" s="2"/>
      <c r="AP2283" s="2"/>
      <c r="AQ2283" s="2"/>
      <c r="AR2283" s="2"/>
      <c r="AS2283" s="2"/>
      <c r="AT2283" s="2"/>
      <c r="AU2283" s="2"/>
      <c r="AV2283" s="2"/>
      <c r="AW2283" s="2"/>
    </row>
    <row r="2284" spans="1:49" hidden="1">
      <c r="A2284" s="31" t="e">
        <f t="shared" si="157"/>
        <v>#N/A</v>
      </c>
      <c r="B2284" s="30" t="e">
        <f>VLOOKUP(F2284,[3]!Tabla13[#All],2,FALSE)</f>
        <v>#N/A</v>
      </c>
      <c r="C2284" s="40">
        <v>2026</v>
      </c>
      <c r="D2284" s="40">
        <v>8330</v>
      </c>
      <c r="E2284" s="40"/>
      <c r="F2284" s="41"/>
      <c r="G2284" s="40">
        <v>2</v>
      </c>
      <c r="H2284" s="40">
        <v>6</v>
      </c>
      <c r="I2284" s="40">
        <v>19</v>
      </c>
      <c r="J2284" s="40"/>
      <c r="K2284" s="40">
        <v>5000</v>
      </c>
      <c r="L2284" s="40">
        <v>5100</v>
      </c>
      <c r="M2284" s="40">
        <v>511</v>
      </c>
      <c r="N2284" s="39" t="s">
        <v>23</v>
      </c>
      <c r="O2284" s="38"/>
      <c r="P2284" s="37" t="s">
        <v>74</v>
      </c>
      <c r="Q2284" s="36">
        <f>SUM(Q2285:Q2292)</f>
        <v>0</v>
      </c>
      <c r="R2284" s="36">
        <f>SUM(R2285:R2292)</f>
        <v>0</v>
      </c>
      <c r="S2284" s="36">
        <f t="shared" si="154"/>
        <v>0</v>
      </c>
      <c r="T2284" s="36">
        <f>SUM(T2285:T2292)</f>
        <v>0</v>
      </c>
      <c r="U2284" s="36">
        <f>SUM(U2285:U2292)</f>
        <v>0</v>
      </c>
      <c r="V2284" s="36">
        <f t="shared" si="155"/>
        <v>0</v>
      </c>
      <c r="W2284" s="36">
        <f t="shared" si="156"/>
        <v>0</v>
      </c>
      <c r="X2284" s="35"/>
      <c r="Y2284" s="64"/>
      <c r="Z2284" s="63"/>
      <c r="AA2284" s="32"/>
      <c r="AK2284" s="2"/>
      <c r="AL2284" s="2"/>
      <c r="AM2284" s="2"/>
      <c r="AN2284" s="2"/>
      <c r="AO2284" s="2"/>
      <c r="AP2284" s="2"/>
      <c r="AQ2284" s="2"/>
      <c r="AR2284" s="2"/>
      <c r="AS2284" s="2"/>
      <c r="AT2284" s="2"/>
      <c r="AU2284" s="2"/>
      <c r="AV2284" s="2"/>
      <c r="AW2284" s="2"/>
    </row>
    <row r="2285" spans="1:49" hidden="1">
      <c r="A2285" s="31" t="e">
        <f t="shared" si="157"/>
        <v>#N/A</v>
      </c>
      <c r="B2285" s="30" t="e">
        <f>VLOOKUP(F2285,[3]!Tabla13[#All],2,FALSE)</f>
        <v>#N/A</v>
      </c>
      <c r="C2285" s="51">
        <v>2026</v>
      </c>
      <c r="D2285" s="51">
        <v>8330</v>
      </c>
      <c r="E2285" s="51"/>
      <c r="F2285" s="52"/>
      <c r="G2285" s="51">
        <v>2</v>
      </c>
      <c r="H2285" s="51">
        <v>6</v>
      </c>
      <c r="I2285" s="51">
        <v>19</v>
      </c>
      <c r="J2285" s="51"/>
      <c r="K2285" s="51">
        <v>5000</v>
      </c>
      <c r="L2285" s="51">
        <v>5100</v>
      </c>
      <c r="M2285" s="51">
        <v>511</v>
      </c>
      <c r="N2285" s="50">
        <v>55</v>
      </c>
      <c r="O2285" s="49"/>
      <c r="P2285" s="48" t="s">
        <v>72</v>
      </c>
      <c r="Q2285" s="47">
        <v>0</v>
      </c>
      <c r="R2285" s="47">
        <v>0</v>
      </c>
      <c r="S2285" s="46">
        <f t="shared" si="154"/>
        <v>0</v>
      </c>
      <c r="T2285" s="47">
        <v>0</v>
      </c>
      <c r="U2285" s="47">
        <v>0</v>
      </c>
      <c r="V2285" s="46">
        <f t="shared" si="155"/>
        <v>0</v>
      </c>
      <c r="W2285" s="46">
        <f t="shared" si="156"/>
        <v>0</v>
      </c>
      <c r="X2285" s="45" t="s">
        <v>26</v>
      </c>
      <c r="Y2285" s="44"/>
      <c r="Z2285" s="43"/>
      <c r="AA2285" s="42" t="s">
        <v>19</v>
      </c>
      <c r="AK2285" s="2"/>
      <c r="AL2285" s="2"/>
      <c r="AM2285" s="2"/>
      <c r="AN2285" s="2"/>
      <c r="AO2285" s="2"/>
      <c r="AP2285" s="2"/>
      <c r="AQ2285" s="2"/>
      <c r="AR2285" s="2"/>
      <c r="AS2285" s="2"/>
      <c r="AT2285" s="2"/>
      <c r="AU2285" s="2"/>
      <c r="AV2285" s="2"/>
      <c r="AW2285" s="2"/>
    </row>
    <row r="2286" spans="1:49" hidden="1">
      <c r="A2286" s="31" t="e">
        <f t="shared" si="157"/>
        <v>#N/A</v>
      </c>
      <c r="B2286" s="30" t="e">
        <f>VLOOKUP(F2286,[3]!Tabla13[#All],2,FALSE)</f>
        <v>#N/A</v>
      </c>
      <c r="C2286" s="51">
        <v>2026</v>
      </c>
      <c r="D2286" s="51">
        <v>8330</v>
      </c>
      <c r="E2286" s="51"/>
      <c r="F2286" s="52"/>
      <c r="G2286" s="51">
        <v>2</v>
      </c>
      <c r="H2286" s="51">
        <v>6</v>
      </c>
      <c r="I2286" s="51">
        <v>19</v>
      </c>
      <c r="J2286" s="51"/>
      <c r="K2286" s="51">
        <v>5000</v>
      </c>
      <c r="L2286" s="51">
        <v>5100</v>
      </c>
      <c r="M2286" s="51">
        <v>511</v>
      </c>
      <c r="N2286" s="50">
        <v>599</v>
      </c>
      <c r="O2286" s="49"/>
      <c r="P2286" s="48" t="s">
        <v>71</v>
      </c>
      <c r="Q2286" s="47">
        <v>0</v>
      </c>
      <c r="R2286" s="47">
        <v>0</v>
      </c>
      <c r="S2286" s="46">
        <f t="shared" si="154"/>
        <v>0</v>
      </c>
      <c r="T2286" s="47">
        <v>0</v>
      </c>
      <c r="U2286" s="47">
        <v>0</v>
      </c>
      <c r="V2286" s="46">
        <f t="shared" si="155"/>
        <v>0</v>
      </c>
      <c r="W2286" s="46">
        <f t="shared" si="156"/>
        <v>0</v>
      </c>
      <c r="X2286" s="45" t="s">
        <v>26</v>
      </c>
      <c r="Y2286" s="44"/>
      <c r="Z2286" s="43"/>
      <c r="AA2286" s="42" t="s">
        <v>19</v>
      </c>
      <c r="AK2286" s="2"/>
      <c r="AL2286" s="2"/>
      <c r="AM2286" s="2"/>
      <c r="AN2286" s="2"/>
      <c r="AO2286" s="2"/>
      <c r="AP2286" s="2"/>
      <c r="AQ2286" s="2"/>
      <c r="AR2286" s="2"/>
      <c r="AS2286" s="2"/>
      <c r="AT2286" s="2"/>
      <c r="AU2286" s="2"/>
      <c r="AV2286" s="2"/>
      <c r="AW2286" s="2"/>
    </row>
    <row r="2287" spans="1:49" hidden="1">
      <c r="A2287" s="31" t="e">
        <f t="shared" si="157"/>
        <v>#N/A</v>
      </c>
      <c r="B2287" s="30" t="e">
        <f>VLOOKUP(F2287,[3]!Tabla13[#All],2,FALSE)</f>
        <v>#N/A</v>
      </c>
      <c r="C2287" s="51">
        <v>2026</v>
      </c>
      <c r="D2287" s="51">
        <v>8330</v>
      </c>
      <c r="E2287" s="51"/>
      <c r="F2287" s="52"/>
      <c r="G2287" s="51">
        <v>2</v>
      </c>
      <c r="H2287" s="51">
        <v>6</v>
      </c>
      <c r="I2287" s="51">
        <v>19</v>
      </c>
      <c r="J2287" s="51"/>
      <c r="K2287" s="51">
        <v>5000</v>
      </c>
      <c r="L2287" s="51">
        <v>5100</v>
      </c>
      <c r="M2287" s="51">
        <v>511</v>
      </c>
      <c r="N2287" s="50">
        <v>631</v>
      </c>
      <c r="O2287" s="49"/>
      <c r="P2287" s="48" t="s">
        <v>566</v>
      </c>
      <c r="Q2287" s="47">
        <v>0</v>
      </c>
      <c r="R2287" s="47">
        <v>0</v>
      </c>
      <c r="S2287" s="46">
        <f t="shared" si="154"/>
        <v>0</v>
      </c>
      <c r="T2287" s="47">
        <v>0</v>
      </c>
      <c r="U2287" s="47">
        <v>0</v>
      </c>
      <c r="V2287" s="46">
        <f t="shared" si="155"/>
        <v>0</v>
      </c>
      <c r="W2287" s="46">
        <f t="shared" si="156"/>
        <v>0</v>
      </c>
      <c r="X2287" s="45" t="s">
        <v>26</v>
      </c>
      <c r="Y2287" s="44"/>
      <c r="Z2287" s="43"/>
      <c r="AA2287" s="42" t="s">
        <v>19</v>
      </c>
      <c r="AK2287" s="2"/>
      <c r="AL2287" s="2"/>
      <c r="AM2287" s="2"/>
      <c r="AN2287" s="2"/>
      <c r="AO2287" s="2"/>
      <c r="AP2287" s="2"/>
      <c r="AQ2287" s="2"/>
      <c r="AR2287" s="2"/>
      <c r="AS2287" s="2"/>
      <c r="AT2287" s="2"/>
      <c r="AU2287" s="2"/>
      <c r="AV2287" s="2"/>
      <c r="AW2287" s="2"/>
    </row>
    <row r="2288" spans="1:49" hidden="1">
      <c r="A2288" s="31" t="e">
        <f t="shared" si="157"/>
        <v>#N/A</v>
      </c>
      <c r="B2288" s="30" t="e">
        <f>VLOOKUP(F2288,[3]!Tabla13[#All],2,FALSE)</f>
        <v>#N/A</v>
      </c>
      <c r="C2288" s="51">
        <v>2026</v>
      </c>
      <c r="D2288" s="51">
        <v>8330</v>
      </c>
      <c r="E2288" s="51"/>
      <c r="F2288" s="52"/>
      <c r="G2288" s="51">
        <v>2</v>
      </c>
      <c r="H2288" s="51">
        <v>6</v>
      </c>
      <c r="I2288" s="51">
        <v>19</v>
      </c>
      <c r="J2288" s="51"/>
      <c r="K2288" s="51">
        <v>5000</v>
      </c>
      <c r="L2288" s="51">
        <v>5100</v>
      </c>
      <c r="M2288" s="51">
        <v>511</v>
      </c>
      <c r="N2288" s="50">
        <v>863</v>
      </c>
      <c r="O2288" s="49"/>
      <c r="P2288" s="48" t="s">
        <v>317</v>
      </c>
      <c r="Q2288" s="47">
        <v>0</v>
      </c>
      <c r="R2288" s="47">
        <v>0</v>
      </c>
      <c r="S2288" s="46">
        <f t="shared" si="154"/>
        <v>0</v>
      </c>
      <c r="T2288" s="47">
        <v>0</v>
      </c>
      <c r="U2288" s="47">
        <v>0</v>
      </c>
      <c r="V2288" s="46">
        <f t="shared" si="155"/>
        <v>0</v>
      </c>
      <c r="W2288" s="46">
        <f t="shared" si="156"/>
        <v>0</v>
      </c>
      <c r="X2288" s="45" t="s">
        <v>26</v>
      </c>
      <c r="Y2288" s="44"/>
      <c r="Z2288" s="43"/>
      <c r="AA2288" s="42" t="s">
        <v>19</v>
      </c>
      <c r="AK2288" s="2"/>
      <c r="AL2288" s="2"/>
      <c r="AM2288" s="2"/>
      <c r="AN2288" s="2"/>
      <c r="AO2288" s="2"/>
      <c r="AP2288" s="2"/>
      <c r="AQ2288" s="2"/>
      <c r="AR2288" s="2"/>
      <c r="AS2288" s="2"/>
      <c r="AT2288" s="2"/>
      <c r="AU2288" s="2"/>
      <c r="AV2288" s="2"/>
      <c r="AW2288" s="2"/>
    </row>
    <row r="2289" spans="1:49" hidden="1">
      <c r="A2289" s="31" t="e">
        <f t="shared" si="157"/>
        <v>#N/A</v>
      </c>
      <c r="B2289" s="30" t="e">
        <f>VLOOKUP(F2289,[3]!Tabla13[#All],2,FALSE)</f>
        <v>#N/A</v>
      </c>
      <c r="C2289" s="51">
        <v>2026</v>
      </c>
      <c r="D2289" s="51">
        <v>8330</v>
      </c>
      <c r="E2289" s="51"/>
      <c r="F2289" s="52"/>
      <c r="G2289" s="51">
        <v>2</v>
      </c>
      <c r="H2289" s="51">
        <v>6</v>
      </c>
      <c r="I2289" s="51">
        <v>19</v>
      </c>
      <c r="J2289" s="51"/>
      <c r="K2289" s="51">
        <v>5000</v>
      </c>
      <c r="L2289" s="51">
        <v>5100</v>
      </c>
      <c r="M2289" s="51">
        <v>511</v>
      </c>
      <c r="N2289" s="50">
        <v>929</v>
      </c>
      <c r="O2289" s="49"/>
      <c r="P2289" s="48" t="s">
        <v>195</v>
      </c>
      <c r="Q2289" s="47">
        <v>0</v>
      </c>
      <c r="R2289" s="47">
        <v>0</v>
      </c>
      <c r="S2289" s="46">
        <f t="shared" si="154"/>
        <v>0</v>
      </c>
      <c r="T2289" s="47">
        <v>0</v>
      </c>
      <c r="U2289" s="47">
        <v>0</v>
      </c>
      <c r="V2289" s="46">
        <f t="shared" si="155"/>
        <v>0</v>
      </c>
      <c r="W2289" s="46">
        <f t="shared" si="156"/>
        <v>0</v>
      </c>
      <c r="X2289" s="45" t="s">
        <v>26</v>
      </c>
      <c r="Y2289" s="44"/>
      <c r="Z2289" s="43"/>
      <c r="AA2289" s="42" t="s">
        <v>19</v>
      </c>
      <c r="AK2289" s="2"/>
      <c r="AL2289" s="2"/>
      <c r="AM2289" s="2"/>
      <c r="AN2289" s="2"/>
      <c r="AO2289" s="2"/>
      <c r="AP2289" s="2"/>
      <c r="AQ2289" s="2"/>
      <c r="AR2289" s="2"/>
      <c r="AS2289" s="2"/>
      <c r="AT2289" s="2"/>
      <c r="AU2289" s="2"/>
      <c r="AV2289" s="2"/>
      <c r="AW2289" s="2"/>
    </row>
    <row r="2290" spans="1:49" hidden="1">
      <c r="A2290" s="31" t="e">
        <f t="shared" si="157"/>
        <v>#N/A</v>
      </c>
      <c r="B2290" s="30" t="e">
        <f>VLOOKUP(F2290,[3]!Tabla13[#All],2,FALSE)</f>
        <v>#N/A</v>
      </c>
      <c r="C2290" s="51">
        <v>2026</v>
      </c>
      <c r="D2290" s="51">
        <v>8330</v>
      </c>
      <c r="E2290" s="51"/>
      <c r="F2290" s="52"/>
      <c r="G2290" s="51">
        <v>2</v>
      </c>
      <c r="H2290" s="51">
        <v>6</v>
      </c>
      <c r="I2290" s="51">
        <v>19</v>
      </c>
      <c r="J2290" s="51"/>
      <c r="K2290" s="51">
        <v>5000</v>
      </c>
      <c r="L2290" s="51">
        <v>5100</v>
      </c>
      <c r="M2290" s="51">
        <v>511</v>
      </c>
      <c r="N2290" s="50">
        <v>1301</v>
      </c>
      <c r="O2290" s="49"/>
      <c r="P2290" s="48" t="s">
        <v>68</v>
      </c>
      <c r="Q2290" s="47">
        <v>0</v>
      </c>
      <c r="R2290" s="47">
        <v>0</v>
      </c>
      <c r="S2290" s="46">
        <f t="shared" si="154"/>
        <v>0</v>
      </c>
      <c r="T2290" s="47">
        <v>0</v>
      </c>
      <c r="U2290" s="47">
        <v>0</v>
      </c>
      <c r="V2290" s="46">
        <f t="shared" si="155"/>
        <v>0</v>
      </c>
      <c r="W2290" s="46">
        <f t="shared" si="156"/>
        <v>0</v>
      </c>
      <c r="X2290" s="45" t="s">
        <v>26</v>
      </c>
      <c r="Y2290" s="44"/>
      <c r="Z2290" s="43"/>
      <c r="AA2290" s="42" t="s">
        <v>19</v>
      </c>
      <c r="AK2290" s="2"/>
      <c r="AL2290" s="2"/>
      <c r="AM2290" s="2"/>
      <c r="AN2290" s="2"/>
      <c r="AO2290" s="2"/>
      <c r="AP2290" s="2"/>
      <c r="AQ2290" s="2"/>
      <c r="AR2290" s="2"/>
      <c r="AS2290" s="2"/>
      <c r="AT2290" s="2"/>
      <c r="AU2290" s="2"/>
      <c r="AV2290" s="2"/>
      <c r="AW2290" s="2"/>
    </row>
    <row r="2291" spans="1:49" hidden="1">
      <c r="A2291" s="31" t="e">
        <f t="shared" si="157"/>
        <v>#N/A</v>
      </c>
      <c r="B2291" s="30" t="e">
        <f>VLOOKUP(F2291,[3]!Tabla13[#All],2,FALSE)</f>
        <v>#N/A</v>
      </c>
      <c r="C2291" s="51">
        <v>2026</v>
      </c>
      <c r="D2291" s="51">
        <v>8330</v>
      </c>
      <c r="E2291" s="51"/>
      <c r="F2291" s="52"/>
      <c r="G2291" s="51">
        <v>2</v>
      </c>
      <c r="H2291" s="51">
        <v>6</v>
      </c>
      <c r="I2291" s="51">
        <v>19</v>
      </c>
      <c r="J2291" s="51"/>
      <c r="K2291" s="51">
        <v>5000</v>
      </c>
      <c r="L2291" s="51">
        <v>5100</v>
      </c>
      <c r="M2291" s="51">
        <v>511</v>
      </c>
      <c r="N2291" s="50">
        <v>1316</v>
      </c>
      <c r="O2291" s="49"/>
      <c r="P2291" s="48" t="s">
        <v>605</v>
      </c>
      <c r="Q2291" s="47">
        <v>0</v>
      </c>
      <c r="R2291" s="47">
        <v>0</v>
      </c>
      <c r="S2291" s="46">
        <f t="shared" si="154"/>
        <v>0</v>
      </c>
      <c r="T2291" s="47">
        <v>0</v>
      </c>
      <c r="U2291" s="47">
        <v>0</v>
      </c>
      <c r="V2291" s="46">
        <f t="shared" si="155"/>
        <v>0</v>
      </c>
      <c r="W2291" s="46">
        <f t="shared" si="156"/>
        <v>0</v>
      </c>
      <c r="X2291" s="45" t="s">
        <v>26</v>
      </c>
      <c r="Y2291" s="44"/>
      <c r="Z2291" s="43"/>
      <c r="AA2291" s="42" t="s">
        <v>19</v>
      </c>
      <c r="AK2291" s="2"/>
      <c r="AL2291" s="2"/>
      <c r="AM2291" s="2"/>
      <c r="AN2291" s="2"/>
      <c r="AO2291" s="2"/>
      <c r="AP2291" s="2"/>
      <c r="AQ2291" s="2"/>
      <c r="AR2291" s="2"/>
      <c r="AS2291" s="2"/>
      <c r="AT2291" s="2"/>
      <c r="AU2291" s="2"/>
      <c r="AV2291" s="2"/>
      <c r="AW2291" s="2"/>
    </row>
    <row r="2292" spans="1:49" hidden="1">
      <c r="A2292" s="31" t="e">
        <f t="shared" si="157"/>
        <v>#N/A</v>
      </c>
      <c r="B2292" s="30" t="e">
        <f>VLOOKUP(F2292,[3]!Tabla13[#All],2,FALSE)</f>
        <v>#N/A</v>
      </c>
      <c r="C2292" s="51">
        <v>2026</v>
      </c>
      <c r="D2292" s="51">
        <v>8330</v>
      </c>
      <c r="E2292" s="51"/>
      <c r="F2292" s="52"/>
      <c r="G2292" s="51">
        <v>2</v>
      </c>
      <c r="H2292" s="51">
        <v>6</v>
      </c>
      <c r="I2292" s="51">
        <v>19</v>
      </c>
      <c r="J2292" s="51"/>
      <c r="K2292" s="51">
        <v>5000</v>
      </c>
      <c r="L2292" s="51">
        <v>5100</v>
      </c>
      <c r="M2292" s="51">
        <v>511</v>
      </c>
      <c r="N2292" s="50">
        <v>1318</v>
      </c>
      <c r="O2292" s="49"/>
      <c r="P2292" s="48" t="s">
        <v>604</v>
      </c>
      <c r="Q2292" s="47">
        <v>0</v>
      </c>
      <c r="R2292" s="47">
        <v>0</v>
      </c>
      <c r="S2292" s="46">
        <f t="shared" si="154"/>
        <v>0</v>
      </c>
      <c r="T2292" s="47">
        <v>0</v>
      </c>
      <c r="U2292" s="47">
        <v>0</v>
      </c>
      <c r="V2292" s="46">
        <f t="shared" si="155"/>
        <v>0</v>
      </c>
      <c r="W2292" s="46">
        <f t="shared" si="156"/>
        <v>0</v>
      </c>
      <c r="X2292" s="45" t="s">
        <v>26</v>
      </c>
      <c r="Y2292" s="44"/>
      <c r="Z2292" s="43"/>
      <c r="AA2292" s="42" t="s">
        <v>19</v>
      </c>
      <c r="AK2292" s="2"/>
      <c r="AL2292" s="2"/>
      <c r="AM2292" s="2"/>
      <c r="AN2292" s="2"/>
      <c r="AO2292" s="2"/>
      <c r="AP2292" s="2"/>
      <c r="AQ2292" s="2"/>
      <c r="AR2292" s="2"/>
      <c r="AS2292" s="2"/>
      <c r="AT2292" s="2"/>
      <c r="AU2292" s="2"/>
      <c r="AV2292" s="2"/>
      <c r="AW2292" s="2"/>
    </row>
    <row r="2293" spans="1:49" hidden="1">
      <c r="A2293" s="31" t="e">
        <f t="shared" si="157"/>
        <v>#N/A</v>
      </c>
      <c r="B2293" s="30" t="e">
        <f>VLOOKUP(F2293,[3]!Tabla13[#All],2,FALSE)</f>
        <v>#N/A</v>
      </c>
      <c r="C2293" s="40">
        <v>2026</v>
      </c>
      <c r="D2293" s="40">
        <v>8330</v>
      </c>
      <c r="E2293" s="40"/>
      <c r="F2293" s="41"/>
      <c r="G2293" s="40">
        <v>2</v>
      </c>
      <c r="H2293" s="40">
        <v>6</v>
      </c>
      <c r="I2293" s="40">
        <v>19</v>
      </c>
      <c r="J2293" s="40"/>
      <c r="K2293" s="40">
        <v>5000</v>
      </c>
      <c r="L2293" s="40">
        <v>5100</v>
      </c>
      <c r="M2293" s="40">
        <v>515</v>
      </c>
      <c r="N2293" s="39" t="s">
        <v>23</v>
      </c>
      <c r="O2293" s="38"/>
      <c r="P2293" s="37" t="s">
        <v>63</v>
      </c>
      <c r="Q2293" s="36">
        <f>SUM(Q2294:Q2309)</f>
        <v>0</v>
      </c>
      <c r="R2293" s="36">
        <f>SUM(R2294:R2309)</f>
        <v>0</v>
      </c>
      <c r="S2293" s="36">
        <f t="shared" si="154"/>
        <v>0</v>
      </c>
      <c r="T2293" s="36">
        <f>SUM(T2294:T2309)</f>
        <v>0</v>
      </c>
      <c r="U2293" s="36">
        <f>SUM(U2294:U2309)</f>
        <v>0</v>
      </c>
      <c r="V2293" s="36">
        <f t="shared" si="155"/>
        <v>0</v>
      </c>
      <c r="W2293" s="36">
        <f t="shared" si="156"/>
        <v>0</v>
      </c>
      <c r="X2293" s="35"/>
      <c r="Y2293" s="64"/>
      <c r="Z2293" s="63"/>
      <c r="AA2293" s="32"/>
      <c r="AK2293" s="2"/>
      <c r="AL2293" s="2"/>
      <c r="AM2293" s="2"/>
      <c r="AN2293" s="2"/>
      <c r="AO2293" s="2"/>
      <c r="AP2293" s="2"/>
      <c r="AQ2293" s="2"/>
      <c r="AR2293" s="2"/>
      <c r="AS2293" s="2"/>
      <c r="AT2293" s="2"/>
      <c r="AU2293" s="2"/>
      <c r="AV2293" s="2"/>
      <c r="AW2293" s="2"/>
    </row>
    <row r="2294" spans="1:49" hidden="1">
      <c r="A2294" s="31" t="e">
        <f t="shared" si="157"/>
        <v>#N/A</v>
      </c>
      <c r="B2294" s="30" t="e">
        <f>VLOOKUP(F2294,[3]!Tabla13[#All],2,FALSE)</f>
        <v>#N/A</v>
      </c>
      <c r="C2294" s="51">
        <v>2026</v>
      </c>
      <c r="D2294" s="51">
        <v>8330</v>
      </c>
      <c r="E2294" s="51"/>
      <c r="F2294" s="52"/>
      <c r="G2294" s="51">
        <v>2</v>
      </c>
      <c r="H2294" s="51">
        <v>6</v>
      </c>
      <c r="I2294" s="51">
        <v>19</v>
      </c>
      <c r="J2294" s="51"/>
      <c r="K2294" s="51">
        <v>5000</v>
      </c>
      <c r="L2294" s="51">
        <v>5100</v>
      </c>
      <c r="M2294" s="51">
        <v>515</v>
      </c>
      <c r="N2294" s="50">
        <v>6</v>
      </c>
      <c r="O2294" s="49"/>
      <c r="P2294" s="48" t="s">
        <v>62</v>
      </c>
      <c r="Q2294" s="47">
        <v>0</v>
      </c>
      <c r="R2294" s="47">
        <v>0</v>
      </c>
      <c r="S2294" s="46">
        <f t="shared" si="154"/>
        <v>0</v>
      </c>
      <c r="T2294" s="47">
        <v>0</v>
      </c>
      <c r="U2294" s="47">
        <v>0</v>
      </c>
      <c r="V2294" s="46">
        <f t="shared" si="155"/>
        <v>0</v>
      </c>
      <c r="W2294" s="46">
        <f t="shared" si="156"/>
        <v>0</v>
      </c>
      <c r="X2294" s="45" t="s">
        <v>26</v>
      </c>
      <c r="Y2294" s="44"/>
      <c r="Z2294" s="43"/>
      <c r="AA2294" s="78" t="s">
        <v>100</v>
      </c>
      <c r="AK2294" s="2"/>
      <c r="AL2294" s="2"/>
      <c r="AM2294" s="2"/>
      <c r="AN2294" s="2"/>
      <c r="AO2294" s="2"/>
      <c r="AP2294" s="2"/>
      <c r="AQ2294" s="2"/>
      <c r="AR2294" s="2"/>
      <c r="AS2294" s="2"/>
      <c r="AT2294" s="2"/>
      <c r="AU2294" s="2"/>
      <c r="AV2294" s="2"/>
      <c r="AW2294" s="2"/>
    </row>
    <row r="2295" spans="1:49" hidden="1">
      <c r="A2295" s="31" t="e">
        <f t="shared" si="157"/>
        <v>#N/A</v>
      </c>
      <c r="B2295" s="30" t="e">
        <f>VLOOKUP(F2295,[3]!Tabla13[#All],2,FALSE)</f>
        <v>#N/A</v>
      </c>
      <c r="C2295" s="51">
        <v>2026</v>
      </c>
      <c r="D2295" s="51">
        <v>8330</v>
      </c>
      <c r="E2295" s="51"/>
      <c r="F2295" s="52"/>
      <c r="G2295" s="51">
        <v>2</v>
      </c>
      <c r="H2295" s="51">
        <v>6</v>
      </c>
      <c r="I2295" s="51">
        <v>19</v>
      </c>
      <c r="J2295" s="51"/>
      <c r="K2295" s="51">
        <v>5000</v>
      </c>
      <c r="L2295" s="51">
        <v>5100</v>
      </c>
      <c r="M2295" s="51">
        <v>515</v>
      </c>
      <c r="N2295" s="50">
        <v>361</v>
      </c>
      <c r="O2295" s="49"/>
      <c r="P2295" s="48" t="s">
        <v>61</v>
      </c>
      <c r="Q2295" s="47">
        <v>0</v>
      </c>
      <c r="R2295" s="47">
        <v>0</v>
      </c>
      <c r="S2295" s="46">
        <f t="shared" si="154"/>
        <v>0</v>
      </c>
      <c r="T2295" s="47">
        <v>0</v>
      </c>
      <c r="U2295" s="47">
        <v>0</v>
      </c>
      <c r="V2295" s="46">
        <f t="shared" si="155"/>
        <v>0</v>
      </c>
      <c r="W2295" s="46">
        <f t="shared" si="156"/>
        <v>0</v>
      </c>
      <c r="X2295" s="45" t="s">
        <v>26</v>
      </c>
      <c r="Y2295" s="44"/>
      <c r="Z2295" s="43"/>
      <c r="AA2295" s="78" t="s">
        <v>100</v>
      </c>
      <c r="AK2295" s="2"/>
      <c r="AL2295" s="2"/>
      <c r="AM2295" s="2"/>
      <c r="AN2295" s="2"/>
      <c r="AO2295" s="2"/>
      <c r="AP2295" s="2"/>
      <c r="AQ2295" s="2"/>
      <c r="AR2295" s="2"/>
      <c r="AS2295" s="2"/>
      <c r="AT2295" s="2"/>
      <c r="AU2295" s="2"/>
      <c r="AV2295" s="2"/>
      <c r="AW2295" s="2"/>
    </row>
    <row r="2296" spans="1:49" hidden="1">
      <c r="A2296" s="31" t="e">
        <f t="shared" si="157"/>
        <v>#N/A</v>
      </c>
      <c r="B2296" s="30" t="e">
        <f>VLOOKUP(F2296,[3]!Tabla13[#All],2,FALSE)</f>
        <v>#N/A</v>
      </c>
      <c r="C2296" s="51">
        <v>2026</v>
      </c>
      <c r="D2296" s="51">
        <v>8330</v>
      </c>
      <c r="E2296" s="51"/>
      <c r="F2296" s="52"/>
      <c r="G2296" s="51">
        <v>2</v>
      </c>
      <c r="H2296" s="51">
        <v>6</v>
      </c>
      <c r="I2296" s="51">
        <v>19</v>
      </c>
      <c r="J2296" s="51"/>
      <c r="K2296" s="51">
        <v>5000</v>
      </c>
      <c r="L2296" s="51">
        <v>5100</v>
      </c>
      <c r="M2296" s="51">
        <v>515</v>
      </c>
      <c r="N2296" s="50">
        <v>364</v>
      </c>
      <c r="O2296" s="49"/>
      <c r="P2296" s="48" t="s">
        <v>60</v>
      </c>
      <c r="Q2296" s="47">
        <v>0</v>
      </c>
      <c r="R2296" s="47">
        <v>0</v>
      </c>
      <c r="S2296" s="46">
        <f t="shared" si="154"/>
        <v>0</v>
      </c>
      <c r="T2296" s="47">
        <v>0</v>
      </c>
      <c r="U2296" s="47">
        <v>0</v>
      </c>
      <c r="V2296" s="46">
        <f t="shared" si="155"/>
        <v>0</v>
      </c>
      <c r="W2296" s="46">
        <f t="shared" si="156"/>
        <v>0</v>
      </c>
      <c r="X2296" s="45" t="s">
        <v>26</v>
      </c>
      <c r="Y2296" s="44"/>
      <c r="Z2296" s="43"/>
      <c r="AA2296" s="78" t="s">
        <v>100</v>
      </c>
      <c r="AK2296" s="2"/>
      <c r="AL2296" s="2"/>
      <c r="AM2296" s="2"/>
      <c r="AN2296" s="2"/>
      <c r="AO2296" s="2"/>
      <c r="AP2296" s="2"/>
      <c r="AQ2296" s="2"/>
      <c r="AR2296" s="2"/>
      <c r="AS2296" s="2"/>
      <c r="AT2296" s="2"/>
      <c r="AU2296" s="2"/>
      <c r="AV2296" s="2"/>
      <c r="AW2296" s="2"/>
    </row>
    <row r="2297" spans="1:49" hidden="1">
      <c r="A2297" s="31" t="e">
        <f t="shared" si="157"/>
        <v>#N/A</v>
      </c>
      <c r="B2297" s="30" t="e">
        <f>VLOOKUP(F2297,[3]!Tabla13[#All],2,FALSE)</f>
        <v>#N/A</v>
      </c>
      <c r="C2297" s="51">
        <v>2026</v>
      </c>
      <c r="D2297" s="51">
        <v>8330</v>
      </c>
      <c r="E2297" s="51"/>
      <c r="F2297" s="52"/>
      <c r="G2297" s="51">
        <v>2</v>
      </c>
      <c r="H2297" s="51">
        <v>6</v>
      </c>
      <c r="I2297" s="51">
        <v>19</v>
      </c>
      <c r="J2297" s="51"/>
      <c r="K2297" s="51">
        <v>5000</v>
      </c>
      <c r="L2297" s="51">
        <v>5100</v>
      </c>
      <c r="M2297" s="51">
        <v>515</v>
      </c>
      <c r="N2297" s="50">
        <v>487</v>
      </c>
      <c r="O2297" s="49"/>
      <c r="P2297" s="48" t="s">
        <v>59</v>
      </c>
      <c r="Q2297" s="47">
        <v>0</v>
      </c>
      <c r="R2297" s="47">
        <v>0</v>
      </c>
      <c r="S2297" s="46">
        <f t="shared" si="154"/>
        <v>0</v>
      </c>
      <c r="T2297" s="47">
        <v>0</v>
      </c>
      <c r="U2297" s="47">
        <v>0</v>
      </c>
      <c r="V2297" s="46">
        <f t="shared" si="155"/>
        <v>0</v>
      </c>
      <c r="W2297" s="46">
        <f t="shared" si="156"/>
        <v>0</v>
      </c>
      <c r="X2297" s="45" t="s">
        <v>26</v>
      </c>
      <c r="Y2297" s="44"/>
      <c r="Z2297" s="43"/>
      <c r="AA2297" s="42" t="s">
        <v>19</v>
      </c>
      <c r="AK2297" s="2"/>
      <c r="AL2297" s="2"/>
      <c r="AM2297" s="2"/>
      <c r="AN2297" s="2"/>
      <c r="AO2297" s="2"/>
      <c r="AP2297" s="2"/>
      <c r="AQ2297" s="2"/>
      <c r="AR2297" s="2"/>
      <c r="AS2297" s="2"/>
      <c r="AT2297" s="2"/>
      <c r="AU2297" s="2"/>
      <c r="AV2297" s="2"/>
      <c r="AW2297" s="2"/>
    </row>
    <row r="2298" spans="1:49" hidden="1">
      <c r="A2298" s="31" t="e">
        <f t="shared" si="157"/>
        <v>#N/A</v>
      </c>
      <c r="B2298" s="30" t="e">
        <f>VLOOKUP(F2298,[3]!Tabla13[#All],2,FALSE)</f>
        <v>#N/A</v>
      </c>
      <c r="C2298" s="51">
        <v>2026</v>
      </c>
      <c r="D2298" s="51">
        <v>8330</v>
      </c>
      <c r="E2298" s="51"/>
      <c r="F2298" s="52"/>
      <c r="G2298" s="51">
        <v>2</v>
      </c>
      <c r="H2298" s="51">
        <v>6</v>
      </c>
      <c r="I2298" s="51">
        <v>19</v>
      </c>
      <c r="J2298" s="51"/>
      <c r="K2298" s="51">
        <v>5000</v>
      </c>
      <c r="L2298" s="51">
        <v>5100</v>
      </c>
      <c r="M2298" s="51">
        <v>515</v>
      </c>
      <c r="N2298" s="50">
        <v>593</v>
      </c>
      <c r="O2298" s="49"/>
      <c r="P2298" s="48" t="s">
        <v>58</v>
      </c>
      <c r="Q2298" s="47">
        <v>0</v>
      </c>
      <c r="R2298" s="47">
        <v>0</v>
      </c>
      <c r="S2298" s="46">
        <f t="shared" si="154"/>
        <v>0</v>
      </c>
      <c r="T2298" s="47">
        <v>0</v>
      </c>
      <c r="U2298" s="47">
        <v>0</v>
      </c>
      <c r="V2298" s="46">
        <f t="shared" si="155"/>
        <v>0</v>
      </c>
      <c r="W2298" s="46">
        <f t="shared" si="156"/>
        <v>0</v>
      </c>
      <c r="X2298" s="45" t="s">
        <v>26</v>
      </c>
      <c r="Y2298" s="44"/>
      <c r="Z2298" s="43"/>
      <c r="AA2298" s="78" t="s">
        <v>100</v>
      </c>
      <c r="AK2298" s="2"/>
      <c r="AL2298" s="2"/>
      <c r="AM2298" s="2"/>
      <c r="AN2298" s="2"/>
      <c r="AO2298" s="2"/>
      <c r="AP2298" s="2"/>
      <c r="AQ2298" s="2"/>
      <c r="AR2298" s="2"/>
      <c r="AS2298" s="2"/>
      <c r="AT2298" s="2"/>
      <c r="AU2298" s="2"/>
      <c r="AV2298" s="2"/>
      <c r="AW2298" s="2"/>
    </row>
    <row r="2299" spans="1:49" hidden="1">
      <c r="A2299" s="31" t="e">
        <f t="shared" si="157"/>
        <v>#N/A</v>
      </c>
      <c r="B2299" s="30" t="e">
        <f>VLOOKUP(F2299,[3]!Tabla13[#All],2,FALSE)</f>
        <v>#N/A</v>
      </c>
      <c r="C2299" s="51">
        <v>2026</v>
      </c>
      <c r="D2299" s="51">
        <v>8330</v>
      </c>
      <c r="E2299" s="51"/>
      <c r="F2299" s="52"/>
      <c r="G2299" s="51">
        <v>2</v>
      </c>
      <c r="H2299" s="51">
        <v>6</v>
      </c>
      <c r="I2299" s="51">
        <v>19</v>
      </c>
      <c r="J2299" s="51"/>
      <c r="K2299" s="51">
        <v>5000</v>
      </c>
      <c r="L2299" s="51">
        <v>5100</v>
      </c>
      <c r="M2299" s="51">
        <v>515</v>
      </c>
      <c r="N2299" s="50">
        <v>768</v>
      </c>
      <c r="O2299" s="49"/>
      <c r="P2299" s="48" t="s">
        <v>57</v>
      </c>
      <c r="Q2299" s="47">
        <v>0</v>
      </c>
      <c r="R2299" s="47">
        <v>0</v>
      </c>
      <c r="S2299" s="46">
        <f t="shared" si="154"/>
        <v>0</v>
      </c>
      <c r="T2299" s="47">
        <v>0</v>
      </c>
      <c r="U2299" s="47">
        <v>0</v>
      </c>
      <c r="V2299" s="46">
        <f t="shared" si="155"/>
        <v>0</v>
      </c>
      <c r="W2299" s="46">
        <f t="shared" si="156"/>
        <v>0</v>
      </c>
      <c r="X2299" s="45" t="s">
        <v>26</v>
      </c>
      <c r="Y2299" s="44"/>
      <c r="Z2299" s="43"/>
      <c r="AA2299" s="78" t="s">
        <v>100</v>
      </c>
      <c r="AK2299" s="2"/>
      <c r="AL2299" s="2"/>
      <c r="AM2299" s="2"/>
      <c r="AN2299" s="2"/>
      <c r="AO2299" s="2"/>
      <c r="AP2299" s="2"/>
      <c r="AQ2299" s="2"/>
      <c r="AR2299" s="2"/>
      <c r="AS2299" s="2"/>
      <c r="AT2299" s="2"/>
      <c r="AU2299" s="2"/>
      <c r="AV2299" s="2"/>
      <c r="AW2299" s="2"/>
    </row>
    <row r="2300" spans="1:49" hidden="1">
      <c r="A2300" s="31" t="e">
        <f t="shared" si="157"/>
        <v>#N/A</v>
      </c>
      <c r="B2300" s="30" t="e">
        <f>VLOOKUP(F2300,[3]!Tabla13[#All],2,FALSE)</f>
        <v>#N/A</v>
      </c>
      <c r="C2300" s="51">
        <v>2026</v>
      </c>
      <c r="D2300" s="51">
        <v>8330</v>
      </c>
      <c r="E2300" s="51"/>
      <c r="F2300" s="52"/>
      <c r="G2300" s="51">
        <v>2</v>
      </c>
      <c r="H2300" s="51">
        <v>6</v>
      </c>
      <c r="I2300" s="51">
        <v>19</v>
      </c>
      <c r="J2300" s="51"/>
      <c r="K2300" s="51">
        <v>5000</v>
      </c>
      <c r="L2300" s="51">
        <v>5100</v>
      </c>
      <c r="M2300" s="51">
        <v>515</v>
      </c>
      <c r="N2300" s="50">
        <v>771</v>
      </c>
      <c r="O2300" s="49"/>
      <c r="P2300" s="48" t="s">
        <v>603</v>
      </c>
      <c r="Q2300" s="47">
        <v>0</v>
      </c>
      <c r="R2300" s="47">
        <v>0</v>
      </c>
      <c r="S2300" s="46">
        <f t="shared" si="154"/>
        <v>0</v>
      </c>
      <c r="T2300" s="47">
        <v>0</v>
      </c>
      <c r="U2300" s="47">
        <v>0</v>
      </c>
      <c r="V2300" s="46">
        <f t="shared" si="155"/>
        <v>0</v>
      </c>
      <c r="W2300" s="46">
        <f t="shared" si="156"/>
        <v>0</v>
      </c>
      <c r="X2300" s="45" t="s">
        <v>26</v>
      </c>
      <c r="Y2300" s="44"/>
      <c r="Z2300" s="43"/>
      <c r="AA2300" s="78" t="s">
        <v>100</v>
      </c>
      <c r="AK2300" s="2"/>
      <c r="AL2300" s="2"/>
      <c r="AM2300" s="2"/>
      <c r="AN2300" s="2"/>
      <c r="AO2300" s="2"/>
      <c r="AP2300" s="2"/>
      <c r="AQ2300" s="2"/>
      <c r="AR2300" s="2"/>
      <c r="AS2300" s="2"/>
      <c r="AT2300" s="2"/>
      <c r="AU2300" s="2"/>
      <c r="AV2300" s="2"/>
      <c r="AW2300" s="2"/>
    </row>
    <row r="2301" spans="1:49" hidden="1">
      <c r="A2301" s="31" t="e">
        <f t="shared" si="157"/>
        <v>#N/A</v>
      </c>
      <c r="B2301" s="30" t="e">
        <f>VLOOKUP(F2301,[3]!Tabla13[#All],2,FALSE)</f>
        <v>#N/A</v>
      </c>
      <c r="C2301" s="51">
        <v>2026</v>
      </c>
      <c r="D2301" s="51">
        <v>8330</v>
      </c>
      <c r="E2301" s="51"/>
      <c r="F2301" s="52"/>
      <c r="G2301" s="51">
        <v>2</v>
      </c>
      <c r="H2301" s="51">
        <v>6</v>
      </c>
      <c r="I2301" s="51">
        <v>19</v>
      </c>
      <c r="J2301" s="51"/>
      <c r="K2301" s="51">
        <v>5000</v>
      </c>
      <c r="L2301" s="51">
        <v>5100</v>
      </c>
      <c r="M2301" s="51">
        <v>515</v>
      </c>
      <c r="N2301" s="50">
        <v>1004</v>
      </c>
      <c r="O2301" s="49"/>
      <c r="P2301" s="48" t="s">
        <v>56</v>
      </c>
      <c r="Q2301" s="47">
        <v>0</v>
      </c>
      <c r="R2301" s="47">
        <v>0</v>
      </c>
      <c r="S2301" s="46">
        <f t="shared" si="154"/>
        <v>0</v>
      </c>
      <c r="T2301" s="47">
        <v>0</v>
      </c>
      <c r="U2301" s="47">
        <v>0</v>
      </c>
      <c r="V2301" s="46">
        <f t="shared" si="155"/>
        <v>0</v>
      </c>
      <c r="W2301" s="46">
        <f t="shared" si="156"/>
        <v>0</v>
      </c>
      <c r="X2301" s="45" t="s">
        <v>26</v>
      </c>
      <c r="Y2301" s="44"/>
      <c r="Z2301" s="43"/>
      <c r="AA2301" s="78" t="s">
        <v>100</v>
      </c>
      <c r="AK2301" s="2"/>
      <c r="AL2301" s="2"/>
      <c r="AM2301" s="2"/>
      <c r="AN2301" s="2"/>
      <c r="AO2301" s="2"/>
      <c r="AP2301" s="2"/>
      <c r="AQ2301" s="2"/>
      <c r="AR2301" s="2"/>
      <c r="AS2301" s="2"/>
      <c r="AT2301" s="2"/>
      <c r="AU2301" s="2"/>
      <c r="AV2301" s="2"/>
      <c r="AW2301" s="2"/>
    </row>
    <row r="2302" spans="1:49" hidden="1">
      <c r="A2302" s="31" t="e">
        <f t="shared" si="157"/>
        <v>#N/A</v>
      </c>
      <c r="B2302" s="30" t="e">
        <f>VLOOKUP(F2302,[3]!Tabla13[#All],2,FALSE)</f>
        <v>#N/A</v>
      </c>
      <c r="C2302" s="51">
        <v>2026</v>
      </c>
      <c r="D2302" s="51">
        <v>8330</v>
      </c>
      <c r="E2302" s="51"/>
      <c r="F2302" s="52"/>
      <c r="G2302" s="51">
        <v>2</v>
      </c>
      <c r="H2302" s="51">
        <v>6</v>
      </c>
      <c r="I2302" s="51">
        <v>19</v>
      </c>
      <c r="J2302" s="51"/>
      <c r="K2302" s="51">
        <v>5000</v>
      </c>
      <c r="L2302" s="51">
        <v>5100</v>
      </c>
      <c r="M2302" s="51">
        <v>515</v>
      </c>
      <c r="N2302" s="50">
        <v>1006</v>
      </c>
      <c r="O2302" s="49"/>
      <c r="P2302" s="48" t="s">
        <v>602</v>
      </c>
      <c r="Q2302" s="47">
        <v>0</v>
      </c>
      <c r="R2302" s="47">
        <v>0</v>
      </c>
      <c r="S2302" s="46">
        <f t="shared" si="154"/>
        <v>0</v>
      </c>
      <c r="T2302" s="47">
        <v>0</v>
      </c>
      <c r="U2302" s="47">
        <v>0</v>
      </c>
      <c r="V2302" s="46">
        <f t="shared" si="155"/>
        <v>0</v>
      </c>
      <c r="W2302" s="46">
        <f t="shared" si="156"/>
        <v>0</v>
      </c>
      <c r="X2302" s="45" t="s">
        <v>26</v>
      </c>
      <c r="Y2302" s="44"/>
      <c r="Z2302" s="43"/>
      <c r="AA2302" s="78" t="s">
        <v>100</v>
      </c>
      <c r="AK2302" s="2"/>
      <c r="AL2302" s="2"/>
      <c r="AM2302" s="2"/>
      <c r="AN2302" s="2"/>
      <c r="AO2302" s="2"/>
      <c r="AP2302" s="2"/>
      <c r="AQ2302" s="2"/>
      <c r="AR2302" s="2"/>
      <c r="AS2302" s="2"/>
      <c r="AT2302" s="2"/>
      <c r="AU2302" s="2"/>
      <c r="AV2302" s="2"/>
      <c r="AW2302" s="2"/>
    </row>
    <row r="2303" spans="1:49" hidden="1">
      <c r="A2303" s="31" t="e">
        <f t="shared" si="157"/>
        <v>#N/A</v>
      </c>
      <c r="B2303" s="30" t="e">
        <f>VLOOKUP(F2303,[3]!Tabla13[#All],2,FALSE)</f>
        <v>#N/A</v>
      </c>
      <c r="C2303" s="51">
        <v>2026</v>
      </c>
      <c r="D2303" s="51">
        <v>8330</v>
      </c>
      <c r="E2303" s="51"/>
      <c r="F2303" s="52"/>
      <c r="G2303" s="51">
        <v>2</v>
      </c>
      <c r="H2303" s="51">
        <v>6</v>
      </c>
      <c r="I2303" s="51">
        <v>19</v>
      </c>
      <c r="J2303" s="51"/>
      <c r="K2303" s="51">
        <v>5000</v>
      </c>
      <c r="L2303" s="51">
        <v>5100</v>
      </c>
      <c r="M2303" s="51">
        <v>515</v>
      </c>
      <c r="N2303" s="50">
        <v>1103</v>
      </c>
      <c r="O2303" s="49"/>
      <c r="P2303" s="48" t="s">
        <v>53</v>
      </c>
      <c r="Q2303" s="47">
        <v>0</v>
      </c>
      <c r="R2303" s="47">
        <v>0</v>
      </c>
      <c r="S2303" s="46">
        <f t="shared" si="154"/>
        <v>0</v>
      </c>
      <c r="T2303" s="47">
        <v>0</v>
      </c>
      <c r="U2303" s="47">
        <v>0</v>
      </c>
      <c r="V2303" s="46">
        <f t="shared" si="155"/>
        <v>0</v>
      </c>
      <c r="W2303" s="46">
        <f t="shared" si="156"/>
        <v>0</v>
      </c>
      <c r="X2303" s="45" t="s">
        <v>26</v>
      </c>
      <c r="Y2303" s="44"/>
      <c r="Z2303" s="43"/>
      <c r="AA2303" s="78" t="s">
        <v>100</v>
      </c>
      <c r="AK2303" s="2"/>
      <c r="AL2303" s="2"/>
      <c r="AM2303" s="2"/>
      <c r="AN2303" s="2"/>
      <c r="AO2303" s="2"/>
      <c r="AP2303" s="2"/>
      <c r="AQ2303" s="2"/>
      <c r="AR2303" s="2"/>
      <c r="AS2303" s="2"/>
      <c r="AT2303" s="2"/>
      <c r="AU2303" s="2"/>
      <c r="AV2303" s="2"/>
      <c r="AW2303" s="2"/>
    </row>
    <row r="2304" spans="1:49" hidden="1">
      <c r="A2304" s="31" t="e">
        <f t="shared" si="157"/>
        <v>#N/A</v>
      </c>
      <c r="B2304" s="30" t="e">
        <f>VLOOKUP(F2304,[3]!Tabla13[#All],2,FALSE)</f>
        <v>#N/A</v>
      </c>
      <c r="C2304" s="51">
        <v>2026</v>
      </c>
      <c r="D2304" s="51">
        <v>8330</v>
      </c>
      <c r="E2304" s="51"/>
      <c r="F2304" s="52"/>
      <c r="G2304" s="51">
        <v>2</v>
      </c>
      <c r="H2304" s="51">
        <v>6</v>
      </c>
      <c r="I2304" s="51">
        <v>19</v>
      </c>
      <c r="J2304" s="51"/>
      <c r="K2304" s="51">
        <v>5000</v>
      </c>
      <c r="L2304" s="51">
        <v>5100</v>
      </c>
      <c r="M2304" s="51">
        <v>515</v>
      </c>
      <c r="N2304" s="50">
        <v>1285</v>
      </c>
      <c r="O2304" s="49"/>
      <c r="P2304" s="48" t="s">
        <v>52</v>
      </c>
      <c r="Q2304" s="47">
        <v>0</v>
      </c>
      <c r="R2304" s="47">
        <v>0</v>
      </c>
      <c r="S2304" s="46">
        <f t="shared" si="154"/>
        <v>0</v>
      </c>
      <c r="T2304" s="47">
        <v>0</v>
      </c>
      <c r="U2304" s="47">
        <v>0</v>
      </c>
      <c r="V2304" s="46">
        <f t="shared" si="155"/>
        <v>0</v>
      </c>
      <c r="W2304" s="46">
        <f t="shared" si="156"/>
        <v>0</v>
      </c>
      <c r="X2304" s="45" t="s">
        <v>26</v>
      </c>
      <c r="Y2304" s="44"/>
      <c r="Z2304" s="43"/>
      <c r="AA2304" s="78" t="s">
        <v>100</v>
      </c>
      <c r="AK2304" s="2"/>
      <c r="AL2304" s="2"/>
      <c r="AM2304" s="2"/>
      <c r="AN2304" s="2"/>
      <c r="AO2304" s="2"/>
      <c r="AP2304" s="2"/>
      <c r="AQ2304" s="2"/>
      <c r="AR2304" s="2"/>
      <c r="AS2304" s="2"/>
      <c r="AT2304" s="2"/>
      <c r="AU2304" s="2"/>
      <c r="AV2304" s="2"/>
      <c r="AW2304" s="2"/>
    </row>
    <row r="2305" spans="1:49" hidden="1">
      <c r="A2305" s="31" t="e">
        <f t="shared" si="157"/>
        <v>#N/A</v>
      </c>
      <c r="B2305" s="30" t="e">
        <f>VLOOKUP(F2305,[3]!Tabla13[#All],2,FALSE)</f>
        <v>#N/A</v>
      </c>
      <c r="C2305" s="51">
        <v>2026</v>
      </c>
      <c r="D2305" s="51">
        <v>8330</v>
      </c>
      <c r="E2305" s="51"/>
      <c r="F2305" s="52"/>
      <c r="G2305" s="51">
        <v>2</v>
      </c>
      <c r="H2305" s="51">
        <v>6</v>
      </c>
      <c r="I2305" s="51">
        <v>19</v>
      </c>
      <c r="J2305" s="51"/>
      <c r="K2305" s="51">
        <v>5000</v>
      </c>
      <c r="L2305" s="51">
        <v>5100</v>
      </c>
      <c r="M2305" s="51">
        <v>515</v>
      </c>
      <c r="N2305" s="50">
        <v>1329</v>
      </c>
      <c r="O2305" s="49"/>
      <c r="P2305" s="48" t="s">
        <v>601</v>
      </c>
      <c r="Q2305" s="47">
        <v>0</v>
      </c>
      <c r="R2305" s="47">
        <v>0</v>
      </c>
      <c r="S2305" s="46">
        <f t="shared" si="154"/>
        <v>0</v>
      </c>
      <c r="T2305" s="47">
        <v>0</v>
      </c>
      <c r="U2305" s="47">
        <v>0</v>
      </c>
      <c r="V2305" s="46">
        <f t="shared" si="155"/>
        <v>0</v>
      </c>
      <c r="W2305" s="46">
        <f t="shared" si="156"/>
        <v>0</v>
      </c>
      <c r="X2305" s="45" t="s">
        <v>26</v>
      </c>
      <c r="Y2305" s="44"/>
      <c r="Z2305" s="43"/>
      <c r="AA2305" s="78" t="s">
        <v>100</v>
      </c>
      <c r="AK2305" s="2"/>
      <c r="AL2305" s="2"/>
      <c r="AM2305" s="2"/>
      <c r="AN2305" s="2"/>
      <c r="AO2305" s="2"/>
      <c r="AP2305" s="2"/>
      <c r="AQ2305" s="2"/>
      <c r="AR2305" s="2"/>
      <c r="AS2305" s="2"/>
      <c r="AT2305" s="2"/>
      <c r="AU2305" s="2"/>
      <c r="AV2305" s="2"/>
      <c r="AW2305" s="2"/>
    </row>
    <row r="2306" spans="1:49" hidden="1">
      <c r="A2306" s="31" t="e">
        <f t="shared" si="157"/>
        <v>#N/A</v>
      </c>
      <c r="B2306" s="30" t="e">
        <f>VLOOKUP(F2306,[3]!Tabla13[#All],2,FALSE)</f>
        <v>#N/A</v>
      </c>
      <c r="C2306" s="51">
        <v>2026</v>
      </c>
      <c r="D2306" s="51">
        <v>8330</v>
      </c>
      <c r="E2306" s="51"/>
      <c r="F2306" s="52"/>
      <c r="G2306" s="51">
        <v>2</v>
      </c>
      <c r="H2306" s="51">
        <v>6</v>
      </c>
      <c r="I2306" s="51">
        <v>19</v>
      </c>
      <c r="J2306" s="51"/>
      <c r="K2306" s="51">
        <v>5000</v>
      </c>
      <c r="L2306" s="51">
        <v>5100</v>
      </c>
      <c r="M2306" s="51">
        <v>515</v>
      </c>
      <c r="N2306" s="50">
        <v>1420</v>
      </c>
      <c r="O2306" s="49"/>
      <c r="P2306" s="48" t="s">
        <v>48</v>
      </c>
      <c r="Q2306" s="47">
        <v>0</v>
      </c>
      <c r="R2306" s="47">
        <v>0</v>
      </c>
      <c r="S2306" s="46">
        <f t="shared" si="154"/>
        <v>0</v>
      </c>
      <c r="T2306" s="47">
        <v>0</v>
      </c>
      <c r="U2306" s="47">
        <v>0</v>
      </c>
      <c r="V2306" s="46">
        <f t="shared" si="155"/>
        <v>0</v>
      </c>
      <c r="W2306" s="46">
        <f t="shared" si="156"/>
        <v>0</v>
      </c>
      <c r="X2306" s="45" t="s">
        <v>26</v>
      </c>
      <c r="Y2306" s="44"/>
      <c r="Z2306" s="43"/>
      <c r="AA2306" s="42" t="s">
        <v>19</v>
      </c>
      <c r="AK2306" s="2"/>
      <c r="AL2306" s="2"/>
      <c r="AM2306" s="2"/>
      <c r="AN2306" s="2"/>
      <c r="AO2306" s="2"/>
      <c r="AP2306" s="2"/>
      <c r="AQ2306" s="2"/>
      <c r="AR2306" s="2"/>
      <c r="AS2306" s="2"/>
      <c r="AT2306" s="2"/>
      <c r="AU2306" s="2"/>
      <c r="AV2306" s="2"/>
      <c r="AW2306" s="2"/>
    </row>
    <row r="2307" spans="1:49" hidden="1">
      <c r="A2307" s="31" t="e">
        <f t="shared" si="157"/>
        <v>#N/A</v>
      </c>
      <c r="B2307" s="30" t="e">
        <f>VLOOKUP(F2307,[3]!Tabla13[#All],2,FALSE)</f>
        <v>#N/A</v>
      </c>
      <c r="C2307" s="51">
        <v>2026</v>
      </c>
      <c r="D2307" s="51">
        <v>8330</v>
      </c>
      <c r="E2307" s="51"/>
      <c r="F2307" s="52"/>
      <c r="G2307" s="51">
        <v>2</v>
      </c>
      <c r="H2307" s="51">
        <v>6</v>
      </c>
      <c r="I2307" s="51">
        <v>19</v>
      </c>
      <c r="J2307" s="51"/>
      <c r="K2307" s="51">
        <v>5000</v>
      </c>
      <c r="L2307" s="51">
        <v>5100</v>
      </c>
      <c r="M2307" s="51">
        <v>515</v>
      </c>
      <c r="N2307" s="50">
        <v>1476</v>
      </c>
      <c r="O2307" s="49"/>
      <c r="P2307" s="48" t="s">
        <v>51</v>
      </c>
      <c r="Q2307" s="47">
        <v>0</v>
      </c>
      <c r="R2307" s="47">
        <v>0</v>
      </c>
      <c r="S2307" s="46">
        <f t="shared" si="154"/>
        <v>0</v>
      </c>
      <c r="T2307" s="47">
        <v>0</v>
      </c>
      <c r="U2307" s="47">
        <v>0</v>
      </c>
      <c r="V2307" s="46">
        <f t="shared" si="155"/>
        <v>0</v>
      </c>
      <c r="W2307" s="46">
        <f t="shared" si="156"/>
        <v>0</v>
      </c>
      <c r="X2307" s="45" t="s">
        <v>26</v>
      </c>
      <c r="Y2307" s="44"/>
      <c r="Z2307" s="43"/>
      <c r="AA2307" s="78" t="s">
        <v>100</v>
      </c>
      <c r="AK2307" s="2"/>
      <c r="AL2307" s="2"/>
      <c r="AM2307" s="2"/>
      <c r="AN2307" s="2"/>
      <c r="AO2307" s="2"/>
      <c r="AP2307" s="2"/>
      <c r="AQ2307" s="2"/>
      <c r="AR2307" s="2"/>
      <c r="AS2307" s="2"/>
      <c r="AT2307" s="2"/>
      <c r="AU2307" s="2"/>
      <c r="AV2307" s="2"/>
      <c r="AW2307" s="2"/>
    </row>
    <row r="2308" spans="1:49" hidden="1">
      <c r="A2308" s="31" t="e">
        <f t="shared" si="157"/>
        <v>#N/A</v>
      </c>
      <c r="B2308" s="30" t="e">
        <f>VLOOKUP(F2308,[3]!Tabla13[#All],2,FALSE)</f>
        <v>#N/A</v>
      </c>
      <c r="C2308" s="51">
        <v>2026</v>
      </c>
      <c r="D2308" s="51">
        <v>8330</v>
      </c>
      <c r="E2308" s="51"/>
      <c r="F2308" s="52"/>
      <c r="G2308" s="51">
        <v>2</v>
      </c>
      <c r="H2308" s="51">
        <v>6</v>
      </c>
      <c r="I2308" s="51">
        <v>19</v>
      </c>
      <c r="J2308" s="51"/>
      <c r="K2308" s="51">
        <v>5000</v>
      </c>
      <c r="L2308" s="51">
        <v>5100</v>
      </c>
      <c r="M2308" s="51">
        <v>515</v>
      </c>
      <c r="N2308" s="50">
        <v>374</v>
      </c>
      <c r="O2308" s="49"/>
      <c r="P2308" s="48" t="s">
        <v>600</v>
      </c>
      <c r="Q2308" s="47">
        <v>0</v>
      </c>
      <c r="R2308" s="47">
        <v>0</v>
      </c>
      <c r="S2308" s="46">
        <f t="shared" si="154"/>
        <v>0</v>
      </c>
      <c r="T2308" s="47">
        <v>0</v>
      </c>
      <c r="U2308" s="47">
        <v>0</v>
      </c>
      <c r="V2308" s="46">
        <f t="shared" si="155"/>
        <v>0</v>
      </c>
      <c r="W2308" s="46">
        <f t="shared" si="156"/>
        <v>0</v>
      </c>
      <c r="X2308" s="45" t="s">
        <v>26</v>
      </c>
      <c r="Y2308" s="44"/>
      <c r="Z2308" s="43"/>
      <c r="AA2308" s="78" t="s">
        <v>100</v>
      </c>
      <c r="AK2308" s="2"/>
      <c r="AL2308" s="2"/>
      <c r="AM2308" s="2"/>
      <c r="AN2308" s="2"/>
      <c r="AO2308" s="2"/>
      <c r="AP2308" s="2"/>
      <c r="AQ2308" s="2"/>
      <c r="AR2308" s="2"/>
      <c r="AS2308" s="2"/>
      <c r="AT2308" s="2"/>
      <c r="AU2308" s="2"/>
      <c r="AV2308" s="2"/>
      <c r="AW2308" s="2"/>
    </row>
    <row r="2309" spans="1:49" hidden="1">
      <c r="A2309" s="31" t="e">
        <f t="shared" si="157"/>
        <v>#N/A</v>
      </c>
      <c r="B2309" s="30" t="e">
        <f>VLOOKUP(F2309,[3]!Tabla13[#All],2,FALSE)</f>
        <v>#N/A</v>
      </c>
      <c r="C2309" s="51">
        <v>2026</v>
      </c>
      <c r="D2309" s="51">
        <v>8330</v>
      </c>
      <c r="E2309" s="51"/>
      <c r="F2309" s="52"/>
      <c r="G2309" s="51">
        <v>2</v>
      </c>
      <c r="H2309" s="51">
        <v>6</v>
      </c>
      <c r="I2309" s="51">
        <v>19</v>
      </c>
      <c r="J2309" s="51"/>
      <c r="K2309" s="51">
        <v>5000</v>
      </c>
      <c r="L2309" s="51">
        <v>5100</v>
      </c>
      <c r="M2309" s="51">
        <v>515</v>
      </c>
      <c r="N2309" s="50">
        <v>1512</v>
      </c>
      <c r="O2309" s="49"/>
      <c r="P2309" s="48" t="s">
        <v>465</v>
      </c>
      <c r="Q2309" s="47">
        <v>0</v>
      </c>
      <c r="R2309" s="47">
        <v>0</v>
      </c>
      <c r="S2309" s="46">
        <f t="shared" si="154"/>
        <v>0</v>
      </c>
      <c r="T2309" s="47">
        <v>0</v>
      </c>
      <c r="U2309" s="47">
        <v>0</v>
      </c>
      <c r="V2309" s="46">
        <f t="shared" si="155"/>
        <v>0</v>
      </c>
      <c r="W2309" s="46">
        <f t="shared" si="156"/>
        <v>0</v>
      </c>
      <c r="X2309" s="45" t="s">
        <v>26</v>
      </c>
      <c r="Y2309" s="44"/>
      <c r="Z2309" s="43"/>
      <c r="AA2309" s="78" t="s">
        <v>100</v>
      </c>
      <c r="AK2309" s="2"/>
      <c r="AL2309" s="2"/>
      <c r="AM2309" s="2"/>
      <c r="AN2309" s="2"/>
      <c r="AO2309" s="2"/>
      <c r="AP2309" s="2"/>
      <c r="AQ2309" s="2"/>
      <c r="AR2309" s="2"/>
      <c r="AS2309" s="2"/>
      <c r="AT2309" s="2"/>
      <c r="AU2309" s="2"/>
      <c r="AV2309" s="2"/>
      <c r="AW2309" s="2"/>
    </row>
    <row r="2310" spans="1:49" hidden="1">
      <c r="A2310" s="31" t="e">
        <f t="shared" si="157"/>
        <v>#N/A</v>
      </c>
      <c r="B2310" s="30" t="e">
        <f>VLOOKUP(F2310,[3]!Tabla13[#All],2,FALSE)</f>
        <v>#N/A</v>
      </c>
      <c r="C2310" s="40">
        <v>2026</v>
      </c>
      <c r="D2310" s="40">
        <v>8330</v>
      </c>
      <c r="E2310" s="40"/>
      <c r="F2310" s="41"/>
      <c r="G2310" s="40">
        <v>2</v>
      </c>
      <c r="H2310" s="40">
        <v>6</v>
      </c>
      <c r="I2310" s="40">
        <v>19</v>
      </c>
      <c r="J2310" s="40"/>
      <c r="K2310" s="40">
        <v>5000</v>
      </c>
      <c r="L2310" s="40">
        <v>5100</v>
      </c>
      <c r="M2310" s="40">
        <v>519</v>
      </c>
      <c r="N2310" s="39" t="s">
        <v>23</v>
      </c>
      <c r="O2310" s="38"/>
      <c r="P2310" s="37" t="s">
        <v>47</v>
      </c>
      <c r="Q2310" s="36">
        <f>SUM(Q2311:Q2313)</f>
        <v>0</v>
      </c>
      <c r="R2310" s="36">
        <f>SUM(R2311:R2313)</f>
        <v>0</v>
      </c>
      <c r="S2310" s="36">
        <f t="shared" si="154"/>
        <v>0</v>
      </c>
      <c r="T2310" s="36">
        <f>SUM(T2311:T2313)</f>
        <v>0</v>
      </c>
      <c r="U2310" s="36">
        <f>SUM(U2311:U2313)</f>
        <v>0</v>
      </c>
      <c r="V2310" s="36">
        <f t="shared" si="155"/>
        <v>0</v>
      </c>
      <c r="W2310" s="36">
        <f t="shared" si="156"/>
        <v>0</v>
      </c>
      <c r="X2310" s="35"/>
      <c r="Y2310" s="64"/>
      <c r="Z2310" s="63"/>
      <c r="AA2310" s="32"/>
      <c r="AK2310" s="2"/>
      <c r="AL2310" s="2"/>
      <c r="AM2310" s="2"/>
      <c r="AN2310" s="2"/>
      <c r="AO2310" s="2"/>
      <c r="AP2310" s="2"/>
      <c r="AQ2310" s="2"/>
      <c r="AR2310" s="2"/>
      <c r="AS2310" s="2"/>
      <c r="AT2310" s="2"/>
      <c r="AU2310" s="2"/>
      <c r="AV2310" s="2"/>
      <c r="AW2310" s="2"/>
    </row>
    <row r="2311" spans="1:49" hidden="1">
      <c r="A2311" s="31" t="e">
        <f t="shared" si="157"/>
        <v>#N/A</v>
      </c>
      <c r="B2311" s="30" t="e">
        <f>VLOOKUP(F2311,[3]!Tabla13[#All],2,FALSE)</f>
        <v>#N/A</v>
      </c>
      <c r="C2311" s="51">
        <v>2026</v>
      </c>
      <c r="D2311" s="51">
        <v>8330</v>
      </c>
      <c r="E2311" s="51"/>
      <c r="F2311" s="52"/>
      <c r="G2311" s="51">
        <v>2</v>
      </c>
      <c r="H2311" s="51">
        <v>6</v>
      </c>
      <c r="I2311" s="51">
        <v>19</v>
      </c>
      <c r="J2311" s="51"/>
      <c r="K2311" s="51">
        <v>5000</v>
      </c>
      <c r="L2311" s="51">
        <v>5100</v>
      </c>
      <c r="M2311" s="51">
        <v>519</v>
      </c>
      <c r="N2311" s="50">
        <v>337</v>
      </c>
      <c r="O2311" s="49"/>
      <c r="P2311" s="48" t="s">
        <v>599</v>
      </c>
      <c r="Q2311" s="47">
        <v>0</v>
      </c>
      <c r="R2311" s="47">
        <v>0</v>
      </c>
      <c r="S2311" s="46">
        <f t="shared" si="154"/>
        <v>0</v>
      </c>
      <c r="T2311" s="47">
        <v>0</v>
      </c>
      <c r="U2311" s="47">
        <v>0</v>
      </c>
      <c r="V2311" s="46">
        <f t="shared" si="155"/>
        <v>0</v>
      </c>
      <c r="W2311" s="46">
        <f t="shared" si="156"/>
        <v>0</v>
      </c>
      <c r="X2311" s="45" t="s">
        <v>26</v>
      </c>
      <c r="Y2311" s="44"/>
      <c r="Z2311" s="43"/>
      <c r="AA2311" s="78" t="s">
        <v>100</v>
      </c>
      <c r="AK2311" s="2"/>
      <c r="AL2311" s="2"/>
      <c r="AM2311" s="2"/>
      <c r="AN2311" s="2"/>
      <c r="AO2311" s="2"/>
      <c r="AP2311" s="2"/>
      <c r="AQ2311" s="2"/>
      <c r="AR2311" s="2"/>
      <c r="AS2311" s="2"/>
      <c r="AT2311" s="2"/>
      <c r="AU2311" s="2"/>
      <c r="AV2311" s="2"/>
      <c r="AW2311" s="2"/>
    </row>
    <row r="2312" spans="1:49" hidden="1">
      <c r="A2312" s="31" t="e">
        <f t="shared" si="157"/>
        <v>#N/A</v>
      </c>
      <c r="B2312" s="30" t="e">
        <f>VLOOKUP(F2312,[3]!Tabla13[#All],2,FALSE)</f>
        <v>#N/A</v>
      </c>
      <c r="C2312" s="51">
        <v>2026</v>
      </c>
      <c r="D2312" s="51">
        <v>8330</v>
      </c>
      <c r="E2312" s="51"/>
      <c r="F2312" s="52"/>
      <c r="G2312" s="51">
        <v>2</v>
      </c>
      <c r="H2312" s="51">
        <v>6</v>
      </c>
      <c r="I2312" s="51">
        <v>19</v>
      </c>
      <c r="J2312" s="51"/>
      <c r="K2312" s="51">
        <v>5000</v>
      </c>
      <c r="L2312" s="51">
        <v>5100</v>
      </c>
      <c r="M2312" s="51">
        <v>519</v>
      </c>
      <c r="N2312" s="50">
        <v>528</v>
      </c>
      <c r="O2312" s="49"/>
      <c r="P2312" s="48" t="s">
        <v>598</v>
      </c>
      <c r="Q2312" s="47">
        <v>0</v>
      </c>
      <c r="R2312" s="47">
        <v>0</v>
      </c>
      <c r="S2312" s="46">
        <f t="shared" si="154"/>
        <v>0</v>
      </c>
      <c r="T2312" s="47">
        <v>0</v>
      </c>
      <c r="U2312" s="47">
        <v>0</v>
      </c>
      <c r="V2312" s="46">
        <f t="shared" si="155"/>
        <v>0</v>
      </c>
      <c r="W2312" s="46">
        <f t="shared" si="156"/>
        <v>0</v>
      </c>
      <c r="X2312" s="45" t="s">
        <v>26</v>
      </c>
      <c r="Y2312" s="44"/>
      <c r="Z2312" s="43"/>
      <c r="AA2312" s="42" t="s">
        <v>19</v>
      </c>
      <c r="AK2312" s="2"/>
      <c r="AL2312" s="2"/>
      <c r="AM2312" s="2"/>
      <c r="AN2312" s="2"/>
      <c r="AO2312" s="2"/>
      <c r="AP2312" s="2"/>
      <c r="AQ2312" s="2"/>
      <c r="AR2312" s="2"/>
      <c r="AS2312" s="2"/>
      <c r="AT2312" s="2"/>
      <c r="AU2312" s="2"/>
      <c r="AV2312" s="2"/>
      <c r="AW2312" s="2"/>
    </row>
    <row r="2313" spans="1:49" hidden="1">
      <c r="A2313" s="31" t="e">
        <f t="shared" si="157"/>
        <v>#N/A</v>
      </c>
      <c r="B2313" s="30" t="e">
        <f>VLOOKUP(F2313,[3]!Tabla13[#All],2,FALSE)</f>
        <v>#N/A</v>
      </c>
      <c r="C2313" s="51">
        <v>2026</v>
      </c>
      <c r="D2313" s="51">
        <v>8330</v>
      </c>
      <c r="E2313" s="51"/>
      <c r="F2313" s="52"/>
      <c r="G2313" s="51">
        <v>2</v>
      </c>
      <c r="H2313" s="51">
        <v>6</v>
      </c>
      <c r="I2313" s="51">
        <v>19</v>
      </c>
      <c r="J2313" s="51"/>
      <c r="K2313" s="51">
        <v>5000</v>
      </c>
      <c r="L2313" s="51">
        <v>5100</v>
      </c>
      <c r="M2313" s="51">
        <v>519</v>
      </c>
      <c r="N2313" s="50">
        <v>1469</v>
      </c>
      <c r="O2313" s="49"/>
      <c r="P2313" s="48" t="s">
        <v>285</v>
      </c>
      <c r="Q2313" s="47">
        <v>0</v>
      </c>
      <c r="R2313" s="47">
        <v>0</v>
      </c>
      <c r="S2313" s="46">
        <f t="shared" si="154"/>
        <v>0</v>
      </c>
      <c r="T2313" s="47">
        <v>0</v>
      </c>
      <c r="U2313" s="47">
        <v>0</v>
      </c>
      <c r="V2313" s="46">
        <f t="shared" si="155"/>
        <v>0</v>
      </c>
      <c r="W2313" s="46">
        <f t="shared" si="156"/>
        <v>0</v>
      </c>
      <c r="X2313" s="45" t="s">
        <v>26</v>
      </c>
      <c r="Y2313" s="44"/>
      <c r="Z2313" s="43"/>
      <c r="AA2313" s="42" t="s">
        <v>19</v>
      </c>
      <c r="AK2313" s="2"/>
      <c r="AL2313" s="2"/>
      <c r="AM2313" s="2"/>
      <c r="AN2313" s="2"/>
      <c r="AO2313" s="2"/>
      <c r="AP2313" s="2"/>
      <c r="AQ2313" s="2"/>
      <c r="AR2313" s="2"/>
      <c r="AS2313" s="2"/>
      <c r="AT2313" s="2"/>
      <c r="AU2313" s="2"/>
      <c r="AV2313" s="2"/>
      <c r="AW2313" s="2"/>
    </row>
    <row r="2314" spans="1:49" hidden="1">
      <c r="A2314" s="31" t="e">
        <f t="shared" si="157"/>
        <v>#N/A</v>
      </c>
      <c r="B2314" s="30" t="e">
        <f>VLOOKUP(F2314,[3]!Tabla13[#All],2,FALSE)</f>
        <v>#N/A</v>
      </c>
      <c r="C2314" s="61">
        <v>2026</v>
      </c>
      <c r="D2314" s="61">
        <v>8330</v>
      </c>
      <c r="E2314" s="61"/>
      <c r="F2314" s="62"/>
      <c r="G2314" s="61">
        <v>2</v>
      </c>
      <c r="H2314" s="61">
        <v>6</v>
      </c>
      <c r="I2314" s="61">
        <v>19</v>
      </c>
      <c r="J2314" s="61"/>
      <c r="K2314" s="61">
        <v>5000</v>
      </c>
      <c r="L2314" s="61">
        <v>5200</v>
      </c>
      <c r="M2314" s="61"/>
      <c r="N2314" s="60" t="s">
        <v>23</v>
      </c>
      <c r="O2314" s="59"/>
      <c r="P2314" s="58" t="s">
        <v>40</v>
      </c>
      <c r="Q2314" s="57">
        <f>Q2315+Q2318</f>
        <v>0</v>
      </c>
      <c r="R2314" s="57">
        <f>R2315+R2318</f>
        <v>0</v>
      </c>
      <c r="S2314" s="57">
        <f t="shared" ref="S2314:S2377" si="158">Q2314+R2314</f>
        <v>0</v>
      </c>
      <c r="T2314" s="57">
        <f>T2315+T2318</f>
        <v>0</v>
      </c>
      <c r="U2314" s="57">
        <f>U2315+U2318</f>
        <v>0</v>
      </c>
      <c r="V2314" s="57">
        <f t="shared" ref="V2314:V2377" si="159">T2314+U2314</f>
        <v>0</v>
      </c>
      <c r="W2314" s="57">
        <f t="shared" ref="W2314:W2377" si="160">S2314+V2314</f>
        <v>0</v>
      </c>
      <c r="X2314" s="56"/>
      <c r="Y2314" s="66"/>
      <c r="Z2314" s="65"/>
      <c r="AA2314" s="53"/>
      <c r="AK2314" s="2"/>
      <c r="AL2314" s="2"/>
      <c r="AM2314" s="2"/>
      <c r="AN2314" s="2"/>
      <c r="AO2314" s="2"/>
      <c r="AP2314" s="2"/>
      <c r="AQ2314" s="2"/>
      <c r="AR2314" s="2"/>
      <c r="AS2314" s="2"/>
      <c r="AT2314" s="2"/>
      <c r="AU2314" s="2"/>
      <c r="AV2314" s="2"/>
      <c r="AW2314" s="2"/>
    </row>
    <row r="2315" spans="1:49" hidden="1">
      <c r="A2315" s="31" t="e">
        <f t="shared" si="157"/>
        <v>#N/A</v>
      </c>
      <c r="B2315" s="30" t="e">
        <f>VLOOKUP(F2315,[3]!Tabla13[#All],2,FALSE)</f>
        <v>#N/A</v>
      </c>
      <c r="C2315" s="40">
        <v>2026</v>
      </c>
      <c r="D2315" s="40">
        <v>8330</v>
      </c>
      <c r="E2315" s="40"/>
      <c r="F2315" s="41"/>
      <c r="G2315" s="40">
        <v>2</v>
      </c>
      <c r="H2315" s="40">
        <v>6</v>
      </c>
      <c r="I2315" s="40">
        <v>19</v>
      </c>
      <c r="J2315" s="40"/>
      <c r="K2315" s="40">
        <v>5000</v>
      </c>
      <c r="L2315" s="40">
        <v>5200</v>
      </c>
      <c r="M2315" s="40">
        <v>521</v>
      </c>
      <c r="N2315" s="39" t="s">
        <v>23</v>
      </c>
      <c r="O2315" s="38"/>
      <c r="P2315" s="37" t="s">
        <v>39</v>
      </c>
      <c r="Q2315" s="36">
        <f>SUM(Q2316:Q2317)</f>
        <v>0</v>
      </c>
      <c r="R2315" s="36">
        <f>SUM(R2316:R2317)</f>
        <v>0</v>
      </c>
      <c r="S2315" s="36">
        <f t="shared" si="158"/>
        <v>0</v>
      </c>
      <c r="T2315" s="36">
        <f>SUM(T2316:T2317)</f>
        <v>0</v>
      </c>
      <c r="U2315" s="36">
        <f>SUM(U2316:U2317)</f>
        <v>0</v>
      </c>
      <c r="V2315" s="36">
        <f t="shared" si="159"/>
        <v>0</v>
      </c>
      <c r="W2315" s="36">
        <f t="shared" si="160"/>
        <v>0</v>
      </c>
      <c r="X2315" s="35"/>
      <c r="Y2315" s="64"/>
      <c r="Z2315" s="63"/>
      <c r="AA2315" s="32"/>
      <c r="AK2315" s="2"/>
      <c r="AL2315" s="2"/>
      <c r="AM2315" s="2"/>
      <c r="AN2315" s="2"/>
      <c r="AO2315" s="2"/>
      <c r="AP2315" s="2"/>
      <c r="AQ2315" s="2"/>
      <c r="AR2315" s="2"/>
      <c r="AS2315" s="2"/>
      <c r="AT2315" s="2"/>
      <c r="AU2315" s="2"/>
      <c r="AV2315" s="2"/>
      <c r="AW2315" s="2"/>
    </row>
    <row r="2316" spans="1:49" hidden="1">
      <c r="A2316" s="31" t="e">
        <f t="shared" si="157"/>
        <v>#N/A</v>
      </c>
      <c r="B2316" s="30" t="e">
        <f>VLOOKUP(F2316,[3]!Tabla13[#All],2,FALSE)</f>
        <v>#N/A</v>
      </c>
      <c r="C2316" s="51">
        <v>2026</v>
      </c>
      <c r="D2316" s="51">
        <v>8330</v>
      </c>
      <c r="E2316" s="51"/>
      <c r="F2316" s="52"/>
      <c r="G2316" s="51">
        <v>2</v>
      </c>
      <c r="H2316" s="51">
        <v>6</v>
      </c>
      <c r="I2316" s="51">
        <v>19</v>
      </c>
      <c r="J2316" s="51"/>
      <c r="K2316" s="51">
        <v>5000</v>
      </c>
      <c r="L2316" s="51">
        <v>5200</v>
      </c>
      <c r="M2316" s="51">
        <v>521</v>
      </c>
      <c r="N2316" s="50">
        <v>722</v>
      </c>
      <c r="O2316" s="49"/>
      <c r="P2316" s="48" t="s">
        <v>279</v>
      </c>
      <c r="Q2316" s="47">
        <v>0</v>
      </c>
      <c r="R2316" s="47">
        <v>0</v>
      </c>
      <c r="S2316" s="46">
        <f t="shared" si="158"/>
        <v>0</v>
      </c>
      <c r="T2316" s="47">
        <v>0</v>
      </c>
      <c r="U2316" s="47">
        <v>0</v>
      </c>
      <c r="V2316" s="46">
        <f t="shared" si="159"/>
        <v>0</v>
      </c>
      <c r="W2316" s="46">
        <f t="shared" si="160"/>
        <v>0</v>
      </c>
      <c r="X2316" s="45" t="s">
        <v>176</v>
      </c>
      <c r="Y2316" s="44"/>
      <c r="Z2316" s="43"/>
      <c r="AA2316" s="78" t="s">
        <v>100</v>
      </c>
      <c r="AK2316" s="2"/>
      <c r="AL2316" s="2"/>
      <c r="AM2316" s="2"/>
      <c r="AN2316" s="2"/>
      <c r="AO2316" s="2"/>
      <c r="AP2316" s="2"/>
      <c r="AQ2316" s="2"/>
      <c r="AR2316" s="2"/>
      <c r="AS2316" s="2"/>
      <c r="AT2316" s="2"/>
      <c r="AU2316" s="2"/>
      <c r="AV2316" s="2"/>
      <c r="AW2316" s="2"/>
    </row>
    <row r="2317" spans="1:49" hidden="1">
      <c r="A2317" s="31" t="e">
        <f t="shared" si="157"/>
        <v>#N/A</v>
      </c>
      <c r="B2317" s="30" t="e">
        <f>VLOOKUP(F2317,[3]!Tabla13[#All],2,FALSE)</f>
        <v>#N/A</v>
      </c>
      <c r="C2317" s="51">
        <v>2026</v>
      </c>
      <c r="D2317" s="51">
        <v>8330</v>
      </c>
      <c r="E2317" s="51"/>
      <c r="F2317" s="52"/>
      <c r="G2317" s="51">
        <v>2</v>
      </c>
      <c r="H2317" s="51">
        <v>6</v>
      </c>
      <c r="I2317" s="51">
        <v>19</v>
      </c>
      <c r="J2317" s="51"/>
      <c r="K2317" s="51">
        <v>5000</v>
      </c>
      <c r="L2317" s="51">
        <v>5200</v>
      </c>
      <c r="M2317" s="51">
        <v>521</v>
      </c>
      <c r="N2317" s="50">
        <v>1038</v>
      </c>
      <c r="O2317" s="49"/>
      <c r="P2317" s="48" t="s">
        <v>597</v>
      </c>
      <c r="Q2317" s="47">
        <v>0</v>
      </c>
      <c r="R2317" s="47">
        <v>0</v>
      </c>
      <c r="S2317" s="46">
        <f t="shared" si="158"/>
        <v>0</v>
      </c>
      <c r="T2317" s="47">
        <v>0</v>
      </c>
      <c r="U2317" s="47">
        <v>0</v>
      </c>
      <c r="V2317" s="46">
        <f t="shared" si="159"/>
        <v>0</v>
      </c>
      <c r="W2317" s="46">
        <f t="shared" si="160"/>
        <v>0</v>
      </c>
      <c r="X2317" s="45" t="s">
        <v>176</v>
      </c>
      <c r="Y2317" s="44"/>
      <c r="Z2317" s="43"/>
      <c r="AA2317" s="78" t="s">
        <v>100</v>
      </c>
      <c r="AK2317" s="2"/>
      <c r="AL2317" s="2"/>
      <c r="AM2317" s="2"/>
      <c r="AN2317" s="2"/>
      <c r="AO2317" s="2"/>
      <c r="AP2317" s="2"/>
      <c r="AQ2317" s="2"/>
      <c r="AR2317" s="2"/>
      <c r="AS2317" s="2"/>
      <c r="AT2317" s="2"/>
      <c r="AU2317" s="2"/>
      <c r="AV2317" s="2"/>
      <c r="AW2317" s="2"/>
    </row>
    <row r="2318" spans="1:49" hidden="1">
      <c r="A2318" s="31" t="e">
        <f t="shared" si="157"/>
        <v>#N/A</v>
      </c>
      <c r="B2318" s="30" t="e">
        <f>VLOOKUP(F2318,[3]!Tabla13[#All],2,FALSE)</f>
        <v>#N/A</v>
      </c>
      <c r="C2318" s="40">
        <v>2026</v>
      </c>
      <c r="D2318" s="40">
        <v>8330</v>
      </c>
      <c r="E2318" s="40"/>
      <c r="F2318" s="41"/>
      <c r="G2318" s="40">
        <v>2</v>
      </c>
      <c r="H2318" s="40">
        <v>6</v>
      </c>
      <c r="I2318" s="40">
        <v>19</v>
      </c>
      <c r="J2318" s="40"/>
      <c r="K2318" s="40">
        <v>5000</v>
      </c>
      <c r="L2318" s="40">
        <v>5200</v>
      </c>
      <c r="M2318" s="40">
        <v>523</v>
      </c>
      <c r="N2318" s="39" t="s">
        <v>23</v>
      </c>
      <c r="O2318" s="38"/>
      <c r="P2318" s="37" t="s">
        <v>36</v>
      </c>
      <c r="Q2318" s="36">
        <f>SUM(Q2319:Q2322)</f>
        <v>0</v>
      </c>
      <c r="R2318" s="36">
        <f>SUM(R2319:R2322)</f>
        <v>0</v>
      </c>
      <c r="S2318" s="36">
        <f t="shared" si="158"/>
        <v>0</v>
      </c>
      <c r="T2318" s="36">
        <f>SUM(T2319:T2322)</f>
        <v>0</v>
      </c>
      <c r="U2318" s="36">
        <f>SUM(U2319:U2322)</f>
        <v>0</v>
      </c>
      <c r="V2318" s="36">
        <f t="shared" si="159"/>
        <v>0</v>
      </c>
      <c r="W2318" s="36">
        <f t="shared" si="160"/>
        <v>0</v>
      </c>
      <c r="X2318" s="35"/>
      <c r="Y2318" s="64"/>
      <c r="Z2318" s="63"/>
      <c r="AA2318" s="32"/>
      <c r="AK2318" s="2"/>
      <c r="AL2318" s="2"/>
      <c r="AM2318" s="2"/>
      <c r="AN2318" s="2"/>
      <c r="AO2318" s="2"/>
      <c r="AP2318" s="2"/>
      <c r="AQ2318" s="2"/>
      <c r="AR2318" s="2"/>
      <c r="AS2318" s="2"/>
      <c r="AT2318" s="2"/>
      <c r="AU2318" s="2"/>
      <c r="AV2318" s="2"/>
      <c r="AW2318" s="2"/>
    </row>
    <row r="2319" spans="1:49" hidden="1">
      <c r="A2319" s="31" t="e">
        <f t="shared" si="157"/>
        <v>#N/A</v>
      </c>
      <c r="B2319" s="30" t="e">
        <f>VLOOKUP(F2319,[3]!Tabla13[#All],2,FALSE)</f>
        <v>#N/A</v>
      </c>
      <c r="C2319" s="51">
        <v>2026</v>
      </c>
      <c r="D2319" s="51">
        <v>8330</v>
      </c>
      <c r="E2319" s="51"/>
      <c r="F2319" s="52"/>
      <c r="G2319" s="51">
        <v>2</v>
      </c>
      <c r="H2319" s="51">
        <v>6</v>
      </c>
      <c r="I2319" s="51">
        <v>19</v>
      </c>
      <c r="J2319" s="51"/>
      <c r="K2319" s="51">
        <v>5000</v>
      </c>
      <c r="L2319" s="51">
        <v>5200</v>
      </c>
      <c r="M2319" s="51">
        <v>523</v>
      </c>
      <c r="N2319" s="50">
        <v>200</v>
      </c>
      <c r="O2319" s="49"/>
      <c r="P2319" s="48" t="s">
        <v>596</v>
      </c>
      <c r="Q2319" s="47">
        <v>0</v>
      </c>
      <c r="R2319" s="47">
        <v>0</v>
      </c>
      <c r="S2319" s="46">
        <f t="shared" si="158"/>
        <v>0</v>
      </c>
      <c r="T2319" s="47">
        <v>0</v>
      </c>
      <c r="U2319" s="47">
        <v>0</v>
      </c>
      <c r="V2319" s="46">
        <f t="shared" si="159"/>
        <v>0</v>
      </c>
      <c r="W2319" s="46">
        <f t="shared" si="160"/>
        <v>0</v>
      </c>
      <c r="X2319" s="45" t="s">
        <v>26</v>
      </c>
      <c r="Y2319" s="44"/>
      <c r="Z2319" s="43"/>
      <c r="AA2319" s="78" t="s">
        <v>100</v>
      </c>
      <c r="AK2319" s="2"/>
      <c r="AL2319" s="2"/>
      <c r="AM2319" s="2"/>
      <c r="AN2319" s="2"/>
      <c r="AO2319" s="2"/>
      <c r="AP2319" s="2"/>
      <c r="AQ2319" s="2"/>
      <c r="AR2319" s="2"/>
      <c r="AS2319" s="2"/>
      <c r="AT2319" s="2"/>
      <c r="AU2319" s="2"/>
      <c r="AV2319" s="2"/>
      <c r="AW2319" s="2"/>
    </row>
    <row r="2320" spans="1:49" hidden="1">
      <c r="A2320" s="31" t="e">
        <f t="shared" si="157"/>
        <v>#N/A</v>
      </c>
      <c r="B2320" s="30" t="e">
        <f>VLOOKUP(F2320,[3]!Tabla13[#All],2,FALSE)</f>
        <v>#N/A</v>
      </c>
      <c r="C2320" s="51">
        <v>2026</v>
      </c>
      <c r="D2320" s="51">
        <v>8330</v>
      </c>
      <c r="E2320" s="51"/>
      <c r="F2320" s="52"/>
      <c r="G2320" s="51">
        <v>2</v>
      </c>
      <c r="H2320" s="51">
        <v>6</v>
      </c>
      <c r="I2320" s="51">
        <v>19</v>
      </c>
      <c r="J2320" s="51"/>
      <c r="K2320" s="51">
        <v>5000</v>
      </c>
      <c r="L2320" s="51">
        <v>5200</v>
      </c>
      <c r="M2320" s="51">
        <v>523</v>
      </c>
      <c r="N2320" s="50">
        <v>201</v>
      </c>
      <c r="O2320" s="49"/>
      <c r="P2320" s="48" t="s">
        <v>595</v>
      </c>
      <c r="Q2320" s="47">
        <v>0</v>
      </c>
      <c r="R2320" s="47">
        <v>0</v>
      </c>
      <c r="S2320" s="46">
        <f t="shared" si="158"/>
        <v>0</v>
      </c>
      <c r="T2320" s="47">
        <v>0</v>
      </c>
      <c r="U2320" s="47">
        <v>0</v>
      </c>
      <c r="V2320" s="46">
        <f t="shared" si="159"/>
        <v>0</v>
      </c>
      <c r="W2320" s="46">
        <f t="shared" si="160"/>
        <v>0</v>
      </c>
      <c r="X2320" s="45" t="s">
        <v>26</v>
      </c>
      <c r="Y2320" s="44"/>
      <c r="Z2320" s="43"/>
      <c r="AA2320" s="78" t="s">
        <v>100</v>
      </c>
      <c r="AK2320" s="2"/>
      <c r="AL2320" s="2"/>
      <c r="AM2320" s="2"/>
      <c r="AN2320" s="2"/>
      <c r="AO2320" s="2"/>
      <c r="AP2320" s="2"/>
      <c r="AQ2320" s="2"/>
      <c r="AR2320" s="2"/>
      <c r="AS2320" s="2"/>
      <c r="AT2320" s="2"/>
      <c r="AU2320" s="2"/>
      <c r="AV2320" s="2"/>
      <c r="AW2320" s="2"/>
    </row>
    <row r="2321" spans="1:49" hidden="1">
      <c r="A2321" s="31" t="e">
        <f t="shared" si="157"/>
        <v>#N/A</v>
      </c>
      <c r="B2321" s="30" t="e">
        <f>VLOOKUP(F2321,[3]!Tabla13[#All],2,FALSE)</f>
        <v>#N/A</v>
      </c>
      <c r="C2321" s="51">
        <v>2026</v>
      </c>
      <c r="D2321" s="51">
        <v>8330</v>
      </c>
      <c r="E2321" s="51"/>
      <c r="F2321" s="52"/>
      <c r="G2321" s="51">
        <v>2</v>
      </c>
      <c r="H2321" s="51">
        <v>6</v>
      </c>
      <c r="I2321" s="51">
        <v>19</v>
      </c>
      <c r="J2321" s="51"/>
      <c r="K2321" s="51">
        <v>5000</v>
      </c>
      <c r="L2321" s="51">
        <v>5200</v>
      </c>
      <c r="M2321" s="51">
        <v>523</v>
      </c>
      <c r="N2321" s="50">
        <v>202</v>
      </c>
      <c r="O2321" s="49"/>
      <c r="P2321" s="48" t="s">
        <v>557</v>
      </c>
      <c r="Q2321" s="47">
        <v>0</v>
      </c>
      <c r="R2321" s="47">
        <v>0</v>
      </c>
      <c r="S2321" s="46">
        <f t="shared" si="158"/>
        <v>0</v>
      </c>
      <c r="T2321" s="47">
        <v>0</v>
      </c>
      <c r="U2321" s="47">
        <v>0</v>
      </c>
      <c r="V2321" s="46">
        <f t="shared" si="159"/>
        <v>0</v>
      </c>
      <c r="W2321" s="46">
        <f t="shared" si="160"/>
        <v>0</v>
      </c>
      <c r="X2321" s="45" t="s">
        <v>26</v>
      </c>
      <c r="Y2321" s="44"/>
      <c r="Z2321" s="43"/>
      <c r="AA2321" s="78" t="s">
        <v>100</v>
      </c>
      <c r="AK2321" s="2"/>
      <c r="AL2321" s="2"/>
      <c r="AM2321" s="2"/>
      <c r="AN2321" s="2"/>
      <c r="AO2321" s="2"/>
      <c r="AP2321" s="2"/>
      <c r="AQ2321" s="2"/>
      <c r="AR2321" s="2"/>
      <c r="AS2321" s="2"/>
      <c r="AT2321" s="2"/>
      <c r="AU2321" s="2"/>
      <c r="AV2321" s="2"/>
      <c r="AW2321" s="2"/>
    </row>
    <row r="2322" spans="1:49" hidden="1">
      <c r="A2322" s="31" t="e">
        <f t="shared" si="157"/>
        <v>#N/A</v>
      </c>
      <c r="B2322" s="30" t="e">
        <f>VLOOKUP(F2322,[3]!Tabla13[#All],2,FALSE)</f>
        <v>#N/A</v>
      </c>
      <c r="C2322" s="51">
        <v>2026</v>
      </c>
      <c r="D2322" s="51">
        <v>8330</v>
      </c>
      <c r="E2322" s="51"/>
      <c r="F2322" s="52"/>
      <c r="G2322" s="51">
        <v>2</v>
      </c>
      <c r="H2322" s="51">
        <v>6</v>
      </c>
      <c r="I2322" s="51">
        <v>19</v>
      </c>
      <c r="J2322" s="51"/>
      <c r="K2322" s="51">
        <v>5000</v>
      </c>
      <c r="L2322" s="51">
        <v>5200</v>
      </c>
      <c r="M2322" s="51">
        <v>523</v>
      </c>
      <c r="N2322" s="50">
        <v>1508</v>
      </c>
      <c r="O2322" s="49"/>
      <c r="P2322" s="48" t="s">
        <v>34</v>
      </c>
      <c r="Q2322" s="47">
        <v>0</v>
      </c>
      <c r="R2322" s="47">
        <v>0</v>
      </c>
      <c r="S2322" s="46">
        <f t="shared" si="158"/>
        <v>0</v>
      </c>
      <c r="T2322" s="47">
        <v>0</v>
      </c>
      <c r="U2322" s="47">
        <v>0</v>
      </c>
      <c r="V2322" s="46">
        <f t="shared" si="159"/>
        <v>0</v>
      </c>
      <c r="W2322" s="46">
        <f t="shared" si="160"/>
        <v>0</v>
      </c>
      <c r="X2322" s="45" t="s">
        <v>26</v>
      </c>
      <c r="Y2322" s="44"/>
      <c r="Z2322" s="43"/>
      <c r="AA2322" s="78" t="s">
        <v>100</v>
      </c>
      <c r="AK2322" s="2"/>
      <c r="AL2322" s="2"/>
      <c r="AM2322" s="2"/>
      <c r="AN2322" s="2"/>
      <c r="AO2322" s="2"/>
      <c r="AP2322" s="2"/>
      <c r="AQ2322" s="2"/>
      <c r="AR2322" s="2"/>
      <c r="AS2322" s="2"/>
      <c r="AT2322" s="2"/>
      <c r="AU2322" s="2"/>
      <c r="AV2322" s="2"/>
      <c r="AW2322" s="2"/>
    </row>
    <row r="2323" spans="1:49" hidden="1">
      <c r="A2323" s="31" t="e">
        <f t="shared" si="157"/>
        <v>#N/A</v>
      </c>
      <c r="B2323" s="30" t="e">
        <f>VLOOKUP(F2323,[3]!Tabla13[#All],2,FALSE)</f>
        <v>#N/A</v>
      </c>
      <c r="C2323" s="61">
        <v>2026</v>
      </c>
      <c r="D2323" s="61">
        <v>8330</v>
      </c>
      <c r="E2323" s="61"/>
      <c r="F2323" s="62"/>
      <c r="G2323" s="61">
        <v>2</v>
      </c>
      <c r="H2323" s="61">
        <v>6</v>
      </c>
      <c r="I2323" s="61">
        <v>19</v>
      </c>
      <c r="J2323" s="61"/>
      <c r="K2323" s="61">
        <v>5000</v>
      </c>
      <c r="L2323" s="61">
        <v>5400</v>
      </c>
      <c r="M2323" s="61"/>
      <c r="N2323" s="60" t="s">
        <v>23</v>
      </c>
      <c r="O2323" s="59"/>
      <c r="P2323" s="58" t="s">
        <v>33</v>
      </c>
      <c r="Q2323" s="57">
        <f>Q2324</f>
        <v>0</v>
      </c>
      <c r="R2323" s="57">
        <f>R2324</f>
        <v>0</v>
      </c>
      <c r="S2323" s="57">
        <f t="shared" si="158"/>
        <v>0</v>
      </c>
      <c r="T2323" s="57">
        <f>T2324</f>
        <v>0</v>
      </c>
      <c r="U2323" s="57">
        <f>U2324</f>
        <v>0</v>
      </c>
      <c r="V2323" s="57">
        <f t="shared" si="159"/>
        <v>0</v>
      </c>
      <c r="W2323" s="57">
        <f t="shared" si="160"/>
        <v>0</v>
      </c>
      <c r="X2323" s="56"/>
      <c r="Y2323" s="66"/>
      <c r="Z2323" s="65"/>
      <c r="AA2323" s="53"/>
      <c r="AK2323" s="2"/>
      <c r="AL2323" s="2"/>
      <c r="AM2323" s="2"/>
      <c r="AN2323" s="2"/>
      <c r="AO2323" s="2"/>
      <c r="AP2323" s="2"/>
      <c r="AQ2323" s="2"/>
      <c r="AR2323" s="2"/>
      <c r="AS2323" s="2"/>
      <c r="AT2323" s="2"/>
      <c r="AU2323" s="2"/>
      <c r="AV2323" s="2"/>
      <c r="AW2323" s="2"/>
    </row>
    <row r="2324" spans="1:49" hidden="1">
      <c r="A2324" s="31" t="e">
        <f t="shared" si="157"/>
        <v>#N/A</v>
      </c>
      <c r="B2324" s="30" t="e">
        <f>VLOOKUP(F2324,[3]!Tabla13[#All],2,FALSE)</f>
        <v>#N/A</v>
      </c>
      <c r="C2324" s="40">
        <v>2026</v>
      </c>
      <c r="D2324" s="40">
        <v>8330</v>
      </c>
      <c r="E2324" s="40"/>
      <c r="F2324" s="41"/>
      <c r="G2324" s="40">
        <v>2</v>
      </c>
      <c r="H2324" s="40">
        <v>6</v>
      </c>
      <c r="I2324" s="40">
        <v>19</v>
      </c>
      <c r="J2324" s="40"/>
      <c r="K2324" s="40">
        <v>5000</v>
      </c>
      <c r="L2324" s="40">
        <v>5400</v>
      </c>
      <c r="M2324" s="40">
        <v>541</v>
      </c>
      <c r="N2324" s="39" t="s">
        <v>23</v>
      </c>
      <c r="O2324" s="38"/>
      <c r="P2324" s="37" t="s">
        <v>32</v>
      </c>
      <c r="Q2324" s="36">
        <f>SUM(Q2325:Q2326)</f>
        <v>0</v>
      </c>
      <c r="R2324" s="36">
        <f>SUM(R2325:R2326)</f>
        <v>0</v>
      </c>
      <c r="S2324" s="36">
        <f t="shared" si="158"/>
        <v>0</v>
      </c>
      <c r="T2324" s="36">
        <f>SUM(T2325:T2326)</f>
        <v>0</v>
      </c>
      <c r="U2324" s="36">
        <f>SUM(U2325:U2326)</f>
        <v>0</v>
      </c>
      <c r="V2324" s="36">
        <f t="shared" si="159"/>
        <v>0</v>
      </c>
      <c r="W2324" s="36">
        <f t="shared" si="160"/>
        <v>0</v>
      </c>
      <c r="X2324" s="35"/>
      <c r="Y2324" s="64"/>
      <c r="Z2324" s="63"/>
      <c r="AA2324" s="32"/>
      <c r="AK2324" s="2"/>
      <c r="AL2324" s="2"/>
      <c r="AM2324" s="2"/>
      <c r="AN2324" s="2"/>
      <c r="AO2324" s="2"/>
      <c r="AP2324" s="2"/>
      <c r="AQ2324" s="2"/>
      <c r="AR2324" s="2"/>
      <c r="AS2324" s="2"/>
      <c r="AT2324" s="2"/>
      <c r="AU2324" s="2"/>
      <c r="AV2324" s="2"/>
      <c r="AW2324" s="2"/>
    </row>
    <row r="2325" spans="1:49" hidden="1">
      <c r="A2325" s="31" t="e">
        <f t="shared" si="157"/>
        <v>#N/A</v>
      </c>
      <c r="B2325" s="30" t="e">
        <f>VLOOKUP(F2325,[3]!Tabla13[#All],2,FALSE)</f>
        <v>#N/A</v>
      </c>
      <c r="C2325" s="51">
        <v>2026</v>
      </c>
      <c r="D2325" s="51">
        <v>8330</v>
      </c>
      <c r="E2325" s="51"/>
      <c r="F2325" s="52"/>
      <c r="G2325" s="51">
        <v>2</v>
      </c>
      <c r="H2325" s="51">
        <v>6</v>
      </c>
      <c r="I2325" s="51">
        <v>19</v>
      </c>
      <c r="J2325" s="51"/>
      <c r="K2325" s="51">
        <v>5000</v>
      </c>
      <c r="L2325" s="51">
        <v>5400</v>
      </c>
      <c r="M2325" s="51">
        <v>541</v>
      </c>
      <c r="N2325" s="50">
        <v>997</v>
      </c>
      <c r="O2325" s="49"/>
      <c r="P2325" s="48" t="s">
        <v>30</v>
      </c>
      <c r="Q2325" s="47">
        <v>0</v>
      </c>
      <c r="R2325" s="47">
        <v>0</v>
      </c>
      <c r="S2325" s="46">
        <f t="shared" si="158"/>
        <v>0</v>
      </c>
      <c r="T2325" s="47">
        <v>0</v>
      </c>
      <c r="U2325" s="47">
        <v>0</v>
      </c>
      <c r="V2325" s="46">
        <f t="shared" si="159"/>
        <v>0</v>
      </c>
      <c r="W2325" s="46">
        <f t="shared" si="160"/>
        <v>0</v>
      </c>
      <c r="X2325" s="45" t="s">
        <v>26</v>
      </c>
      <c r="Y2325" s="44"/>
      <c r="Z2325" s="43"/>
      <c r="AA2325" s="78" t="s">
        <v>100</v>
      </c>
      <c r="AK2325" s="2"/>
      <c r="AL2325" s="2"/>
      <c r="AM2325" s="2"/>
      <c r="AN2325" s="2"/>
      <c r="AO2325" s="2"/>
      <c r="AP2325" s="2"/>
      <c r="AQ2325" s="2"/>
      <c r="AR2325" s="2"/>
      <c r="AS2325" s="2"/>
      <c r="AT2325" s="2"/>
      <c r="AU2325" s="2"/>
      <c r="AV2325" s="2"/>
      <c r="AW2325" s="2"/>
    </row>
    <row r="2326" spans="1:49" hidden="1">
      <c r="A2326" s="31" t="e">
        <f t="shared" si="157"/>
        <v>#N/A</v>
      </c>
      <c r="B2326" s="30" t="e">
        <f>VLOOKUP(F2326,[3]!Tabla13[#All],2,FALSE)</f>
        <v>#N/A</v>
      </c>
      <c r="C2326" s="51">
        <v>2026</v>
      </c>
      <c r="D2326" s="51">
        <v>8330</v>
      </c>
      <c r="E2326" s="51"/>
      <c r="F2326" s="52"/>
      <c r="G2326" s="51">
        <v>2</v>
      </c>
      <c r="H2326" s="51">
        <v>6</v>
      </c>
      <c r="I2326" s="51">
        <v>19</v>
      </c>
      <c r="J2326" s="51"/>
      <c r="K2326" s="51">
        <v>5000</v>
      </c>
      <c r="L2326" s="51">
        <v>5400</v>
      </c>
      <c r="M2326" s="51">
        <v>541</v>
      </c>
      <c r="N2326" s="50">
        <v>1486</v>
      </c>
      <c r="O2326" s="49"/>
      <c r="P2326" s="48" t="s">
        <v>594</v>
      </c>
      <c r="Q2326" s="47">
        <v>0</v>
      </c>
      <c r="R2326" s="47">
        <v>0</v>
      </c>
      <c r="S2326" s="46">
        <f t="shared" si="158"/>
        <v>0</v>
      </c>
      <c r="T2326" s="47">
        <v>0</v>
      </c>
      <c r="U2326" s="47">
        <v>0</v>
      </c>
      <c r="V2326" s="46">
        <f t="shared" si="159"/>
        <v>0</v>
      </c>
      <c r="W2326" s="46">
        <f t="shared" si="160"/>
        <v>0</v>
      </c>
      <c r="X2326" s="45" t="s">
        <v>26</v>
      </c>
      <c r="Y2326" s="44"/>
      <c r="Z2326" s="43"/>
      <c r="AA2326" s="78" t="s">
        <v>100</v>
      </c>
      <c r="AK2326" s="2"/>
      <c r="AL2326" s="2"/>
      <c r="AM2326" s="2"/>
      <c r="AN2326" s="2"/>
      <c r="AO2326" s="2"/>
      <c r="AP2326" s="2"/>
      <c r="AQ2326" s="2"/>
      <c r="AR2326" s="2"/>
      <c r="AS2326" s="2"/>
      <c r="AT2326" s="2"/>
      <c r="AU2326" s="2"/>
      <c r="AV2326" s="2"/>
      <c r="AW2326" s="2"/>
    </row>
    <row r="2327" spans="1:49" hidden="1">
      <c r="A2327" s="31" t="e">
        <f t="shared" si="157"/>
        <v>#N/A</v>
      </c>
      <c r="B2327" s="30" t="e">
        <f>VLOOKUP(F2327,[3]!Tabla13[#All],2,FALSE)</f>
        <v>#N/A</v>
      </c>
      <c r="C2327" s="61">
        <v>2026</v>
      </c>
      <c r="D2327" s="61">
        <v>8330</v>
      </c>
      <c r="E2327" s="61"/>
      <c r="F2327" s="62"/>
      <c r="G2327" s="61">
        <v>2</v>
      </c>
      <c r="H2327" s="61">
        <v>6</v>
      </c>
      <c r="I2327" s="61">
        <v>19</v>
      </c>
      <c r="J2327" s="61"/>
      <c r="K2327" s="61">
        <v>5000</v>
      </c>
      <c r="L2327" s="61">
        <v>5600</v>
      </c>
      <c r="M2327" s="61"/>
      <c r="N2327" s="60" t="s">
        <v>23</v>
      </c>
      <c r="O2327" s="59"/>
      <c r="P2327" s="58" t="s">
        <v>29</v>
      </c>
      <c r="Q2327" s="57">
        <f>+Q2328+Q2333</f>
        <v>0</v>
      </c>
      <c r="R2327" s="57">
        <f>+R2328+R2333</f>
        <v>0</v>
      </c>
      <c r="S2327" s="57">
        <f t="shared" si="158"/>
        <v>0</v>
      </c>
      <c r="T2327" s="57">
        <f>+T2328+T2333</f>
        <v>0</v>
      </c>
      <c r="U2327" s="57">
        <f>+U2328+U2333</f>
        <v>0</v>
      </c>
      <c r="V2327" s="57">
        <f t="shared" si="159"/>
        <v>0</v>
      </c>
      <c r="W2327" s="57">
        <f t="shared" si="160"/>
        <v>0</v>
      </c>
      <c r="X2327" s="56"/>
      <c r="Y2327" s="205"/>
      <c r="Z2327" s="65"/>
      <c r="AA2327" s="138"/>
      <c r="AK2327" s="2"/>
      <c r="AL2327" s="2"/>
      <c r="AM2327" s="2"/>
      <c r="AN2327" s="2"/>
      <c r="AO2327" s="2"/>
      <c r="AP2327" s="2"/>
      <c r="AQ2327" s="2"/>
      <c r="AR2327" s="2"/>
      <c r="AS2327" s="2"/>
      <c r="AT2327" s="2"/>
      <c r="AU2327" s="2"/>
      <c r="AV2327" s="2"/>
      <c r="AW2327" s="2"/>
    </row>
    <row r="2328" spans="1:49" hidden="1">
      <c r="A2328" s="31" t="e">
        <f t="shared" si="157"/>
        <v>#N/A</v>
      </c>
      <c r="B2328" s="30" t="e">
        <f>VLOOKUP(F2328,[3]!Tabla13[#All],2,FALSE)</f>
        <v>#N/A</v>
      </c>
      <c r="C2328" s="40">
        <v>2026</v>
      </c>
      <c r="D2328" s="40">
        <v>8330</v>
      </c>
      <c r="E2328" s="40"/>
      <c r="F2328" s="41"/>
      <c r="G2328" s="40">
        <v>2</v>
      </c>
      <c r="H2328" s="40">
        <v>6</v>
      </c>
      <c r="I2328" s="40">
        <v>19</v>
      </c>
      <c r="J2328" s="40"/>
      <c r="K2328" s="40">
        <v>5000</v>
      </c>
      <c r="L2328" s="40">
        <v>5600</v>
      </c>
      <c r="M2328" s="40">
        <v>565</v>
      </c>
      <c r="N2328" s="39" t="s">
        <v>23</v>
      </c>
      <c r="O2328" s="38"/>
      <c r="P2328" s="37" t="s">
        <v>184</v>
      </c>
      <c r="Q2328" s="36">
        <f>SUM(Q2329:Q2332)</f>
        <v>0</v>
      </c>
      <c r="R2328" s="36">
        <f>SUM(R2329:R2332)</f>
        <v>0</v>
      </c>
      <c r="S2328" s="36">
        <f t="shared" si="158"/>
        <v>0</v>
      </c>
      <c r="T2328" s="36">
        <f>SUM(T2329:T2332)</f>
        <v>0</v>
      </c>
      <c r="U2328" s="36">
        <f>SUM(U2329:U2332)</f>
        <v>0</v>
      </c>
      <c r="V2328" s="36">
        <f t="shared" si="159"/>
        <v>0</v>
      </c>
      <c r="W2328" s="36">
        <f t="shared" si="160"/>
        <v>0</v>
      </c>
      <c r="X2328" s="35"/>
      <c r="Y2328" s="64"/>
      <c r="Z2328" s="63"/>
      <c r="AA2328" s="32"/>
      <c r="AK2328" s="2"/>
      <c r="AL2328" s="2"/>
      <c r="AM2328" s="2"/>
      <c r="AN2328" s="2"/>
      <c r="AO2328" s="2"/>
      <c r="AP2328" s="2"/>
      <c r="AQ2328" s="2"/>
      <c r="AR2328" s="2"/>
      <c r="AS2328" s="2"/>
      <c r="AT2328" s="2"/>
      <c r="AU2328" s="2"/>
      <c r="AV2328" s="2"/>
      <c r="AW2328" s="2"/>
    </row>
    <row r="2329" spans="1:49" hidden="1">
      <c r="A2329" s="31" t="e">
        <f t="shared" si="157"/>
        <v>#N/A</v>
      </c>
      <c r="B2329" s="30" t="e">
        <f>VLOOKUP(F2329,[3]!Tabla13[#All],2,FALSE)</f>
        <v>#N/A</v>
      </c>
      <c r="C2329" s="51">
        <v>2026</v>
      </c>
      <c r="D2329" s="51">
        <v>8330</v>
      </c>
      <c r="E2329" s="51"/>
      <c r="F2329" s="52"/>
      <c r="G2329" s="51">
        <v>2</v>
      </c>
      <c r="H2329" s="51">
        <v>6</v>
      </c>
      <c r="I2329" s="51">
        <v>19</v>
      </c>
      <c r="J2329" s="51"/>
      <c r="K2329" s="51">
        <v>5000</v>
      </c>
      <c r="L2329" s="51">
        <v>5600</v>
      </c>
      <c r="M2329" s="51">
        <v>565</v>
      </c>
      <c r="N2329" s="50">
        <v>565</v>
      </c>
      <c r="O2329" s="49"/>
      <c r="P2329" s="48" t="s">
        <v>593</v>
      </c>
      <c r="Q2329" s="47">
        <v>0</v>
      </c>
      <c r="R2329" s="47">
        <v>0</v>
      </c>
      <c r="S2329" s="46">
        <f t="shared" si="158"/>
        <v>0</v>
      </c>
      <c r="T2329" s="47">
        <v>0</v>
      </c>
      <c r="U2329" s="47">
        <v>0</v>
      </c>
      <c r="V2329" s="46">
        <f t="shared" si="159"/>
        <v>0</v>
      </c>
      <c r="W2329" s="46">
        <f t="shared" si="160"/>
        <v>0</v>
      </c>
      <c r="X2329" s="45" t="s">
        <v>26</v>
      </c>
      <c r="Y2329" s="44"/>
      <c r="Z2329" s="43"/>
      <c r="AA2329" s="42" t="s">
        <v>19</v>
      </c>
      <c r="AK2329" s="2"/>
      <c r="AL2329" s="2"/>
      <c r="AM2329" s="2"/>
      <c r="AN2329" s="2"/>
      <c r="AO2329" s="2"/>
      <c r="AP2329" s="2"/>
      <c r="AQ2329" s="2"/>
      <c r="AR2329" s="2"/>
      <c r="AS2329" s="2"/>
      <c r="AT2329" s="2"/>
      <c r="AU2329" s="2"/>
      <c r="AV2329" s="2"/>
      <c r="AW2329" s="2"/>
    </row>
    <row r="2330" spans="1:49" hidden="1">
      <c r="A2330" s="31" t="e">
        <f t="shared" si="157"/>
        <v>#N/A</v>
      </c>
      <c r="B2330" s="30" t="e">
        <f>VLOOKUP(F2330,[3]!Tabla13[#All],2,FALSE)</f>
        <v>#N/A</v>
      </c>
      <c r="C2330" s="51">
        <v>2026</v>
      </c>
      <c r="D2330" s="51">
        <v>8330</v>
      </c>
      <c r="E2330" s="51"/>
      <c r="F2330" s="52"/>
      <c r="G2330" s="51">
        <v>2</v>
      </c>
      <c r="H2330" s="51">
        <v>6</v>
      </c>
      <c r="I2330" s="51">
        <v>19</v>
      </c>
      <c r="J2330" s="51"/>
      <c r="K2330" s="51">
        <v>5000</v>
      </c>
      <c r="L2330" s="51">
        <v>5600</v>
      </c>
      <c r="M2330" s="51">
        <v>565</v>
      </c>
      <c r="N2330" s="50">
        <v>585</v>
      </c>
      <c r="O2330" s="49"/>
      <c r="P2330" s="48" t="s">
        <v>592</v>
      </c>
      <c r="Q2330" s="47">
        <v>0</v>
      </c>
      <c r="R2330" s="47">
        <v>0</v>
      </c>
      <c r="S2330" s="46">
        <f t="shared" si="158"/>
        <v>0</v>
      </c>
      <c r="T2330" s="47">
        <v>0</v>
      </c>
      <c r="U2330" s="47">
        <v>0</v>
      </c>
      <c r="V2330" s="46">
        <f t="shared" si="159"/>
        <v>0</v>
      </c>
      <c r="W2330" s="46">
        <f t="shared" si="160"/>
        <v>0</v>
      </c>
      <c r="X2330" s="45" t="s">
        <v>205</v>
      </c>
      <c r="Y2330" s="44"/>
      <c r="Z2330" s="43"/>
      <c r="AA2330" s="78" t="s">
        <v>100</v>
      </c>
      <c r="AK2330" s="2"/>
      <c r="AL2330" s="2"/>
      <c r="AM2330" s="2"/>
      <c r="AN2330" s="2"/>
      <c r="AO2330" s="2"/>
      <c r="AP2330" s="2"/>
      <c r="AQ2330" s="2"/>
      <c r="AR2330" s="2"/>
      <c r="AS2330" s="2"/>
      <c r="AT2330" s="2"/>
      <c r="AU2330" s="2"/>
      <c r="AV2330" s="2"/>
      <c r="AW2330" s="2"/>
    </row>
    <row r="2331" spans="1:49" hidden="1">
      <c r="A2331" s="31" t="e">
        <f t="shared" ref="A2331:A2394" si="161">B2331-E2331</f>
        <v>#N/A</v>
      </c>
      <c r="B2331" s="30" t="e">
        <f>VLOOKUP(F2331,[3]!Tabla13[#All],2,FALSE)</f>
        <v>#N/A</v>
      </c>
      <c r="C2331" s="51">
        <v>2026</v>
      </c>
      <c r="D2331" s="51">
        <v>8330</v>
      </c>
      <c r="E2331" s="51"/>
      <c r="F2331" s="52"/>
      <c r="G2331" s="51">
        <v>2</v>
      </c>
      <c r="H2331" s="51">
        <v>6</v>
      </c>
      <c r="I2331" s="51">
        <v>19</v>
      </c>
      <c r="J2331" s="51"/>
      <c r="K2331" s="51">
        <v>5000</v>
      </c>
      <c r="L2331" s="51">
        <v>5600</v>
      </c>
      <c r="M2331" s="51">
        <v>565</v>
      </c>
      <c r="N2331" s="50">
        <v>1185</v>
      </c>
      <c r="O2331" s="49"/>
      <c r="P2331" s="48" t="s">
        <v>591</v>
      </c>
      <c r="Q2331" s="47">
        <v>0</v>
      </c>
      <c r="R2331" s="47">
        <v>0</v>
      </c>
      <c r="S2331" s="46">
        <f t="shared" si="158"/>
        <v>0</v>
      </c>
      <c r="T2331" s="47">
        <v>0</v>
      </c>
      <c r="U2331" s="47">
        <v>0</v>
      </c>
      <c r="V2331" s="46">
        <f t="shared" si="159"/>
        <v>0</v>
      </c>
      <c r="W2331" s="46">
        <f t="shared" si="160"/>
        <v>0</v>
      </c>
      <c r="X2331" s="45" t="s">
        <v>176</v>
      </c>
      <c r="Y2331" s="44"/>
      <c r="Z2331" s="43"/>
      <c r="AA2331" s="78" t="s">
        <v>100</v>
      </c>
      <c r="AK2331" s="2"/>
      <c r="AL2331" s="2"/>
      <c r="AM2331" s="2"/>
      <c r="AN2331" s="2"/>
      <c r="AO2331" s="2"/>
      <c r="AP2331" s="2"/>
      <c r="AQ2331" s="2"/>
      <c r="AR2331" s="2"/>
      <c r="AS2331" s="2"/>
      <c r="AT2331" s="2"/>
      <c r="AU2331" s="2"/>
      <c r="AV2331" s="2"/>
      <c r="AW2331" s="2"/>
    </row>
    <row r="2332" spans="1:49" hidden="1">
      <c r="A2332" s="31" t="e">
        <f t="shared" si="161"/>
        <v>#N/A</v>
      </c>
      <c r="B2332" s="30" t="e">
        <f>VLOOKUP(F2332,[3]!Tabla13[#All],2,FALSE)</f>
        <v>#N/A</v>
      </c>
      <c r="C2332" s="51">
        <v>2026</v>
      </c>
      <c r="D2332" s="51">
        <v>8330</v>
      </c>
      <c r="E2332" s="51"/>
      <c r="F2332" s="52"/>
      <c r="G2332" s="51">
        <v>2</v>
      </c>
      <c r="H2332" s="51">
        <v>6</v>
      </c>
      <c r="I2332" s="51">
        <v>19</v>
      </c>
      <c r="J2332" s="51"/>
      <c r="K2332" s="51">
        <v>5000</v>
      </c>
      <c r="L2332" s="51">
        <v>5600</v>
      </c>
      <c r="M2332" s="51">
        <v>565</v>
      </c>
      <c r="N2332" s="50">
        <v>1183</v>
      </c>
      <c r="O2332" s="49"/>
      <c r="P2332" s="204" t="s">
        <v>590</v>
      </c>
      <c r="Q2332" s="47">
        <v>0</v>
      </c>
      <c r="R2332" s="47">
        <v>0</v>
      </c>
      <c r="S2332" s="46">
        <f t="shared" si="158"/>
        <v>0</v>
      </c>
      <c r="T2332" s="47">
        <v>0</v>
      </c>
      <c r="U2332" s="47">
        <v>0</v>
      </c>
      <c r="V2332" s="46">
        <f t="shared" si="159"/>
        <v>0</v>
      </c>
      <c r="W2332" s="46">
        <f t="shared" si="160"/>
        <v>0</v>
      </c>
      <c r="X2332" s="45" t="s">
        <v>176</v>
      </c>
      <c r="Y2332" s="44"/>
      <c r="Z2332" s="43"/>
      <c r="AA2332" s="78" t="s">
        <v>100</v>
      </c>
      <c r="AK2332" s="2"/>
      <c r="AL2332" s="2"/>
      <c r="AM2332" s="2"/>
      <c r="AN2332" s="2"/>
      <c r="AO2332" s="2"/>
      <c r="AP2332" s="2"/>
      <c r="AQ2332" s="2"/>
      <c r="AR2332" s="2"/>
      <c r="AS2332" s="2"/>
      <c r="AT2332" s="2"/>
      <c r="AU2332" s="2"/>
      <c r="AV2332" s="2"/>
      <c r="AW2332" s="2"/>
    </row>
    <row r="2333" spans="1:49" hidden="1">
      <c r="A2333" s="31" t="e">
        <f t="shared" si="161"/>
        <v>#N/A</v>
      </c>
      <c r="B2333" s="30" t="e">
        <f>VLOOKUP(F2333,[3]!Tabla13[#All],2,FALSE)</f>
        <v>#N/A</v>
      </c>
      <c r="C2333" s="40">
        <v>2026</v>
      </c>
      <c r="D2333" s="40">
        <v>8330</v>
      </c>
      <c r="E2333" s="40"/>
      <c r="F2333" s="41"/>
      <c r="G2333" s="40">
        <v>2</v>
      </c>
      <c r="H2333" s="40">
        <v>6</v>
      </c>
      <c r="I2333" s="40">
        <v>19</v>
      </c>
      <c r="J2333" s="40"/>
      <c r="K2333" s="40">
        <v>5000</v>
      </c>
      <c r="L2333" s="40">
        <v>5600</v>
      </c>
      <c r="M2333" s="40">
        <v>567</v>
      </c>
      <c r="N2333" s="39" t="s">
        <v>23</v>
      </c>
      <c r="O2333" s="38"/>
      <c r="P2333" s="37" t="s">
        <v>589</v>
      </c>
      <c r="Q2333" s="36">
        <f>SUM(Q2334:Q2337)</f>
        <v>0</v>
      </c>
      <c r="R2333" s="36">
        <f>SUM(R2334:R2337)</f>
        <v>0</v>
      </c>
      <c r="S2333" s="36">
        <f t="shared" si="158"/>
        <v>0</v>
      </c>
      <c r="T2333" s="36">
        <f>SUM(T2334:T2337)</f>
        <v>0</v>
      </c>
      <c r="U2333" s="36">
        <f>SUM(U2334:U2337)</f>
        <v>0</v>
      </c>
      <c r="V2333" s="36">
        <f t="shared" si="159"/>
        <v>0</v>
      </c>
      <c r="W2333" s="36">
        <f t="shared" si="160"/>
        <v>0</v>
      </c>
      <c r="X2333" s="35"/>
      <c r="Y2333" s="64"/>
      <c r="Z2333" s="63"/>
      <c r="AA2333" s="32"/>
      <c r="AK2333" s="2"/>
      <c r="AL2333" s="2"/>
      <c r="AM2333" s="2"/>
      <c r="AN2333" s="2"/>
      <c r="AO2333" s="2"/>
      <c r="AP2333" s="2"/>
      <c r="AQ2333" s="2"/>
      <c r="AR2333" s="2"/>
      <c r="AS2333" s="2"/>
      <c r="AT2333" s="2"/>
      <c r="AU2333" s="2"/>
      <c r="AV2333" s="2"/>
      <c r="AW2333" s="2"/>
    </row>
    <row r="2334" spans="1:49" hidden="1">
      <c r="A2334" s="31" t="e">
        <f t="shared" si="161"/>
        <v>#N/A</v>
      </c>
      <c r="B2334" s="30" t="e">
        <f>VLOOKUP(F2334,[3]!Tabla13[#All],2,FALSE)</f>
        <v>#N/A</v>
      </c>
      <c r="C2334" s="51">
        <v>2026</v>
      </c>
      <c r="D2334" s="51">
        <v>8330</v>
      </c>
      <c r="E2334" s="51"/>
      <c r="F2334" s="52"/>
      <c r="G2334" s="51">
        <v>2</v>
      </c>
      <c r="H2334" s="51">
        <v>6</v>
      </c>
      <c r="I2334" s="51">
        <v>19</v>
      </c>
      <c r="J2334" s="51"/>
      <c r="K2334" s="51">
        <v>5000</v>
      </c>
      <c r="L2334" s="51">
        <v>5600</v>
      </c>
      <c r="M2334" s="51">
        <v>567</v>
      </c>
      <c r="N2334" s="50">
        <v>902</v>
      </c>
      <c r="O2334" s="49"/>
      <c r="P2334" s="48" t="s">
        <v>588</v>
      </c>
      <c r="Q2334" s="47">
        <v>0</v>
      </c>
      <c r="R2334" s="47">
        <v>0</v>
      </c>
      <c r="S2334" s="46">
        <f t="shared" si="158"/>
        <v>0</v>
      </c>
      <c r="T2334" s="47">
        <v>0</v>
      </c>
      <c r="U2334" s="47">
        <v>0</v>
      </c>
      <c r="V2334" s="46">
        <f t="shared" si="159"/>
        <v>0</v>
      </c>
      <c r="W2334" s="46">
        <f t="shared" si="160"/>
        <v>0</v>
      </c>
      <c r="X2334" s="45" t="s">
        <v>26</v>
      </c>
      <c r="Y2334" s="44"/>
      <c r="Z2334" s="43"/>
      <c r="AA2334" s="78" t="s">
        <v>100</v>
      </c>
      <c r="AK2334" s="2"/>
      <c r="AL2334" s="2"/>
      <c r="AM2334" s="2"/>
      <c r="AN2334" s="2"/>
      <c r="AO2334" s="2"/>
      <c r="AP2334" s="2"/>
      <c r="AQ2334" s="2"/>
      <c r="AR2334" s="2"/>
      <c r="AS2334" s="2"/>
      <c r="AT2334" s="2"/>
      <c r="AU2334" s="2"/>
      <c r="AV2334" s="2"/>
      <c r="AW2334" s="2"/>
    </row>
    <row r="2335" spans="1:49" hidden="1">
      <c r="A2335" s="31" t="e">
        <f t="shared" si="161"/>
        <v>#N/A</v>
      </c>
      <c r="B2335" s="30" t="e">
        <f>VLOOKUP(F2335,[3]!Tabla13[#All],2,FALSE)</f>
        <v>#N/A</v>
      </c>
      <c r="C2335" s="51">
        <v>2026</v>
      </c>
      <c r="D2335" s="51">
        <v>8330</v>
      </c>
      <c r="E2335" s="51"/>
      <c r="F2335" s="52"/>
      <c r="G2335" s="51">
        <v>2</v>
      </c>
      <c r="H2335" s="51">
        <v>6</v>
      </c>
      <c r="I2335" s="51">
        <v>19</v>
      </c>
      <c r="J2335" s="51"/>
      <c r="K2335" s="51">
        <v>5000</v>
      </c>
      <c r="L2335" s="51">
        <v>5600</v>
      </c>
      <c r="M2335" s="51">
        <v>567</v>
      </c>
      <c r="N2335" s="50">
        <v>1150</v>
      </c>
      <c r="O2335" s="49"/>
      <c r="P2335" s="48" t="s">
        <v>587</v>
      </c>
      <c r="Q2335" s="47">
        <v>0</v>
      </c>
      <c r="R2335" s="47">
        <v>0</v>
      </c>
      <c r="S2335" s="46">
        <f t="shared" si="158"/>
        <v>0</v>
      </c>
      <c r="T2335" s="47">
        <v>0</v>
      </c>
      <c r="U2335" s="47">
        <v>0</v>
      </c>
      <c r="V2335" s="46">
        <f t="shared" si="159"/>
        <v>0</v>
      </c>
      <c r="W2335" s="46">
        <f t="shared" si="160"/>
        <v>0</v>
      </c>
      <c r="X2335" s="45" t="s">
        <v>26</v>
      </c>
      <c r="Y2335" s="44"/>
      <c r="Z2335" s="43"/>
      <c r="AA2335" s="42" t="s">
        <v>19</v>
      </c>
      <c r="AK2335" s="2"/>
      <c r="AL2335" s="2"/>
      <c r="AM2335" s="2"/>
      <c r="AN2335" s="2"/>
      <c r="AO2335" s="2"/>
      <c r="AP2335" s="2"/>
      <c r="AQ2335" s="2"/>
      <c r="AR2335" s="2"/>
      <c r="AS2335" s="2"/>
      <c r="AT2335" s="2"/>
      <c r="AU2335" s="2"/>
      <c r="AV2335" s="2"/>
      <c r="AW2335" s="2"/>
    </row>
    <row r="2336" spans="1:49" hidden="1">
      <c r="A2336" s="31" t="e">
        <f t="shared" si="161"/>
        <v>#N/A</v>
      </c>
      <c r="B2336" s="30" t="e">
        <f>VLOOKUP(F2336,[3]!Tabla13[#All],2,FALSE)</f>
        <v>#N/A</v>
      </c>
      <c r="C2336" s="51">
        <v>2026</v>
      </c>
      <c r="D2336" s="51">
        <v>8330</v>
      </c>
      <c r="E2336" s="51"/>
      <c r="F2336" s="52"/>
      <c r="G2336" s="51">
        <v>2</v>
      </c>
      <c r="H2336" s="51">
        <v>6</v>
      </c>
      <c r="I2336" s="51">
        <v>19</v>
      </c>
      <c r="J2336" s="51"/>
      <c r="K2336" s="51">
        <v>5000</v>
      </c>
      <c r="L2336" s="51">
        <v>5600</v>
      </c>
      <c r="M2336" s="51">
        <v>567</v>
      </c>
      <c r="N2336" s="50">
        <v>1151</v>
      </c>
      <c r="O2336" s="49"/>
      <c r="P2336" s="48" t="s">
        <v>586</v>
      </c>
      <c r="Q2336" s="47">
        <v>0</v>
      </c>
      <c r="R2336" s="47">
        <v>0</v>
      </c>
      <c r="S2336" s="46">
        <f t="shared" si="158"/>
        <v>0</v>
      </c>
      <c r="T2336" s="47">
        <v>0</v>
      </c>
      <c r="U2336" s="47">
        <v>0</v>
      </c>
      <c r="V2336" s="46">
        <f t="shared" si="159"/>
        <v>0</v>
      </c>
      <c r="W2336" s="46">
        <f t="shared" si="160"/>
        <v>0</v>
      </c>
      <c r="X2336" s="45" t="s">
        <v>26</v>
      </c>
      <c r="Y2336" s="44"/>
      <c r="Z2336" s="43"/>
      <c r="AA2336" s="42" t="s">
        <v>19</v>
      </c>
      <c r="AK2336" s="2"/>
      <c r="AL2336" s="2"/>
      <c r="AM2336" s="2"/>
      <c r="AN2336" s="2"/>
      <c r="AO2336" s="2"/>
      <c r="AP2336" s="2"/>
      <c r="AQ2336" s="2"/>
      <c r="AR2336" s="2"/>
      <c r="AS2336" s="2"/>
      <c r="AT2336" s="2"/>
      <c r="AU2336" s="2"/>
      <c r="AV2336" s="2"/>
      <c r="AW2336" s="2"/>
    </row>
    <row r="2337" spans="1:49" hidden="1">
      <c r="A2337" s="31" t="e">
        <f t="shared" si="161"/>
        <v>#N/A</v>
      </c>
      <c r="B2337" s="30" t="e">
        <f>VLOOKUP(F2337,[3]!Tabla13[#All],2,FALSE)</f>
        <v>#N/A</v>
      </c>
      <c r="C2337" s="51">
        <v>2026</v>
      </c>
      <c r="D2337" s="51">
        <v>8330</v>
      </c>
      <c r="E2337" s="51"/>
      <c r="F2337" s="52"/>
      <c r="G2337" s="51">
        <v>2</v>
      </c>
      <c r="H2337" s="51">
        <v>6</v>
      </c>
      <c r="I2337" s="51">
        <v>19</v>
      </c>
      <c r="J2337" s="51"/>
      <c r="K2337" s="51">
        <v>5000</v>
      </c>
      <c r="L2337" s="51">
        <v>5600</v>
      </c>
      <c r="M2337" s="51">
        <v>567</v>
      </c>
      <c r="N2337" s="50">
        <v>861</v>
      </c>
      <c r="O2337" s="49"/>
      <c r="P2337" s="48" t="s">
        <v>585</v>
      </c>
      <c r="Q2337" s="47">
        <v>0</v>
      </c>
      <c r="R2337" s="47">
        <v>0</v>
      </c>
      <c r="S2337" s="46">
        <f t="shared" si="158"/>
        <v>0</v>
      </c>
      <c r="T2337" s="47">
        <v>0</v>
      </c>
      <c r="U2337" s="47">
        <v>0</v>
      </c>
      <c r="V2337" s="46">
        <f t="shared" si="159"/>
        <v>0</v>
      </c>
      <c r="W2337" s="46">
        <f t="shared" si="160"/>
        <v>0</v>
      </c>
      <c r="X2337" s="45" t="s">
        <v>26</v>
      </c>
      <c r="Y2337" s="44"/>
      <c r="Z2337" s="43"/>
      <c r="AA2337" s="42" t="s">
        <v>19</v>
      </c>
      <c r="AK2337" s="2"/>
      <c r="AL2337" s="2"/>
      <c r="AM2337" s="2"/>
      <c r="AN2337" s="2"/>
      <c r="AO2337" s="2"/>
      <c r="AP2337" s="2"/>
      <c r="AQ2337" s="2"/>
      <c r="AR2337" s="2"/>
      <c r="AS2337" s="2"/>
      <c r="AT2337" s="2"/>
      <c r="AU2337" s="2"/>
      <c r="AV2337" s="2"/>
      <c r="AW2337" s="2"/>
    </row>
    <row r="2338" spans="1:49" hidden="1">
      <c r="A2338" s="31" t="e">
        <f t="shared" si="161"/>
        <v>#N/A</v>
      </c>
      <c r="B2338" s="30" t="e">
        <f>VLOOKUP(F2338,[3]!Tabla13[#All],2,FALSE)</f>
        <v>#N/A</v>
      </c>
      <c r="C2338" s="61">
        <v>2026</v>
      </c>
      <c r="D2338" s="61">
        <v>8330</v>
      </c>
      <c r="E2338" s="61"/>
      <c r="F2338" s="62"/>
      <c r="G2338" s="61">
        <v>2</v>
      </c>
      <c r="H2338" s="61">
        <v>6</v>
      </c>
      <c r="I2338" s="61">
        <v>19</v>
      </c>
      <c r="J2338" s="61"/>
      <c r="K2338" s="61">
        <v>5000</v>
      </c>
      <c r="L2338" s="61">
        <v>5900</v>
      </c>
      <c r="M2338" s="61"/>
      <c r="N2338" s="60" t="s">
        <v>23</v>
      </c>
      <c r="O2338" s="59"/>
      <c r="P2338" s="58" t="s">
        <v>25</v>
      </c>
      <c r="Q2338" s="57">
        <f>Q2339+Q2351</f>
        <v>0</v>
      </c>
      <c r="R2338" s="57">
        <f>R2339+R2351</f>
        <v>0</v>
      </c>
      <c r="S2338" s="57">
        <f t="shared" si="158"/>
        <v>0</v>
      </c>
      <c r="T2338" s="57">
        <f>T2339+T2351</f>
        <v>0</v>
      </c>
      <c r="U2338" s="57">
        <f>U2339+U2351</f>
        <v>0</v>
      </c>
      <c r="V2338" s="57">
        <f t="shared" si="159"/>
        <v>0</v>
      </c>
      <c r="W2338" s="57">
        <f t="shared" si="160"/>
        <v>0</v>
      </c>
      <c r="X2338" s="56"/>
      <c r="Y2338" s="66"/>
      <c r="Z2338" s="65"/>
      <c r="AA2338" s="53"/>
      <c r="AK2338" s="2"/>
      <c r="AL2338" s="2"/>
      <c r="AM2338" s="2"/>
      <c r="AN2338" s="2"/>
      <c r="AO2338" s="2"/>
      <c r="AP2338" s="2"/>
      <c r="AQ2338" s="2"/>
      <c r="AR2338" s="2"/>
      <c r="AS2338" s="2"/>
      <c r="AT2338" s="2"/>
      <c r="AU2338" s="2"/>
      <c r="AV2338" s="2"/>
      <c r="AW2338" s="2"/>
    </row>
    <row r="2339" spans="1:49" hidden="1">
      <c r="A2339" s="31" t="e">
        <f t="shared" si="161"/>
        <v>#N/A</v>
      </c>
      <c r="B2339" s="30" t="e">
        <f>VLOOKUP(F2339,[3]!Tabla13[#All],2,FALSE)</f>
        <v>#N/A</v>
      </c>
      <c r="C2339" s="40">
        <v>2026</v>
      </c>
      <c r="D2339" s="40">
        <v>8330</v>
      </c>
      <c r="E2339" s="40"/>
      <c r="F2339" s="41"/>
      <c r="G2339" s="40">
        <v>2</v>
      </c>
      <c r="H2339" s="40">
        <v>6</v>
      </c>
      <c r="I2339" s="40">
        <v>19</v>
      </c>
      <c r="J2339" s="40"/>
      <c r="K2339" s="40">
        <v>5000</v>
      </c>
      <c r="L2339" s="40">
        <v>5900</v>
      </c>
      <c r="M2339" s="40">
        <v>591</v>
      </c>
      <c r="N2339" s="39" t="s">
        <v>23</v>
      </c>
      <c r="O2339" s="38"/>
      <c r="P2339" s="37" t="s">
        <v>24</v>
      </c>
      <c r="Q2339" s="36">
        <f>SUM(Q2340:Q2350)</f>
        <v>0</v>
      </c>
      <c r="R2339" s="36">
        <f>SUM(R2340:R2350)</f>
        <v>0</v>
      </c>
      <c r="S2339" s="36">
        <f t="shared" si="158"/>
        <v>0</v>
      </c>
      <c r="T2339" s="36">
        <f>SUM(T2340:T2350)</f>
        <v>0</v>
      </c>
      <c r="U2339" s="36">
        <f>SUM(U2340:U2350)</f>
        <v>0</v>
      </c>
      <c r="V2339" s="36">
        <f t="shared" si="159"/>
        <v>0</v>
      </c>
      <c r="W2339" s="36">
        <f t="shared" si="160"/>
        <v>0</v>
      </c>
      <c r="X2339" s="35"/>
      <c r="Y2339" s="64"/>
      <c r="Z2339" s="63"/>
      <c r="AA2339" s="32"/>
      <c r="AK2339" s="2"/>
      <c r="AL2339" s="2"/>
      <c r="AM2339" s="2"/>
      <c r="AN2339" s="2"/>
      <c r="AO2339" s="2"/>
      <c r="AP2339" s="2"/>
      <c r="AQ2339" s="2"/>
      <c r="AR2339" s="2"/>
      <c r="AS2339" s="2"/>
      <c r="AT2339" s="2"/>
      <c r="AU2339" s="2"/>
      <c r="AV2339" s="2"/>
      <c r="AW2339" s="2"/>
    </row>
    <row r="2340" spans="1:49" hidden="1">
      <c r="A2340" s="31" t="e">
        <f t="shared" si="161"/>
        <v>#N/A</v>
      </c>
      <c r="B2340" s="30" t="e">
        <f>VLOOKUP(F2340,[3]!Tabla13[#All],2,FALSE)</f>
        <v>#N/A</v>
      </c>
      <c r="C2340" s="51">
        <v>2026</v>
      </c>
      <c r="D2340" s="51">
        <v>8330</v>
      </c>
      <c r="E2340" s="51"/>
      <c r="F2340" s="52"/>
      <c r="G2340" s="51">
        <v>2</v>
      </c>
      <c r="H2340" s="51">
        <v>6</v>
      </c>
      <c r="I2340" s="51">
        <v>19</v>
      </c>
      <c r="J2340" s="51"/>
      <c r="K2340" s="51">
        <v>5000</v>
      </c>
      <c r="L2340" s="51">
        <v>5900</v>
      </c>
      <c r="M2340" s="51">
        <v>591</v>
      </c>
      <c r="N2340" s="50">
        <v>1370</v>
      </c>
      <c r="O2340" s="49"/>
      <c r="P2340" s="48" t="s">
        <v>584</v>
      </c>
      <c r="Q2340" s="47">
        <v>0</v>
      </c>
      <c r="R2340" s="47">
        <v>0</v>
      </c>
      <c r="S2340" s="46">
        <f t="shared" si="158"/>
        <v>0</v>
      </c>
      <c r="T2340" s="47">
        <v>0</v>
      </c>
      <c r="U2340" s="47">
        <v>0</v>
      </c>
      <c r="V2340" s="46">
        <f t="shared" si="159"/>
        <v>0</v>
      </c>
      <c r="W2340" s="46">
        <f t="shared" si="160"/>
        <v>0</v>
      </c>
      <c r="X2340" s="45" t="s">
        <v>20</v>
      </c>
      <c r="Y2340" s="44"/>
      <c r="Z2340" s="43"/>
      <c r="AA2340" s="78" t="s">
        <v>100</v>
      </c>
      <c r="AK2340" s="2"/>
      <c r="AL2340" s="2"/>
      <c r="AM2340" s="2"/>
      <c r="AN2340" s="2"/>
      <c r="AO2340" s="2"/>
      <c r="AP2340" s="2"/>
      <c r="AQ2340" s="2"/>
      <c r="AR2340" s="2"/>
      <c r="AS2340" s="2"/>
      <c r="AT2340" s="2"/>
      <c r="AU2340" s="2"/>
      <c r="AV2340" s="2"/>
      <c r="AW2340" s="2"/>
    </row>
    <row r="2341" spans="1:49" hidden="1">
      <c r="A2341" s="31" t="e">
        <f t="shared" si="161"/>
        <v>#N/A</v>
      </c>
      <c r="B2341" s="30" t="e">
        <f>VLOOKUP(F2341,[3]!Tabla13[#All],2,FALSE)</f>
        <v>#N/A</v>
      </c>
      <c r="C2341" s="51">
        <v>2026</v>
      </c>
      <c r="D2341" s="51">
        <v>8330</v>
      </c>
      <c r="E2341" s="51"/>
      <c r="F2341" s="52"/>
      <c r="G2341" s="51">
        <v>2</v>
      </c>
      <c r="H2341" s="51">
        <v>6</v>
      </c>
      <c r="I2341" s="51">
        <v>19</v>
      </c>
      <c r="J2341" s="51"/>
      <c r="K2341" s="51">
        <v>5000</v>
      </c>
      <c r="L2341" s="51">
        <v>5900</v>
      </c>
      <c r="M2341" s="51">
        <v>591</v>
      </c>
      <c r="N2341" s="50">
        <v>1374</v>
      </c>
      <c r="O2341" s="49"/>
      <c r="P2341" s="48" t="s">
        <v>583</v>
      </c>
      <c r="Q2341" s="47">
        <v>0</v>
      </c>
      <c r="R2341" s="47">
        <v>0</v>
      </c>
      <c r="S2341" s="46">
        <f t="shared" si="158"/>
        <v>0</v>
      </c>
      <c r="T2341" s="47">
        <v>0</v>
      </c>
      <c r="U2341" s="47">
        <v>0</v>
      </c>
      <c r="V2341" s="46">
        <f t="shared" si="159"/>
        <v>0</v>
      </c>
      <c r="W2341" s="46">
        <f t="shared" si="160"/>
        <v>0</v>
      </c>
      <c r="X2341" s="45" t="s">
        <v>20</v>
      </c>
      <c r="Y2341" s="44"/>
      <c r="Z2341" s="43"/>
      <c r="AA2341" s="78" t="s">
        <v>100</v>
      </c>
      <c r="AK2341" s="2"/>
      <c r="AL2341" s="2"/>
      <c r="AM2341" s="2"/>
      <c r="AN2341" s="2"/>
      <c r="AO2341" s="2"/>
      <c r="AP2341" s="2"/>
      <c r="AQ2341" s="2"/>
      <c r="AR2341" s="2"/>
      <c r="AS2341" s="2"/>
      <c r="AT2341" s="2"/>
      <c r="AU2341" s="2"/>
      <c r="AV2341" s="2"/>
      <c r="AW2341" s="2"/>
    </row>
    <row r="2342" spans="1:49" hidden="1">
      <c r="A2342" s="31" t="e">
        <f t="shared" si="161"/>
        <v>#N/A</v>
      </c>
      <c r="B2342" s="30" t="e">
        <f>VLOOKUP(F2342,[3]!Tabla13[#All],2,FALSE)</f>
        <v>#N/A</v>
      </c>
      <c r="C2342" s="51">
        <v>2026</v>
      </c>
      <c r="D2342" s="51">
        <v>8330</v>
      </c>
      <c r="E2342" s="51"/>
      <c r="F2342" s="52"/>
      <c r="G2342" s="51">
        <v>2</v>
      </c>
      <c r="H2342" s="51">
        <v>6</v>
      </c>
      <c r="I2342" s="51">
        <v>19</v>
      </c>
      <c r="J2342" s="51"/>
      <c r="K2342" s="51">
        <v>5000</v>
      </c>
      <c r="L2342" s="51">
        <v>5900</v>
      </c>
      <c r="M2342" s="51">
        <v>591</v>
      </c>
      <c r="N2342" s="50">
        <v>1379</v>
      </c>
      <c r="O2342" s="49"/>
      <c r="P2342" s="48" t="s">
        <v>582</v>
      </c>
      <c r="Q2342" s="47">
        <v>0</v>
      </c>
      <c r="R2342" s="47">
        <v>0</v>
      </c>
      <c r="S2342" s="46">
        <f t="shared" si="158"/>
        <v>0</v>
      </c>
      <c r="T2342" s="47">
        <v>0</v>
      </c>
      <c r="U2342" s="47">
        <v>0</v>
      </c>
      <c r="V2342" s="46">
        <f t="shared" si="159"/>
        <v>0</v>
      </c>
      <c r="W2342" s="46">
        <f t="shared" si="160"/>
        <v>0</v>
      </c>
      <c r="X2342" s="45" t="s">
        <v>20</v>
      </c>
      <c r="Y2342" s="44"/>
      <c r="Z2342" s="43"/>
      <c r="AA2342" s="78" t="s">
        <v>100</v>
      </c>
      <c r="AK2342" s="2"/>
      <c r="AL2342" s="2"/>
      <c r="AM2342" s="2"/>
      <c r="AN2342" s="2"/>
      <c r="AO2342" s="2"/>
      <c r="AP2342" s="2"/>
      <c r="AQ2342" s="2"/>
      <c r="AR2342" s="2"/>
      <c r="AS2342" s="2"/>
      <c r="AT2342" s="2"/>
      <c r="AU2342" s="2"/>
      <c r="AV2342" s="2"/>
      <c r="AW2342" s="2"/>
    </row>
    <row r="2343" spans="1:49" hidden="1">
      <c r="A2343" s="31" t="e">
        <f t="shared" si="161"/>
        <v>#N/A</v>
      </c>
      <c r="B2343" s="30" t="e">
        <f>VLOOKUP(F2343,[3]!Tabla13[#All],2,FALSE)</f>
        <v>#N/A</v>
      </c>
      <c r="C2343" s="51">
        <v>2026</v>
      </c>
      <c r="D2343" s="51">
        <v>8330</v>
      </c>
      <c r="E2343" s="51"/>
      <c r="F2343" s="52"/>
      <c r="G2343" s="51">
        <v>2</v>
      </c>
      <c r="H2343" s="51">
        <v>6</v>
      </c>
      <c r="I2343" s="51">
        <v>19</v>
      </c>
      <c r="J2343" s="51"/>
      <c r="K2343" s="51">
        <v>5000</v>
      </c>
      <c r="L2343" s="51">
        <v>5900</v>
      </c>
      <c r="M2343" s="51">
        <v>591</v>
      </c>
      <c r="N2343" s="50">
        <v>1380</v>
      </c>
      <c r="O2343" s="49"/>
      <c r="P2343" s="48" t="s">
        <v>581</v>
      </c>
      <c r="Q2343" s="47">
        <v>0</v>
      </c>
      <c r="R2343" s="47">
        <v>0</v>
      </c>
      <c r="S2343" s="46">
        <f t="shared" si="158"/>
        <v>0</v>
      </c>
      <c r="T2343" s="47">
        <v>0</v>
      </c>
      <c r="U2343" s="47">
        <v>0</v>
      </c>
      <c r="V2343" s="46">
        <f t="shared" si="159"/>
        <v>0</v>
      </c>
      <c r="W2343" s="46">
        <f t="shared" si="160"/>
        <v>0</v>
      </c>
      <c r="X2343" s="45" t="s">
        <v>20</v>
      </c>
      <c r="Y2343" s="44"/>
      <c r="Z2343" s="43"/>
      <c r="AA2343" s="78" t="s">
        <v>100</v>
      </c>
      <c r="AK2343" s="2"/>
      <c r="AL2343" s="2"/>
      <c r="AM2343" s="2"/>
      <c r="AN2343" s="2"/>
      <c r="AO2343" s="2"/>
      <c r="AP2343" s="2"/>
      <c r="AQ2343" s="2"/>
      <c r="AR2343" s="2"/>
      <c r="AS2343" s="2"/>
      <c r="AT2343" s="2"/>
      <c r="AU2343" s="2"/>
      <c r="AV2343" s="2"/>
      <c r="AW2343" s="2"/>
    </row>
    <row r="2344" spans="1:49" hidden="1">
      <c r="A2344" s="31" t="e">
        <f t="shared" si="161"/>
        <v>#N/A</v>
      </c>
      <c r="B2344" s="30" t="e">
        <f>VLOOKUP(F2344,[3]!Tabla13[#All],2,FALSE)</f>
        <v>#N/A</v>
      </c>
      <c r="C2344" s="51">
        <v>2026</v>
      </c>
      <c r="D2344" s="51">
        <v>8330</v>
      </c>
      <c r="E2344" s="51"/>
      <c r="F2344" s="52"/>
      <c r="G2344" s="51">
        <v>2</v>
      </c>
      <c r="H2344" s="51">
        <v>6</v>
      </c>
      <c r="I2344" s="51">
        <v>19</v>
      </c>
      <c r="J2344" s="51"/>
      <c r="K2344" s="51">
        <v>5000</v>
      </c>
      <c r="L2344" s="51">
        <v>5900</v>
      </c>
      <c r="M2344" s="51">
        <v>591</v>
      </c>
      <c r="N2344" s="50">
        <v>1383</v>
      </c>
      <c r="O2344" s="49"/>
      <c r="P2344" s="48" t="s">
        <v>580</v>
      </c>
      <c r="Q2344" s="47">
        <v>0</v>
      </c>
      <c r="R2344" s="47">
        <v>0</v>
      </c>
      <c r="S2344" s="46">
        <f t="shared" si="158"/>
        <v>0</v>
      </c>
      <c r="T2344" s="47">
        <v>0</v>
      </c>
      <c r="U2344" s="47">
        <v>0</v>
      </c>
      <c r="V2344" s="46">
        <f t="shared" si="159"/>
        <v>0</v>
      </c>
      <c r="W2344" s="46">
        <f t="shared" si="160"/>
        <v>0</v>
      </c>
      <c r="X2344" s="45" t="s">
        <v>20</v>
      </c>
      <c r="Y2344" s="44"/>
      <c r="Z2344" s="43"/>
      <c r="AA2344" s="78" t="s">
        <v>100</v>
      </c>
      <c r="AK2344" s="2"/>
      <c r="AL2344" s="2"/>
      <c r="AM2344" s="2"/>
      <c r="AN2344" s="2"/>
      <c r="AO2344" s="2"/>
      <c r="AP2344" s="2"/>
      <c r="AQ2344" s="2"/>
      <c r="AR2344" s="2"/>
      <c r="AS2344" s="2"/>
      <c r="AT2344" s="2"/>
      <c r="AU2344" s="2"/>
      <c r="AV2344" s="2"/>
      <c r="AW2344" s="2"/>
    </row>
    <row r="2345" spans="1:49" ht="28.5" hidden="1">
      <c r="A2345" s="31" t="e">
        <f t="shared" si="161"/>
        <v>#N/A</v>
      </c>
      <c r="B2345" s="30" t="e">
        <f>VLOOKUP(F2345,[3]!Tabla13[#All],2,FALSE)</f>
        <v>#N/A</v>
      </c>
      <c r="C2345" s="51">
        <v>2026</v>
      </c>
      <c r="D2345" s="51">
        <v>8330</v>
      </c>
      <c r="E2345" s="51"/>
      <c r="F2345" s="52"/>
      <c r="G2345" s="51">
        <v>2</v>
      </c>
      <c r="H2345" s="51">
        <v>6</v>
      </c>
      <c r="I2345" s="51">
        <v>19</v>
      </c>
      <c r="J2345" s="51"/>
      <c r="K2345" s="51">
        <v>5000</v>
      </c>
      <c r="L2345" s="51">
        <v>5900</v>
      </c>
      <c r="M2345" s="51">
        <v>591</v>
      </c>
      <c r="N2345" s="50">
        <v>1384</v>
      </c>
      <c r="O2345" s="49"/>
      <c r="P2345" s="48" t="s">
        <v>579</v>
      </c>
      <c r="Q2345" s="47">
        <v>0</v>
      </c>
      <c r="R2345" s="47">
        <v>0</v>
      </c>
      <c r="S2345" s="46">
        <f t="shared" si="158"/>
        <v>0</v>
      </c>
      <c r="T2345" s="47">
        <v>0</v>
      </c>
      <c r="U2345" s="47">
        <v>0</v>
      </c>
      <c r="V2345" s="46">
        <f t="shared" si="159"/>
        <v>0</v>
      </c>
      <c r="W2345" s="46">
        <f t="shared" si="160"/>
        <v>0</v>
      </c>
      <c r="X2345" s="45" t="s">
        <v>20</v>
      </c>
      <c r="Y2345" s="44"/>
      <c r="Z2345" s="43"/>
      <c r="AA2345" s="78" t="s">
        <v>100</v>
      </c>
      <c r="AK2345" s="2"/>
      <c r="AL2345" s="2"/>
      <c r="AM2345" s="2"/>
      <c r="AN2345" s="2"/>
      <c r="AO2345" s="2"/>
      <c r="AP2345" s="2"/>
      <c r="AQ2345" s="2"/>
      <c r="AR2345" s="2"/>
      <c r="AS2345" s="2"/>
      <c r="AT2345" s="2"/>
      <c r="AU2345" s="2"/>
      <c r="AV2345" s="2"/>
      <c r="AW2345" s="2"/>
    </row>
    <row r="2346" spans="1:49" hidden="1">
      <c r="A2346" s="31" t="e">
        <f t="shared" si="161"/>
        <v>#N/A</v>
      </c>
      <c r="B2346" s="30" t="e">
        <f>VLOOKUP(F2346,[3]!Tabla13[#All],2,FALSE)</f>
        <v>#N/A</v>
      </c>
      <c r="C2346" s="51">
        <v>2026</v>
      </c>
      <c r="D2346" s="51">
        <v>8330</v>
      </c>
      <c r="E2346" s="51"/>
      <c r="F2346" s="52"/>
      <c r="G2346" s="51">
        <v>2</v>
      </c>
      <c r="H2346" s="51">
        <v>6</v>
      </c>
      <c r="I2346" s="51">
        <v>19</v>
      </c>
      <c r="J2346" s="51"/>
      <c r="K2346" s="51">
        <v>5000</v>
      </c>
      <c r="L2346" s="51">
        <v>5900</v>
      </c>
      <c r="M2346" s="51">
        <v>591</v>
      </c>
      <c r="N2346" s="50">
        <v>1386</v>
      </c>
      <c r="O2346" s="49"/>
      <c r="P2346" s="48" t="s">
        <v>578</v>
      </c>
      <c r="Q2346" s="47">
        <v>0</v>
      </c>
      <c r="R2346" s="47">
        <v>0</v>
      </c>
      <c r="S2346" s="46">
        <f t="shared" si="158"/>
        <v>0</v>
      </c>
      <c r="T2346" s="47">
        <v>0</v>
      </c>
      <c r="U2346" s="47">
        <v>0</v>
      </c>
      <c r="V2346" s="46">
        <f t="shared" si="159"/>
        <v>0</v>
      </c>
      <c r="W2346" s="46">
        <f t="shared" si="160"/>
        <v>0</v>
      </c>
      <c r="X2346" s="45" t="s">
        <v>20</v>
      </c>
      <c r="Y2346" s="44"/>
      <c r="Z2346" s="43"/>
      <c r="AA2346" s="78" t="s">
        <v>100</v>
      </c>
      <c r="AK2346" s="2"/>
      <c r="AL2346" s="2"/>
      <c r="AM2346" s="2"/>
      <c r="AN2346" s="2"/>
      <c r="AO2346" s="2"/>
      <c r="AP2346" s="2"/>
      <c r="AQ2346" s="2"/>
      <c r="AR2346" s="2"/>
      <c r="AS2346" s="2"/>
      <c r="AT2346" s="2"/>
      <c r="AU2346" s="2"/>
      <c r="AV2346" s="2"/>
      <c r="AW2346" s="2"/>
    </row>
    <row r="2347" spans="1:49" ht="28.5" hidden="1">
      <c r="A2347" s="31" t="e">
        <f t="shared" si="161"/>
        <v>#N/A</v>
      </c>
      <c r="B2347" s="30" t="e">
        <f>VLOOKUP(F2347,[3]!Tabla13[#All],2,FALSE)</f>
        <v>#N/A</v>
      </c>
      <c r="C2347" s="51">
        <v>2026</v>
      </c>
      <c r="D2347" s="51">
        <v>8330</v>
      </c>
      <c r="E2347" s="51"/>
      <c r="F2347" s="52"/>
      <c r="G2347" s="51">
        <v>2</v>
      </c>
      <c r="H2347" s="51">
        <v>6</v>
      </c>
      <c r="I2347" s="51">
        <v>19</v>
      </c>
      <c r="J2347" s="51"/>
      <c r="K2347" s="51">
        <v>5000</v>
      </c>
      <c r="L2347" s="51">
        <v>5900</v>
      </c>
      <c r="M2347" s="51">
        <v>591</v>
      </c>
      <c r="N2347" s="50">
        <v>1377</v>
      </c>
      <c r="O2347" s="49"/>
      <c r="P2347" s="48" t="s">
        <v>577</v>
      </c>
      <c r="Q2347" s="47">
        <v>0</v>
      </c>
      <c r="R2347" s="47">
        <v>0</v>
      </c>
      <c r="S2347" s="46">
        <f t="shared" si="158"/>
        <v>0</v>
      </c>
      <c r="T2347" s="47">
        <v>0</v>
      </c>
      <c r="U2347" s="47">
        <v>0</v>
      </c>
      <c r="V2347" s="46">
        <f t="shared" si="159"/>
        <v>0</v>
      </c>
      <c r="W2347" s="46">
        <f t="shared" si="160"/>
        <v>0</v>
      </c>
      <c r="X2347" s="45" t="s">
        <v>20</v>
      </c>
      <c r="Y2347" s="44"/>
      <c r="Z2347" s="43"/>
      <c r="AA2347" s="78" t="s">
        <v>100</v>
      </c>
      <c r="AK2347" s="2"/>
      <c r="AL2347" s="2"/>
      <c r="AM2347" s="2"/>
      <c r="AN2347" s="2"/>
      <c r="AO2347" s="2"/>
      <c r="AP2347" s="2"/>
      <c r="AQ2347" s="2"/>
      <c r="AR2347" s="2"/>
      <c r="AS2347" s="2"/>
      <c r="AT2347" s="2"/>
      <c r="AU2347" s="2"/>
      <c r="AV2347" s="2"/>
      <c r="AW2347" s="2"/>
    </row>
    <row r="2348" spans="1:49" hidden="1">
      <c r="A2348" s="31" t="e">
        <f t="shared" si="161"/>
        <v>#N/A</v>
      </c>
      <c r="B2348" s="30" t="e">
        <f>VLOOKUP(F2348,[3]!Tabla13[#All],2,FALSE)</f>
        <v>#N/A</v>
      </c>
      <c r="C2348" s="51">
        <v>2026</v>
      </c>
      <c r="D2348" s="51">
        <v>8330</v>
      </c>
      <c r="E2348" s="51"/>
      <c r="F2348" s="52"/>
      <c r="G2348" s="51">
        <v>2</v>
      </c>
      <c r="H2348" s="51">
        <v>6</v>
      </c>
      <c r="I2348" s="51">
        <v>19</v>
      </c>
      <c r="J2348" s="51"/>
      <c r="K2348" s="51">
        <v>5000</v>
      </c>
      <c r="L2348" s="51">
        <v>5900</v>
      </c>
      <c r="M2348" s="51">
        <v>591</v>
      </c>
      <c r="N2348" s="50">
        <v>1369</v>
      </c>
      <c r="O2348" s="49"/>
      <c r="P2348" s="48" t="s">
        <v>576</v>
      </c>
      <c r="Q2348" s="47">
        <v>0</v>
      </c>
      <c r="R2348" s="47">
        <v>0</v>
      </c>
      <c r="S2348" s="46">
        <f t="shared" si="158"/>
        <v>0</v>
      </c>
      <c r="T2348" s="47">
        <v>0</v>
      </c>
      <c r="U2348" s="47">
        <v>0</v>
      </c>
      <c r="V2348" s="46">
        <f t="shared" si="159"/>
        <v>0</v>
      </c>
      <c r="W2348" s="46">
        <f t="shared" si="160"/>
        <v>0</v>
      </c>
      <c r="X2348" s="45" t="s">
        <v>20</v>
      </c>
      <c r="Y2348" s="44"/>
      <c r="Z2348" s="43"/>
      <c r="AA2348" s="78" t="s">
        <v>100</v>
      </c>
      <c r="AK2348" s="2"/>
      <c r="AL2348" s="2"/>
      <c r="AM2348" s="2"/>
      <c r="AN2348" s="2"/>
      <c r="AO2348" s="2"/>
      <c r="AP2348" s="2"/>
      <c r="AQ2348" s="2"/>
      <c r="AR2348" s="2"/>
      <c r="AS2348" s="2"/>
      <c r="AT2348" s="2"/>
      <c r="AU2348" s="2"/>
      <c r="AV2348" s="2"/>
      <c r="AW2348" s="2"/>
    </row>
    <row r="2349" spans="1:49" hidden="1">
      <c r="A2349" s="31" t="e">
        <f t="shared" si="161"/>
        <v>#N/A</v>
      </c>
      <c r="B2349" s="30" t="e">
        <f>VLOOKUP(F2349,[3]!Tabla13[#All],2,FALSE)</f>
        <v>#N/A</v>
      </c>
      <c r="C2349" s="51">
        <v>2026</v>
      </c>
      <c r="D2349" s="51">
        <v>8330</v>
      </c>
      <c r="E2349" s="51"/>
      <c r="F2349" s="52"/>
      <c r="G2349" s="51">
        <v>2</v>
      </c>
      <c r="H2349" s="51">
        <v>6</v>
      </c>
      <c r="I2349" s="51">
        <v>19</v>
      </c>
      <c r="J2349" s="51"/>
      <c r="K2349" s="51">
        <v>5000</v>
      </c>
      <c r="L2349" s="51">
        <v>5900</v>
      </c>
      <c r="M2349" s="51">
        <v>591</v>
      </c>
      <c r="N2349" s="50">
        <v>1373</v>
      </c>
      <c r="O2349" s="49"/>
      <c r="P2349" s="48" t="s">
        <v>575</v>
      </c>
      <c r="Q2349" s="47">
        <v>0</v>
      </c>
      <c r="R2349" s="47">
        <v>0</v>
      </c>
      <c r="S2349" s="46">
        <f t="shared" si="158"/>
        <v>0</v>
      </c>
      <c r="T2349" s="47">
        <v>0</v>
      </c>
      <c r="U2349" s="47">
        <v>0</v>
      </c>
      <c r="V2349" s="46">
        <f t="shared" si="159"/>
        <v>0</v>
      </c>
      <c r="W2349" s="46">
        <f t="shared" si="160"/>
        <v>0</v>
      </c>
      <c r="X2349" s="45" t="s">
        <v>20</v>
      </c>
      <c r="Y2349" s="44"/>
      <c r="Z2349" s="43"/>
      <c r="AA2349" s="78" t="s">
        <v>100</v>
      </c>
      <c r="AK2349" s="2"/>
      <c r="AL2349" s="2"/>
      <c r="AM2349" s="2"/>
      <c r="AN2349" s="2"/>
      <c r="AO2349" s="2"/>
      <c r="AP2349" s="2"/>
      <c r="AQ2349" s="2"/>
      <c r="AR2349" s="2"/>
      <c r="AS2349" s="2"/>
      <c r="AT2349" s="2"/>
      <c r="AU2349" s="2"/>
      <c r="AV2349" s="2"/>
      <c r="AW2349" s="2"/>
    </row>
    <row r="2350" spans="1:49" hidden="1">
      <c r="A2350" s="31" t="e">
        <f t="shared" si="161"/>
        <v>#N/A</v>
      </c>
      <c r="B2350" s="30" t="e">
        <f>VLOOKUP(F2350,[3]!Tabla13[#All],2,FALSE)</f>
        <v>#N/A</v>
      </c>
      <c r="C2350" s="51">
        <v>2026</v>
      </c>
      <c r="D2350" s="51">
        <v>8330</v>
      </c>
      <c r="E2350" s="51"/>
      <c r="F2350" s="52"/>
      <c r="G2350" s="51">
        <v>2</v>
      </c>
      <c r="H2350" s="51">
        <v>6</v>
      </c>
      <c r="I2350" s="51">
        <v>19</v>
      </c>
      <c r="J2350" s="51"/>
      <c r="K2350" s="51">
        <v>5000</v>
      </c>
      <c r="L2350" s="51">
        <v>5900</v>
      </c>
      <c r="M2350" s="51">
        <v>591</v>
      </c>
      <c r="N2350" s="50">
        <v>1367</v>
      </c>
      <c r="O2350" s="49"/>
      <c r="P2350" s="48" t="s">
        <v>24</v>
      </c>
      <c r="Q2350" s="47">
        <v>0</v>
      </c>
      <c r="R2350" s="47">
        <v>0</v>
      </c>
      <c r="S2350" s="46">
        <f t="shared" si="158"/>
        <v>0</v>
      </c>
      <c r="T2350" s="47">
        <v>0</v>
      </c>
      <c r="U2350" s="47">
        <v>0</v>
      </c>
      <c r="V2350" s="46">
        <f t="shared" si="159"/>
        <v>0</v>
      </c>
      <c r="W2350" s="46">
        <f t="shared" si="160"/>
        <v>0</v>
      </c>
      <c r="X2350" s="45" t="s">
        <v>20</v>
      </c>
      <c r="Y2350" s="44"/>
      <c r="Z2350" s="43"/>
      <c r="AA2350" s="78" t="s">
        <v>100</v>
      </c>
      <c r="AK2350" s="2"/>
      <c r="AL2350" s="2"/>
      <c r="AM2350" s="2"/>
      <c r="AN2350" s="2"/>
      <c r="AO2350" s="2"/>
      <c r="AP2350" s="2"/>
      <c r="AQ2350" s="2"/>
      <c r="AR2350" s="2"/>
      <c r="AS2350" s="2"/>
      <c r="AT2350" s="2"/>
      <c r="AU2350" s="2"/>
      <c r="AV2350" s="2"/>
      <c r="AW2350" s="2"/>
    </row>
    <row r="2351" spans="1:49" hidden="1">
      <c r="A2351" s="31" t="e">
        <f t="shared" si="161"/>
        <v>#N/A</v>
      </c>
      <c r="B2351" s="30" t="e">
        <f>VLOOKUP(F2351,[3]!Tabla13[#All],2,FALSE)</f>
        <v>#N/A</v>
      </c>
      <c r="C2351" s="40">
        <v>2026</v>
      </c>
      <c r="D2351" s="40">
        <v>8330</v>
      </c>
      <c r="E2351" s="40"/>
      <c r="F2351" s="41"/>
      <c r="G2351" s="40">
        <v>2</v>
      </c>
      <c r="H2351" s="40">
        <v>6</v>
      </c>
      <c r="I2351" s="40">
        <v>19</v>
      </c>
      <c r="J2351" s="40"/>
      <c r="K2351" s="40">
        <v>5000</v>
      </c>
      <c r="L2351" s="40">
        <v>5900</v>
      </c>
      <c r="M2351" s="40">
        <v>597</v>
      </c>
      <c r="N2351" s="39" t="s">
        <v>23</v>
      </c>
      <c r="O2351" s="38"/>
      <c r="P2351" s="37" t="s">
        <v>22</v>
      </c>
      <c r="Q2351" s="36">
        <f>SUM(Q2352:Q2352)</f>
        <v>0</v>
      </c>
      <c r="R2351" s="36">
        <f>SUM(R2352:R2352)</f>
        <v>0</v>
      </c>
      <c r="S2351" s="36">
        <f t="shared" si="158"/>
        <v>0</v>
      </c>
      <c r="T2351" s="36">
        <f>SUM(T2352:T2352)</f>
        <v>0</v>
      </c>
      <c r="U2351" s="36">
        <f>SUM(U2352:U2352)</f>
        <v>0</v>
      </c>
      <c r="V2351" s="36">
        <f t="shared" si="159"/>
        <v>0</v>
      </c>
      <c r="W2351" s="36">
        <f t="shared" si="160"/>
        <v>0</v>
      </c>
      <c r="X2351" s="35"/>
      <c r="Y2351" s="64"/>
      <c r="Z2351" s="63"/>
      <c r="AA2351" s="32"/>
      <c r="AK2351" s="2"/>
      <c r="AL2351" s="2"/>
      <c r="AM2351" s="2"/>
      <c r="AN2351" s="2"/>
      <c r="AO2351" s="2"/>
      <c r="AP2351" s="2"/>
      <c r="AQ2351" s="2"/>
      <c r="AR2351" s="2"/>
      <c r="AS2351" s="2"/>
      <c r="AT2351" s="2"/>
      <c r="AU2351" s="2"/>
      <c r="AV2351" s="2"/>
      <c r="AW2351" s="2"/>
    </row>
    <row r="2352" spans="1:49" hidden="1">
      <c r="A2352" s="31" t="e">
        <f t="shared" si="161"/>
        <v>#N/A</v>
      </c>
      <c r="B2352" s="30" t="e">
        <f>VLOOKUP(F2352,[3]!Tabla13[#All],2,FALSE)</f>
        <v>#N/A</v>
      </c>
      <c r="C2352" s="51">
        <v>2026</v>
      </c>
      <c r="D2352" s="51">
        <v>8330</v>
      </c>
      <c r="E2352" s="51"/>
      <c r="F2352" s="52"/>
      <c r="G2352" s="51">
        <v>2</v>
      </c>
      <c r="H2352" s="51">
        <v>6</v>
      </c>
      <c r="I2352" s="51">
        <v>19</v>
      </c>
      <c r="J2352" s="51"/>
      <c r="K2352" s="51">
        <v>5000</v>
      </c>
      <c r="L2352" s="51">
        <v>5900</v>
      </c>
      <c r="M2352" s="51">
        <v>597</v>
      </c>
      <c r="N2352" s="50">
        <v>851</v>
      </c>
      <c r="O2352" s="203"/>
      <c r="P2352" s="48" t="s">
        <v>21</v>
      </c>
      <c r="Q2352" s="47">
        <v>0</v>
      </c>
      <c r="R2352" s="47">
        <v>0</v>
      </c>
      <c r="S2352" s="46">
        <f t="shared" si="158"/>
        <v>0</v>
      </c>
      <c r="T2352" s="47">
        <v>0</v>
      </c>
      <c r="U2352" s="47">
        <v>0</v>
      </c>
      <c r="V2352" s="46">
        <f t="shared" si="159"/>
        <v>0</v>
      </c>
      <c r="W2352" s="46">
        <f t="shared" si="160"/>
        <v>0</v>
      </c>
      <c r="X2352" s="45" t="s">
        <v>20</v>
      </c>
      <c r="Y2352" s="44"/>
      <c r="Z2352" s="43"/>
      <c r="AA2352" s="78" t="s">
        <v>100</v>
      </c>
      <c r="AK2352" s="2"/>
      <c r="AL2352" s="2"/>
      <c r="AM2352" s="2"/>
      <c r="AN2352" s="2"/>
      <c r="AO2352" s="2"/>
      <c r="AP2352" s="2"/>
      <c r="AQ2352" s="2"/>
      <c r="AR2352" s="2"/>
      <c r="AS2352" s="2"/>
      <c r="AT2352" s="2"/>
      <c r="AU2352" s="2"/>
      <c r="AV2352" s="2"/>
      <c r="AW2352" s="2"/>
    </row>
    <row r="2353" spans="1:96" s="190" customFormat="1" ht="24" hidden="1">
      <c r="A2353" s="31" t="e">
        <f t="shared" si="161"/>
        <v>#N/A</v>
      </c>
      <c r="B2353" s="30" t="e">
        <f>VLOOKUP(F2353,[3]!Tabla13[#All],2,FALSE)</f>
        <v>#N/A</v>
      </c>
      <c r="C2353" s="75">
        <v>2025</v>
      </c>
      <c r="D2353" s="75">
        <v>8330</v>
      </c>
      <c r="E2353" s="75"/>
      <c r="F2353" s="76"/>
      <c r="G2353" s="75">
        <v>2</v>
      </c>
      <c r="H2353" s="75">
        <v>6</v>
      </c>
      <c r="I2353" s="75">
        <v>19</v>
      </c>
      <c r="J2353" s="75"/>
      <c r="K2353" s="75">
        <v>6000</v>
      </c>
      <c r="L2353" s="75"/>
      <c r="M2353" s="75"/>
      <c r="N2353" s="74" t="s">
        <v>23</v>
      </c>
      <c r="O2353" s="73"/>
      <c r="P2353" s="72" t="s">
        <v>159</v>
      </c>
      <c r="Q2353" s="71">
        <f>Q2354</f>
        <v>0</v>
      </c>
      <c r="R2353" s="71">
        <f>R2354</f>
        <v>0</v>
      </c>
      <c r="S2353" s="71">
        <f t="shared" si="158"/>
        <v>0</v>
      </c>
      <c r="T2353" s="71">
        <f>T2354</f>
        <v>0</v>
      </c>
      <c r="U2353" s="71">
        <f>U2354</f>
        <v>0</v>
      </c>
      <c r="V2353" s="71">
        <f t="shared" si="159"/>
        <v>0</v>
      </c>
      <c r="W2353" s="71">
        <f t="shared" si="160"/>
        <v>0</v>
      </c>
      <c r="X2353" s="70"/>
      <c r="Y2353" s="202"/>
      <c r="Z2353" s="201"/>
      <c r="AA2353" s="67"/>
      <c r="AB2353" s="200"/>
      <c r="AC2353" s="2"/>
      <c r="AD2353" s="2"/>
      <c r="AE2353" s="2"/>
      <c r="AF2353" s="2"/>
      <c r="AG2353" s="2"/>
      <c r="AH2353" s="2"/>
      <c r="AI2353" s="2"/>
      <c r="AJ2353" s="2"/>
      <c r="AK2353" s="2"/>
      <c r="AL2353" s="2"/>
      <c r="AM2353" s="2"/>
      <c r="AN2353" s="2"/>
      <c r="AO2353" s="2"/>
      <c r="AP2353" s="2"/>
      <c r="AQ2353" s="2"/>
      <c r="AR2353" s="2"/>
      <c r="AS2353" s="2"/>
      <c r="AT2353" s="2"/>
      <c r="AU2353" s="2"/>
      <c r="AV2353" s="2"/>
      <c r="AW2353" s="2"/>
      <c r="AX2353" s="193"/>
      <c r="AY2353" s="193"/>
      <c r="AZ2353" s="193"/>
      <c r="BA2353" s="193"/>
      <c r="BB2353" s="193"/>
      <c r="BC2353" s="193"/>
      <c r="BD2353" s="193"/>
      <c r="BE2353" s="193"/>
      <c r="BF2353" s="193"/>
      <c r="BG2353" s="193"/>
      <c r="BH2353" s="193"/>
      <c r="BI2353" s="193"/>
      <c r="BJ2353" s="193"/>
      <c r="BK2353" s="193"/>
      <c r="BL2353" s="193"/>
      <c r="BM2353" s="193"/>
      <c r="BN2353" s="193"/>
      <c r="BO2353" s="193"/>
      <c r="BP2353" s="193"/>
      <c r="BQ2353" s="193"/>
      <c r="BR2353" s="193"/>
      <c r="BS2353" s="193"/>
      <c r="BT2353" s="193"/>
      <c r="BU2353" s="193"/>
      <c r="BV2353" s="193"/>
      <c r="BW2353" s="193"/>
      <c r="BX2353" s="193"/>
      <c r="BY2353" s="193"/>
      <c r="BZ2353" s="193"/>
      <c r="CA2353" s="193"/>
      <c r="CB2353" s="193"/>
      <c r="CC2353" s="193"/>
      <c r="CD2353" s="193"/>
      <c r="CE2353" s="193"/>
      <c r="CF2353" s="193"/>
      <c r="CG2353" s="193"/>
      <c r="CH2353" s="193"/>
      <c r="CI2353" s="193"/>
      <c r="CJ2353" s="193"/>
      <c r="CK2353" s="199"/>
      <c r="CL2353" s="199"/>
      <c r="CM2353" s="199"/>
      <c r="CN2353" s="199"/>
      <c r="CO2353" s="199"/>
      <c r="CP2353" s="199"/>
      <c r="CQ2353" s="199"/>
      <c r="CR2353" s="199"/>
    </row>
    <row r="2354" spans="1:96" s="190" customFormat="1" ht="24" hidden="1">
      <c r="A2354" s="31" t="e">
        <f t="shared" si="161"/>
        <v>#N/A</v>
      </c>
      <c r="B2354" s="30" t="e">
        <f>VLOOKUP(F2354,[3]!Tabla13[#All],2,FALSE)</f>
        <v>#N/A</v>
      </c>
      <c r="C2354" s="61">
        <v>2025</v>
      </c>
      <c r="D2354" s="61">
        <v>8330</v>
      </c>
      <c r="E2354" s="61"/>
      <c r="F2354" s="62"/>
      <c r="G2354" s="61">
        <v>2</v>
      </c>
      <c r="H2354" s="61">
        <v>6</v>
      </c>
      <c r="I2354" s="61">
        <v>19</v>
      </c>
      <c r="J2354" s="61"/>
      <c r="K2354" s="61">
        <v>6000</v>
      </c>
      <c r="L2354" s="61">
        <v>6200</v>
      </c>
      <c r="M2354" s="61"/>
      <c r="N2354" s="60" t="s">
        <v>23</v>
      </c>
      <c r="O2354" s="59"/>
      <c r="P2354" s="58" t="s">
        <v>158</v>
      </c>
      <c r="Q2354" s="57">
        <f>Q2355</f>
        <v>0</v>
      </c>
      <c r="R2354" s="57">
        <f>R2355</f>
        <v>0</v>
      </c>
      <c r="S2354" s="57">
        <f t="shared" si="158"/>
        <v>0</v>
      </c>
      <c r="T2354" s="57">
        <f>T2355</f>
        <v>0</v>
      </c>
      <c r="U2354" s="57">
        <f>U2355</f>
        <v>0</v>
      </c>
      <c r="V2354" s="57">
        <f t="shared" si="159"/>
        <v>0</v>
      </c>
      <c r="W2354" s="57">
        <f t="shared" si="160"/>
        <v>0</v>
      </c>
      <c r="X2354" s="56"/>
      <c r="Y2354" s="66"/>
      <c r="Z2354" s="65"/>
      <c r="AA2354" s="53"/>
      <c r="AB2354" s="200"/>
      <c r="AC2354" s="2"/>
      <c r="AD2354" s="2"/>
      <c r="AE2354" s="2"/>
      <c r="AF2354" s="2"/>
      <c r="AG2354" s="2"/>
      <c r="AH2354" s="2"/>
      <c r="AI2354" s="2"/>
      <c r="AJ2354" s="2"/>
      <c r="AK2354" s="2"/>
      <c r="AL2354" s="2"/>
      <c r="AM2354" s="2"/>
      <c r="AN2354" s="2"/>
      <c r="AO2354" s="2"/>
      <c r="AP2354" s="2"/>
      <c r="AQ2354" s="2"/>
      <c r="AR2354" s="2"/>
      <c r="AS2354" s="2"/>
      <c r="AT2354" s="2"/>
      <c r="AU2354" s="2"/>
      <c r="AV2354" s="2"/>
      <c r="AW2354" s="2"/>
      <c r="AX2354" s="193"/>
      <c r="AY2354" s="193"/>
      <c r="AZ2354" s="193"/>
      <c r="BA2354" s="193"/>
      <c r="BB2354" s="193"/>
      <c r="BC2354" s="193"/>
      <c r="BD2354" s="193"/>
      <c r="BE2354" s="193"/>
      <c r="BF2354" s="193"/>
      <c r="BG2354" s="193"/>
      <c r="BH2354" s="193"/>
      <c r="BI2354" s="193"/>
      <c r="BJ2354" s="193"/>
      <c r="BK2354" s="193"/>
      <c r="BL2354" s="193"/>
      <c r="BM2354" s="193"/>
      <c r="BN2354" s="193"/>
      <c r="BO2354" s="193"/>
      <c r="BP2354" s="193"/>
      <c r="BQ2354" s="193"/>
      <c r="BR2354" s="193"/>
      <c r="BS2354" s="193"/>
      <c r="BT2354" s="193"/>
      <c r="BU2354" s="193"/>
      <c r="BV2354" s="193"/>
      <c r="BW2354" s="193"/>
      <c r="BX2354" s="193"/>
      <c r="BY2354" s="193"/>
      <c r="BZ2354" s="193"/>
      <c r="CA2354" s="193"/>
      <c r="CB2354" s="193"/>
      <c r="CC2354" s="193"/>
      <c r="CD2354" s="193"/>
      <c r="CE2354" s="193"/>
      <c r="CF2354" s="193"/>
      <c r="CG2354" s="193"/>
      <c r="CH2354" s="193"/>
      <c r="CI2354" s="193"/>
      <c r="CJ2354" s="193"/>
      <c r="CK2354" s="199"/>
      <c r="CL2354" s="199"/>
      <c r="CM2354" s="199"/>
      <c r="CN2354" s="199"/>
      <c r="CO2354" s="199"/>
      <c r="CP2354" s="199"/>
      <c r="CQ2354" s="199"/>
      <c r="CR2354" s="199"/>
    </row>
    <row r="2355" spans="1:96" s="190" customFormat="1" ht="24" hidden="1">
      <c r="A2355" s="31" t="e">
        <f t="shared" si="161"/>
        <v>#N/A</v>
      </c>
      <c r="B2355" s="30" t="e">
        <f>VLOOKUP(F2355,[3]!Tabla13[#All],2,FALSE)</f>
        <v>#N/A</v>
      </c>
      <c r="C2355" s="40">
        <v>2025</v>
      </c>
      <c r="D2355" s="40">
        <v>8330</v>
      </c>
      <c r="E2355" s="40"/>
      <c r="F2355" s="41"/>
      <c r="G2355" s="40">
        <v>2</v>
      </c>
      <c r="H2355" s="40">
        <v>6</v>
      </c>
      <c r="I2355" s="40">
        <v>19</v>
      </c>
      <c r="J2355" s="40"/>
      <c r="K2355" s="40">
        <v>6000</v>
      </c>
      <c r="L2355" s="40">
        <v>6200</v>
      </c>
      <c r="M2355" s="40">
        <v>622</v>
      </c>
      <c r="N2355" s="39" t="s">
        <v>23</v>
      </c>
      <c r="O2355" s="38"/>
      <c r="P2355" s="37" t="s">
        <v>157</v>
      </c>
      <c r="Q2355" s="36">
        <f>SUM(Q2356:Q2357)</f>
        <v>0</v>
      </c>
      <c r="R2355" s="36">
        <f>SUM(R2356:R2357)</f>
        <v>0</v>
      </c>
      <c r="S2355" s="36">
        <f t="shared" si="158"/>
        <v>0</v>
      </c>
      <c r="T2355" s="36">
        <f>SUM(T2356:T2357)</f>
        <v>0</v>
      </c>
      <c r="U2355" s="36">
        <f>SUM(U2356:U2357)</f>
        <v>0</v>
      </c>
      <c r="V2355" s="36">
        <f t="shared" si="159"/>
        <v>0</v>
      </c>
      <c r="W2355" s="36">
        <f t="shared" si="160"/>
        <v>0</v>
      </c>
      <c r="X2355" s="35"/>
      <c r="Y2355" s="64"/>
      <c r="Z2355" s="63"/>
      <c r="AA2355" s="32"/>
      <c r="AB2355" s="200"/>
      <c r="AC2355" s="2"/>
      <c r="AD2355" s="2"/>
      <c r="AE2355" s="2"/>
      <c r="AF2355" s="2"/>
      <c r="AG2355" s="2"/>
      <c r="AH2355" s="2"/>
      <c r="AI2355" s="2"/>
      <c r="AJ2355" s="2"/>
      <c r="AK2355" s="2"/>
      <c r="AL2355" s="2"/>
      <c r="AM2355" s="2"/>
      <c r="AN2355" s="2"/>
      <c r="AO2355" s="2"/>
      <c r="AP2355" s="2"/>
      <c r="AQ2355" s="2"/>
      <c r="AR2355" s="2"/>
      <c r="AS2355" s="2"/>
      <c r="AT2355" s="2"/>
      <c r="AU2355" s="2"/>
      <c r="AV2355" s="2"/>
      <c r="AW2355" s="2"/>
      <c r="AX2355" s="193"/>
      <c r="AY2355" s="193"/>
      <c r="AZ2355" s="193"/>
      <c r="BA2355" s="193"/>
      <c r="BB2355" s="193"/>
      <c r="BC2355" s="193"/>
      <c r="BD2355" s="193"/>
      <c r="BE2355" s="193"/>
      <c r="BF2355" s="193"/>
      <c r="BG2355" s="193"/>
      <c r="BH2355" s="193"/>
      <c r="BI2355" s="193"/>
      <c r="BJ2355" s="193"/>
      <c r="BK2355" s="193"/>
      <c r="BL2355" s="193"/>
      <c r="BM2355" s="193"/>
      <c r="BN2355" s="193"/>
      <c r="BO2355" s="193"/>
      <c r="BP2355" s="193"/>
      <c r="BQ2355" s="193"/>
      <c r="BR2355" s="193"/>
      <c r="BS2355" s="193"/>
      <c r="BT2355" s="193"/>
      <c r="BU2355" s="193"/>
      <c r="BV2355" s="193"/>
      <c r="BW2355" s="193"/>
      <c r="BX2355" s="193"/>
      <c r="BY2355" s="193"/>
      <c r="BZ2355" s="193"/>
      <c r="CA2355" s="193"/>
      <c r="CB2355" s="193"/>
      <c r="CC2355" s="193"/>
      <c r="CD2355" s="193"/>
      <c r="CE2355" s="193"/>
      <c r="CF2355" s="193"/>
      <c r="CG2355" s="193"/>
      <c r="CH2355" s="193"/>
      <c r="CI2355" s="193"/>
      <c r="CJ2355" s="193"/>
      <c r="CK2355" s="199"/>
      <c r="CL2355" s="199"/>
      <c r="CM2355" s="199"/>
      <c r="CN2355" s="199"/>
      <c r="CO2355" s="199"/>
      <c r="CP2355" s="199"/>
      <c r="CQ2355" s="199"/>
      <c r="CR2355" s="199"/>
    </row>
    <row r="2356" spans="1:96" s="190" customFormat="1" ht="71.25" hidden="1">
      <c r="A2356" s="31" t="e">
        <f t="shared" si="161"/>
        <v>#N/A</v>
      </c>
      <c r="B2356" s="30" t="e">
        <f>VLOOKUP(F2356,[3]!Tabla13[#All],2,FALSE)</f>
        <v>#N/A</v>
      </c>
      <c r="C2356" s="197">
        <v>2025</v>
      </c>
      <c r="D2356" s="197">
        <v>8330</v>
      </c>
      <c r="E2356" s="197"/>
      <c r="F2356" s="198"/>
      <c r="G2356" s="197">
        <v>2</v>
      </c>
      <c r="H2356" s="197">
        <v>6</v>
      </c>
      <c r="I2356" s="197">
        <v>19</v>
      </c>
      <c r="J2356" s="197"/>
      <c r="K2356" s="197">
        <v>6000</v>
      </c>
      <c r="L2356" s="51">
        <v>6200</v>
      </c>
      <c r="M2356" s="51">
        <v>62201</v>
      </c>
      <c r="N2356" s="139">
        <v>383</v>
      </c>
      <c r="O2356" s="49"/>
      <c r="P2356" s="48" t="s">
        <v>574</v>
      </c>
      <c r="Q2356" s="47">
        <v>0</v>
      </c>
      <c r="R2356" s="47">
        <v>0</v>
      </c>
      <c r="S2356" s="46">
        <f t="shared" si="158"/>
        <v>0</v>
      </c>
      <c r="T2356" s="47">
        <v>0</v>
      </c>
      <c r="U2356" s="47">
        <v>0</v>
      </c>
      <c r="V2356" s="46">
        <f t="shared" si="159"/>
        <v>0</v>
      </c>
      <c r="W2356" s="46">
        <f t="shared" si="160"/>
        <v>0</v>
      </c>
      <c r="X2356" s="45" t="s">
        <v>154</v>
      </c>
      <c r="Y2356" s="44"/>
      <c r="Z2356" s="43"/>
      <c r="AA2356" s="78" t="s">
        <v>100</v>
      </c>
      <c r="AB2356" s="196"/>
      <c r="AC2356" s="2"/>
      <c r="AD2356" s="2"/>
      <c r="AE2356" s="2"/>
      <c r="AF2356" s="2"/>
      <c r="AG2356" s="2"/>
      <c r="AH2356" s="2"/>
      <c r="AI2356" s="2"/>
      <c r="AJ2356" s="2"/>
      <c r="AK2356" s="2"/>
      <c r="AL2356" s="2"/>
      <c r="AM2356" s="2"/>
      <c r="AN2356" s="2"/>
      <c r="AO2356" s="2"/>
      <c r="AP2356" s="2"/>
      <c r="AQ2356" s="2"/>
      <c r="AR2356" s="2"/>
      <c r="AS2356" s="2"/>
      <c r="AT2356" s="2"/>
      <c r="AU2356" s="2"/>
      <c r="AV2356" s="2"/>
      <c r="AW2356" s="2"/>
      <c r="AX2356" s="195"/>
      <c r="AY2356" s="195"/>
      <c r="AZ2356" s="193"/>
      <c r="BA2356" s="193"/>
      <c r="BB2356" s="195"/>
      <c r="BC2356" s="195"/>
      <c r="BD2356" s="193"/>
      <c r="BE2356" s="195"/>
      <c r="BF2356" s="195"/>
      <c r="BG2356" s="193"/>
      <c r="BH2356" s="193"/>
      <c r="BI2356" s="195"/>
      <c r="BJ2356" s="195"/>
      <c r="BK2356" s="193"/>
      <c r="BL2356" s="195"/>
      <c r="BM2356" s="195"/>
      <c r="BN2356" s="193"/>
      <c r="BO2356" s="193"/>
      <c r="BP2356" s="195"/>
      <c r="BQ2356" s="195"/>
      <c r="BR2356" s="193"/>
      <c r="BS2356" s="195"/>
      <c r="BT2356" s="195"/>
      <c r="BU2356" s="193"/>
      <c r="BV2356" s="193"/>
      <c r="BW2356" s="195"/>
      <c r="BX2356" s="195"/>
      <c r="BY2356" s="193"/>
      <c r="BZ2356" s="195"/>
      <c r="CA2356" s="195"/>
      <c r="CB2356" s="193"/>
      <c r="CC2356" s="193"/>
      <c r="CD2356" s="194"/>
      <c r="CE2356" s="194"/>
      <c r="CF2356" s="193"/>
      <c r="CG2356" s="194"/>
      <c r="CH2356" s="194"/>
      <c r="CI2356" s="193"/>
      <c r="CJ2356" s="193"/>
      <c r="CK2356" s="191"/>
      <c r="CL2356" s="191"/>
      <c r="CM2356" s="192"/>
      <c r="CN2356" s="192"/>
      <c r="CO2356" s="192"/>
      <c r="CP2356" s="192"/>
      <c r="CQ2356" s="191"/>
      <c r="CR2356" s="191"/>
    </row>
    <row r="2357" spans="1:96" s="190" customFormat="1" ht="85.5" hidden="1">
      <c r="A2357" s="31" t="e">
        <f t="shared" si="161"/>
        <v>#N/A</v>
      </c>
      <c r="B2357" s="30" t="e">
        <f>VLOOKUP(F2357,[3]!Tabla13[#All],2,FALSE)</f>
        <v>#N/A</v>
      </c>
      <c r="C2357" s="197">
        <v>2025</v>
      </c>
      <c r="D2357" s="197">
        <v>8330</v>
      </c>
      <c r="E2357" s="197"/>
      <c r="F2357" s="198"/>
      <c r="G2357" s="197">
        <v>2</v>
      </c>
      <c r="H2357" s="197">
        <v>6</v>
      </c>
      <c r="I2357" s="197">
        <v>19</v>
      </c>
      <c r="J2357" s="197"/>
      <c r="K2357" s="197">
        <v>6000</v>
      </c>
      <c r="L2357" s="51">
        <v>6200</v>
      </c>
      <c r="M2357" s="51">
        <v>62202</v>
      </c>
      <c r="N2357" s="139">
        <v>924</v>
      </c>
      <c r="O2357" s="49"/>
      <c r="P2357" s="48" t="s">
        <v>155</v>
      </c>
      <c r="Q2357" s="47">
        <v>0</v>
      </c>
      <c r="R2357" s="47">
        <v>0</v>
      </c>
      <c r="S2357" s="46">
        <f t="shared" si="158"/>
        <v>0</v>
      </c>
      <c r="T2357" s="47">
        <v>0</v>
      </c>
      <c r="U2357" s="47">
        <v>0</v>
      </c>
      <c r="V2357" s="46">
        <f t="shared" si="159"/>
        <v>0</v>
      </c>
      <c r="W2357" s="46">
        <f t="shared" si="160"/>
        <v>0</v>
      </c>
      <c r="X2357" s="45" t="s">
        <v>154</v>
      </c>
      <c r="Y2357" s="44"/>
      <c r="Z2357" s="43"/>
      <c r="AA2357" s="78" t="s">
        <v>100</v>
      </c>
      <c r="AB2357" s="196"/>
      <c r="AC2357" s="2"/>
      <c r="AD2357" s="2"/>
      <c r="AE2357" s="2"/>
      <c r="AF2357" s="2"/>
      <c r="AG2357" s="2"/>
      <c r="AH2357" s="2"/>
      <c r="AI2357" s="2"/>
      <c r="AJ2357" s="2"/>
      <c r="AK2357" s="2"/>
      <c r="AL2357" s="2"/>
      <c r="AM2357" s="2"/>
      <c r="AN2357" s="2"/>
      <c r="AO2357" s="2"/>
      <c r="AP2357" s="2"/>
      <c r="AQ2357" s="2"/>
      <c r="AR2357" s="2"/>
      <c r="AS2357" s="2"/>
      <c r="AT2357" s="2"/>
      <c r="AU2357" s="2"/>
      <c r="AV2357" s="2"/>
      <c r="AW2357" s="2"/>
      <c r="AX2357" s="195"/>
      <c r="AY2357" s="195"/>
      <c r="AZ2357" s="193"/>
      <c r="BA2357" s="193"/>
      <c r="BB2357" s="195"/>
      <c r="BC2357" s="195"/>
      <c r="BD2357" s="193"/>
      <c r="BE2357" s="195"/>
      <c r="BF2357" s="195"/>
      <c r="BG2357" s="193"/>
      <c r="BH2357" s="193"/>
      <c r="BI2357" s="195"/>
      <c r="BJ2357" s="195"/>
      <c r="BK2357" s="193"/>
      <c r="BL2357" s="195"/>
      <c r="BM2357" s="195"/>
      <c r="BN2357" s="193"/>
      <c r="BO2357" s="193"/>
      <c r="BP2357" s="195"/>
      <c r="BQ2357" s="195"/>
      <c r="BR2357" s="193"/>
      <c r="BS2357" s="195"/>
      <c r="BT2357" s="195"/>
      <c r="BU2357" s="193"/>
      <c r="BV2357" s="193"/>
      <c r="BW2357" s="195"/>
      <c r="BX2357" s="195"/>
      <c r="BY2357" s="193"/>
      <c r="BZ2357" s="195"/>
      <c r="CA2357" s="195"/>
      <c r="CB2357" s="193"/>
      <c r="CC2357" s="193"/>
      <c r="CD2357" s="194"/>
      <c r="CE2357" s="194"/>
      <c r="CF2357" s="193"/>
      <c r="CG2357" s="194"/>
      <c r="CH2357" s="194"/>
      <c r="CI2357" s="193"/>
      <c r="CJ2357" s="193"/>
      <c r="CK2357" s="191"/>
      <c r="CL2357" s="191"/>
      <c r="CM2357" s="192"/>
      <c r="CN2357" s="192"/>
      <c r="CO2357" s="192"/>
      <c r="CP2357" s="192"/>
      <c r="CQ2357" s="191"/>
      <c r="CR2357" s="191"/>
    </row>
    <row r="2358" spans="1:96" s="190" customFormat="1" ht="24">
      <c r="A2358" s="31" t="e">
        <f t="shared" si="161"/>
        <v>#N/A</v>
      </c>
      <c r="B2358" s="30" t="e">
        <f>VLOOKUP(F2358,[3]!Tabla13[#All],2,FALSE)</f>
        <v>#N/A</v>
      </c>
      <c r="C2358" s="101">
        <v>2026</v>
      </c>
      <c r="D2358" s="101">
        <v>8330</v>
      </c>
      <c r="E2358" s="101"/>
      <c r="F2358" s="102"/>
      <c r="G2358" s="101">
        <v>2</v>
      </c>
      <c r="H2358" s="101">
        <v>6</v>
      </c>
      <c r="I2358" s="101">
        <v>20</v>
      </c>
      <c r="J2358" s="101"/>
      <c r="K2358" s="101"/>
      <c r="L2358" s="101"/>
      <c r="M2358" s="100"/>
      <c r="N2358" s="99"/>
      <c r="O2358" s="98"/>
      <c r="P2358" s="97" t="s">
        <v>851</v>
      </c>
      <c r="Q2358" s="95">
        <f>Q2359+Q2487+Q2586+Q2703+Q2940+Q3247+Q3318</f>
        <v>33250505</v>
      </c>
      <c r="R2358" s="95">
        <f>R2359+R2487+R2586+R2703+R2940+R3247+R3318</f>
        <v>0</v>
      </c>
      <c r="S2358" s="95">
        <f t="shared" si="158"/>
        <v>33250505</v>
      </c>
      <c r="T2358" s="95">
        <f>T2359+T2487+T2586+T2703+T2940+T3247+T3318</f>
        <v>6010855</v>
      </c>
      <c r="U2358" s="95">
        <f>U2359+U2487+U2586+U2703+U2940+U3247+U3318</f>
        <v>0</v>
      </c>
      <c r="V2358" s="95">
        <f t="shared" si="159"/>
        <v>6010855</v>
      </c>
      <c r="W2358" s="95">
        <f t="shared" si="160"/>
        <v>39261360</v>
      </c>
      <c r="X2358" s="96"/>
      <c r="Y2358" s="141"/>
      <c r="Z2358" s="140"/>
      <c r="AA2358" s="93"/>
      <c r="AB2358" s="200"/>
      <c r="AC2358" s="2"/>
      <c r="AD2358" s="2"/>
      <c r="AE2358" s="2"/>
      <c r="AF2358" s="2"/>
      <c r="AG2358" s="2"/>
      <c r="AH2358" s="2"/>
      <c r="AI2358" s="2"/>
      <c r="AJ2358" s="2"/>
      <c r="AK2358" s="2"/>
      <c r="AL2358" s="2"/>
      <c r="AM2358" s="2"/>
      <c r="AN2358" s="2"/>
      <c r="AO2358" s="2"/>
      <c r="AP2358" s="2"/>
      <c r="AQ2358" s="2"/>
      <c r="AR2358" s="2"/>
      <c r="AS2358" s="2"/>
      <c r="AT2358" s="2"/>
      <c r="AU2358" s="2"/>
      <c r="AV2358" s="2"/>
      <c r="AW2358" s="2"/>
      <c r="AX2358" s="193"/>
      <c r="AY2358" s="193"/>
      <c r="AZ2358" s="193"/>
      <c r="BA2358" s="193"/>
      <c r="BB2358" s="193"/>
      <c r="BC2358" s="193"/>
      <c r="BD2358" s="193"/>
      <c r="BE2358" s="193"/>
      <c r="BF2358" s="193"/>
      <c r="BG2358" s="193"/>
      <c r="BH2358" s="193"/>
      <c r="BI2358" s="193"/>
      <c r="BJ2358" s="193"/>
      <c r="BK2358" s="193"/>
      <c r="BL2358" s="193"/>
      <c r="BM2358" s="193"/>
      <c r="BN2358" s="193"/>
      <c r="BO2358" s="193"/>
      <c r="BP2358" s="193"/>
      <c r="BQ2358" s="193"/>
      <c r="BR2358" s="193"/>
      <c r="BS2358" s="193"/>
      <c r="BT2358" s="193"/>
      <c r="BU2358" s="193"/>
      <c r="BV2358" s="193"/>
      <c r="BW2358" s="193"/>
      <c r="BX2358" s="193"/>
      <c r="BY2358" s="193"/>
      <c r="BZ2358" s="193"/>
      <c r="CA2358" s="193"/>
      <c r="CB2358" s="193"/>
      <c r="CC2358" s="193"/>
      <c r="CD2358" s="193"/>
      <c r="CE2358" s="193"/>
      <c r="CF2358" s="193"/>
      <c r="CG2358" s="193"/>
      <c r="CH2358" s="193"/>
      <c r="CI2358" s="193"/>
      <c r="CJ2358" s="193"/>
      <c r="CK2358" s="199"/>
      <c r="CL2358" s="199"/>
      <c r="CM2358" s="199"/>
      <c r="CN2358" s="199"/>
      <c r="CO2358" s="199"/>
      <c r="CP2358" s="199"/>
      <c r="CQ2358" s="199"/>
      <c r="CR2358" s="199"/>
    </row>
    <row r="2359" spans="1:96" s="190" customFormat="1" ht="24">
      <c r="A2359" s="31" t="e">
        <f t="shared" si="161"/>
        <v>#N/A</v>
      </c>
      <c r="B2359" s="30" t="e">
        <f>VLOOKUP(F2359,[3]!Tabla13[#All],2,FALSE)</f>
        <v>#N/A</v>
      </c>
      <c r="C2359" s="216">
        <v>2026</v>
      </c>
      <c r="D2359" s="216">
        <v>8330</v>
      </c>
      <c r="E2359" s="216"/>
      <c r="F2359" s="217"/>
      <c r="G2359" s="216">
        <v>2</v>
      </c>
      <c r="H2359" s="216">
        <v>6</v>
      </c>
      <c r="I2359" s="216">
        <v>20</v>
      </c>
      <c r="J2359" s="216">
        <v>1</v>
      </c>
      <c r="K2359" s="216"/>
      <c r="L2359" s="216"/>
      <c r="M2359" s="215"/>
      <c r="N2359" s="214"/>
      <c r="O2359" s="213"/>
      <c r="P2359" s="212" t="s">
        <v>850</v>
      </c>
      <c r="Q2359" s="211">
        <f>Q2360+Q2397+Q2411+Q2482</f>
        <v>8190000</v>
      </c>
      <c r="R2359" s="211">
        <f>R2360+R2397+R2411+R2482</f>
        <v>0</v>
      </c>
      <c r="S2359" s="211">
        <f t="shared" si="158"/>
        <v>8190000</v>
      </c>
      <c r="T2359" s="211">
        <f>T2360+T2397+T2411+T2482</f>
        <v>876960</v>
      </c>
      <c r="U2359" s="211">
        <f>U2360+U2397+U2411+U2482</f>
        <v>0</v>
      </c>
      <c r="V2359" s="211">
        <f t="shared" si="159"/>
        <v>876960</v>
      </c>
      <c r="W2359" s="211">
        <f t="shared" si="160"/>
        <v>9066960</v>
      </c>
      <c r="X2359" s="210"/>
      <c r="Y2359" s="209"/>
      <c r="Z2359" s="208"/>
      <c r="AA2359" s="207"/>
      <c r="AB2359" s="193"/>
      <c r="AC2359" s="2"/>
      <c r="AD2359" s="2"/>
      <c r="AE2359" s="2"/>
      <c r="AF2359" s="2"/>
      <c r="AG2359" s="2"/>
      <c r="AH2359" s="2"/>
      <c r="AI2359" s="2"/>
      <c r="AJ2359" s="2"/>
      <c r="AK2359" s="2"/>
      <c r="AL2359" s="2"/>
      <c r="AM2359" s="2"/>
      <c r="AN2359" s="2"/>
      <c r="AO2359" s="2"/>
      <c r="AP2359" s="2"/>
      <c r="AQ2359" s="2"/>
      <c r="AR2359" s="2"/>
      <c r="AS2359" s="2"/>
      <c r="AT2359" s="2"/>
      <c r="AU2359" s="2"/>
      <c r="AV2359" s="2"/>
      <c r="AW2359" s="2"/>
      <c r="AX2359" s="193"/>
      <c r="AY2359" s="193"/>
      <c r="AZ2359" s="193"/>
      <c r="BA2359" s="193"/>
      <c r="BB2359" s="193"/>
      <c r="BC2359" s="193"/>
      <c r="BD2359" s="193"/>
      <c r="BE2359" s="193"/>
      <c r="BF2359" s="193"/>
      <c r="BG2359" s="193"/>
      <c r="BH2359" s="193"/>
      <c r="BI2359" s="193"/>
      <c r="BJ2359" s="193"/>
      <c r="BK2359" s="193"/>
      <c r="BL2359" s="193"/>
      <c r="BM2359" s="193"/>
      <c r="BN2359" s="193"/>
      <c r="BO2359" s="193"/>
      <c r="BP2359" s="193"/>
      <c r="BQ2359" s="193"/>
      <c r="BR2359" s="193"/>
      <c r="BS2359" s="193"/>
      <c r="BT2359" s="193"/>
      <c r="BU2359" s="193"/>
      <c r="BV2359" s="193"/>
      <c r="BW2359" s="193"/>
      <c r="BX2359" s="193"/>
      <c r="BY2359" s="193"/>
      <c r="BZ2359" s="193"/>
      <c r="CA2359" s="193"/>
      <c r="CB2359" s="193"/>
      <c r="CC2359" s="193"/>
      <c r="CD2359" s="193"/>
      <c r="CE2359" s="193"/>
      <c r="CF2359" s="193"/>
      <c r="CG2359" s="193"/>
      <c r="CH2359" s="193"/>
      <c r="CI2359" s="193"/>
      <c r="CJ2359" s="193"/>
      <c r="CK2359" s="199"/>
      <c r="CL2359" s="199"/>
      <c r="CM2359" s="199"/>
      <c r="CN2359" s="199"/>
      <c r="CO2359" s="199"/>
      <c r="CP2359" s="199"/>
      <c r="CQ2359" s="199"/>
      <c r="CR2359" s="199"/>
    </row>
    <row r="2360" spans="1:96" hidden="1">
      <c r="A2360" s="31" t="e">
        <f t="shared" si="161"/>
        <v>#N/A</v>
      </c>
      <c r="B2360" s="30" t="e">
        <f>VLOOKUP(F2360,[3]!Tabla13[#All],2,FALSE)</f>
        <v>#N/A</v>
      </c>
      <c r="C2360" s="75">
        <v>2026</v>
      </c>
      <c r="D2360" s="75">
        <v>8330</v>
      </c>
      <c r="E2360" s="75"/>
      <c r="F2360" s="76"/>
      <c r="G2360" s="75">
        <v>2</v>
      </c>
      <c r="H2360" s="75">
        <v>6</v>
      </c>
      <c r="I2360" s="75">
        <v>20</v>
      </c>
      <c r="J2360" s="75">
        <v>1</v>
      </c>
      <c r="K2360" s="75">
        <v>2000</v>
      </c>
      <c r="L2360" s="75"/>
      <c r="M2360" s="75"/>
      <c r="N2360" s="74" t="s">
        <v>23</v>
      </c>
      <c r="O2360" s="73"/>
      <c r="P2360" s="72" t="s">
        <v>134</v>
      </c>
      <c r="Q2360" s="71">
        <f>+Q2361+Q2370</f>
        <v>0</v>
      </c>
      <c r="R2360" s="71">
        <f>+R2361+R2370</f>
        <v>0</v>
      </c>
      <c r="S2360" s="71">
        <f t="shared" si="158"/>
        <v>0</v>
      </c>
      <c r="T2360" s="71">
        <f>+T2361+T2370</f>
        <v>0</v>
      </c>
      <c r="U2360" s="71">
        <f>+U2361+U2370</f>
        <v>0</v>
      </c>
      <c r="V2360" s="71">
        <f t="shared" si="159"/>
        <v>0</v>
      </c>
      <c r="W2360" s="71">
        <f t="shared" si="160"/>
        <v>0</v>
      </c>
      <c r="X2360" s="70"/>
      <c r="Y2360" s="79"/>
      <c r="Z2360" s="68"/>
      <c r="AA2360" s="67"/>
      <c r="AK2360" s="2"/>
      <c r="AL2360" s="2"/>
      <c r="AM2360" s="2"/>
      <c r="AN2360" s="2"/>
      <c r="AO2360" s="2"/>
      <c r="AP2360" s="2"/>
      <c r="AQ2360" s="2"/>
      <c r="AR2360" s="2"/>
      <c r="AS2360" s="2"/>
      <c r="AT2360" s="2"/>
      <c r="AU2360" s="2"/>
      <c r="AV2360" s="2"/>
      <c r="AW2360" s="2"/>
    </row>
    <row r="2361" spans="1:96" ht="30" hidden="1">
      <c r="A2361" s="31" t="e">
        <f t="shared" si="161"/>
        <v>#N/A</v>
      </c>
      <c r="B2361" s="30" t="e">
        <f>VLOOKUP(F2361,[3]!Tabla13[#All],2,FALSE)</f>
        <v>#N/A</v>
      </c>
      <c r="C2361" s="61">
        <v>2026</v>
      </c>
      <c r="D2361" s="61">
        <v>8330</v>
      </c>
      <c r="E2361" s="61"/>
      <c r="F2361" s="62"/>
      <c r="G2361" s="61">
        <v>2</v>
      </c>
      <c r="H2361" s="61">
        <v>6</v>
      </c>
      <c r="I2361" s="61">
        <v>20</v>
      </c>
      <c r="J2361" s="61">
        <v>1</v>
      </c>
      <c r="K2361" s="61">
        <v>2000</v>
      </c>
      <c r="L2361" s="61">
        <v>2700</v>
      </c>
      <c r="M2361" s="61"/>
      <c r="N2361" s="60" t="s">
        <v>23</v>
      </c>
      <c r="O2361" s="59"/>
      <c r="P2361" s="58" t="s">
        <v>121</v>
      </c>
      <c r="Q2361" s="57">
        <f>+Q2362</f>
        <v>0</v>
      </c>
      <c r="R2361" s="57">
        <f>+R2362</f>
        <v>0</v>
      </c>
      <c r="S2361" s="57">
        <f t="shared" si="158"/>
        <v>0</v>
      </c>
      <c r="T2361" s="57">
        <f>+T2362</f>
        <v>0</v>
      </c>
      <c r="U2361" s="57">
        <f>+U2362</f>
        <v>0</v>
      </c>
      <c r="V2361" s="57">
        <f t="shared" si="159"/>
        <v>0</v>
      </c>
      <c r="W2361" s="57">
        <f t="shared" si="160"/>
        <v>0</v>
      </c>
      <c r="X2361" s="56"/>
      <c r="Y2361" s="66"/>
      <c r="Z2361" s="65"/>
      <c r="AA2361" s="53"/>
      <c r="AK2361" s="2"/>
      <c r="AL2361" s="2"/>
      <c r="AM2361" s="2"/>
      <c r="AN2361" s="2"/>
      <c r="AO2361" s="2"/>
      <c r="AP2361" s="2"/>
      <c r="AQ2361" s="2"/>
      <c r="AR2361" s="2"/>
      <c r="AS2361" s="2"/>
      <c r="AT2361" s="2"/>
      <c r="AU2361" s="2"/>
      <c r="AV2361" s="2"/>
      <c r="AW2361" s="2"/>
    </row>
    <row r="2362" spans="1:96" hidden="1">
      <c r="A2362" s="31" t="e">
        <f t="shared" si="161"/>
        <v>#N/A</v>
      </c>
      <c r="B2362" s="30" t="e">
        <f>VLOOKUP(F2362,[3]!Tabla13[#All],2,FALSE)</f>
        <v>#N/A</v>
      </c>
      <c r="C2362" s="40">
        <v>2026</v>
      </c>
      <c r="D2362" s="40">
        <v>8330</v>
      </c>
      <c r="E2362" s="40"/>
      <c r="F2362" s="41"/>
      <c r="G2362" s="40">
        <v>2</v>
      </c>
      <c r="H2362" s="40">
        <v>6</v>
      </c>
      <c r="I2362" s="40">
        <v>20</v>
      </c>
      <c r="J2362" s="40">
        <v>1</v>
      </c>
      <c r="K2362" s="40">
        <v>2000</v>
      </c>
      <c r="L2362" s="40">
        <v>2700</v>
      </c>
      <c r="M2362" s="40">
        <v>271</v>
      </c>
      <c r="N2362" s="39" t="s">
        <v>23</v>
      </c>
      <c r="O2362" s="38"/>
      <c r="P2362" s="37" t="s">
        <v>120</v>
      </c>
      <c r="Q2362" s="36">
        <f>SUM(Q2363:Q2369)</f>
        <v>0</v>
      </c>
      <c r="R2362" s="36">
        <f>SUM(R2363:R2369)</f>
        <v>0</v>
      </c>
      <c r="S2362" s="36">
        <f t="shared" si="158"/>
        <v>0</v>
      </c>
      <c r="T2362" s="36">
        <f>SUM(T2363:T2369)</f>
        <v>0</v>
      </c>
      <c r="U2362" s="36">
        <f>SUM(U2363:U2369)</f>
        <v>0</v>
      </c>
      <c r="V2362" s="36">
        <f t="shared" si="159"/>
        <v>0</v>
      </c>
      <c r="W2362" s="36">
        <f t="shared" si="160"/>
        <v>0</v>
      </c>
      <c r="X2362" s="35"/>
      <c r="Y2362" s="64"/>
      <c r="Z2362" s="63"/>
      <c r="AA2362" s="32"/>
      <c r="AK2362" s="2"/>
      <c r="AL2362" s="2"/>
      <c r="AM2362" s="2"/>
      <c r="AN2362" s="2"/>
      <c r="AO2362" s="2"/>
      <c r="AP2362" s="2"/>
      <c r="AQ2362" s="2"/>
      <c r="AR2362" s="2"/>
      <c r="AS2362" s="2"/>
      <c r="AT2362" s="2"/>
      <c r="AU2362" s="2"/>
      <c r="AV2362" s="2"/>
      <c r="AW2362" s="2"/>
    </row>
    <row r="2363" spans="1:96" hidden="1">
      <c r="A2363" s="31" t="e">
        <f t="shared" si="161"/>
        <v>#N/A</v>
      </c>
      <c r="B2363" s="30" t="e">
        <f>VLOOKUP(F2363,[3]!Tabla13[#All],2,FALSE)</f>
        <v>#N/A</v>
      </c>
      <c r="C2363" s="51">
        <v>2026</v>
      </c>
      <c r="D2363" s="51">
        <v>8330</v>
      </c>
      <c r="E2363" s="51"/>
      <c r="F2363" s="52"/>
      <c r="G2363" s="51">
        <v>2</v>
      </c>
      <c r="H2363" s="51">
        <v>6</v>
      </c>
      <c r="I2363" s="51">
        <v>20</v>
      </c>
      <c r="J2363" s="51">
        <v>1</v>
      </c>
      <c r="K2363" s="51">
        <v>2000</v>
      </c>
      <c r="L2363" s="51">
        <v>2700</v>
      </c>
      <c r="M2363" s="51">
        <v>271</v>
      </c>
      <c r="N2363" s="50">
        <v>160</v>
      </c>
      <c r="O2363" s="49"/>
      <c r="P2363" s="48" t="s">
        <v>398</v>
      </c>
      <c r="Q2363" s="47">
        <v>0</v>
      </c>
      <c r="R2363" s="47">
        <v>0</v>
      </c>
      <c r="S2363" s="46">
        <f t="shared" si="158"/>
        <v>0</v>
      </c>
      <c r="T2363" s="47">
        <v>0</v>
      </c>
      <c r="U2363" s="47">
        <v>0</v>
      </c>
      <c r="V2363" s="46">
        <f t="shared" si="159"/>
        <v>0</v>
      </c>
      <c r="W2363" s="46">
        <f t="shared" si="160"/>
        <v>0</v>
      </c>
      <c r="X2363" s="45" t="s">
        <v>348</v>
      </c>
      <c r="Y2363" s="44"/>
      <c r="Z2363" s="43"/>
      <c r="AA2363" s="78" t="s">
        <v>100</v>
      </c>
      <c r="AK2363" s="2"/>
      <c r="AL2363" s="2"/>
      <c r="AM2363" s="2"/>
      <c r="AN2363" s="2"/>
      <c r="AO2363" s="2"/>
      <c r="AP2363" s="2"/>
      <c r="AQ2363" s="2"/>
      <c r="AR2363" s="2"/>
      <c r="AS2363" s="2"/>
      <c r="AT2363" s="2"/>
      <c r="AU2363" s="2"/>
      <c r="AV2363" s="2"/>
      <c r="AW2363" s="2"/>
    </row>
    <row r="2364" spans="1:96" hidden="1">
      <c r="A2364" s="31" t="e">
        <f t="shared" si="161"/>
        <v>#N/A</v>
      </c>
      <c r="B2364" s="30" t="e">
        <f>VLOOKUP(F2364,[3]!Tabla13[#All],2,FALSE)</f>
        <v>#N/A</v>
      </c>
      <c r="C2364" s="51">
        <v>2026</v>
      </c>
      <c r="D2364" s="51">
        <v>8330</v>
      </c>
      <c r="E2364" s="51"/>
      <c r="F2364" s="52"/>
      <c r="G2364" s="51">
        <v>2</v>
      </c>
      <c r="H2364" s="51">
        <v>6</v>
      </c>
      <c r="I2364" s="51">
        <v>20</v>
      </c>
      <c r="J2364" s="51">
        <v>1</v>
      </c>
      <c r="K2364" s="51">
        <v>2000</v>
      </c>
      <c r="L2364" s="51">
        <v>2700</v>
      </c>
      <c r="M2364" s="51">
        <v>271</v>
      </c>
      <c r="N2364" s="50">
        <v>228</v>
      </c>
      <c r="O2364" s="49"/>
      <c r="P2364" s="48" t="s">
        <v>396</v>
      </c>
      <c r="Q2364" s="47">
        <v>0</v>
      </c>
      <c r="R2364" s="47">
        <v>0</v>
      </c>
      <c r="S2364" s="46">
        <f t="shared" si="158"/>
        <v>0</v>
      </c>
      <c r="T2364" s="47">
        <v>0</v>
      </c>
      <c r="U2364" s="47">
        <v>0</v>
      </c>
      <c r="V2364" s="46">
        <f t="shared" si="159"/>
        <v>0</v>
      </c>
      <c r="W2364" s="46">
        <f t="shared" si="160"/>
        <v>0</v>
      </c>
      <c r="X2364" s="45" t="s">
        <v>26</v>
      </c>
      <c r="Y2364" s="44"/>
      <c r="Z2364" s="43"/>
      <c r="AA2364" s="78" t="s">
        <v>100</v>
      </c>
      <c r="AK2364" s="2"/>
      <c r="AL2364" s="2"/>
      <c r="AM2364" s="2"/>
      <c r="AN2364" s="2"/>
      <c r="AO2364" s="2"/>
      <c r="AP2364" s="2"/>
      <c r="AQ2364" s="2"/>
      <c r="AR2364" s="2"/>
      <c r="AS2364" s="2"/>
      <c r="AT2364" s="2"/>
      <c r="AU2364" s="2"/>
      <c r="AV2364" s="2"/>
      <c r="AW2364" s="2"/>
    </row>
    <row r="2365" spans="1:96" hidden="1">
      <c r="A2365" s="31" t="e">
        <f t="shared" si="161"/>
        <v>#N/A</v>
      </c>
      <c r="B2365" s="30" t="e">
        <f>VLOOKUP(F2365,[3]!Tabla13[#All],2,FALSE)</f>
        <v>#N/A</v>
      </c>
      <c r="C2365" s="51">
        <v>2026</v>
      </c>
      <c r="D2365" s="51">
        <v>8330</v>
      </c>
      <c r="E2365" s="51"/>
      <c r="F2365" s="52"/>
      <c r="G2365" s="51">
        <v>2</v>
      </c>
      <c r="H2365" s="51">
        <v>6</v>
      </c>
      <c r="I2365" s="51">
        <v>20</v>
      </c>
      <c r="J2365" s="51">
        <v>1</v>
      </c>
      <c r="K2365" s="51">
        <v>2000</v>
      </c>
      <c r="L2365" s="51">
        <v>2700</v>
      </c>
      <c r="M2365" s="51">
        <v>271</v>
      </c>
      <c r="N2365" s="50">
        <v>319</v>
      </c>
      <c r="O2365" s="49"/>
      <c r="P2365" s="48" t="s">
        <v>391</v>
      </c>
      <c r="Q2365" s="47">
        <v>0</v>
      </c>
      <c r="R2365" s="47">
        <v>0</v>
      </c>
      <c r="S2365" s="46">
        <f t="shared" si="158"/>
        <v>0</v>
      </c>
      <c r="T2365" s="47">
        <v>0</v>
      </c>
      <c r="U2365" s="47">
        <v>0</v>
      </c>
      <c r="V2365" s="46">
        <f t="shared" si="159"/>
        <v>0</v>
      </c>
      <c r="W2365" s="46">
        <f t="shared" si="160"/>
        <v>0</v>
      </c>
      <c r="X2365" s="45" t="s">
        <v>26</v>
      </c>
      <c r="Y2365" s="44"/>
      <c r="Z2365" s="43"/>
      <c r="AA2365" s="78" t="s">
        <v>100</v>
      </c>
      <c r="AK2365" s="2"/>
      <c r="AL2365" s="2"/>
      <c r="AM2365" s="2"/>
      <c r="AN2365" s="2"/>
      <c r="AO2365" s="2"/>
      <c r="AP2365" s="2"/>
      <c r="AQ2365" s="2"/>
      <c r="AR2365" s="2"/>
      <c r="AS2365" s="2"/>
      <c r="AT2365" s="2"/>
      <c r="AU2365" s="2"/>
      <c r="AV2365" s="2"/>
      <c r="AW2365" s="2"/>
    </row>
    <row r="2366" spans="1:96" hidden="1">
      <c r="A2366" s="31" t="e">
        <f t="shared" si="161"/>
        <v>#N/A</v>
      </c>
      <c r="B2366" s="30" t="e">
        <f>VLOOKUP(F2366,[3]!Tabla13[#All],2,FALSE)</f>
        <v>#N/A</v>
      </c>
      <c r="C2366" s="51">
        <v>2026</v>
      </c>
      <c r="D2366" s="51">
        <v>8330</v>
      </c>
      <c r="E2366" s="51"/>
      <c r="F2366" s="52"/>
      <c r="G2366" s="51">
        <v>2</v>
      </c>
      <c r="H2366" s="51">
        <v>6</v>
      </c>
      <c r="I2366" s="51">
        <v>20</v>
      </c>
      <c r="J2366" s="51">
        <v>1</v>
      </c>
      <c r="K2366" s="51">
        <v>2000</v>
      </c>
      <c r="L2366" s="51">
        <v>2700</v>
      </c>
      <c r="M2366" s="51">
        <v>271</v>
      </c>
      <c r="N2366" s="50">
        <v>333</v>
      </c>
      <c r="O2366" s="49"/>
      <c r="P2366" s="48" t="s">
        <v>628</v>
      </c>
      <c r="Q2366" s="47">
        <v>0</v>
      </c>
      <c r="R2366" s="47">
        <v>0</v>
      </c>
      <c r="S2366" s="46">
        <f t="shared" si="158"/>
        <v>0</v>
      </c>
      <c r="T2366" s="47">
        <v>0</v>
      </c>
      <c r="U2366" s="47">
        <v>0</v>
      </c>
      <c r="V2366" s="46">
        <f t="shared" si="159"/>
        <v>0</v>
      </c>
      <c r="W2366" s="46">
        <f t="shared" si="160"/>
        <v>0</v>
      </c>
      <c r="X2366" s="45" t="s">
        <v>26</v>
      </c>
      <c r="Y2366" s="44"/>
      <c r="Z2366" s="43"/>
      <c r="AA2366" s="78" t="s">
        <v>100</v>
      </c>
      <c r="AK2366" s="2"/>
      <c r="AL2366" s="2"/>
      <c r="AM2366" s="2"/>
      <c r="AN2366" s="2"/>
      <c r="AO2366" s="2"/>
      <c r="AP2366" s="2"/>
      <c r="AQ2366" s="2"/>
      <c r="AR2366" s="2"/>
      <c r="AS2366" s="2"/>
      <c r="AT2366" s="2"/>
      <c r="AU2366" s="2"/>
      <c r="AV2366" s="2"/>
      <c r="AW2366" s="2"/>
    </row>
    <row r="2367" spans="1:96" hidden="1">
      <c r="A2367" s="31" t="e">
        <f t="shared" si="161"/>
        <v>#N/A</v>
      </c>
      <c r="B2367" s="30" t="e">
        <f>VLOOKUP(F2367,[3]!Tabla13[#All],2,FALSE)</f>
        <v>#N/A</v>
      </c>
      <c r="C2367" s="51">
        <v>2026</v>
      </c>
      <c r="D2367" s="51">
        <v>8330</v>
      </c>
      <c r="E2367" s="51"/>
      <c r="F2367" s="52"/>
      <c r="G2367" s="51">
        <v>2</v>
      </c>
      <c r="H2367" s="51">
        <v>6</v>
      </c>
      <c r="I2367" s="51">
        <v>20</v>
      </c>
      <c r="J2367" s="51">
        <v>1</v>
      </c>
      <c r="K2367" s="51">
        <v>2000</v>
      </c>
      <c r="L2367" s="51">
        <v>2700</v>
      </c>
      <c r="M2367" s="51">
        <v>271</v>
      </c>
      <c r="N2367" s="50">
        <v>715</v>
      </c>
      <c r="O2367" s="49"/>
      <c r="P2367" s="48" t="s">
        <v>627</v>
      </c>
      <c r="Q2367" s="47">
        <v>0</v>
      </c>
      <c r="R2367" s="47">
        <v>0</v>
      </c>
      <c r="S2367" s="46">
        <f t="shared" si="158"/>
        <v>0</v>
      </c>
      <c r="T2367" s="47">
        <v>0</v>
      </c>
      <c r="U2367" s="47">
        <v>0</v>
      </c>
      <c r="V2367" s="46">
        <f t="shared" si="159"/>
        <v>0</v>
      </c>
      <c r="W2367" s="46">
        <f t="shared" si="160"/>
        <v>0</v>
      </c>
      <c r="X2367" s="45" t="s">
        <v>26</v>
      </c>
      <c r="Y2367" s="44"/>
      <c r="Z2367" s="43"/>
      <c r="AA2367" s="78" t="s">
        <v>100</v>
      </c>
      <c r="AK2367" s="2"/>
      <c r="AL2367" s="2"/>
      <c r="AM2367" s="2"/>
      <c r="AN2367" s="2"/>
      <c r="AO2367" s="2"/>
      <c r="AP2367" s="2"/>
      <c r="AQ2367" s="2"/>
      <c r="AR2367" s="2"/>
      <c r="AS2367" s="2"/>
      <c r="AT2367" s="2"/>
      <c r="AU2367" s="2"/>
      <c r="AV2367" s="2"/>
      <c r="AW2367" s="2"/>
    </row>
    <row r="2368" spans="1:96" hidden="1">
      <c r="A2368" s="31" t="e">
        <f t="shared" si="161"/>
        <v>#N/A</v>
      </c>
      <c r="B2368" s="30" t="e">
        <f>VLOOKUP(F2368,[3]!Tabla13[#All],2,FALSE)</f>
        <v>#N/A</v>
      </c>
      <c r="C2368" s="51">
        <v>2026</v>
      </c>
      <c r="D2368" s="51">
        <v>8330</v>
      </c>
      <c r="E2368" s="51"/>
      <c r="F2368" s="52"/>
      <c r="G2368" s="51">
        <v>2</v>
      </c>
      <c r="H2368" s="51">
        <v>6</v>
      </c>
      <c r="I2368" s="51">
        <v>20</v>
      </c>
      <c r="J2368" s="51">
        <v>1</v>
      </c>
      <c r="K2368" s="51">
        <v>2000</v>
      </c>
      <c r="L2368" s="51">
        <v>2700</v>
      </c>
      <c r="M2368" s="51">
        <v>271</v>
      </c>
      <c r="N2368" s="50">
        <v>1049</v>
      </c>
      <c r="O2368" s="49"/>
      <c r="P2368" s="48" t="s">
        <v>394</v>
      </c>
      <c r="Q2368" s="47">
        <v>0</v>
      </c>
      <c r="R2368" s="47">
        <v>0</v>
      </c>
      <c r="S2368" s="46">
        <f t="shared" si="158"/>
        <v>0</v>
      </c>
      <c r="T2368" s="47">
        <v>0</v>
      </c>
      <c r="U2368" s="47">
        <v>0</v>
      </c>
      <c r="V2368" s="46">
        <f t="shared" si="159"/>
        <v>0</v>
      </c>
      <c r="W2368" s="46">
        <f t="shared" si="160"/>
        <v>0</v>
      </c>
      <c r="X2368" s="45" t="s">
        <v>26</v>
      </c>
      <c r="Y2368" s="44"/>
      <c r="Z2368" s="43"/>
      <c r="AA2368" s="78" t="s">
        <v>100</v>
      </c>
      <c r="AK2368" s="2"/>
      <c r="AL2368" s="2"/>
      <c r="AM2368" s="2"/>
      <c r="AN2368" s="2"/>
      <c r="AO2368" s="2"/>
      <c r="AP2368" s="2"/>
      <c r="AQ2368" s="2"/>
      <c r="AR2368" s="2"/>
      <c r="AS2368" s="2"/>
      <c r="AT2368" s="2"/>
      <c r="AU2368" s="2"/>
      <c r="AV2368" s="2"/>
      <c r="AW2368" s="2"/>
    </row>
    <row r="2369" spans="1:49" hidden="1">
      <c r="A2369" s="31" t="e">
        <f t="shared" si="161"/>
        <v>#N/A</v>
      </c>
      <c r="B2369" s="30" t="e">
        <f>VLOOKUP(F2369,[3]!Tabla13[#All],2,FALSE)</f>
        <v>#N/A</v>
      </c>
      <c r="C2369" s="51">
        <v>2026</v>
      </c>
      <c r="D2369" s="51">
        <v>8330</v>
      </c>
      <c r="E2369" s="51"/>
      <c r="F2369" s="52"/>
      <c r="G2369" s="51">
        <v>2</v>
      </c>
      <c r="H2369" s="51">
        <v>6</v>
      </c>
      <c r="I2369" s="51">
        <v>20</v>
      </c>
      <c r="J2369" s="51">
        <v>1</v>
      </c>
      <c r="K2369" s="51">
        <v>2000</v>
      </c>
      <c r="L2369" s="51">
        <v>2700</v>
      </c>
      <c r="M2369" s="51">
        <v>271</v>
      </c>
      <c r="N2369" s="50">
        <v>1092</v>
      </c>
      <c r="O2369" s="49"/>
      <c r="P2369" s="48" t="s">
        <v>393</v>
      </c>
      <c r="Q2369" s="47">
        <v>0</v>
      </c>
      <c r="R2369" s="47">
        <v>0</v>
      </c>
      <c r="S2369" s="46">
        <f t="shared" si="158"/>
        <v>0</v>
      </c>
      <c r="T2369" s="47">
        <v>0</v>
      </c>
      <c r="U2369" s="47">
        <v>0</v>
      </c>
      <c r="V2369" s="46">
        <f t="shared" si="159"/>
        <v>0</v>
      </c>
      <c r="W2369" s="46">
        <f t="shared" si="160"/>
        <v>0</v>
      </c>
      <c r="X2369" s="45" t="s">
        <v>26</v>
      </c>
      <c r="Y2369" s="44"/>
      <c r="Z2369" s="43"/>
      <c r="AA2369" s="78" t="s">
        <v>100</v>
      </c>
      <c r="AK2369" s="2"/>
      <c r="AL2369" s="2"/>
      <c r="AM2369" s="2"/>
      <c r="AN2369" s="2"/>
      <c r="AO2369" s="2"/>
      <c r="AP2369" s="2"/>
      <c r="AQ2369" s="2"/>
      <c r="AR2369" s="2"/>
      <c r="AS2369" s="2"/>
      <c r="AT2369" s="2"/>
      <c r="AU2369" s="2"/>
      <c r="AV2369" s="2"/>
      <c r="AW2369" s="2"/>
    </row>
    <row r="2370" spans="1:49" hidden="1">
      <c r="A2370" s="31" t="e">
        <f t="shared" si="161"/>
        <v>#N/A</v>
      </c>
      <c r="B2370" s="30" t="e">
        <f>VLOOKUP(F2370,[3]!Tabla13[#All],2,FALSE)</f>
        <v>#N/A</v>
      </c>
      <c r="C2370" s="61">
        <v>2026</v>
      </c>
      <c r="D2370" s="61">
        <v>8330</v>
      </c>
      <c r="E2370" s="61"/>
      <c r="F2370" s="62"/>
      <c r="G2370" s="61">
        <v>2</v>
      </c>
      <c r="H2370" s="61">
        <v>6</v>
      </c>
      <c r="I2370" s="61">
        <v>20</v>
      </c>
      <c r="J2370" s="61">
        <v>1</v>
      </c>
      <c r="K2370" s="61">
        <v>2000</v>
      </c>
      <c r="L2370" s="61">
        <v>2800</v>
      </c>
      <c r="M2370" s="61"/>
      <c r="N2370" s="60" t="s">
        <v>23</v>
      </c>
      <c r="O2370" s="59"/>
      <c r="P2370" s="58" t="s">
        <v>384</v>
      </c>
      <c r="Q2370" s="57">
        <f>Q2371</f>
        <v>0</v>
      </c>
      <c r="R2370" s="57">
        <f>R2371</f>
        <v>0</v>
      </c>
      <c r="S2370" s="57">
        <f t="shared" si="158"/>
        <v>0</v>
      </c>
      <c r="T2370" s="57">
        <f>T2371</f>
        <v>0</v>
      </c>
      <c r="U2370" s="57">
        <f>U2371</f>
        <v>0</v>
      </c>
      <c r="V2370" s="57">
        <f t="shared" si="159"/>
        <v>0</v>
      </c>
      <c r="W2370" s="57">
        <f t="shared" si="160"/>
        <v>0</v>
      </c>
      <c r="X2370" s="56"/>
      <c r="Y2370" s="66"/>
      <c r="Z2370" s="65"/>
      <c r="AA2370" s="53"/>
      <c r="AK2370" s="2"/>
      <c r="AL2370" s="2"/>
      <c r="AM2370" s="2"/>
      <c r="AN2370" s="2"/>
      <c r="AO2370" s="2"/>
      <c r="AP2370" s="2"/>
      <c r="AQ2370" s="2"/>
      <c r="AR2370" s="2"/>
      <c r="AS2370" s="2"/>
      <c r="AT2370" s="2"/>
      <c r="AU2370" s="2"/>
      <c r="AV2370" s="2"/>
      <c r="AW2370" s="2"/>
    </row>
    <row r="2371" spans="1:49" hidden="1">
      <c r="A2371" s="31" t="e">
        <f t="shared" si="161"/>
        <v>#N/A</v>
      </c>
      <c r="B2371" s="30" t="e">
        <f>VLOOKUP(F2371,[3]!Tabla13[#All],2,FALSE)</f>
        <v>#N/A</v>
      </c>
      <c r="C2371" s="40">
        <v>2026</v>
      </c>
      <c r="D2371" s="40">
        <v>8330</v>
      </c>
      <c r="E2371" s="40"/>
      <c r="F2371" s="41"/>
      <c r="G2371" s="40">
        <v>2</v>
      </c>
      <c r="H2371" s="40">
        <v>6</v>
      </c>
      <c r="I2371" s="40">
        <v>20</v>
      </c>
      <c r="J2371" s="40">
        <v>1</v>
      </c>
      <c r="K2371" s="40">
        <v>2000</v>
      </c>
      <c r="L2371" s="40">
        <v>2800</v>
      </c>
      <c r="M2371" s="40">
        <v>283</v>
      </c>
      <c r="N2371" s="39" t="s">
        <v>23</v>
      </c>
      <c r="O2371" s="38"/>
      <c r="P2371" s="37" t="s">
        <v>374</v>
      </c>
      <c r="Q2371" s="36">
        <f>SUM(Q2372:Q2396)</f>
        <v>0</v>
      </c>
      <c r="R2371" s="36">
        <f>SUM(R2372:R2396)</f>
        <v>0</v>
      </c>
      <c r="S2371" s="36">
        <f t="shared" si="158"/>
        <v>0</v>
      </c>
      <c r="T2371" s="36">
        <f>SUM(T2372:T2396)</f>
        <v>0</v>
      </c>
      <c r="U2371" s="36">
        <f>SUM(U2372:U2396)</f>
        <v>0</v>
      </c>
      <c r="V2371" s="36">
        <f t="shared" si="159"/>
        <v>0</v>
      </c>
      <c r="W2371" s="36">
        <f t="shared" si="160"/>
        <v>0</v>
      </c>
      <c r="X2371" s="35"/>
      <c r="Y2371" s="64"/>
      <c r="Z2371" s="63"/>
      <c r="AA2371" s="32"/>
      <c r="AK2371" s="2"/>
      <c r="AL2371" s="2"/>
      <c r="AM2371" s="2"/>
      <c r="AN2371" s="2"/>
      <c r="AO2371" s="2"/>
      <c r="AP2371" s="2"/>
      <c r="AQ2371" s="2"/>
      <c r="AR2371" s="2"/>
      <c r="AS2371" s="2"/>
      <c r="AT2371" s="2"/>
      <c r="AU2371" s="2"/>
      <c r="AV2371" s="2"/>
      <c r="AW2371" s="2"/>
    </row>
    <row r="2372" spans="1:49" hidden="1">
      <c r="A2372" s="31" t="e">
        <f t="shared" si="161"/>
        <v>#N/A</v>
      </c>
      <c r="B2372" s="30" t="e">
        <f>VLOOKUP(F2372,[3]!Tabla13[#All],2,FALSE)</f>
        <v>#N/A</v>
      </c>
      <c r="C2372" s="51">
        <v>2026</v>
      </c>
      <c r="D2372" s="51">
        <v>8330</v>
      </c>
      <c r="E2372" s="51"/>
      <c r="F2372" s="52"/>
      <c r="G2372" s="51">
        <v>2</v>
      </c>
      <c r="H2372" s="51">
        <v>6</v>
      </c>
      <c r="I2372" s="51">
        <v>20</v>
      </c>
      <c r="J2372" s="51">
        <v>1</v>
      </c>
      <c r="K2372" s="51">
        <v>2000</v>
      </c>
      <c r="L2372" s="51">
        <v>2800</v>
      </c>
      <c r="M2372" s="51">
        <v>283</v>
      </c>
      <c r="N2372" s="50">
        <v>164</v>
      </c>
      <c r="O2372" s="49"/>
      <c r="P2372" s="48" t="s">
        <v>626</v>
      </c>
      <c r="Q2372" s="47">
        <v>0</v>
      </c>
      <c r="R2372" s="47">
        <v>0</v>
      </c>
      <c r="S2372" s="46">
        <f t="shared" si="158"/>
        <v>0</v>
      </c>
      <c r="T2372" s="47">
        <v>0</v>
      </c>
      <c r="U2372" s="47">
        <v>0</v>
      </c>
      <c r="V2372" s="46">
        <f t="shared" si="159"/>
        <v>0</v>
      </c>
      <c r="W2372" s="46">
        <f t="shared" si="160"/>
        <v>0</v>
      </c>
      <c r="X2372" s="45" t="s">
        <v>348</v>
      </c>
      <c r="Y2372" s="44"/>
      <c r="Z2372" s="43"/>
      <c r="AA2372" s="78" t="s">
        <v>100</v>
      </c>
      <c r="AK2372" s="2"/>
      <c r="AL2372" s="2"/>
      <c r="AM2372" s="2"/>
      <c r="AN2372" s="2"/>
      <c r="AO2372" s="2"/>
      <c r="AP2372" s="2"/>
      <c r="AQ2372" s="2"/>
      <c r="AR2372" s="2"/>
      <c r="AS2372" s="2"/>
      <c r="AT2372" s="2"/>
      <c r="AU2372" s="2"/>
      <c r="AV2372" s="2"/>
      <c r="AW2372" s="2"/>
    </row>
    <row r="2373" spans="1:49" hidden="1">
      <c r="A2373" s="31" t="e">
        <f t="shared" si="161"/>
        <v>#N/A</v>
      </c>
      <c r="B2373" s="30" t="e">
        <f>VLOOKUP(F2373,[3]!Tabla13[#All],2,FALSE)</f>
        <v>#N/A</v>
      </c>
      <c r="C2373" s="51">
        <v>2026</v>
      </c>
      <c r="D2373" s="51">
        <v>8330</v>
      </c>
      <c r="E2373" s="51"/>
      <c r="F2373" s="52"/>
      <c r="G2373" s="51">
        <v>2</v>
      </c>
      <c r="H2373" s="51">
        <v>6</v>
      </c>
      <c r="I2373" s="51">
        <v>20</v>
      </c>
      <c r="J2373" s="51">
        <v>1</v>
      </c>
      <c r="K2373" s="51">
        <v>2000</v>
      </c>
      <c r="L2373" s="51">
        <v>2800</v>
      </c>
      <c r="M2373" s="51">
        <v>283</v>
      </c>
      <c r="N2373" s="50">
        <v>277</v>
      </c>
      <c r="O2373" s="49"/>
      <c r="P2373" s="48" t="s">
        <v>371</v>
      </c>
      <c r="Q2373" s="47">
        <v>0</v>
      </c>
      <c r="R2373" s="47">
        <v>0</v>
      </c>
      <c r="S2373" s="46">
        <f t="shared" si="158"/>
        <v>0</v>
      </c>
      <c r="T2373" s="47">
        <v>0</v>
      </c>
      <c r="U2373" s="47">
        <v>0</v>
      </c>
      <c r="V2373" s="46">
        <f t="shared" si="159"/>
        <v>0</v>
      </c>
      <c r="W2373" s="46">
        <f t="shared" si="160"/>
        <v>0</v>
      </c>
      <c r="X2373" s="45" t="s">
        <v>26</v>
      </c>
      <c r="Y2373" s="44"/>
      <c r="Z2373" s="43"/>
      <c r="AA2373" s="78" t="s">
        <v>100</v>
      </c>
      <c r="AK2373" s="2"/>
      <c r="AL2373" s="2"/>
      <c r="AM2373" s="2"/>
      <c r="AN2373" s="2"/>
      <c r="AO2373" s="2"/>
      <c r="AP2373" s="2"/>
      <c r="AQ2373" s="2"/>
      <c r="AR2373" s="2"/>
      <c r="AS2373" s="2"/>
      <c r="AT2373" s="2"/>
      <c r="AU2373" s="2"/>
      <c r="AV2373" s="2"/>
      <c r="AW2373" s="2"/>
    </row>
    <row r="2374" spans="1:49" hidden="1">
      <c r="A2374" s="31" t="e">
        <f t="shared" si="161"/>
        <v>#N/A</v>
      </c>
      <c r="B2374" s="30" t="e">
        <f>VLOOKUP(F2374,[3]!Tabla13[#All],2,FALSE)</f>
        <v>#N/A</v>
      </c>
      <c r="C2374" s="51">
        <v>2026</v>
      </c>
      <c r="D2374" s="51">
        <v>8330</v>
      </c>
      <c r="E2374" s="51"/>
      <c r="F2374" s="52"/>
      <c r="G2374" s="51">
        <v>2</v>
      </c>
      <c r="H2374" s="51">
        <v>6</v>
      </c>
      <c r="I2374" s="51">
        <v>20</v>
      </c>
      <c r="J2374" s="51">
        <v>1</v>
      </c>
      <c r="K2374" s="51">
        <v>2000</v>
      </c>
      <c r="L2374" s="51">
        <v>2800</v>
      </c>
      <c r="M2374" s="51">
        <v>283</v>
      </c>
      <c r="N2374" s="50">
        <v>289</v>
      </c>
      <c r="O2374" s="49"/>
      <c r="P2374" s="48" t="s">
        <v>625</v>
      </c>
      <c r="Q2374" s="47">
        <v>0</v>
      </c>
      <c r="R2374" s="47">
        <v>0</v>
      </c>
      <c r="S2374" s="46">
        <f t="shared" si="158"/>
        <v>0</v>
      </c>
      <c r="T2374" s="47">
        <v>0</v>
      </c>
      <c r="U2374" s="47">
        <v>0</v>
      </c>
      <c r="V2374" s="46">
        <f t="shared" si="159"/>
        <v>0</v>
      </c>
      <c r="W2374" s="46">
        <f t="shared" si="160"/>
        <v>0</v>
      </c>
      <c r="X2374" s="45" t="s">
        <v>26</v>
      </c>
      <c r="Y2374" s="44"/>
      <c r="Z2374" s="43"/>
      <c r="AA2374" s="78" t="s">
        <v>100</v>
      </c>
      <c r="AK2374" s="2"/>
      <c r="AL2374" s="2"/>
      <c r="AM2374" s="2"/>
      <c r="AN2374" s="2"/>
      <c r="AO2374" s="2"/>
      <c r="AP2374" s="2"/>
      <c r="AQ2374" s="2"/>
      <c r="AR2374" s="2"/>
      <c r="AS2374" s="2"/>
      <c r="AT2374" s="2"/>
      <c r="AU2374" s="2"/>
      <c r="AV2374" s="2"/>
      <c r="AW2374" s="2"/>
    </row>
    <row r="2375" spans="1:49" hidden="1">
      <c r="A2375" s="31" t="e">
        <f t="shared" si="161"/>
        <v>#N/A</v>
      </c>
      <c r="B2375" s="30" t="e">
        <f>VLOOKUP(F2375,[3]!Tabla13[#All],2,FALSE)</f>
        <v>#N/A</v>
      </c>
      <c r="C2375" s="51">
        <v>2026</v>
      </c>
      <c r="D2375" s="51">
        <v>8330</v>
      </c>
      <c r="E2375" s="51"/>
      <c r="F2375" s="52"/>
      <c r="G2375" s="51">
        <v>2</v>
      </c>
      <c r="H2375" s="51">
        <v>6</v>
      </c>
      <c r="I2375" s="51">
        <v>20</v>
      </c>
      <c r="J2375" s="51">
        <v>1</v>
      </c>
      <c r="K2375" s="51">
        <v>2000</v>
      </c>
      <c r="L2375" s="51">
        <v>2800</v>
      </c>
      <c r="M2375" s="51">
        <v>283</v>
      </c>
      <c r="N2375" s="50">
        <v>297</v>
      </c>
      <c r="O2375" s="49"/>
      <c r="P2375" s="48" t="s">
        <v>366</v>
      </c>
      <c r="Q2375" s="47">
        <v>0</v>
      </c>
      <c r="R2375" s="47">
        <v>0</v>
      </c>
      <c r="S2375" s="46">
        <f t="shared" si="158"/>
        <v>0</v>
      </c>
      <c r="T2375" s="47">
        <v>0</v>
      </c>
      <c r="U2375" s="47">
        <v>0</v>
      </c>
      <c r="V2375" s="46">
        <f t="shared" si="159"/>
        <v>0</v>
      </c>
      <c r="W2375" s="46">
        <f t="shared" si="160"/>
        <v>0</v>
      </c>
      <c r="X2375" s="45" t="s">
        <v>26</v>
      </c>
      <c r="Y2375" s="44"/>
      <c r="Z2375" s="43"/>
      <c r="AA2375" s="78" t="s">
        <v>100</v>
      </c>
      <c r="AK2375" s="2"/>
      <c r="AL2375" s="2"/>
      <c r="AM2375" s="2"/>
      <c r="AN2375" s="2"/>
      <c r="AO2375" s="2"/>
      <c r="AP2375" s="2"/>
      <c r="AQ2375" s="2"/>
      <c r="AR2375" s="2"/>
      <c r="AS2375" s="2"/>
      <c r="AT2375" s="2"/>
      <c r="AU2375" s="2"/>
      <c r="AV2375" s="2"/>
      <c r="AW2375" s="2"/>
    </row>
    <row r="2376" spans="1:49" hidden="1">
      <c r="A2376" s="31" t="e">
        <f t="shared" si="161"/>
        <v>#N/A</v>
      </c>
      <c r="B2376" s="30" t="e">
        <f>VLOOKUP(F2376,[3]!Tabla13[#All],2,FALSE)</f>
        <v>#N/A</v>
      </c>
      <c r="C2376" s="51">
        <v>2026</v>
      </c>
      <c r="D2376" s="51">
        <v>8330</v>
      </c>
      <c r="E2376" s="51"/>
      <c r="F2376" s="52"/>
      <c r="G2376" s="51">
        <v>2</v>
      </c>
      <c r="H2376" s="51">
        <v>6</v>
      </c>
      <c r="I2376" s="51">
        <v>20</v>
      </c>
      <c r="J2376" s="51">
        <v>1</v>
      </c>
      <c r="K2376" s="51">
        <v>2000</v>
      </c>
      <c r="L2376" s="51">
        <v>2800</v>
      </c>
      <c r="M2376" s="51">
        <v>283</v>
      </c>
      <c r="N2376" s="50">
        <v>302</v>
      </c>
      <c r="O2376" s="49"/>
      <c r="P2376" s="48" t="s">
        <v>624</v>
      </c>
      <c r="Q2376" s="47">
        <v>0</v>
      </c>
      <c r="R2376" s="47">
        <v>0</v>
      </c>
      <c r="S2376" s="46">
        <f t="shared" si="158"/>
        <v>0</v>
      </c>
      <c r="T2376" s="47">
        <v>0</v>
      </c>
      <c r="U2376" s="47">
        <v>0</v>
      </c>
      <c r="V2376" s="46">
        <f t="shared" si="159"/>
        <v>0</v>
      </c>
      <c r="W2376" s="46">
        <f t="shared" si="160"/>
        <v>0</v>
      </c>
      <c r="X2376" s="45" t="s">
        <v>26</v>
      </c>
      <c r="Y2376" s="44"/>
      <c r="Z2376" s="43"/>
      <c r="AA2376" s="78" t="s">
        <v>100</v>
      </c>
      <c r="AK2376" s="2"/>
      <c r="AL2376" s="2"/>
      <c r="AM2376" s="2"/>
      <c r="AN2376" s="2"/>
      <c r="AO2376" s="2"/>
      <c r="AP2376" s="2"/>
      <c r="AQ2376" s="2"/>
      <c r="AR2376" s="2"/>
      <c r="AS2376" s="2"/>
      <c r="AT2376" s="2"/>
      <c r="AU2376" s="2"/>
      <c r="AV2376" s="2"/>
      <c r="AW2376" s="2"/>
    </row>
    <row r="2377" spans="1:49" hidden="1">
      <c r="A2377" s="31" t="e">
        <f t="shared" si="161"/>
        <v>#N/A</v>
      </c>
      <c r="B2377" s="30" t="e">
        <f>VLOOKUP(F2377,[3]!Tabla13[#All],2,FALSE)</f>
        <v>#N/A</v>
      </c>
      <c r="C2377" s="51">
        <v>2026</v>
      </c>
      <c r="D2377" s="51">
        <v>8330</v>
      </c>
      <c r="E2377" s="51"/>
      <c r="F2377" s="52"/>
      <c r="G2377" s="51">
        <v>2</v>
      </c>
      <c r="H2377" s="51">
        <v>6</v>
      </c>
      <c r="I2377" s="51">
        <v>20</v>
      </c>
      <c r="J2377" s="51">
        <v>1</v>
      </c>
      <c r="K2377" s="51">
        <v>2000</v>
      </c>
      <c r="L2377" s="51">
        <v>2800</v>
      </c>
      <c r="M2377" s="51">
        <v>283</v>
      </c>
      <c r="N2377" s="50">
        <v>323</v>
      </c>
      <c r="O2377" s="49"/>
      <c r="P2377" s="48" t="s">
        <v>623</v>
      </c>
      <c r="Q2377" s="47">
        <v>0</v>
      </c>
      <c r="R2377" s="47">
        <v>0</v>
      </c>
      <c r="S2377" s="46">
        <f t="shared" si="158"/>
        <v>0</v>
      </c>
      <c r="T2377" s="47">
        <v>0</v>
      </c>
      <c r="U2377" s="47">
        <v>0</v>
      </c>
      <c r="V2377" s="46">
        <f t="shared" si="159"/>
        <v>0</v>
      </c>
      <c r="W2377" s="46">
        <f t="shared" si="160"/>
        <v>0</v>
      </c>
      <c r="X2377" s="45" t="s">
        <v>26</v>
      </c>
      <c r="Y2377" s="44"/>
      <c r="Z2377" s="43"/>
      <c r="AA2377" s="78" t="s">
        <v>100</v>
      </c>
      <c r="AK2377" s="2"/>
      <c r="AL2377" s="2"/>
      <c r="AM2377" s="2"/>
      <c r="AN2377" s="2"/>
      <c r="AO2377" s="2"/>
      <c r="AP2377" s="2"/>
      <c r="AQ2377" s="2"/>
      <c r="AR2377" s="2"/>
      <c r="AS2377" s="2"/>
      <c r="AT2377" s="2"/>
      <c r="AU2377" s="2"/>
      <c r="AV2377" s="2"/>
      <c r="AW2377" s="2"/>
    </row>
    <row r="2378" spans="1:49" hidden="1">
      <c r="A2378" s="31" t="e">
        <f t="shared" si="161"/>
        <v>#N/A</v>
      </c>
      <c r="B2378" s="30" t="e">
        <f>VLOOKUP(F2378,[3]!Tabla13[#All],2,FALSE)</f>
        <v>#N/A</v>
      </c>
      <c r="C2378" s="51">
        <v>2026</v>
      </c>
      <c r="D2378" s="51">
        <v>8330</v>
      </c>
      <c r="E2378" s="51"/>
      <c r="F2378" s="52"/>
      <c r="G2378" s="51">
        <v>2</v>
      </c>
      <c r="H2378" s="51">
        <v>6</v>
      </c>
      <c r="I2378" s="51">
        <v>20</v>
      </c>
      <c r="J2378" s="51">
        <v>1</v>
      </c>
      <c r="K2378" s="51">
        <v>2000</v>
      </c>
      <c r="L2378" s="51">
        <v>2800</v>
      </c>
      <c r="M2378" s="51">
        <v>283</v>
      </c>
      <c r="N2378" s="50">
        <v>345</v>
      </c>
      <c r="O2378" s="49"/>
      <c r="P2378" s="48" t="s">
        <v>363</v>
      </c>
      <c r="Q2378" s="47">
        <v>0</v>
      </c>
      <c r="R2378" s="47">
        <v>0</v>
      </c>
      <c r="S2378" s="46">
        <f t="shared" ref="S2378:S2441" si="162">Q2378+R2378</f>
        <v>0</v>
      </c>
      <c r="T2378" s="47">
        <v>0</v>
      </c>
      <c r="U2378" s="47">
        <v>0</v>
      </c>
      <c r="V2378" s="46">
        <f t="shared" ref="V2378:V2441" si="163">T2378+U2378</f>
        <v>0</v>
      </c>
      <c r="W2378" s="46">
        <f t="shared" ref="W2378:W2441" si="164">S2378+V2378</f>
        <v>0</v>
      </c>
      <c r="X2378" s="45" t="s">
        <v>348</v>
      </c>
      <c r="Y2378" s="44"/>
      <c r="Z2378" s="43"/>
      <c r="AA2378" s="78" t="s">
        <v>100</v>
      </c>
      <c r="AK2378" s="2"/>
      <c r="AL2378" s="2"/>
      <c r="AM2378" s="2"/>
      <c r="AN2378" s="2"/>
      <c r="AO2378" s="2"/>
      <c r="AP2378" s="2"/>
      <c r="AQ2378" s="2"/>
      <c r="AR2378" s="2"/>
      <c r="AS2378" s="2"/>
      <c r="AT2378" s="2"/>
      <c r="AU2378" s="2"/>
      <c r="AV2378" s="2"/>
      <c r="AW2378" s="2"/>
    </row>
    <row r="2379" spans="1:49" hidden="1">
      <c r="A2379" s="31" t="e">
        <f t="shared" si="161"/>
        <v>#N/A</v>
      </c>
      <c r="B2379" s="30" t="e">
        <f>VLOOKUP(F2379,[3]!Tabla13[#All],2,FALSE)</f>
        <v>#N/A</v>
      </c>
      <c r="C2379" s="51">
        <v>2026</v>
      </c>
      <c r="D2379" s="51">
        <v>8330</v>
      </c>
      <c r="E2379" s="51"/>
      <c r="F2379" s="52"/>
      <c r="G2379" s="51">
        <v>2</v>
      </c>
      <c r="H2379" s="51">
        <v>6</v>
      </c>
      <c r="I2379" s="51">
        <v>20</v>
      </c>
      <c r="J2379" s="51">
        <v>1</v>
      </c>
      <c r="K2379" s="51">
        <v>2000</v>
      </c>
      <c r="L2379" s="51">
        <v>2800</v>
      </c>
      <c r="M2379" s="51">
        <v>283</v>
      </c>
      <c r="N2379" s="50">
        <v>603</v>
      </c>
      <c r="O2379" s="49"/>
      <c r="P2379" s="48" t="s">
        <v>622</v>
      </c>
      <c r="Q2379" s="47">
        <v>0</v>
      </c>
      <c r="R2379" s="47">
        <v>0</v>
      </c>
      <c r="S2379" s="46">
        <f t="shared" si="162"/>
        <v>0</v>
      </c>
      <c r="T2379" s="47">
        <v>0</v>
      </c>
      <c r="U2379" s="47">
        <v>0</v>
      </c>
      <c r="V2379" s="46">
        <f t="shared" si="163"/>
        <v>0</v>
      </c>
      <c r="W2379" s="46">
        <f t="shared" si="164"/>
        <v>0</v>
      </c>
      <c r="X2379" s="45" t="s">
        <v>26</v>
      </c>
      <c r="Y2379" s="44"/>
      <c r="Z2379" s="43"/>
      <c r="AA2379" s="78" t="s">
        <v>100</v>
      </c>
      <c r="AK2379" s="2"/>
      <c r="AL2379" s="2"/>
      <c r="AM2379" s="2"/>
      <c r="AN2379" s="2"/>
      <c r="AO2379" s="2"/>
      <c r="AP2379" s="2"/>
      <c r="AQ2379" s="2"/>
      <c r="AR2379" s="2"/>
      <c r="AS2379" s="2"/>
      <c r="AT2379" s="2"/>
      <c r="AU2379" s="2"/>
      <c r="AV2379" s="2"/>
      <c r="AW2379" s="2"/>
    </row>
    <row r="2380" spans="1:49" hidden="1">
      <c r="A2380" s="31" t="e">
        <f t="shared" si="161"/>
        <v>#N/A</v>
      </c>
      <c r="B2380" s="30" t="e">
        <f>VLOOKUP(F2380,[3]!Tabla13[#All],2,FALSE)</f>
        <v>#N/A</v>
      </c>
      <c r="C2380" s="51">
        <v>2026</v>
      </c>
      <c r="D2380" s="51">
        <v>8330</v>
      </c>
      <c r="E2380" s="51"/>
      <c r="F2380" s="52"/>
      <c r="G2380" s="51">
        <v>2</v>
      </c>
      <c r="H2380" s="51">
        <v>6</v>
      </c>
      <c r="I2380" s="51">
        <v>20</v>
      </c>
      <c r="J2380" s="51">
        <v>1</v>
      </c>
      <c r="K2380" s="51">
        <v>2000</v>
      </c>
      <c r="L2380" s="51">
        <v>2800</v>
      </c>
      <c r="M2380" s="51">
        <v>283</v>
      </c>
      <c r="N2380" s="50">
        <v>608</v>
      </c>
      <c r="O2380" s="49"/>
      <c r="P2380" s="48" t="s">
        <v>621</v>
      </c>
      <c r="Q2380" s="47">
        <v>0</v>
      </c>
      <c r="R2380" s="47">
        <v>0</v>
      </c>
      <c r="S2380" s="46">
        <f t="shared" si="162"/>
        <v>0</v>
      </c>
      <c r="T2380" s="47">
        <v>0</v>
      </c>
      <c r="U2380" s="47">
        <v>0</v>
      </c>
      <c r="V2380" s="46">
        <f t="shared" si="163"/>
        <v>0</v>
      </c>
      <c r="W2380" s="46">
        <f t="shared" si="164"/>
        <v>0</v>
      </c>
      <c r="X2380" s="45" t="s">
        <v>26</v>
      </c>
      <c r="Y2380" s="44"/>
      <c r="Z2380" s="43"/>
      <c r="AA2380" s="78" t="s">
        <v>100</v>
      </c>
      <c r="AK2380" s="2"/>
      <c r="AL2380" s="2"/>
      <c r="AM2380" s="2"/>
      <c r="AN2380" s="2"/>
      <c r="AO2380" s="2"/>
      <c r="AP2380" s="2"/>
      <c r="AQ2380" s="2"/>
      <c r="AR2380" s="2"/>
      <c r="AS2380" s="2"/>
      <c r="AT2380" s="2"/>
      <c r="AU2380" s="2"/>
      <c r="AV2380" s="2"/>
      <c r="AW2380" s="2"/>
    </row>
    <row r="2381" spans="1:49" hidden="1">
      <c r="A2381" s="31" t="e">
        <f t="shared" si="161"/>
        <v>#N/A</v>
      </c>
      <c r="B2381" s="30" t="e">
        <f>VLOOKUP(F2381,[3]!Tabla13[#All],2,FALSE)</f>
        <v>#N/A</v>
      </c>
      <c r="C2381" s="51">
        <v>2026</v>
      </c>
      <c r="D2381" s="51">
        <v>8330</v>
      </c>
      <c r="E2381" s="51"/>
      <c r="F2381" s="52"/>
      <c r="G2381" s="51">
        <v>2</v>
      </c>
      <c r="H2381" s="51">
        <v>6</v>
      </c>
      <c r="I2381" s="51">
        <v>20</v>
      </c>
      <c r="J2381" s="51">
        <v>1</v>
      </c>
      <c r="K2381" s="51">
        <v>2000</v>
      </c>
      <c r="L2381" s="51">
        <v>2800</v>
      </c>
      <c r="M2381" s="51">
        <v>283</v>
      </c>
      <c r="N2381" s="50">
        <v>622</v>
      </c>
      <c r="O2381" s="49"/>
      <c r="P2381" s="48" t="s">
        <v>361</v>
      </c>
      <c r="Q2381" s="47">
        <v>0</v>
      </c>
      <c r="R2381" s="47">
        <v>0</v>
      </c>
      <c r="S2381" s="46">
        <f t="shared" si="162"/>
        <v>0</v>
      </c>
      <c r="T2381" s="47">
        <v>0</v>
      </c>
      <c r="U2381" s="47">
        <v>0</v>
      </c>
      <c r="V2381" s="46">
        <f t="shared" si="163"/>
        <v>0</v>
      </c>
      <c r="W2381" s="46">
        <f t="shared" si="164"/>
        <v>0</v>
      </c>
      <c r="X2381" s="45" t="s">
        <v>26</v>
      </c>
      <c r="Y2381" s="44"/>
      <c r="Z2381" s="43"/>
      <c r="AA2381" s="78" t="s">
        <v>100</v>
      </c>
      <c r="AK2381" s="2"/>
      <c r="AL2381" s="2"/>
      <c r="AM2381" s="2"/>
      <c r="AN2381" s="2"/>
      <c r="AO2381" s="2"/>
      <c r="AP2381" s="2"/>
      <c r="AQ2381" s="2"/>
      <c r="AR2381" s="2"/>
      <c r="AS2381" s="2"/>
      <c r="AT2381" s="2"/>
      <c r="AU2381" s="2"/>
      <c r="AV2381" s="2"/>
      <c r="AW2381" s="2"/>
    </row>
    <row r="2382" spans="1:49" hidden="1">
      <c r="A2382" s="31" t="e">
        <f t="shared" si="161"/>
        <v>#N/A</v>
      </c>
      <c r="B2382" s="30" t="e">
        <f>VLOOKUP(F2382,[3]!Tabla13[#All],2,FALSE)</f>
        <v>#N/A</v>
      </c>
      <c r="C2382" s="51">
        <v>2026</v>
      </c>
      <c r="D2382" s="51">
        <v>8330</v>
      </c>
      <c r="E2382" s="51"/>
      <c r="F2382" s="52"/>
      <c r="G2382" s="51">
        <v>2</v>
      </c>
      <c r="H2382" s="51">
        <v>6</v>
      </c>
      <c r="I2382" s="51">
        <v>20</v>
      </c>
      <c r="J2382" s="51">
        <v>1</v>
      </c>
      <c r="K2382" s="51">
        <v>2000</v>
      </c>
      <c r="L2382" s="51">
        <v>2800</v>
      </c>
      <c r="M2382" s="51">
        <v>283</v>
      </c>
      <c r="N2382" s="50">
        <v>714</v>
      </c>
      <c r="O2382" s="49"/>
      <c r="P2382" s="48" t="s">
        <v>620</v>
      </c>
      <c r="Q2382" s="47">
        <v>0</v>
      </c>
      <c r="R2382" s="47">
        <v>0</v>
      </c>
      <c r="S2382" s="46">
        <f t="shared" si="162"/>
        <v>0</v>
      </c>
      <c r="T2382" s="47">
        <v>0</v>
      </c>
      <c r="U2382" s="47">
        <v>0</v>
      </c>
      <c r="V2382" s="46">
        <f t="shared" si="163"/>
        <v>0</v>
      </c>
      <c r="W2382" s="46">
        <f t="shared" si="164"/>
        <v>0</v>
      </c>
      <c r="X2382" s="45" t="s">
        <v>26</v>
      </c>
      <c r="Y2382" s="44"/>
      <c r="Z2382" s="43"/>
      <c r="AA2382" s="78" t="s">
        <v>100</v>
      </c>
      <c r="AK2382" s="2"/>
      <c r="AL2382" s="2"/>
      <c r="AM2382" s="2"/>
      <c r="AN2382" s="2"/>
      <c r="AO2382" s="2"/>
      <c r="AP2382" s="2"/>
      <c r="AQ2382" s="2"/>
      <c r="AR2382" s="2"/>
      <c r="AS2382" s="2"/>
      <c r="AT2382" s="2"/>
      <c r="AU2382" s="2"/>
      <c r="AV2382" s="2"/>
      <c r="AW2382" s="2"/>
    </row>
    <row r="2383" spans="1:49" hidden="1">
      <c r="A2383" s="31" t="e">
        <f t="shared" si="161"/>
        <v>#N/A</v>
      </c>
      <c r="B2383" s="30" t="e">
        <f>VLOOKUP(F2383,[3]!Tabla13[#All],2,FALSE)</f>
        <v>#N/A</v>
      </c>
      <c r="C2383" s="51">
        <v>2026</v>
      </c>
      <c r="D2383" s="51">
        <v>8330</v>
      </c>
      <c r="E2383" s="51"/>
      <c r="F2383" s="52"/>
      <c r="G2383" s="51">
        <v>2</v>
      </c>
      <c r="H2383" s="51">
        <v>6</v>
      </c>
      <c r="I2383" s="51">
        <v>20</v>
      </c>
      <c r="J2383" s="51">
        <v>1</v>
      </c>
      <c r="K2383" s="51">
        <v>2000</v>
      </c>
      <c r="L2383" s="51">
        <v>2800</v>
      </c>
      <c r="M2383" s="51">
        <v>283</v>
      </c>
      <c r="N2383" s="50">
        <v>732</v>
      </c>
      <c r="O2383" s="49"/>
      <c r="P2383" s="48" t="s">
        <v>357</v>
      </c>
      <c r="Q2383" s="47">
        <v>0</v>
      </c>
      <c r="R2383" s="47">
        <v>0</v>
      </c>
      <c r="S2383" s="46">
        <f t="shared" si="162"/>
        <v>0</v>
      </c>
      <c r="T2383" s="47">
        <v>0</v>
      </c>
      <c r="U2383" s="47">
        <v>0</v>
      </c>
      <c r="V2383" s="46">
        <f t="shared" si="163"/>
        <v>0</v>
      </c>
      <c r="W2383" s="46">
        <f t="shared" si="164"/>
        <v>0</v>
      </c>
      <c r="X2383" s="45" t="s">
        <v>348</v>
      </c>
      <c r="Y2383" s="44"/>
      <c r="Z2383" s="43"/>
      <c r="AA2383" s="78" t="s">
        <v>100</v>
      </c>
      <c r="AK2383" s="2"/>
      <c r="AL2383" s="2"/>
      <c r="AM2383" s="2"/>
      <c r="AN2383" s="2"/>
      <c r="AO2383" s="2"/>
      <c r="AP2383" s="2"/>
      <c r="AQ2383" s="2"/>
      <c r="AR2383" s="2"/>
      <c r="AS2383" s="2"/>
      <c r="AT2383" s="2"/>
      <c r="AU2383" s="2"/>
      <c r="AV2383" s="2"/>
      <c r="AW2383" s="2"/>
    </row>
    <row r="2384" spans="1:49" hidden="1">
      <c r="A2384" s="31" t="e">
        <f t="shared" si="161"/>
        <v>#N/A</v>
      </c>
      <c r="B2384" s="30" t="e">
        <f>VLOOKUP(F2384,[3]!Tabla13[#All],2,FALSE)</f>
        <v>#N/A</v>
      </c>
      <c r="C2384" s="51">
        <v>2026</v>
      </c>
      <c r="D2384" s="51">
        <v>8330</v>
      </c>
      <c r="E2384" s="51"/>
      <c r="F2384" s="52"/>
      <c r="G2384" s="51">
        <v>2</v>
      </c>
      <c r="H2384" s="51">
        <v>6</v>
      </c>
      <c r="I2384" s="51">
        <v>20</v>
      </c>
      <c r="J2384" s="51">
        <v>1</v>
      </c>
      <c r="K2384" s="51">
        <v>2000</v>
      </c>
      <c r="L2384" s="51">
        <v>2800</v>
      </c>
      <c r="M2384" s="51">
        <v>283</v>
      </c>
      <c r="N2384" s="50">
        <v>746</v>
      </c>
      <c r="O2384" s="49"/>
      <c r="P2384" s="48" t="s">
        <v>619</v>
      </c>
      <c r="Q2384" s="47">
        <v>0</v>
      </c>
      <c r="R2384" s="47">
        <v>0</v>
      </c>
      <c r="S2384" s="46">
        <f t="shared" si="162"/>
        <v>0</v>
      </c>
      <c r="T2384" s="47">
        <v>0</v>
      </c>
      <c r="U2384" s="47">
        <v>0</v>
      </c>
      <c r="V2384" s="46">
        <f t="shared" si="163"/>
        <v>0</v>
      </c>
      <c r="W2384" s="46">
        <f t="shared" si="164"/>
        <v>0</v>
      </c>
      <c r="X2384" s="45" t="s">
        <v>348</v>
      </c>
      <c r="Y2384" s="44"/>
      <c r="Z2384" s="43"/>
      <c r="AA2384" s="78" t="s">
        <v>100</v>
      </c>
      <c r="AK2384" s="2"/>
      <c r="AL2384" s="2"/>
      <c r="AM2384" s="2"/>
      <c r="AN2384" s="2"/>
      <c r="AO2384" s="2"/>
      <c r="AP2384" s="2"/>
      <c r="AQ2384" s="2"/>
      <c r="AR2384" s="2"/>
      <c r="AS2384" s="2"/>
      <c r="AT2384" s="2"/>
      <c r="AU2384" s="2"/>
      <c r="AV2384" s="2"/>
      <c r="AW2384" s="2"/>
    </row>
    <row r="2385" spans="1:49" hidden="1">
      <c r="A2385" s="31" t="e">
        <f t="shared" si="161"/>
        <v>#N/A</v>
      </c>
      <c r="B2385" s="30" t="e">
        <f>VLOOKUP(F2385,[3]!Tabla13[#All],2,FALSE)</f>
        <v>#N/A</v>
      </c>
      <c r="C2385" s="51">
        <v>2026</v>
      </c>
      <c r="D2385" s="51">
        <v>8330</v>
      </c>
      <c r="E2385" s="51"/>
      <c r="F2385" s="52"/>
      <c r="G2385" s="51">
        <v>2</v>
      </c>
      <c r="H2385" s="51">
        <v>6</v>
      </c>
      <c r="I2385" s="51">
        <v>20</v>
      </c>
      <c r="J2385" s="51">
        <v>1</v>
      </c>
      <c r="K2385" s="51">
        <v>2000</v>
      </c>
      <c r="L2385" s="51">
        <v>2800</v>
      </c>
      <c r="M2385" s="51">
        <v>283</v>
      </c>
      <c r="N2385" s="50">
        <v>825</v>
      </c>
      <c r="O2385" s="49"/>
      <c r="P2385" s="48" t="s">
        <v>618</v>
      </c>
      <c r="Q2385" s="47">
        <v>0</v>
      </c>
      <c r="R2385" s="47">
        <v>0</v>
      </c>
      <c r="S2385" s="46">
        <f t="shared" si="162"/>
        <v>0</v>
      </c>
      <c r="T2385" s="47">
        <v>0</v>
      </c>
      <c r="U2385" s="47">
        <v>0</v>
      </c>
      <c r="V2385" s="46">
        <f t="shared" si="163"/>
        <v>0</v>
      </c>
      <c r="W2385" s="46">
        <f t="shared" si="164"/>
        <v>0</v>
      </c>
      <c r="X2385" s="45" t="s">
        <v>26</v>
      </c>
      <c r="Y2385" s="44"/>
      <c r="Z2385" s="43"/>
      <c r="AA2385" s="78" t="s">
        <v>100</v>
      </c>
      <c r="AK2385" s="2"/>
      <c r="AL2385" s="2"/>
      <c r="AM2385" s="2"/>
      <c r="AN2385" s="2"/>
      <c r="AO2385" s="2"/>
      <c r="AP2385" s="2"/>
      <c r="AQ2385" s="2"/>
      <c r="AR2385" s="2"/>
      <c r="AS2385" s="2"/>
      <c r="AT2385" s="2"/>
      <c r="AU2385" s="2"/>
      <c r="AV2385" s="2"/>
      <c r="AW2385" s="2"/>
    </row>
    <row r="2386" spans="1:49" hidden="1">
      <c r="A2386" s="31" t="e">
        <f t="shared" si="161"/>
        <v>#N/A</v>
      </c>
      <c r="B2386" s="30" t="e">
        <f>VLOOKUP(F2386,[3]!Tabla13[#All],2,FALSE)</f>
        <v>#N/A</v>
      </c>
      <c r="C2386" s="51">
        <v>2026</v>
      </c>
      <c r="D2386" s="51">
        <v>8330</v>
      </c>
      <c r="E2386" s="51"/>
      <c r="F2386" s="52"/>
      <c r="G2386" s="51">
        <v>2</v>
      </c>
      <c r="H2386" s="51">
        <v>6</v>
      </c>
      <c r="I2386" s="51">
        <v>20</v>
      </c>
      <c r="J2386" s="51">
        <v>1</v>
      </c>
      <c r="K2386" s="51">
        <v>2000</v>
      </c>
      <c r="L2386" s="51">
        <v>2800</v>
      </c>
      <c r="M2386" s="51">
        <v>283</v>
      </c>
      <c r="N2386" s="50">
        <v>857</v>
      </c>
      <c r="O2386" s="49"/>
      <c r="P2386" s="48" t="s">
        <v>617</v>
      </c>
      <c r="Q2386" s="47">
        <v>0</v>
      </c>
      <c r="R2386" s="47">
        <v>0</v>
      </c>
      <c r="S2386" s="46">
        <f t="shared" si="162"/>
        <v>0</v>
      </c>
      <c r="T2386" s="47">
        <v>0</v>
      </c>
      <c r="U2386" s="47">
        <v>0</v>
      </c>
      <c r="V2386" s="46">
        <f t="shared" si="163"/>
        <v>0</v>
      </c>
      <c r="W2386" s="46">
        <f t="shared" si="164"/>
        <v>0</v>
      </c>
      <c r="X2386" s="45" t="s">
        <v>26</v>
      </c>
      <c r="Y2386" s="44"/>
      <c r="Z2386" s="43"/>
      <c r="AA2386" s="78" t="s">
        <v>100</v>
      </c>
      <c r="AK2386" s="2"/>
      <c r="AL2386" s="2"/>
      <c r="AM2386" s="2"/>
      <c r="AN2386" s="2"/>
      <c r="AO2386" s="2"/>
      <c r="AP2386" s="2"/>
      <c r="AQ2386" s="2"/>
      <c r="AR2386" s="2"/>
      <c r="AS2386" s="2"/>
      <c r="AT2386" s="2"/>
      <c r="AU2386" s="2"/>
      <c r="AV2386" s="2"/>
      <c r="AW2386" s="2"/>
    </row>
    <row r="2387" spans="1:49" hidden="1">
      <c r="A2387" s="31" t="e">
        <f t="shared" si="161"/>
        <v>#N/A</v>
      </c>
      <c r="B2387" s="30" t="e">
        <f>VLOOKUP(F2387,[3]!Tabla13[#All],2,FALSE)</f>
        <v>#N/A</v>
      </c>
      <c r="C2387" s="51">
        <v>2026</v>
      </c>
      <c r="D2387" s="51">
        <v>8330</v>
      </c>
      <c r="E2387" s="51"/>
      <c r="F2387" s="52"/>
      <c r="G2387" s="51">
        <v>2</v>
      </c>
      <c r="H2387" s="51">
        <v>6</v>
      </c>
      <c r="I2387" s="51">
        <v>20</v>
      </c>
      <c r="J2387" s="51">
        <v>1</v>
      </c>
      <c r="K2387" s="51">
        <v>2000</v>
      </c>
      <c r="L2387" s="51">
        <v>2800</v>
      </c>
      <c r="M2387" s="51">
        <v>283</v>
      </c>
      <c r="N2387" s="50">
        <v>903</v>
      </c>
      <c r="O2387" s="49"/>
      <c r="P2387" s="48" t="s">
        <v>354</v>
      </c>
      <c r="Q2387" s="47">
        <v>0</v>
      </c>
      <c r="R2387" s="47">
        <v>0</v>
      </c>
      <c r="S2387" s="46">
        <f t="shared" si="162"/>
        <v>0</v>
      </c>
      <c r="T2387" s="47">
        <v>0</v>
      </c>
      <c r="U2387" s="47">
        <v>0</v>
      </c>
      <c r="V2387" s="46">
        <f t="shared" si="163"/>
        <v>0</v>
      </c>
      <c r="W2387" s="46">
        <f t="shared" si="164"/>
        <v>0</v>
      </c>
      <c r="X2387" s="45" t="s">
        <v>26</v>
      </c>
      <c r="Y2387" s="44"/>
      <c r="Z2387" s="43"/>
      <c r="AA2387" s="78" t="s">
        <v>100</v>
      </c>
      <c r="AK2387" s="2"/>
      <c r="AL2387" s="2"/>
      <c r="AM2387" s="2"/>
      <c r="AN2387" s="2"/>
      <c r="AO2387" s="2"/>
      <c r="AP2387" s="2"/>
      <c r="AQ2387" s="2"/>
      <c r="AR2387" s="2"/>
      <c r="AS2387" s="2"/>
      <c r="AT2387" s="2"/>
      <c r="AU2387" s="2"/>
      <c r="AV2387" s="2"/>
      <c r="AW2387" s="2"/>
    </row>
    <row r="2388" spans="1:49" hidden="1">
      <c r="A2388" s="31" t="e">
        <f t="shared" si="161"/>
        <v>#N/A</v>
      </c>
      <c r="B2388" s="30" t="e">
        <f>VLOOKUP(F2388,[3]!Tabla13[#All],2,FALSE)</f>
        <v>#N/A</v>
      </c>
      <c r="C2388" s="51">
        <v>2026</v>
      </c>
      <c r="D2388" s="51">
        <v>8330</v>
      </c>
      <c r="E2388" s="51"/>
      <c r="F2388" s="52"/>
      <c r="G2388" s="51">
        <v>2</v>
      </c>
      <c r="H2388" s="51">
        <v>6</v>
      </c>
      <c r="I2388" s="51">
        <v>20</v>
      </c>
      <c r="J2388" s="51">
        <v>1</v>
      </c>
      <c r="K2388" s="51">
        <v>2000</v>
      </c>
      <c r="L2388" s="51">
        <v>2800</v>
      </c>
      <c r="M2388" s="51">
        <v>283</v>
      </c>
      <c r="N2388" s="50">
        <v>968</v>
      </c>
      <c r="O2388" s="49"/>
      <c r="P2388" s="48" t="s">
        <v>616</v>
      </c>
      <c r="Q2388" s="47">
        <v>0</v>
      </c>
      <c r="R2388" s="47">
        <v>0</v>
      </c>
      <c r="S2388" s="46">
        <f t="shared" si="162"/>
        <v>0</v>
      </c>
      <c r="T2388" s="47">
        <v>0</v>
      </c>
      <c r="U2388" s="47">
        <v>0</v>
      </c>
      <c r="V2388" s="46">
        <f t="shared" si="163"/>
        <v>0</v>
      </c>
      <c r="W2388" s="46">
        <f t="shared" si="164"/>
        <v>0</v>
      </c>
      <c r="X2388" s="45" t="s">
        <v>26</v>
      </c>
      <c r="Y2388" s="44"/>
      <c r="Z2388" s="43"/>
      <c r="AA2388" s="78" t="s">
        <v>100</v>
      </c>
      <c r="AK2388" s="2"/>
      <c r="AL2388" s="2"/>
      <c r="AM2388" s="2"/>
      <c r="AN2388" s="2"/>
      <c r="AO2388" s="2"/>
      <c r="AP2388" s="2"/>
      <c r="AQ2388" s="2"/>
      <c r="AR2388" s="2"/>
      <c r="AS2388" s="2"/>
      <c r="AT2388" s="2"/>
      <c r="AU2388" s="2"/>
      <c r="AV2388" s="2"/>
      <c r="AW2388" s="2"/>
    </row>
    <row r="2389" spans="1:49" hidden="1">
      <c r="A2389" s="31" t="e">
        <f t="shared" si="161"/>
        <v>#N/A</v>
      </c>
      <c r="B2389" s="30" t="e">
        <f>VLOOKUP(F2389,[3]!Tabla13[#All],2,FALSE)</f>
        <v>#N/A</v>
      </c>
      <c r="C2389" s="51">
        <v>2026</v>
      </c>
      <c r="D2389" s="51">
        <v>8330</v>
      </c>
      <c r="E2389" s="51"/>
      <c r="F2389" s="52"/>
      <c r="G2389" s="51">
        <v>2</v>
      </c>
      <c r="H2389" s="51">
        <v>6</v>
      </c>
      <c r="I2389" s="51">
        <v>20</v>
      </c>
      <c r="J2389" s="51">
        <v>1</v>
      </c>
      <c r="K2389" s="51">
        <v>2000</v>
      </c>
      <c r="L2389" s="51">
        <v>2800</v>
      </c>
      <c r="M2389" s="51">
        <v>283</v>
      </c>
      <c r="N2389" s="50">
        <v>1072</v>
      </c>
      <c r="O2389" s="49"/>
      <c r="P2389" s="48" t="s">
        <v>615</v>
      </c>
      <c r="Q2389" s="47">
        <v>0</v>
      </c>
      <c r="R2389" s="47">
        <v>0</v>
      </c>
      <c r="S2389" s="46">
        <f t="shared" si="162"/>
        <v>0</v>
      </c>
      <c r="T2389" s="47">
        <v>0</v>
      </c>
      <c r="U2389" s="47">
        <v>0</v>
      </c>
      <c r="V2389" s="46">
        <f t="shared" si="163"/>
        <v>0</v>
      </c>
      <c r="W2389" s="46">
        <f t="shared" si="164"/>
        <v>0</v>
      </c>
      <c r="X2389" s="45" t="s">
        <v>26</v>
      </c>
      <c r="Y2389" s="44"/>
      <c r="Z2389" s="43"/>
      <c r="AA2389" s="78" t="s">
        <v>100</v>
      </c>
      <c r="AK2389" s="2"/>
      <c r="AL2389" s="2"/>
      <c r="AM2389" s="2"/>
      <c r="AN2389" s="2"/>
      <c r="AO2389" s="2"/>
      <c r="AP2389" s="2"/>
      <c r="AQ2389" s="2"/>
      <c r="AR2389" s="2"/>
      <c r="AS2389" s="2"/>
      <c r="AT2389" s="2"/>
      <c r="AU2389" s="2"/>
      <c r="AV2389" s="2"/>
      <c r="AW2389" s="2"/>
    </row>
    <row r="2390" spans="1:49" hidden="1">
      <c r="A2390" s="31" t="e">
        <f t="shared" si="161"/>
        <v>#N/A</v>
      </c>
      <c r="B2390" s="30" t="e">
        <f>VLOOKUP(F2390,[3]!Tabla13[#All],2,FALSE)</f>
        <v>#N/A</v>
      </c>
      <c r="C2390" s="51">
        <v>2026</v>
      </c>
      <c r="D2390" s="51">
        <v>8330</v>
      </c>
      <c r="E2390" s="51"/>
      <c r="F2390" s="52"/>
      <c r="G2390" s="51">
        <v>2</v>
      </c>
      <c r="H2390" s="51">
        <v>6</v>
      </c>
      <c r="I2390" s="51">
        <v>20</v>
      </c>
      <c r="J2390" s="51">
        <v>1</v>
      </c>
      <c r="K2390" s="51">
        <v>2000</v>
      </c>
      <c r="L2390" s="51">
        <v>2800</v>
      </c>
      <c r="M2390" s="51">
        <v>283</v>
      </c>
      <c r="N2390" s="50">
        <v>1073</v>
      </c>
      <c r="O2390" s="49"/>
      <c r="P2390" s="48" t="s">
        <v>614</v>
      </c>
      <c r="Q2390" s="47">
        <v>0</v>
      </c>
      <c r="R2390" s="47">
        <v>0</v>
      </c>
      <c r="S2390" s="46">
        <f t="shared" si="162"/>
        <v>0</v>
      </c>
      <c r="T2390" s="47">
        <v>0</v>
      </c>
      <c r="U2390" s="47">
        <v>0</v>
      </c>
      <c r="V2390" s="46">
        <f t="shared" si="163"/>
        <v>0</v>
      </c>
      <c r="W2390" s="46">
        <f t="shared" si="164"/>
        <v>0</v>
      </c>
      <c r="X2390" s="45" t="s">
        <v>26</v>
      </c>
      <c r="Y2390" s="44"/>
      <c r="Z2390" s="43"/>
      <c r="AA2390" s="78" t="s">
        <v>100</v>
      </c>
      <c r="AK2390" s="2"/>
      <c r="AL2390" s="2"/>
      <c r="AM2390" s="2"/>
      <c r="AN2390" s="2"/>
      <c r="AO2390" s="2"/>
      <c r="AP2390" s="2"/>
      <c r="AQ2390" s="2"/>
      <c r="AR2390" s="2"/>
      <c r="AS2390" s="2"/>
      <c r="AT2390" s="2"/>
      <c r="AU2390" s="2"/>
      <c r="AV2390" s="2"/>
      <c r="AW2390" s="2"/>
    </row>
    <row r="2391" spans="1:49" hidden="1">
      <c r="A2391" s="31" t="e">
        <f t="shared" si="161"/>
        <v>#N/A</v>
      </c>
      <c r="B2391" s="30" t="e">
        <f>VLOOKUP(F2391,[3]!Tabla13[#All],2,FALSE)</f>
        <v>#N/A</v>
      </c>
      <c r="C2391" s="51">
        <v>2026</v>
      </c>
      <c r="D2391" s="51">
        <v>8330</v>
      </c>
      <c r="E2391" s="51"/>
      <c r="F2391" s="52"/>
      <c r="G2391" s="51">
        <v>2</v>
      </c>
      <c r="H2391" s="51">
        <v>6</v>
      </c>
      <c r="I2391" s="51">
        <v>20</v>
      </c>
      <c r="J2391" s="51">
        <v>1</v>
      </c>
      <c r="K2391" s="51">
        <v>2000</v>
      </c>
      <c r="L2391" s="51">
        <v>2800</v>
      </c>
      <c r="M2391" s="51">
        <v>283</v>
      </c>
      <c r="N2391" s="50">
        <v>1081</v>
      </c>
      <c r="O2391" s="49"/>
      <c r="P2391" s="48" t="s">
        <v>613</v>
      </c>
      <c r="Q2391" s="47">
        <v>0</v>
      </c>
      <c r="R2391" s="47">
        <v>0</v>
      </c>
      <c r="S2391" s="46">
        <f t="shared" si="162"/>
        <v>0</v>
      </c>
      <c r="T2391" s="47">
        <v>0</v>
      </c>
      <c r="U2391" s="47">
        <v>0</v>
      </c>
      <c r="V2391" s="46">
        <f t="shared" si="163"/>
        <v>0</v>
      </c>
      <c r="W2391" s="46">
        <f t="shared" si="164"/>
        <v>0</v>
      </c>
      <c r="X2391" s="45" t="s">
        <v>26</v>
      </c>
      <c r="Y2391" s="44"/>
      <c r="Z2391" s="43"/>
      <c r="AA2391" s="78" t="s">
        <v>100</v>
      </c>
      <c r="AK2391" s="2"/>
      <c r="AL2391" s="2"/>
      <c r="AM2391" s="2"/>
      <c r="AN2391" s="2"/>
      <c r="AO2391" s="2"/>
      <c r="AP2391" s="2"/>
      <c r="AQ2391" s="2"/>
      <c r="AR2391" s="2"/>
      <c r="AS2391" s="2"/>
      <c r="AT2391" s="2"/>
      <c r="AU2391" s="2"/>
      <c r="AV2391" s="2"/>
      <c r="AW2391" s="2"/>
    </row>
    <row r="2392" spans="1:49" hidden="1">
      <c r="A2392" s="31" t="e">
        <f t="shared" si="161"/>
        <v>#N/A</v>
      </c>
      <c r="B2392" s="30" t="e">
        <f>VLOOKUP(F2392,[3]!Tabla13[#All],2,FALSE)</f>
        <v>#N/A</v>
      </c>
      <c r="C2392" s="51">
        <v>2026</v>
      </c>
      <c r="D2392" s="51">
        <v>8330</v>
      </c>
      <c r="E2392" s="51"/>
      <c r="F2392" s="52"/>
      <c r="G2392" s="51">
        <v>2</v>
      </c>
      <c r="H2392" s="51">
        <v>6</v>
      </c>
      <c r="I2392" s="51">
        <v>20</v>
      </c>
      <c r="J2392" s="51">
        <v>1</v>
      </c>
      <c r="K2392" s="51">
        <v>2000</v>
      </c>
      <c r="L2392" s="51">
        <v>2800</v>
      </c>
      <c r="M2392" s="51">
        <v>283</v>
      </c>
      <c r="N2392" s="50">
        <v>1114</v>
      </c>
      <c r="O2392" s="49"/>
      <c r="P2392" s="48" t="s">
        <v>612</v>
      </c>
      <c r="Q2392" s="47">
        <v>0</v>
      </c>
      <c r="R2392" s="47">
        <v>0</v>
      </c>
      <c r="S2392" s="46">
        <f t="shared" si="162"/>
        <v>0</v>
      </c>
      <c r="T2392" s="47">
        <v>0</v>
      </c>
      <c r="U2392" s="47">
        <v>0</v>
      </c>
      <c r="V2392" s="46">
        <f t="shared" si="163"/>
        <v>0</v>
      </c>
      <c r="W2392" s="46">
        <f t="shared" si="164"/>
        <v>0</v>
      </c>
      <c r="X2392" s="45" t="s">
        <v>26</v>
      </c>
      <c r="Y2392" s="44"/>
      <c r="Z2392" s="43"/>
      <c r="AA2392" s="78" t="s">
        <v>100</v>
      </c>
      <c r="AK2392" s="2"/>
      <c r="AL2392" s="2"/>
      <c r="AM2392" s="2"/>
      <c r="AN2392" s="2"/>
      <c r="AO2392" s="2"/>
      <c r="AP2392" s="2"/>
      <c r="AQ2392" s="2"/>
      <c r="AR2392" s="2"/>
      <c r="AS2392" s="2"/>
      <c r="AT2392" s="2"/>
      <c r="AU2392" s="2"/>
      <c r="AV2392" s="2"/>
      <c r="AW2392" s="2"/>
    </row>
    <row r="2393" spans="1:49" hidden="1">
      <c r="A2393" s="31" t="e">
        <f t="shared" si="161"/>
        <v>#N/A</v>
      </c>
      <c r="B2393" s="30" t="e">
        <f>VLOOKUP(F2393,[3]!Tabla13[#All],2,FALSE)</f>
        <v>#N/A</v>
      </c>
      <c r="C2393" s="51">
        <v>2026</v>
      </c>
      <c r="D2393" s="51">
        <v>8330</v>
      </c>
      <c r="E2393" s="51"/>
      <c r="F2393" s="52"/>
      <c r="G2393" s="51">
        <v>2</v>
      </c>
      <c r="H2393" s="51">
        <v>6</v>
      </c>
      <c r="I2393" s="51">
        <v>20</v>
      </c>
      <c r="J2393" s="51">
        <v>1</v>
      </c>
      <c r="K2393" s="51">
        <v>2000</v>
      </c>
      <c r="L2393" s="51">
        <v>2800</v>
      </c>
      <c r="M2393" s="51">
        <v>283</v>
      </c>
      <c r="N2393" s="50">
        <v>1115</v>
      </c>
      <c r="O2393" s="49"/>
      <c r="P2393" s="48" t="s">
        <v>611</v>
      </c>
      <c r="Q2393" s="47">
        <v>0</v>
      </c>
      <c r="R2393" s="47">
        <v>0</v>
      </c>
      <c r="S2393" s="46">
        <f t="shared" si="162"/>
        <v>0</v>
      </c>
      <c r="T2393" s="47">
        <v>0</v>
      </c>
      <c r="U2393" s="47">
        <v>0</v>
      </c>
      <c r="V2393" s="46">
        <f t="shared" si="163"/>
        <v>0</v>
      </c>
      <c r="W2393" s="46">
        <f t="shared" si="164"/>
        <v>0</v>
      </c>
      <c r="X2393" s="45" t="s">
        <v>26</v>
      </c>
      <c r="Y2393" s="44"/>
      <c r="Z2393" s="43"/>
      <c r="AA2393" s="78" t="s">
        <v>100</v>
      </c>
      <c r="AK2393" s="2"/>
      <c r="AL2393" s="2"/>
      <c r="AM2393" s="2"/>
      <c r="AN2393" s="2"/>
      <c r="AO2393" s="2"/>
      <c r="AP2393" s="2"/>
      <c r="AQ2393" s="2"/>
      <c r="AR2393" s="2"/>
      <c r="AS2393" s="2"/>
      <c r="AT2393" s="2"/>
      <c r="AU2393" s="2"/>
      <c r="AV2393" s="2"/>
      <c r="AW2393" s="2"/>
    </row>
    <row r="2394" spans="1:49" hidden="1">
      <c r="A2394" s="31" t="e">
        <f t="shared" si="161"/>
        <v>#N/A</v>
      </c>
      <c r="B2394" s="30" t="e">
        <f>VLOOKUP(F2394,[3]!Tabla13[#All],2,FALSE)</f>
        <v>#N/A</v>
      </c>
      <c r="C2394" s="51">
        <v>2026</v>
      </c>
      <c r="D2394" s="51">
        <v>8330</v>
      </c>
      <c r="E2394" s="51"/>
      <c r="F2394" s="52"/>
      <c r="G2394" s="51">
        <v>2</v>
      </c>
      <c r="H2394" s="51">
        <v>6</v>
      </c>
      <c r="I2394" s="51">
        <v>20</v>
      </c>
      <c r="J2394" s="51">
        <v>1</v>
      </c>
      <c r="K2394" s="51">
        <v>2000</v>
      </c>
      <c r="L2394" s="51">
        <v>2800</v>
      </c>
      <c r="M2394" s="51">
        <v>283</v>
      </c>
      <c r="N2394" s="50">
        <v>1119</v>
      </c>
      <c r="O2394" s="49"/>
      <c r="P2394" s="48" t="s">
        <v>610</v>
      </c>
      <c r="Q2394" s="47">
        <v>0</v>
      </c>
      <c r="R2394" s="47">
        <v>0</v>
      </c>
      <c r="S2394" s="46">
        <f t="shared" si="162"/>
        <v>0</v>
      </c>
      <c r="T2394" s="47">
        <v>0</v>
      </c>
      <c r="U2394" s="47">
        <v>0</v>
      </c>
      <c r="V2394" s="46">
        <f t="shared" si="163"/>
        <v>0</v>
      </c>
      <c r="W2394" s="46">
        <f t="shared" si="164"/>
        <v>0</v>
      </c>
      <c r="X2394" s="45" t="s">
        <v>26</v>
      </c>
      <c r="Y2394" s="44"/>
      <c r="Z2394" s="43"/>
      <c r="AA2394" s="78" t="s">
        <v>100</v>
      </c>
      <c r="AK2394" s="2"/>
      <c r="AL2394" s="2"/>
      <c r="AM2394" s="2"/>
      <c r="AN2394" s="2"/>
      <c r="AO2394" s="2"/>
      <c r="AP2394" s="2"/>
      <c r="AQ2394" s="2"/>
      <c r="AR2394" s="2"/>
      <c r="AS2394" s="2"/>
      <c r="AT2394" s="2"/>
      <c r="AU2394" s="2"/>
      <c r="AV2394" s="2"/>
      <c r="AW2394" s="2"/>
    </row>
    <row r="2395" spans="1:49" hidden="1">
      <c r="A2395" s="31" t="e">
        <f t="shared" ref="A2395:A2458" si="165">B2395-E2395</f>
        <v>#N/A</v>
      </c>
      <c r="B2395" s="30" t="e">
        <f>VLOOKUP(F2395,[3]!Tabla13[#All],2,FALSE)</f>
        <v>#N/A</v>
      </c>
      <c r="C2395" s="51">
        <v>2026</v>
      </c>
      <c r="D2395" s="51">
        <v>8330</v>
      </c>
      <c r="E2395" s="51"/>
      <c r="F2395" s="52"/>
      <c r="G2395" s="51">
        <v>2</v>
      </c>
      <c r="H2395" s="51">
        <v>6</v>
      </c>
      <c r="I2395" s="51">
        <v>20</v>
      </c>
      <c r="J2395" s="51">
        <v>1</v>
      </c>
      <c r="K2395" s="51">
        <v>2000</v>
      </c>
      <c r="L2395" s="51">
        <v>2800</v>
      </c>
      <c r="M2395" s="51">
        <v>283</v>
      </c>
      <c r="N2395" s="50">
        <v>1140</v>
      </c>
      <c r="O2395" s="49"/>
      <c r="P2395" s="48" t="s">
        <v>399</v>
      </c>
      <c r="Q2395" s="47">
        <v>0</v>
      </c>
      <c r="R2395" s="47">
        <v>0</v>
      </c>
      <c r="S2395" s="46">
        <f t="shared" si="162"/>
        <v>0</v>
      </c>
      <c r="T2395" s="47">
        <v>0</v>
      </c>
      <c r="U2395" s="47">
        <v>0</v>
      </c>
      <c r="V2395" s="46">
        <f t="shared" si="163"/>
        <v>0</v>
      </c>
      <c r="W2395" s="46">
        <f t="shared" si="164"/>
        <v>0</v>
      </c>
      <c r="X2395" s="45" t="s">
        <v>26</v>
      </c>
      <c r="Y2395" s="44"/>
      <c r="Z2395" s="43"/>
      <c r="AA2395" s="78" t="s">
        <v>100</v>
      </c>
      <c r="AK2395" s="2"/>
      <c r="AL2395" s="2"/>
      <c r="AM2395" s="2"/>
      <c r="AN2395" s="2"/>
      <c r="AO2395" s="2"/>
      <c r="AP2395" s="2"/>
      <c r="AQ2395" s="2"/>
      <c r="AR2395" s="2"/>
      <c r="AS2395" s="2"/>
      <c r="AT2395" s="2"/>
      <c r="AU2395" s="2"/>
      <c r="AV2395" s="2"/>
      <c r="AW2395" s="2"/>
    </row>
    <row r="2396" spans="1:49" hidden="1">
      <c r="A2396" s="31" t="e">
        <f t="shared" si="165"/>
        <v>#N/A</v>
      </c>
      <c r="B2396" s="30" t="e">
        <f>VLOOKUP(F2396,[3]!Tabla13[#All],2,FALSE)</f>
        <v>#N/A</v>
      </c>
      <c r="C2396" s="51">
        <v>2026</v>
      </c>
      <c r="D2396" s="51">
        <v>8330</v>
      </c>
      <c r="E2396" s="51"/>
      <c r="F2396" s="52"/>
      <c r="G2396" s="51">
        <v>2</v>
      </c>
      <c r="H2396" s="51">
        <v>6</v>
      </c>
      <c r="I2396" s="51">
        <v>20</v>
      </c>
      <c r="J2396" s="51">
        <v>1</v>
      </c>
      <c r="K2396" s="51">
        <v>2000</v>
      </c>
      <c r="L2396" s="51">
        <v>2800</v>
      </c>
      <c r="M2396" s="51">
        <v>283</v>
      </c>
      <c r="N2396" s="50">
        <v>1228</v>
      </c>
      <c r="O2396" s="49"/>
      <c r="P2396" s="48" t="s">
        <v>350</v>
      </c>
      <c r="Q2396" s="47">
        <v>0</v>
      </c>
      <c r="R2396" s="47">
        <v>0</v>
      </c>
      <c r="S2396" s="46">
        <f t="shared" si="162"/>
        <v>0</v>
      </c>
      <c r="T2396" s="47">
        <v>0</v>
      </c>
      <c r="U2396" s="47">
        <v>0</v>
      </c>
      <c r="V2396" s="46">
        <f t="shared" si="163"/>
        <v>0</v>
      </c>
      <c r="W2396" s="46">
        <f t="shared" si="164"/>
        <v>0</v>
      </c>
      <c r="X2396" s="45" t="s">
        <v>348</v>
      </c>
      <c r="Y2396" s="44"/>
      <c r="Z2396" s="43"/>
      <c r="AA2396" s="78" t="s">
        <v>100</v>
      </c>
      <c r="AK2396" s="2"/>
      <c r="AL2396" s="2"/>
      <c r="AM2396" s="2"/>
      <c r="AN2396" s="2"/>
      <c r="AO2396" s="2"/>
      <c r="AP2396" s="2"/>
      <c r="AQ2396" s="2"/>
      <c r="AR2396" s="2"/>
      <c r="AS2396" s="2"/>
      <c r="AT2396" s="2"/>
      <c r="AU2396" s="2"/>
      <c r="AV2396" s="2"/>
      <c r="AW2396" s="2"/>
    </row>
    <row r="2397" spans="1:49">
      <c r="A2397" s="31" t="e">
        <f t="shared" si="165"/>
        <v>#N/A</v>
      </c>
      <c r="B2397" s="30" t="e">
        <f>VLOOKUP(F2397,[3]!Tabla13[#All],2,FALSE)</f>
        <v>#N/A</v>
      </c>
      <c r="C2397" s="75">
        <v>2026</v>
      </c>
      <c r="D2397" s="75">
        <v>8330</v>
      </c>
      <c r="E2397" s="75"/>
      <c r="F2397" s="76"/>
      <c r="G2397" s="75">
        <v>2</v>
      </c>
      <c r="H2397" s="75">
        <v>6</v>
      </c>
      <c r="I2397" s="75">
        <v>20</v>
      </c>
      <c r="J2397" s="75">
        <v>1</v>
      </c>
      <c r="K2397" s="75">
        <v>3000</v>
      </c>
      <c r="L2397" s="75"/>
      <c r="M2397" s="75"/>
      <c r="N2397" s="74" t="s">
        <v>23</v>
      </c>
      <c r="O2397" s="73"/>
      <c r="P2397" s="72" t="s">
        <v>114</v>
      </c>
      <c r="Q2397" s="71">
        <f>+Q2398+Q2403+Q2406</f>
        <v>0</v>
      </c>
      <c r="R2397" s="71">
        <f>+R2398+R2403+R2406</f>
        <v>0</v>
      </c>
      <c r="S2397" s="71">
        <f t="shared" si="162"/>
        <v>0</v>
      </c>
      <c r="T2397" s="71">
        <f>+T2398+T2403+T2406</f>
        <v>876960</v>
      </c>
      <c r="U2397" s="71">
        <f>+U2398+U2403+U2406</f>
        <v>0</v>
      </c>
      <c r="V2397" s="71">
        <f t="shared" si="163"/>
        <v>876960</v>
      </c>
      <c r="W2397" s="71">
        <f t="shared" si="164"/>
        <v>876960</v>
      </c>
      <c r="X2397" s="70"/>
      <c r="Y2397" s="79"/>
      <c r="Z2397" s="68"/>
      <c r="AA2397" s="67"/>
      <c r="AK2397" s="2"/>
      <c r="AL2397" s="2"/>
      <c r="AM2397" s="2"/>
      <c r="AN2397" s="2"/>
      <c r="AO2397" s="2"/>
      <c r="AP2397" s="2"/>
      <c r="AQ2397" s="2"/>
      <c r="AR2397" s="2"/>
      <c r="AS2397" s="2"/>
      <c r="AT2397" s="2"/>
      <c r="AU2397" s="2"/>
      <c r="AV2397" s="2"/>
      <c r="AW2397" s="2"/>
    </row>
    <row r="2398" spans="1:49">
      <c r="A2398" s="31" t="e">
        <f t="shared" si="165"/>
        <v>#N/A</v>
      </c>
      <c r="B2398" s="30" t="e">
        <f>VLOOKUP(F2398,[3]!Tabla13[#All],2,FALSE)</f>
        <v>#N/A</v>
      </c>
      <c r="C2398" s="61">
        <v>2026</v>
      </c>
      <c r="D2398" s="61">
        <v>8330</v>
      </c>
      <c r="E2398" s="61"/>
      <c r="F2398" s="62"/>
      <c r="G2398" s="61">
        <v>2</v>
      </c>
      <c r="H2398" s="61">
        <v>6</v>
      </c>
      <c r="I2398" s="61">
        <v>20</v>
      </c>
      <c r="J2398" s="61">
        <v>1</v>
      </c>
      <c r="K2398" s="61">
        <v>3000</v>
      </c>
      <c r="L2398" s="61">
        <v>3100</v>
      </c>
      <c r="M2398" s="61"/>
      <c r="N2398" s="60" t="s">
        <v>23</v>
      </c>
      <c r="O2398" s="59"/>
      <c r="P2398" s="58" t="s">
        <v>113</v>
      </c>
      <c r="Q2398" s="57">
        <f>Q2399+Q2401</f>
        <v>0</v>
      </c>
      <c r="R2398" s="57">
        <f>R2399+R2401</f>
        <v>0</v>
      </c>
      <c r="S2398" s="57">
        <f t="shared" si="162"/>
        <v>0</v>
      </c>
      <c r="T2398" s="57">
        <f>T2399+T2401</f>
        <v>876960</v>
      </c>
      <c r="U2398" s="57">
        <f>U2399+U2401</f>
        <v>0</v>
      </c>
      <c r="V2398" s="57">
        <f t="shared" si="163"/>
        <v>876960</v>
      </c>
      <c r="W2398" s="57">
        <f t="shared" si="164"/>
        <v>876960</v>
      </c>
      <c r="X2398" s="56"/>
      <c r="Y2398" s="66"/>
      <c r="Z2398" s="65"/>
      <c r="AA2398" s="53"/>
      <c r="AK2398" s="2"/>
      <c r="AL2398" s="2"/>
      <c r="AM2398" s="2"/>
      <c r="AN2398" s="2"/>
      <c r="AO2398" s="2"/>
      <c r="AP2398" s="2"/>
      <c r="AQ2398" s="2"/>
      <c r="AR2398" s="2"/>
      <c r="AS2398" s="2"/>
      <c r="AT2398" s="2"/>
      <c r="AU2398" s="2"/>
      <c r="AV2398" s="2"/>
      <c r="AW2398" s="2"/>
    </row>
    <row r="2399" spans="1:49" ht="30" hidden="1">
      <c r="A2399" s="31" t="e">
        <f t="shared" si="165"/>
        <v>#N/A</v>
      </c>
      <c r="B2399" s="30" t="e">
        <f>VLOOKUP(F2399,[3]!Tabla13[#All],2,FALSE)</f>
        <v>#N/A</v>
      </c>
      <c r="C2399" s="40">
        <v>2026</v>
      </c>
      <c r="D2399" s="40">
        <v>8330</v>
      </c>
      <c r="E2399" s="40"/>
      <c r="F2399" s="41"/>
      <c r="G2399" s="40">
        <v>2</v>
      </c>
      <c r="H2399" s="40">
        <v>6</v>
      </c>
      <c r="I2399" s="40">
        <v>20</v>
      </c>
      <c r="J2399" s="40">
        <v>1</v>
      </c>
      <c r="K2399" s="40">
        <v>3000</v>
      </c>
      <c r="L2399" s="40">
        <v>3100</v>
      </c>
      <c r="M2399" s="40">
        <v>317</v>
      </c>
      <c r="N2399" s="39" t="s">
        <v>23</v>
      </c>
      <c r="O2399" s="38"/>
      <c r="P2399" s="37" t="s">
        <v>338</v>
      </c>
      <c r="Q2399" s="36">
        <f>Q2400</f>
        <v>0</v>
      </c>
      <c r="R2399" s="36">
        <f>R2400</f>
        <v>0</v>
      </c>
      <c r="S2399" s="36">
        <f t="shared" si="162"/>
        <v>0</v>
      </c>
      <c r="T2399" s="36">
        <f>T2400</f>
        <v>0</v>
      </c>
      <c r="U2399" s="36">
        <f>U2400</f>
        <v>0</v>
      </c>
      <c r="V2399" s="36">
        <f t="shared" si="163"/>
        <v>0</v>
      </c>
      <c r="W2399" s="36">
        <f t="shared" si="164"/>
        <v>0</v>
      </c>
      <c r="X2399" s="35"/>
      <c r="Y2399" s="64"/>
      <c r="Z2399" s="63"/>
      <c r="AA2399" s="135"/>
      <c r="AK2399" s="2"/>
      <c r="AL2399" s="2"/>
      <c r="AM2399" s="2"/>
      <c r="AN2399" s="2"/>
      <c r="AO2399" s="2"/>
      <c r="AP2399" s="2"/>
      <c r="AQ2399" s="2"/>
      <c r="AR2399" s="2"/>
      <c r="AS2399" s="2"/>
      <c r="AT2399" s="2"/>
      <c r="AU2399" s="2"/>
      <c r="AV2399" s="2"/>
      <c r="AW2399" s="2"/>
    </row>
    <row r="2400" spans="1:49" hidden="1">
      <c r="A2400" s="31" t="e">
        <f t="shared" si="165"/>
        <v>#N/A</v>
      </c>
      <c r="B2400" s="30" t="e">
        <f>VLOOKUP(F2400,[3]!Tabla13[#All],2,FALSE)</f>
        <v>#N/A</v>
      </c>
      <c r="C2400" s="51">
        <v>2026</v>
      </c>
      <c r="D2400" s="51">
        <v>8330</v>
      </c>
      <c r="E2400" s="51"/>
      <c r="F2400" s="52"/>
      <c r="G2400" s="51">
        <v>2</v>
      </c>
      <c r="H2400" s="51">
        <v>6</v>
      </c>
      <c r="I2400" s="51">
        <v>20</v>
      </c>
      <c r="J2400" s="51">
        <v>1</v>
      </c>
      <c r="K2400" s="51">
        <v>3000</v>
      </c>
      <c r="L2400" s="51">
        <v>3100</v>
      </c>
      <c r="M2400" s="51">
        <v>317</v>
      </c>
      <c r="N2400" s="50">
        <v>1271</v>
      </c>
      <c r="O2400" s="49"/>
      <c r="P2400" s="48" t="s">
        <v>337</v>
      </c>
      <c r="Q2400" s="47">
        <v>0</v>
      </c>
      <c r="R2400" s="47">
        <v>0</v>
      </c>
      <c r="S2400" s="46">
        <f t="shared" si="162"/>
        <v>0</v>
      </c>
      <c r="T2400" s="47">
        <v>0</v>
      </c>
      <c r="U2400" s="47">
        <v>0</v>
      </c>
      <c r="V2400" s="46">
        <f t="shared" si="163"/>
        <v>0</v>
      </c>
      <c r="W2400" s="46">
        <f t="shared" si="164"/>
        <v>0</v>
      </c>
      <c r="X2400" s="45" t="s">
        <v>88</v>
      </c>
      <c r="Y2400" s="44"/>
      <c r="Z2400" s="43"/>
      <c r="AA2400" s="42" t="s">
        <v>19</v>
      </c>
      <c r="AK2400" s="2"/>
      <c r="AL2400" s="2"/>
      <c r="AM2400" s="2"/>
      <c r="AN2400" s="2"/>
      <c r="AO2400" s="2"/>
      <c r="AP2400" s="2"/>
      <c r="AQ2400" s="2"/>
      <c r="AR2400" s="2"/>
      <c r="AS2400" s="2"/>
      <c r="AT2400" s="2"/>
      <c r="AU2400" s="2"/>
      <c r="AV2400" s="2"/>
      <c r="AW2400" s="2"/>
    </row>
    <row r="2401" spans="1:49">
      <c r="A2401" s="31" t="e">
        <f t="shared" si="165"/>
        <v>#N/A</v>
      </c>
      <c r="B2401" s="30" t="e">
        <f>VLOOKUP(F2401,[3]!Tabla13[#All],2,FALSE)</f>
        <v>#N/A</v>
      </c>
      <c r="C2401" s="40">
        <v>2026</v>
      </c>
      <c r="D2401" s="40">
        <v>8330</v>
      </c>
      <c r="E2401" s="40"/>
      <c r="F2401" s="41"/>
      <c r="G2401" s="40">
        <v>2</v>
      </c>
      <c r="H2401" s="40">
        <v>6</v>
      </c>
      <c r="I2401" s="40">
        <v>20</v>
      </c>
      <c r="J2401" s="40">
        <v>1</v>
      </c>
      <c r="K2401" s="40">
        <v>3000</v>
      </c>
      <c r="L2401" s="40">
        <v>3100</v>
      </c>
      <c r="M2401" s="40">
        <v>319</v>
      </c>
      <c r="N2401" s="39" t="s">
        <v>23</v>
      </c>
      <c r="O2401" s="38"/>
      <c r="P2401" s="37" t="s">
        <v>444</v>
      </c>
      <c r="Q2401" s="36">
        <f>SUM(Q2402:Q2402)</f>
        <v>0</v>
      </c>
      <c r="R2401" s="36">
        <f>SUM(R2402:R2402)</f>
        <v>0</v>
      </c>
      <c r="S2401" s="36">
        <f t="shared" si="162"/>
        <v>0</v>
      </c>
      <c r="T2401" s="36">
        <f>SUM(T2402:T2402)</f>
        <v>876960</v>
      </c>
      <c r="U2401" s="36">
        <f>SUM(U2402:U2402)</f>
        <v>0</v>
      </c>
      <c r="V2401" s="36">
        <f t="shared" si="163"/>
        <v>876960</v>
      </c>
      <c r="W2401" s="36">
        <f t="shared" si="164"/>
        <v>876960</v>
      </c>
      <c r="X2401" s="35"/>
      <c r="Y2401" s="64"/>
      <c r="Z2401" s="63"/>
      <c r="AA2401" s="135"/>
      <c r="AK2401" s="2"/>
      <c r="AL2401" s="2"/>
      <c r="AM2401" s="2"/>
      <c r="AN2401" s="2"/>
      <c r="AO2401" s="2"/>
      <c r="AP2401" s="2"/>
      <c r="AQ2401" s="2"/>
      <c r="AR2401" s="2"/>
      <c r="AS2401" s="2"/>
      <c r="AT2401" s="2"/>
      <c r="AU2401" s="2"/>
      <c r="AV2401" s="2"/>
      <c r="AW2401" s="2"/>
    </row>
    <row r="2402" spans="1:49">
      <c r="A2402" s="31" t="e">
        <f t="shared" si="165"/>
        <v>#N/A</v>
      </c>
      <c r="B2402" s="30" t="e">
        <f>VLOOKUP(F2402,[3]!Tabla13[#All],2,FALSE)</f>
        <v>#N/A</v>
      </c>
      <c r="C2402" s="51">
        <v>2026</v>
      </c>
      <c r="D2402" s="51">
        <v>8330</v>
      </c>
      <c r="E2402" s="51"/>
      <c r="F2402" s="52"/>
      <c r="G2402" s="51">
        <v>2</v>
      </c>
      <c r="H2402" s="51">
        <v>6</v>
      </c>
      <c r="I2402" s="51">
        <v>20</v>
      </c>
      <c r="J2402" s="51">
        <v>1</v>
      </c>
      <c r="K2402" s="197">
        <v>3000</v>
      </c>
      <c r="L2402" s="197">
        <v>3100</v>
      </c>
      <c r="M2402" s="197">
        <v>319</v>
      </c>
      <c r="N2402" s="50">
        <v>387</v>
      </c>
      <c r="O2402" s="49">
        <v>2</v>
      </c>
      <c r="P2402" s="204" t="s">
        <v>609</v>
      </c>
      <c r="Q2402" s="47">
        <v>0</v>
      </c>
      <c r="R2402" s="47">
        <v>0</v>
      </c>
      <c r="S2402" s="46">
        <f t="shared" si="162"/>
        <v>0</v>
      </c>
      <c r="T2402" s="47">
        <v>876960</v>
      </c>
      <c r="U2402" s="47">
        <v>0</v>
      </c>
      <c r="V2402" s="46">
        <f t="shared" si="163"/>
        <v>876960</v>
      </c>
      <c r="W2402" s="46">
        <f t="shared" si="164"/>
        <v>876960</v>
      </c>
      <c r="X2402" s="206" t="s">
        <v>608</v>
      </c>
      <c r="Y2402" s="44">
        <v>800</v>
      </c>
      <c r="Z2402" s="43"/>
      <c r="AA2402" s="42" t="s">
        <v>19</v>
      </c>
      <c r="AK2402" s="2"/>
      <c r="AL2402" s="2"/>
      <c r="AM2402" s="2"/>
      <c r="AN2402" s="2"/>
      <c r="AO2402" s="2"/>
      <c r="AP2402" s="2"/>
      <c r="AQ2402" s="2"/>
      <c r="AR2402" s="2"/>
      <c r="AS2402" s="2"/>
      <c r="AT2402" s="2"/>
      <c r="AU2402" s="2"/>
      <c r="AV2402" s="2"/>
      <c r="AW2402" s="2"/>
    </row>
    <row r="2403" spans="1:49" hidden="1">
      <c r="A2403" s="31" t="e">
        <f t="shared" si="165"/>
        <v>#N/A</v>
      </c>
      <c r="B2403" s="30" t="e">
        <f>VLOOKUP(F2403,[3]!Tabla13[#All],2,FALSE)</f>
        <v>#N/A</v>
      </c>
      <c r="C2403" s="61">
        <v>2026</v>
      </c>
      <c r="D2403" s="61">
        <v>8330</v>
      </c>
      <c r="E2403" s="61"/>
      <c r="F2403" s="62"/>
      <c r="G2403" s="61">
        <v>2</v>
      </c>
      <c r="H2403" s="61">
        <v>6</v>
      </c>
      <c r="I2403" s="61">
        <v>20</v>
      </c>
      <c r="J2403" s="61">
        <v>1</v>
      </c>
      <c r="K2403" s="61">
        <v>3000</v>
      </c>
      <c r="L2403" s="61">
        <v>3300</v>
      </c>
      <c r="M2403" s="60" t="s">
        <v>23</v>
      </c>
      <c r="N2403" s="60"/>
      <c r="O2403" s="59"/>
      <c r="P2403" s="58" t="s">
        <v>103</v>
      </c>
      <c r="Q2403" s="57">
        <f>Q2404</f>
        <v>0</v>
      </c>
      <c r="R2403" s="57">
        <f>R2404</f>
        <v>0</v>
      </c>
      <c r="S2403" s="57">
        <f t="shared" si="162"/>
        <v>0</v>
      </c>
      <c r="T2403" s="57">
        <f>T2404</f>
        <v>0</v>
      </c>
      <c r="U2403" s="57">
        <f>U2404</f>
        <v>0</v>
      </c>
      <c r="V2403" s="57">
        <f t="shared" si="163"/>
        <v>0</v>
      </c>
      <c r="W2403" s="57">
        <f t="shared" si="164"/>
        <v>0</v>
      </c>
      <c r="X2403" s="56"/>
      <c r="Y2403" s="205"/>
      <c r="Z2403" s="65"/>
      <c r="AA2403" s="138"/>
      <c r="AK2403" s="2"/>
      <c r="AL2403" s="2"/>
      <c r="AM2403" s="2"/>
      <c r="AN2403" s="2"/>
      <c r="AO2403" s="2"/>
      <c r="AP2403" s="2"/>
      <c r="AQ2403" s="2"/>
      <c r="AR2403" s="2"/>
      <c r="AS2403" s="2"/>
      <c r="AT2403" s="2"/>
      <c r="AU2403" s="2"/>
      <c r="AV2403" s="2"/>
      <c r="AW2403" s="2"/>
    </row>
    <row r="2404" spans="1:49" hidden="1">
      <c r="A2404" s="31" t="e">
        <f t="shared" si="165"/>
        <v>#N/A</v>
      </c>
      <c r="B2404" s="30" t="e">
        <f>VLOOKUP(F2404,[3]!Tabla13[#All],2,FALSE)</f>
        <v>#N/A</v>
      </c>
      <c r="C2404" s="40">
        <v>2026</v>
      </c>
      <c r="D2404" s="40">
        <v>8330</v>
      </c>
      <c r="E2404" s="40"/>
      <c r="F2404" s="41"/>
      <c r="G2404" s="40">
        <v>2</v>
      </c>
      <c r="H2404" s="40">
        <v>6</v>
      </c>
      <c r="I2404" s="40">
        <v>20</v>
      </c>
      <c r="J2404" s="40">
        <v>1</v>
      </c>
      <c r="K2404" s="40">
        <v>3000</v>
      </c>
      <c r="L2404" s="40">
        <v>3300</v>
      </c>
      <c r="M2404" s="40">
        <v>334</v>
      </c>
      <c r="N2404" s="39" t="s">
        <v>23</v>
      </c>
      <c r="O2404" s="38"/>
      <c r="P2404" s="37" t="s">
        <v>607</v>
      </c>
      <c r="Q2404" s="36">
        <f>SUM(Q2405:Q2405)</f>
        <v>0</v>
      </c>
      <c r="R2404" s="36">
        <f>SUM(R2405:R2405)</f>
        <v>0</v>
      </c>
      <c r="S2404" s="36">
        <f t="shared" si="162"/>
        <v>0</v>
      </c>
      <c r="T2404" s="36">
        <f>SUM(T2405:T2405)</f>
        <v>0</v>
      </c>
      <c r="U2404" s="36">
        <f>SUM(U2405:U2405)</f>
        <v>0</v>
      </c>
      <c r="V2404" s="36">
        <f t="shared" si="163"/>
        <v>0</v>
      </c>
      <c r="W2404" s="36">
        <f t="shared" si="164"/>
        <v>0</v>
      </c>
      <c r="X2404" s="35"/>
      <c r="Y2404" s="64"/>
      <c r="Z2404" s="63"/>
      <c r="AA2404" s="32"/>
      <c r="AK2404" s="2"/>
      <c r="AL2404" s="2"/>
      <c r="AM2404" s="2"/>
      <c r="AN2404" s="2"/>
      <c r="AO2404" s="2"/>
      <c r="AP2404" s="2"/>
      <c r="AQ2404" s="2"/>
      <c r="AR2404" s="2"/>
      <c r="AS2404" s="2"/>
      <c r="AT2404" s="2"/>
      <c r="AU2404" s="2"/>
      <c r="AV2404" s="2"/>
      <c r="AW2404" s="2"/>
    </row>
    <row r="2405" spans="1:49" ht="28.5" hidden="1">
      <c r="A2405" s="31" t="e">
        <f t="shared" si="165"/>
        <v>#N/A</v>
      </c>
      <c r="B2405" s="30" t="e">
        <f>VLOOKUP(F2405,[3]!Tabla13[#All],2,FALSE)</f>
        <v>#N/A</v>
      </c>
      <c r="C2405" s="51">
        <v>2026</v>
      </c>
      <c r="D2405" s="51">
        <v>8330</v>
      </c>
      <c r="E2405" s="51"/>
      <c r="F2405" s="52"/>
      <c r="G2405" s="51">
        <v>2</v>
      </c>
      <c r="H2405" s="51">
        <v>6</v>
      </c>
      <c r="I2405" s="51">
        <v>20</v>
      </c>
      <c r="J2405" s="51">
        <v>1</v>
      </c>
      <c r="K2405" s="51">
        <v>3000</v>
      </c>
      <c r="L2405" s="197">
        <v>3300</v>
      </c>
      <c r="M2405" s="51">
        <v>334</v>
      </c>
      <c r="N2405" s="50">
        <v>465</v>
      </c>
      <c r="O2405" s="49"/>
      <c r="P2405" s="48" t="s">
        <v>606</v>
      </c>
      <c r="Q2405" s="47">
        <v>0</v>
      </c>
      <c r="R2405" s="47">
        <v>0</v>
      </c>
      <c r="S2405" s="46">
        <f t="shared" si="162"/>
        <v>0</v>
      </c>
      <c r="T2405" s="47">
        <v>0</v>
      </c>
      <c r="U2405" s="47">
        <v>0</v>
      </c>
      <c r="V2405" s="46">
        <f t="shared" si="163"/>
        <v>0</v>
      </c>
      <c r="W2405" s="46">
        <f t="shared" si="164"/>
        <v>0</v>
      </c>
      <c r="X2405" s="45" t="s">
        <v>88</v>
      </c>
      <c r="Y2405" s="44"/>
      <c r="Z2405" s="43"/>
      <c r="AA2405" s="78" t="s">
        <v>100</v>
      </c>
      <c r="AK2405" s="2"/>
      <c r="AL2405" s="2"/>
      <c r="AM2405" s="2"/>
      <c r="AN2405" s="2"/>
      <c r="AO2405" s="2"/>
      <c r="AP2405" s="2"/>
      <c r="AQ2405" s="2"/>
      <c r="AR2405" s="2"/>
      <c r="AS2405" s="2"/>
      <c r="AT2405" s="2"/>
      <c r="AU2405" s="2"/>
      <c r="AV2405" s="2"/>
      <c r="AW2405" s="2"/>
    </row>
    <row r="2406" spans="1:49" ht="30" hidden="1">
      <c r="A2406" s="31" t="e">
        <f t="shared" si="165"/>
        <v>#N/A</v>
      </c>
      <c r="B2406" s="30" t="e">
        <f>VLOOKUP(F2406,[3]!Tabla13[#All],2,FALSE)</f>
        <v>#N/A</v>
      </c>
      <c r="C2406" s="61">
        <v>2026</v>
      </c>
      <c r="D2406" s="61">
        <v>8330</v>
      </c>
      <c r="E2406" s="61"/>
      <c r="F2406" s="62"/>
      <c r="G2406" s="61">
        <v>2</v>
      </c>
      <c r="H2406" s="61">
        <v>6</v>
      </c>
      <c r="I2406" s="61">
        <v>20</v>
      </c>
      <c r="J2406" s="61">
        <v>1</v>
      </c>
      <c r="K2406" s="61">
        <v>3000</v>
      </c>
      <c r="L2406" s="61">
        <v>3500</v>
      </c>
      <c r="M2406" s="61"/>
      <c r="N2406" s="60" t="s">
        <v>23</v>
      </c>
      <c r="O2406" s="59"/>
      <c r="P2406" s="58" t="s">
        <v>95</v>
      </c>
      <c r="Q2406" s="57">
        <f>Q2407+Q2409</f>
        <v>0</v>
      </c>
      <c r="R2406" s="57">
        <f>R2407+R2409</f>
        <v>0</v>
      </c>
      <c r="S2406" s="57">
        <f t="shared" si="162"/>
        <v>0</v>
      </c>
      <c r="T2406" s="57">
        <f>T2407+T2409</f>
        <v>0</v>
      </c>
      <c r="U2406" s="57">
        <f>U2407+U2409</f>
        <v>0</v>
      </c>
      <c r="V2406" s="57">
        <f t="shared" si="163"/>
        <v>0</v>
      </c>
      <c r="W2406" s="57">
        <f t="shared" si="164"/>
        <v>0</v>
      </c>
      <c r="X2406" s="56"/>
      <c r="Y2406" s="66"/>
      <c r="Z2406" s="65"/>
      <c r="AA2406" s="53"/>
      <c r="AK2406" s="2"/>
      <c r="AL2406" s="2"/>
      <c r="AM2406" s="2"/>
      <c r="AN2406" s="2"/>
      <c r="AO2406" s="2"/>
      <c r="AP2406" s="2"/>
      <c r="AQ2406" s="2"/>
      <c r="AR2406" s="2"/>
      <c r="AS2406" s="2"/>
      <c r="AT2406" s="2"/>
      <c r="AU2406" s="2"/>
      <c r="AV2406" s="2"/>
      <c r="AW2406" s="2"/>
    </row>
    <row r="2407" spans="1:49" ht="30" hidden="1">
      <c r="A2407" s="31" t="e">
        <f t="shared" si="165"/>
        <v>#N/A</v>
      </c>
      <c r="B2407" s="30" t="e">
        <f>VLOOKUP(F2407,[3]!Tabla13[#All],2,FALSE)</f>
        <v>#N/A</v>
      </c>
      <c r="C2407" s="40">
        <v>2026</v>
      </c>
      <c r="D2407" s="40">
        <v>8330</v>
      </c>
      <c r="E2407" s="40"/>
      <c r="F2407" s="41"/>
      <c r="G2407" s="40">
        <v>2</v>
      </c>
      <c r="H2407" s="40">
        <v>6</v>
      </c>
      <c r="I2407" s="40">
        <v>20</v>
      </c>
      <c r="J2407" s="40">
        <v>1</v>
      </c>
      <c r="K2407" s="40">
        <v>3000</v>
      </c>
      <c r="L2407" s="40">
        <v>3500</v>
      </c>
      <c r="M2407" s="40">
        <v>353</v>
      </c>
      <c r="N2407" s="39" t="s">
        <v>23</v>
      </c>
      <c r="O2407" s="38"/>
      <c r="P2407" s="37" t="s">
        <v>92</v>
      </c>
      <c r="Q2407" s="36">
        <f>Q2408</f>
        <v>0</v>
      </c>
      <c r="R2407" s="36">
        <f>R2408</f>
        <v>0</v>
      </c>
      <c r="S2407" s="36">
        <f t="shared" si="162"/>
        <v>0</v>
      </c>
      <c r="T2407" s="36">
        <f>T2408</f>
        <v>0</v>
      </c>
      <c r="U2407" s="36">
        <f>U2408</f>
        <v>0</v>
      </c>
      <c r="V2407" s="36">
        <f t="shared" si="163"/>
        <v>0</v>
      </c>
      <c r="W2407" s="36">
        <f t="shared" si="164"/>
        <v>0</v>
      </c>
      <c r="X2407" s="35"/>
      <c r="Y2407" s="64"/>
      <c r="Z2407" s="63"/>
      <c r="AA2407" s="135"/>
      <c r="AK2407" s="2"/>
      <c r="AL2407" s="2"/>
      <c r="AM2407" s="2"/>
      <c r="AN2407" s="2"/>
      <c r="AO2407" s="2"/>
      <c r="AP2407" s="2"/>
      <c r="AQ2407" s="2"/>
      <c r="AR2407" s="2"/>
      <c r="AS2407" s="2"/>
      <c r="AT2407" s="2"/>
      <c r="AU2407" s="2"/>
      <c r="AV2407" s="2"/>
      <c r="AW2407" s="2"/>
    </row>
    <row r="2408" spans="1:49" hidden="1">
      <c r="A2408" s="31" t="e">
        <f t="shared" si="165"/>
        <v>#N/A</v>
      </c>
      <c r="B2408" s="30" t="e">
        <f>VLOOKUP(F2408,[3]!Tabla13[#All],2,FALSE)</f>
        <v>#N/A</v>
      </c>
      <c r="C2408" s="51">
        <v>2026</v>
      </c>
      <c r="D2408" s="51">
        <v>8330</v>
      </c>
      <c r="E2408" s="51"/>
      <c r="F2408" s="52"/>
      <c r="G2408" s="51">
        <v>2</v>
      </c>
      <c r="H2408" s="51">
        <v>6</v>
      </c>
      <c r="I2408" s="51">
        <v>20</v>
      </c>
      <c r="J2408" s="51">
        <v>1</v>
      </c>
      <c r="K2408" s="51">
        <v>3000</v>
      </c>
      <c r="L2408" s="51">
        <v>3500</v>
      </c>
      <c r="M2408" s="51">
        <v>353</v>
      </c>
      <c r="N2408" s="50">
        <v>892</v>
      </c>
      <c r="O2408" s="49"/>
      <c r="P2408" s="48" t="s">
        <v>91</v>
      </c>
      <c r="Q2408" s="47">
        <v>0</v>
      </c>
      <c r="R2408" s="47">
        <v>0</v>
      </c>
      <c r="S2408" s="46">
        <f t="shared" si="162"/>
        <v>0</v>
      </c>
      <c r="T2408" s="47">
        <v>0</v>
      </c>
      <c r="U2408" s="47">
        <v>0</v>
      </c>
      <c r="V2408" s="46">
        <f t="shared" si="163"/>
        <v>0</v>
      </c>
      <c r="W2408" s="46">
        <f t="shared" si="164"/>
        <v>0</v>
      </c>
      <c r="X2408" s="45" t="s">
        <v>88</v>
      </c>
      <c r="Y2408" s="44"/>
      <c r="Z2408" s="43"/>
      <c r="AA2408" s="42" t="s">
        <v>19</v>
      </c>
      <c r="AK2408" s="2"/>
      <c r="AL2408" s="2"/>
      <c r="AM2408" s="2"/>
      <c r="AN2408" s="2"/>
      <c r="AO2408" s="2"/>
      <c r="AP2408" s="2"/>
      <c r="AQ2408" s="2"/>
      <c r="AR2408" s="2"/>
      <c r="AS2408" s="2"/>
      <c r="AT2408" s="2"/>
      <c r="AU2408" s="2"/>
      <c r="AV2408" s="2"/>
      <c r="AW2408" s="2"/>
    </row>
    <row r="2409" spans="1:49" ht="30" hidden="1">
      <c r="A2409" s="31" t="e">
        <f t="shared" si="165"/>
        <v>#N/A</v>
      </c>
      <c r="B2409" s="30" t="e">
        <f>VLOOKUP(F2409,[3]!Tabla13[#All],2,FALSE)</f>
        <v>#N/A</v>
      </c>
      <c r="C2409" s="40">
        <v>2026</v>
      </c>
      <c r="D2409" s="40">
        <v>8330</v>
      </c>
      <c r="E2409" s="40"/>
      <c r="F2409" s="41"/>
      <c r="G2409" s="40">
        <v>2</v>
      </c>
      <c r="H2409" s="40">
        <v>6</v>
      </c>
      <c r="I2409" s="40">
        <v>20</v>
      </c>
      <c r="J2409" s="40">
        <v>1</v>
      </c>
      <c r="K2409" s="40">
        <v>3000</v>
      </c>
      <c r="L2409" s="40">
        <v>3500</v>
      </c>
      <c r="M2409" s="40">
        <v>357</v>
      </c>
      <c r="N2409" s="39" t="s">
        <v>23</v>
      </c>
      <c r="O2409" s="38"/>
      <c r="P2409" s="37" t="s">
        <v>327</v>
      </c>
      <c r="Q2409" s="36">
        <f>Q2410</f>
        <v>0</v>
      </c>
      <c r="R2409" s="36">
        <f>R2410</f>
        <v>0</v>
      </c>
      <c r="S2409" s="36">
        <f t="shared" si="162"/>
        <v>0</v>
      </c>
      <c r="T2409" s="36">
        <f>T2410</f>
        <v>0</v>
      </c>
      <c r="U2409" s="36">
        <f>U2410</f>
        <v>0</v>
      </c>
      <c r="V2409" s="36">
        <f t="shared" si="163"/>
        <v>0</v>
      </c>
      <c r="W2409" s="36">
        <f t="shared" si="164"/>
        <v>0</v>
      </c>
      <c r="X2409" s="35"/>
      <c r="Y2409" s="64"/>
      <c r="Z2409" s="63"/>
      <c r="AA2409" s="135"/>
      <c r="AK2409" s="2"/>
      <c r="AL2409" s="2"/>
      <c r="AM2409" s="2"/>
      <c r="AN2409" s="2"/>
      <c r="AO2409" s="2"/>
      <c r="AP2409" s="2"/>
      <c r="AQ2409" s="2"/>
      <c r="AR2409" s="2"/>
      <c r="AS2409" s="2"/>
      <c r="AT2409" s="2"/>
      <c r="AU2409" s="2"/>
      <c r="AV2409" s="2"/>
      <c r="AW2409" s="2"/>
    </row>
    <row r="2410" spans="1:49" hidden="1">
      <c r="A2410" s="31" t="e">
        <f t="shared" si="165"/>
        <v>#N/A</v>
      </c>
      <c r="B2410" s="30" t="e">
        <f>VLOOKUP(F2410,[3]!Tabla13[#All],2,FALSE)</f>
        <v>#N/A</v>
      </c>
      <c r="C2410" s="51">
        <v>2026</v>
      </c>
      <c r="D2410" s="51">
        <v>8330</v>
      </c>
      <c r="E2410" s="51"/>
      <c r="F2410" s="52"/>
      <c r="G2410" s="51">
        <v>2</v>
      </c>
      <c r="H2410" s="51">
        <v>6</v>
      </c>
      <c r="I2410" s="51">
        <v>20</v>
      </c>
      <c r="J2410" s="51">
        <v>1</v>
      </c>
      <c r="K2410" s="51">
        <v>3000</v>
      </c>
      <c r="L2410" s="51">
        <v>3500</v>
      </c>
      <c r="M2410" s="51">
        <v>357</v>
      </c>
      <c r="N2410" s="50">
        <v>895</v>
      </c>
      <c r="O2410" s="49"/>
      <c r="P2410" s="48" t="s">
        <v>326</v>
      </c>
      <c r="Q2410" s="47">
        <v>0</v>
      </c>
      <c r="R2410" s="47">
        <v>0</v>
      </c>
      <c r="S2410" s="46">
        <f t="shared" si="162"/>
        <v>0</v>
      </c>
      <c r="T2410" s="47">
        <v>0</v>
      </c>
      <c r="U2410" s="47">
        <v>0</v>
      </c>
      <c r="V2410" s="46">
        <f t="shared" si="163"/>
        <v>0</v>
      </c>
      <c r="W2410" s="46">
        <f t="shared" si="164"/>
        <v>0</v>
      </c>
      <c r="X2410" s="45" t="s">
        <v>88</v>
      </c>
      <c r="Y2410" s="44"/>
      <c r="Z2410" s="43"/>
      <c r="AA2410" s="42" t="s">
        <v>19</v>
      </c>
      <c r="AK2410" s="2"/>
      <c r="AL2410" s="2"/>
      <c r="AM2410" s="2"/>
      <c r="AN2410" s="2"/>
      <c r="AO2410" s="2"/>
      <c r="AP2410" s="2"/>
      <c r="AQ2410" s="2"/>
      <c r="AR2410" s="2"/>
      <c r="AS2410" s="2"/>
      <c r="AT2410" s="2"/>
      <c r="AU2410" s="2"/>
      <c r="AV2410" s="2"/>
      <c r="AW2410" s="2"/>
    </row>
    <row r="2411" spans="1:49">
      <c r="A2411" s="31" t="e">
        <f t="shared" si="165"/>
        <v>#N/A</v>
      </c>
      <c r="B2411" s="30" t="e">
        <f>VLOOKUP(F2411,[3]!Tabla13[#All],2,FALSE)</f>
        <v>#N/A</v>
      </c>
      <c r="C2411" s="75">
        <v>2026</v>
      </c>
      <c r="D2411" s="75">
        <v>8330</v>
      </c>
      <c r="E2411" s="75"/>
      <c r="F2411" s="76"/>
      <c r="G2411" s="75">
        <v>2</v>
      </c>
      <c r="H2411" s="75">
        <v>6</v>
      </c>
      <c r="I2411" s="75">
        <v>20</v>
      </c>
      <c r="J2411" s="75">
        <v>1</v>
      </c>
      <c r="K2411" s="75">
        <v>5000</v>
      </c>
      <c r="L2411" s="75"/>
      <c r="M2411" s="75"/>
      <c r="N2411" s="74" t="s">
        <v>23</v>
      </c>
      <c r="O2411" s="73"/>
      <c r="P2411" s="72" t="s">
        <v>76</v>
      </c>
      <c r="Q2411" s="71">
        <f>+Q2412+Q2443+Q2452+Q2456+Q2467</f>
        <v>8190000</v>
      </c>
      <c r="R2411" s="71">
        <f>+R2412+R2443+R2452+R2456+R2467</f>
        <v>0</v>
      </c>
      <c r="S2411" s="71">
        <f t="shared" si="162"/>
        <v>8190000</v>
      </c>
      <c r="T2411" s="71">
        <f>+T2412+T2443+T2452+T2456+T2467</f>
        <v>0</v>
      </c>
      <c r="U2411" s="71">
        <f>+U2412+U2443+U2452+U2456+U2467</f>
        <v>0</v>
      </c>
      <c r="V2411" s="71">
        <f t="shared" si="163"/>
        <v>0</v>
      </c>
      <c r="W2411" s="71">
        <f t="shared" si="164"/>
        <v>8190000</v>
      </c>
      <c r="X2411" s="70"/>
      <c r="Y2411" s="79"/>
      <c r="Z2411" s="68"/>
      <c r="AA2411" s="67"/>
      <c r="AK2411" s="2"/>
      <c r="AL2411" s="2"/>
      <c r="AM2411" s="2"/>
      <c r="AN2411" s="2"/>
      <c r="AO2411" s="2"/>
      <c r="AP2411" s="2"/>
      <c r="AQ2411" s="2"/>
      <c r="AR2411" s="2"/>
      <c r="AS2411" s="2"/>
      <c r="AT2411" s="2"/>
      <c r="AU2411" s="2"/>
      <c r="AV2411" s="2"/>
      <c r="AW2411" s="2"/>
    </row>
    <row r="2412" spans="1:49" hidden="1">
      <c r="A2412" s="31" t="e">
        <f t="shared" si="165"/>
        <v>#N/A</v>
      </c>
      <c r="B2412" s="30" t="e">
        <f>VLOOKUP(F2412,[3]!Tabla13[#All],2,FALSE)</f>
        <v>#N/A</v>
      </c>
      <c r="C2412" s="61">
        <v>2026</v>
      </c>
      <c r="D2412" s="61">
        <v>8330</v>
      </c>
      <c r="E2412" s="61"/>
      <c r="F2412" s="62"/>
      <c r="G2412" s="61">
        <v>2</v>
      </c>
      <c r="H2412" s="61">
        <v>6</v>
      </c>
      <c r="I2412" s="61">
        <v>20</v>
      </c>
      <c r="J2412" s="61">
        <v>1</v>
      </c>
      <c r="K2412" s="61">
        <v>5000</v>
      </c>
      <c r="L2412" s="61">
        <v>5100</v>
      </c>
      <c r="M2412" s="61"/>
      <c r="N2412" s="60" t="s">
        <v>23</v>
      </c>
      <c r="O2412" s="59"/>
      <c r="P2412" s="58" t="s">
        <v>75</v>
      </c>
      <c r="Q2412" s="57">
        <f>Q2413+Q2422+Q2439</f>
        <v>0</v>
      </c>
      <c r="R2412" s="57">
        <f>R2413+R2422+R2439</f>
        <v>0</v>
      </c>
      <c r="S2412" s="57">
        <f t="shared" si="162"/>
        <v>0</v>
      </c>
      <c r="T2412" s="57">
        <f>T2413+T2422+T2439</f>
        <v>0</v>
      </c>
      <c r="U2412" s="57">
        <f>U2413+U2422+U2439</f>
        <v>0</v>
      </c>
      <c r="V2412" s="57">
        <f t="shared" si="163"/>
        <v>0</v>
      </c>
      <c r="W2412" s="57">
        <f t="shared" si="164"/>
        <v>0</v>
      </c>
      <c r="X2412" s="56"/>
      <c r="Y2412" s="66"/>
      <c r="Z2412" s="65"/>
      <c r="AA2412" s="53"/>
      <c r="AK2412" s="2"/>
      <c r="AL2412" s="2"/>
      <c r="AM2412" s="2"/>
      <c r="AN2412" s="2"/>
      <c r="AO2412" s="2"/>
      <c r="AP2412" s="2"/>
      <c r="AQ2412" s="2"/>
      <c r="AR2412" s="2"/>
      <c r="AS2412" s="2"/>
      <c r="AT2412" s="2"/>
      <c r="AU2412" s="2"/>
      <c r="AV2412" s="2"/>
      <c r="AW2412" s="2"/>
    </row>
    <row r="2413" spans="1:49" hidden="1">
      <c r="A2413" s="31" t="e">
        <f t="shared" si="165"/>
        <v>#N/A</v>
      </c>
      <c r="B2413" s="30" t="e">
        <f>VLOOKUP(F2413,[3]!Tabla13[#All],2,FALSE)</f>
        <v>#N/A</v>
      </c>
      <c r="C2413" s="40">
        <v>2026</v>
      </c>
      <c r="D2413" s="40">
        <v>8330</v>
      </c>
      <c r="E2413" s="40"/>
      <c r="F2413" s="41"/>
      <c r="G2413" s="40">
        <v>2</v>
      </c>
      <c r="H2413" s="40">
        <v>6</v>
      </c>
      <c r="I2413" s="40">
        <v>20</v>
      </c>
      <c r="J2413" s="40">
        <v>1</v>
      </c>
      <c r="K2413" s="40">
        <v>5000</v>
      </c>
      <c r="L2413" s="40">
        <v>5100</v>
      </c>
      <c r="M2413" s="40">
        <v>511</v>
      </c>
      <c r="N2413" s="39" t="s">
        <v>23</v>
      </c>
      <c r="O2413" s="38"/>
      <c r="P2413" s="37" t="s">
        <v>74</v>
      </c>
      <c r="Q2413" s="36">
        <f>SUM(Q2414:Q2421)</f>
        <v>0</v>
      </c>
      <c r="R2413" s="36">
        <f>SUM(R2414:R2421)</f>
        <v>0</v>
      </c>
      <c r="S2413" s="36">
        <f t="shared" si="162"/>
        <v>0</v>
      </c>
      <c r="T2413" s="36">
        <f>SUM(T2414:T2421)</f>
        <v>0</v>
      </c>
      <c r="U2413" s="36">
        <f>SUM(U2414:U2421)</f>
        <v>0</v>
      </c>
      <c r="V2413" s="36">
        <f t="shared" si="163"/>
        <v>0</v>
      </c>
      <c r="W2413" s="36">
        <f t="shared" si="164"/>
        <v>0</v>
      </c>
      <c r="X2413" s="35"/>
      <c r="Y2413" s="64"/>
      <c r="Z2413" s="63"/>
      <c r="AA2413" s="32"/>
      <c r="AK2413" s="2"/>
      <c r="AL2413" s="2"/>
      <c r="AM2413" s="2"/>
      <c r="AN2413" s="2"/>
      <c r="AO2413" s="2"/>
      <c r="AP2413" s="2"/>
      <c r="AQ2413" s="2"/>
      <c r="AR2413" s="2"/>
      <c r="AS2413" s="2"/>
      <c r="AT2413" s="2"/>
      <c r="AU2413" s="2"/>
      <c r="AV2413" s="2"/>
      <c r="AW2413" s="2"/>
    </row>
    <row r="2414" spans="1:49" hidden="1">
      <c r="A2414" s="31" t="e">
        <f t="shared" si="165"/>
        <v>#N/A</v>
      </c>
      <c r="B2414" s="30" t="e">
        <f>VLOOKUP(F2414,[3]!Tabla13[#All],2,FALSE)</f>
        <v>#N/A</v>
      </c>
      <c r="C2414" s="51">
        <v>2026</v>
      </c>
      <c r="D2414" s="51">
        <v>8330</v>
      </c>
      <c r="E2414" s="51"/>
      <c r="F2414" s="52"/>
      <c r="G2414" s="51">
        <v>2</v>
      </c>
      <c r="H2414" s="51">
        <v>6</v>
      </c>
      <c r="I2414" s="51">
        <v>20</v>
      </c>
      <c r="J2414" s="51">
        <v>1</v>
      </c>
      <c r="K2414" s="51">
        <v>5000</v>
      </c>
      <c r="L2414" s="51">
        <v>5100</v>
      </c>
      <c r="M2414" s="51">
        <v>511</v>
      </c>
      <c r="N2414" s="50">
        <v>55</v>
      </c>
      <c r="O2414" s="49"/>
      <c r="P2414" s="48" t="s">
        <v>72</v>
      </c>
      <c r="Q2414" s="47">
        <v>0</v>
      </c>
      <c r="R2414" s="47">
        <v>0</v>
      </c>
      <c r="S2414" s="46">
        <f t="shared" si="162"/>
        <v>0</v>
      </c>
      <c r="T2414" s="47">
        <v>0</v>
      </c>
      <c r="U2414" s="47">
        <v>0</v>
      </c>
      <c r="V2414" s="46">
        <f t="shared" si="163"/>
        <v>0</v>
      </c>
      <c r="W2414" s="46">
        <f t="shared" si="164"/>
        <v>0</v>
      </c>
      <c r="X2414" s="45" t="s">
        <v>26</v>
      </c>
      <c r="Y2414" s="44"/>
      <c r="Z2414" s="43"/>
      <c r="AA2414" s="42" t="s">
        <v>19</v>
      </c>
      <c r="AK2414" s="2"/>
      <c r="AL2414" s="2"/>
      <c r="AM2414" s="2"/>
      <c r="AN2414" s="2"/>
      <c r="AO2414" s="2"/>
      <c r="AP2414" s="2"/>
      <c r="AQ2414" s="2"/>
      <c r="AR2414" s="2"/>
      <c r="AS2414" s="2"/>
      <c r="AT2414" s="2"/>
      <c r="AU2414" s="2"/>
      <c r="AV2414" s="2"/>
      <c r="AW2414" s="2"/>
    </row>
    <row r="2415" spans="1:49" hidden="1">
      <c r="A2415" s="31" t="e">
        <f t="shared" si="165"/>
        <v>#N/A</v>
      </c>
      <c r="B2415" s="30" t="e">
        <f>VLOOKUP(F2415,[3]!Tabla13[#All],2,FALSE)</f>
        <v>#N/A</v>
      </c>
      <c r="C2415" s="51">
        <v>2026</v>
      </c>
      <c r="D2415" s="51">
        <v>8330</v>
      </c>
      <c r="E2415" s="51"/>
      <c r="F2415" s="52"/>
      <c r="G2415" s="51">
        <v>2</v>
      </c>
      <c r="H2415" s="51">
        <v>6</v>
      </c>
      <c r="I2415" s="51">
        <v>20</v>
      </c>
      <c r="J2415" s="51">
        <v>1</v>
      </c>
      <c r="K2415" s="51">
        <v>5000</v>
      </c>
      <c r="L2415" s="51">
        <v>5100</v>
      </c>
      <c r="M2415" s="51">
        <v>511</v>
      </c>
      <c r="N2415" s="50">
        <v>599</v>
      </c>
      <c r="O2415" s="49"/>
      <c r="P2415" s="48" t="s">
        <v>71</v>
      </c>
      <c r="Q2415" s="47">
        <v>0</v>
      </c>
      <c r="R2415" s="47">
        <v>0</v>
      </c>
      <c r="S2415" s="46">
        <f t="shared" si="162"/>
        <v>0</v>
      </c>
      <c r="T2415" s="47">
        <v>0</v>
      </c>
      <c r="U2415" s="47">
        <v>0</v>
      </c>
      <c r="V2415" s="46">
        <f t="shared" si="163"/>
        <v>0</v>
      </c>
      <c r="W2415" s="46">
        <f t="shared" si="164"/>
        <v>0</v>
      </c>
      <c r="X2415" s="45" t="s">
        <v>26</v>
      </c>
      <c r="Y2415" s="44"/>
      <c r="Z2415" s="43"/>
      <c r="AA2415" s="42" t="s">
        <v>19</v>
      </c>
      <c r="AK2415" s="2"/>
      <c r="AL2415" s="2"/>
      <c r="AM2415" s="2"/>
      <c r="AN2415" s="2"/>
      <c r="AO2415" s="2"/>
      <c r="AP2415" s="2"/>
      <c r="AQ2415" s="2"/>
      <c r="AR2415" s="2"/>
      <c r="AS2415" s="2"/>
      <c r="AT2415" s="2"/>
      <c r="AU2415" s="2"/>
      <c r="AV2415" s="2"/>
      <c r="AW2415" s="2"/>
    </row>
    <row r="2416" spans="1:49" hidden="1">
      <c r="A2416" s="31" t="e">
        <f t="shared" si="165"/>
        <v>#N/A</v>
      </c>
      <c r="B2416" s="30" t="e">
        <f>VLOOKUP(F2416,[3]!Tabla13[#All],2,FALSE)</f>
        <v>#N/A</v>
      </c>
      <c r="C2416" s="51">
        <v>2026</v>
      </c>
      <c r="D2416" s="51">
        <v>8330</v>
      </c>
      <c r="E2416" s="51"/>
      <c r="F2416" s="52"/>
      <c r="G2416" s="51">
        <v>2</v>
      </c>
      <c r="H2416" s="51">
        <v>6</v>
      </c>
      <c r="I2416" s="51">
        <v>20</v>
      </c>
      <c r="J2416" s="51">
        <v>1</v>
      </c>
      <c r="K2416" s="51">
        <v>5000</v>
      </c>
      <c r="L2416" s="51">
        <v>5100</v>
      </c>
      <c r="M2416" s="51">
        <v>511</v>
      </c>
      <c r="N2416" s="50">
        <v>631</v>
      </c>
      <c r="O2416" s="49"/>
      <c r="P2416" s="48" t="s">
        <v>566</v>
      </c>
      <c r="Q2416" s="47">
        <v>0</v>
      </c>
      <c r="R2416" s="47">
        <v>0</v>
      </c>
      <c r="S2416" s="46">
        <f t="shared" si="162"/>
        <v>0</v>
      </c>
      <c r="T2416" s="47">
        <v>0</v>
      </c>
      <c r="U2416" s="47">
        <v>0</v>
      </c>
      <c r="V2416" s="46">
        <f t="shared" si="163"/>
        <v>0</v>
      </c>
      <c r="W2416" s="46">
        <f t="shared" si="164"/>
        <v>0</v>
      </c>
      <c r="X2416" s="45" t="s">
        <v>26</v>
      </c>
      <c r="Y2416" s="44"/>
      <c r="Z2416" s="43"/>
      <c r="AA2416" s="42" t="s">
        <v>19</v>
      </c>
      <c r="AK2416" s="2"/>
      <c r="AL2416" s="2"/>
      <c r="AM2416" s="2"/>
      <c r="AN2416" s="2"/>
      <c r="AO2416" s="2"/>
      <c r="AP2416" s="2"/>
      <c r="AQ2416" s="2"/>
      <c r="AR2416" s="2"/>
      <c r="AS2416" s="2"/>
      <c r="AT2416" s="2"/>
      <c r="AU2416" s="2"/>
      <c r="AV2416" s="2"/>
      <c r="AW2416" s="2"/>
    </row>
    <row r="2417" spans="1:49" hidden="1">
      <c r="A2417" s="31" t="e">
        <f t="shared" si="165"/>
        <v>#N/A</v>
      </c>
      <c r="B2417" s="30" t="e">
        <f>VLOOKUP(F2417,[3]!Tabla13[#All],2,FALSE)</f>
        <v>#N/A</v>
      </c>
      <c r="C2417" s="51">
        <v>2026</v>
      </c>
      <c r="D2417" s="51">
        <v>8330</v>
      </c>
      <c r="E2417" s="51"/>
      <c r="F2417" s="52"/>
      <c r="G2417" s="51">
        <v>2</v>
      </c>
      <c r="H2417" s="51">
        <v>6</v>
      </c>
      <c r="I2417" s="51">
        <v>20</v>
      </c>
      <c r="J2417" s="51">
        <v>1</v>
      </c>
      <c r="K2417" s="51">
        <v>5000</v>
      </c>
      <c r="L2417" s="51">
        <v>5100</v>
      </c>
      <c r="M2417" s="51">
        <v>511</v>
      </c>
      <c r="N2417" s="50">
        <v>863</v>
      </c>
      <c r="O2417" s="49"/>
      <c r="P2417" s="48" t="s">
        <v>317</v>
      </c>
      <c r="Q2417" s="47">
        <v>0</v>
      </c>
      <c r="R2417" s="47">
        <v>0</v>
      </c>
      <c r="S2417" s="46">
        <f t="shared" si="162"/>
        <v>0</v>
      </c>
      <c r="T2417" s="47">
        <v>0</v>
      </c>
      <c r="U2417" s="47">
        <v>0</v>
      </c>
      <c r="V2417" s="46">
        <f t="shared" si="163"/>
        <v>0</v>
      </c>
      <c r="W2417" s="46">
        <f t="shared" si="164"/>
        <v>0</v>
      </c>
      <c r="X2417" s="45" t="s">
        <v>26</v>
      </c>
      <c r="Y2417" s="44"/>
      <c r="Z2417" s="43"/>
      <c r="AA2417" s="42" t="s">
        <v>19</v>
      </c>
      <c r="AK2417" s="2"/>
      <c r="AL2417" s="2"/>
      <c r="AM2417" s="2"/>
      <c r="AN2417" s="2"/>
      <c r="AO2417" s="2"/>
      <c r="AP2417" s="2"/>
      <c r="AQ2417" s="2"/>
      <c r="AR2417" s="2"/>
      <c r="AS2417" s="2"/>
      <c r="AT2417" s="2"/>
      <c r="AU2417" s="2"/>
      <c r="AV2417" s="2"/>
      <c r="AW2417" s="2"/>
    </row>
    <row r="2418" spans="1:49" hidden="1">
      <c r="A2418" s="31" t="e">
        <f t="shared" si="165"/>
        <v>#N/A</v>
      </c>
      <c r="B2418" s="30" t="e">
        <f>VLOOKUP(F2418,[3]!Tabla13[#All],2,FALSE)</f>
        <v>#N/A</v>
      </c>
      <c r="C2418" s="51">
        <v>2026</v>
      </c>
      <c r="D2418" s="51">
        <v>8330</v>
      </c>
      <c r="E2418" s="51"/>
      <c r="F2418" s="52"/>
      <c r="G2418" s="51">
        <v>2</v>
      </c>
      <c r="H2418" s="51">
        <v>6</v>
      </c>
      <c r="I2418" s="51">
        <v>20</v>
      </c>
      <c r="J2418" s="51">
        <v>1</v>
      </c>
      <c r="K2418" s="51">
        <v>5000</v>
      </c>
      <c r="L2418" s="51">
        <v>5100</v>
      </c>
      <c r="M2418" s="51">
        <v>511</v>
      </c>
      <c r="N2418" s="50">
        <v>929</v>
      </c>
      <c r="O2418" s="49"/>
      <c r="P2418" s="48" t="s">
        <v>195</v>
      </c>
      <c r="Q2418" s="47">
        <v>0</v>
      </c>
      <c r="R2418" s="47">
        <v>0</v>
      </c>
      <c r="S2418" s="46">
        <f t="shared" si="162"/>
        <v>0</v>
      </c>
      <c r="T2418" s="47">
        <v>0</v>
      </c>
      <c r="U2418" s="47">
        <v>0</v>
      </c>
      <c r="V2418" s="46">
        <f t="shared" si="163"/>
        <v>0</v>
      </c>
      <c r="W2418" s="46">
        <f t="shared" si="164"/>
        <v>0</v>
      </c>
      <c r="X2418" s="45" t="s">
        <v>26</v>
      </c>
      <c r="Y2418" s="44"/>
      <c r="Z2418" s="43"/>
      <c r="AA2418" s="42" t="s">
        <v>19</v>
      </c>
      <c r="AK2418" s="2"/>
      <c r="AL2418" s="2"/>
      <c r="AM2418" s="2"/>
      <c r="AN2418" s="2"/>
      <c r="AO2418" s="2"/>
      <c r="AP2418" s="2"/>
      <c r="AQ2418" s="2"/>
      <c r="AR2418" s="2"/>
      <c r="AS2418" s="2"/>
      <c r="AT2418" s="2"/>
      <c r="AU2418" s="2"/>
      <c r="AV2418" s="2"/>
      <c r="AW2418" s="2"/>
    </row>
    <row r="2419" spans="1:49" hidden="1">
      <c r="A2419" s="31" t="e">
        <f t="shared" si="165"/>
        <v>#N/A</v>
      </c>
      <c r="B2419" s="30" t="e">
        <f>VLOOKUP(F2419,[3]!Tabla13[#All],2,FALSE)</f>
        <v>#N/A</v>
      </c>
      <c r="C2419" s="51">
        <v>2026</v>
      </c>
      <c r="D2419" s="51">
        <v>8330</v>
      </c>
      <c r="E2419" s="51"/>
      <c r="F2419" s="52"/>
      <c r="G2419" s="51">
        <v>2</v>
      </c>
      <c r="H2419" s="51">
        <v>6</v>
      </c>
      <c r="I2419" s="51">
        <v>20</v>
      </c>
      <c r="J2419" s="51">
        <v>1</v>
      </c>
      <c r="K2419" s="51">
        <v>5000</v>
      </c>
      <c r="L2419" s="51">
        <v>5100</v>
      </c>
      <c r="M2419" s="51">
        <v>511</v>
      </c>
      <c r="N2419" s="50">
        <v>1301</v>
      </c>
      <c r="O2419" s="49"/>
      <c r="P2419" s="48" t="s">
        <v>68</v>
      </c>
      <c r="Q2419" s="47">
        <v>0</v>
      </c>
      <c r="R2419" s="47">
        <v>0</v>
      </c>
      <c r="S2419" s="46">
        <f t="shared" si="162"/>
        <v>0</v>
      </c>
      <c r="T2419" s="47">
        <v>0</v>
      </c>
      <c r="U2419" s="47">
        <v>0</v>
      </c>
      <c r="V2419" s="46">
        <f t="shared" si="163"/>
        <v>0</v>
      </c>
      <c r="W2419" s="46">
        <f t="shared" si="164"/>
        <v>0</v>
      </c>
      <c r="X2419" s="45" t="s">
        <v>26</v>
      </c>
      <c r="Y2419" s="44"/>
      <c r="Z2419" s="43"/>
      <c r="AA2419" s="42" t="s">
        <v>19</v>
      </c>
      <c r="AK2419" s="2"/>
      <c r="AL2419" s="2"/>
      <c r="AM2419" s="2"/>
      <c r="AN2419" s="2"/>
      <c r="AO2419" s="2"/>
      <c r="AP2419" s="2"/>
      <c r="AQ2419" s="2"/>
      <c r="AR2419" s="2"/>
      <c r="AS2419" s="2"/>
      <c r="AT2419" s="2"/>
      <c r="AU2419" s="2"/>
      <c r="AV2419" s="2"/>
      <c r="AW2419" s="2"/>
    </row>
    <row r="2420" spans="1:49" hidden="1">
      <c r="A2420" s="31" t="e">
        <f t="shared" si="165"/>
        <v>#N/A</v>
      </c>
      <c r="B2420" s="30" t="e">
        <f>VLOOKUP(F2420,[3]!Tabla13[#All],2,FALSE)</f>
        <v>#N/A</v>
      </c>
      <c r="C2420" s="51">
        <v>2026</v>
      </c>
      <c r="D2420" s="51">
        <v>8330</v>
      </c>
      <c r="E2420" s="51"/>
      <c r="F2420" s="52"/>
      <c r="G2420" s="51">
        <v>2</v>
      </c>
      <c r="H2420" s="51">
        <v>6</v>
      </c>
      <c r="I2420" s="51">
        <v>20</v>
      </c>
      <c r="J2420" s="51">
        <v>1</v>
      </c>
      <c r="K2420" s="51">
        <v>5000</v>
      </c>
      <c r="L2420" s="51">
        <v>5100</v>
      </c>
      <c r="M2420" s="51">
        <v>511</v>
      </c>
      <c r="N2420" s="50">
        <v>1316</v>
      </c>
      <c r="O2420" s="49"/>
      <c r="P2420" s="48" t="s">
        <v>605</v>
      </c>
      <c r="Q2420" s="47">
        <v>0</v>
      </c>
      <c r="R2420" s="47">
        <v>0</v>
      </c>
      <c r="S2420" s="46">
        <f t="shared" si="162"/>
        <v>0</v>
      </c>
      <c r="T2420" s="47">
        <v>0</v>
      </c>
      <c r="U2420" s="47">
        <v>0</v>
      </c>
      <c r="V2420" s="46">
        <f t="shared" si="163"/>
        <v>0</v>
      </c>
      <c r="W2420" s="46">
        <f t="shared" si="164"/>
        <v>0</v>
      </c>
      <c r="X2420" s="45" t="s">
        <v>26</v>
      </c>
      <c r="Y2420" s="44"/>
      <c r="Z2420" s="43"/>
      <c r="AA2420" s="42" t="s">
        <v>19</v>
      </c>
      <c r="AK2420" s="2"/>
      <c r="AL2420" s="2"/>
      <c r="AM2420" s="2"/>
      <c r="AN2420" s="2"/>
      <c r="AO2420" s="2"/>
      <c r="AP2420" s="2"/>
      <c r="AQ2420" s="2"/>
      <c r="AR2420" s="2"/>
      <c r="AS2420" s="2"/>
      <c r="AT2420" s="2"/>
      <c r="AU2420" s="2"/>
      <c r="AV2420" s="2"/>
      <c r="AW2420" s="2"/>
    </row>
    <row r="2421" spans="1:49" hidden="1">
      <c r="A2421" s="31" t="e">
        <f t="shared" si="165"/>
        <v>#N/A</v>
      </c>
      <c r="B2421" s="30" t="e">
        <f>VLOOKUP(F2421,[3]!Tabla13[#All],2,FALSE)</f>
        <v>#N/A</v>
      </c>
      <c r="C2421" s="51">
        <v>2026</v>
      </c>
      <c r="D2421" s="51">
        <v>8330</v>
      </c>
      <c r="E2421" s="51"/>
      <c r="F2421" s="52"/>
      <c r="G2421" s="51">
        <v>2</v>
      </c>
      <c r="H2421" s="51">
        <v>6</v>
      </c>
      <c r="I2421" s="51">
        <v>20</v>
      </c>
      <c r="J2421" s="51">
        <v>1</v>
      </c>
      <c r="K2421" s="51">
        <v>5000</v>
      </c>
      <c r="L2421" s="51">
        <v>5100</v>
      </c>
      <c r="M2421" s="51">
        <v>511</v>
      </c>
      <c r="N2421" s="50">
        <v>1318</v>
      </c>
      <c r="O2421" s="49"/>
      <c r="P2421" s="48" t="s">
        <v>604</v>
      </c>
      <c r="Q2421" s="47">
        <v>0</v>
      </c>
      <c r="R2421" s="47">
        <v>0</v>
      </c>
      <c r="S2421" s="46">
        <f t="shared" si="162"/>
        <v>0</v>
      </c>
      <c r="T2421" s="47">
        <v>0</v>
      </c>
      <c r="U2421" s="47">
        <v>0</v>
      </c>
      <c r="V2421" s="46">
        <f t="shared" si="163"/>
        <v>0</v>
      </c>
      <c r="W2421" s="46">
        <f t="shared" si="164"/>
        <v>0</v>
      </c>
      <c r="X2421" s="45" t="s">
        <v>26</v>
      </c>
      <c r="Y2421" s="44"/>
      <c r="Z2421" s="43"/>
      <c r="AA2421" s="42" t="s">
        <v>19</v>
      </c>
      <c r="AK2421" s="2"/>
      <c r="AL2421" s="2"/>
      <c r="AM2421" s="2"/>
      <c r="AN2421" s="2"/>
      <c r="AO2421" s="2"/>
      <c r="AP2421" s="2"/>
      <c r="AQ2421" s="2"/>
      <c r="AR2421" s="2"/>
      <c r="AS2421" s="2"/>
      <c r="AT2421" s="2"/>
      <c r="AU2421" s="2"/>
      <c r="AV2421" s="2"/>
      <c r="AW2421" s="2"/>
    </row>
    <row r="2422" spans="1:49" hidden="1">
      <c r="A2422" s="31" t="e">
        <f t="shared" si="165"/>
        <v>#N/A</v>
      </c>
      <c r="B2422" s="30" t="e">
        <f>VLOOKUP(F2422,[3]!Tabla13[#All],2,FALSE)</f>
        <v>#N/A</v>
      </c>
      <c r="C2422" s="40">
        <v>2026</v>
      </c>
      <c r="D2422" s="40">
        <v>8330</v>
      </c>
      <c r="E2422" s="40"/>
      <c r="F2422" s="41"/>
      <c r="G2422" s="40">
        <v>2</v>
      </c>
      <c r="H2422" s="40">
        <v>6</v>
      </c>
      <c r="I2422" s="40">
        <v>20</v>
      </c>
      <c r="J2422" s="40">
        <v>1</v>
      </c>
      <c r="K2422" s="40">
        <v>5000</v>
      </c>
      <c r="L2422" s="40">
        <v>5100</v>
      </c>
      <c r="M2422" s="40">
        <v>515</v>
      </c>
      <c r="N2422" s="39" t="s">
        <v>23</v>
      </c>
      <c r="O2422" s="38"/>
      <c r="P2422" s="37" t="s">
        <v>63</v>
      </c>
      <c r="Q2422" s="36">
        <f>SUM(Q2423:Q2438)</f>
        <v>0</v>
      </c>
      <c r="R2422" s="36">
        <f>SUM(R2423:R2438)</f>
        <v>0</v>
      </c>
      <c r="S2422" s="36">
        <f t="shared" si="162"/>
        <v>0</v>
      </c>
      <c r="T2422" s="36">
        <f>SUM(T2423:T2438)</f>
        <v>0</v>
      </c>
      <c r="U2422" s="36">
        <f>SUM(U2423:U2438)</f>
        <v>0</v>
      </c>
      <c r="V2422" s="36">
        <f t="shared" si="163"/>
        <v>0</v>
      </c>
      <c r="W2422" s="36">
        <f t="shared" si="164"/>
        <v>0</v>
      </c>
      <c r="X2422" s="35"/>
      <c r="Y2422" s="64"/>
      <c r="Z2422" s="63"/>
      <c r="AA2422" s="32"/>
      <c r="AK2422" s="2"/>
      <c r="AL2422" s="2"/>
      <c r="AM2422" s="2"/>
      <c r="AN2422" s="2"/>
      <c r="AO2422" s="2"/>
      <c r="AP2422" s="2"/>
      <c r="AQ2422" s="2"/>
      <c r="AR2422" s="2"/>
      <c r="AS2422" s="2"/>
      <c r="AT2422" s="2"/>
      <c r="AU2422" s="2"/>
      <c r="AV2422" s="2"/>
      <c r="AW2422" s="2"/>
    </row>
    <row r="2423" spans="1:49" hidden="1">
      <c r="A2423" s="31" t="e">
        <f t="shared" si="165"/>
        <v>#N/A</v>
      </c>
      <c r="B2423" s="30" t="e">
        <f>VLOOKUP(F2423,[3]!Tabla13[#All],2,FALSE)</f>
        <v>#N/A</v>
      </c>
      <c r="C2423" s="51">
        <v>2026</v>
      </c>
      <c r="D2423" s="51">
        <v>8330</v>
      </c>
      <c r="E2423" s="51"/>
      <c r="F2423" s="52"/>
      <c r="G2423" s="51">
        <v>2</v>
      </c>
      <c r="H2423" s="51">
        <v>6</v>
      </c>
      <c r="I2423" s="51">
        <v>20</v>
      </c>
      <c r="J2423" s="51">
        <v>1</v>
      </c>
      <c r="K2423" s="51">
        <v>5000</v>
      </c>
      <c r="L2423" s="51">
        <v>5100</v>
      </c>
      <c r="M2423" s="51">
        <v>515</v>
      </c>
      <c r="N2423" s="50">
        <v>6</v>
      </c>
      <c r="O2423" s="49"/>
      <c r="P2423" s="48" t="s">
        <v>62</v>
      </c>
      <c r="Q2423" s="47">
        <v>0</v>
      </c>
      <c r="R2423" s="47">
        <v>0</v>
      </c>
      <c r="S2423" s="46">
        <f t="shared" si="162"/>
        <v>0</v>
      </c>
      <c r="T2423" s="47">
        <v>0</v>
      </c>
      <c r="U2423" s="47">
        <v>0</v>
      </c>
      <c r="V2423" s="46">
        <f t="shared" si="163"/>
        <v>0</v>
      </c>
      <c r="W2423" s="46">
        <f t="shared" si="164"/>
        <v>0</v>
      </c>
      <c r="X2423" s="45" t="s">
        <v>26</v>
      </c>
      <c r="Y2423" s="44"/>
      <c r="Z2423" s="43"/>
      <c r="AA2423" s="78" t="s">
        <v>100</v>
      </c>
      <c r="AK2423" s="2"/>
      <c r="AL2423" s="2"/>
      <c r="AM2423" s="2"/>
      <c r="AN2423" s="2"/>
      <c r="AO2423" s="2"/>
      <c r="AP2423" s="2"/>
      <c r="AQ2423" s="2"/>
      <c r="AR2423" s="2"/>
      <c r="AS2423" s="2"/>
      <c r="AT2423" s="2"/>
      <c r="AU2423" s="2"/>
      <c r="AV2423" s="2"/>
      <c r="AW2423" s="2"/>
    </row>
    <row r="2424" spans="1:49" hidden="1">
      <c r="A2424" s="31" t="e">
        <f t="shared" si="165"/>
        <v>#N/A</v>
      </c>
      <c r="B2424" s="30" t="e">
        <f>VLOOKUP(F2424,[3]!Tabla13[#All],2,FALSE)</f>
        <v>#N/A</v>
      </c>
      <c r="C2424" s="51">
        <v>2026</v>
      </c>
      <c r="D2424" s="51">
        <v>8330</v>
      </c>
      <c r="E2424" s="51"/>
      <c r="F2424" s="52"/>
      <c r="G2424" s="51">
        <v>2</v>
      </c>
      <c r="H2424" s="51">
        <v>6</v>
      </c>
      <c r="I2424" s="51">
        <v>20</v>
      </c>
      <c r="J2424" s="51">
        <v>1</v>
      </c>
      <c r="K2424" s="51">
        <v>5000</v>
      </c>
      <c r="L2424" s="51">
        <v>5100</v>
      </c>
      <c r="M2424" s="51">
        <v>515</v>
      </c>
      <c r="N2424" s="50">
        <v>361</v>
      </c>
      <c r="O2424" s="49"/>
      <c r="P2424" s="48" t="s">
        <v>61</v>
      </c>
      <c r="Q2424" s="47">
        <v>0</v>
      </c>
      <c r="R2424" s="47">
        <v>0</v>
      </c>
      <c r="S2424" s="46">
        <f t="shared" si="162"/>
        <v>0</v>
      </c>
      <c r="T2424" s="47">
        <v>0</v>
      </c>
      <c r="U2424" s="47">
        <v>0</v>
      </c>
      <c r="V2424" s="46">
        <f t="shared" si="163"/>
        <v>0</v>
      </c>
      <c r="W2424" s="46">
        <f t="shared" si="164"/>
        <v>0</v>
      </c>
      <c r="X2424" s="45" t="s">
        <v>26</v>
      </c>
      <c r="Y2424" s="44"/>
      <c r="Z2424" s="43"/>
      <c r="AA2424" s="78" t="s">
        <v>100</v>
      </c>
      <c r="AK2424" s="2"/>
      <c r="AL2424" s="2"/>
      <c r="AM2424" s="2"/>
      <c r="AN2424" s="2"/>
      <c r="AO2424" s="2"/>
      <c r="AP2424" s="2"/>
      <c r="AQ2424" s="2"/>
      <c r="AR2424" s="2"/>
      <c r="AS2424" s="2"/>
      <c r="AT2424" s="2"/>
      <c r="AU2424" s="2"/>
      <c r="AV2424" s="2"/>
      <c r="AW2424" s="2"/>
    </row>
    <row r="2425" spans="1:49" hidden="1">
      <c r="A2425" s="31" t="e">
        <f t="shared" si="165"/>
        <v>#N/A</v>
      </c>
      <c r="B2425" s="30" t="e">
        <f>VLOOKUP(F2425,[3]!Tabla13[#All],2,FALSE)</f>
        <v>#N/A</v>
      </c>
      <c r="C2425" s="51">
        <v>2026</v>
      </c>
      <c r="D2425" s="51">
        <v>8330</v>
      </c>
      <c r="E2425" s="51"/>
      <c r="F2425" s="52"/>
      <c r="G2425" s="51">
        <v>2</v>
      </c>
      <c r="H2425" s="51">
        <v>6</v>
      </c>
      <c r="I2425" s="51">
        <v>20</v>
      </c>
      <c r="J2425" s="51">
        <v>1</v>
      </c>
      <c r="K2425" s="51">
        <v>5000</v>
      </c>
      <c r="L2425" s="51">
        <v>5100</v>
      </c>
      <c r="M2425" s="51">
        <v>515</v>
      </c>
      <c r="N2425" s="50">
        <v>364</v>
      </c>
      <c r="O2425" s="49"/>
      <c r="P2425" s="48" t="s">
        <v>60</v>
      </c>
      <c r="Q2425" s="47">
        <v>0</v>
      </c>
      <c r="R2425" s="47">
        <v>0</v>
      </c>
      <c r="S2425" s="46">
        <f t="shared" si="162"/>
        <v>0</v>
      </c>
      <c r="T2425" s="47">
        <v>0</v>
      </c>
      <c r="U2425" s="47">
        <v>0</v>
      </c>
      <c r="V2425" s="46">
        <f t="shared" si="163"/>
        <v>0</v>
      </c>
      <c r="W2425" s="46">
        <f t="shared" si="164"/>
        <v>0</v>
      </c>
      <c r="X2425" s="45" t="s">
        <v>26</v>
      </c>
      <c r="Y2425" s="44"/>
      <c r="Z2425" s="43"/>
      <c r="AA2425" s="78" t="s">
        <v>100</v>
      </c>
      <c r="AK2425" s="2"/>
      <c r="AL2425" s="2"/>
      <c r="AM2425" s="2"/>
      <c r="AN2425" s="2"/>
      <c r="AO2425" s="2"/>
      <c r="AP2425" s="2"/>
      <c r="AQ2425" s="2"/>
      <c r="AR2425" s="2"/>
      <c r="AS2425" s="2"/>
      <c r="AT2425" s="2"/>
      <c r="AU2425" s="2"/>
      <c r="AV2425" s="2"/>
      <c r="AW2425" s="2"/>
    </row>
    <row r="2426" spans="1:49" hidden="1">
      <c r="A2426" s="31" t="e">
        <f t="shared" si="165"/>
        <v>#N/A</v>
      </c>
      <c r="B2426" s="30" t="e">
        <f>VLOOKUP(F2426,[3]!Tabla13[#All],2,FALSE)</f>
        <v>#N/A</v>
      </c>
      <c r="C2426" s="51">
        <v>2026</v>
      </c>
      <c r="D2426" s="51">
        <v>8330</v>
      </c>
      <c r="E2426" s="51"/>
      <c r="F2426" s="52"/>
      <c r="G2426" s="51">
        <v>2</v>
      </c>
      <c r="H2426" s="51">
        <v>6</v>
      </c>
      <c r="I2426" s="51">
        <v>20</v>
      </c>
      <c r="J2426" s="51">
        <v>1</v>
      </c>
      <c r="K2426" s="51">
        <v>5000</v>
      </c>
      <c r="L2426" s="51">
        <v>5100</v>
      </c>
      <c r="M2426" s="51">
        <v>515</v>
      </c>
      <c r="N2426" s="50">
        <v>487</v>
      </c>
      <c r="O2426" s="49"/>
      <c r="P2426" s="48" t="s">
        <v>59</v>
      </c>
      <c r="Q2426" s="47">
        <v>0</v>
      </c>
      <c r="R2426" s="47">
        <v>0</v>
      </c>
      <c r="S2426" s="46">
        <f t="shared" si="162"/>
        <v>0</v>
      </c>
      <c r="T2426" s="47">
        <v>0</v>
      </c>
      <c r="U2426" s="47">
        <v>0</v>
      </c>
      <c r="V2426" s="46">
        <f t="shared" si="163"/>
        <v>0</v>
      </c>
      <c r="W2426" s="46">
        <f t="shared" si="164"/>
        <v>0</v>
      </c>
      <c r="X2426" s="45" t="s">
        <v>26</v>
      </c>
      <c r="Y2426" s="44"/>
      <c r="Z2426" s="43"/>
      <c r="AA2426" s="42" t="s">
        <v>19</v>
      </c>
      <c r="AK2426" s="2"/>
      <c r="AL2426" s="2"/>
      <c r="AM2426" s="2"/>
      <c r="AN2426" s="2"/>
      <c r="AO2426" s="2"/>
      <c r="AP2426" s="2"/>
      <c r="AQ2426" s="2"/>
      <c r="AR2426" s="2"/>
      <c r="AS2426" s="2"/>
      <c r="AT2426" s="2"/>
      <c r="AU2426" s="2"/>
      <c r="AV2426" s="2"/>
      <c r="AW2426" s="2"/>
    </row>
    <row r="2427" spans="1:49" hidden="1">
      <c r="A2427" s="31" t="e">
        <f t="shared" si="165"/>
        <v>#N/A</v>
      </c>
      <c r="B2427" s="30" t="e">
        <f>VLOOKUP(F2427,[3]!Tabla13[#All],2,FALSE)</f>
        <v>#N/A</v>
      </c>
      <c r="C2427" s="51">
        <v>2026</v>
      </c>
      <c r="D2427" s="51">
        <v>8330</v>
      </c>
      <c r="E2427" s="51"/>
      <c r="F2427" s="52"/>
      <c r="G2427" s="51">
        <v>2</v>
      </c>
      <c r="H2427" s="51">
        <v>6</v>
      </c>
      <c r="I2427" s="51">
        <v>20</v>
      </c>
      <c r="J2427" s="51">
        <v>1</v>
      </c>
      <c r="K2427" s="51">
        <v>5000</v>
      </c>
      <c r="L2427" s="51">
        <v>5100</v>
      </c>
      <c r="M2427" s="51">
        <v>515</v>
      </c>
      <c r="N2427" s="50">
        <v>593</v>
      </c>
      <c r="O2427" s="49"/>
      <c r="P2427" s="48" t="s">
        <v>58</v>
      </c>
      <c r="Q2427" s="47">
        <v>0</v>
      </c>
      <c r="R2427" s="47">
        <v>0</v>
      </c>
      <c r="S2427" s="46">
        <f t="shared" si="162"/>
        <v>0</v>
      </c>
      <c r="T2427" s="47">
        <v>0</v>
      </c>
      <c r="U2427" s="47">
        <v>0</v>
      </c>
      <c r="V2427" s="46">
        <f t="shared" si="163"/>
        <v>0</v>
      </c>
      <c r="W2427" s="46">
        <f t="shared" si="164"/>
        <v>0</v>
      </c>
      <c r="X2427" s="45" t="s">
        <v>26</v>
      </c>
      <c r="Y2427" s="44"/>
      <c r="Z2427" s="43"/>
      <c r="AA2427" s="78" t="s">
        <v>100</v>
      </c>
      <c r="AK2427" s="2"/>
      <c r="AL2427" s="2"/>
      <c r="AM2427" s="2"/>
      <c r="AN2427" s="2"/>
      <c r="AO2427" s="2"/>
      <c r="AP2427" s="2"/>
      <c r="AQ2427" s="2"/>
      <c r="AR2427" s="2"/>
      <c r="AS2427" s="2"/>
      <c r="AT2427" s="2"/>
      <c r="AU2427" s="2"/>
      <c r="AV2427" s="2"/>
      <c r="AW2427" s="2"/>
    </row>
    <row r="2428" spans="1:49" hidden="1">
      <c r="A2428" s="31" t="e">
        <f t="shared" si="165"/>
        <v>#N/A</v>
      </c>
      <c r="B2428" s="30" t="e">
        <f>VLOOKUP(F2428,[3]!Tabla13[#All],2,FALSE)</f>
        <v>#N/A</v>
      </c>
      <c r="C2428" s="51">
        <v>2026</v>
      </c>
      <c r="D2428" s="51">
        <v>8330</v>
      </c>
      <c r="E2428" s="51"/>
      <c r="F2428" s="52"/>
      <c r="G2428" s="51">
        <v>2</v>
      </c>
      <c r="H2428" s="51">
        <v>6</v>
      </c>
      <c r="I2428" s="51">
        <v>20</v>
      </c>
      <c r="J2428" s="51">
        <v>1</v>
      </c>
      <c r="K2428" s="51">
        <v>5000</v>
      </c>
      <c r="L2428" s="51">
        <v>5100</v>
      </c>
      <c r="M2428" s="51">
        <v>515</v>
      </c>
      <c r="N2428" s="50">
        <v>768</v>
      </c>
      <c r="O2428" s="49"/>
      <c r="P2428" s="48" t="s">
        <v>57</v>
      </c>
      <c r="Q2428" s="47">
        <v>0</v>
      </c>
      <c r="R2428" s="47">
        <v>0</v>
      </c>
      <c r="S2428" s="46">
        <f t="shared" si="162"/>
        <v>0</v>
      </c>
      <c r="T2428" s="47">
        <v>0</v>
      </c>
      <c r="U2428" s="47">
        <v>0</v>
      </c>
      <c r="V2428" s="46">
        <f t="shared" si="163"/>
        <v>0</v>
      </c>
      <c r="W2428" s="46">
        <f t="shared" si="164"/>
        <v>0</v>
      </c>
      <c r="X2428" s="45" t="s">
        <v>26</v>
      </c>
      <c r="Y2428" s="44"/>
      <c r="Z2428" s="43"/>
      <c r="AA2428" s="78" t="s">
        <v>100</v>
      </c>
      <c r="AK2428" s="2"/>
      <c r="AL2428" s="2"/>
      <c r="AM2428" s="2"/>
      <c r="AN2428" s="2"/>
      <c r="AO2428" s="2"/>
      <c r="AP2428" s="2"/>
      <c r="AQ2428" s="2"/>
      <c r="AR2428" s="2"/>
      <c r="AS2428" s="2"/>
      <c r="AT2428" s="2"/>
      <c r="AU2428" s="2"/>
      <c r="AV2428" s="2"/>
      <c r="AW2428" s="2"/>
    </row>
    <row r="2429" spans="1:49" hidden="1">
      <c r="A2429" s="31" t="e">
        <f t="shared" si="165"/>
        <v>#N/A</v>
      </c>
      <c r="B2429" s="30" t="e">
        <f>VLOOKUP(F2429,[3]!Tabla13[#All],2,FALSE)</f>
        <v>#N/A</v>
      </c>
      <c r="C2429" s="51">
        <v>2026</v>
      </c>
      <c r="D2429" s="51">
        <v>8330</v>
      </c>
      <c r="E2429" s="51"/>
      <c r="F2429" s="52"/>
      <c r="G2429" s="51">
        <v>2</v>
      </c>
      <c r="H2429" s="51">
        <v>6</v>
      </c>
      <c r="I2429" s="51">
        <v>20</v>
      </c>
      <c r="J2429" s="51">
        <v>1</v>
      </c>
      <c r="K2429" s="51">
        <v>5000</v>
      </c>
      <c r="L2429" s="51">
        <v>5100</v>
      </c>
      <c r="M2429" s="51">
        <v>515</v>
      </c>
      <c r="N2429" s="50">
        <v>771</v>
      </c>
      <c r="O2429" s="49"/>
      <c r="P2429" s="48" t="s">
        <v>603</v>
      </c>
      <c r="Q2429" s="47">
        <v>0</v>
      </c>
      <c r="R2429" s="47">
        <v>0</v>
      </c>
      <c r="S2429" s="46">
        <f t="shared" si="162"/>
        <v>0</v>
      </c>
      <c r="T2429" s="47">
        <v>0</v>
      </c>
      <c r="U2429" s="47">
        <v>0</v>
      </c>
      <c r="V2429" s="46">
        <f t="shared" si="163"/>
        <v>0</v>
      </c>
      <c r="W2429" s="46">
        <f t="shared" si="164"/>
        <v>0</v>
      </c>
      <c r="X2429" s="45" t="s">
        <v>26</v>
      </c>
      <c r="Y2429" s="44"/>
      <c r="Z2429" s="43"/>
      <c r="AA2429" s="78" t="s">
        <v>100</v>
      </c>
      <c r="AK2429" s="2"/>
      <c r="AL2429" s="2"/>
      <c r="AM2429" s="2"/>
      <c r="AN2429" s="2"/>
      <c r="AO2429" s="2"/>
      <c r="AP2429" s="2"/>
      <c r="AQ2429" s="2"/>
      <c r="AR2429" s="2"/>
      <c r="AS2429" s="2"/>
      <c r="AT2429" s="2"/>
      <c r="AU2429" s="2"/>
      <c r="AV2429" s="2"/>
      <c r="AW2429" s="2"/>
    </row>
    <row r="2430" spans="1:49" hidden="1">
      <c r="A2430" s="31" t="e">
        <f t="shared" si="165"/>
        <v>#N/A</v>
      </c>
      <c r="B2430" s="30" t="e">
        <f>VLOOKUP(F2430,[3]!Tabla13[#All],2,FALSE)</f>
        <v>#N/A</v>
      </c>
      <c r="C2430" s="51">
        <v>2026</v>
      </c>
      <c r="D2430" s="51">
        <v>8330</v>
      </c>
      <c r="E2430" s="51"/>
      <c r="F2430" s="52"/>
      <c r="G2430" s="51">
        <v>2</v>
      </c>
      <c r="H2430" s="51">
        <v>6</v>
      </c>
      <c r="I2430" s="51">
        <v>20</v>
      </c>
      <c r="J2430" s="51">
        <v>1</v>
      </c>
      <c r="K2430" s="51">
        <v>5000</v>
      </c>
      <c r="L2430" s="51">
        <v>5100</v>
      </c>
      <c r="M2430" s="51">
        <v>515</v>
      </c>
      <c r="N2430" s="50">
        <v>1004</v>
      </c>
      <c r="O2430" s="49"/>
      <c r="P2430" s="48" t="s">
        <v>56</v>
      </c>
      <c r="Q2430" s="47">
        <v>0</v>
      </c>
      <c r="R2430" s="47">
        <v>0</v>
      </c>
      <c r="S2430" s="46">
        <f t="shared" si="162"/>
        <v>0</v>
      </c>
      <c r="T2430" s="47">
        <v>0</v>
      </c>
      <c r="U2430" s="47">
        <v>0</v>
      </c>
      <c r="V2430" s="46">
        <f t="shared" si="163"/>
        <v>0</v>
      </c>
      <c r="W2430" s="46">
        <f t="shared" si="164"/>
        <v>0</v>
      </c>
      <c r="X2430" s="45" t="s">
        <v>26</v>
      </c>
      <c r="Y2430" s="44"/>
      <c r="Z2430" s="43"/>
      <c r="AA2430" s="78" t="s">
        <v>100</v>
      </c>
      <c r="AK2430" s="2"/>
      <c r="AL2430" s="2"/>
      <c r="AM2430" s="2"/>
      <c r="AN2430" s="2"/>
      <c r="AO2430" s="2"/>
      <c r="AP2430" s="2"/>
      <c r="AQ2430" s="2"/>
      <c r="AR2430" s="2"/>
      <c r="AS2430" s="2"/>
      <c r="AT2430" s="2"/>
      <c r="AU2430" s="2"/>
      <c r="AV2430" s="2"/>
      <c r="AW2430" s="2"/>
    </row>
    <row r="2431" spans="1:49" hidden="1">
      <c r="A2431" s="31" t="e">
        <f t="shared" si="165"/>
        <v>#N/A</v>
      </c>
      <c r="B2431" s="30" t="e">
        <f>VLOOKUP(F2431,[3]!Tabla13[#All],2,FALSE)</f>
        <v>#N/A</v>
      </c>
      <c r="C2431" s="51">
        <v>2026</v>
      </c>
      <c r="D2431" s="51">
        <v>8330</v>
      </c>
      <c r="E2431" s="51"/>
      <c r="F2431" s="52"/>
      <c r="G2431" s="51">
        <v>2</v>
      </c>
      <c r="H2431" s="51">
        <v>6</v>
      </c>
      <c r="I2431" s="51">
        <v>20</v>
      </c>
      <c r="J2431" s="51">
        <v>1</v>
      </c>
      <c r="K2431" s="51">
        <v>5000</v>
      </c>
      <c r="L2431" s="51">
        <v>5100</v>
      </c>
      <c r="M2431" s="51">
        <v>515</v>
      </c>
      <c r="N2431" s="50">
        <v>1006</v>
      </c>
      <c r="O2431" s="49"/>
      <c r="P2431" s="48" t="s">
        <v>602</v>
      </c>
      <c r="Q2431" s="47">
        <v>0</v>
      </c>
      <c r="R2431" s="47">
        <v>0</v>
      </c>
      <c r="S2431" s="46">
        <f t="shared" si="162"/>
        <v>0</v>
      </c>
      <c r="T2431" s="47">
        <v>0</v>
      </c>
      <c r="U2431" s="47">
        <v>0</v>
      </c>
      <c r="V2431" s="46">
        <f t="shared" si="163"/>
        <v>0</v>
      </c>
      <c r="W2431" s="46">
        <f t="shared" si="164"/>
        <v>0</v>
      </c>
      <c r="X2431" s="45" t="s">
        <v>26</v>
      </c>
      <c r="Y2431" s="44"/>
      <c r="Z2431" s="43"/>
      <c r="AA2431" s="78" t="s">
        <v>100</v>
      </c>
      <c r="AK2431" s="2"/>
      <c r="AL2431" s="2"/>
      <c r="AM2431" s="2"/>
      <c r="AN2431" s="2"/>
      <c r="AO2431" s="2"/>
      <c r="AP2431" s="2"/>
      <c r="AQ2431" s="2"/>
      <c r="AR2431" s="2"/>
      <c r="AS2431" s="2"/>
      <c r="AT2431" s="2"/>
      <c r="AU2431" s="2"/>
      <c r="AV2431" s="2"/>
      <c r="AW2431" s="2"/>
    </row>
    <row r="2432" spans="1:49" hidden="1">
      <c r="A2432" s="31" t="e">
        <f t="shared" si="165"/>
        <v>#N/A</v>
      </c>
      <c r="B2432" s="30" t="e">
        <f>VLOOKUP(F2432,[3]!Tabla13[#All],2,FALSE)</f>
        <v>#N/A</v>
      </c>
      <c r="C2432" s="51">
        <v>2026</v>
      </c>
      <c r="D2432" s="51">
        <v>8330</v>
      </c>
      <c r="E2432" s="51"/>
      <c r="F2432" s="52"/>
      <c r="G2432" s="51">
        <v>2</v>
      </c>
      <c r="H2432" s="51">
        <v>6</v>
      </c>
      <c r="I2432" s="51">
        <v>20</v>
      </c>
      <c r="J2432" s="51">
        <v>1</v>
      </c>
      <c r="K2432" s="51">
        <v>5000</v>
      </c>
      <c r="L2432" s="51">
        <v>5100</v>
      </c>
      <c r="M2432" s="51">
        <v>515</v>
      </c>
      <c r="N2432" s="50">
        <v>1103</v>
      </c>
      <c r="O2432" s="49"/>
      <c r="P2432" s="48" t="s">
        <v>53</v>
      </c>
      <c r="Q2432" s="47">
        <v>0</v>
      </c>
      <c r="R2432" s="47">
        <v>0</v>
      </c>
      <c r="S2432" s="46">
        <f t="shared" si="162"/>
        <v>0</v>
      </c>
      <c r="T2432" s="47">
        <v>0</v>
      </c>
      <c r="U2432" s="47">
        <v>0</v>
      </c>
      <c r="V2432" s="46">
        <f t="shared" si="163"/>
        <v>0</v>
      </c>
      <c r="W2432" s="46">
        <f t="shared" si="164"/>
        <v>0</v>
      </c>
      <c r="X2432" s="45" t="s">
        <v>26</v>
      </c>
      <c r="Y2432" s="44"/>
      <c r="Z2432" s="43"/>
      <c r="AA2432" s="78" t="s">
        <v>100</v>
      </c>
      <c r="AK2432" s="2"/>
      <c r="AL2432" s="2"/>
      <c r="AM2432" s="2"/>
      <c r="AN2432" s="2"/>
      <c r="AO2432" s="2"/>
      <c r="AP2432" s="2"/>
      <c r="AQ2432" s="2"/>
      <c r="AR2432" s="2"/>
      <c r="AS2432" s="2"/>
      <c r="AT2432" s="2"/>
      <c r="AU2432" s="2"/>
      <c r="AV2432" s="2"/>
      <c r="AW2432" s="2"/>
    </row>
    <row r="2433" spans="1:49" hidden="1">
      <c r="A2433" s="31" t="e">
        <f t="shared" si="165"/>
        <v>#N/A</v>
      </c>
      <c r="B2433" s="30" t="e">
        <f>VLOOKUP(F2433,[3]!Tabla13[#All],2,FALSE)</f>
        <v>#N/A</v>
      </c>
      <c r="C2433" s="51">
        <v>2026</v>
      </c>
      <c r="D2433" s="51">
        <v>8330</v>
      </c>
      <c r="E2433" s="51"/>
      <c r="F2433" s="52"/>
      <c r="G2433" s="51">
        <v>2</v>
      </c>
      <c r="H2433" s="51">
        <v>6</v>
      </c>
      <c r="I2433" s="51">
        <v>20</v>
      </c>
      <c r="J2433" s="51">
        <v>1</v>
      </c>
      <c r="K2433" s="51">
        <v>5000</v>
      </c>
      <c r="L2433" s="51">
        <v>5100</v>
      </c>
      <c r="M2433" s="51">
        <v>515</v>
      </c>
      <c r="N2433" s="50">
        <v>1285</v>
      </c>
      <c r="O2433" s="49"/>
      <c r="P2433" s="48" t="s">
        <v>52</v>
      </c>
      <c r="Q2433" s="47">
        <v>0</v>
      </c>
      <c r="R2433" s="47">
        <v>0</v>
      </c>
      <c r="S2433" s="46">
        <f t="shared" si="162"/>
        <v>0</v>
      </c>
      <c r="T2433" s="47">
        <v>0</v>
      </c>
      <c r="U2433" s="47">
        <v>0</v>
      </c>
      <c r="V2433" s="46">
        <f t="shared" si="163"/>
        <v>0</v>
      </c>
      <c r="W2433" s="46">
        <f t="shared" si="164"/>
        <v>0</v>
      </c>
      <c r="X2433" s="45" t="s">
        <v>26</v>
      </c>
      <c r="Y2433" s="44"/>
      <c r="Z2433" s="43"/>
      <c r="AA2433" s="78" t="s">
        <v>100</v>
      </c>
      <c r="AK2433" s="2"/>
      <c r="AL2433" s="2"/>
      <c r="AM2433" s="2"/>
      <c r="AN2433" s="2"/>
      <c r="AO2433" s="2"/>
      <c r="AP2433" s="2"/>
      <c r="AQ2433" s="2"/>
      <c r="AR2433" s="2"/>
      <c r="AS2433" s="2"/>
      <c r="AT2433" s="2"/>
      <c r="AU2433" s="2"/>
      <c r="AV2433" s="2"/>
      <c r="AW2433" s="2"/>
    </row>
    <row r="2434" spans="1:49" hidden="1">
      <c r="A2434" s="31" t="e">
        <f t="shared" si="165"/>
        <v>#N/A</v>
      </c>
      <c r="B2434" s="30" t="e">
        <f>VLOOKUP(F2434,[3]!Tabla13[#All],2,FALSE)</f>
        <v>#N/A</v>
      </c>
      <c r="C2434" s="51">
        <v>2026</v>
      </c>
      <c r="D2434" s="51">
        <v>8330</v>
      </c>
      <c r="E2434" s="51"/>
      <c r="F2434" s="52"/>
      <c r="G2434" s="51">
        <v>2</v>
      </c>
      <c r="H2434" s="51">
        <v>6</v>
      </c>
      <c r="I2434" s="51">
        <v>20</v>
      </c>
      <c r="J2434" s="51">
        <v>1</v>
      </c>
      <c r="K2434" s="51">
        <v>5000</v>
      </c>
      <c r="L2434" s="51">
        <v>5100</v>
      </c>
      <c r="M2434" s="51">
        <v>515</v>
      </c>
      <c r="N2434" s="50">
        <v>1329</v>
      </c>
      <c r="O2434" s="49"/>
      <c r="P2434" s="48" t="s">
        <v>601</v>
      </c>
      <c r="Q2434" s="47">
        <v>0</v>
      </c>
      <c r="R2434" s="47">
        <v>0</v>
      </c>
      <c r="S2434" s="46">
        <f t="shared" si="162"/>
        <v>0</v>
      </c>
      <c r="T2434" s="47">
        <v>0</v>
      </c>
      <c r="U2434" s="47">
        <v>0</v>
      </c>
      <c r="V2434" s="46">
        <f t="shared" si="163"/>
        <v>0</v>
      </c>
      <c r="W2434" s="46">
        <f t="shared" si="164"/>
        <v>0</v>
      </c>
      <c r="X2434" s="45" t="s">
        <v>26</v>
      </c>
      <c r="Y2434" s="44"/>
      <c r="Z2434" s="43"/>
      <c r="AA2434" s="78" t="s">
        <v>100</v>
      </c>
      <c r="AK2434" s="2"/>
      <c r="AL2434" s="2"/>
      <c r="AM2434" s="2"/>
      <c r="AN2434" s="2"/>
      <c r="AO2434" s="2"/>
      <c r="AP2434" s="2"/>
      <c r="AQ2434" s="2"/>
      <c r="AR2434" s="2"/>
      <c r="AS2434" s="2"/>
      <c r="AT2434" s="2"/>
      <c r="AU2434" s="2"/>
      <c r="AV2434" s="2"/>
      <c r="AW2434" s="2"/>
    </row>
    <row r="2435" spans="1:49" hidden="1">
      <c r="A2435" s="31" t="e">
        <f t="shared" si="165"/>
        <v>#N/A</v>
      </c>
      <c r="B2435" s="30" t="e">
        <f>VLOOKUP(F2435,[3]!Tabla13[#All],2,FALSE)</f>
        <v>#N/A</v>
      </c>
      <c r="C2435" s="51">
        <v>2026</v>
      </c>
      <c r="D2435" s="51">
        <v>8330</v>
      </c>
      <c r="E2435" s="51"/>
      <c r="F2435" s="52"/>
      <c r="G2435" s="51">
        <v>2</v>
      </c>
      <c r="H2435" s="51">
        <v>6</v>
      </c>
      <c r="I2435" s="51">
        <v>20</v>
      </c>
      <c r="J2435" s="51">
        <v>1</v>
      </c>
      <c r="K2435" s="51">
        <v>5000</v>
      </c>
      <c r="L2435" s="51">
        <v>5100</v>
      </c>
      <c r="M2435" s="51">
        <v>515</v>
      </c>
      <c r="N2435" s="50">
        <v>1420</v>
      </c>
      <c r="O2435" s="49"/>
      <c r="P2435" s="48" t="s">
        <v>48</v>
      </c>
      <c r="Q2435" s="47">
        <v>0</v>
      </c>
      <c r="R2435" s="47">
        <v>0</v>
      </c>
      <c r="S2435" s="46">
        <f t="shared" si="162"/>
        <v>0</v>
      </c>
      <c r="T2435" s="47">
        <v>0</v>
      </c>
      <c r="U2435" s="47">
        <v>0</v>
      </c>
      <c r="V2435" s="46">
        <f t="shared" si="163"/>
        <v>0</v>
      </c>
      <c r="W2435" s="46">
        <f t="shared" si="164"/>
        <v>0</v>
      </c>
      <c r="X2435" s="45" t="s">
        <v>26</v>
      </c>
      <c r="Y2435" s="44"/>
      <c r="Z2435" s="43"/>
      <c r="AA2435" s="42" t="s">
        <v>19</v>
      </c>
      <c r="AK2435" s="2"/>
      <c r="AL2435" s="2"/>
      <c r="AM2435" s="2"/>
      <c r="AN2435" s="2"/>
      <c r="AO2435" s="2"/>
      <c r="AP2435" s="2"/>
      <c r="AQ2435" s="2"/>
      <c r="AR2435" s="2"/>
      <c r="AS2435" s="2"/>
      <c r="AT2435" s="2"/>
      <c r="AU2435" s="2"/>
      <c r="AV2435" s="2"/>
      <c r="AW2435" s="2"/>
    </row>
    <row r="2436" spans="1:49" hidden="1">
      <c r="A2436" s="31" t="e">
        <f t="shared" si="165"/>
        <v>#N/A</v>
      </c>
      <c r="B2436" s="30" t="e">
        <f>VLOOKUP(F2436,[3]!Tabla13[#All],2,FALSE)</f>
        <v>#N/A</v>
      </c>
      <c r="C2436" s="51">
        <v>2026</v>
      </c>
      <c r="D2436" s="51">
        <v>8330</v>
      </c>
      <c r="E2436" s="51"/>
      <c r="F2436" s="52"/>
      <c r="G2436" s="51">
        <v>2</v>
      </c>
      <c r="H2436" s="51">
        <v>6</v>
      </c>
      <c r="I2436" s="51">
        <v>20</v>
      </c>
      <c r="J2436" s="51">
        <v>1</v>
      </c>
      <c r="K2436" s="51">
        <v>5000</v>
      </c>
      <c r="L2436" s="51">
        <v>5100</v>
      </c>
      <c r="M2436" s="51">
        <v>515</v>
      </c>
      <c r="N2436" s="50">
        <v>1476</v>
      </c>
      <c r="O2436" s="49"/>
      <c r="P2436" s="48" t="s">
        <v>51</v>
      </c>
      <c r="Q2436" s="47">
        <v>0</v>
      </c>
      <c r="R2436" s="47">
        <v>0</v>
      </c>
      <c r="S2436" s="46">
        <f t="shared" si="162"/>
        <v>0</v>
      </c>
      <c r="T2436" s="47">
        <v>0</v>
      </c>
      <c r="U2436" s="47">
        <v>0</v>
      </c>
      <c r="V2436" s="46">
        <f t="shared" si="163"/>
        <v>0</v>
      </c>
      <c r="W2436" s="46">
        <f t="shared" si="164"/>
        <v>0</v>
      </c>
      <c r="X2436" s="45" t="s">
        <v>26</v>
      </c>
      <c r="Y2436" s="44"/>
      <c r="Z2436" s="43"/>
      <c r="AA2436" s="78" t="s">
        <v>100</v>
      </c>
      <c r="AK2436" s="2"/>
      <c r="AL2436" s="2"/>
      <c r="AM2436" s="2"/>
      <c r="AN2436" s="2"/>
      <c r="AO2436" s="2"/>
      <c r="AP2436" s="2"/>
      <c r="AQ2436" s="2"/>
      <c r="AR2436" s="2"/>
      <c r="AS2436" s="2"/>
      <c r="AT2436" s="2"/>
      <c r="AU2436" s="2"/>
      <c r="AV2436" s="2"/>
      <c r="AW2436" s="2"/>
    </row>
    <row r="2437" spans="1:49" hidden="1">
      <c r="A2437" s="31" t="e">
        <f t="shared" si="165"/>
        <v>#N/A</v>
      </c>
      <c r="B2437" s="30" t="e">
        <f>VLOOKUP(F2437,[3]!Tabla13[#All],2,FALSE)</f>
        <v>#N/A</v>
      </c>
      <c r="C2437" s="51">
        <v>2026</v>
      </c>
      <c r="D2437" s="51">
        <v>8330</v>
      </c>
      <c r="E2437" s="51"/>
      <c r="F2437" s="52"/>
      <c r="G2437" s="51">
        <v>2</v>
      </c>
      <c r="H2437" s="51">
        <v>6</v>
      </c>
      <c r="I2437" s="51">
        <v>20</v>
      </c>
      <c r="J2437" s="51">
        <v>1</v>
      </c>
      <c r="K2437" s="51">
        <v>5000</v>
      </c>
      <c r="L2437" s="51">
        <v>5100</v>
      </c>
      <c r="M2437" s="51">
        <v>515</v>
      </c>
      <c r="N2437" s="50">
        <v>374</v>
      </c>
      <c r="O2437" s="49"/>
      <c r="P2437" s="48" t="s">
        <v>600</v>
      </c>
      <c r="Q2437" s="47">
        <v>0</v>
      </c>
      <c r="R2437" s="47">
        <v>0</v>
      </c>
      <c r="S2437" s="46">
        <f t="shared" si="162"/>
        <v>0</v>
      </c>
      <c r="T2437" s="47">
        <v>0</v>
      </c>
      <c r="U2437" s="47">
        <v>0</v>
      </c>
      <c r="V2437" s="46">
        <f t="shared" si="163"/>
        <v>0</v>
      </c>
      <c r="W2437" s="46">
        <f t="shared" si="164"/>
        <v>0</v>
      </c>
      <c r="X2437" s="45" t="s">
        <v>26</v>
      </c>
      <c r="Y2437" s="44"/>
      <c r="Z2437" s="43"/>
      <c r="AA2437" s="78" t="s">
        <v>100</v>
      </c>
      <c r="AK2437" s="2"/>
      <c r="AL2437" s="2"/>
      <c r="AM2437" s="2"/>
      <c r="AN2437" s="2"/>
      <c r="AO2437" s="2"/>
      <c r="AP2437" s="2"/>
      <c r="AQ2437" s="2"/>
      <c r="AR2437" s="2"/>
      <c r="AS2437" s="2"/>
      <c r="AT2437" s="2"/>
      <c r="AU2437" s="2"/>
      <c r="AV2437" s="2"/>
      <c r="AW2437" s="2"/>
    </row>
    <row r="2438" spans="1:49" hidden="1">
      <c r="A2438" s="31" t="e">
        <f t="shared" si="165"/>
        <v>#N/A</v>
      </c>
      <c r="B2438" s="30" t="e">
        <f>VLOOKUP(F2438,[3]!Tabla13[#All],2,FALSE)</f>
        <v>#N/A</v>
      </c>
      <c r="C2438" s="51">
        <v>2026</v>
      </c>
      <c r="D2438" s="51">
        <v>8330</v>
      </c>
      <c r="E2438" s="51"/>
      <c r="F2438" s="52"/>
      <c r="G2438" s="51">
        <v>2</v>
      </c>
      <c r="H2438" s="51">
        <v>6</v>
      </c>
      <c r="I2438" s="51">
        <v>20</v>
      </c>
      <c r="J2438" s="51">
        <v>1</v>
      </c>
      <c r="K2438" s="51">
        <v>5000</v>
      </c>
      <c r="L2438" s="51">
        <v>5100</v>
      </c>
      <c r="M2438" s="51">
        <v>515</v>
      </c>
      <c r="N2438" s="50">
        <v>1512</v>
      </c>
      <c r="O2438" s="49"/>
      <c r="P2438" s="48" t="s">
        <v>465</v>
      </c>
      <c r="Q2438" s="47">
        <v>0</v>
      </c>
      <c r="R2438" s="47">
        <v>0</v>
      </c>
      <c r="S2438" s="46">
        <f t="shared" si="162"/>
        <v>0</v>
      </c>
      <c r="T2438" s="47">
        <v>0</v>
      </c>
      <c r="U2438" s="47">
        <v>0</v>
      </c>
      <c r="V2438" s="46">
        <f t="shared" si="163"/>
        <v>0</v>
      </c>
      <c r="W2438" s="46">
        <f t="shared" si="164"/>
        <v>0</v>
      </c>
      <c r="X2438" s="45" t="s">
        <v>26</v>
      </c>
      <c r="Y2438" s="44"/>
      <c r="Z2438" s="43"/>
      <c r="AA2438" s="78" t="s">
        <v>100</v>
      </c>
      <c r="AK2438" s="2"/>
      <c r="AL2438" s="2"/>
      <c r="AM2438" s="2"/>
      <c r="AN2438" s="2"/>
      <c r="AO2438" s="2"/>
      <c r="AP2438" s="2"/>
      <c r="AQ2438" s="2"/>
      <c r="AR2438" s="2"/>
      <c r="AS2438" s="2"/>
      <c r="AT2438" s="2"/>
      <c r="AU2438" s="2"/>
      <c r="AV2438" s="2"/>
      <c r="AW2438" s="2"/>
    </row>
    <row r="2439" spans="1:49" hidden="1">
      <c r="A2439" s="31" t="e">
        <f t="shared" si="165"/>
        <v>#N/A</v>
      </c>
      <c r="B2439" s="30" t="e">
        <f>VLOOKUP(F2439,[3]!Tabla13[#All],2,FALSE)</f>
        <v>#N/A</v>
      </c>
      <c r="C2439" s="40">
        <v>2026</v>
      </c>
      <c r="D2439" s="40">
        <v>8330</v>
      </c>
      <c r="E2439" s="40"/>
      <c r="F2439" s="41"/>
      <c r="G2439" s="40">
        <v>2</v>
      </c>
      <c r="H2439" s="40">
        <v>6</v>
      </c>
      <c r="I2439" s="40">
        <v>20</v>
      </c>
      <c r="J2439" s="40">
        <v>1</v>
      </c>
      <c r="K2439" s="40">
        <v>5000</v>
      </c>
      <c r="L2439" s="40">
        <v>5100</v>
      </c>
      <c r="M2439" s="40">
        <v>519</v>
      </c>
      <c r="N2439" s="39" t="s">
        <v>23</v>
      </c>
      <c r="O2439" s="38"/>
      <c r="P2439" s="37" t="s">
        <v>47</v>
      </c>
      <c r="Q2439" s="36">
        <f>SUM(Q2440:Q2442)</f>
        <v>0</v>
      </c>
      <c r="R2439" s="36">
        <f>SUM(R2440:R2442)</f>
        <v>0</v>
      </c>
      <c r="S2439" s="36">
        <f t="shared" si="162"/>
        <v>0</v>
      </c>
      <c r="T2439" s="36">
        <f>SUM(T2440:T2442)</f>
        <v>0</v>
      </c>
      <c r="U2439" s="36">
        <f>SUM(U2440:U2442)</f>
        <v>0</v>
      </c>
      <c r="V2439" s="36">
        <f t="shared" si="163"/>
        <v>0</v>
      </c>
      <c r="W2439" s="36">
        <f t="shared" si="164"/>
        <v>0</v>
      </c>
      <c r="X2439" s="35"/>
      <c r="Y2439" s="64"/>
      <c r="Z2439" s="63"/>
      <c r="AA2439" s="32"/>
      <c r="AK2439" s="2"/>
      <c r="AL2439" s="2"/>
      <c r="AM2439" s="2"/>
      <c r="AN2439" s="2"/>
      <c r="AO2439" s="2"/>
      <c r="AP2439" s="2"/>
      <c r="AQ2439" s="2"/>
      <c r="AR2439" s="2"/>
      <c r="AS2439" s="2"/>
      <c r="AT2439" s="2"/>
      <c r="AU2439" s="2"/>
      <c r="AV2439" s="2"/>
      <c r="AW2439" s="2"/>
    </row>
    <row r="2440" spans="1:49" hidden="1">
      <c r="A2440" s="31" t="e">
        <f t="shared" si="165"/>
        <v>#N/A</v>
      </c>
      <c r="B2440" s="30" t="e">
        <f>VLOOKUP(F2440,[3]!Tabla13[#All],2,FALSE)</f>
        <v>#N/A</v>
      </c>
      <c r="C2440" s="51">
        <v>2026</v>
      </c>
      <c r="D2440" s="51">
        <v>8330</v>
      </c>
      <c r="E2440" s="51"/>
      <c r="F2440" s="52"/>
      <c r="G2440" s="51">
        <v>2</v>
      </c>
      <c r="H2440" s="51">
        <v>6</v>
      </c>
      <c r="I2440" s="51">
        <v>20</v>
      </c>
      <c r="J2440" s="51">
        <v>1</v>
      </c>
      <c r="K2440" s="51">
        <v>5000</v>
      </c>
      <c r="L2440" s="51">
        <v>5100</v>
      </c>
      <c r="M2440" s="51">
        <v>519</v>
      </c>
      <c r="N2440" s="50">
        <v>337</v>
      </c>
      <c r="O2440" s="49"/>
      <c r="P2440" s="48" t="s">
        <v>599</v>
      </c>
      <c r="Q2440" s="47">
        <v>0</v>
      </c>
      <c r="R2440" s="47">
        <v>0</v>
      </c>
      <c r="S2440" s="46">
        <f t="shared" si="162"/>
        <v>0</v>
      </c>
      <c r="T2440" s="47">
        <v>0</v>
      </c>
      <c r="U2440" s="47">
        <v>0</v>
      </c>
      <c r="V2440" s="46">
        <f t="shared" si="163"/>
        <v>0</v>
      </c>
      <c r="W2440" s="46">
        <f t="shared" si="164"/>
        <v>0</v>
      </c>
      <c r="X2440" s="45" t="s">
        <v>26</v>
      </c>
      <c r="Y2440" s="44"/>
      <c r="Z2440" s="43"/>
      <c r="AA2440" s="78" t="s">
        <v>100</v>
      </c>
      <c r="AK2440" s="2"/>
      <c r="AL2440" s="2"/>
      <c r="AM2440" s="2"/>
      <c r="AN2440" s="2"/>
      <c r="AO2440" s="2"/>
      <c r="AP2440" s="2"/>
      <c r="AQ2440" s="2"/>
      <c r="AR2440" s="2"/>
      <c r="AS2440" s="2"/>
      <c r="AT2440" s="2"/>
      <c r="AU2440" s="2"/>
      <c r="AV2440" s="2"/>
      <c r="AW2440" s="2"/>
    </row>
    <row r="2441" spans="1:49" hidden="1">
      <c r="A2441" s="31" t="e">
        <f t="shared" si="165"/>
        <v>#N/A</v>
      </c>
      <c r="B2441" s="30" t="e">
        <f>VLOOKUP(F2441,[3]!Tabla13[#All],2,FALSE)</f>
        <v>#N/A</v>
      </c>
      <c r="C2441" s="51">
        <v>2026</v>
      </c>
      <c r="D2441" s="51">
        <v>8330</v>
      </c>
      <c r="E2441" s="51"/>
      <c r="F2441" s="52"/>
      <c r="G2441" s="51">
        <v>2</v>
      </c>
      <c r="H2441" s="51">
        <v>6</v>
      </c>
      <c r="I2441" s="51">
        <v>20</v>
      </c>
      <c r="J2441" s="51">
        <v>1</v>
      </c>
      <c r="K2441" s="51">
        <v>5000</v>
      </c>
      <c r="L2441" s="51">
        <v>5100</v>
      </c>
      <c r="M2441" s="51">
        <v>519</v>
      </c>
      <c r="N2441" s="50">
        <v>528</v>
      </c>
      <c r="O2441" s="49"/>
      <c r="P2441" s="48" t="s">
        <v>598</v>
      </c>
      <c r="Q2441" s="47">
        <v>0</v>
      </c>
      <c r="R2441" s="47">
        <v>0</v>
      </c>
      <c r="S2441" s="46">
        <f t="shared" si="162"/>
        <v>0</v>
      </c>
      <c r="T2441" s="47">
        <v>0</v>
      </c>
      <c r="U2441" s="47">
        <v>0</v>
      </c>
      <c r="V2441" s="46">
        <f t="shared" si="163"/>
        <v>0</v>
      </c>
      <c r="W2441" s="46">
        <f t="shared" si="164"/>
        <v>0</v>
      </c>
      <c r="X2441" s="45" t="s">
        <v>26</v>
      </c>
      <c r="Y2441" s="44"/>
      <c r="Z2441" s="43"/>
      <c r="AA2441" s="42" t="s">
        <v>19</v>
      </c>
      <c r="AK2441" s="2"/>
      <c r="AL2441" s="2"/>
      <c r="AM2441" s="2"/>
      <c r="AN2441" s="2"/>
      <c r="AO2441" s="2"/>
      <c r="AP2441" s="2"/>
      <c r="AQ2441" s="2"/>
      <c r="AR2441" s="2"/>
      <c r="AS2441" s="2"/>
      <c r="AT2441" s="2"/>
      <c r="AU2441" s="2"/>
      <c r="AV2441" s="2"/>
      <c r="AW2441" s="2"/>
    </row>
    <row r="2442" spans="1:49" hidden="1">
      <c r="A2442" s="31" t="e">
        <f t="shared" si="165"/>
        <v>#N/A</v>
      </c>
      <c r="B2442" s="30" t="e">
        <f>VLOOKUP(F2442,[3]!Tabla13[#All],2,FALSE)</f>
        <v>#N/A</v>
      </c>
      <c r="C2442" s="51">
        <v>2026</v>
      </c>
      <c r="D2442" s="51">
        <v>8330</v>
      </c>
      <c r="E2442" s="51"/>
      <c r="F2442" s="52"/>
      <c r="G2442" s="51">
        <v>2</v>
      </c>
      <c r="H2442" s="51">
        <v>6</v>
      </c>
      <c r="I2442" s="51">
        <v>20</v>
      </c>
      <c r="J2442" s="51">
        <v>1</v>
      </c>
      <c r="K2442" s="51">
        <v>5000</v>
      </c>
      <c r="L2442" s="51">
        <v>5100</v>
      </c>
      <c r="M2442" s="51">
        <v>519</v>
      </c>
      <c r="N2442" s="50">
        <v>1469</v>
      </c>
      <c r="O2442" s="49"/>
      <c r="P2442" s="48" t="s">
        <v>285</v>
      </c>
      <c r="Q2442" s="47">
        <v>0</v>
      </c>
      <c r="R2442" s="47">
        <v>0</v>
      </c>
      <c r="S2442" s="46">
        <f t="shared" ref="S2442:S2505" si="166">Q2442+R2442</f>
        <v>0</v>
      </c>
      <c r="T2442" s="47">
        <v>0</v>
      </c>
      <c r="U2442" s="47">
        <v>0</v>
      </c>
      <c r="V2442" s="46">
        <f t="shared" ref="V2442:V2505" si="167">T2442+U2442</f>
        <v>0</v>
      </c>
      <c r="W2442" s="46">
        <f t="shared" ref="W2442:W2505" si="168">S2442+V2442</f>
        <v>0</v>
      </c>
      <c r="X2442" s="45" t="s">
        <v>26</v>
      </c>
      <c r="Y2442" s="44"/>
      <c r="Z2442" s="43"/>
      <c r="AA2442" s="42" t="s">
        <v>19</v>
      </c>
      <c r="AK2442" s="2"/>
      <c r="AL2442" s="2"/>
      <c r="AM2442" s="2"/>
      <c r="AN2442" s="2"/>
      <c r="AO2442" s="2"/>
      <c r="AP2442" s="2"/>
      <c r="AQ2442" s="2"/>
      <c r="AR2442" s="2"/>
      <c r="AS2442" s="2"/>
      <c r="AT2442" s="2"/>
      <c r="AU2442" s="2"/>
      <c r="AV2442" s="2"/>
      <c r="AW2442" s="2"/>
    </row>
    <row r="2443" spans="1:49" hidden="1">
      <c r="A2443" s="31" t="e">
        <f t="shared" si="165"/>
        <v>#N/A</v>
      </c>
      <c r="B2443" s="30" t="e">
        <f>VLOOKUP(F2443,[3]!Tabla13[#All],2,FALSE)</f>
        <v>#N/A</v>
      </c>
      <c r="C2443" s="61">
        <v>2026</v>
      </c>
      <c r="D2443" s="61">
        <v>8330</v>
      </c>
      <c r="E2443" s="61"/>
      <c r="F2443" s="62"/>
      <c r="G2443" s="61">
        <v>2</v>
      </c>
      <c r="H2443" s="61">
        <v>6</v>
      </c>
      <c r="I2443" s="61">
        <v>20</v>
      </c>
      <c r="J2443" s="61">
        <v>1</v>
      </c>
      <c r="K2443" s="61">
        <v>5000</v>
      </c>
      <c r="L2443" s="61">
        <v>5200</v>
      </c>
      <c r="M2443" s="61"/>
      <c r="N2443" s="60" t="s">
        <v>23</v>
      </c>
      <c r="O2443" s="59"/>
      <c r="P2443" s="58" t="s">
        <v>40</v>
      </c>
      <c r="Q2443" s="57">
        <f>Q2444+Q2447</f>
        <v>0</v>
      </c>
      <c r="R2443" s="57">
        <f>R2444+R2447</f>
        <v>0</v>
      </c>
      <c r="S2443" s="57">
        <f t="shared" si="166"/>
        <v>0</v>
      </c>
      <c r="T2443" s="57">
        <f>T2444+T2447</f>
        <v>0</v>
      </c>
      <c r="U2443" s="57">
        <f>U2444+U2447</f>
        <v>0</v>
      </c>
      <c r="V2443" s="57">
        <f t="shared" si="167"/>
        <v>0</v>
      </c>
      <c r="W2443" s="57">
        <f t="shared" si="168"/>
        <v>0</v>
      </c>
      <c r="X2443" s="56"/>
      <c r="Y2443" s="66"/>
      <c r="Z2443" s="65"/>
      <c r="AA2443" s="53"/>
      <c r="AK2443" s="2"/>
      <c r="AL2443" s="2"/>
      <c r="AM2443" s="2"/>
      <c r="AN2443" s="2"/>
      <c r="AO2443" s="2"/>
      <c r="AP2443" s="2"/>
      <c r="AQ2443" s="2"/>
      <c r="AR2443" s="2"/>
      <c r="AS2443" s="2"/>
      <c r="AT2443" s="2"/>
      <c r="AU2443" s="2"/>
      <c r="AV2443" s="2"/>
      <c r="AW2443" s="2"/>
    </row>
    <row r="2444" spans="1:49" hidden="1">
      <c r="A2444" s="31" t="e">
        <f t="shared" si="165"/>
        <v>#N/A</v>
      </c>
      <c r="B2444" s="30" t="e">
        <f>VLOOKUP(F2444,[3]!Tabla13[#All],2,FALSE)</f>
        <v>#N/A</v>
      </c>
      <c r="C2444" s="40">
        <v>2026</v>
      </c>
      <c r="D2444" s="40">
        <v>8330</v>
      </c>
      <c r="E2444" s="40"/>
      <c r="F2444" s="41"/>
      <c r="G2444" s="40">
        <v>2</v>
      </c>
      <c r="H2444" s="40">
        <v>6</v>
      </c>
      <c r="I2444" s="40">
        <v>20</v>
      </c>
      <c r="J2444" s="40">
        <v>1</v>
      </c>
      <c r="K2444" s="40">
        <v>5000</v>
      </c>
      <c r="L2444" s="40">
        <v>5200</v>
      </c>
      <c r="M2444" s="40">
        <v>521</v>
      </c>
      <c r="N2444" s="39" t="s">
        <v>23</v>
      </c>
      <c r="O2444" s="38"/>
      <c r="P2444" s="37" t="s">
        <v>39</v>
      </c>
      <c r="Q2444" s="36">
        <f>SUM(Q2445:Q2446)</f>
        <v>0</v>
      </c>
      <c r="R2444" s="36">
        <f>SUM(R2445:R2446)</f>
        <v>0</v>
      </c>
      <c r="S2444" s="36">
        <f t="shared" si="166"/>
        <v>0</v>
      </c>
      <c r="T2444" s="36">
        <f>SUM(T2445:T2446)</f>
        <v>0</v>
      </c>
      <c r="U2444" s="36">
        <f>SUM(U2445:U2446)</f>
        <v>0</v>
      </c>
      <c r="V2444" s="36">
        <f t="shared" si="167"/>
        <v>0</v>
      </c>
      <c r="W2444" s="36">
        <f t="shared" si="168"/>
        <v>0</v>
      </c>
      <c r="X2444" s="35"/>
      <c r="Y2444" s="64"/>
      <c r="Z2444" s="63"/>
      <c r="AA2444" s="32"/>
      <c r="AK2444" s="2"/>
      <c r="AL2444" s="2"/>
      <c r="AM2444" s="2"/>
      <c r="AN2444" s="2"/>
      <c r="AO2444" s="2"/>
      <c r="AP2444" s="2"/>
      <c r="AQ2444" s="2"/>
      <c r="AR2444" s="2"/>
      <c r="AS2444" s="2"/>
      <c r="AT2444" s="2"/>
      <c r="AU2444" s="2"/>
      <c r="AV2444" s="2"/>
      <c r="AW2444" s="2"/>
    </row>
    <row r="2445" spans="1:49" hidden="1">
      <c r="A2445" s="31" t="e">
        <f t="shared" si="165"/>
        <v>#N/A</v>
      </c>
      <c r="B2445" s="30" t="e">
        <f>VLOOKUP(F2445,[3]!Tabla13[#All],2,FALSE)</f>
        <v>#N/A</v>
      </c>
      <c r="C2445" s="51">
        <v>2026</v>
      </c>
      <c r="D2445" s="51">
        <v>8330</v>
      </c>
      <c r="E2445" s="51"/>
      <c r="F2445" s="52"/>
      <c r="G2445" s="51">
        <v>2</v>
      </c>
      <c r="H2445" s="51">
        <v>6</v>
      </c>
      <c r="I2445" s="51">
        <v>20</v>
      </c>
      <c r="J2445" s="51">
        <v>1</v>
      </c>
      <c r="K2445" s="51">
        <v>5000</v>
      </c>
      <c r="L2445" s="51">
        <v>5200</v>
      </c>
      <c r="M2445" s="51">
        <v>521</v>
      </c>
      <c r="N2445" s="50">
        <v>722</v>
      </c>
      <c r="O2445" s="49"/>
      <c r="P2445" s="48" t="s">
        <v>279</v>
      </c>
      <c r="Q2445" s="47">
        <v>0</v>
      </c>
      <c r="R2445" s="47">
        <v>0</v>
      </c>
      <c r="S2445" s="46">
        <f t="shared" si="166"/>
        <v>0</v>
      </c>
      <c r="T2445" s="47">
        <v>0</v>
      </c>
      <c r="U2445" s="47">
        <v>0</v>
      </c>
      <c r="V2445" s="46">
        <f t="shared" si="167"/>
        <v>0</v>
      </c>
      <c r="W2445" s="46">
        <f t="shared" si="168"/>
        <v>0</v>
      </c>
      <c r="X2445" s="45" t="s">
        <v>176</v>
      </c>
      <c r="Y2445" s="44"/>
      <c r="Z2445" s="43"/>
      <c r="AA2445" s="78" t="s">
        <v>100</v>
      </c>
      <c r="AK2445" s="2"/>
      <c r="AL2445" s="2"/>
      <c r="AM2445" s="2"/>
      <c r="AN2445" s="2"/>
      <c r="AO2445" s="2"/>
      <c r="AP2445" s="2"/>
      <c r="AQ2445" s="2"/>
      <c r="AR2445" s="2"/>
      <c r="AS2445" s="2"/>
      <c r="AT2445" s="2"/>
      <c r="AU2445" s="2"/>
      <c r="AV2445" s="2"/>
      <c r="AW2445" s="2"/>
    </row>
    <row r="2446" spans="1:49" hidden="1">
      <c r="A2446" s="31" t="e">
        <f t="shared" si="165"/>
        <v>#N/A</v>
      </c>
      <c r="B2446" s="30" t="e">
        <f>VLOOKUP(F2446,[3]!Tabla13[#All],2,FALSE)</f>
        <v>#N/A</v>
      </c>
      <c r="C2446" s="51">
        <v>2026</v>
      </c>
      <c r="D2446" s="51">
        <v>8330</v>
      </c>
      <c r="E2446" s="51"/>
      <c r="F2446" s="52"/>
      <c r="G2446" s="51">
        <v>2</v>
      </c>
      <c r="H2446" s="51">
        <v>6</v>
      </c>
      <c r="I2446" s="51">
        <v>20</v>
      </c>
      <c r="J2446" s="51">
        <v>1</v>
      </c>
      <c r="K2446" s="51">
        <v>5000</v>
      </c>
      <c r="L2446" s="51">
        <v>5200</v>
      </c>
      <c r="M2446" s="51">
        <v>521</v>
      </c>
      <c r="N2446" s="50">
        <v>1038</v>
      </c>
      <c r="O2446" s="49"/>
      <c r="P2446" s="48" t="s">
        <v>597</v>
      </c>
      <c r="Q2446" s="47">
        <v>0</v>
      </c>
      <c r="R2446" s="47">
        <v>0</v>
      </c>
      <c r="S2446" s="46">
        <f t="shared" si="166"/>
        <v>0</v>
      </c>
      <c r="T2446" s="47">
        <v>0</v>
      </c>
      <c r="U2446" s="47">
        <v>0</v>
      </c>
      <c r="V2446" s="46">
        <f t="shared" si="167"/>
        <v>0</v>
      </c>
      <c r="W2446" s="46">
        <f t="shared" si="168"/>
        <v>0</v>
      </c>
      <c r="X2446" s="45" t="s">
        <v>176</v>
      </c>
      <c r="Y2446" s="44"/>
      <c r="Z2446" s="43"/>
      <c r="AA2446" s="78" t="s">
        <v>100</v>
      </c>
      <c r="AK2446" s="2"/>
      <c r="AL2446" s="2"/>
      <c r="AM2446" s="2"/>
      <c r="AN2446" s="2"/>
      <c r="AO2446" s="2"/>
      <c r="AP2446" s="2"/>
      <c r="AQ2446" s="2"/>
      <c r="AR2446" s="2"/>
      <c r="AS2446" s="2"/>
      <c r="AT2446" s="2"/>
      <c r="AU2446" s="2"/>
      <c r="AV2446" s="2"/>
      <c r="AW2446" s="2"/>
    </row>
    <row r="2447" spans="1:49" hidden="1">
      <c r="A2447" s="31" t="e">
        <f t="shared" si="165"/>
        <v>#N/A</v>
      </c>
      <c r="B2447" s="30" t="e">
        <f>VLOOKUP(F2447,[3]!Tabla13[#All],2,FALSE)</f>
        <v>#N/A</v>
      </c>
      <c r="C2447" s="40">
        <v>2026</v>
      </c>
      <c r="D2447" s="40">
        <v>8330</v>
      </c>
      <c r="E2447" s="40"/>
      <c r="F2447" s="41"/>
      <c r="G2447" s="40">
        <v>2</v>
      </c>
      <c r="H2447" s="40">
        <v>6</v>
      </c>
      <c r="I2447" s="40">
        <v>20</v>
      </c>
      <c r="J2447" s="40">
        <v>1</v>
      </c>
      <c r="K2447" s="40">
        <v>5000</v>
      </c>
      <c r="L2447" s="40">
        <v>5200</v>
      </c>
      <c r="M2447" s="40">
        <v>523</v>
      </c>
      <c r="N2447" s="39" t="s">
        <v>23</v>
      </c>
      <c r="O2447" s="38"/>
      <c r="P2447" s="37" t="s">
        <v>36</v>
      </c>
      <c r="Q2447" s="36">
        <f>SUM(Q2448:Q2451)</f>
        <v>0</v>
      </c>
      <c r="R2447" s="36">
        <f>SUM(R2448:R2451)</f>
        <v>0</v>
      </c>
      <c r="S2447" s="36">
        <f t="shared" si="166"/>
        <v>0</v>
      </c>
      <c r="T2447" s="36">
        <f>SUM(T2448:T2451)</f>
        <v>0</v>
      </c>
      <c r="U2447" s="36">
        <f>SUM(U2448:U2451)</f>
        <v>0</v>
      </c>
      <c r="V2447" s="36">
        <f t="shared" si="167"/>
        <v>0</v>
      </c>
      <c r="W2447" s="36">
        <f t="shared" si="168"/>
        <v>0</v>
      </c>
      <c r="X2447" s="35"/>
      <c r="Y2447" s="64"/>
      <c r="Z2447" s="63"/>
      <c r="AA2447" s="32"/>
      <c r="AK2447" s="2"/>
      <c r="AL2447" s="2"/>
      <c r="AM2447" s="2"/>
      <c r="AN2447" s="2"/>
      <c r="AO2447" s="2"/>
      <c r="AP2447" s="2"/>
      <c r="AQ2447" s="2"/>
      <c r="AR2447" s="2"/>
      <c r="AS2447" s="2"/>
      <c r="AT2447" s="2"/>
      <c r="AU2447" s="2"/>
      <c r="AV2447" s="2"/>
      <c r="AW2447" s="2"/>
    </row>
    <row r="2448" spans="1:49" hidden="1">
      <c r="A2448" s="31" t="e">
        <f t="shared" si="165"/>
        <v>#N/A</v>
      </c>
      <c r="B2448" s="30" t="e">
        <f>VLOOKUP(F2448,[3]!Tabla13[#All],2,FALSE)</f>
        <v>#N/A</v>
      </c>
      <c r="C2448" s="51">
        <v>2026</v>
      </c>
      <c r="D2448" s="51">
        <v>8330</v>
      </c>
      <c r="E2448" s="51"/>
      <c r="F2448" s="52"/>
      <c r="G2448" s="51">
        <v>2</v>
      </c>
      <c r="H2448" s="51">
        <v>6</v>
      </c>
      <c r="I2448" s="51">
        <v>20</v>
      </c>
      <c r="J2448" s="51">
        <v>1</v>
      </c>
      <c r="K2448" s="51">
        <v>5000</v>
      </c>
      <c r="L2448" s="51">
        <v>5200</v>
      </c>
      <c r="M2448" s="51">
        <v>523</v>
      </c>
      <c r="N2448" s="50">
        <v>200</v>
      </c>
      <c r="O2448" s="49"/>
      <c r="P2448" s="48" t="s">
        <v>596</v>
      </c>
      <c r="Q2448" s="47">
        <v>0</v>
      </c>
      <c r="R2448" s="47">
        <v>0</v>
      </c>
      <c r="S2448" s="46">
        <f t="shared" si="166"/>
        <v>0</v>
      </c>
      <c r="T2448" s="47">
        <v>0</v>
      </c>
      <c r="U2448" s="47">
        <v>0</v>
      </c>
      <c r="V2448" s="46">
        <f t="shared" si="167"/>
        <v>0</v>
      </c>
      <c r="W2448" s="46">
        <f t="shared" si="168"/>
        <v>0</v>
      </c>
      <c r="X2448" s="45" t="s">
        <v>26</v>
      </c>
      <c r="Y2448" s="44"/>
      <c r="Z2448" s="43"/>
      <c r="AA2448" s="78" t="s">
        <v>100</v>
      </c>
      <c r="AK2448" s="2"/>
      <c r="AL2448" s="2"/>
      <c r="AM2448" s="2"/>
      <c r="AN2448" s="2"/>
      <c r="AO2448" s="2"/>
      <c r="AP2448" s="2"/>
      <c r="AQ2448" s="2"/>
      <c r="AR2448" s="2"/>
      <c r="AS2448" s="2"/>
      <c r="AT2448" s="2"/>
      <c r="AU2448" s="2"/>
      <c r="AV2448" s="2"/>
      <c r="AW2448" s="2"/>
    </row>
    <row r="2449" spans="1:49" hidden="1">
      <c r="A2449" s="31" t="e">
        <f t="shared" si="165"/>
        <v>#N/A</v>
      </c>
      <c r="B2449" s="30" t="e">
        <f>VLOOKUP(F2449,[3]!Tabla13[#All],2,FALSE)</f>
        <v>#N/A</v>
      </c>
      <c r="C2449" s="51">
        <v>2026</v>
      </c>
      <c r="D2449" s="51">
        <v>8330</v>
      </c>
      <c r="E2449" s="51"/>
      <c r="F2449" s="52"/>
      <c r="G2449" s="51">
        <v>2</v>
      </c>
      <c r="H2449" s="51">
        <v>6</v>
      </c>
      <c r="I2449" s="51">
        <v>20</v>
      </c>
      <c r="J2449" s="51">
        <v>1</v>
      </c>
      <c r="K2449" s="51">
        <v>5000</v>
      </c>
      <c r="L2449" s="51">
        <v>5200</v>
      </c>
      <c r="M2449" s="51">
        <v>523</v>
      </c>
      <c r="N2449" s="50">
        <v>201</v>
      </c>
      <c r="O2449" s="49"/>
      <c r="P2449" s="48" t="s">
        <v>595</v>
      </c>
      <c r="Q2449" s="47">
        <v>0</v>
      </c>
      <c r="R2449" s="47">
        <v>0</v>
      </c>
      <c r="S2449" s="46">
        <f t="shared" si="166"/>
        <v>0</v>
      </c>
      <c r="T2449" s="47">
        <v>0</v>
      </c>
      <c r="U2449" s="47">
        <v>0</v>
      </c>
      <c r="V2449" s="46">
        <f t="shared" si="167"/>
        <v>0</v>
      </c>
      <c r="W2449" s="46">
        <f t="shared" si="168"/>
        <v>0</v>
      </c>
      <c r="X2449" s="45" t="s">
        <v>26</v>
      </c>
      <c r="Y2449" s="44"/>
      <c r="Z2449" s="43"/>
      <c r="AA2449" s="78" t="s">
        <v>100</v>
      </c>
      <c r="AK2449" s="2"/>
      <c r="AL2449" s="2"/>
      <c r="AM2449" s="2"/>
      <c r="AN2449" s="2"/>
      <c r="AO2449" s="2"/>
      <c r="AP2449" s="2"/>
      <c r="AQ2449" s="2"/>
      <c r="AR2449" s="2"/>
      <c r="AS2449" s="2"/>
      <c r="AT2449" s="2"/>
      <c r="AU2449" s="2"/>
      <c r="AV2449" s="2"/>
      <c r="AW2449" s="2"/>
    </row>
    <row r="2450" spans="1:49" hidden="1">
      <c r="A2450" s="31" t="e">
        <f t="shared" si="165"/>
        <v>#N/A</v>
      </c>
      <c r="B2450" s="30" t="e">
        <f>VLOOKUP(F2450,[3]!Tabla13[#All],2,FALSE)</f>
        <v>#N/A</v>
      </c>
      <c r="C2450" s="51">
        <v>2026</v>
      </c>
      <c r="D2450" s="51">
        <v>8330</v>
      </c>
      <c r="E2450" s="51"/>
      <c r="F2450" s="52"/>
      <c r="G2450" s="51">
        <v>2</v>
      </c>
      <c r="H2450" s="51">
        <v>6</v>
      </c>
      <c r="I2450" s="51">
        <v>20</v>
      </c>
      <c r="J2450" s="51">
        <v>1</v>
      </c>
      <c r="K2450" s="51">
        <v>5000</v>
      </c>
      <c r="L2450" s="51">
        <v>5200</v>
      </c>
      <c r="M2450" s="51">
        <v>523</v>
      </c>
      <c r="N2450" s="50">
        <v>202</v>
      </c>
      <c r="O2450" s="49"/>
      <c r="P2450" s="48" t="s">
        <v>557</v>
      </c>
      <c r="Q2450" s="47">
        <v>0</v>
      </c>
      <c r="R2450" s="47">
        <v>0</v>
      </c>
      <c r="S2450" s="46">
        <f t="shared" si="166"/>
        <v>0</v>
      </c>
      <c r="T2450" s="47">
        <v>0</v>
      </c>
      <c r="U2450" s="47">
        <v>0</v>
      </c>
      <c r="V2450" s="46">
        <f t="shared" si="167"/>
        <v>0</v>
      </c>
      <c r="W2450" s="46">
        <f t="shared" si="168"/>
        <v>0</v>
      </c>
      <c r="X2450" s="45" t="s">
        <v>26</v>
      </c>
      <c r="Y2450" s="44"/>
      <c r="Z2450" s="43"/>
      <c r="AA2450" s="78" t="s">
        <v>100</v>
      </c>
      <c r="AK2450" s="2"/>
      <c r="AL2450" s="2"/>
      <c r="AM2450" s="2"/>
      <c r="AN2450" s="2"/>
      <c r="AO2450" s="2"/>
      <c r="AP2450" s="2"/>
      <c r="AQ2450" s="2"/>
      <c r="AR2450" s="2"/>
      <c r="AS2450" s="2"/>
      <c r="AT2450" s="2"/>
      <c r="AU2450" s="2"/>
      <c r="AV2450" s="2"/>
      <c r="AW2450" s="2"/>
    </row>
    <row r="2451" spans="1:49" hidden="1">
      <c r="A2451" s="31" t="e">
        <f t="shared" si="165"/>
        <v>#N/A</v>
      </c>
      <c r="B2451" s="30" t="e">
        <f>VLOOKUP(F2451,[3]!Tabla13[#All],2,FALSE)</f>
        <v>#N/A</v>
      </c>
      <c r="C2451" s="51">
        <v>2026</v>
      </c>
      <c r="D2451" s="51">
        <v>8330</v>
      </c>
      <c r="E2451" s="51"/>
      <c r="F2451" s="52"/>
      <c r="G2451" s="51">
        <v>2</v>
      </c>
      <c r="H2451" s="51">
        <v>6</v>
      </c>
      <c r="I2451" s="51">
        <v>20</v>
      </c>
      <c r="J2451" s="51">
        <v>1</v>
      </c>
      <c r="K2451" s="51">
        <v>5000</v>
      </c>
      <c r="L2451" s="51">
        <v>5200</v>
      </c>
      <c r="M2451" s="51">
        <v>523</v>
      </c>
      <c r="N2451" s="50">
        <v>1508</v>
      </c>
      <c r="O2451" s="49"/>
      <c r="P2451" s="48" t="s">
        <v>34</v>
      </c>
      <c r="Q2451" s="47">
        <v>0</v>
      </c>
      <c r="R2451" s="47">
        <v>0</v>
      </c>
      <c r="S2451" s="46">
        <f t="shared" si="166"/>
        <v>0</v>
      </c>
      <c r="T2451" s="47">
        <v>0</v>
      </c>
      <c r="U2451" s="47">
        <v>0</v>
      </c>
      <c r="V2451" s="46">
        <f t="shared" si="167"/>
        <v>0</v>
      </c>
      <c r="W2451" s="46">
        <f t="shared" si="168"/>
        <v>0</v>
      </c>
      <c r="X2451" s="45" t="s">
        <v>26</v>
      </c>
      <c r="Y2451" s="44"/>
      <c r="Z2451" s="43"/>
      <c r="AA2451" s="78" t="s">
        <v>100</v>
      </c>
      <c r="AK2451" s="2"/>
      <c r="AL2451" s="2"/>
      <c r="AM2451" s="2"/>
      <c r="AN2451" s="2"/>
      <c r="AO2451" s="2"/>
      <c r="AP2451" s="2"/>
      <c r="AQ2451" s="2"/>
      <c r="AR2451" s="2"/>
      <c r="AS2451" s="2"/>
      <c r="AT2451" s="2"/>
      <c r="AU2451" s="2"/>
      <c r="AV2451" s="2"/>
      <c r="AW2451" s="2"/>
    </row>
    <row r="2452" spans="1:49">
      <c r="A2452" s="31" t="e">
        <f t="shared" si="165"/>
        <v>#N/A</v>
      </c>
      <c r="B2452" s="30" t="e">
        <f>VLOOKUP(F2452,[3]!Tabla13[#All],2,FALSE)</f>
        <v>#N/A</v>
      </c>
      <c r="C2452" s="61">
        <v>2026</v>
      </c>
      <c r="D2452" s="61">
        <v>8330</v>
      </c>
      <c r="E2452" s="61"/>
      <c r="F2452" s="62"/>
      <c r="G2452" s="61">
        <v>2</v>
      </c>
      <c r="H2452" s="61">
        <v>6</v>
      </c>
      <c r="I2452" s="61">
        <v>20</v>
      </c>
      <c r="J2452" s="61">
        <v>1</v>
      </c>
      <c r="K2452" s="61">
        <v>5000</v>
      </c>
      <c r="L2452" s="61">
        <v>5400</v>
      </c>
      <c r="M2452" s="61"/>
      <c r="N2452" s="60" t="s">
        <v>23</v>
      </c>
      <c r="O2452" s="59"/>
      <c r="P2452" s="58" t="s">
        <v>33</v>
      </c>
      <c r="Q2452" s="57">
        <f>Q2453</f>
        <v>8190000</v>
      </c>
      <c r="R2452" s="57">
        <f>R2453</f>
        <v>0</v>
      </c>
      <c r="S2452" s="57">
        <f t="shared" si="166"/>
        <v>8190000</v>
      </c>
      <c r="T2452" s="57">
        <f>T2453</f>
        <v>0</v>
      </c>
      <c r="U2452" s="57">
        <f>U2453</f>
        <v>0</v>
      </c>
      <c r="V2452" s="57">
        <f t="shared" si="167"/>
        <v>0</v>
      </c>
      <c r="W2452" s="57">
        <f t="shared" si="168"/>
        <v>8190000</v>
      </c>
      <c r="X2452" s="56"/>
      <c r="Y2452" s="66"/>
      <c r="Z2452" s="65"/>
      <c r="AA2452" s="53"/>
      <c r="AK2452" s="2"/>
      <c r="AL2452" s="2"/>
      <c r="AM2452" s="2"/>
      <c r="AN2452" s="2"/>
      <c r="AO2452" s="2"/>
      <c r="AP2452" s="2"/>
      <c r="AQ2452" s="2"/>
      <c r="AR2452" s="2"/>
      <c r="AS2452" s="2"/>
      <c r="AT2452" s="2"/>
      <c r="AU2452" s="2"/>
      <c r="AV2452" s="2"/>
      <c r="AW2452" s="2"/>
    </row>
    <row r="2453" spans="1:49">
      <c r="A2453" s="31" t="e">
        <f t="shared" si="165"/>
        <v>#N/A</v>
      </c>
      <c r="B2453" s="30" t="e">
        <f>VLOOKUP(F2453,[3]!Tabla13[#All],2,FALSE)</f>
        <v>#N/A</v>
      </c>
      <c r="C2453" s="40">
        <v>2026</v>
      </c>
      <c r="D2453" s="40">
        <v>8330</v>
      </c>
      <c r="E2453" s="40"/>
      <c r="F2453" s="41"/>
      <c r="G2453" s="40">
        <v>2</v>
      </c>
      <c r="H2453" s="40">
        <v>6</v>
      </c>
      <c r="I2453" s="40">
        <v>20</v>
      </c>
      <c r="J2453" s="40">
        <v>1</v>
      </c>
      <c r="K2453" s="40">
        <v>5000</v>
      </c>
      <c r="L2453" s="40">
        <v>5400</v>
      </c>
      <c r="M2453" s="40">
        <v>541</v>
      </c>
      <c r="N2453" s="39" t="s">
        <v>23</v>
      </c>
      <c r="O2453" s="38"/>
      <c r="P2453" s="37" t="s">
        <v>32</v>
      </c>
      <c r="Q2453" s="36">
        <f>SUM(Q2454:Q2455)</f>
        <v>8190000</v>
      </c>
      <c r="R2453" s="36">
        <f>SUM(R2454:R2455)</f>
        <v>0</v>
      </c>
      <c r="S2453" s="36">
        <f t="shared" si="166"/>
        <v>8190000</v>
      </c>
      <c r="T2453" s="36">
        <f>SUM(T2454:T2455)</f>
        <v>0</v>
      </c>
      <c r="U2453" s="36">
        <f>SUM(U2454:U2455)</f>
        <v>0</v>
      </c>
      <c r="V2453" s="36">
        <f t="shared" si="167"/>
        <v>0</v>
      </c>
      <c r="W2453" s="36">
        <f t="shared" si="168"/>
        <v>8190000</v>
      </c>
      <c r="X2453" s="35"/>
      <c r="Y2453" s="64"/>
      <c r="Z2453" s="63"/>
      <c r="AA2453" s="32"/>
      <c r="AK2453" s="2"/>
      <c r="AL2453" s="2"/>
      <c r="AM2453" s="2"/>
      <c r="AN2453" s="2"/>
      <c r="AO2453" s="2"/>
      <c r="AP2453" s="2"/>
      <c r="AQ2453" s="2"/>
      <c r="AR2453" s="2"/>
      <c r="AS2453" s="2"/>
      <c r="AT2453" s="2"/>
      <c r="AU2453" s="2"/>
      <c r="AV2453" s="2"/>
      <c r="AW2453" s="2"/>
    </row>
    <row r="2454" spans="1:49" hidden="1">
      <c r="A2454" s="31" t="e">
        <f t="shared" si="165"/>
        <v>#N/A</v>
      </c>
      <c r="B2454" s="30" t="e">
        <f>VLOOKUP(F2454,[3]!Tabla13[#All],2,FALSE)</f>
        <v>#N/A</v>
      </c>
      <c r="C2454" s="51">
        <v>2026</v>
      </c>
      <c r="D2454" s="51">
        <v>8330</v>
      </c>
      <c r="E2454" s="51"/>
      <c r="F2454" s="52"/>
      <c r="G2454" s="51">
        <v>2</v>
      </c>
      <c r="H2454" s="51">
        <v>6</v>
      </c>
      <c r="I2454" s="51">
        <v>20</v>
      </c>
      <c r="J2454" s="51">
        <v>1</v>
      </c>
      <c r="K2454" s="51">
        <v>5000</v>
      </c>
      <c r="L2454" s="51">
        <v>5400</v>
      </c>
      <c r="M2454" s="51">
        <v>541</v>
      </c>
      <c r="N2454" s="50">
        <v>997</v>
      </c>
      <c r="O2454" s="49"/>
      <c r="P2454" s="48" t="s">
        <v>30</v>
      </c>
      <c r="Q2454" s="47">
        <v>0</v>
      </c>
      <c r="R2454" s="47">
        <v>0</v>
      </c>
      <c r="S2454" s="46">
        <f t="shared" si="166"/>
        <v>0</v>
      </c>
      <c r="T2454" s="47">
        <v>0</v>
      </c>
      <c r="U2454" s="47">
        <v>0</v>
      </c>
      <c r="V2454" s="46">
        <f t="shared" si="167"/>
        <v>0</v>
      </c>
      <c r="W2454" s="46">
        <f t="shared" si="168"/>
        <v>0</v>
      </c>
      <c r="X2454" s="45" t="s">
        <v>26</v>
      </c>
      <c r="Y2454" s="44"/>
      <c r="Z2454" s="43"/>
      <c r="AA2454" s="78" t="s">
        <v>100</v>
      </c>
      <c r="AK2454" s="2"/>
      <c r="AL2454" s="2"/>
      <c r="AM2454" s="2"/>
      <c r="AN2454" s="2"/>
      <c r="AO2454" s="2"/>
      <c r="AP2454" s="2"/>
      <c r="AQ2454" s="2"/>
      <c r="AR2454" s="2"/>
      <c r="AS2454" s="2"/>
      <c r="AT2454" s="2"/>
      <c r="AU2454" s="2"/>
      <c r="AV2454" s="2"/>
      <c r="AW2454" s="2"/>
    </row>
    <row r="2455" spans="1:49">
      <c r="A2455" s="31" t="e">
        <f t="shared" si="165"/>
        <v>#N/A</v>
      </c>
      <c r="B2455" s="30" t="e">
        <f>VLOOKUP(F2455,[3]!Tabla13[#All],2,FALSE)</f>
        <v>#N/A</v>
      </c>
      <c r="C2455" s="51">
        <v>2026</v>
      </c>
      <c r="D2455" s="51">
        <v>8330</v>
      </c>
      <c r="E2455" s="51"/>
      <c r="F2455" s="52"/>
      <c r="G2455" s="51">
        <v>2</v>
      </c>
      <c r="H2455" s="51">
        <v>6</v>
      </c>
      <c r="I2455" s="51">
        <v>20</v>
      </c>
      <c r="J2455" s="51">
        <v>1</v>
      </c>
      <c r="K2455" s="51">
        <v>5000</v>
      </c>
      <c r="L2455" s="51">
        <v>5400</v>
      </c>
      <c r="M2455" s="51">
        <v>541</v>
      </c>
      <c r="N2455" s="50">
        <v>1486</v>
      </c>
      <c r="O2455" s="49">
        <v>2</v>
      </c>
      <c r="P2455" s="48" t="s">
        <v>594</v>
      </c>
      <c r="Q2455" s="47">
        <v>8190000</v>
      </c>
      <c r="R2455" s="47">
        <v>0</v>
      </c>
      <c r="S2455" s="46">
        <f t="shared" si="166"/>
        <v>8190000</v>
      </c>
      <c r="T2455" s="47">
        <v>0</v>
      </c>
      <c r="U2455" s="47">
        <v>0</v>
      </c>
      <c r="V2455" s="46">
        <f t="shared" si="167"/>
        <v>0</v>
      </c>
      <c r="W2455" s="46">
        <f t="shared" si="168"/>
        <v>8190000</v>
      </c>
      <c r="X2455" s="45" t="s">
        <v>26</v>
      </c>
      <c r="Y2455" s="44">
        <v>6</v>
      </c>
      <c r="Z2455" s="43"/>
      <c r="AA2455" s="78" t="s">
        <v>100</v>
      </c>
      <c r="AK2455" s="2"/>
      <c r="AL2455" s="2"/>
      <c r="AM2455" s="2"/>
      <c r="AN2455" s="2"/>
      <c r="AO2455" s="2"/>
      <c r="AP2455" s="2"/>
      <c r="AQ2455" s="2"/>
      <c r="AR2455" s="2"/>
      <c r="AS2455" s="2"/>
      <c r="AT2455" s="2"/>
      <c r="AU2455" s="2"/>
      <c r="AV2455" s="2"/>
      <c r="AW2455" s="2"/>
    </row>
    <row r="2456" spans="1:49" hidden="1">
      <c r="A2456" s="31" t="e">
        <f t="shared" si="165"/>
        <v>#N/A</v>
      </c>
      <c r="B2456" s="30" t="e">
        <f>VLOOKUP(F2456,[3]!Tabla13[#All],2,FALSE)</f>
        <v>#N/A</v>
      </c>
      <c r="C2456" s="61">
        <v>2026</v>
      </c>
      <c r="D2456" s="61">
        <v>8330</v>
      </c>
      <c r="E2456" s="61"/>
      <c r="F2456" s="62"/>
      <c r="G2456" s="61">
        <v>2</v>
      </c>
      <c r="H2456" s="61">
        <v>6</v>
      </c>
      <c r="I2456" s="61">
        <v>20</v>
      </c>
      <c r="J2456" s="61">
        <v>1</v>
      </c>
      <c r="K2456" s="61">
        <v>5000</v>
      </c>
      <c r="L2456" s="61">
        <v>5600</v>
      </c>
      <c r="M2456" s="61"/>
      <c r="N2456" s="60" t="s">
        <v>23</v>
      </c>
      <c r="O2456" s="59"/>
      <c r="P2456" s="58" t="s">
        <v>29</v>
      </c>
      <c r="Q2456" s="57">
        <f>+Q2457+Q2462</f>
        <v>0</v>
      </c>
      <c r="R2456" s="57">
        <f>+R2457+R2462</f>
        <v>0</v>
      </c>
      <c r="S2456" s="57">
        <f t="shared" si="166"/>
        <v>0</v>
      </c>
      <c r="T2456" s="57">
        <f>+T2457+T2462</f>
        <v>0</v>
      </c>
      <c r="U2456" s="57">
        <f>+U2457+U2462</f>
        <v>0</v>
      </c>
      <c r="V2456" s="57">
        <f t="shared" si="167"/>
        <v>0</v>
      </c>
      <c r="W2456" s="57">
        <f t="shared" si="168"/>
        <v>0</v>
      </c>
      <c r="X2456" s="56"/>
      <c r="Y2456" s="205"/>
      <c r="Z2456" s="65"/>
      <c r="AA2456" s="138"/>
      <c r="AK2456" s="2"/>
      <c r="AL2456" s="2"/>
      <c r="AM2456" s="2"/>
      <c r="AN2456" s="2"/>
      <c r="AO2456" s="2"/>
      <c r="AP2456" s="2"/>
      <c r="AQ2456" s="2"/>
      <c r="AR2456" s="2"/>
      <c r="AS2456" s="2"/>
      <c r="AT2456" s="2"/>
      <c r="AU2456" s="2"/>
      <c r="AV2456" s="2"/>
      <c r="AW2456" s="2"/>
    </row>
    <row r="2457" spans="1:49" hidden="1">
      <c r="A2457" s="31" t="e">
        <f t="shared" si="165"/>
        <v>#N/A</v>
      </c>
      <c r="B2457" s="30" t="e">
        <f>VLOOKUP(F2457,[3]!Tabla13[#All],2,FALSE)</f>
        <v>#N/A</v>
      </c>
      <c r="C2457" s="40">
        <v>2026</v>
      </c>
      <c r="D2457" s="40">
        <v>8330</v>
      </c>
      <c r="E2457" s="40"/>
      <c r="F2457" s="41"/>
      <c r="G2457" s="40">
        <v>2</v>
      </c>
      <c r="H2457" s="40">
        <v>6</v>
      </c>
      <c r="I2457" s="40">
        <v>20</v>
      </c>
      <c r="J2457" s="40">
        <v>1</v>
      </c>
      <c r="K2457" s="40">
        <v>5000</v>
      </c>
      <c r="L2457" s="40">
        <v>5600</v>
      </c>
      <c r="M2457" s="40">
        <v>565</v>
      </c>
      <c r="N2457" s="39" t="s">
        <v>23</v>
      </c>
      <c r="O2457" s="38"/>
      <c r="P2457" s="37" t="s">
        <v>184</v>
      </c>
      <c r="Q2457" s="36">
        <f>SUM(Q2458:Q2461)</f>
        <v>0</v>
      </c>
      <c r="R2457" s="36">
        <f>SUM(R2458:R2461)</f>
        <v>0</v>
      </c>
      <c r="S2457" s="36">
        <f t="shared" si="166"/>
        <v>0</v>
      </c>
      <c r="T2457" s="36">
        <f>SUM(T2458:T2461)</f>
        <v>0</v>
      </c>
      <c r="U2457" s="36">
        <f>SUM(U2458:U2461)</f>
        <v>0</v>
      </c>
      <c r="V2457" s="36">
        <f t="shared" si="167"/>
        <v>0</v>
      </c>
      <c r="W2457" s="36">
        <f t="shared" si="168"/>
        <v>0</v>
      </c>
      <c r="X2457" s="35"/>
      <c r="Y2457" s="64"/>
      <c r="Z2457" s="63"/>
      <c r="AA2457" s="32"/>
      <c r="AK2457" s="2"/>
      <c r="AL2457" s="2"/>
      <c r="AM2457" s="2"/>
      <c r="AN2457" s="2"/>
      <c r="AO2457" s="2"/>
      <c r="AP2457" s="2"/>
      <c r="AQ2457" s="2"/>
      <c r="AR2457" s="2"/>
      <c r="AS2457" s="2"/>
      <c r="AT2457" s="2"/>
      <c r="AU2457" s="2"/>
      <c r="AV2457" s="2"/>
      <c r="AW2457" s="2"/>
    </row>
    <row r="2458" spans="1:49" hidden="1">
      <c r="A2458" s="31" t="e">
        <f t="shared" si="165"/>
        <v>#N/A</v>
      </c>
      <c r="B2458" s="30" t="e">
        <f>VLOOKUP(F2458,[3]!Tabla13[#All],2,FALSE)</f>
        <v>#N/A</v>
      </c>
      <c r="C2458" s="51">
        <v>2026</v>
      </c>
      <c r="D2458" s="51">
        <v>8330</v>
      </c>
      <c r="E2458" s="51"/>
      <c r="F2458" s="52"/>
      <c r="G2458" s="51">
        <v>2</v>
      </c>
      <c r="H2458" s="51">
        <v>6</v>
      </c>
      <c r="I2458" s="51">
        <v>20</v>
      </c>
      <c r="J2458" s="51">
        <v>1</v>
      </c>
      <c r="K2458" s="51">
        <v>5000</v>
      </c>
      <c r="L2458" s="51">
        <v>5600</v>
      </c>
      <c r="M2458" s="51">
        <v>565</v>
      </c>
      <c r="N2458" s="50">
        <v>565</v>
      </c>
      <c r="O2458" s="49"/>
      <c r="P2458" s="48" t="s">
        <v>593</v>
      </c>
      <c r="Q2458" s="47">
        <v>0</v>
      </c>
      <c r="R2458" s="47">
        <v>0</v>
      </c>
      <c r="S2458" s="46">
        <f t="shared" si="166"/>
        <v>0</v>
      </c>
      <c r="T2458" s="47">
        <v>0</v>
      </c>
      <c r="U2458" s="47">
        <v>0</v>
      </c>
      <c r="V2458" s="46">
        <f t="shared" si="167"/>
        <v>0</v>
      </c>
      <c r="W2458" s="46">
        <f t="shared" si="168"/>
        <v>0</v>
      </c>
      <c r="X2458" s="45" t="s">
        <v>26</v>
      </c>
      <c r="Y2458" s="44"/>
      <c r="Z2458" s="43"/>
      <c r="AA2458" s="42" t="s">
        <v>19</v>
      </c>
      <c r="AK2458" s="2"/>
      <c r="AL2458" s="2"/>
      <c r="AM2458" s="2"/>
      <c r="AN2458" s="2"/>
      <c r="AO2458" s="2"/>
      <c r="AP2458" s="2"/>
      <c r="AQ2458" s="2"/>
      <c r="AR2458" s="2"/>
      <c r="AS2458" s="2"/>
      <c r="AT2458" s="2"/>
      <c r="AU2458" s="2"/>
      <c r="AV2458" s="2"/>
      <c r="AW2458" s="2"/>
    </row>
    <row r="2459" spans="1:49" hidden="1">
      <c r="A2459" s="31" t="e">
        <f t="shared" ref="A2459:A2522" si="169">B2459-E2459</f>
        <v>#N/A</v>
      </c>
      <c r="B2459" s="30" t="e">
        <f>VLOOKUP(F2459,[3]!Tabla13[#All],2,FALSE)</f>
        <v>#N/A</v>
      </c>
      <c r="C2459" s="51">
        <v>2026</v>
      </c>
      <c r="D2459" s="51">
        <v>8330</v>
      </c>
      <c r="E2459" s="51"/>
      <c r="F2459" s="52"/>
      <c r="G2459" s="51">
        <v>2</v>
      </c>
      <c r="H2459" s="51">
        <v>6</v>
      </c>
      <c r="I2459" s="51">
        <v>20</v>
      </c>
      <c r="J2459" s="51">
        <v>1</v>
      </c>
      <c r="K2459" s="51">
        <v>5000</v>
      </c>
      <c r="L2459" s="51">
        <v>5600</v>
      </c>
      <c r="M2459" s="51">
        <v>565</v>
      </c>
      <c r="N2459" s="50">
        <v>585</v>
      </c>
      <c r="O2459" s="49"/>
      <c r="P2459" s="48" t="s">
        <v>592</v>
      </c>
      <c r="Q2459" s="47">
        <v>0</v>
      </c>
      <c r="R2459" s="47">
        <v>0</v>
      </c>
      <c r="S2459" s="46">
        <f t="shared" si="166"/>
        <v>0</v>
      </c>
      <c r="T2459" s="47">
        <v>0</v>
      </c>
      <c r="U2459" s="47">
        <v>0</v>
      </c>
      <c r="V2459" s="46">
        <f t="shared" si="167"/>
        <v>0</v>
      </c>
      <c r="W2459" s="46">
        <f t="shared" si="168"/>
        <v>0</v>
      </c>
      <c r="X2459" s="45" t="s">
        <v>205</v>
      </c>
      <c r="Y2459" s="44"/>
      <c r="Z2459" s="43"/>
      <c r="AA2459" s="78" t="s">
        <v>100</v>
      </c>
      <c r="AK2459" s="2"/>
      <c r="AL2459" s="2"/>
      <c r="AM2459" s="2"/>
      <c r="AN2459" s="2"/>
      <c r="AO2459" s="2"/>
      <c r="AP2459" s="2"/>
      <c r="AQ2459" s="2"/>
      <c r="AR2459" s="2"/>
      <c r="AS2459" s="2"/>
      <c r="AT2459" s="2"/>
      <c r="AU2459" s="2"/>
      <c r="AV2459" s="2"/>
      <c r="AW2459" s="2"/>
    </row>
    <row r="2460" spans="1:49" hidden="1">
      <c r="A2460" s="31" t="e">
        <f t="shared" si="169"/>
        <v>#N/A</v>
      </c>
      <c r="B2460" s="30" t="e">
        <f>VLOOKUP(F2460,[3]!Tabla13[#All],2,FALSE)</f>
        <v>#N/A</v>
      </c>
      <c r="C2460" s="51">
        <v>2026</v>
      </c>
      <c r="D2460" s="51">
        <v>8330</v>
      </c>
      <c r="E2460" s="51"/>
      <c r="F2460" s="52"/>
      <c r="G2460" s="51">
        <v>2</v>
      </c>
      <c r="H2460" s="51">
        <v>6</v>
      </c>
      <c r="I2460" s="51">
        <v>20</v>
      </c>
      <c r="J2460" s="51">
        <v>1</v>
      </c>
      <c r="K2460" s="51">
        <v>5000</v>
      </c>
      <c r="L2460" s="51">
        <v>5600</v>
      </c>
      <c r="M2460" s="51">
        <v>565</v>
      </c>
      <c r="N2460" s="50">
        <v>1185</v>
      </c>
      <c r="O2460" s="49"/>
      <c r="P2460" s="48" t="s">
        <v>591</v>
      </c>
      <c r="Q2460" s="47">
        <v>0</v>
      </c>
      <c r="R2460" s="47">
        <v>0</v>
      </c>
      <c r="S2460" s="46">
        <f t="shared" si="166"/>
        <v>0</v>
      </c>
      <c r="T2460" s="47">
        <v>0</v>
      </c>
      <c r="U2460" s="47">
        <v>0</v>
      </c>
      <c r="V2460" s="46">
        <f t="shared" si="167"/>
        <v>0</v>
      </c>
      <c r="W2460" s="46">
        <f t="shared" si="168"/>
        <v>0</v>
      </c>
      <c r="X2460" s="45" t="s">
        <v>176</v>
      </c>
      <c r="Y2460" s="44"/>
      <c r="Z2460" s="43"/>
      <c r="AA2460" s="78" t="s">
        <v>100</v>
      </c>
      <c r="AK2460" s="2"/>
      <c r="AL2460" s="2"/>
      <c r="AM2460" s="2"/>
      <c r="AN2460" s="2"/>
      <c r="AO2460" s="2"/>
      <c r="AP2460" s="2"/>
      <c r="AQ2460" s="2"/>
      <c r="AR2460" s="2"/>
      <c r="AS2460" s="2"/>
      <c r="AT2460" s="2"/>
      <c r="AU2460" s="2"/>
      <c r="AV2460" s="2"/>
      <c r="AW2460" s="2"/>
    </row>
    <row r="2461" spans="1:49" hidden="1">
      <c r="A2461" s="31" t="e">
        <f t="shared" si="169"/>
        <v>#N/A</v>
      </c>
      <c r="B2461" s="30" t="e">
        <f>VLOOKUP(F2461,[3]!Tabla13[#All],2,FALSE)</f>
        <v>#N/A</v>
      </c>
      <c r="C2461" s="51">
        <v>2026</v>
      </c>
      <c r="D2461" s="51">
        <v>8330</v>
      </c>
      <c r="E2461" s="51"/>
      <c r="F2461" s="52"/>
      <c r="G2461" s="51">
        <v>2</v>
      </c>
      <c r="H2461" s="51">
        <v>6</v>
      </c>
      <c r="I2461" s="51">
        <v>20</v>
      </c>
      <c r="J2461" s="51">
        <v>1</v>
      </c>
      <c r="K2461" s="51">
        <v>5000</v>
      </c>
      <c r="L2461" s="51">
        <v>5600</v>
      </c>
      <c r="M2461" s="51">
        <v>565</v>
      </c>
      <c r="N2461" s="50">
        <v>1183</v>
      </c>
      <c r="O2461" s="49"/>
      <c r="P2461" s="204" t="s">
        <v>590</v>
      </c>
      <c r="Q2461" s="47">
        <v>0</v>
      </c>
      <c r="R2461" s="47">
        <v>0</v>
      </c>
      <c r="S2461" s="46">
        <f t="shared" si="166"/>
        <v>0</v>
      </c>
      <c r="T2461" s="47">
        <v>0</v>
      </c>
      <c r="U2461" s="47">
        <v>0</v>
      </c>
      <c r="V2461" s="46">
        <f t="shared" si="167"/>
        <v>0</v>
      </c>
      <c r="W2461" s="46">
        <f t="shared" si="168"/>
        <v>0</v>
      </c>
      <c r="X2461" s="45" t="s">
        <v>176</v>
      </c>
      <c r="Y2461" s="44"/>
      <c r="Z2461" s="43"/>
      <c r="AA2461" s="78" t="s">
        <v>100</v>
      </c>
      <c r="AK2461" s="2"/>
      <c r="AL2461" s="2"/>
      <c r="AM2461" s="2"/>
      <c r="AN2461" s="2"/>
      <c r="AO2461" s="2"/>
      <c r="AP2461" s="2"/>
      <c r="AQ2461" s="2"/>
      <c r="AR2461" s="2"/>
      <c r="AS2461" s="2"/>
      <c r="AT2461" s="2"/>
      <c r="AU2461" s="2"/>
      <c r="AV2461" s="2"/>
      <c r="AW2461" s="2"/>
    </row>
    <row r="2462" spans="1:49" hidden="1">
      <c r="A2462" s="31" t="e">
        <f t="shared" si="169"/>
        <v>#N/A</v>
      </c>
      <c r="B2462" s="30" t="e">
        <f>VLOOKUP(F2462,[3]!Tabla13[#All],2,FALSE)</f>
        <v>#N/A</v>
      </c>
      <c r="C2462" s="40">
        <v>2026</v>
      </c>
      <c r="D2462" s="40">
        <v>8330</v>
      </c>
      <c r="E2462" s="40"/>
      <c r="F2462" s="41"/>
      <c r="G2462" s="40">
        <v>2</v>
      </c>
      <c r="H2462" s="40">
        <v>6</v>
      </c>
      <c r="I2462" s="40">
        <v>20</v>
      </c>
      <c r="J2462" s="40">
        <v>1</v>
      </c>
      <c r="K2462" s="40">
        <v>5000</v>
      </c>
      <c r="L2462" s="40">
        <v>5600</v>
      </c>
      <c r="M2462" s="40">
        <v>567</v>
      </c>
      <c r="N2462" s="39" t="s">
        <v>23</v>
      </c>
      <c r="O2462" s="38"/>
      <c r="P2462" s="37" t="s">
        <v>589</v>
      </c>
      <c r="Q2462" s="36">
        <f>SUM(Q2463:Q2466)</f>
        <v>0</v>
      </c>
      <c r="R2462" s="36">
        <f>SUM(R2463:R2466)</f>
        <v>0</v>
      </c>
      <c r="S2462" s="36">
        <f t="shared" si="166"/>
        <v>0</v>
      </c>
      <c r="T2462" s="36">
        <f>SUM(T2463:T2466)</f>
        <v>0</v>
      </c>
      <c r="U2462" s="36">
        <f>SUM(U2463:U2466)</f>
        <v>0</v>
      </c>
      <c r="V2462" s="36">
        <f t="shared" si="167"/>
        <v>0</v>
      </c>
      <c r="W2462" s="36">
        <f t="shared" si="168"/>
        <v>0</v>
      </c>
      <c r="X2462" s="35"/>
      <c r="Y2462" s="64"/>
      <c r="Z2462" s="63"/>
      <c r="AA2462" s="32"/>
      <c r="AK2462" s="2"/>
      <c r="AL2462" s="2"/>
      <c r="AM2462" s="2"/>
      <c r="AN2462" s="2"/>
      <c r="AO2462" s="2"/>
      <c r="AP2462" s="2"/>
      <c r="AQ2462" s="2"/>
      <c r="AR2462" s="2"/>
      <c r="AS2462" s="2"/>
      <c r="AT2462" s="2"/>
      <c r="AU2462" s="2"/>
      <c r="AV2462" s="2"/>
      <c r="AW2462" s="2"/>
    </row>
    <row r="2463" spans="1:49" hidden="1">
      <c r="A2463" s="31" t="e">
        <f t="shared" si="169"/>
        <v>#N/A</v>
      </c>
      <c r="B2463" s="30" t="e">
        <f>VLOOKUP(F2463,[3]!Tabla13[#All],2,FALSE)</f>
        <v>#N/A</v>
      </c>
      <c r="C2463" s="51">
        <v>2026</v>
      </c>
      <c r="D2463" s="51">
        <v>8330</v>
      </c>
      <c r="E2463" s="51"/>
      <c r="F2463" s="52"/>
      <c r="G2463" s="51">
        <v>2</v>
      </c>
      <c r="H2463" s="51">
        <v>6</v>
      </c>
      <c r="I2463" s="51">
        <v>20</v>
      </c>
      <c r="J2463" s="51">
        <v>1</v>
      </c>
      <c r="K2463" s="51">
        <v>5000</v>
      </c>
      <c r="L2463" s="51">
        <v>5600</v>
      </c>
      <c r="M2463" s="51">
        <v>567</v>
      </c>
      <c r="N2463" s="50">
        <v>902</v>
      </c>
      <c r="O2463" s="49"/>
      <c r="P2463" s="48" t="s">
        <v>588</v>
      </c>
      <c r="Q2463" s="47">
        <v>0</v>
      </c>
      <c r="R2463" s="47">
        <v>0</v>
      </c>
      <c r="S2463" s="46">
        <f t="shared" si="166"/>
        <v>0</v>
      </c>
      <c r="T2463" s="47">
        <v>0</v>
      </c>
      <c r="U2463" s="47">
        <v>0</v>
      </c>
      <c r="V2463" s="46">
        <f t="shared" si="167"/>
        <v>0</v>
      </c>
      <c r="W2463" s="46">
        <f t="shared" si="168"/>
        <v>0</v>
      </c>
      <c r="X2463" s="45" t="s">
        <v>26</v>
      </c>
      <c r="Y2463" s="44"/>
      <c r="Z2463" s="43"/>
      <c r="AA2463" s="78" t="s">
        <v>100</v>
      </c>
      <c r="AK2463" s="2"/>
      <c r="AL2463" s="2"/>
      <c r="AM2463" s="2"/>
      <c r="AN2463" s="2"/>
      <c r="AO2463" s="2"/>
      <c r="AP2463" s="2"/>
      <c r="AQ2463" s="2"/>
      <c r="AR2463" s="2"/>
      <c r="AS2463" s="2"/>
      <c r="AT2463" s="2"/>
      <c r="AU2463" s="2"/>
      <c r="AV2463" s="2"/>
      <c r="AW2463" s="2"/>
    </row>
    <row r="2464" spans="1:49" hidden="1">
      <c r="A2464" s="31" t="e">
        <f t="shared" si="169"/>
        <v>#N/A</v>
      </c>
      <c r="B2464" s="30" t="e">
        <f>VLOOKUP(F2464,[3]!Tabla13[#All],2,FALSE)</f>
        <v>#N/A</v>
      </c>
      <c r="C2464" s="51">
        <v>2026</v>
      </c>
      <c r="D2464" s="51">
        <v>8330</v>
      </c>
      <c r="E2464" s="51"/>
      <c r="F2464" s="52"/>
      <c r="G2464" s="51">
        <v>2</v>
      </c>
      <c r="H2464" s="51">
        <v>6</v>
      </c>
      <c r="I2464" s="51">
        <v>20</v>
      </c>
      <c r="J2464" s="51">
        <v>1</v>
      </c>
      <c r="K2464" s="51">
        <v>5000</v>
      </c>
      <c r="L2464" s="51">
        <v>5600</v>
      </c>
      <c r="M2464" s="51">
        <v>567</v>
      </c>
      <c r="N2464" s="50">
        <v>1150</v>
      </c>
      <c r="O2464" s="49"/>
      <c r="P2464" s="48" t="s">
        <v>587</v>
      </c>
      <c r="Q2464" s="47">
        <v>0</v>
      </c>
      <c r="R2464" s="47">
        <v>0</v>
      </c>
      <c r="S2464" s="46">
        <f t="shared" si="166"/>
        <v>0</v>
      </c>
      <c r="T2464" s="47">
        <v>0</v>
      </c>
      <c r="U2464" s="47">
        <v>0</v>
      </c>
      <c r="V2464" s="46">
        <f t="shared" si="167"/>
        <v>0</v>
      </c>
      <c r="W2464" s="46">
        <f t="shared" si="168"/>
        <v>0</v>
      </c>
      <c r="X2464" s="45" t="s">
        <v>26</v>
      </c>
      <c r="Y2464" s="44"/>
      <c r="Z2464" s="43"/>
      <c r="AA2464" s="42" t="s">
        <v>19</v>
      </c>
      <c r="AK2464" s="2"/>
      <c r="AL2464" s="2"/>
      <c r="AM2464" s="2"/>
      <c r="AN2464" s="2"/>
      <c r="AO2464" s="2"/>
      <c r="AP2464" s="2"/>
      <c r="AQ2464" s="2"/>
      <c r="AR2464" s="2"/>
      <c r="AS2464" s="2"/>
      <c r="AT2464" s="2"/>
      <c r="AU2464" s="2"/>
      <c r="AV2464" s="2"/>
      <c r="AW2464" s="2"/>
    </row>
    <row r="2465" spans="1:49" hidden="1">
      <c r="A2465" s="31" t="e">
        <f t="shared" si="169"/>
        <v>#N/A</v>
      </c>
      <c r="B2465" s="30" t="e">
        <f>VLOOKUP(F2465,[3]!Tabla13[#All],2,FALSE)</f>
        <v>#N/A</v>
      </c>
      <c r="C2465" s="51">
        <v>2026</v>
      </c>
      <c r="D2465" s="51">
        <v>8330</v>
      </c>
      <c r="E2465" s="51"/>
      <c r="F2465" s="52"/>
      <c r="G2465" s="51">
        <v>2</v>
      </c>
      <c r="H2465" s="51">
        <v>6</v>
      </c>
      <c r="I2465" s="51">
        <v>20</v>
      </c>
      <c r="J2465" s="51">
        <v>1</v>
      </c>
      <c r="K2465" s="51">
        <v>5000</v>
      </c>
      <c r="L2465" s="51">
        <v>5600</v>
      </c>
      <c r="M2465" s="51">
        <v>567</v>
      </c>
      <c r="N2465" s="50">
        <v>1151</v>
      </c>
      <c r="O2465" s="49"/>
      <c r="P2465" s="48" t="s">
        <v>586</v>
      </c>
      <c r="Q2465" s="47">
        <v>0</v>
      </c>
      <c r="R2465" s="47">
        <v>0</v>
      </c>
      <c r="S2465" s="46">
        <f t="shared" si="166"/>
        <v>0</v>
      </c>
      <c r="T2465" s="47">
        <v>0</v>
      </c>
      <c r="U2465" s="47">
        <v>0</v>
      </c>
      <c r="V2465" s="46">
        <f t="shared" si="167"/>
        <v>0</v>
      </c>
      <c r="W2465" s="46">
        <f t="shared" si="168"/>
        <v>0</v>
      </c>
      <c r="X2465" s="45" t="s">
        <v>26</v>
      </c>
      <c r="Y2465" s="44"/>
      <c r="Z2465" s="43"/>
      <c r="AA2465" s="42" t="s">
        <v>19</v>
      </c>
      <c r="AK2465" s="2"/>
      <c r="AL2465" s="2"/>
      <c r="AM2465" s="2"/>
      <c r="AN2465" s="2"/>
      <c r="AO2465" s="2"/>
      <c r="AP2465" s="2"/>
      <c r="AQ2465" s="2"/>
      <c r="AR2465" s="2"/>
      <c r="AS2465" s="2"/>
      <c r="AT2465" s="2"/>
      <c r="AU2465" s="2"/>
      <c r="AV2465" s="2"/>
      <c r="AW2465" s="2"/>
    </row>
    <row r="2466" spans="1:49" hidden="1">
      <c r="A2466" s="31" t="e">
        <f t="shared" si="169"/>
        <v>#N/A</v>
      </c>
      <c r="B2466" s="30" t="e">
        <f>VLOOKUP(F2466,[3]!Tabla13[#All],2,FALSE)</f>
        <v>#N/A</v>
      </c>
      <c r="C2466" s="51">
        <v>2026</v>
      </c>
      <c r="D2466" s="51">
        <v>8330</v>
      </c>
      <c r="E2466" s="51"/>
      <c r="F2466" s="52"/>
      <c r="G2466" s="51">
        <v>2</v>
      </c>
      <c r="H2466" s="51">
        <v>6</v>
      </c>
      <c r="I2466" s="51">
        <v>20</v>
      </c>
      <c r="J2466" s="51">
        <v>1</v>
      </c>
      <c r="K2466" s="51">
        <v>5000</v>
      </c>
      <c r="L2466" s="51">
        <v>5600</v>
      </c>
      <c r="M2466" s="51">
        <v>567</v>
      </c>
      <c r="N2466" s="50">
        <v>861</v>
      </c>
      <c r="O2466" s="49"/>
      <c r="P2466" s="48" t="s">
        <v>585</v>
      </c>
      <c r="Q2466" s="47">
        <v>0</v>
      </c>
      <c r="R2466" s="47">
        <v>0</v>
      </c>
      <c r="S2466" s="46">
        <f t="shared" si="166"/>
        <v>0</v>
      </c>
      <c r="T2466" s="47">
        <v>0</v>
      </c>
      <c r="U2466" s="47">
        <v>0</v>
      </c>
      <c r="V2466" s="46">
        <f t="shared" si="167"/>
        <v>0</v>
      </c>
      <c r="W2466" s="46">
        <f t="shared" si="168"/>
        <v>0</v>
      </c>
      <c r="X2466" s="45" t="s">
        <v>26</v>
      </c>
      <c r="Y2466" s="44"/>
      <c r="Z2466" s="43"/>
      <c r="AA2466" s="42" t="s">
        <v>19</v>
      </c>
      <c r="AK2466" s="2"/>
      <c r="AL2466" s="2"/>
      <c r="AM2466" s="2"/>
      <c r="AN2466" s="2"/>
      <c r="AO2466" s="2"/>
      <c r="AP2466" s="2"/>
      <c r="AQ2466" s="2"/>
      <c r="AR2466" s="2"/>
      <c r="AS2466" s="2"/>
      <c r="AT2466" s="2"/>
      <c r="AU2466" s="2"/>
      <c r="AV2466" s="2"/>
      <c r="AW2466" s="2"/>
    </row>
    <row r="2467" spans="1:49" hidden="1">
      <c r="A2467" s="31" t="e">
        <f t="shared" si="169"/>
        <v>#N/A</v>
      </c>
      <c r="B2467" s="30" t="e">
        <f>VLOOKUP(F2467,[3]!Tabla13[#All],2,FALSE)</f>
        <v>#N/A</v>
      </c>
      <c r="C2467" s="61">
        <v>2026</v>
      </c>
      <c r="D2467" s="61">
        <v>8330</v>
      </c>
      <c r="E2467" s="61"/>
      <c r="F2467" s="62"/>
      <c r="G2467" s="61">
        <v>2</v>
      </c>
      <c r="H2467" s="61">
        <v>6</v>
      </c>
      <c r="I2467" s="61">
        <v>20</v>
      </c>
      <c r="J2467" s="61">
        <v>1</v>
      </c>
      <c r="K2467" s="61">
        <v>5000</v>
      </c>
      <c r="L2467" s="61">
        <v>5900</v>
      </c>
      <c r="M2467" s="61"/>
      <c r="N2467" s="60" t="s">
        <v>23</v>
      </c>
      <c r="O2467" s="59"/>
      <c r="P2467" s="58" t="s">
        <v>25</v>
      </c>
      <c r="Q2467" s="57">
        <f>Q2468+Q2480</f>
        <v>0</v>
      </c>
      <c r="R2467" s="57">
        <f>R2468+R2480</f>
        <v>0</v>
      </c>
      <c r="S2467" s="57">
        <f t="shared" si="166"/>
        <v>0</v>
      </c>
      <c r="T2467" s="57">
        <f>T2468+T2480</f>
        <v>0</v>
      </c>
      <c r="U2467" s="57">
        <f>U2468+U2480</f>
        <v>0</v>
      </c>
      <c r="V2467" s="57">
        <f t="shared" si="167"/>
        <v>0</v>
      </c>
      <c r="W2467" s="57">
        <f t="shared" si="168"/>
        <v>0</v>
      </c>
      <c r="X2467" s="56"/>
      <c r="Y2467" s="66"/>
      <c r="Z2467" s="65"/>
      <c r="AA2467" s="53"/>
      <c r="AK2467" s="2"/>
      <c r="AL2467" s="2"/>
      <c r="AM2467" s="2"/>
      <c r="AN2467" s="2"/>
      <c r="AO2467" s="2"/>
      <c r="AP2467" s="2"/>
      <c r="AQ2467" s="2"/>
      <c r="AR2467" s="2"/>
      <c r="AS2467" s="2"/>
      <c r="AT2467" s="2"/>
      <c r="AU2467" s="2"/>
      <c r="AV2467" s="2"/>
      <c r="AW2467" s="2"/>
    </row>
    <row r="2468" spans="1:49" hidden="1">
      <c r="A2468" s="31" t="e">
        <f t="shared" si="169"/>
        <v>#N/A</v>
      </c>
      <c r="B2468" s="30" t="e">
        <f>VLOOKUP(F2468,[3]!Tabla13[#All],2,FALSE)</f>
        <v>#N/A</v>
      </c>
      <c r="C2468" s="40">
        <v>2026</v>
      </c>
      <c r="D2468" s="40">
        <v>8330</v>
      </c>
      <c r="E2468" s="40"/>
      <c r="F2468" s="41"/>
      <c r="G2468" s="40">
        <v>2</v>
      </c>
      <c r="H2468" s="40">
        <v>6</v>
      </c>
      <c r="I2468" s="40">
        <v>20</v>
      </c>
      <c r="J2468" s="40">
        <v>1</v>
      </c>
      <c r="K2468" s="40">
        <v>5000</v>
      </c>
      <c r="L2468" s="40">
        <v>5900</v>
      </c>
      <c r="M2468" s="40">
        <v>591</v>
      </c>
      <c r="N2468" s="39" t="s">
        <v>23</v>
      </c>
      <c r="O2468" s="38"/>
      <c r="P2468" s="37" t="s">
        <v>24</v>
      </c>
      <c r="Q2468" s="36">
        <f>SUM(Q2469:Q2479)</f>
        <v>0</v>
      </c>
      <c r="R2468" s="36">
        <f>SUM(R2469:R2479)</f>
        <v>0</v>
      </c>
      <c r="S2468" s="36">
        <f t="shared" si="166"/>
        <v>0</v>
      </c>
      <c r="T2468" s="36">
        <f>SUM(T2469:T2479)</f>
        <v>0</v>
      </c>
      <c r="U2468" s="36">
        <f>SUM(U2469:U2479)</f>
        <v>0</v>
      </c>
      <c r="V2468" s="36">
        <f t="shared" si="167"/>
        <v>0</v>
      </c>
      <c r="W2468" s="36">
        <f t="shared" si="168"/>
        <v>0</v>
      </c>
      <c r="X2468" s="35"/>
      <c r="Y2468" s="64"/>
      <c r="Z2468" s="63"/>
      <c r="AA2468" s="32"/>
      <c r="AK2468" s="2"/>
      <c r="AL2468" s="2"/>
      <c r="AM2468" s="2"/>
      <c r="AN2468" s="2"/>
      <c r="AO2468" s="2"/>
      <c r="AP2468" s="2"/>
      <c r="AQ2468" s="2"/>
      <c r="AR2468" s="2"/>
      <c r="AS2468" s="2"/>
      <c r="AT2468" s="2"/>
      <c r="AU2468" s="2"/>
      <c r="AV2468" s="2"/>
      <c r="AW2468" s="2"/>
    </row>
    <row r="2469" spans="1:49" hidden="1">
      <c r="A2469" s="31" t="e">
        <f t="shared" si="169"/>
        <v>#N/A</v>
      </c>
      <c r="B2469" s="30" t="e">
        <f>VLOOKUP(F2469,[3]!Tabla13[#All],2,FALSE)</f>
        <v>#N/A</v>
      </c>
      <c r="C2469" s="51">
        <v>2026</v>
      </c>
      <c r="D2469" s="51">
        <v>8330</v>
      </c>
      <c r="E2469" s="51"/>
      <c r="F2469" s="52"/>
      <c r="G2469" s="51">
        <v>2</v>
      </c>
      <c r="H2469" s="51">
        <v>6</v>
      </c>
      <c r="I2469" s="51">
        <v>20</v>
      </c>
      <c r="J2469" s="51">
        <v>1</v>
      </c>
      <c r="K2469" s="51">
        <v>5000</v>
      </c>
      <c r="L2469" s="51">
        <v>5900</v>
      </c>
      <c r="M2469" s="51">
        <v>591</v>
      </c>
      <c r="N2469" s="50">
        <v>1370</v>
      </c>
      <c r="O2469" s="49"/>
      <c r="P2469" s="48" t="s">
        <v>584</v>
      </c>
      <c r="Q2469" s="47">
        <v>0</v>
      </c>
      <c r="R2469" s="47">
        <v>0</v>
      </c>
      <c r="S2469" s="46">
        <f t="shared" si="166"/>
        <v>0</v>
      </c>
      <c r="T2469" s="47">
        <v>0</v>
      </c>
      <c r="U2469" s="47">
        <v>0</v>
      </c>
      <c r="V2469" s="46">
        <f t="shared" si="167"/>
        <v>0</v>
      </c>
      <c r="W2469" s="46">
        <f t="shared" si="168"/>
        <v>0</v>
      </c>
      <c r="X2469" s="45" t="s">
        <v>20</v>
      </c>
      <c r="Y2469" s="44"/>
      <c r="Z2469" s="43"/>
      <c r="AA2469" s="78" t="s">
        <v>100</v>
      </c>
      <c r="AK2469" s="2"/>
      <c r="AL2469" s="2"/>
      <c r="AM2469" s="2"/>
      <c r="AN2469" s="2"/>
      <c r="AO2469" s="2"/>
      <c r="AP2469" s="2"/>
      <c r="AQ2469" s="2"/>
      <c r="AR2469" s="2"/>
      <c r="AS2469" s="2"/>
      <c r="AT2469" s="2"/>
      <c r="AU2469" s="2"/>
      <c r="AV2469" s="2"/>
      <c r="AW2469" s="2"/>
    </row>
    <row r="2470" spans="1:49" hidden="1">
      <c r="A2470" s="31" t="e">
        <f t="shared" si="169"/>
        <v>#N/A</v>
      </c>
      <c r="B2470" s="30" t="e">
        <f>VLOOKUP(F2470,[3]!Tabla13[#All],2,FALSE)</f>
        <v>#N/A</v>
      </c>
      <c r="C2470" s="51">
        <v>2026</v>
      </c>
      <c r="D2470" s="51">
        <v>8330</v>
      </c>
      <c r="E2470" s="51"/>
      <c r="F2470" s="52"/>
      <c r="G2470" s="51">
        <v>2</v>
      </c>
      <c r="H2470" s="51">
        <v>6</v>
      </c>
      <c r="I2470" s="51">
        <v>20</v>
      </c>
      <c r="J2470" s="51">
        <v>1</v>
      </c>
      <c r="K2470" s="51">
        <v>5000</v>
      </c>
      <c r="L2470" s="51">
        <v>5900</v>
      </c>
      <c r="M2470" s="51">
        <v>591</v>
      </c>
      <c r="N2470" s="50">
        <v>1374</v>
      </c>
      <c r="O2470" s="49"/>
      <c r="P2470" s="48" t="s">
        <v>583</v>
      </c>
      <c r="Q2470" s="47">
        <v>0</v>
      </c>
      <c r="R2470" s="47">
        <v>0</v>
      </c>
      <c r="S2470" s="46">
        <f t="shared" si="166"/>
        <v>0</v>
      </c>
      <c r="T2470" s="47">
        <v>0</v>
      </c>
      <c r="U2470" s="47">
        <v>0</v>
      </c>
      <c r="V2470" s="46">
        <f t="shared" si="167"/>
        <v>0</v>
      </c>
      <c r="W2470" s="46">
        <f t="shared" si="168"/>
        <v>0</v>
      </c>
      <c r="X2470" s="45" t="s">
        <v>20</v>
      </c>
      <c r="Y2470" s="44"/>
      <c r="Z2470" s="43"/>
      <c r="AA2470" s="78" t="s">
        <v>100</v>
      </c>
      <c r="AK2470" s="2"/>
      <c r="AL2470" s="2"/>
      <c r="AM2470" s="2"/>
      <c r="AN2470" s="2"/>
      <c r="AO2470" s="2"/>
      <c r="AP2470" s="2"/>
      <c r="AQ2470" s="2"/>
      <c r="AR2470" s="2"/>
      <c r="AS2470" s="2"/>
      <c r="AT2470" s="2"/>
      <c r="AU2470" s="2"/>
      <c r="AV2470" s="2"/>
      <c r="AW2470" s="2"/>
    </row>
    <row r="2471" spans="1:49" hidden="1">
      <c r="A2471" s="31" t="e">
        <f t="shared" si="169"/>
        <v>#N/A</v>
      </c>
      <c r="B2471" s="30" t="e">
        <f>VLOOKUP(F2471,[3]!Tabla13[#All],2,FALSE)</f>
        <v>#N/A</v>
      </c>
      <c r="C2471" s="51">
        <v>2026</v>
      </c>
      <c r="D2471" s="51">
        <v>8330</v>
      </c>
      <c r="E2471" s="51"/>
      <c r="F2471" s="52"/>
      <c r="G2471" s="51">
        <v>2</v>
      </c>
      <c r="H2471" s="51">
        <v>6</v>
      </c>
      <c r="I2471" s="51">
        <v>20</v>
      </c>
      <c r="J2471" s="51">
        <v>1</v>
      </c>
      <c r="K2471" s="51">
        <v>5000</v>
      </c>
      <c r="L2471" s="51">
        <v>5900</v>
      </c>
      <c r="M2471" s="51">
        <v>591</v>
      </c>
      <c r="N2471" s="50">
        <v>1379</v>
      </c>
      <c r="O2471" s="49"/>
      <c r="P2471" s="48" t="s">
        <v>582</v>
      </c>
      <c r="Q2471" s="47">
        <v>0</v>
      </c>
      <c r="R2471" s="47">
        <v>0</v>
      </c>
      <c r="S2471" s="46">
        <f t="shared" si="166"/>
        <v>0</v>
      </c>
      <c r="T2471" s="47">
        <v>0</v>
      </c>
      <c r="U2471" s="47">
        <v>0</v>
      </c>
      <c r="V2471" s="46">
        <f t="shared" si="167"/>
        <v>0</v>
      </c>
      <c r="W2471" s="46">
        <f t="shared" si="168"/>
        <v>0</v>
      </c>
      <c r="X2471" s="45" t="s">
        <v>20</v>
      </c>
      <c r="Y2471" s="44"/>
      <c r="Z2471" s="43"/>
      <c r="AA2471" s="78" t="s">
        <v>100</v>
      </c>
      <c r="AK2471" s="2"/>
      <c r="AL2471" s="2"/>
      <c r="AM2471" s="2"/>
      <c r="AN2471" s="2"/>
      <c r="AO2471" s="2"/>
      <c r="AP2471" s="2"/>
      <c r="AQ2471" s="2"/>
      <c r="AR2471" s="2"/>
      <c r="AS2471" s="2"/>
      <c r="AT2471" s="2"/>
      <c r="AU2471" s="2"/>
      <c r="AV2471" s="2"/>
      <c r="AW2471" s="2"/>
    </row>
    <row r="2472" spans="1:49" hidden="1">
      <c r="A2472" s="31" t="e">
        <f t="shared" si="169"/>
        <v>#N/A</v>
      </c>
      <c r="B2472" s="30" t="e">
        <f>VLOOKUP(F2472,[3]!Tabla13[#All],2,FALSE)</f>
        <v>#N/A</v>
      </c>
      <c r="C2472" s="51">
        <v>2026</v>
      </c>
      <c r="D2472" s="51">
        <v>8330</v>
      </c>
      <c r="E2472" s="51"/>
      <c r="F2472" s="52"/>
      <c r="G2472" s="51">
        <v>2</v>
      </c>
      <c r="H2472" s="51">
        <v>6</v>
      </c>
      <c r="I2472" s="51">
        <v>20</v>
      </c>
      <c r="J2472" s="51">
        <v>1</v>
      </c>
      <c r="K2472" s="51">
        <v>5000</v>
      </c>
      <c r="L2472" s="51">
        <v>5900</v>
      </c>
      <c r="M2472" s="51">
        <v>591</v>
      </c>
      <c r="N2472" s="50">
        <v>1380</v>
      </c>
      <c r="O2472" s="49"/>
      <c r="P2472" s="48" t="s">
        <v>581</v>
      </c>
      <c r="Q2472" s="47">
        <v>0</v>
      </c>
      <c r="R2472" s="47">
        <v>0</v>
      </c>
      <c r="S2472" s="46">
        <f t="shared" si="166"/>
        <v>0</v>
      </c>
      <c r="T2472" s="47">
        <v>0</v>
      </c>
      <c r="U2472" s="47">
        <v>0</v>
      </c>
      <c r="V2472" s="46">
        <f t="shared" si="167"/>
        <v>0</v>
      </c>
      <c r="W2472" s="46">
        <f t="shared" si="168"/>
        <v>0</v>
      </c>
      <c r="X2472" s="45" t="s">
        <v>20</v>
      </c>
      <c r="Y2472" s="44"/>
      <c r="Z2472" s="43"/>
      <c r="AA2472" s="78" t="s">
        <v>100</v>
      </c>
      <c r="AK2472" s="2"/>
      <c r="AL2472" s="2"/>
      <c r="AM2472" s="2"/>
      <c r="AN2472" s="2"/>
      <c r="AO2472" s="2"/>
      <c r="AP2472" s="2"/>
      <c r="AQ2472" s="2"/>
      <c r="AR2472" s="2"/>
      <c r="AS2472" s="2"/>
      <c r="AT2472" s="2"/>
      <c r="AU2472" s="2"/>
      <c r="AV2472" s="2"/>
      <c r="AW2472" s="2"/>
    </row>
    <row r="2473" spans="1:49" hidden="1">
      <c r="A2473" s="31" t="e">
        <f t="shared" si="169"/>
        <v>#N/A</v>
      </c>
      <c r="B2473" s="30" t="e">
        <f>VLOOKUP(F2473,[3]!Tabla13[#All],2,FALSE)</f>
        <v>#N/A</v>
      </c>
      <c r="C2473" s="51">
        <v>2026</v>
      </c>
      <c r="D2473" s="51">
        <v>8330</v>
      </c>
      <c r="E2473" s="51"/>
      <c r="F2473" s="52"/>
      <c r="G2473" s="51">
        <v>2</v>
      </c>
      <c r="H2473" s="51">
        <v>6</v>
      </c>
      <c r="I2473" s="51">
        <v>20</v>
      </c>
      <c r="J2473" s="51">
        <v>1</v>
      </c>
      <c r="K2473" s="51">
        <v>5000</v>
      </c>
      <c r="L2473" s="51">
        <v>5900</v>
      </c>
      <c r="M2473" s="51">
        <v>591</v>
      </c>
      <c r="N2473" s="50">
        <v>1383</v>
      </c>
      <c r="O2473" s="49"/>
      <c r="P2473" s="48" t="s">
        <v>580</v>
      </c>
      <c r="Q2473" s="47">
        <v>0</v>
      </c>
      <c r="R2473" s="47">
        <v>0</v>
      </c>
      <c r="S2473" s="46">
        <f t="shared" si="166"/>
        <v>0</v>
      </c>
      <c r="T2473" s="47">
        <v>0</v>
      </c>
      <c r="U2473" s="47">
        <v>0</v>
      </c>
      <c r="V2473" s="46">
        <f t="shared" si="167"/>
        <v>0</v>
      </c>
      <c r="W2473" s="46">
        <f t="shared" si="168"/>
        <v>0</v>
      </c>
      <c r="X2473" s="45" t="s">
        <v>20</v>
      </c>
      <c r="Y2473" s="44"/>
      <c r="Z2473" s="43"/>
      <c r="AA2473" s="78" t="s">
        <v>100</v>
      </c>
      <c r="AK2473" s="2"/>
      <c r="AL2473" s="2"/>
      <c r="AM2473" s="2"/>
      <c r="AN2473" s="2"/>
      <c r="AO2473" s="2"/>
      <c r="AP2473" s="2"/>
      <c r="AQ2473" s="2"/>
      <c r="AR2473" s="2"/>
      <c r="AS2473" s="2"/>
      <c r="AT2473" s="2"/>
      <c r="AU2473" s="2"/>
      <c r="AV2473" s="2"/>
      <c r="AW2473" s="2"/>
    </row>
    <row r="2474" spans="1:49" ht="28.5" hidden="1">
      <c r="A2474" s="31" t="e">
        <f t="shared" si="169"/>
        <v>#N/A</v>
      </c>
      <c r="B2474" s="30" t="e">
        <f>VLOOKUP(F2474,[3]!Tabla13[#All],2,FALSE)</f>
        <v>#N/A</v>
      </c>
      <c r="C2474" s="51">
        <v>2026</v>
      </c>
      <c r="D2474" s="51">
        <v>8330</v>
      </c>
      <c r="E2474" s="51"/>
      <c r="F2474" s="52"/>
      <c r="G2474" s="51">
        <v>2</v>
      </c>
      <c r="H2474" s="51">
        <v>6</v>
      </c>
      <c r="I2474" s="51">
        <v>20</v>
      </c>
      <c r="J2474" s="51">
        <v>1</v>
      </c>
      <c r="K2474" s="51">
        <v>5000</v>
      </c>
      <c r="L2474" s="51">
        <v>5900</v>
      </c>
      <c r="M2474" s="51">
        <v>591</v>
      </c>
      <c r="N2474" s="50">
        <v>1384</v>
      </c>
      <c r="O2474" s="49"/>
      <c r="P2474" s="48" t="s">
        <v>579</v>
      </c>
      <c r="Q2474" s="47">
        <v>0</v>
      </c>
      <c r="R2474" s="47">
        <v>0</v>
      </c>
      <c r="S2474" s="46">
        <f t="shared" si="166"/>
        <v>0</v>
      </c>
      <c r="T2474" s="47">
        <v>0</v>
      </c>
      <c r="U2474" s="47">
        <v>0</v>
      </c>
      <c r="V2474" s="46">
        <f t="shared" si="167"/>
        <v>0</v>
      </c>
      <c r="W2474" s="46">
        <f t="shared" si="168"/>
        <v>0</v>
      </c>
      <c r="X2474" s="45" t="s">
        <v>20</v>
      </c>
      <c r="Y2474" s="44"/>
      <c r="Z2474" s="43"/>
      <c r="AA2474" s="78" t="s">
        <v>100</v>
      </c>
      <c r="AK2474" s="2"/>
      <c r="AL2474" s="2"/>
      <c r="AM2474" s="2"/>
      <c r="AN2474" s="2"/>
      <c r="AO2474" s="2"/>
      <c r="AP2474" s="2"/>
      <c r="AQ2474" s="2"/>
      <c r="AR2474" s="2"/>
      <c r="AS2474" s="2"/>
      <c r="AT2474" s="2"/>
      <c r="AU2474" s="2"/>
      <c r="AV2474" s="2"/>
      <c r="AW2474" s="2"/>
    </row>
    <row r="2475" spans="1:49" hidden="1">
      <c r="A2475" s="31" t="e">
        <f t="shared" si="169"/>
        <v>#N/A</v>
      </c>
      <c r="B2475" s="30" t="e">
        <f>VLOOKUP(F2475,[3]!Tabla13[#All],2,FALSE)</f>
        <v>#N/A</v>
      </c>
      <c r="C2475" s="51">
        <v>2026</v>
      </c>
      <c r="D2475" s="51">
        <v>8330</v>
      </c>
      <c r="E2475" s="51"/>
      <c r="F2475" s="52"/>
      <c r="G2475" s="51">
        <v>2</v>
      </c>
      <c r="H2475" s="51">
        <v>6</v>
      </c>
      <c r="I2475" s="51">
        <v>20</v>
      </c>
      <c r="J2475" s="51">
        <v>1</v>
      </c>
      <c r="K2475" s="51">
        <v>5000</v>
      </c>
      <c r="L2475" s="51">
        <v>5900</v>
      </c>
      <c r="M2475" s="51">
        <v>591</v>
      </c>
      <c r="N2475" s="50">
        <v>1386</v>
      </c>
      <c r="O2475" s="49"/>
      <c r="P2475" s="48" t="s">
        <v>578</v>
      </c>
      <c r="Q2475" s="47">
        <v>0</v>
      </c>
      <c r="R2475" s="47">
        <v>0</v>
      </c>
      <c r="S2475" s="46">
        <f t="shared" si="166"/>
        <v>0</v>
      </c>
      <c r="T2475" s="47">
        <v>0</v>
      </c>
      <c r="U2475" s="47">
        <v>0</v>
      </c>
      <c r="V2475" s="46">
        <f t="shared" si="167"/>
        <v>0</v>
      </c>
      <c r="W2475" s="46">
        <f t="shared" si="168"/>
        <v>0</v>
      </c>
      <c r="X2475" s="45" t="s">
        <v>20</v>
      </c>
      <c r="Y2475" s="44"/>
      <c r="Z2475" s="43"/>
      <c r="AA2475" s="78" t="s">
        <v>100</v>
      </c>
      <c r="AK2475" s="2"/>
      <c r="AL2475" s="2"/>
      <c r="AM2475" s="2"/>
      <c r="AN2475" s="2"/>
      <c r="AO2475" s="2"/>
      <c r="AP2475" s="2"/>
      <c r="AQ2475" s="2"/>
      <c r="AR2475" s="2"/>
      <c r="AS2475" s="2"/>
      <c r="AT2475" s="2"/>
      <c r="AU2475" s="2"/>
      <c r="AV2475" s="2"/>
      <c r="AW2475" s="2"/>
    </row>
    <row r="2476" spans="1:49" ht="28.5" hidden="1">
      <c r="A2476" s="31" t="e">
        <f t="shared" si="169"/>
        <v>#N/A</v>
      </c>
      <c r="B2476" s="30" t="e">
        <f>VLOOKUP(F2476,[3]!Tabla13[#All],2,FALSE)</f>
        <v>#N/A</v>
      </c>
      <c r="C2476" s="51">
        <v>2026</v>
      </c>
      <c r="D2476" s="51">
        <v>8330</v>
      </c>
      <c r="E2476" s="51"/>
      <c r="F2476" s="52"/>
      <c r="G2476" s="51">
        <v>2</v>
      </c>
      <c r="H2476" s="51">
        <v>6</v>
      </c>
      <c r="I2476" s="51">
        <v>20</v>
      </c>
      <c r="J2476" s="51">
        <v>1</v>
      </c>
      <c r="K2476" s="51">
        <v>5000</v>
      </c>
      <c r="L2476" s="51">
        <v>5900</v>
      </c>
      <c r="M2476" s="51">
        <v>591</v>
      </c>
      <c r="N2476" s="50">
        <v>1377</v>
      </c>
      <c r="O2476" s="49"/>
      <c r="P2476" s="48" t="s">
        <v>577</v>
      </c>
      <c r="Q2476" s="47">
        <v>0</v>
      </c>
      <c r="R2476" s="47">
        <v>0</v>
      </c>
      <c r="S2476" s="46">
        <f t="shared" si="166"/>
        <v>0</v>
      </c>
      <c r="T2476" s="47">
        <v>0</v>
      </c>
      <c r="U2476" s="47">
        <v>0</v>
      </c>
      <c r="V2476" s="46">
        <f t="shared" si="167"/>
        <v>0</v>
      </c>
      <c r="W2476" s="46">
        <f t="shared" si="168"/>
        <v>0</v>
      </c>
      <c r="X2476" s="45" t="s">
        <v>20</v>
      </c>
      <c r="Y2476" s="44"/>
      <c r="Z2476" s="43"/>
      <c r="AA2476" s="78" t="s">
        <v>100</v>
      </c>
      <c r="AK2476" s="2"/>
      <c r="AL2476" s="2"/>
      <c r="AM2476" s="2"/>
      <c r="AN2476" s="2"/>
      <c r="AO2476" s="2"/>
      <c r="AP2476" s="2"/>
      <c r="AQ2476" s="2"/>
      <c r="AR2476" s="2"/>
      <c r="AS2476" s="2"/>
      <c r="AT2476" s="2"/>
      <c r="AU2476" s="2"/>
      <c r="AV2476" s="2"/>
      <c r="AW2476" s="2"/>
    </row>
    <row r="2477" spans="1:49" hidden="1">
      <c r="A2477" s="31" t="e">
        <f t="shared" si="169"/>
        <v>#N/A</v>
      </c>
      <c r="B2477" s="30" t="e">
        <f>VLOOKUP(F2477,[3]!Tabla13[#All],2,FALSE)</f>
        <v>#N/A</v>
      </c>
      <c r="C2477" s="51">
        <v>2026</v>
      </c>
      <c r="D2477" s="51">
        <v>8330</v>
      </c>
      <c r="E2477" s="51"/>
      <c r="F2477" s="52"/>
      <c r="G2477" s="51">
        <v>2</v>
      </c>
      <c r="H2477" s="51">
        <v>6</v>
      </c>
      <c r="I2477" s="51">
        <v>20</v>
      </c>
      <c r="J2477" s="51">
        <v>1</v>
      </c>
      <c r="K2477" s="51">
        <v>5000</v>
      </c>
      <c r="L2477" s="51">
        <v>5900</v>
      </c>
      <c r="M2477" s="51">
        <v>591</v>
      </c>
      <c r="N2477" s="50">
        <v>1369</v>
      </c>
      <c r="O2477" s="49"/>
      <c r="P2477" s="48" t="s">
        <v>576</v>
      </c>
      <c r="Q2477" s="47">
        <v>0</v>
      </c>
      <c r="R2477" s="47">
        <v>0</v>
      </c>
      <c r="S2477" s="46">
        <f t="shared" si="166"/>
        <v>0</v>
      </c>
      <c r="T2477" s="47">
        <v>0</v>
      </c>
      <c r="U2477" s="47">
        <v>0</v>
      </c>
      <c r="V2477" s="46">
        <f t="shared" si="167"/>
        <v>0</v>
      </c>
      <c r="W2477" s="46">
        <f t="shared" si="168"/>
        <v>0</v>
      </c>
      <c r="X2477" s="45" t="s">
        <v>20</v>
      </c>
      <c r="Y2477" s="44"/>
      <c r="Z2477" s="43"/>
      <c r="AA2477" s="78" t="s">
        <v>100</v>
      </c>
      <c r="AK2477" s="2"/>
      <c r="AL2477" s="2"/>
      <c r="AM2477" s="2"/>
      <c r="AN2477" s="2"/>
      <c r="AO2477" s="2"/>
      <c r="AP2477" s="2"/>
      <c r="AQ2477" s="2"/>
      <c r="AR2477" s="2"/>
      <c r="AS2477" s="2"/>
      <c r="AT2477" s="2"/>
      <c r="AU2477" s="2"/>
      <c r="AV2477" s="2"/>
      <c r="AW2477" s="2"/>
    </row>
    <row r="2478" spans="1:49" hidden="1">
      <c r="A2478" s="31" t="e">
        <f t="shared" si="169"/>
        <v>#N/A</v>
      </c>
      <c r="B2478" s="30" t="e">
        <f>VLOOKUP(F2478,[3]!Tabla13[#All],2,FALSE)</f>
        <v>#N/A</v>
      </c>
      <c r="C2478" s="51">
        <v>2026</v>
      </c>
      <c r="D2478" s="51">
        <v>8330</v>
      </c>
      <c r="E2478" s="51"/>
      <c r="F2478" s="52"/>
      <c r="G2478" s="51">
        <v>2</v>
      </c>
      <c r="H2478" s="51">
        <v>6</v>
      </c>
      <c r="I2478" s="51">
        <v>20</v>
      </c>
      <c r="J2478" s="51">
        <v>1</v>
      </c>
      <c r="K2478" s="51">
        <v>5000</v>
      </c>
      <c r="L2478" s="51">
        <v>5900</v>
      </c>
      <c r="M2478" s="51">
        <v>591</v>
      </c>
      <c r="N2478" s="50">
        <v>1373</v>
      </c>
      <c r="O2478" s="49"/>
      <c r="P2478" s="48" t="s">
        <v>575</v>
      </c>
      <c r="Q2478" s="47">
        <v>0</v>
      </c>
      <c r="R2478" s="47">
        <v>0</v>
      </c>
      <c r="S2478" s="46">
        <f t="shared" si="166"/>
        <v>0</v>
      </c>
      <c r="T2478" s="47">
        <v>0</v>
      </c>
      <c r="U2478" s="47">
        <v>0</v>
      </c>
      <c r="V2478" s="46">
        <f t="shared" si="167"/>
        <v>0</v>
      </c>
      <c r="W2478" s="46">
        <f t="shared" si="168"/>
        <v>0</v>
      </c>
      <c r="X2478" s="45" t="s">
        <v>20</v>
      </c>
      <c r="Y2478" s="44"/>
      <c r="Z2478" s="43"/>
      <c r="AA2478" s="78" t="s">
        <v>100</v>
      </c>
      <c r="AK2478" s="2"/>
      <c r="AL2478" s="2"/>
      <c r="AM2478" s="2"/>
      <c r="AN2478" s="2"/>
      <c r="AO2478" s="2"/>
      <c r="AP2478" s="2"/>
      <c r="AQ2478" s="2"/>
      <c r="AR2478" s="2"/>
      <c r="AS2478" s="2"/>
      <c r="AT2478" s="2"/>
      <c r="AU2478" s="2"/>
      <c r="AV2478" s="2"/>
      <c r="AW2478" s="2"/>
    </row>
    <row r="2479" spans="1:49" hidden="1">
      <c r="A2479" s="31" t="e">
        <f t="shared" si="169"/>
        <v>#N/A</v>
      </c>
      <c r="B2479" s="30" t="e">
        <f>VLOOKUP(F2479,[3]!Tabla13[#All],2,FALSE)</f>
        <v>#N/A</v>
      </c>
      <c r="C2479" s="51">
        <v>2026</v>
      </c>
      <c r="D2479" s="51">
        <v>8330</v>
      </c>
      <c r="E2479" s="51"/>
      <c r="F2479" s="52"/>
      <c r="G2479" s="51">
        <v>2</v>
      </c>
      <c r="H2479" s="51">
        <v>6</v>
      </c>
      <c r="I2479" s="51">
        <v>20</v>
      </c>
      <c r="J2479" s="51">
        <v>1</v>
      </c>
      <c r="K2479" s="51">
        <v>5000</v>
      </c>
      <c r="L2479" s="51">
        <v>5900</v>
      </c>
      <c r="M2479" s="51">
        <v>591</v>
      </c>
      <c r="N2479" s="50">
        <v>1367</v>
      </c>
      <c r="O2479" s="49"/>
      <c r="P2479" s="48" t="s">
        <v>24</v>
      </c>
      <c r="Q2479" s="47">
        <v>0</v>
      </c>
      <c r="R2479" s="47">
        <v>0</v>
      </c>
      <c r="S2479" s="46">
        <f t="shared" si="166"/>
        <v>0</v>
      </c>
      <c r="T2479" s="47">
        <v>0</v>
      </c>
      <c r="U2479" s="47">
        <v>0</v>
      </c>
      <c r="V2479" s="46">
        <f t="shared" si="167"/>
        <v>0</v>
      </c>
      <c r="W2479" s="46">
        <f t="shared" si="168"/>
        <v>0</v>
      </c>
      <c r="X2479" s="45" t="s">
        <v>20</v>
      </c>
      <c r="Y2479" s="44"/>
      <c r="Z2479" s="43"/>
      <c r="AA2479" s="78" t="s">
        <v>100</v>
      </c>
      <c r="AK2479" s="2"/>
      <c r="AL2479" s="2"/>
      <c r="AM2479" s="2"/>
      <c r="AN2479" s="2"/>
      <c r="AO2479" s="2"/>
      <c r="AP2479" s="2"/>
      <c r="AQ2479" s="2"/>
      <c r="AR2479" s="2"/>
      <c r="AS2479" s="2"/>
      <c r="AT2479" s="2"/>
      <c r="AU2479" s="2"/>
      <c r="AV2479" s="2"/>
      <c r="AW2479" s="2"/>
    </row>
    <row r="2480" spans="1:49" hidden="1">
      <c r="A2480" s="31" t="e">
        <f t="shared" si="169"/>
        <v>#N/A</v>
      </c>
      <c r="B2480" s="30" t="e">
        <f>VLOOKUP(F2480,[3]!Tabla13[#All],2,FALSE)</f>
        <v>#N/A</v>
      </c>
      <c r="C2480" s="40">
        <v>2026</v>
      </c>
      <c r="D2480" s="40">
        <v>8330</v>
      </c>
      <c r="E2480" s="40"/>
      <c r="F2480" s="41"/>
      <c r="G2480" s="40">
        <v>2</v>
      </c>
      <c r="H2480" s="40">
        <v>6</v>
      </c>
      <c r="I2480" s="40">
        <v>20</v>
      </c>
      <c r="J2480" s="40">
        <v>1</v>
      </c>
      <c r="K2480" s="40">
        <v>5000</v>
      </c>
      <c r="L2480" s="40">
        <v>5900</v>
      </c>
      <c r="M2480" s="40">
        <v>597</v>
      </c>
      <c r="N2480" s="39" t="s">
        <v>23</v>
      </c>
      <c r="O2480" s="38"/>
      <c r="P2480" s="37" t="s">
        <v>22</v>
      </c>
      <c r="Q2480" s="36">
        <f>SUM(Q2481:Q2481)</f>
        <v>0</v>
      </c>
      <c r="R2480" s="36">
        <f>SUM(R2481:R2481)</f>
        <v>0</v>
      </c>
      <c r="S2480" s="36">
        <f t="shared" si="166"/>
        <v>0</v>
      </c>
      <c r="T2480" s="36">
        <f>SUM(T2481:T2481)</f>
        <v>0</v>
      </c>
      <c r="U2480" s="36">
        <f>SUM(U2481:U2481)</f>
        <v>0</v>
      </c>
      <c r="V2480" s="36">
        <f t="shared" si="167"/>
        <v>0</v>
      </c>
      <c r="W2480" s="36">
        <f t="shared" si="168"/>
        <v>0</v>
      </c>
      <c r="X2480" s="35"/>
      <c r="Y2480" s="64"/>
      <c r="Z2480" s="63"/>
      <c r="AA2480" s="32"/>
      <c r="AK2480" s="2"/>
      <c r="AL2480" s="2"/>
      <c r="AM2480" s="2"/>
      <c r="AN2480" s="2"/>
      <c r="AO2480" s="2"/>
      <c r="AP2480" s="2"/>
      <c r="AQ2480" s="2"/>
      <c r="AR2480" s="2"/>
      <c r="AS2480" s="2"/>
      <c r="AT2480" s="2"/>
      <c r="AU2480" s="2"/>
      <c r="AV2480" s="2"/>
      <c r="AW2480" s="2"/>
    </row>
    <row r="2481" spans="1:96" hidden="1">
      <c r="A2481" s="31" t="e">
        <f t="shared" si="169"/>
        <v>#N/A</v>
      </c>
      <c r="B2481" s="30" t="e">
        <f>VLOOKUP(F2481,[3]!Tabla13[#All],2,FALSE)</f>
        <v>#N/A</v>
      </c>
      <c r="C2481" s="51">
        <v>2026</v>
      </c>
      <c r="D2481" s="51">
        <v>8330</v>
      </c>
      <c r="E2481" s="51"/>
      <c r="F2481" s="52"/>
      <c r="G2481" s="51">
        <v>2</v>
      </c>
      <c r="H2481" s="51">
        <v>6</v>
      </c>
      <c r="I2481" s="51">
        <v>20</v>
      </c>
      <c r="J2481" s="51">
        <v>1</v>
      </c>
      <c r="K2481" s="51">
        <v>5000</v>
      </c>
      <c r="L2481" s="51">
        <v>5900</v>
      </c>
      <c r="M2481" s="51">
        <v>597</v>
      </c>
      <c r="N2481" s="50">
        <v>851</v>
      </c>
      <c r="O2481" s="203"/>
      <c r="P2481" s="48" t="s">
        <v>21</v>
      </c>
      <c r="Q2481" s="47">
        <v>0</v>
      </c>
      <c r="R2481" s="47">
        <v>0</v>
      </c>
      <c r="S2481" s="46">
        <f t="shared" si="166"/>
        <v>0</v>
      </c>
      <c r="T2481" s="47">
        <v>0</v>
      </c>
      <c r="U2481" s="47">
        <v>0</v>
      </c>
      <c r="V2481" s="46">
        <f t="shared" si="167"/>
        <v>0</v>
      </c>
      <c r="W2481" s="46">
        <f t="shared" si="168"/>
        <v>0</v>
      </c>
      <c r="X2481" s="45" t="s">
        <v>20</v>
      </c>
      <c r="Y2481" s="44"/>
      <c r="Z2481" s="43"/>
      <c r="AA2481" s="78" t="s">
        <v>100</v>
      </c>
      <c r="AK2481" s="2"/>
      <c r="AL2481" s="2"/>
      <c r="AM2481" s="2"/>
      <c r="AN2481" s="2"/>
      <c r="AO2481" s="2"/>
      <c r="AP2481" s="2"/>
      <c r="AQ2481" s="2"/>
      <c r="AR2481" s="2"/>
      <c r="AS2481" s="2"/>
      <c r="AT2481" s="2"/>
      <c r="AU2481" s="2"/>
      <c r="AV2481" s="2"/>
      <c r="AW2481" s="2"/>
    </row>
    <row r="2482" spans="1:96" s="190" customFormat="1" ht="24" hidden="1">
      <c r="A2482" s="31" t="e">
        <f t="shared" si="169"/>
        <v>#N/A</v>
      </c>
      <c r="B2482" s="30" t="e">
        <f>VLOOKUP(F2482,[3]!Tabla13[#All],2,FALSE)</f>
        <v>#N/A</v>
      </c>
      <c r="C2482" s="75">
        <v>2025</v>
      </c>
      <c r="D2482" s="75">
        <v>8330</v>
      </c>
      <c r="E2482" s="75"/>
      <c r="F2482" s="76"/>
      <c r="G2482" s="75">
        <v>2</v>
      </c>
      <c r="H2482" s="75">
        <v>6</v>
      </c>
      <c r="I2482" s="75">
        <v>20</v>
      </c>
      <c r="J2482" s="75">
        <v>1</v>
      </c>
      <c r="K2482" s="75">
        <v>6000</v>
      </c>
      <c r="L2482" s="75"/>
      <c r="M2482" s="75"/>
      <c r="N2482" s="74" t="s">
        <v>23</v>
      </c>
      <c r="O2482" s="73"/>
      <c r="P2482" s="72" t="s">
        <v>159</v>
      </c>
      <c r="Q2482" s="71">
        <f>Q2483</f>
        <v>0</v>
      </c>
      <c r="R2482" s="71">
        <f>R2483</f>
        <v>0</v>
      </c>
      <c r="S2482" s="71">
        <f t="shared" si="166"/>
        <v>0</v>
      </c>
      <c r="T2482" s="71">
        <f>T2483</f>
        <v>0</v>
      </c>
      <c r="U2482" s="71">
        <f>U2483</f>
        <v>0</v>
      </c>
      <c r="V2482" s="71">
        <f t="shared" si="167"/>
        <v>0</v>
      </c>
      <c r="W2482" s="71">
        <f t="shared" si="168"/>
        <v>0</v>
      </c>
      <c r="X2482" s="70"/>
      <c r="Y2482" s="202"/>
      <c r="Z2482" s="201"/>
      <c r="AA2482" s="67"/>
      <c r="AB2482" s="200"/>
      <c r="AC2482" s="2"/>
      <c r="AD2482" s="2"/>
      <c r="AE2482" s="2"/>
      <c r="AF2482" s="2"/>
      <c r="AG2482" s="2"/>
      <c r="AH2482" s="2"/>
      <c r="AI2482" s="2"/>
      <c r="AJ2482" s="2"/>
      <c r="AK2482" s="2"/>
      <c r="AL2482" s="2"/>
      <c r="AM2482" s="2"/>
      <c r="AN2482" s="2"/>
      <c r="AO2482" s="2"/>
      <c r="AP2482" s="2"/>
      <c r="AQ2482" s="2"/>
      <c r="AR2482" s="2"/>
      <c r="AS2482" s="2"/>
      <c r="AT2482" s="2"/>
      <c r="AU2482" s="2"/>
      <c r="AV2482" s="2"/>
      <c r="AW2482" s="2"/>
      <c r="AX2482" s="193"/>
      <c r="AY2482" s="193"/>
      <c r="AZ2482" s="193"/>
      <c r="BA2482" s="193"/>
      <c r="BB2482" s="193"/>
      <c r="BC2482" s="193"/>
      <c r="BD2482" s="193"/>
      <c r="BE2482" s="193"/>
      <c r="BF2482" s="193"/>
      <c r="BG2482" s="193"/>
      <c r="BH2482" s="193"/>
      <c r="BI2482" s="193"/>
      <c r="BJ2482" s="193"/>
      <c r="BK2482" s="193"/>
      <c r="BL2482" s="193"/>
      <c r="BM2482" s="193"/>
      <c r="BN2482" s="193"/>
      <c r="BO2482" s="193"/>
      <c r="BP2482" s="193"/>
      <c r="BQ2482" s="193"/>
      <c r="BR2482" s="193"/>
      <c r="BS2482" s="193"/>
      <c r="BT2482" s="193"/>
      <c r="BU2482" s="193"/>
      <c r="BV2482" s="193"/>
      <c r="BW2482" s="193"/>
      <c r="BX2482" s="193"/>
      <c r="BY2482" s="193"/>
      <c r="BZ2482" s="193"/>
      <c r="CA2482" s="193"/>
      <c r="CB2482" s="193"/>
      <c r="CC2482" s="193"/>
      <c r="CD2482" s="193"/>
      <c r="CE2482" s="193"/>
      <c r="CF2482" s="193"/>
      <c r="CG2482" s="193"/>
      <c r="CH2482" s="193"/>
      <c r="CI2482" s="193"/>
      <c r="CJ2482" s="193"/>
      <c r="CK2482" s="199"/>
      <c r="CL2482" s="199"/>
      <c r="CM2482" s="199"/>
      <c r="CN2482" s="199"/>
      <c r="CO2482" s="199"/>
      <c r="CP2482" s="199"/>
      <c r="CQ2482" s="199"/>
      <c r="CR2482" s="199"/>
    </row>
    <row r="2483" spans="1:96" s="190" customFormat="1" ht="24" hidden="1">
      <c r="A2483" s="31" t="e">
        <f t="shared" si="169"/>
        <v>#N/A</v>
      </c>
      <c r="B2483" s="30" t="e">
        <f>VLOOKUP(F2483,[3]!Tabla13[#All],2,FALSE)</f>
        <v>#N/A</v>
      </c>
      <c r="C2483" s="61">
        <v>2025</v>
      </c>
      <c r="D2483" s="61">
        <v>8330</v>
      </c>
      <c r="E2483" s="61"/>
      <c r="F2483" s="62"/>
      <c r="G2483" s="61">
        <v>2</v>
      </c>
      <c r="H2483" s="61">
        <v>6</v>
      </c>
      <c r="I2483" s="61">
        <v>20</v>
      </c>
      <c r="J2483" s="61">
        <v>1</v>
      </c>
      <c r="K2483" s="61">
        <v>6000</v>
      </c>
      <c r="L2483" s="61">
        <v>6200</v>
      </c>
      <c r="M2483" s="61"/>
      <c r="N2483" s="60" t="s">
        <v>23</v>
      </c>
      <c r="O2483" s="59"/>
      <c r="P2483" s="58" t="s">
        <v>158</v>
      </c>
      <c r="Q2483" s="57">
        <f>Q2484</f>
        <v>0</v>
      </c>
      <c r="R2483" s="57">
        <f>R2484</f>
        <v>0</v>
      </c>
      <c r="S2483" s="57">
        <f t="shared" si="166"/>
        <v>0</v>
      </c>
      <c r="T2483" s="57">
        <f>T2484</f>
        <v>0</v>
      </c>
      <c r="U2483" s="57">
        <f>U2484</f>
        <v>0</v>
      </c>
      <c r="V2483" s="57">
        <f t="shared" si="167"/>
        <v>0</v>
      </c>
      <c r="W2483" s="57">
        <f t="shared" si="168"/>
        <v>0</v>
      </c>
      <c r="X2483" s="56"/>
      <c r="Y2483" s="66"/>
      <c r="Z2483" s="65"/>
      <c r="AA2483" s="53"/>
      <c r="AB2483" s="200"/>
      <c r="AC2483" s="2"/>
      <c r="AD2483" s="2"/>
      <c r="AE2483" s="2"/>
      <c r="AF2483" s="2"/>
      <c r="AG2483" s="2"/>
      <c r="AH2483" s="2"/>
      <c r="AI2483" s="2"/>
      <c r="AJ2483" s="2"/>
      <c r="AK2483" s="2"/>
      <c r="AL2483" s="2"/>
      <c r="AM2483" s="2"/>
      <c r="AN2483" s="2"/>
      <c r="AO2483" s="2"/>
      <c r="AP2483" s="2"/>
      <c r="AQ2483" s="2"/>
      <c r="AR2483" s="2"/>
      <c r="AS2483" s="2"/>
      <c r="AT2483" s="2"/>
      <c r="AU2483" s="2"/>
      <c r="AV2483" s="2"/>
      <c r="AW2483" s="2"/>
      <c r="AX2483" s="193"/>
      <c r="AY2483" s="193"/>
      <c r="AZ2483" s="193"/>
      <c r="BA2483" s="193"/>
      <c r="BB2483" s="193"/>
      <c r="BC2483" s="193"/>
      <c r="BD2483" s="193"/>
      <c r="BE2483" s="193"/>
      <c r="BF2483" s="193"/>
      <c r="BG2483" s="193"/>
      <c r="BH2483" s="193"/>
      <c r="BI2483" s="193"/>
      <c r="BJ2483" s="193"/>
      <c r="BK2483" s="193"/>
      <c r="BL2483" s="193"/>
      <c r="BM2483" s="193"/>
      <c r="BN2483" s="193"/>
      <c r="BO2483" s="193"/>
      <c r="BP2483" s="193"/>
      <c r="BQ2483" s="193"/>
      <c r="BR2483" s="193"/>
      <c r="BS2483" s="193"/>
      <c r="BT2483" s="193"/>
      <c r="BU2483" s="193"/>
      <c r="BV2483" s="193"/>
      <c r="BW2483" s="193"/>
      <c r="BX2483" s="193"/>
      <c r="BY2483" s="193"/>
      <c r="BZ2483" s="193"/>
      <c r="CA2483" s="193"/>
      <c r="CB2483" s="193"/>
      <c r="CC2483" s="193"/>
      <c r="CD2483" s="193"/>
      <c r="CE2483" s="193"/>
      <c r="CF2483" s="193"/>
      <c r="CG2483" s="193"/>
      <c r="CH2483" s="193"/>
      <c r="CI2483" s="193"/>
      <c r="CJ2483" s="193"/>
      <c r="CK2483" s="199"/>
      <c r="CL2483" s="199"/>
      <c r="CM2483" s="199"/>
      <c r="CN2483" s="199"/>
      <c r="CO2483" s="199"/>
      <c r="CP2483" s="199"/>
      <c r="CQ2483" s="199"/>
      <c r="CR2483" s="199"/>
    </row>
    <row r="2484" spans="1:96" s="190" customFormat="1" ht="24" hidden="1">
      <c r="A2484" s="31" t="e">
        <f t="shared" si="169"/>
        <v>#N/A</v>
      </c>
      <c r="B2484" s="30" t="e">
        <f>VLOOKUP(F2484,[3]!Tabla13[#All],2,FALSE)</f>
        <v>#N/A</v>
      </c>
      <c r="C2484" s="40">
        <v>2025</v>
      </c>
      <c r="D2484" s="40">
        <v>8330</v>
      </c>
      <c r="E2484" s="40"/>
      <c r="F2484" s="41"/>
      <c r="G2484" s="40">
        <v>2</v>
      </c>
      <c r="H2484" s="40">
        <v>6</v>
      </c>
      <c r="I2484" s="40">
        <v>20</v>
      </c>
      <c r="J2484" s="40">
        <v>1</v>
      </c>
      <c r="K2484" s="40">
        <v>6000</v>
      </c>
      <c r="L2484" s="40">
        <v>6200</v>
      </c>
      <c r="M2484" s="40">
        <v>622</v>
      </c>
      <c r="N2484" s="39" t="s">
        <v>23</v>
      </c>
      <c r="O2484" s="38"/>
      <c r="P2484" s="37" t="s">
        <v>157</v>
      </c>
      <c r="Q2484" s="36">
        <f>SUM(Q2485:Q2486)</f>
        <v>0</v>
      </c>
      <c r="R2484" s="36">
        <f>SUM(R2485:R2486)</f>
        <v>0</v>
      </c>
      <c r="S2484" s="36">
        <f t="shared" si="166"/>
        <v>0</v>
      </c>
      <c r="T2484" s="36">
        <f>SUM(T2485:T2486)</f>
        <v>0</v>
      </c>
      <c r="U2484" s="36">
        <f>SUM(U2485:U2486)</f>
        <v>0</v>
      </c>
      <c r="V2484" s="36">
        <f t="shared" si="167"/>
        <v>0</v>
      </c>
      <c r="W2484" s="36">
        <f t="shared" si="168"/>
        <v>0</v>
      </c>
      <c r="X2484" s="35"/>
      <c r="Y2484" s="64"/>
      <c r="Z2484" s="63"/>
      <c r="AA2484" s="32"/>
      <c r="AB2484" s="200"/>
      <c r="AC2484" s="2"/>
      <c r="AD2484" s="2"/>
      <c r="AE2484" s="2"/>
      <c r="AF2484" s="2"/>
      <c r="AG2484" s="2"/>
      <c r="AH2484" s="2"/>
      <c r="AI2484" s="2"/>
      <c r="AJ2484" s="2"/>
      <c r="AK2484" s="2"/>
      <c r="AL2484" s="2"/>
      <c r="AM2484" s="2"/>
      <c r="AN2484" s="2"/>
      <c r="AO2484" s="2"/>
      <c r="AP2484" s="2"/>
      <c r="AQ2484" s="2"/>
      <c r="AR2484" s="2"/>
      <c r="AS2484" s="2"/>
      <c r="AT2484" s="2"/>
      <c r="AU2484" s="2"/>
      <c r="AV2484" s="2"/>
      <c r="AW2484" s="2"/>
      <c r="AX2484" s="193"/>
      <c r="AY2484" s="193"/>
      <c r="AZ2484" s="193"/>
      <c r="BA2484" s="193"/>
      <c r="BB2484" s="193"/>
      <c r="BC2484" s="193"/>
      <c r="BD2484" s="193"/>
      <c r="BE2484" s="193"/>
      <c r="BF2484" s="193"/>
      <c r="BG2484" s="193"/>
      <c r="BH2484" s="193"/>
      <c r="BI2484" s="193"/>
      <c r="BJ2484" s="193"/>
      <c r="BK2484" s="193"/>
      <c r="BL2484" s="193"/>
      <c r="BM2484" s="193"/>
      <c r="BN2484" s="193"/>
      <c r="BO2484" s="193"/>
      <c r="BP2484" s="193"/>
      <c r="BQ2484" s="193"/>
      <c r="BR2484" s="193"/>
      <c r="BS2484" s="193"/>
      <c r="BT2484" s="193"/>
      <c r="BU2484" s="193"/>
      <c r="BV2484" s="193"/>
      <c r="BW2484" s="193"/>
      <c r="BX2484" s="193"/>
      <c r="BY2484" s="193"/>
      <c r="BZ2484" s="193"/>
      <c r="CA2484" s="193"/>
      <c r="CB2484" s="193"/>
      <c r="CC2484" s="193"/>
      <c r="CD2484" s="193"/>
      <c r="CE2484" s="193"/>
      <c r="CF2484" s="193"/>
      <c r="CG2484" s="193"/>
      <c r="CH2484" s="193"/>
      <c r="CI2484" s="193"/>
      <c r="CJ2484" s="193"/>
      <c r="CK2484" s="199"/>
      <c r="CL2484" s="199"/>
      <c r="CM2484" s="199"/>
      <c r="CN2484" s="199"/>
      <c r="CO2484" s="199"/>
      <c r="CP2484" s="199"/>
      <c r="CQ2484" s="199"/>
      <c r="CR2484" s="199"/>
    </row>
    <row r="2485" spans="1:96" s="190" customFormat="1" ht="71.25" hidden="1">
      <c r="A2485" s="31" t="e">
        <f t="shared" si="169"/>
        <v>#N/A</v>
      </c>
      <c r="B2485" s="30" t="e">
        <f>VLOOKUP(F2485,[3]!Tabla13[#All],2,FALSE)</f>
        <v>#N/A</v>
      </c>
      <c r="C2485" s="197">
        <v>2025</v>
      </c>
      <c r="D2485" s="197">
        <v>8330</v>
      </c>
      <c r="E2485" s="197"/>
      <c r="F2485" s="198"/>
      <c r="G2485" s="197">
        <v>2</v>
      </c>
      <c r="H2485" s="197">
        <v>6</v>
      </c>
      <c r="I2485" s="197">
        <v>20</v>
      </c>
      <c r="J2485" s="197">
        <v>1</v>
      </c>
      <c r="K2485" s="197">
        <v>6000</v>
      </c>
      <c r="L2485" s="51">
        <v>6200</v>
      </c>
      <c r="M2485" s="51">
        <v>62201</v>
      </c>
      <c r="N2485" s="139">
        <v>383</v>
      </c>
      <c r="O2485" s="49"/>
      <c r="P2485" s="48" t="s">
        <v>574</v>
      </c>
      <c r="Q2485" s="47">
        <v>0</v>
      </c>
      <c r="R2485" s="47">
        <v>0</v>
      </c>
      <c r="S2485" s="46">
        <f t="shared" si="166"/>
        <v>0</v>
      </c>
      <c r="T2485" s="47">
        <v>0</v>
      </c>
      <c r="U2485" s="47">
        <v>0</v>
      </c>
      <c r="V2485" s="46">
        <f t="shared" si="167"/>
        <v>0</v>
      </c>
      <c r="W2485" s="46">
        <f t="shared" si="168"/>
        <v>0</v>
      </c>
      <c r="X2485" s="45" t="s">
        <v>154</v>
      </c>
      <c r="Y2485" s="44"/>
      <c r="Z2485" s="43"/>
      <c r="AA2485" s="78" t="s">
        <v>100</v>
      </c>
      <c r="AB2485" s="196"/>
      <c r="AC2485" s="2"/>
      <c r="AD2485" s="2"/>
      <c r="AE2485" s="2"/>
      <c r="AF2485" s="2"/>
      <c r="AG2485" s="2"/>
      <c r="AH2485" s="2"/>
      <c r="AI2485" s="2"/>
      <c r="AJ2485" s="2"/>
      <c r="AK2485" s="2"/>
      <c r="AL2485" s="2"/>
      <c r="AM2485" s="2"/>
      <c r="AN2485" s="2"/>
      <c r="AO2485" s="2"/>
      <c r="AP2485" s="2"/>
      <c r="AQ2485" s="2"/>
      <c r="AR2485" s="2"/>
      <c r="AS2485" s="2"/>
      <c r="AT2485" s="2"/>
      <c r="AU2485" s="2"/>
      <c r="AV2485" s="2"/>
      <c r="AW2485" s="2"/>
      <c r="AX2485" s="195"/>
      <c r="AY2485" s="195"/>
      <c r="AZ2485" s="193"/>
      <c r="BA2485" s="193"/>
      <c r="BB2485" s="195"/>
      <c r="BC2485" s="195"/>
      <c r="BD2485" s="193"/>
      <c r="BE2485" s="195"/>
      <c r="BF2485" s="195"/>
      <c r="BG2485" s="193"/>
      <c r="BH2485" s="193"/>
      <c r="BI2485" s="195"/>
      <c r="BJ2485" s="195"/>
      <c r="BK2485" s="193"/>
      <c r="BL2485" s="195"/>
      <c r="BM2485" s="195"/>
      <c r="BN2485" s="193"/>
      <c r="BO2485" s="193"/>
      <c r="BP2485" s="195"/>
      <c r="BQ2485" s="195"/>
      <c r="BR2485" s="193"/>
      <c r="BS2485" s="195"/>
      <c r="BT2485" s="195"/>
      <c r="BU2485" s="193"/>
      <c r="BV2485" s="193"/>
      <c r="BW2485" s="195"/>
      <c r="BX2485" s="195"/>
      <c r="BY2485" s="193"/>
      <c r="BZ2485" s="195"/>
      <c r="CA2485" s="195"/>
      <c r="CB2485" s="193"/>
      <c r="CC2485" s="193"/>
      <c r="CD2485" s="194"/>
      <c r="CE2485" s="194"/>
      <c r="CF2485" s="193"/>
      <c r="CG2485" s="194"/>
      <c r="CH2485" s="194"/>
      <c r="CI2485" s="193"/>
      <c r="CJ2485" s="193"/>
      <c r="CK2485" s="191"/>
      <c r="CL2485" s="191"/>
      <c r="CM2485" s="192"/>
      <c r="CN2485" s="192"/>
      <c r="CO2485" s="192"/>
      <c r="CP2485" s="192"/>
      <c r="CQ2485" s="191"/>
      <c r="CR2485" s="191"/>
    </row>
    <row r="2486" spans="1:96" s="190" customFormat="1" ht="85.5" hidden="1">
      <c r="A2486" s="31" t="e">
        <f t="shared" si="169"/>
        <v>#N/A</v>
      </c>
      <c r="B2486" s="30" t="e">
        <f>VLOOKUP(F2486,[3]!Tabla13[#All],2,FALSE)</f>
        <v>#N/A</v>
      </c>
      <c r="C2486" s="197">
        <v>2025</v>
      </c>
      <c r="D2486" s="197">
        <v>8330</v>
      </c>
      <c r="E2486" s="197"/>
      <c r="F2486" s="198"/>
      <c r="G2486" s="197">
        <v>2</v>
      </c>
      <c r="H2486" s="197">
        <v>6</v>
      </c>
      <c r="I2486" s="197">
        <v>20</v>
      </c>
      <c r="J2486" s="197">
        <v>1</v>
      </c>
      <c r="K2486" s="197">
        <v>6000</v>
      </c>
      <c r="L2486" s="51">
        <v>6200</v>
      </c>
      <c r="M2486" s="51">
        <v>62202</v>
      </c>
      <c r="N2486" s="139">
        <v>924</v>
      </c>
      <c r="O2486" s="49"/>
      <c r="P2486" s="48" t="s">
        <v>155</v>
      </c>
      <c r="Q2486" s="47">
        <v>0</v>
      </c>
      <c r="R2486" s="47">
        <v>0</v>
      </c>
      <c r="S2486" s="46">
        <f t="shared" si="166"/>
        <v>0</v>
      </c>
      <c r="T2486" s="47">
        <v>0</v>
      </c>
      <c r="U2486" s="47">
        <v>0</v>
      </c>
      <c r="V2486" s="46">
        <f t="shared" si="167"/>
        <v>0</v>
      </c>
      <c r="W2486" s="46">
        <f t="shared" si="168"/>
        <v>0</v>
      </c>
      <c r="X2486" s="45" t="s">
        <v>154</v>
      </c>
      <c r="Y2486" s="44"/>
      <c r="Z2486" s="43"/>
      <c r="AA2486" s="78" t="s">
        <v>100</v>
      </c>
      <c r="AB2486" s="196"/>
      <c r="AC2486" s="2"/>
      <c r="AD2486" s="2"/>
      <c r="AE2486" s="2"/>
      <c r="AF2486" s="2"/>
      <c r="AG2486" s="2"/>
      <c r="AH2486" s="2"/>
      <c r="AI2486" s="2"/>
      <c r="AJ2486" s="2"/>
      <c r="AK2486" s="2"/>
      <c r="AL2486" s="2"/>
      <c r="AM2486" s="2"/>
      <c r="AN2486" s="2"/>
      <c r="AO2486" s="2"/>
      <c r="AP2486" s="2"/>
      <c r="AQ2486" s="2"/>
      <c r="AR2486" s="2"/>
      <c r="AS2486" s="2"/>
      <c r="AT2486" s="2"/>
      <c r="AU2486" s="2"/>
      <c r="AV2486" s="2"/>
      <c r="AW2486" s="2"/>
      <c r="AX2486" s="195"/>
      <c r="AY2486" s="195"/>
      <c r="AZ2486" s="193"/>
      <c r="BA2486" s="193"/>
      <c r="BB2486" s="195"/>
      <c r="BC2486" s="195"/>
      <c r="BD2486" s="193"/>
      <c r="BE2486" s="195"/>
      <c r="BF2486" s="195"/>
      <c r="BG2486" s="193"/>
      <c r="BH2486" s="193"/>
      <c r="BI2486" s="195"/>
      <c r="BJ2486" s="195"/>
      <c r="BK2486" s="193"/>
      <c r="BL2486" s="195"/>
      <c r="BM2486" s="195"/>
      <c r="BN2486" s="193"/>
      <c r="BO2486" s="193"/>
      <c r="BP2486" s="195"/>
      <c r="BQ2486" s="195"/>
      <c r="BR2486" s="193"/>
      <c r="BS2486" s="195"/>
      <c r="BT2486" s="195"/>
      <c r="BU2486" s="193"/>
      <c r="BV2486" s="193"/>
      <c r="BW2486" s="195"/>
      <c r="BX2486" s="195"/>
      <c r="BY2486" s="193"/>
      <c r="BZ2486" s="195"/>
      <c r="CA2486" s="195"/>
      <c r="CB2486" s="193"/>
      <c r="CC2486" s="193"/>
      <c r="CD2486" s="194"/>
      <c r="CE2486" s="194"/>
      <c r="CF2486" s="193"/>
      <c r="CG2486" s="194"/>
      <c r="CH2486" s="194"/>
      <c r="CI2486" s="193"/>
      <c r="CJ2486" s="193"/>
      <c r="CK2486" s="191"/>
      <c r="CL2486" s="191"/>
      <c r="CM2486" s="192"/>
      <c r="CN2486" s="192"/>
      <c r="CO2486" s="192"/>
      <c r="CP2486" s="192"/>
      <c r="CQ2486" s="191"/>
      <c r="CR2486" s="191"/>
    </row>
    <row r="2487" spans="1:96" s="190" customFormat="1" ht="24" hidden="1">
      <c r="A2487" s="31" t="e">
        <f t="shared" si="169"/>
        <v>#N/A</v>
      </c>
      <c r="B2487" s="30" t="e">
        <f>VLOOKUP(F2487,[3]!Tabla13[#All],2,FALSE)</f>
        <v>#N/A</v>
      </c>
      <c r="C2487" s="216">
        <v>2026</v>
      </c>
      <c r="D2487" s="216">
        <v>8330</v>
      </c>
      <c r="E2487" s="216"/>
      <c r="F2487" s="217"/>
      <c r="G2487" s="216">
        <v>2</v>
      </c>
      <c r="H2487" s="216">
        <v>6</v>
      </c>
      <c r="I2487" s="216">
        <v>20</v>
      </c>
      <c r="J2487" s="216">
        <v>2</v>
      </c>
      <c r="K2487" s="216"/>
      <c r="L2487" s="216"/>
      <c r="M2487" s="215"/>
      <c r="N2487" s="214"/>
      <c r="O2487" s="213"/>
      <c r="P2487" s="212" t="s">
        <v>849</v>
      </c>
      <c r="Q2487" s="211">
        <f>Q2488+Q2500+Q2512</f>
        <v>0</v>
      </c>
      <c r="R2487" s="211">
        <f>R2488+R2500+R2512</f>
        <v>0</v>
      </c>
      <c r="S2487" s="211">
        <f t="shared" si="166"/>
        <v>0</v>
      </c>
      <c r="T2487" s="211">
        <f>T2488+T2500+T2512</f>
        <v>0</v>
      </c>
      <c r="U2487" s="211">
        <f>U2488+U2500+U2512</f>
        <v>0</v>
      </c>
      <c r="V2487" s="211">
        <f t="shared" si="167"/>
        <v>0</v>
      </c>
      <c r="W2487" s="211">
        <f t="shared" si="168"/>
        <v>0</v>
      </c>
      <c r="X2487" s="210"/>
      <c r="Y2487" s="209"/>
      <c r="Z2487" s="208"/>
      <c r="AA2487" s="207"/>
      <c r="AB2487" s="193"/>
      <c r="AC2487" s="2"/>
      <c r="AD2487" s="2"/>
      <c r="AE2487" s="2"/>
      <c r="AF2487" s="2"/>
      <c r="AG2487" s="2"/>
      <c r="AH2487" s="2"/>
      <c r="AI2487" s="2"/>
      <c r="AJ2487" s="2"/>
      <c r="AK2487" s="2"/>
      <c r="AL2487" s="2"/>
      <c r="AM2487" s="2"/>
      <c r="AN2487" s="2"/>
      <c r="AO2487" s="2"/>
      <c r="AP2487" s="2"/>
      <c r="AQ2487" s="2"/>
      <c r="AR2487" s="2"/>
      <c r="AS2487" s="2"/>
      <c r="AT2487" s="2"/>
      <c r="AU2487" s="2"/>
      <c r="AV2487" s="2"/>
      <c r="AW2487" s="2"/>
      <c r="AX2487" s="193"/>
      <c r="AY2487" s="193"/>
      <c r="AZ2487" s="193"/>
      <c r="BA2487" s="193"/>
      <c r="BB2487" s="193"/>
      <c r="BC2487" s="193"/>
      <c r="BD2487" s="193"/>
      <c r="BE2487" s="193"/>
      <c r="BF2487" s="193"/>
      <c r="BG2487" s="193"/>
      <c r="BH2487" s="193"/>
      <c r="BI2487" s="193"/>
      <c r="BJ2487" s="193"/>
      <c r="BK2487" s="193"/>
      <c r="BL2487" s="193"/>
      <c r="BM2487" s="193"/>
      <c r="BN2487" s="193"/>
      <c r="BO2487" s="193"/>
      <c r="BP2487" s="193"/>
      <c r="BQ2487" s="193"/>
      <c r="BR2487" s="193"/>
      <c r="BS2487" s="193"/>
      <c r="BT2487" s="193"/>
      <c r="BU2487" s="193"/>
      <c r="BV2487" s="193"/>
      <c r="BW2487" s="193"/>
      <c r="BX2487" s="193"/>
      <c r="BY2487" s="193"/>
      <c r="BZ2487" s="193"/>
      <c r="CA2487" s="193"/>
      <c r="CB2487" s="193"/>
      <c r="CC2487" s="193"/>
      <c r="CD2487" s="193"/>
      <c r="CE2487" s="193"/>
      <c r="CF2487" s="193"/>
      <c r="CG2487" s="193"/>
      <c r="CH2487" s="193"/>
      <c r="CI2487" s="193"/>
      <c r="CJ2487" s="193"/>
      <c r="CK2487" s="199"/>
      <c r="CL2487" s="199"/>
      <c r="CM2487" s="199"/>
      <c r="CN2487" s="199"/>
      <c r="CO2487" s="199"/>
      <c r="CP2487" s="199"/>
      <c r="CQ2487" s="199"/>
      <c r="CR2487" s="199"/>
    </row>
    <row r="2488" spans="1:96" hidden="1">
      <c r="A2488" s="31" t="e">
        <f t="shared" si="169"/>
        <v>#N/A</v>
      </c>
      <c r="B2488" s="30" t="e">
        <f>VLOOKUP(F2488,[3]!Tabla13[#All],2,FALSE)</f>
        <v>#N/A</v>
      </c>
      <c r="C2488" s="75">
        <v>2026</v>
      </c>
      <c r="D2488" s="75">
        <v>8330</v>
      </c>
      <c r="E2488" s="75"/>
      <c r="F2488" s="76"/>
      <c r="G2488" s="75">
        <v>2</v>
      </c>
      <c r="H2488" s="75">
        <v>6</v>
      </c>
      <c r="I2488" s="75">
        <v>20</v>
      </c>
      <c r="J2488" s="75">
        <v>2</v>
      </c>
      <c r="K2488" s="75">
        <v>2000</v>
      </c>
      <c r="L2488" s="75"/>
      <c r="M2488" s="75"/>
      <c r="N2488" s="232"/>
      <c r="O2488" s="231"/>
      <c r="P2488" s="72" t="s">
        <v>134</v>
      </c>
      <c r="Q2488" s="71">
        <f>+Q2489+Q2492</f>
        <v>0</v>
      </c>
      <c r="R2488" s="71">
        <f>+R2489+R2492</f>
        <v>0</v>
      </c>
      <c r="S2488" s="71">
        <f t="shared" si="166"/>
        <v>0</v>
      </c>
      <c r="T2488" s="71">
        <f>+T2489+T2492</f>
        <v>0</v>
      </c>
      <c r="U2488" s="71">
        <f>+U2489+U2492</f>
        <v>0</v>
      </c>
      <c r="V2488" s="71">
        <f t="shared" si="167"/>
        <v>0</v>
      </c>
      <c r="W2488" s="71">
        <f t="shared" si="168"/>
        <v>0</v>
      </c>
      <c r="X2488" s="70"/>
      <c r="Y2488" s="79"/>
      <c r="Z2488" s="68"/>
      <c r="AA2488" s="67"/>
      <c r="AK2488" s="2"/>
      <c r="AL2488" s="2"/>
      <c r="AM2488" s="2"/>
      <c r="AN2488" s="2"/>
      <c r="AO2488" s="2"/>
      <c r="AP2488" s="2"/>
      <c r="AQ2488" s="2"/>
      <c r="AR2488" s="2"/>
      <c r="AS2488" s="2"/>
      <c r="AT2488" s="2"/>
      <c r="AU2488" s="2"/>
      <c r="AV2488" s="2"/>
      <c r="AW2488" s="2"/>
    </row>
    <row r="2489" spans="1:96" ht="30" hidden="1">
      <c r="A2489" s="31" t="e">
        <f t="shared" si="169"/>
        <v>#N/A</v>
      </c>
      <c r="B2489" s="30" t="e">
        <f>VLOOKUP(F2489,[3]!Tabla13[#All],2,FALSE)</f>
        <v>#N/A</v>
      </c>
      <c r="C2489" s="61">
        <v>2026</v>
      </c>
      <c r="D2489" s="61">
        <v>8330</v>
      </c>
      <c r="E2489" s="61"/>
      <c r="F2489" s="62"/>
      <c r="G2489" s="61">
        <v>2</v>
      </c>
      <c r="H2489" s="61">
        <v>6</v>
      </c>
      <c r="I2489" s="61">
        <v>20</v>
      </c>
      <c r="J2489" s="61">
        <v>2</v>
      </c>
      <c r="K2489" s="61">
        <v>2000</v>
      </c>
      <c r="L2489" s="61">
        <v>2100</v>
      </c>
      <c r="M2489" s="61"/>
      <c r="N2489" s="60" t="s">
        <v>23</v>
      </c>
      <c r="O2489" s="59"/>
      <c r="P2489" s="58" t="s">
        <v>133</v>
      </c>
      <c r="Q2489" s="57">
        <f>+Q2490</f>
        <v>0</v>
      </c>
      <c r="R2489" s="57">
        <f>+R2490</f>
        <v>0</v>
      </c>
      <c r="S2489" s="57">
        <f t="shared" si="166"/>
        <v>0</v>
      </c>
      <c r="T2489" s="57">
        <f>+T2490</f>
        <v>0</v>
      </c>
      <c r="U2489" s="57">
        <f>+U2490</f>
        <v>0</v>
      </c>
      <c r="V2489" s="57">
        <f t="shared" si="167"/>
        <v>0</v>
      </c>
      <c r="W2489" s="57">
        <f t="shared" si="168"/>
        <v>0</v>
      </c>
      <c r="X2489" s="56"/>
      <c r="Y2489" s="66"/>
      <c r="Z2489" s="65"/>
      <c r="AA2489" s="53"/>
      <c r="AK2489" s="2"/>
      <c r="AL2489" s="2"/>
      <c r="AM2489" s="2"/>
      <c r="AN2489" s="2"/>
      <c r="AO2489" s="2"/>
      <c r="AP2489" s="2"/>
      <c r="AQ2489" s="2"/>
      <c r="AR2489" s="2"/>
      <c r="AS2489" s="2"/>
      <c r="AT2489" s="2"/>
      <c r="AU2489" s="2"/>
      <c r="AV2489" s="2"/>
      <c r="AW2489" s="2"/>
    </row>
    <row r="2490" spans="1:96" ht="30" hidden="1">
      <c r="A2490" s="31" t="e">
        <f t="shared" si="169"/>
        <v>#N/A</v>
      </c>
      <c r="B2490" s="30" t="e">
        <f>VLOOKUP(F2490,[3]!Tabla13[#All],2,FALSE)</f>
        <v>#N/A</v>
      </c>
      <c r="C2490" s="40">
        <v>2026</v>
      </c>
      <c r="D2490" s="40">
        <v>8330</v>
      </c>
      <c r="E2490" s="40"/>
      <c r="F2490" s="41"/>
      <c r="G2490" s="40">
        <v>2</v>
      </c>
      <c r="H2490" s="40">
        <v>6</v>
      </c>
      <c r="I2490" s="40">
        <v>20</v>
      </c>
      <c r="J2490" s="40">
        <v>2</v>
      </c>
      <c r="K2490" s="40">
        <v>2000</v>
      </c>
      <c r="L2490" s="40">
        <v>2100</v>
      </c>
      <c r="M2490" s="40">
        <v>214</v>
      </c>
      <c r="N2490" s="39" t="s">
        <v>23</v>
      </c>
      <c r="O2490" s="38"/>
      <c r="P2490" s="37" t="s">
        <v>129</v>
      </c>
      <c r="Q2490" s="36">
        <f>SUM(Q2491)</f>
        <v>0</v>
      </c>
      <c r="R2490" s="36">
        <f>SUM(R2491)</f>
        <v>0</v>
      </c>
      <c r="S2490" s="36">
        <f t="shared" si="166"/>
        <v>0</v>
      </c>
      <c r="T2490" s="36">
        <f>SUM(T2491)</f>
        <v>0</v>
      </c>
      <c r="U2490" s="36">
        <f>SUM(U2491)</f>
        <v>0</v>
      </c>
      <c r="V2490" s="36">
        <f t="shared" si="167"/>
        <v>0</v>
      </c>
      <c r="W2490" s="36">
        <f t="shared" si="168"/>
        <v>0</v>
      </c>
      <c r="X2490" s="35"/>
      <c r="Y2490" s="64"/>
      <c r="Z2490" s="63"/>
      <c r="AA2490" s="32"/>
      <c r="AK2490" s="2"/>
      <c r="AL2490" s="2"/>
      <c r="AM2490" s="2"/>
      <c r="AN2490" s="2"/>
      <c r="AO2490" s="2"/>
      <c r="AP2490" s="2"/>
      <c r="AQ2490" s="2"/>
      <c r="AR2490" s="2"/>
      <c r="AS2490" s="2"/>
      <c r="AT2490" s="2"/>
      <c r="AU2490" s="2"/>
      <c r="AV2490" s="2"/>
      <c r="AW2490" s="2"/>
    </row>
    <row r="2491" spans="1:96" ht="28.5" hidden="1">
      <c r="A2491" s="31" t="e">
        <f t="shared" si="169"/>
        <v>#N/A</v>
      </c>
      <c r="B2491" s="30" t="e">
        <f>VLOOKUP(F2491,[3]!Tabla13[#All],2,FALSE)</f>
        <v>#N/A</v>
      </c>
      <c r="C2491" s="51">
        <v>2026</v>
      </c>
      <c r="D2491" s="51">
        <v>8330</v>
      </c>
      <c r="E2491" s="51"/>
      <c r="F2491" s="52"/>
      <c r="G2491" s="51">
        <v>2</v>
      </c>
      <c r="H2491" s="51">
        <v>6</v>
      </c>
      <c r="I2491" s="51">
        <v>20</v>
      </c>
      <c r="J2491" s="51">
        <v>2</v>
      </c>
      <c r="K2491" s="51">
        <v>2000</v>
      </c>
      <c r="L2491" s="51">
        <v>2100</v>
      </c>
      <c r="M2491" s="51">
        <v>214</v>
      </c>
      <c r="N2491" s="50">
        <v>916</v>
      </c>
      <c r="O2491" s="49"/>
      <c r="P2491" s="48" t="s">
        <v>128</v>
      </c>
      <c r="Q2491" s="47">
        <v>0</v>
      </c>
      <c r="R2491" s="47">
        <v>0</v>
      </c>
      <c r="S2491" s="46">
        <f t="shared" si="166"/>
        <v>0</v>
      </c>
      <c r="T2491" s="47">
        <v>0</v>
      </c>
      <c r="U2491" s="47">
        <v>0</v>
      </c>
      <c r="V2491" s="46">
        <f t="shared" si="167"/>
        <v>0</v>
      </c>
      <c r="W2491" s="46">
        <f t="shared" si="168"/>
        <v>0</v>
      </c>
      <c r="X2491" s="45" t="s">
        <v>115</v>
      </c>
      <c r="Y2491" s="44"/>
      <c r="Z2491" s="43"/>
      <c r="AA2491" s="42" t="s">
        <v>19</v>
      </c>
      <c r="AK2491" s="2"/>
      <c r="AL2491" s="2"/>
      <c r="AM2491" s="2"/>
      <c r="AN2491" s="2"/>
      <c r="AO2491" s="2"/>
      <c r="AP2491" s="2"/>
      <c r="AQ2491" s="2"/>
      <c r="AR2491" s="2"/>
      <c r="AS2491" s="2"/>
      <c r="AT2491" s="2"/>
      <c r="AU2491" s="2"/>
      <c r="AV2491" s="2"/>
      <c r="AW2491" s="2"/>
    </row>
    <row r="2492" spans="1:96" ht="30" hidden="1">
      <c r="A2492" s="31" t="e">
        <f t="shared" si="169"/>
        <v>#N/A</v>
      </c>
      <c r="B2492" s="30" t="e">
        <f>VLOOKUP(F2492,[3]!Tabla13[#All],2,FALSE)</f>
        <v>#N/A</v>
      </c>
      <c r="C2492" s="61">
        <v>2026</v>
      </c>
      <c r="D2492" s="61">
        <v>8330</v>
      </c>
      <c r="E2492" s="61"/>
      <c r="F2492" s="62"/>
      <c r="G2492" s="61">
        <v>2</v>
      </c>
      <c r="H2492" s="61">
        <v>6</v>
      </c>
      <c r="I2492" s="61">
        <v>20</v>
      </c>
      <c r="J2492" s="61">
        <v>2</v>
      </c>
      <c r="K2492" s="61">
        <v>2000</v>
      </c>
      <c r="L2492" s="61">
        <v>2700</v>
      </c>
      <c r="M2492" s="61"/>
      <c r="N2492" s="60" t="s">
        <v>23</v>
      </c>
      <c r="O2492" s="59"/>
      <c r="P2492" s="58" t="s">
        <v>121</v>
      </c>
      <c r="Q2492" s="57">
        <f>+Q2493</f>
        <v>0</v>
      </c>
      <c r="R2492" s="57">
        <f>+R2493</f>
        <v>0</v>
      </c>
      <c r="S2492" s="57">
        <f t="shared" si="166"/>
        <v>0</v>
      </c>
      <c r="T2492" s="57">
        <f>+T2493</f>
        <v>0</v>
      </c>
      <c r="U2492" s="57">
        <f>+U2493</f>
        <v>0</v>
      </c>
      <c r="V2492" s="57">
        <f t="shared" si="167"/>
        <v>0</v>
      </c>
      <c r="W2492" s="57">
        <f t="shared" si="168"/>
        <v>0</v>
      </c>
      <c r="X2492" s="56"/>
      <c r="Y2492" s="66"/>
      <c r="Z2492" s="65"/>
      <c r="AA2492" s="53"/>
      <c r="AK2492" s="2"/>
      <c r="AL2492" s="2"/>
      <c r="AM2492" s="2"/>
      <c r="AN2492" s="2"/>
      <c r="AO2492" s="2"/>
      <c r="AP2492" s="2"/>
      <c r="AQ2492" s="2"/>
      <c r="AR2492" s="2"/>
      <c r="AS2492" s="2"/>
      <c r="AT2492" s="2"/>
      <c r="AU2492" s="2"/>
      <c r="AV2492" s="2"/>
      <c r="AW2492" s="2"/>
    </row>
    <row r="2493" spans="1:96" hidden="1">
      <c r="A2493" s="31" t="e">
        <f t="shared" si="169"/>
        <v>#N/A</v>
      </c>
      <c r="B2493" s="30" t="e">
        <f>VLOOKUP(F2493,[3]!Tabla13[#All],2,FALSE)</f>
        <v>#N/A</v>
      </c>
      <c r="C2493" s="40">
        <v>2026</v>
      </c>
      <c r="D2493" s="40">
        <v>8330</v>
      </c>
      <c r="E2493" s="40"/>
      <c r="F2493" s="41"/>
      <c r="G2493" s="40">
        <v>2</v>
      </c>
      <c r="H2493" s="40">
        <v>6</v>
      </c>
      <c r="I2493" s="40">
        <v>20</v>
      </c>
      <c r="J2493" s="40">
        <v>2</v>
      </c>
      <c r="K2493" s="40">
        <v>2000</v>
      </c>
      <c r="L2493" s="40">
        <v>2700</v>
      </c>
      <c r="M2493" s="40">
        <v>271</v>
      </c>
      <c r="N2493" s="39" t="s">
        <v>23</v>
      </c>
      <c r="O2493" s="38"/>
      <c r="P2493" s="37" t="s">
        <v>120</v>
      </c>
      <c r="Q2493" s="36">
        <f>SUM(Q2494:Q2499)</f>
        <v>0</v>
      </c>
      <c r="R2493" s="36">
        <f>SUM(R2494:R2499)</f>
        <v>0</v>
      </c>
      <c r="S2493" s="36">
        <f t="shared" si="166"/>
        <v>0</v>
      </c>
      <c r="T2493" s="36">
        <f>SUM(T2494:T2499)</f>
        <v>0</v>
      </c>
      <c r="U2493" s="36">
        <f>SUM(U2494:U2499)</f>
        <v>0</v>
      </c>
      <c r="V2493" s="36">
        <f t="shared" si="167"/>
        <v>0</v>
      </c>
      <c r="W2493" s="36">
        <f t="shared" si="168"/>
        <v>0</v>
      </c>
      <c r="X2493" s="35"/>
      <c r="Y2493" s="64"/>
      <c r="Z2493" s="63"/>
      <c r="AA2493" s="32"/>
      <c r="AK2493" s="2"/>
      <c r="AL2493" s="2"/>
      <c r="AM2493" s="2"/>
      <c r="AN2493" s="2"/>
      <c r="AO2493" s="2"/>
      <c r="AP2493" s="2"/>
      <c r="AQ2493" s="2"/>
      <c r="AR2493" s="2"/>
      <c r="AS2493" s="2"/>
      <c r="AT2493" s="2"/>
      <c r="AU2493" s="2"/>
      <c r="AV2493" s="2"/>
      <c r="AW2493" s="2"/>
    </row>
    <row r="2494" spans="1:96" hidden="1">
      <c r="A2494" s="31" t="e">
        <f t="shared" si="169"/>
        <v>#N/A</v>
      </c>
      <c r="B2494" s="30" t="e">
        <f>VLOOKUP(F2494,[3]!Tabla13[#All],2,FALSE)</f>
        <v>#N/A</v>
      </c>
      <c r="C2494" s="51">
        <v>2026</v>
      </c>
      <c r="D2494" s="51">
        <v>8330</v>
      </c>
      <c r="E2494" s="51"/>
      <c r="F2494" s="52"/>
      <c r="G2494" s="51">
        <v>2</v>
      </c>
      <c r="H2494" s="51">
        <v>6</v>
      </c>
      <c r="I2494" s="51">
        <v>20</v>
      </c>
      <c r="J2494" s="51">
        <v>2</v>
      </c>
      <c r="K2494" s="51">
        <v>2000</v>
      </c>
      <c r="L2494" s="51">
        <v>2700</v>
      </c>
      <c r="M2494" s="51">
        <v>271</v>
      </c>
      <c r="N2494" s="50">
        <v>160</v>
      </c>
      <c r="O2494" s="49"/>
      <c r="P2494" s="48" t="s">
        <v>398</v>
      </c>
      <c r="Q2494" s="47">
        <v>0</v>
      </c>
      <c r="R2494" s="47">
        <v>0</v>
      </c>
      <c r="S2494" s="46">
        <f t="shared" si="166"/>
        <v>0</v>
      </c>
      <c r="T2494" s="47">
        <v>0</v>
      </c>
      <c r="U2494" s="47">
        <v>0</v>
      </c>
      <c r="V2494" s="46">
        <f t="shared" si="167"/>
        <v>0</v>
      </c>
      <c r="W2494" s="46">
        <f t="shared" si="168"/>
        <v>0</v>
      </c>
      <c r="X2494" s="45" t="s">
        <v>348</v>
      </c>
      <c r="Y2494" s="44"/>
      <c r="Z2494" s="43"/>
      <c r="AA2494" s="42" t="s">
        <v>19</v>
      </c>
      <c r="AK2494" s="2"/>
      <c r="AL2494" s="2"/>
      <c r="AM2494" s="2"/>
      <c r="AN2494" s="2"/>
      <c r="AO2494" s="2"/>
      <c r="AP2494" s="2"/>
      <c r="AQ2494" s="2"/>
      <c r="AR2494" s="2"/>
      <c r="AS2494" s="2"/>
      <c r="AT2494" s="2"/>
      <c r="AU2494" s="2"/>
      <c r="AV2494" s="2"/>
      <c r="AW2494" s="2"/>
    </row>
    <row r="2495" spans="1:96" hidden="1">
      <c r="A2495" s="31" t="e">
        <f t="shared" si="169"/>
        <v>#N/A</v>
      </c>
      <c r="B2495" s="30" t="e">
        <f>VLOOKUP(F2495,[3]!Tabla13[#All],2,FALSE)</f>
        <v>#N/A</v>
      </c>
      <c r="C2495" s="51">
        <v>2026</v>
      </c>
      <c r="D2495" s="51">
        <v>8330</v>
      </c>
      <c r="E2495" s="51"/>
      <c r="F2495" s="52"/>
      <c r="G2495" s="51">
        <v>2</v>
      </c>
      <c r="H2495" s="51">
        <v>6</v>
      </c>
      <c r="I2495" s="51">
        <v>20</v>
      </c>
      <c r="J2495" s="51">
        <v>2</v>
      </c>
      <c r="K2495" s="51">
        <v>2000</v>
      </c>
      <c r="L2495" s="51">
        <v>2700</v>
      </c>
      <c r="M2495" s="51">
        <v>271</v>
      </c>
      <c r="N2495" s="50">
        <v>228</v>
      </c>
      <c r="O2495" s="49"/>
      <c r="P2495" s="48" t="s">
        <v>396</v>
      </c>
      <c r="Q2495" s="47">
        <v>0</v>
      </c>
      <c r="R2495" s="47">
        <v>0</v>
      </c>
      <c r="S2495" s="46">
        <f t="shared" si="166"/>
        <v>0</v>
      </c>
      <c r="T2495" s="47">
        <v>0</v>
      </c>
      <c r="U2495" s="47">
        <v>0</v>
      </c>
      <c r="V2495" s="46">
        <f t="shared" si="167"/>
        <v>0</v>
      </c>
      <c r="W2495" s="46">
        <f t="shared" si="168"/>
        <v>0</v>
      </c>
      <c r="X2495" s="45" t="s">
        <v>26</v>
      </c>
      <c r="Y2495" s="44"/>
      <c r="Z2495" s="43"/>
      <c r="AA2495" s="42" t="s">
        <v>19</v>
      </c>
      <c r="AK2495" s="2"/>
      <c r="AL2495" s="2"/>
      <c r="AM2495" s="2"/>
      <c r="AN2495" s="2"/>
      <c r="AO2495" s="2"/>
      <c r="AP2495" s="2"/>
      <c r="AQ2495" s="2"/>
      <c r="AR2495" s="2"/>
      <c r="AS2495" s="2"/>
      <c r="AT2495" s="2"/>
      <c r="AU2495" s="2"/>
      <c r="AV2495" s="2"/>
      <c r="AW2495" s="2"/>
    </row>
    <row r="2496" spans="1:96" hidden="1">
      <c r="A2496" s="31" t="e">
        <f t="shared" si="169"/>
        <v>#N/A</v>
      </c>
      <c r="B2496" s="30" t="e">
        <f>VLOOKUP(F2496,[3]!Tabla13[#All],2,FALSE)</f>
        <v>#N/A</v>
      </c>
      <c r="C2496" s="51">
        <v>2026</v>
      </c>
      <c r="D2496" s="51">
        <v>8330</v>
      </c>
      <c r="E2496" s="51"/>
      <c r="F2496" s="52"/>
      <c r="G2496" s="51">
        <v>2</v>
      </c>
      <c r="H2496" s="51">
        <v>6</v>
      </c>
      <c r="I2496" s="51">
        <v>20</v>
      </c>
      <c r="J2496" s="51">
        <v>2</v>
      </c>
      <c r="K2496" s="51">
        <v>2000</v>
      </c>
      <c r="L2496" s="51">
        <v>2700</v>
      </c>
      <c r="M2496" s="51">
        <v>271</v>
      </c>
      <c r="N2496" s="50">
        <v>319</v>
      </c>
      <c r="O2496" s="49"/>
      <c r="P2496" s="48" t="s">
        <v>391</v>
      </c>
      <c r="Q2496" s="47">
        <v>0</v>
      </c>
      <c r="R2496" s="47">
        <v>0</v>
      </c>
      <c r="S2496" s="46">
        <f t="shared" si="166"/>
        <v>0</v>
      </c>
      <c r="T2496" s="47">
        <v>0</v>
      </c>
      <c r="U2496" s="47">
        <v>0</v>
      </c>
      <c r="V2496" s="46">
        <f t="shared" si="167"/>
        <v>0</v>
      </c>
      <c r="W2496" s="46">
        <f t="shared" si="168"/>
        <v>0</v>
      </c>
      <c r="X2496" s="45" t="s">
        <v>26</v>
      </c>
      <c r="Y2496" s="44"/>
      <c r="Z2496" s="43"/>
      <c r="AA2496" s="42" t="s">
        <v>19</v>
      </c>
      <c r="AK2496" s="2"/>
      <c r="AL2496" s="2"/>
      <c r="AM2496" s="2"/>
      <c r="AN2496" s="2"/>
      <c r="AO2496" s="2"/>
      <c r="AP2496" s="2"/>
      <c r="AQ2496" s="2"/>
      <c r="AR2496" s="2"/>
      <c r="AS2496" s="2"/>
      <c r="AT2496" s="2"/>
      <c r="AU2496" s="2"/>
      <c r="AV2496" s="2"/>
      <c r="AW2496" s="2"/>
    </row>
    <row r="2497" spans="1:49" hidden="1">
      <c r="A2497" s="31" t="e">
        <f t="shared" si="169"/>
        <v>#N/A</v>
      </c>
      <c r="B2497" s="30" t="e">
        <f>VLOOKUP(F2497,[3]!Tabla13[#All],2,FALSE)</f>
        <v>#N/A</v>
      </c>
      <c r="C2497" s="51">
        <v>2026</v>
      </c>
      <c r="D2497" s="51">
        <v>8330</v>
      </c>
      <c r="E2497" s="51"/>
      <c r="F2497" s="52"/>
      <c r="G2497" s="51">
        <v>2</v>
      </c>
      <c r="H2497" s="51">
        <v>6</v>
      </c>
      <c r="I2497" s="51">
        <v>20</v>
      </c>
      <c r="J2497" s="51">
        <v>2</v>
      </c>
      <c r="K2497" s="51">
        <v>2000</v>
      </c>
      <c r="L2497" s="51">
        <v>2700</v>
      </c>
      <c r="M2497" s="51">
        <v>271</v>
      </c>
      <c r="N2497" s="50">
        <v>715</v>
      </c>
      <c r="O2497" s="49"/>
      <c r="P2497" s="48" t="s">
        <v>627</v>
      </c>
      <c r="Q2497" s="47">
        <v>0</v>
      </c>
      <c r="R2497" s="47">
        <v>0</v>
      </c>
      <c r="S2497" s="46">
        <f t="shared" si="166"/>
        <v>0</v>
      </c>
      <c r="T2497" s="47">
        <v>0</v>
      </c>
      <c r="U2497" s="47">
        <v>0</v>
      </c>
      <c r="V2497" s="46">
        <f t="shared" si="167"/>
        <v>0</v>
      </c>
      <c r="W2497" s="46">
        <f t="shared" si="168"/>
        <v>0</v>
      </c>
      <c r="X2497" s="45" t="s">
        <v>26</v>
      </c>
      <c r="Y2497" s="44"/>
      <c r="Z2497" s="43"/>
      <c r="AA2497" s="42" t="s">
        <v>19</v>
      </c>
      <c r="AK2497" s="2"/>
      <c r="AL2497" s="2"/>
      <c r="AM2497" s="2"/>
      <c r="AN2497" s="2"/>
      <c r="AO2497" s="2"/>
      <c r="AP2497" s="2"/>
      <c r="AQ2497" s="2"/>
      <c r="AR2497" s="2"/>
      <c r="AS2497" s="2"/>
      <c r="AT2497" s="2"/>
      <c r="AU2497" s="2"/>
      <c r="AV2497" s="2"/>
      <c r="AW2497" s="2"/>
    </row>
    <row r="2498" spans="1:49" hidden="1">
      <c r="A2498" s="31" t="e">
        <f t="shared" si="169"/>
        <v>#N/A</v>
      </c>
      <c r="B2498" s="30" t="e">
        <f>VLOOKUP(F2498,[3]!Tabla13[#All],2,FALSE)</f>
        <v>#N/A</v>
      </c>
      <c r="C2498" s="51">
        <v>2026</v>
      </c>
      <c r="D2498" s="51">
        <v>8330</v>
      </c>
      <c r="E2498" s="51"/>
      <c r="F2498" s="52"/>
      <c r="G2498" s="51">
        <v>2</v>
      </c>
      <c r="H2498" s="51">
        <v>6</v>
      </c>
      <c r="I2498" s="51">
        <v>20</v>
      </c>
      <c r="J2498" s="51">
        <v>2</v>
      </c>
      <c r="K2498" s="51">
        <v>2000</v>
      </c>
      <c r="L2498" s="51">
        <v>2700</v>
      </c>
      <c r="M2498" s="51">
        <v>271</v>
      </c>
      <c r="N2498" s="50">
        <v>1049</v>
      </c>
      <c r="O2498" s="49"/>
      <c r="P2498" s="48" t="s">
        <v>394</v>
      </c>
      <c r="Q2498" s="47">
        <v>0</v>
      </c>
      <c r="R2498" s="47">
        <v>0</v>
      </c>
      <c r="S2498" s="46">
        <f t="shared" si="166"/>
        <v>0</v>
      </c>
      <c r="T2498" s="47">
        <v>0</v>
      </c>
      <c r="U2498" s="47">
        <v>0</v>
      </c>
      <c r="V2498" s="46">
        <f t="shared" si="167"/>
        <v>0</v>
      </c>
      <c r="W2498" s="46">
        <f t="shared" si="168"/>
        <v>0</v>
      </c>
      <c r="X2498" s="45" t="s">
        <v>26</v>
      </c>
      <c r="Y2498" s="44"/>
      <c r="Z2498" s="43"/>
      <c r="AA2498" s="42" t="s">
        <v>19</v>
      </c>
      <c r="AK2498" s="2"/>
      <c r="AL2498" s="2"/>
      <c r="AM2498" s="2"/>
      <c r="AN2498" s="2"/>
      <c r="AO2498" s="2"/>
      <c r="AP2498" s="2"/>
      <c r="AQ2498" s="2"/>
      <c r="AR2498" s="2"/>
      <c r="AS2498" s="2"/>
      <c r="AT2498" s="2"/>
      <c r="AU2498" s="2"/>
      <c r="AV2498" s="2"/>
      <c r="AW2498" s="2"/>
    </row>
    <row r="2499" spans="1:49" hidden="1">
      <c r="A2499" s="31" t="e">
        <f t="shared" si="169"/>
        <v>#N/A</v>
      </c>
      <c r="B2499" s="30" t="e">
        <f>VLOOKUP(F2499,[3]!Tabla13[#All],2,FALSE)</f>
        <v>#N/A</v>
      </c>
      <c r="C2499" s="51">
        <v>2026</v>
      </c>
      <c r="D2499" s="51">
        <v>8330</v>
      </c>
      <c r="E2499" s="51"/>
      <c r="F2499" s="52"/>
      <c r="G2499" s="51">
        <v>2</v>
      </c>
      <c r="H2499" s="51">
        <v>6</v>
      </c>
      <c r="I2499" s="51">
        <v>20</v>
      </c>
      <c r="J2499" s="51">
        <v>2</v>
      </c>
      <c r="K2499" s="51">
        <v>2000</v>
      </c>
      <c r="L2499" s="51">
        <v>2700</v>
      </c>
      <c r="M2499" s="51">
        <v>271</v>
      </c>
      <c r="N2499" s="50">
        <v>1092</v>
      </c>
      <c r="O2499" s="49"/>
      <c r="P2499" s="48" t="s">
        <v>393</v>
      </c>
      <c r="Q2499" s="47">
        <v>0</v>
      </c>
      <c r="R2499" s="47">
        <v>0</v>
      </c>
      <c r="S2499" s="46">
        <f t="shared" si="166"/>
        <v>0</v>
      </c>
      <c r="T2499" s="47">
        <v>0</v>
      </c>
      <c r="U2499" s="47">
        <v>0</v>
      </c>
      <c r="V2499" s="46">
        <f t="shared" si="167"/>
        <v>0</v>
      </c>
      <c r="W2499" s="46">
        <f t="shared" si="168"/>
        <v>0</v>
      </c>
      <c r="X2499" s="45" t="s">
        <v>26</v>
      </c>
      <c r="Y2499" s="44"/>
      <c r="Z2499" s="43"/>
      <c r="AA2499" s="42" t="s">
        <v>19</v>
      </c>
      <c r="AK2499" s="2"/>
      <c r="AL2499" s="2"/>
      <c r="AM2499" s="2"/>
      <c r="AN2499" s="2"/>
      <c r="AO2499" s="2"/>
      <c r="AP2499" s="2"/>
      <c r="AQ2499" s="2"/>
      <c r="AR2499" s="2"/>
      <c r="AS2499" s="2"/>
      <c r="AT2499" s="2"/>
      <c r="AU2499" s="2"/>
      <c r="AV2499" s="2"/>
      <c r="AW2499" s="2"/>
    </row>
    <row r="2500" spans="1:49" hidden="1">
      <c r="A2500" s="31" t="e">
        <f t="shared" si="169"/>
        <v>#N/A</v>
      </c>
      <c r="B2500" s="30" t="e">
        <f>VLOOKUP(F2500,[3]!Tabla13[#All],2,FALSE)</f>
        <v>#N/A</v>
      </c>
      <c r="C2500" s="75">
        <v>2026</v>
      </c>
      <c r="D2500" s="75">
        <v>8330</v>
      </c>
      <c r="E2500" s="75"/>
      <c r="F2500" s="76"/>
      <c r="G2500" s="75">
        <v>2</v>
      </c>
      <c r="H2500" s="75">
        <v>6</v>
      </c>
      <c r="I2500" s="75">
        <v>20</v>
      </c>
      <c r="J2500" s="75">
        <v>2</v>
      </c>
      <c r="K2500" s="75">
        <v>3000</v>
      </c>
      <c r="L2500" s="75"/>
      <c r="M2500" s="75"/>
      <c r="N2500" s="232"/>
      <c r="O2500" s="231"/>
      <c r="P2500" s="72" t="s">
        <v>114</v>
      </c>
      <c r="Q2500" s="71">
        <f>+Q2501+Q2506+Q2509</f>
        <v>0</v>
      </c>
      <c r="R2500" s="71">
        <f>+R2501+R2506+R2509</f>
        <v>0</v>
      </c>
      <c r="S2500" s="71">
        <f t="shared" si="166"/>
        <v>0</v>
      </c>
      <c r="T2500" s="71">
        <f>+T2501+T2506+T2509</f>
        <v>0</v>
      </c>
      <c r="U2500" s="71">
        <f>+U2501+U2506+U2509</f>
        <v>0</v>
      </c>
      <c r="V2500" s="71">
        <f t="shared" si="167"/>
        <v>0</v>
      </c>
      <c r="W2500" s="71">
        <f t="shared" si="168"/>
        <v>0</v>
      </c>
      <c r="X2500" s="70"/>
      <c r="Y2500" s="79"/>
      <c r="Z2500" s="68"/>
      <c r="AA2500" s="67"/>
      <c r="AK2500" s="2"/>
      <c r="AL2500" s="2"/>
      <c r="AM2500" s="2"/>
      <c r="AN2500" s="2"/>
      <c r="AO2500" s="2"/>
      <c r="AP2500" s="2"/>
      <c r="AQ2500" s="2"/>
      <c r="AR2500" s="2"/>
      <c r="AS2500" s="2"/>
      <c r="AT2500" s="2"/>
      <c r="AU2500" s="2"/>
      <c r="AV2500" s="2"/>
      <c r="AW2500" s="2"/>
    </row>
    <row r="2501" spans="1:49" hidden="1">
      <c r="A2501" s="31" t="e">
        <f t="shared" si="169"/>
        <v>#N/A</v>
      </c>
      <c r="B2501" s="30" t="e">
        <f>VLOOKUP(F2501,[3]!Tabla13[#All],2,FALSE)</f>
        <v>#N/A</v>
      </c>
      <c r="C2501" s="61">
        <v>2026</v>
      </c>
      <c r="D2501" s="61">
        <v>8330</v>
      </c>
      <c r="E2501" s="61"/>
      <c r="F2501" s="62"/>
      <c r="G2501" s="61">
        <v>2</v>
      </c>
      <c r="H2501" s="61">
        <v>6</v>
      </c>
      <c r="I2501" s="61">
        <v>20</v>
      </c>
      <c r="J2501" s="61">
        <v>2</v>
      </c>
      <c r="K2501" s="61">
        <v>3000</v>
      </c>
      <c r="L2501" s="61">
        <v>3100</v>
      </c>
      <c r="M2501" s="61"/>
      <c r="N2501" s="60" t="s">
        <v>23</v>
      </c>
      <c r="O2501" s="59"/>
      <c r="P2501" s="58" t="s">
        <v>113</v>
      </c>
      <c r="Q2501" s="57">
        <f>+Q2502+Q2504</f>
        <v>0</v>
      </c>
      <c r="R2501" s="57">
        <f>+R2502+R2504</f>
        <v>0</v>
      </c>
      <c r="S2501" s="57">
        <f t="shared" si="166"/>
        <v>0</v>
      </c>
      <c r="T2501" s="57">
        <f>+T2502+T2504</f>
        <v>0</v>
      </c>
      <c r="U2501" s="57">
        <f>+U2502+U2504</f>
        <v>0</v>
      </c>
      <c r="V2501" s="57">
        <f t="shared" si="167"/>
        <v>0</v>
      </c>
      <c r="W2501" s="57">
        <f t="shared" si="168"/>
        <v>0</v>
      </c>
      <c r="X2501" s="56"/>
      <c r="Y2501" s="66"/>
      <c r="Z2501" s="65"/>
      <c r="AA2501" s="53"/>
      <c r="AK2501" s="2"/>
      <c r="AL2501" s="2"/>
      <c r="AM2501" s="2"/>
      <c r="AN2501" s="2"/>
      <c r="AO2501" s="2"/>
      <c r="AP2501" s="2"/>
      <c r="AQ2501" s="2"/>
      <c r="AR2501" s="2"/>
      <c r="AS2501" s="2"/>
      <c r="AT2501" s="2"/>
      <c r="AU2501" s="2"/>
      <c r="AV2501" s="2"/>
      <c r="AW2501" s="2"/>
    </row>
    <row r="2502" spans="1:49" s="92" customFormat="1" ht="30" hidden="1">
      <c r="A2502" s="31" t="e">
        <f t="shared" si="169"/>
        <v>#N/A</v>
      </c>
      <c r="B2502" s="30" t="e">
        <f>VLOOKUP(F2502,[3]!Tabla13[#All],2,FALSE)</f>
        <v>#N/A</v>
      </c>
      <c r="C2502" s="40">
        <v>2026</v>
      </c>
      <c r="D2502" s="40">
        <v>8330</v>
      </c>
      <c r="E2502" s="40"/>
      <c r="F2502" s="41"/>
      <c r="G2502" s="40">
        <v>2</v>
      </c>
      <c r="H2502" s="40">
        <v>6</v>
      </c>
      <c r="I2502" s="40">
        <v>20</v>
      </c>
      <c r="J2502" s="40">
        <v>2</v>
      </c>
      <c r="K2502" s="40">
        <v>3000</v>
      </c>
      <c r="L2502" s="40">
        <v>3100</v>
      </c>
      <c r="M2502" s="40">
        <v>317</v>
      </c>
      <c r="N2502" s="39" t="s">
        <v>23</v>
      </c>
      <c r="O2502" s="38"/>
      <c r="P2502" s="37" t="s">
        <v>338</v>
      </c>
      <c r="Q2502" s="36">
        <f>SUM(Q2503)</f>
        <v>0</v>
      </c>
      <c r="R2502" s="36">
        <f>SUM(R2503)</f>
        <v>0</v>
      </c>
      <c r="S2502" s="36">
        <f t="shared" si="166"/>
        <v>0</v>
      </c>
      <c r="T2502" s="36">
        <f>SUM(T2503)</f>
        <v>0</v>
      </c>
      <c r="U2502" s="36">
        <f>SUM(U2503)</f>
        <v>0</v>
      </c>
      <c r="V2502" s="36">
        <f t="shared" si="167"/>
        <v>0</v>
      </c>
      <c r="W2502" s="36">
        <f t="shared" si="168"/>
        <v>0</v>
      </c>
      <c r="X2502" s="35"/>
      <c r="Y2502" s="64"/>
      <c r="Z2502" s="63"/>
      <c r="AA2502" s="32"/>
      <c r="AC2502" s="2"/>
      <c r="AD2502" s="2"/>
      <c r="AE2502" s="2"/>
      <c r="AF2502" s="2"/>
      <c r="AG2502" s="2"/>
      <c r="AH2502" s="2"/>
      <c r="AI2502" s="2"/>
      <c r="AJ2502" s="2"/>
      <c r="AK2502" s="2"/>
      <c r="AL2502" s="2"/>
      <c r="AM2502" s="2"/>
      <c r="AN2502" s="2"/>
      <c r="AO2502" s="2"/>
      <c r="AP2502" s="2"/>
      <c r="AQ2502" s="2"/>
      <c r="AR2502" s="2"/>
      <c r="AS2502" s="2"/>
      <c r="AT2502" s="2"/>
      <c r="AU2502" s="2"/>
      <c r="AV2502" s="2"/>
      <c r="AW2502" s="2"/>
    </row>
    <row r="2503" spans="1:49" s="92" customFormat="1" ht="24" hidden="1">
      <c r="A2503" s="31" t="e">
        <f t="shared" si="169"/>
        <v>#N/A</v>
      </c>
      <c r="B2503" s="30" t="e">
        <f>VLOOKUP(F2503,[3]!Tabla13[#All],2,FALSE)</f>
        <v>#N/A</v>
      </c>
      <c r="C2503" s="51">
        <v>2026</v>
      </c>
      <c r="D2503" s="51">
        <v>8330</v>
      </c>
      <c r="E2503" s="51"/>
      <c r="F2503" s="52"/>
      <c r="G2503" s="51">
        <v>2</v>
      </c>
      <c r="H2503" s="51">
        <v>6</v>
      </c>
      <c r="I2503" s="51">
        <v>20</v>
      </c>
      <c r="J2503" s="51">
        <v>2</v>
      </c>
      <c r="K2503" s="51">
        <v>3000</v>
      </c>
      <c r="L2503" s="51">
        <v>3100</v>
      </c>
      <c r="M2503" s="51">
        <v>317</v>
      </c>
      <c r="N2503" s="50">
        <v>1271</v>
      </c>
      <c r="O2503" s="49"/>
      <c r="P2503" s="204" t="s">
        <v>337</v>
      </c>
      <c r="Q2503" s="47">
        <v>0</v>
      </c>
      <c r="R2503" s="47">
        <v>0</v>
      </c>
      <c r="S2503" s="46">
        <f t="shared" si="166"/>
        <v>0</v>
      </c>
      <c r="T2503" s="47">
        <v>0</v>
      </c>
      <c r="U2503" s="47">
        <v>0</v>
      </c>
      <c r="V2503" s="46">
        <f t="shared" si="167"/>
        <v>0</v>
      </c>
      <c r="W2503" s="46">
        <f t="shared" si="168"/>
        <v>0</v>
      </c>
      <c r="X2503" s="45" t="s">
        <v>88</v>
      </c>
      <c r="Y2503" s="44"/>
      <c r="Z2503" s="43"/>
      <c r="AA2503" s="42" t="s">
        <v>19</v>
      </c>
      <c r="AC2503" s="2"/>
      <c r="AD2503" s="2"/>
      <c r="AE2503" s="2"/>
      <c r="AF2503" s="2"/>
      <c r="AG2503" s="2"/>
      <c r="AH2503" s="2"/>
      <c r="AI2503" s="2"/>
      <c r="AJ2503" s="2"/>
      <c r="AK2503" s="2"/>
      <c r="AL2503" s="2"/>
      <c r="AM2503" s="2"/>
      <c r="AN2503" s="2"/>
      <c r="AO2503" s="2"/>
      <c r="AP2503" s="2"/>
      <c r="AQ2503" s="2"/>
      <c r="AR2503" s="2"/>
      <c r="AS2503" s="2"/>
      <c r="AT2503" s="2"/>
      <c r="AU2503" s="2"/>
      <c r="AV2503" s="2"/>
      <c r="AW2503" s="2"/>
    </row>
    <row r="2504" spans="1:49" s="92" customFormat="1" ht="24" hidden="1">
      <c r="A2504" s="31" t="e">
        <f t="shared" si="169"/>
        <v>#N/A</v>
      </c>
      <c r="B2504" s="30" t="e">
        <f>VLOOKUP(F2504,[3]!Tabla13[#All],2,FALSE)</f>
        <v>#N/A</v>
      </c>
      <c r="C2504" s="40">
        <v>2026</v>
      </c>
      <c r="D2504" s="40">
        <v>8330</v>
      </c>
      <c r="E2504" s="40"/>
      <c r="F2504" s="41"/>
      <c r="G2504" s="40">
        <v>2</v>
      </c>
      <c r="H2504" s="40">
        <v>6</v>
      </c>
      <c r="I2504" s="40">
        <v>20</v>
      </c>
      <c r="J2504" s="40">
        <v>2</v>
      </c>
      <c r="K2504" s="40">
        <v>3000</v>
      </c>
      <c r="L2504" s="40">
        <v>3100</v>
      </c>
      <c r="M2504" s="40">
        <v>319</v>
      </c>
      <c r="N2504" s="39" t="s">
        <v>23</v>
      </c>
      <c r="O2504" s="38"/>
      <c r="P2504" s="37" t="s">
        <v>444</v>
      </c>
      <c r="Q2504" s="36">
        <f>SUM(Q2505:Q2505)</f>
        <v>0</v>
      </c>
      <c r="R2504" s="36">
        <f>SUM(R2505:R2505)</f>
        <v>0</v>
      </c>
      <c r="S2504" s="36">
        <f t="shared" si="166"/>
        <v>0</v>
      </c>
      <c r="T2504" s="36">
        <f>SUM(T2505:T2505)</f>
        <v>0</v>
      </c>
      <c r="U2504" s="36">
        <f>SUM(U2505:U2505)</f>
        <v>0</v>
      </c>
      <c r="V2504" s="36">
        <f t="shared" si="167"/>
        <v>0</v>
      </c>
      <c r="W2504" s="36">
        <f t="shared" si="168"/>
        <v>0</v>
      </c>
      <c r="X2504" s="35"/>
      <c r="Y2504" s="64"/>
      <c r="Z2504" s="63"/>
      <c r="AA2504" s="32"/>
      <c r="AC2504" s="2"/>
      <c r="AD2504" s="2"/>
      <c r="AE2504" s="2"/>
      <c r="AF2504" s="2"/>
      <c r="AG2504" s="2"/>
      <c r="AH2504" s="2"/>
      <c r="AI2504" s="2"/>
      <c r="AJ2504" s="2"/>
      <c r="AK2504" s="2"/>
      <c r="AL2504" s="2"/>
      <c r="AM2504" s="2"/>
      <c r="AN2504" s="2"/>
      <c r="AO2504" s="2"/>
      <c r="AP2504" s="2"/>
      <c r="AQ2504" s="2"/>
      <c r="AR2504" s="2"/>
      <c r="AS2504" s="2"/>
      <c r="AT2504" s="2"/>
      <c r="AU2504" s="2"/>
      <c r="AV2504" s="2"/>
      <c r="AW2504" s="2"/>
    </row>
    <row r="2505" spans="1:49" s="92" customFormat="1" ht="24" hidden="1">
      <c r="A2505" s="31" t="e">
        <f t="shared" si="169"/>
        <v>#N/A</v>
      </c>
      <c r="B2505" s="30" t="e">
        <f>VLOOKUP(F2505,[3]!Tabla13[#All],2,FALSE)</f>
        <v>#N/A</v>
      </c>
      <c r="C2505" s="51">
        <v>2026</v>
      </c>
      <c r="D2505" s="51">
        <v>8330</v>
      </c>
      <c r="E2505" s="51"/>
      <c r="F2505" s="52"/>
      <c r="G2505" s="51">
        <v>2</v>
      </c>
      <c r="H2505" s="51">
        <v>6</v>
      </c>
      <c r="I2505" s="51">
        <v>20</v>
      </c>
      <c r="J2505" s="51">
        <v>2</v>
      </c>
      <c r="K2505" s="51">
        <v>3000</v>
      </c>
      <c r="L2505" s="51">
        <v>3100</v>
      </c>
      <c r="M2505" s="51">
        <v>319</v>
      </c>
      <c r="N2505" s="50">
        <v>387</v>
      </c>
      <c r="O2505" s="49"/>
      <c r="P2505" s="204" t="s">
        <v>609</v>
      </c>
      <c r="Q2505" s="47">
        <v>0</v>
      </c>
      <c r="R2505" s="47">
        <v>0</v>
      </c>
      <c r="S2505" s="46">
        <f t="shared" si="166"/>
        <v>0</v>
      </c>
      <c r="T2505" s="47">
        <v>0</v>
      </c>
      <c r="U2505" s="47">
        <v>0</v>
      </c>
      <c r="V2505" s="46">
        <f t="shared" si="167"/>
        <v>0</v>
      </c>
      <c r="W2505" s="46">
        <f t="shared" si="168"/>
        <v>0</v>
      </c>
      <c r="X2505" s="45" t="s">
        <v>608</v>
      </c>
      <c r="Y2505" s="44"/>
      <c r="Z2505" s="43"/>
      <c r="AA2505" s="42" t="s">
        <v>19</v>
      </c>
      <c r="AC2505" s="2"/>
      <c r="AD2505" s="2"/>
      <c r="AE2505" s="2"/>
      <c r="AF2505" s="2"/>
      <c r="AG2505" s="2"/>
      <c r="AH2505" s="2"/>
      <c r="AI2505" s="2"/>
      <c r="AJ2505" s="2"/>
      <c r="AK2505" s="2"/>
      <c r="AL2505" s="2"/>
      <c r="AM2505" s="2"/>
      <c r="AN2505" s="2"/>
      <c r="AO2505" s="2"/>
      <c r="AP2505" s="2"/>
      <c r="AQ2505" s="2"/>
      <c r="AR2505" s="2"/>
      <c r="AS2505" s="2"/>
      <c r="AT2505" s="2"/>
      <c r="AU2505" s="2"/>
      <c r="AV2505" s="2"/>
      <c r="AW2505" s="2"/>
    </row>
    <row r="2506" spans="1:49" s="92" customFormat="1" ht="24" hidden="1">
      <c r="A2506" s="31" t="e">
        <f t="shared" si="169"/>
        <v>#N/A</v>
      </c>
      <c r="B2506" s="30" t="e">
        <f>VLOOKUP(F2506,[3]!Tabla13[#All],2,FALSE)</f>
        <v>#N/A</v>
      </c>
      <c r="C2506" s="61">
        <v>2026</v>
      </c>
      <c r="D2506" s="61">
        <v>8330</v>
      </c>
      <c r="E2506" s="61"/>
      <c r="F2506" s="62"/>
      <c r="G2506" s="61">
        <v>2</v>
      </c>
      <c r="H2506" s="61">
        <v>6</v>
      </c>
      <c r="I2506" s="61">
        <v>20</v>
      </c>
      <c r="J2506" s="61">
        <v>2</v>
      </c>
      <c r="K2506" s="61">
        <v>3000</v>
      </c>
      <c r="L2506" s="61">
        <v>3300</v>
      </c>
      <c r="M2506" s="61"/>
      <c r="N2506" s="60" t="s">
        <v>23</v>
      </c>
      <c r="O2506" s="59"/>
      <c r="P2506" s="58" t="s">
        <v>103</v>
      </c>
      <c r="Q2506" s="57">
        <f>+Q2507</f>
        <v>0</v>
      </c>
      <c r="R2506" s="57">
        <f>+R2507</f>
        <v>0</v>
      </c>
      <c r="S2506" s="57">
        <f t="shared" ref="S2506:S2569" si="170">Q2506+R2506</f>
        <v>0</v>
      </c>
      <c r="T2506" s="57">
        <f>+T2507</f>
        <v>0</v>
      </c>
      <c r="U2506" s="57">
        <f>+U2507</f>
        <v>0</v>
      </c>
      <c r="V2506" s="57">
        <f t="shared" ref="V2506:V2569" si="171">T2506+U2506</f>
        <v>0</v>
      </c>
      <c r="W2506" s="57">
        <f t="shared" ref="W2506:W2569" si="172">S2506+V2506</f>
        <v>0</v>
      </c>
      <c r="X2506" s="62"/>
      <c r="Y2506" s="66"/>
      <c r="Z2506" s="65"/>
      <c r="AA2506" s="53"/>
      <c r="AC2506" s="2"/>
      <c r="AD2506" s="2"/>
      <c r="AE2506" s="2"/>
      <c r="AF2506" s="2"/>
      <c r="AG2506" s="2"/>
      <c r="AH2506" s="2"/>
      <c r="AI2506" s="2"/>
      <c r="AJ2506" s="2"/>
      <c r="AK2506" s="2"/>
      <c r="AL2506" s="2"/>
      <c r="AM2506" s="2"/>
      <c r="AN2506" s="2"/>
      <c r="AO2506" s="2"/>
      <c r="AP2506" s="2"/>
      <c r="AQ2506" s="2"/>
      <c r="AR2506" s="2"/>
      <c r="AS2506" s="2"/>
      <c r="AT2506" s="2"/>
      <c r="AU2506" s="2"/>
      <c r="AV2506" s="2"/>
      <c r="AW2506" s="2"/>
    </row>
    <row r="2507" spans="1:49" s="92" customFormat="1" ht="24" hidden="1">
      <c r="A2507" s="31" t="e">
        <f t="shared" si="169"/>
        <v>#N/A</v>
      </c>
      <c r="B2507" s="30" t="e">
        <f>VLOOKUP(F2507,[3]!Tabla13[#All],2,FALSE)</f>
        <v>#N/A</v>
      </c>
      <c r="C2507" s="40">
        <v>2026</v>
      </c>
      <c r="D2507" s="40">
        <v>8330</v>
      </c>
      <c r="E2507" s="40"/>
      <c r="F2507" s="41"/>
      <c r="G2507" s="40">
        <v>2</v>
      </c>
      <c r="H2507" s="40">
        <v>6</v>
      </c>
      <c r="I2507" s="40">
        <v>20</v>
      </c>
      <c r="J2507" s="40">
        <v>2</v>
      </c>
      <c r="K2507" s="40">
        <v>3000</v>
      </c>
      <c r="L2507" s="40">
        <v>3300</v>
      </c>
      <c r="M2507" s="40">
        <v>334</v>
      </c>
      <c r="N2507" s="39"/>
      <c r="O2507" s="38"/>
      <c r="P2507" s="37" t="s">
        <v>607</v>
      </c>
      <c r="Q2507" s="36">
        <f>SUM(Q2508)</f>
        <v>0</v>
      </c>
      <c r="R2507" s="36">
        <f>SUM(R2508)</f>
        <v>0</v>
      </c>
      <c r="S2507" s="36">
        <f t="shared" si="170"/>
        <v>0</v>
      </c>
      <c r="T2507" s="36">
        <f>SUM(T2508)</f>
        <v>0</v>
      </c>
      <c r="U2507" s="36">
        <f>SUM(U2508)</f>
        <v>0</v>
      </c>
      <c r="V2507" s="36">
        <f t="shared" si="171"/>
        <v>0</v>
      </c>
      <c r="W2507" s="36">
        <f t="shared" si="172"/>
        <v>0</v>
      </c>
      <c r="X2507" s="35"/>
      <c r="Y2507" s="64"/>
      <c r="Z2507" s="63"/>
      <c r="AA2507" s="32"/>
      <c r="AC2507" s="2"/>
      <c r="AD2507" s="2"/>
      <c r="AE2507" s="2"/>
      <c r="AF2507" s="2"/>
      <c r="AG2507" s="2"/>
      <c r="AH2507" s="2"/>
      <c r="AI2507" s="2"/>
      <c r="AJ2507" s="2"/>
      <c r="AK2507" s="2"/>
      <c r="AL2507" s="2"/>
      <c r="AM2507" s="2"/>
      <c r="AN2507" s="2"/>
      <c r="AO2507" s="2"/>
      <c r="AP2507" s="2"/>
      <c r="AQ2507" s="2"/>
      <c r="AR2507" s="2"/>
      <c r="AS2507" s="2"/>
      <c r="AT2507" s="2"/>
      <c r="AU2507" s="2"/>
      <c r="AV2507" s="2"/>
      <c r="AW2507" s="2"/>
    </row>
    <row r="2508" spans="1:49" s="92" customFormat="1" ht="28.5" hidden="1">
      <c r="A2508" s="31" t="e">
        <f t="shared" si="169"/>
        <v>#N/A</v>
      </c>
      <c r="B2508" s="30" t="e">
        <f>VLOOKUP(F2508,[3]!Tabla13[#All],2,FALSE)</f>
        <v>#N/A</v>
      </c>
      <c r="C2508" s="51">
        <v>2026</v>
      </c>
      <c r="D2508" s="51">
        <v>8330</v>
      </c>
      <c r="E2508" s="51"/>
      <c r="F2508" s="52"/>
      <c r="G2508" s="51">
        <v>2</v>
      </c>
      <c r="H2508" s="51">
        <v>6</v>
      </c>
      <c r="I2508" s="51">
        <v>20</v>
      </c>
      <c r="J2508" s="51">
        <v>2</v>
      </c>
      <c r="K2508" s="51">
        <v>3000</v>
      </c>
      <c r="L2508" s="51">
        <v>3300</v>
      </c>
      <c r="M2508" s="51">
        <v>334</v>
      </c>
      <c r="N2508" s="50">
        <v>465</v>
      </c>
      <c r="O2508" s="49"/>
      <c r="P2508" s="204" t="s">
        <v>606</v>
      </c>
      <c r="Q2508" s="47">
        <v>0</v>
      </c>
      <c r="R2508" s="47">
        <v>0</v>
      </c>
      <c r="S2508" s="46">
        <f t="shared" si="170"/>
        <v>0</v>
      </c>
      <c r="T2508" s="47">
        <v>0</v>
      </c>
      <c r="U2508" s="47">
        <v>0</v>
      </c>
      <c r="V2508" s="46">
        <f t="shared" si="171"/>
        <v>0</v>
      </c>
      <c r="W2508" s="46">
        <f t="shared" si="172"/>
        <v>0</v>
      </c>
      <c r="X2508" s="45" t="s">
        <v>88</v>
      </c>
      <c r="Y2508" s="44"/>
      <c r="Z2508" s="43"/>
      <c r="AA2508" s="166" t="s">
        <v>100</v>
      </c>
      <c r="AC2508" s="2"/>
      <c r="AD2508" s="2"/>
      <c r="AE2508" s="2"/>
      <c r="AF2508" s="2"/>
      <c r="AG2508" s="2"/>
      <c r="AH2508" s="2"/>
      <c r="AI2508" s="2"/>
      <c r="AJ2508" s="2"/>
      <c r="AK2508" s="2"/>
      <c r="AL2508" s="2"/>
      <c r="AM2508" s="2"/>
      <c r="AN2508" s="2"/>
      <c r="AO2508" s="2"/>
      <c r="AP2508" s="2"/>
      <c r="AQ2508" s="2"/>
      <c r="AR2508" s="2"/>
      <c r="AS2508" s="2"/>
      <c r="AT2508" s="2"/>
      <c r="AU2508" s="2"/>
      <c r="AV2508" s="2"/>
      <c r="AW2508" s="2"/>
    </row>
    <row r="2509" spans="1:49" s="92" customFormat="1" ht="30" hidden="1">
      <c r="A2509" s="31" t="e">
        <f t="shared" si="169"/>
        <v>#N/A</v>
      </c>
      <c r="B2509" s="30" t="e">
        <f>VLOOKUP(F2509,[3]!Tabla13[#All],2,FALSE)</f>
        <v>#N/A</v>
      </c>
      <c r="C2509" s="61">
        <v>2026</v>
      </c>
      <c r="D2509" s="61">
        <v>8330</v>
      </c>
      <c r="E2509" s="61"/>
      <c r="F2509" s="62"/>
      <c r="G2509" s="61">
        <v>2</v>
      </c>
      <c r="H2509" s="61">
        <v>6</v>
      </c>
      <c r="I2509" s="61">
        <v>20</v>
      </c>
      <c r="J2509" s="61">
        <v>2</v>
      </c>
      <c r="K2509" s="61">
        <v>3000</v>
      </c>
      <c r="L2509" s="61">
        <v>3500</v>
      </c>
      <c r="M2509" s="61"/>
      <c r="N2509" s="60" t="s">
        <v>23</v>
      </c>
      <c r="O2509" s="59"/>
      <c r="P2509" s="58" t="s">
        <v>95</v>
      </c>
      <c r="Q2509" s="57">
        <f>Q2510</f>
        <v>0</v>
      </c>
      <c r="R2509" s="57">
        <f>R2510</f>
        <v>0</v>
      </c>
      <c r="S2509" s="57">
        <f t="shared" si="170"/>
        <v>0</v>
      </c>
      <c r="T2509" s="57">
        <f>T2510</f>
        <v>0</v>
      </c>
      <c r="U2509" s="57">
        <f>U2510</f>
        <v>0</v>
      </c>
      <c r="V2509" s="57">
        <f t="shared" si="171"/>
        <v>0</v>
      </c>
      <c r="W2509" s="57">
        <f t="shared" si="172"/>
        <v>0</v>
      </c>
      <c r="X2509" s="56"/>
      <c r="Y2509" s="66"/>
      <c r="Z2509" s="65"/>
      <c r="AA2509" s="53"/>
      <c r="AC2509" s="2"/>
      <c r="AD2509" s="2"/>
      <c r="AE2509" s="2"/>
      <c r="AF2509" s="2"/>
      <c r="AG2509" s="2"/>
      <c r="AH2509" s="2"/>
      <c r="AI2509" s="2"/>
      <c r="AJ2509" s="2"/>
      <c r="AK2509" s="2"/>
      <c r="AL2509" s="2"/>
      <c r="AM2509" s="2"/>
      <c r="AN2509" s="2"/>
      <c r="AO2509" s="2"/>
      <c r="AP2509" s="2"/>
      <c r="AQ2509" s="2"/>
      <c r="AR2509" s="2"/>
      <c r="AS2509" s="2"/>
      <c r="AT2509" s="2"/>
      <c r="AU2509" s="2"/>
      <c r="AV2509" s="2"/>
      <c r="AW2509" s="2"/>
    </row>
    <row r="2510" spans="1:49" s="92" customFormat="1" ht="30" hidden="1">
      <c r="A2510" s="31" t="e">
        <f t="shared" si="169"/>
        <v>#N/A</v>
      </c>
      <c r="B2510" s="30" t="e">
        <f>VLOOKUP(F2510,[3]!Tabla13[#All],2,FALSE)</f>
        <v>#N/A</v>
      </c>
      <c r="C2510" s="40">
        <v>2026</v>
      </c>
      <c r="D2510" s="40">
        <v>8330</v>
      </c>
      <c r="E2510" s="40"/>
      <c r="F2510" s="41"/>
      <c r="G2510" s="40">
        <v>2</v>
      </c>
      <c r="H2510" s="40">
        <v>6</v>
      </c>
      <c r="I2510" s="40">
        <v>20</v>
      </c>
      <c r="J2510" s="40">
        <v>2</v>
      </c>
      <c r="K2510" s="40">
        <v>3000</v>
      </c>
      <c r="L2510" s="40">
        <v>3500</v>
      </c>
      <c r="M2510" s="40">
        <v>353</v>
      </c>
      <c r="N2510" s="39"/>
      <c r="O2510" s="38"/>
      <c r="P2510" s="37" t="s">
        <v>92</v>
      </c>
      <c r="Q2510" s="36">
        <f>Q2511</f>
        <v>0</v>
      </c>
      <c r="R2510" s="36">
        <f>R2511</f>
        <v>0</v>
      </c>
      <c r="S2510" s="36">
        <f t="shared" si="170"/>
        <v>0</v>
      </c>
      <c r="T2510" s="36">
        <f>T2511</f>
        <v>0</v>
      </c>
      <c r="U2510" s="36">
        <f>U2511</f>
        <v>0</v>
      </c>
      <c r="V2510" s="36">
        <f t="shared" si="171"/>
        <v>0</v>
      </c>
      <c r="W2510" s="36">
        <f t="shared" si="172"/>
        <v>0</v>
      </c>
      <c r="X2510" s="35"/>
      <c r="Y2510" s="230"/>
      <c r="Z2510" s="33"/>
      <c r="AA2510" s="32"/>
      <c r="AC2510" s="2"/>
      <c r="AD2510" s="2"/>
      <c r="AE2510" s="2"/>
      <c r="AF2510" s="2"/>
      <c r="AG2510" s="2"/>
      <c r="AH2510" s="2"/>
      <c r="AI2510" s="2"/>
      <c r="AJ2510" s="2"/>
      <c r="AK2510" s="2"/>
      <c r="AL2510" s="2"/>
      <c r="AM2510" s="2"/>
      <c r="AN2510" s="2"/>
      <c r="AO2510" s="2"/>
      <c r="AP2510" s="2"/>
      <c r="AQ2510" s="2"/>
      <c r="AR2510" s="2"/>
      <c r="AS2510" s="2"/>
      <c r="AT2510" s="2"/>
      <c r="AU2510" s="2"/>
      <c r="AV2510" s="2"/>
      <c r="AW2510" s="2"/>
    </row>
    <row r="2511" spans="1:49" s="92" customFormat="1" ht="24" hidden="1">
      <c r="A2511" s="31" t="e">
        <f t="shared" si="169"/>
        <v>#N/A</v>
      </c>
      <c r="B2511" s="30" t="e">
        <f>VLOOKUP(F2511,[3]!Tabla13[#All],2,FALSE)</f>
        <v>#N/A</v>
      </c>
      <c r="C2511" s="51">
        <v>2026</v>
      </c>
      <c r="D2511" s="51">
        <v>8330</v>
      </c>
      <c r="E2511" s="51"/>
      <c r="F2511" s="52"/>
      <c r="G2511" s="51">
        <v>2</v>
      </c>
      <c r="H2511" s="51">
        <v>6</v>
      </c>
      <c r="I2511" s="51">
        <v>20</v>
      </c>
      <c r="J2511" s="51">
        <v>2</v>
      </c>
      <c r="K2511" s="51">
        <v>3000</v>
      </c>
      <c r="L2511" s="51">
        <v>3500</v>
      </c>
      <c r="M2511" s="51">
        <v>353</v>
      </c>
      <c r="N2511" s="50">
        <v>892</v>
      </c>
      <c r="O2511" s="49"/>
      <c r="P2511" s="204" t="s">
        <v>91</v>
      </c>
      <c r="Q2511" s="47">
        <v>0</v>
      </c>
      <c r="R2511" s="47">
        <v>0</v>
      </c>
      <c r="S2511" s="46">
        <f t="shared" si="170"/>
        <v>0</v>
      </c>
      <c r="T2511" s="47">
        <v>0</v>
      </c>
      <c r="U2511" s="47">
        <v>0</v>
      </c>
      <c r="V2511" s="46">
        <f t="shared" si="171"/>
        <v>0</v>
      </c>
      <c r="W2511" s="46">
        <f t="shared" si="172"/>
        <v>0</v>
      </c>
      <c r="X2511" s="45" t="s">
        <v>88</v>
      </c>
      <c r="Y2511" s="44"/>
      <c r="Z2511" s="43"/>
      <c r="AA2511" s="42" t="s">
        <v>19</v>
      </c>
      <c r="AC2511" s="2"/>
      <c r="AD2511" s="2"/>
      <c r="AE2511" s="2"/>
      <c r="AF2511" s="2"/>
      <c r="AG2511" s="2"/>
      <c r="AH2511" s="2"/>
      <c r="AI2511" s="2"/>
      <c r="AJ2511" s="2"/>
      <c r="AK2511" s="2"/>
      <c r="AL2511" s="2"/>
      <c r="AM2511" s="2"/>
      <c r="AN2511" s="2"/>
      <c r="AO2511" s="2"/>
      <c r="AP2511" s="2"/>
      <c r="AQ2511" s="2"/>
      <c r="AR2511" s="2"/>
      <c r="AS2511" s="2"/>
      <c r="AT2511" s="2"/>
      <c r="AU2511" s="2"/>
      <c r="AV2511" s="2"/>
      <c r="AW2511" s="2"/>
    </row>
    <row r="2512" spans="1:49" hidden="1">
      <c r="A2512" s="31" t="e">
        <f t="shared" si="169"/>
        <v>#N/A</v>
      </c>
      <c r="B2512" s="30" t="e">
        <f>VLOOKUP(F2512,[3]!Tabla13[#All],2,FALSE)</f>
        <v>#N/A</v>
      </c>
      <c r="C2512" s="75">
        <v>2026</v>
      </c>
      <c r="D2512" s="75">
        <v>8330</v>
      </c>
      <c r="E2512" s="75"/>
      <c r="F2512" s="76"/>
      <c r="G2512" s="75">
        <v>2</v>
      </c>
      <c r="H2512" s="75">
        <v>6</v>
      </c>
      <c r="I2512" s="75">
        <v>20</v>
      </c>
      <c r="J2512" s="75">
        <v>2</v>
      </c>
      <c r="K2512" s="75">
        <v>5000</v>
      </c>
      <c r="L2512" s="75"/>
      <c r="M2512" s="75"/>
      <c r="N2512" s="74" t="s">
        <v>23</v>
      </c>
      <c r="O2512" s="73"/>
      <c r="P2512" s="72" t="s">
        <v>76</v>
      </c>
      <c r="Q2512" s="71">
        <f>+Q2513+Q2542+Q2551+Q2555+Q2567</f>
        <v>0</v>
      </c>
      <c r="R2512" s="71">
        <f>+R2513+R2542+R2551+R2555+R2567</f>
        <v>0</v>
      </c>
      <c r="S2512" s="71">
        <f t="shared" si="170"/>
        <v>0</v>
      </c>
      <c r="T2512" s="71">
        <f>+T2513+T2542+T2551+T2555+T2567</f>
        <v>0</v>
      </c>
      <c r="U2512" s="71">
        <f>+U2513+U2542+U2551+U2555+U2567</f>
        <v>0</v>
      </c>
      <c r="V2512" s="71">
        <f t="shared" si="171"/>
        <v>0</v>
      </c>
      <c r="W2512" s="71">
        <f t="shared" si="172"/>
        <v>0</v>
      </c>
      <c r="X2512" s="70"/>
      <c r="Y2512" s="202"/>
      <c r="Z2512" s="201"/>
      <c r="AA2512" s="67"/>
      <c r="AK2512" s="2"/>
      <c r="AL2512" s="2"/>
      <c r="AM2512" s="2"/>
      <c r="AN2512" s="2"/>
      <c r="AO2512" s="2"/>
      <c r="AP2512" s="2"/>
      <c r="AQ2512" s="2"/>
      <c r="AR2512" s="2"/>
      <c r="AS2512" s="2"/>
      <c r="AT2512" s="2"/>
      <c r="AU2512" s="2"/>
      <c r="AV2512" s="2"/>
      <c r="AW2512" s="2"/>
    </row>
    <row r="2513" spans="1:49" hidden="1">
      <c r="A2513" s="31" t="e">
        <f t="shared" si="169"/>
        <v>#N/A</v>
      </c>
      <c r="B2513" s="30" t="e">
        <f>VLOOKUP(F2513,[3]!Tabla13[#All],2,FALSE)</f>
        <v>#N/A</v>
      </c>
      <c r="C2513" s="61">
        <v>2026</v>
      </c>
      <c r="D2513" s="61">
        <v>8330</v>
      </c>
      <c r="E2513" s="61"/>
      <c r="F2513" s="62"/>
      <c r="G2513" s="61">
        <v>2</v>
      </c>
      <c r="H2513" s="61">
        <v>6</v>
      </c>
      <c r="I2513" s="61">
        <v>20</v>
      </c>
      <c r="J2513" s="61">
        <v>2</v>
      </c>
      <c r="K2513" s="61">
        <v>5000</v>
      </c>
      <c r="L2513" s="61">
        <v>5100</v>
      </c>
      <c r="M2513" s="60"/>
      <c r="N2513" s="228" t="s">
        <v>23</v>
      </c>
      <c r="O2513" s="227"/>
      <c r="P2513" s="58" t="s">
        <v>75</v>
      </c>
      <c r="Q2513" s="57">
        <f>Q2514+Q2521+Q2538</f>
        <v>0</v>
      </c>
      <c r="R2513" s="57">
        <f>R2514+R2521+R2538</f>
        <v>0</v>
      </c>
      <c r="S2513" s="57">
        <f t="shared" si="170"/>
        <v>0</v>
      </c>
      <c r="T2513" s="57">
        <f>T2514+T2521+T2538</f>
        <v>0</v>
      </c>
      <c r="U2513" s="57">
        <f>U2514+U2521+U2538</f>
        <v>0</v>
      </c>
      <c r="V2513" s="57">
        <f t="shared" si="171"/>
        <v>0</v>
      </c>
      <c r="W2513" s="57">
        <f t="shared" si="172"/>
        <v>0</v>
      </c>
      <c r="X2513" s="56"/>
      <c r="Y2513" s="66"/>
      <c r="Z2513" s="65"/>
      <c r="AA2513" s="53"/>
      <c r="AK2513" s="2"/>
      <c r="AL2513" s="2"/>
      <c r="AM2513" s="2"/>
      <c r="AN2513" s="2"/>
      <c r="AO2513" s="2"/>
      <c r="AP2513" s="2"/>
      <c r="AQ2513" s="2"/>
      <c r="AR2513" s="2"/>
      <c r="AS2513" s="2"/>
      <c r="AT2513" s="2"/>
      <c r="AU2513" s="2"/>
      <c r="AV2513" s="2"/>
      <c r="AW2513" s="2"/>
    </row>
    <row r="2514" spans="1:49" hidden="1">
      <c r="A2514" s="31" t="e">
        <f t="shared" si="169"/>
        <v>#N/A</v>
      </c>
      <c r="B2514" s="30" t="e">
        <f>VLOOKUP(F2514,[3]!Tabla13[#All],2,FALSE)</f>
        <v>#N/A</v>
      </c>
      <c r="C2514" s="40">
        <v>2026</v>
      </c>
      <c r="D2514" s="40">
        <v>8330</v>
      </c>
      <c r="E2514" s="40"/>
      <c r="F2514" s="41"/>
      <c r="G2514" s="40">
        <v>2</v>
      </c>
      <c r="H2514" s="40">
        <v>6</v>
      </c>
      <c r="I2514" s="40">
        <v>20</v>
      </c>
      <c r="J2514" s="40">
        <v>2</v>
      </c>
      <c r="K2514" s="40">
        <v>5000</v>
      </c>
      <c r="L2514" s="40">
        <v>5100</v>
      </c>
      <c r="M2514" s="40">
        <v>511</v>
      </c>
      <c r="N2514" s="221" t="s">
        <v>23</v>
      </c>
      <c r="O2514" s="220"/>
      <c r="P2514" s="37" t="s">
        <v>74</v>
      </c>
      <c r="Q2514" s="36">
        <f>SUM(Q2515:Q2520)</f>
        <v>0</v>
      </c>
      <c r="R2514" s="36">
        <f>SUM(R2515:R2520)</f>
        <v>0</v>
      </c>
      <c r="S2514" s="36">
        <f t="shared" si="170"/>
        <v>0</v>
      </c>
      <c r="T2514" s="36">
        <f>SUM(T2515:T2520)</f>
        <v>0</v>
      </c>
      <c r="U2514" s="36">
        <f>SUM(U2515:U2520)</f>
        <v>0</v>
      </c>
      <c r="V2514" s="36">
        <f t="shared" si="171"/>
        <v>0</v>
      </c>
      <c r="W2514" s="36">
        <f t="shared" si="172"/>
        <v>0</v>
      </c>
      <c r="X2514" s="35"/>
      <c r="Y2514" s="64"/>
      <c r="Z2514" s="63"/>
      <c r="AA2514" s="32"/>
      <c r="AK2514" s="2"/>
      <c r="AL2514" s="2"/>
      <c r="AM2514" s="2"/>
      <c r="AN2514" s="2"/>
      <c r="AO2514" s="2"/>
      <c r="AP2514" s="2"/>
      <c r="AQ2514" s="2"/>
      <c r="AR2514" s="2"/>
      <c r="AS2514" s="2"/>
      <c r="AT2514" s="2"/>
      <c r="AU2514" s="2"/>
      <c r="AV2514" s="2"/>
      <c r="AW2514" s="2"/>
    </row>
    <row r="2515" spans="1:49" hidden="1">
      <c r="A2515" s="31" t="e">
        <f t="shared" si="169"/>
        <v>#N/A</v>
      </c>
      <c r="B2515" s="30" t="e">
        <f>VLOOKUP(F2515,[3]!Tabla13[#All],2,FALSE)</f>
        <v>#N/A</v>
      </c>
      <c r="C2515" s="51">
        <v>2026</v>
      </c>
      <c r="D2515" s="51">
        <v>8330</v>
      </c>
      <c r="E2515" s="51"/>
      <c r="F2515" s="52"/>
      <c r="G2515" s="51">
        <v>2</v>
      </c>
      <c r="H2515" s="51">
        <v>6</v>
      </c>
      <c r="I2515" s="51">
        <v>20</v>
      </c>
      <c r="J2515" s="51">
        <v>2</v>
      </c>
      <c r="K2515" s="51">
        <v>5000</v>
      </c>
      <c r="L2515" s="51">
        <v>5100</v>
      </c>
      <c r="M2515" s="51">
        <v>511</v>
      </c>
      <c r="N2515" s="50">
        <v>55</v>
      </c>
      <c r="O2515" s="113"/>
      <c r="P2515" s="48" t="s">
        <v>72</v>
      </c>
      <c r="Q2515" s="47">
        <v>0</v>
      </c>
      <c r="R2515" s="47">
        <v>0</v>
      </c>
      <c r="S2515" s="46">
        <f t="shared" si="170"/>
        <v>0</v>
      </c>
      <c r="T2515" s="47">
        <v>0</v>
      </c>
      <c r="U2515" s="47">
        <v>0</v>
      </c>
      <c r="V2515" s="46">
        <f t="shared" si="171"/>
        <v>0</v>
      </c>
      <c r="W2515" s="46">
        <f t="shared" si="172"/>
        <v>0</v>
      </c>
      <c r="X2515" s="45" t="s">
        <v>26</v>
      </c>
      <c r="Y2515" s="44"/>
      <c r="Z2515" s="43"/>
      <c r="AA2515" s="42" t="s">
        <v>19</v>
      </c>
      <c r="AK2515" s="2"/>
      <c r="AL2515" s="2"/>
      <c r="AM2515" s="2"/>
      <c r="AN2515" s="2"/>
      <c r="AO2515" s="2"/>
      <c r="AP2515" s="2"/>
      <c r="AQ2515" s="2"/>
      <c r="AR2515" s="2"/>
      <c r="AS2515" s="2"/>
      <c r="AT2515" s="2"/>
      <c r="AU2515" s="2"/>
      <c r="AV2515" s="2"/>
      <c r="AW2515" s="2"/>
    </row>
    <row r="2516" spans="1:49" hidden="1">
      <c r="A2516" s="31" t="e">
        <f t="shared" si="169"/>
        <v>#N/A</v>
      </c>
      <c r="B2516" s="30" t="e">
        <f>VLOOKUP(F2516,[3]!Tabla13[#All],2,FALSE)</f>
        <v>#N/A</v>
      </c>
      <c r="C2516" s="51">
        <v>2026</v>
      </c>
      <c r="D2516" s="51">
        <v>8330</v>
      </c>
      <c r="E2516" s="51"/>
      <c r="F2516" s="52"/>
      <c r="G2516" s="51">
        <v>2</v>
      </c>
      <c r="H2516" s="51">
        <v>6</v>
      </c>
      <c r="I2516" s="51">
        <v>20</v>
      </c>
      <c r="J2516" s="51">
        <v>2</v>
      </c>
      <c r="K2516" s="51">
        <v>5000</v>
      </c>
      <c r="L2516" s="51">
        <v>5100</v>
      </c>
      <c r="M2516" s="51">
        <v>511</v>
      </c>
      <c r="N2516" s="50">
        <v>599</v>
      </c>
      <c r="O2516" s="113"/>
      <c r="P2516" s="48" t="s">
        <v>71</v>
      </c>
      <c r="Q2516" s="47">
        <v>0</v>
      </c>
      <c r="R2516" s="47">
        <v>0</v>
      </c>
      <c r="S2516" s="46">
        <f t="shared" si="170"/>
        <v>0</v>
      </c>
      <c r="T2516" s="47">
        <v>0</v>
      </c>
      <c r="U2516" s="47">
        <v>0</v>
      </c>
      <c r="V2516" s="46">
        <f t="shared" si="171"/>
        <v>0</v>
      </c>
      <c r="W2516" s="46">
        <f t="shared" si="172"/>
        <v>0</v>
      </c>
      <c r="X2516" s="45" t="s">
        <v>26</v>
      </c>
      <c r="Y2516" s="44"/>
      <c r="Z2516" s="43"/>
      <c r="AA2516" s="78" t="s">
        <v>100</v>
      </c>
      <c r="AK2516" s="2"/>
      <c r="AL2516" s="2"/>
      <c r="AM2516" s="2"/>
      <c r="AN2516" s="2"/>
      <c r="AO2516" s="2"/>
      <c r="AP2516" s="2"/>
      <c r="AQ2516" s="2"/>
      <c r="AR2516" s="2"/>
      <c r="AS2516" s="2"/>
      <c r="AT2516" s="2"/>
      <c r="AU2516" s="2"/>
      <c r="AV2516" s="2"/>
      <c r="AW2516" s="2"/>
    </row>
    <row r="2517" spans="1:49" hidden="1">
      <c r="A2517" s="31" t="e">
        <f t="shared" si="169"/>
        <v>#N/A</v>
      </c>
      <c r="B2517" s="30" t="e">
        <f>VLOOKUP(F2517,[3]!Tabla13[#All],2,FALSE)</f>
        <v>#N/A</v>
      </c>
      <c r="C2517" s="51">
        <v>2026</v>
      </c>
      <c r="D2517" s="51">
        <v>8330</v>
      </c>
      <c r="E2517" s="51"/>
      <c r="F2517" s="52"/>
      <c r="G2517" s="51">
        <v>2</v>
      </c>
      <c r="H2517" s="51">
        <v>6</v>
      </c>
      <c r="I2517" s="51">
        <v>20</v>
      </c>
      <c r="J2517" s="51">
        <v>2</v>
      </c>
      <c r="K2517" s="51">
        <v>5000</v>
      </c>
      <c r="L2517" s="51">
        <v>5100</v>
      </c>
      <c r="M2517" s="51">
        <v>511</v>
      </c>
      <c r="N2517" s="50">
        <v>929</v>
      </c>
      <c r="O2517" s="113"/>
      <c r="P2517" s="48" t="s">
        <v>195</v>
      </c>
      <c r="Q2517" s="47">
        <v>0</v>
      </c>
      <c r="R2517" s="47">
        <v>0</v>
      </c>
      <c r="S2517" s="46">
        <f t="shared" si="170"/>
        <v>0</v>
      </c>
      <c r="T2517" s="47">
        <v>0</v>
      </c>
      <c r="U2517" s="47">
        <v>0</v>
      </c>
      <c r="V2517" s="46">
        <f t="shared" si="171"/>
        <v>0</v>
      </c>
      <c r="W2517" s="46">
        <f t="shared" si="172"/>
        <v>0</v>
      </c>
      <c r="X2517" s="45" t="s">
        <v>26</v>
      </c>
      <c r="Y2517" s="44"/>
      <c r="Z2517" s="43"/>
      <c r="AA2517" s="42" t="s">
        <v>19</v>
      </c>
      <c r="AK2517" s="2"/>
      <c r="AL2517" s="2"/>
      <c r="AM2517" s="2"/>
      <c r="AN2517" s="2"/>
      <c r="AO2517" s="2"/>
      <c r="AP2517" s="2"/>
      <c r="AQ2517" s="2"/>
      <c r="AR2517" s="2"/>
      <c r="AS2517" s="2"/>
      <c r="AT2517" s="2"/>
      <c r="AU2517" s="2"/>
      <c r="AV2517" s="2"/>
      <c r="AW2517" s="2"/>
    </row>
    <row r="2518" spans="1:49" hidden="1">
      <c r="A2518" s="31" t="e">
        <f t="shared" si="169"/>
        <v>#N/A</v>
      </c>
      <c r="B2518" s="30" t="e">
        <f>VLOOKUP(F2518,[3]!Tabla13[#All],2,FALSE)</f>
        <v>#N/A</v>
      </c>
      <c r="C2518" s="51">
        <v>2026</v>
      </c>
      <c r="D2518" s="51">
        <v>8330</v>
      </c>
      <c r="E2518" s="51"/>
      <c r="F2518" s="52"/>
      <c r="G2518" s="51">
        <v>2</v>
      </c>
      <c r="H2518" s="51">
        <v>6</v>
      </c>
      <c r="I2518" s="51">
        <v>20</v>
      </c>
      <c r="J2518" s="51">
        <v>2</v>
      </c>
      <c r="K2518" s="51">
        <v>5000</v>
      </c>
      <c r="L2518" s="51">
        <v>5100</v>
      </c>
      <c r="M2518" s="51">
        <v>511</v>
      </c>
      <c r="N2518" s="50">
        <v>1301</v>
      </c>
      <c r="O2518" s="113"/>
      <c r="P2518" s="48" t="s">
        <v>68</v>
      </c>
      <c r="Q2518" s="47">
        <v>0</v>
      </c>
      <c r="R2518" s="47">
        <v>0</v>
      </c>
      <c r="S2518" s="46">
        <f t="shared" si="170"/>
        <v>0</v>
      </c>
      <c r="T2518" s="47">
        <v>0</v>
      </c>
      <c r="U2518" s="47">
        <v>0</v>
      </c>
      <c r="V2518" s="46">
        <f t="shared" si="171"/>
        <v>0</v>
      </c>
      <c r="W2518" s="46">
        <f t="shared" si="172"/>
        <v>0</v>
      </c>
      <c r="X2518" s="45" t="s">
        <v>26</v>
      </c>
      <c r="Y2518" s="44"/>
      <c r="Z2518" s="43"/>
      <c r="AA2518" s="42" t="s">
        <v>19</v>
      </c>
      <c r="AK2518" s="2"/>
      <c r="AL2518" s="2"/>
      <c r="AM2518" s="2"/>
      <c r="AN2518" s="2"/>
      <c r="AO2518" s="2"/>
      <c r="AP2518" s="2"/>
      <c r="AQ2518" s="2"/>
      <c r="AR2518" s="2"/>
      <c r="AS2518" s="2"/>
      <c r="AT2518" s="2"/>
      <c r="AU2518" s="2"/>
      <c r="AV2518" s="2"/>
      <c r="AW2518" s="2"/>
    </row>
    <row r="2519" spans="1:49" hidden="1">
      <c r="A2519" s="31" t="e">
        <f t="shared" si="169"/>
        <v>#N/A</v>
      </c>
      <c r="B2519" s="30" t="e">
        <f>VLOOKUP(F2519,[3]!Tabla13[#All],2,FALSE)</f>
        <v>#N/A</v>
      </c>
      <c r="C2519" s="51">
        <v>2026</v>
      </c>
      <c r="D2519" s="51">
        <v>8330</v>
      </c>
      <c r="E2519" s="51"/>
      <c r="F2519" s="52"/>
      <c r="G2519" s="51">
        <v>2</v>
      </c>
      <c r="H2519" s="51">
        <v>6</v>
      </c>
      <c r="I2519" s="51">
        <v>20</v>
      </c>
      <c r="J2519" s="51">
        <v>2</v>
      </c>
      <c r="K2519" s="51">
        <v>5000</v>
      </c>
      <c r="L2519" s="51">
        <v>5100</v>
      </c>
      <c r="M2519" s="51">
        <v>511</v>
      </c>
      <c r="N2519" s="50">
        <v>1316</v>
      </c>
      <c r="O2519" s="113"/>
      <c r="P2519" s="48" t="s">
        <v>605</v>
      </c>
      <c r="Q2519" s="47">
        <v>0</v>
      </c>
      <c r="R2519" s="47">
        <v>0</v>
      </c>
      <c r="S2519" s="46">
        <f t="shared" si="170"/>
        <v>0</v>
      </c>
      <c r="T2519" s="47">
        <v>0</v>
      </c>
      <c r="U2519" s="47">
        <v>0</v>
      </c>
      <c r="V2519" s="46">
        <f t="shared" si="171"/>
        <v>0</v>
      </c>
      <c r="W2519" s="46">
        <f t="shared" si="172"/>
        <v>0</v>
      </c>
      <c r="X2519" s="45" t="s">
        <v>26</v>
      </c>
      <c r="Y2519" s="44"/>
      <c r="Z2519" s="43"/>
      <c r="AA2519" s="42" t="s">
        <v>19</v>
      </c>
      <c r="AK2519" s="2"/>
      <c r="AL2519" s="2"/>
      <c r="AM2519" s="2"/>
      <c r="AN2519" s="2"/>
      <c r="AO2519" s="2"/>
      <c r="AP2519" s="2"/>
      <c r="AQ2519" s="2"/>
      <c r="AR2519" s="2"/>
      <c r="AS2519" s="2"/>
      <c r="AT2519" s="2"/>
      <c r="AU2519" s="2"/>
      <c r="AV2519" s="2"/>
      <c r="AW2519" s="2"/>
    </row>
    <row r="2520" spans="1:49" hidden="1">
      <c r="A2520" s="31" t="e">
        <f t="shared" si="169"/>
        <v>#N/A</v>
      </c>
      <c r="B2520" s="30" t="e">
        <f>VLOOKUP(F2520,[3]!Tabla13[#All],2,FALSE)</f>
        <v>#N/A</v>
      </c>
      <c r="C2520" s="51">
        <v>2026</v>
      </c>
      <c r="D2520" s="51">
        <v>8330</v>
      </c>
      <c r="E2520" s="51"/>
      <c r="F2520" s="52"/>
      <c r="G2520" s="51">
        <v>2</v>
      </c>
      <c r="H2520" s="51">
        <v>6</v>
      </c>
      <c r="I2520" s="51">
        <v>20</v>
      </c>
      <c r="J2520" s="51">
        <v>2</v>
      </c>
      <c r="K2520" s="51">
        <v>5000</v>
      </c>
      <c r="L2520" s="51">
        <v>5100</v>
      </c>
      <c r="M2520" s="51">
        <v>511</v>
      </c>
      <c r="N2520" s="50">
        <v>1318</v>
      </c>
      <c r="O2520" s="113"/>
      <c r="P2520" s="48" t="s">
        <v>604</v>
      </c>
      <c r="Q2520" s="47">
        <v>0</v>
      </c>
      <c r="R2520" s="47">
        <v>0</v>
      </c>
      <c r="S2520" s="46">
        <f t="shared" si="170"/>
        <v>0</v>
      </c>
      <c r="T2520" s="47">
        <v>0</v>
      </c>
      <c r="U2520" s="47">
        <v>0</v>
      </c>
      <c r="V2520" s="46">
        <f t="shared" si="171"/>
        <v>0</v>
      </c>
      <c r="W2520" s="46">
        <f t="shared" si="172"/>
        <v>0</v>
      </c>
      <c r="X2520" s="45" t="s">
        <v>26</v>
      </c>
      <c r="Y2520" s="44"/>
      <c r="Z2520" s="43"/>
      <c r="AA2520" s="42" t="s">
        <v>19</v>
      </c>
      <c r="AK2520" s="2"/>
      <c r="AL2520" s="2"/>
      <c r="AM2520" s="2"/>
      <c r="AN2520" s="2"/>
      <c r="AO2520" s="2"/>
      <c r="AP2520" s="2"/>
      <c r="AQ2520" s="2"/>
      <c r="AR2520" s="2"/>
      <c r="AS2520" s="2"/>
      <c r="AT2520" s="2"/>
      <c r="AU2520" s="2"/>
      <c r="AV2520" s="2"/>
      <c r="AW2520" s="2"/>
    </row>
    <row r="2521" spans="1:49" hidden="1">
      <c r="A2521" s="31" t="e">
        <f t="shared" si="169"/>
        <v>#N/A</v>
      </c>
      <c r="B2521" s="30" t="e">
        <f>VLOOKUP(F2521,[3]!Tabla13[#All],2,FALSE)</f>
        <v>#N/A</v>
      </c>
      <c r="C2521" s="40">
        <v>2026</v>
      </c>
      <c r="D2521" s="40">
        <v>8330</v>
      </c>
      <c r="E2521" s="40"/>
      <c r="F2521" s="41"/>
      <c r="G2521" s="40">
        <v>2</v>
      </c>
      <c r="H2521" s="40">
        <v>6</v>
      </c>
      <c r="I2521" s="40">
        <v>20</v>
      </c>
      <c r="J2521" s="40">
        <v>2</v>
      </c>
      <c r="K2521" s="40">
        <v>5000</v>
      </c>
      <c r="L2521" s="40">
        <v>5100</v>
      </c>
      <c r="M2521" s="40">
        <v>515</v>
      </c>
      <c r="N2521" s="221" t="s">
        <v>23</v>
      </c>
      <c r="O2521" s="220"/>
      <c r="P2521" s="37" t="s">
        <v>63</v>
      </c>
      <c r="Q2521" s="36">
        <f>SUM(Q2522:Q2537)</f>
        <v>0</v>
      </c>
      <c r="R2521" s="36">
        <f>SUM(R2522:R2537)</f>
        <v>0</v>
      </c>
      <c r="S2521" s="36">
        <f t="shared" si="170"/>
        <v>0</v>
      </c>
      <c r="T2521" s="36">
        <f>SUM(T2522:T2537)</f>
        <v>0</v>
      </c>
      <c r="U2521" s="36">
        <f>SUM(U2522:U2537)</f>
        <v>0</v>
      </c>
      <c r="V2521" s="36">
        <f t="shared" si="171"/>
        <v>0</v>
      </c>
      <c r="W2521" s="36">
        <f t="shared" si="172"/>
        <v>0</v>
      </c>
      <c r="X2521" s="41"/>
      <c r="Y2521" s="40"/>
      <c r="Z2521" s="77"/>
      <c r="AA2521" s="221"/>
      <c r="AK2521" s="2"/>
      <c r="AL2521" s="2"/>
      <c r="AM2521" s="2"/>
      <c r="AN2521" s="2"/>
      <c r="AO2521" s="2"/>
      <c r="AP2521" s="2"/>
      <c r="AQ2521" s="2"/>
      <c r="AR2521" s="2"/>
      <c r="AS2521" s="2"/>
      <c r="AT2521" s="2"/>
      <c r="AU2521" s="2"/>
      <c r="AV2521" s="2"/>
      <c r="AW2521" s="2"/>
    </row>
    <row r="2522" spans="1:49" hidden="1">
      <c r="A2522" s="31" t="e">
        <f t="shared" si="169"/>
        <v>#N/A</v>
      </c>
      <c r="B2522" s="30" t="e">
        <f>VLOOKUP(F2522,[3]!Tabla13[#All],2,FALSE)</f>
        <v>#N/A</v>
      </c>
      <c r="C2522" s="51">
        <v>2026</v>
      </c>
      <c r="D2522" s="51">
        <v>8330</v>
      </c>
      <c r="E2522" s="51"/>
      <c r="F2522" s="52"/>
      <c r="G2522" s="51">
        <v>2</v>
      </c>
      <c r="H2522" s="51">
        <v>6</v>
      </c>
      <c r="I2522" s="51">
        <v>20</v>
      </c>
      <c r="J2522" s="51">
        <v>2</v>
      </c>
      <c r="K2522" s="51">
        <v>5000</v>
      </c>
      <c r="L2522" s="51">
        <v>5100</v>
      </c>
      <c r="M2522" s="51">
        <v>515</v>
      </c>
      <c r="N2522" s="50">
        <v>6</v>
      </c>
      <c r="O2522" s="113"/>
      <c r="P2522" s="48" t="s">
        <v>62</v>
      </c>
      <c r="Q2522" s="47">
        <v>0</v>
      </c>
      <c r="R2522" s="47">
        <v>0</v>
      </c>
      <c r="S2522" s="46">
        <f t="shared" si="170"/>
        <v>0</v>
      </c>
      <c r="T2522" s="47">
        <v>0</v>
      </c>
      <c r="U2522" s="47">
        <v>0</v>
      </c>
      <c r="V2522" s="46">
        <f t="shared" si="171"/>
        <v>0</v>
      </c>
      <c r="W2522" s="46">
        <f t="shared" si="172"/>
        <v>0</v>
      </c>
      <c r="X2522" s="45" t="s">
        <v>26</v>
      </c>
      <c r="Y2522" s="44"/>
      <c r="Z2522" s="43"/>
      <c r="AA2522" s="78" t="s">
        <v>100</v>
      </c>
      <c r="AK2522" s="2"/>
      <c r="AL2522" s="2"/>
      <c r="AM2522" s="2"/>
      <c r="AN2522" s="2"/>
      <c r="AO2522" s="2"/>
      <c r="AP2522" s="2"/>
      <c r="AQ2522" s="2"/>
      <c r="AR2522" s="2"/>
      <c r="AS2522" s="2"/>
      <c r="AT2522" s="2"/>
      <c r="AU2522" s="2"/>
      <c r="AV2522" s="2"/>
      <c r="AW2522" s="2"/>
    </row>
    <row r="2523" spans="1:49" hidden="1">
      <c r="A2523" s="31" t="e">
        <f t="shared" ref="A2523:A2586" si="173">B2523-E2523</f>
        <v>#N/A</v>
      </c>
      <c r="B2523" s="30" t="e">
        <f>VLOOKUP(F2523,[3]!Tabla13[#All],2,FALSE)</f>
        <v>#N/A</v>
      </c>
      <c r="C2523" s="51">
        <v>2026</v>
      </c>
      <c r="D2523" s="51">
        <v>8330</v>
      </c>
      <c r="E2523" s="51"/>
      <c r="F2523" s="52"/>
      <c r="G2523" s="51">
        <v>2</v>
      </c>
      <c r="H2523" s="51">
        <v>6</v>
      </c>
      <c r="I2523" s="51">
        <v>20</v>
      </c>
      <c r="J2523" s="51">
        <v>2</v>
      </c>
      <c r="K2523" s="51">
        <v>5000</v>
      </c>
      <c r="L2523" s="51">
        <v>5100</v>
      </c>
      <c r="M2523" s="51">
        <v>515</v>
      </c>
      <c r="N2523" s="50">
        <v>361</v>
      </c>
      <c r="O2523" s="113"/>
      <c r="P2523" s="48" t="s">
        <v>61</v>
      </c>
      <c r="Q2523" s="47">
        <v>0</v>
      </c>
      <c r="R2523" s="47">
        <v>0</v>
      </c>
      <c r="S2523" s="46">
        <f t="shared" si="170"/>
        <v>0</v>
      </c>
      <c r="T2523" s="47">
        <v>0</v>
      </c>
      <c r="U2523" s="47">
        <v>0</v>
      </c>
      <c r="V2523" s="46">
        <f t="shared" si="171"/>
        <v>0</v>
      </c>
      <c r="W2523" s="46">
        <f t="shared" si="172"/>
        <v>0</v>
      </c>
      <c r="X2523" s="45" t="s">
        <v>26</v>
      </c>
      <c r="Y2523" s="44"/>
      <c r="Z2523" s="43"/>
      <c r="AA2523" s="78" t="s">
        <v>100</v>
      </c>
      <c r="AK2523" s="2"/>
      <c r="AL2523" s="2"/>
      <c r="AM2523" s="2"/>
      <c r="AN2523" s="2"/>
      <c r="AO2523" s="2"/>
      <c r="AP2523" s="2"/>
      <c r="AQ2523" s="2"/>
      <c r="AR2523" s="2"/>
      <c r="AS2523" s="2"/>
      <c r="AT2523" s="2"/>
      <c r="AU2523" s="2"/>
      <c r="AV2523" s="2"/>
      <c r="AW2523" s="2"/>
    </row>
    <row r="2524" spans="1:49" hidden="1">
      <c r="A2524" s="31" t="e">
        <f t="shared" si="173"/>
        <v>#N/A</v>
      </c>
      <c r="B2524" s="30" t="e">
        <f>VLOOKUP(F2524,[3]!Tabla13[#All],2,FALSE)</f>
        <v>#N/A</v>
      </c>
      <c r="C2524" s="51">
        <v>2026</v>
      </c>
      <c r="D2524" s="51">
        <v>8330</v>
      </c>
      <c r="E2524" s="51"/>
      <c r="F2524" s="52"/>
      <c r="G2524" s="51">
        <v>2</v>
      </c>
      <c r="H2524" s="51">
        <v>6</v>
      </c>
      <c r="I2524" s="51">
        <v>20</v>
      </c>
      <c r="J2524" s="51">
        <v>2</v>
      </c>
      <c r="K2524" s="51">
        <v>5000</v>
      </c>
      <c r="L2524" s="51">
        <v>5100</v>
      </c>
      <c r="M2524" s="51">
        <v>515</v>
      </c>
      <c r="N2524" s="50">
        <v>364</v>
      </c>
      <c r="O2524" s="113"/>
      <c r="P2524" s="48" t="s">
        <v>60</v>
      </c>
      <c r="Q2524" s="47">
        <v>0</v>
      </c>
      <c r="R2524" s="47">
        <v>0</v>
      </c>
      <c r="S2524" s="46">
        <f t="shared" si="170"/>
        <v>0</v>
      </c>
      <c r="T2524" s="47">
        <v>0</v>
      </c>
      <c r="U2524" s="47">
        <v>0</v>
      </c>
      <c r="V2524" s="46">
        <f t="shared" si="171"/>
        <v>0</v>
      </c>
      <c r="W2524" s="46">
        <f t="shared" si="172"/>
        <v>0</v>
      </c>
      <c r="X2524" s="45" t="s">
        <v>26</v>
      </c>
      <c r="Y2524" s="44"/>
      <c r="Z2524" s="43"/>
      <c r="AA2524" s="78" t="s">
        <v>100</v>
      </c>
      <c r="AK2524" s="2"/>
      <c r="AL2524" s="2"/>
      <c r="AM2524" s="2"/>
      <c r="AN2524" s="2"/>
      <c r="AO2524" s="2"/>
      <c r="AP2524" s="2"/>
      <c r="AQ2524" s="2"/>
      <c r="AR2524" s="2"/>
      <c r="AS2524" s="2"/>
      <c r="AT2524" s="2"/>
      <c r="AU2524" s="2"/>
      <c r="AV2524" s="2"/>
      <c r="AW2524" s="2"/>
    </row>
    <row r="2525" spans="1:49" hidden="1">
      <c r="A2525" s="31" t="e">
        <f t="shared" si="173"/>
        <v>#N/A</v>
      </c>
      <c r="B2525" s="30" t="e">
        <f>VLOOKUP(F2525,[3]!Tabla13[#All],2,FALSE)</f>
        <v>#N/A</v>
      </c>
      <c r="C2525" s="51">
        <v>2026</v>
      </c>
      <c r="D2525" s="51">
        <v>8330</v>
      </c>
      <c r="E2525" s="51"/>
      <c r="F2525" s="52"/>
      <c r="G2525" s="51">
        <v>2</v>
      </c>
      <c r="H2525" s="51">
        <v>6</v>
      </c>
      <c r="I2525" s="51">
        <v>20</v>
      </c>
      <c r="J2525" s="51">
        <v>2</v>
      </c>
      <c r="K2525" s="51">
        <v>5000</v>
      </c>
      <c r="L2525" s="51">
        <v>5100</v>
      </c>
      <c r="M2525" s="51">
        <v>515</v>
      </c>
      <c r="N2525" s="50">
        <v>487</v>
      </c>
      <c r="O2525" s="113"/>
      <c r="P2525" s="48" t="s">
        <v>59</v>
      </c>
      <c r="Q2525" s="47">
        <v>0</v>
      </c>
      <c r="R2525" s="47">
        <v>0</v>
      </c>
      <c r="S2525" s="46">
        <f t="shared" si="170"/>
        <v>0</v>
      </c>
      <c r="T2525" s="47">
        <v>0</v>
      </c>
      <c r="U2525" s="47">
        <v>0</v>
      </c>
      <c r="V2525" s="46">
        <f t="shared" si="171"/>
        <v>0</v>
      </c>
      <c r="W2525" s="46">
        <f t="shared" si="172"/>
        <v>0</v>
      </c>
      <c r="X2525" s="45" t="s">
        <v>26</v>
      </c>
      <c r="Y2525" s="44"/>
      <c r="Z2525" s="43"/>
      <c r="AA2525" s="42" t="s">
        <v>19</v>
      </c>
      <c r="AK2525" s="2"/>
      <c r="AL2525" s="2"/>
      <c r="AM2525" s="2"/>
      <c r="AN2525" s="2"/>
      <c r="AO2525" s="2"/>
      <c r="AP2525" s="2"/>
      <c r="AQ2525" s="2"/>
      <c r="AR2525" s="2"/>
      <c r="AS2525" s="2"/>
      <c r="AT2525" s="2"/>
      <c r="AU2525" s="2"/>
      <c r="AV2525" s="2"/>
      <c r="AW2525" s="2"/>
    </row>
    <row r="2526" spans="1:49" hidden="1">
      <c r="A2526" s="31" t="e">
        <f t="shared" si="173"/>
        <v>#N/A</v>
      </c>
      <c r="B2526" s="30" t="e">
        <f>VLOOKUP(F2526,[3]!Tabla13[#All],2,FALSE)</f>
        <v>#N/A</v>
      </c>
      <c r="C2526" s="51">
        <v>2026</v>
      </c>
      <c r="D2526" s="51">
        <v>8330</v>
      </c>
      <c r="E2526" s="51"/>
      <c r="F2526" s="52"/>
      <c r="G2526" s="51">
        <v>2</v>
      </c>
      <c r="H2526" s="51">
        <v>6</v>
      </c>
      <c r="I2526" s="51">
        <v>20</v>
      </c>
      <c r="J2526" s="51">
        <v>2</v>
      </c>
      <c r="K2526" s="51">
        <v>5000</v>
      </c>
      <c r="L2526" s="51">
        <v>5100</v>
      </c>
      <c r="M2526" s="51">
        <v>515</v>
      </c>
      <c r="N2526" s="50">
        <v>593</v>
      </c>
      <c r="O2526" s="113"/>
      <c r="P2526" s="48" t="s">
        <v>58</v>
      </c>
      <c r="Q2526" s="47">
        <v>0</v>
      </c>
      <c r="R2526" s="47">
        <v>0</v>
      </c>
      <c r="S2526" s="46">
        <f t="shared" si="170"/>
        <v>0</v>
      </c>
      <c r="T2526" s="47">
        <v>0</v>
      </c>
      <c r="U2526" s="47">
        <v>0</v>
      </c>
      <c r="V2526" s="46">
        <f t="shared" si="171"/>
        <v>0</v>
      </c>
      <c r="W2526" s="46">
        <f t="shared" si="172"/>
        <v>0</v>
      </c>
      <c r="X2526" s="45" t="s">
        <v>26</v>
      </c>
      <c r="Y2526" s="44"/>
      <c r="Z2526" s="43"/>
      <c r="AA2526" s="78" t="s">
        <v>100</v>
      </c>
      <c r="AK2526" s="2"/>
      <c r="AL2526" s="2"/>
      <c r="AM2526" s="2"/>
      <c r="AN2526" s="2"/>
      <c r="AO2526" s="2"/>
      <c r="AP2526" s="2"/>
      <c r="AQ2526" s="2"/>
      <c r="AR2526" s="2"/>
      <c r="AS2526" s="2"/>
      <c r="AT2526" s="2"/>
      <c r="AU2526" s="2"/>
      <c r="AV2526" s="2"/>
      <c r="AW2526" s="2"/>
    </row>
    <row r="2527" spans="1:49" hidden="1">
      <c r="A2527" s="31" t="e">
        <f t="shared" si="173"/>
        <v>#N/A</v>
      </c>
      <c r="B2527" s="30" t="e">
        <f>VLOOKUP(F2527,[3]!Tabla13[#All],2,FALSE)</f>
        <v>#N/A</v>
      </c>
      <c r="C2527" s="51">
        <v>2026</v>
      </c>
      <c r="D2527" s="51">
        <v>8330</v>
      </c>
      <c r="E2527" s="51"/>
      <c r="F2527" s="52"/>
      <c r="G2527" s="51">
        <v>2</v>
      </c>
      <c r="H2527" s="51">
        <v>6</v>
      </c>
      <c r="I2527" s="51">
        <v>20</v>
      </c>
      <c r="J2527" s="51">
        <v>2</v>
      </c>
      <c r="K2527" s="51">
        <v>5000</v>
      </c>
      <c r="L2527" s="51">
        <v>5100</v>
      </c>
      <c r="M2527" s="51">
        <v>515</v>
      </c>
      <c r="N2527" s="50">
        <v>768</v>
      </c>
      <c r="O2527" s="113"/>
      <c r="P2527" s="48" t="s">
        <v>57</v>
      </c>
      <c r="Q2527" s="47">
        <v>0</v>
      </c>
      <c r="R2527" s="47">
        <v>0</v>
      </c>
      <c r="S2527" s="46">
        <f t="shared" si="170"/>
        <v>0</v>
      </c>
      <c r="T2527" s="47">
        <v>0</v>
      </c>
      <c r="U2527" s="47">
        <v>0</v>
      </c>
      <c r="V2527" s="46">
        <f t="shared" si="171"/>
        <v>0</v>
      </c>
      <c r="W2527" s="46">
        <f t="shared" si="172"/>
        <v>0</v>
      </c>
      <c r="X2527" s="45" t="s">
        <v>26</v>
      </c>
      <c r="Y2527" s="44"/>
      <c r="Z2527" s="43"/>
      <c r="AA2527" s="78" t="s">
        <v>100</v>
      </c>
      <c r="AK2527" s="2"/>
      <c r="AL2527" s="2"/>
      <c r="AM2527" s="2"/>
      <c r="AN2527" s="2"/>
      <c r="AO2527" s="2"/>
      <c r="AP2527" s="2"/>
      <c r="AQ2527" s="2"/>
      <c r="AR2527" s="2"/>
      <c r="AS2527" s="2"/>
      <c r="AT2527" s="2"/>
      <c r="AU2527" s="2"/>
      <c r="AV2527" s="2"/>
      <c r="AW2527" s="2"/>
    </row>
    <row r="2528" spans="1:49" hidden="1">
      <c r="A2528" s="31" t="e">
        <f t="shared" si="173"/>
        <v>#N/A</v>
      </c>
      <c r="B2528" s="30" t="e">
        <f>VLOOKUP(F2528,[3]!Tabla13[#All],2,FALSE)</f>
        <v>#N/A</v>
      </c>
      <c r="C2528" s="51">
        <v>2026</v>
      </c>
      <c r="D2528" s="51">
        <v>8330</v>
      </c>
      <c r="E2528" s="51"/>
      <c r="F2528" s="52"/>
      <c r="G2528" s="51">
        <v>2</v>
      </c>
      <c r="H2528" s="51">
        <v>6</v>
      </c>
      <c r="I2528" s="51">
        <v>20</v>
      </c>
      <c r="J2528" s="51">
        <v>2</v>
      </c>
      <c r="K2528" s="51">
        <v>5000</v>
      </c>
      <c r="L2528" s="51">
        <v>5100</v>
      </c>
      <c r="M2528" s="51">
        <v>515</v>
      </c>
      <c r="N2528" s="50">
        <v>771</v>
      </c>
      <c r="O2528" s="113"/>
      <c r="P2528" s="48" t="s">
        <v>603</v>
      </c>
      <c r="Q2528" s="47">
        <v>0</v>
      </c>
      <c r="R2528" s="47">
        <v>0</v>
      </c>
      <c r="S2528" s="46">
        <f t="shared" si="170"/>
        <v>0</v>
      </c>
      <c r="T2528" s="47">
        <v>0</v>
      </c>
      <c r="U2528" s="47">
        <v>0</v>
      </c>
      <c r="V2528" s="46">
        <f t="shared" si="171"/>
        <v>0</v>
      </c>
      <c r="W2528" s="46">
        <f t="shared" si="172"/>
        <v>0</v>
      </c>
      <c r="X2528" s="45" t="s">
        <v>26</v>
      </c>
      <c r="Y2528" s="44"/>
      <c r="Z2528" s="43"/>
      <c r="AA2528" s="78" t="s">
        <v>100</v>
      </c>
      <c r="AK2528" s="2"/>
      <c r="AL2528" s="2"/>
      <c r="AM2528" s="2"/>
      <c r="AN2528" s="2"/>
      <c r="AO2528" s="2"/>
      <c r="AP2528" s="2"/>
      <c r="AQ2528" s="2"/>
      <c r="AR2528" s="2"/>
      <c r="AS2528" s="2"/>
      <c r="AT2528" s="2"/>
      <c r="AU2528" s="2"/>
      <c r="AV2528" s="2"/>
      <c r="AW2528" s="2"/>
    </row>
    <row r="2529" spans="1:49" hidden="1">
      <c r="A2529" s="31" t="e">
        <f t="shared" si="173"/>
        <v>#N/A</v>
      </c>
      <c r="B2529" s="30" t="e">
        <f>VLOOKUP(F2529,[3]!Tabla13[#All],2,FALSE)</f>
        <v>#N/A</v>
      </c>
      <c r="C2529" s="51">
        <v>2026</v>
      </c>
      <c r="D2529" s="51">
        <v>8330</v>
      </c>
      <c r="E2529" s="51"/>
      <c r="F2529" s="52"/>
      <c r="G2529" s="51">
        <v>2</v>
      </c>
      <c r="H2529" s="51">
        <v>6</v>
      </c>
      <c r="I2529" s="51">
        <v>20</v>
      </c>
      <c r="J2529" s="51">
        <v>2</v>
      </c>
      <c r="K2529" s="51">
        <v>5000</v>
      </c>
      <c r="L2529" s="51">
        <v>5100</v>
      </c>
      <c r="M2529" s="51">
        <v>515</v>
      </c>
      <c r="N2529" s="50">
        <v>1004</v>
      </c>
      <c r="O2529" s="113"/>
      <c r="P2529" s="48" t="s">
        <v>56</v>
      </c>
      <c r="Q2529" s="47">
        <v>0</v>
      </c>
      <c r="R2529" s="47">
        <v>0</v>
      </c>
      <c r="S2529" s="46">
        <f t="shared" si="170"/>
        <v>0</v>
      </c>
      <c r="T2529" s="47">
        <v>0</v>
      </c>
      <c r="U2529" s="47">
        <v>0</v>
      </c>
      <c r="V2529" s="46">
        <f t="shared" si="171"/>
        <v>0</v>
      </c>
      <c r="W2529" s="46">
        <f t="shared" si="172"/>
        <v>0</v>
      </c>
      <c r="X2529" s="45" t="s">
        <v>26</v>
      </c>
      <c r="Y2529" s="44"/>
      <c r="Z2529" s="43"/>
      <c r="AA2529" s="78" t="s">
        <v>100</v>
      </c>
      <c r="AK2529" s="2"/>
      <c r="AL2529" s="2"/>
      <c r="AM2529" s="2"/>
      <c r="AN2529" s="2"/>
      <c r="AO2529" s="2"/>
      <c r="AP2529" s="2"/>
      <c r="AQ2529" s="2"/>
      <c r="AR2529" s="2"/>
      <c r="AS2529" s="2"/>
      <c r="AT2529" s="2"/>
      <c r="AU2529" s="2"/>
      <c r="AV2529" s="2"/>
      <c r="AW2529" s="2"/>
    </row>
    <row r="2530" spans="1:49" hidden="1">
      <c r="A2530" s="31" t="e">
        <f t="shared" si="173"/>
        <v>#N/A</v>
      </c>
      <c r="B2530" s="30" t="e">
        <f>VLOOKUP(F2530,[3]!Tabla13[#All],2,FALSE)</f>
        <v>#N/A</v>
      </c>
      <c r="C2530" s="51">
        <v>2026</v>
      </c>
      <c r="D2530" s="51">
        <v>8330</v>
      </c>
      <c r="E2530" s="51"/>
      <c r="F2530" s="52"/>
      <c r="G2530" s="51">
        <v>2</v>
      </c>
      <c r="H2530" s="51">
        <v>6</v>
      </c>
      <c r="I2530" s="51">
        <v>20</v>
      </c>
      <c r="J2530" s="51">
        <v>2</v>
      </c>
      <c r="K2530" s="51">
        <v>5000</v>
      </c>
      <c r="L2530" s="51">
        <v>5100</v>
      </c>
      <c r="M2530" s="51">
        <v>515</v>
      </c>
      <c r="N2530" s="50">
        <v>1006</v>
      </c>
      <c r="O2530" s="113"/>
      <c r="P2530" s="48" t="s">
        <v>602</v>
      </c>
      <c r="Q2530" s="47">
        <v>0</v>
      </c>
      <c r="R2530" s="47">
        <v>0</v>
      </c>
      <c r="S2530" s="46">
        <f t="shared" si="170"/>
        <v>0</v>
      </c>
      <c r="T2530" s="47">
        <v>0</v>
      </c>
      <c r="U2530" s="47">
        <v>0</v>
      </c>
      <c r="V2530" s="46">
        <f t="shared" si="171"/>
        <v>0</v>
      </c>
      <c r="W2530" s="46">
        <f t="shared" si="172"/>
        <v>0</v>
      </c>
      <c r="X2530" s="45" t="s">
        <v>26</v>
      </c>
      <c r="Y2530" s="44"/>
      <c r="Z2530" s="43"/>
      <c r="AA2530" s="78" t="s">
        <v>100</v>
      </c>
      <c r="AK2530" s="2"/>
      <c r="AL2530" s="2"/>
      <c r="AM2530" s="2"/>
      <c r="AN2530" s="2"/>
      <c r="AO2530" s="2"/>
      <c r="AP2530" s="2"/>
      <c r="AQ2530" s="2"/>
      <c r="AR2530" s="2"/>
      <c r="AS2530" s="2"/>
      <c r="AT2530" s="2"/>
      <c r="AU2530" s="2"/>
      <c r="AV2530" s="2"/>
      <c r="AW2530" s="2"/>
    </row>
    <row r="2531" spans="1:49" hidden="1">
      <c r="A2531" s="31" t="e">
        <f t="shared" si="173"/>
        <v>#N/A</v>
      </c>
      <c r="B2531" s="30" t="e">
        <f>VLOOKUP(F2531,[3]!Tabla13[#All],2,FALSE)</f>
        <v>#N/A</v>
      </c>
      <c r="C2531" s="51">
        <v>2026</v>
      </c>
      <c r="D2531" s="51">
        <v>8330</v>
      </c>
      <c r="E2531" s="51"/>
      <c r="F2531" s="52"/>
      <c r="G2531" s="51">
        <v>2</v>
      </c>
      <c r="H2531" s="51">
        <v>6</v>
      </c>
      <c r="I2531" s="51">
        <v>20</v>
      </c>
      <c r="J2531" s="51">
        <v>2</v>
      </c>
      <c r="K2531" s="51">
        <v>5000</v>
      </c>
      <c r="L2531" s="51">
        <v>5100</v>
      </c>
      <c r="M2531" s="51">
        <v>515</v>
      </c>
      <c r="N2531" s="50">
        <v>984</v>
      </c>
      <c r="O2531" s="113"/>
      <c r="P2531" s="48" t="s">
        <v>50</v>
      </c>
      <c r="Q2531" s="47">
        <v>0</v>
      </c>
      <c r="R2531" s="47">
        <v>0</v>
      </c>
      <c r="S2531" s="46">
        <f t="shared" si="170"/>
        <v>0</v>
      </c>
      <c r="T2531" s="47">
        <v>0</v>
      </c>
      <c r="U2531" s="47">
        <v>0</v>
      </c>
      <c r="V2531" s="46">
        <f t="shared" si="171"/>
        <v>0</v>
      </c>
      <c r="W2531" s="46">
        <f t="shared" si="172"/>
        <v>0</v>
      </c>
      <c r="X2531" s="45" t="s">
        <v>26</v>
      </c>
      <c r="Y2531" s="44"/>
      <c r="Z2531" s="43"/>
      <c r="AA2531" s="78" t="s">
        <v>100</v>
      </c>
      <c r="AK2531" s="2"/>
      <c r="AL2531" s="2"/>
      <c r="AM2531" s="2"/>
      <c r="AN2531" s="2"/>
      <c r="AO2531" s="2"/>
      <c r="AP2531" s="2"/>
      <c r="AQ2531" s="2"/>
      <c r="AR2531" s="2"/>
      <c r="AS2531" s="2"/>
      <c r="AT2531" s="2"/>
      <c r="AU2531" s="2"/>
      <c r="AV2531" s="2"/>
      <c r="AW2531" s="2"/>
    </row>
    <row r="2532" spans="1:49" hidden="1">
      <c r="A2532" s="31" t="e">
        <f t="shared" si="173"/>
        <v>#N/A</v>
      </c>
      <c r="B2532" s="30" t="e">
        <f>VLOOKUP(F2532,[3]!Tabla13[#All],2,FALSE)</f>
        <v>#N/A</v>
      </c>
      <c r="C2532" s="51">
        <v>2026</v>
      </c>
      <c r="D2532" s="51">
        <v>8330</v>
      </c>
      <c r="E2532" s="51"/>
      <c r="F2532" s="52"/>
      <c r="G2532" s="51">
        <v>2</v>
      </c>
      <c r="H2532" s="51">
        <v>6</v>
      </c>
      <c r="I2532" s="51">
        <v>20</v>
      </c>
      <c r="J2532" s="51">
        <v>2</v>
      </c>
      <c r="K2532" s="51">
        <v>5000</v>
      </c>
      <c r="L2532" s="51">
        <v>5100</v>
      </c>
      <c r="M2532" s="51">
        <v>515</v>
      </c>
      <c r="N2532" s="50">
        <v>1285</v>
      </c>
      <c r="O2532" s="113"/>
      <c r="P2532" s="48" t="s">
        <v>52</v>
      </c>
      <c r="Q2532" s="47">
        <v>0</v>
      </c>
      <c r="R2532" s="47">
        <v>0</v>
      </c>
      <c r="S2532" s="46">
        <f t="shared" si="170"/>
        <v>0</v>
      </c>
      <c r="T2532" s="47">
        <v>0</v>
      </c>
      <c r="U2532" s="47">
        <v>0</v>
      </c>
      <c r="V2532" s="46">
        <f t="shared" si="171"/>
        <v>0</v>
      </c>
      <c r="W2532" s="46">
        <f t="shared" si="172"/>
        <v>0</v>
      </c>
      <c r="X2532" s="45" t="s">
        <v>26</v>
      </c>
      <c r="Y2532" s="44"/>
      <c r="Z2532" s="43"/>
      <c r="AA2532" s="78" t="s">
        <v>100</v>
      </c>
      <c r="AK2532" s="2"/>
      <c r="AL2532" s="2"/>
      <c r="AM2532" s="2"/>
      <c r="AN2532" s="2"/>
      <c r="AO2532" s="2"/>
      <c r="AP2532" s="2"/>
      <c r="AQ2532" s="2"/>
      <c r="AR2532" s="2"/>
      <c r="AS2532" s="2"/>
      <c r="AT2532" s="2"/>
      <c r="AU2532" s="2"/>
      <c r="AV2532" s="2"/>
      <c r="AW2532" s="2"/>
    </row>
    <row r="2533" spans="1:49" hidden="1">
      <c r="A2533" s="31" t="e">
        <f t="shared" si="173"/>
        <v>#N/A</v>
      </c>
      <c r="B2533" s="30" t="e">
        <f>VLOOKUP(F2533,[3]!Tabla13[#All],2,FALSE)</f>
        <v>#N/A</v>
      </c>
      <c r="C2533" s="51">
        <v>2026</v>
      </c>
      <c r="D2533" s="51">
        <v>8330</v>
      </c>
      <c r="E2533" s="51"/>
      <c r="F2533" s="52"/>
      <c r="G2533" s="51">
        <v>2</v>
      </c>
      <c r="H2533" s="51">
        <v>6</v>
      </c>
      <c r="I2533" s="51">
        <v>20</v>
      </c>
      <c r="J2533" s="51">
        <v>2</v>
      </c>
      <c r="K2533" s="51">
        <v>5000</v>
      </c>
      <c r="L2533" s="51">
        <v>5100</v>
      </c>
      <c r="M2533" s="51">
        <v>515</v>
      </c>
      <c r="N2533" s="50">
        <v>1329</v>
      </c>
      <c r="O2533" s="113"/>
      <c r="P2533" s="48" t="s">
        <v>601</v>
      </c>
      <c r="Q2533" s="47">
        <v>0</v>
      </c>
      <c r="R2533" s="47">
        <v>0</v>
      </c>
      <c r="S2533" s="46">
        <f t="shared" si="170"/>
        <v>0</v>
      </c>
      <c r="T2533" s="47">
        <v>0</v>
      </c>
      <c r="U2533" s="47">
        <v>0</v>
      </c>
      <c r="V2533" s="46">
        <f t="shared" si="171"/>
        <v>0</v>
      </c>
      <c r="W2533" s="46">
        <f t="shared" si="172"/>
        <v>0</v>
      </c>
      <c r="X2533" s="45" t="s">
        <v>26</v>
      </c>
      <c r="Y2533" s="44"/>
      <c r="Z2533" s="43"/>
      <c r="AA2533" s="78" t="s">
        <v>100</v>
      </c>
      <c r="AK2533" s="2"/>
      <c r="AL2533" s="2"/>
      <c r="AM2533" s="2"/>
      <c r="AN2533" s="2"/>
      <c r="AO2533" s="2"/>
      <c r="AP2533" s="2"/>
      <c r="AQ2533" s="2"/>
      <c r="AR2533" s="2"/>
      <c r="AS2533" s="2"/>
      <c r="AT2533" s="2"/>
      <c r="AU2533" s="2"/>
      <c r="AV2533" s="2"/>
      <c r="AW2533" s="2"/>
    </row>
    <row r="2534" spans="1:49" hidden="1">
      <c r="A2534" s="31" t="e">
        <f t="shared" si="173"/>
        <v>#N/A</v>
      </c>
      <c r="B2534" s="30" t="e">
        <f>VLOOKUP(F2534,[3]!Tabla13[#All],2,FALSE)</f>
        <v>#N/A</v>
      </c>
      <c r="C2534" s="51">
        <v>2026</v>
      </c>
      <c r="D2534" s="51">
        <v>8330</v>
      </c>
      <c r="E2534" s="51"/>
      <c r="F2534" s="52"/>
      <c r="G2534" s="51">
        <v>2</v>
      </c>
      <c r="H2534" s="51">
        <v>6</v>
      </c>
      <c r="I2534" s="51">
        <v>20</v>
      </c>
      <c r="J2534" s="51">
        <v>2</v>
      </c>
      <c r="K2534" s="51">
        <v>5000</v>
      </c>
      <c r="L2534" s="51">
        <v>5100</v>
      </c>
      <c r="M2534" s="51">
        <v>515</v>
      </c>
      <c r="N2534" s="50">
        <v>1420</v>
      </c>
      <c r="O2534" s="113"/>
      <c r="P2534" s="48" t="s">
        <v>48</v>
      </c>
      <c r="Q2534" s="47">
        <v>0</v>
      </c>
      <c r="R2534" s="47">
        <v>0</v>
      </c>
      <c r="S2534" s="46">
        <f t="shared" si="170"/>
        <v>0</v>
      </c>
      <c r="T2534" s="47">
        <v>0</v>
      </c>
      <c r="U2534" s="47">
        <v>0</v>
      </c>
      <c r="V2534" s="46">
        <f t="shared" si="171"/>
        <v>0</v>
      </c>
      <c r="W2534" s="46">
        <f t="shared" si="172"/>
        <v>0</v>
      </c>
      <c r="X2534" s="45" t="s">
        <v>26</v>
      </c>
      <c r="Y2534" s="44"/>
      <c r="Z2534" s="43"/>
      <c r="AA2534" s="42" t="s">
        <v>19</v>
      </c>
      <c r="AK2534" s="2"/>
      <c r="AL2534" s="2"/>
      <c r="AM2534" s="2"/>
      <c r="AN2534" s="2"/>
      <c r="AO2534" s="2"/>
      <c r="AP2534" s="2"/>
      <c r="AQ2534" s="2"/>
      <c r="AR2534" s="2"/>
      <c r="AS2534" s="2"/>
      <c r="AT2534" s="2"/>
      <c r="AU2534" s="2"/>
      <c r="AV2534" s="2"/>
      <c r="AW2534" s="2"/>
    </row>
    <row r="2535" spans="1:49" hidden="1">
      <c r="A2535" s="31" t="e">
        <f t="shared" si="173"/>
        <v>#N/A</v>
      </c>
      <c r="B2535" s="30" t="e">
        <f>VLOOKUP(F2535,[3]!Tabla13[#All],2,FALSE)</f>
        <v>#N/A</v>
      </c>
      <c r="C2535" s="51">
        <v>2026</v>
      </c>
      <c r="D2535" s="51">
        <v>8330</v>
      </c>
      <c r="E2535" s="51"/>
      <c r="F2535" s="52"/>
      <c r="G2535" s="51">
        <v>2</v>
      </c>
      <c r="H2535" s="51">
        <v>6</v>
      </c>
      <c r="I2535" s="51">
        <v>20</v>
      </c>
      <c r="J2535" s="51">
        <v>2</v>
      </c>
      <c r="K2535" s="51">
        <v>5000</v>
      </c>
      <c r="L2535" s="51">
        <v>5100</v>
      </c>
      <c r="M2535" s="51">
        <v>515</v>
      </c>
      <c r="N2535" s="50">
        <v>1476</v>
      </c>
      <c r="O2535" s="113"/>
      <c r="P2535" s="48" t="s">
        <v>51</v>
      </c>
      <c r="Q2535" s="47">
        <v>0</v>
      </c>
      <c r="R2535" s="47">
        <v>0</v>
      </c>
      <c r="S2535" s="46">
        <f t="shared" si="170"/>
        <v>0</v>
      </c>
      <c r="T2535" s="47">
        <v>0</v>
      </c>
      <c r="U2535" s="47">
        <v>0</v>
      </c>
      <c r="V2535" s="46">
        <f t="shared" si="171"/>
        <v>0</v>
      </c>
      <c r="W2535" s="46">
        <f t="shared" si="172"/>
        <v>0</v>
      </c>
      <c r="X2535" s="45" t="s">
        <v>26</v>
      </c>
      <c r="Y2535" s="44"/>
      <c r="Z2535" s="43"/>
      <c r="AA2535" s="78" t="s">
        <v>100</v>
      </c>
      <c r="AK2535" s="2"/>
      <c r="AL2535" s="2"/>
      <c r="AM2535" s="2"/>
      <c r="AN2535" s="2"/>
      <c r="AO2535" s="2"/>
      <c r="AP2535" s="2"/>
      <c r="AQ2535" s="2"/>
      <c r="AR2535" s="2"/>
      <c r="AS2535" s="2"/>
      <c r="AT2535" s="2"/>
      <c r="AU2535" s="2"/>
      <c r="AV2535" s="2"/>
      <c r="AW2535" s="2"/>
    </row>
    <row r="2536" spans="1:49" hidden="1">
      <c r="A2536" s="31" t="e">
        <f t="shared" si="173"/>
        <v>#N/A</v>
      </c>
      <c r="B2536" s="30" t="e">
        <f>VLOOKUP(F2536,[3]!Tabla13[#All],2,FALSE)</f>
        <v>#N/A</v>
      </c>
      <c r="C2536" s="51">
        <v>2026</v>
      </c>
      <c r="D2536" s="51">
        <v>8330</v>
      </c>
      <c r="E2536" s="51"/>
      <c r="F2536" s="52"/>
      <c r="G2536" s="51">
        <v>2</v>
      </c>
      <c r="H2536" s="51">
        <v>6</v>
      </c>
      <c r="I2536" s="51">
        <v>20</v>
      </c>
      <c r="J2536" s="51">
        <v>2</v>
      </c>
      <c r="K2536" s="51">
        <v>5000</v>
      </c>
      <c r="L2536" s="51">
        <v>5100</v>
      </c>
      <c r="M2536" s="51">
        <v>515</v>
      </c>
      <c r="N2536" s="50">
        <v>374</v>
      </c>
      <c r="O2536" s="113"/>
      <c r="P2536" s="48" t="s">
        <v>600</v>
      </c>
      <c r="Q2536" s="47">
        <v>0</v>
      </c>
      <c r="R2536" s="47">
        <v>0</v>
      </c>
      <c r="S2536" s="46">
        <f t="shared" si="170"/>
        <v>0</v>
      </c>
      <c r="T2536" s="47">
        <v>0</v>
      </c>
      <c r="U2536" s="47">
        <v>0</v>
      </c>
      <c r="V2536" s="46">
        <f t="shared" si="171"/>
        <v>0</v>
      </c>
      <c r="W2536" s="46">
        <f t="shared" si="172"/>
        <v>0</v>
      </c>
      <c r="X2536" s="45" t="s">
        <v>26</v>
      </c>
      <c r="Y2536" s="44"/>
      <c r="Z2536" s="43"/>
      <c r="AA2536" s="78" t="s">
        <v>100</v>
      </c>
      <c r="AK2536" s="2"/>
      <c r="AL2536" s="2"/>
      <c r="AM2536" s="2"/>
      <c r="AN2536" s="2"/>
      <c r="AO2536" s="2"/>
      <c r="AP2536" s="2"/>
      <c r="AQ2536" s="2"/>
      <c r="AR2536" s="2"/>
      <c r="AS2536" s="2"/>
      <c r="AT2536" s="2"/>
      <c r="AU2536" s="2"/>
      <c r="AV2536" s="2"/>
      <c r="AW2536" s="2"/>
    </row>
    <row r="2537" spans="1:49" hidden="1">
      <c r="A2537" s="31" t="e">
        <f t="shared" si="173"/>
        <v>#N/A</v>
      </c>
      <c r="B2537" s="30" t="e">
        <f>VLOOKUP(F2537,[3]!Tabla13[#All],2,FALSE)</f>
        <v>#N/A</v>
      </c>
      <c r="C2537" s="51">
        <v>2026</v>
      </c>
      <c r="D2537" s="51">
        <v>8330</v>
      </c>
      <c r="E2537" s="51"/>
      <c r="F2537" s="52"/>
      <c r="G2537" s="51">
        <v>2</v>
      </c>
      <c r="H2537" s="51">
        <v>6</v>
      </c>
      <c r="I2537" s="51">
        <v>20</v>
      </c>
      <c r="J2537" s="51">
        <v>2</v>
      </c>
      <c r="K2537" s="51">
        <v>5000</v>
      </c>
      <c r="L2537" s="51">
        <v>5100</v>
      </c>
      <c r="M2537" s="51">
        <v>515</v>
      </c>
      <c r="N2537" s="50">
        <v>1512</v>
      </c>
      <c r="O2537" s="49"/>
      <c r="P2537" s="48" t="s">
        <v>465</v>
      </c>
      <c r="Q2537" s="47">
        <v>0</v>
      </c>
      <c r="R2537" s="47">
        <v>0</v>
      </c>
      <c r="S2537" s="46">
        <f t="shared" si="170"/>
        <v>0</v>
      </c>
      <c r="T2537" s="47">
        <v>0</v>
      </c>
      <c r="U2537" s="47">
        <v>0</v>
      </c>
      <c r="V2537" s="46">
        <f t="shared" si="171"/>
        <v>0</v>
      </c>
      <c r="W2537" s="46">
        <f t="shared" si="172"/>
        <v>0</v>
      </c>
      <c r="X2537" s="45" t="s">
        <v>26</v>
      </c>
      <c r="Y2537" s="44"/>
      <c r="Z2537" s="43"/>
      <c r="AA2537" s="78" t="s">
        <v>100</v>
      </c>
      <c r="AK2537" s="2"/>
      <c r="AL2537" s="2"/>
      <c r="AM2537" s="2"/>
      <c r="AN2537" s="2"/>
      <c r="AO2537" s="2"/>
      <c r="AP2537" s="2"/>
      <c r="AQ2537" s="2"/>
      <c r="AR2537" s="2"/>
      <c r="AS2537" s="2"/>
      <c r="AT2537" s="2"/>
      <c r="AU2537" s="2"/>
      <c r="AV2537" s="2"/>
      <c r="AW2537" s="2"/>
    </row>
    <row r="2538" spans="1:49" hidden="1">
      <c r="A2538" s="31" t="e">
        <f t="shared" si="173"/>
        <v>#N/A</v>
      </c>
      <c r="B2538" s="30" t="e">
        <f>VLOOKUP(F2538,[3]!Tabla13[#All],2,FALSE)</f>
        <v>#N/A</v>
      </c>
      <c r="C2538" s="40">
        <v>2026</v>
      </c>
      <c r="D2538" s="40">
        <v>8330</v>
      </c>
      <c r="E2538" s="40"/>
      <c r="F2538" s="41"/>
      <c r="G2538" s="40">
        <v>2</v>
      </c>
      <c r="H2538" s="40">
        <v>6</v>
      </c>
      <c r="I2538" s="40">
        <v>20</v>
      </c>
      <c r="J2538" s="40">
        <v>2</v>
      </c>
      <c r="K2538" s="40">
        <v>5000</v>
      </c>
      <c r="L2538" s="40">
        <v>5100</v>
      </c>
      <c r="M2538" s="40">
        <v>519</v>
      </c>
      <c r="N2538" s="221" t="s">
        <v>23</v>
      </c>
      <c r="O2538" s="220"/>
      <c r="P2538" s="37" t="s">
        <v>47</v>
      </c>
      <c r="Q2538" s="36">
        <f>SUM(Q2539:Q2541)</f>
        <v>0</v>
      </c>
      <c r="R2538" s="36">
        <f>SUM(R2539:R2541)</f>
        <v>0</v>
      </c>
      <c r="S2538" s="36">
        <f t="shared" si="170"/>
        <v>0</v>
      </c>
      <c r="T2538" s="36">
        <f>SUM(T2539:T2541)</f>
        <v>0</v>
      </c>
      <c r="U2538" s="36">
        <f>SUM(U2539:U2541)</f>
        <v>0</v>
      </c>
      <c r="V2538" s="36">
        <f t="shared" si="171"/>
        <v>0</v>
      </c>
      <c r="W2538" s="36">
        <f t="shared" si="172"/>
        <v>0</v>
      </c>
      <c r="X2538" s="41"/>
      <c r="Y2538" s="40"/>
      <c r="Z2538" s="77"/>
      <c r="AA2538" s="221"/>
      <c r="AK2538" s="2"/>
      <c r="AL2538" s="2"/>
      <c r="AM2538" s="2"/>
      <c r="AN2538" s="2"/>
      <c r="AO2538" s="2"/>
      <c r="AP2538" s="2"/>
      <c r="AQ2538" s="2"/>
      <c r="AR2538" s="2"/>
      <c r="AS2538" s="2"/>
      <c r="AT2538" s="2"/>
      <c r="AU2538" s="2"/>
      <c r="AV2538" s="2"/>
      <c r="AW2538" s="2"/>
    </row>
    <row r="2539" spans="1:49" hidden="1">
      <c r="A2539" s="31" t="e">
        <f t="shared" si="173"/>
        <v>#N/A</v>
      </c>
      <c r="B2539" s="30" t="e">
        <f>VLOOKUP(F2539,[3]!Tabla13[#All],2,FALSE)</f>
        <v>#N/A</v>
      </c>
      <c r="C2539" s="51">
        <v>2026</v>
      </c>
      <c r="D2539" s="51">
        <v>8330</v>
      </c>
      <c r="E2539" s="51"/>
      <c r="F2539" s="52"/>
      <c r="G2539" s="51">
        <v>2</v>
      </c>
      <c r="H2539" s="51">
        <v>6</v>
      </c>
      <c r="I2539" s="51">
        <v>20</v>
      </c>
      <c r="J2539" s="51">
        <v>2</v>
      </c>
      <c r="K2539" s="51">
        <v>5000</v>
      </c>
      <c r="L2539" s="51">
        <v>5100</v>
      </c>
      <c r="M2539" s="51">
        <v>519</v>
      </c>
      <c r="N2539" s="50">
        <v>337</v>
      </c>
      <c r="O2539" s="113"/>
      <c r="P2539" s="48" t="s">
        <v>599</v>
      </c>
      <c r="Q2539" s="47">
        <v>0</v>
      </c>
      <c r="R2539" s="47">
        <v>0</v>
      </c>
      <c r="S2539" s="46">
        <f t="shared" si="170"/>
        <v>0</v>
      </c>
      <c r="T2539" s="47">
        <v>0</v>
      </c>
      <c r="U2539" s="47">
        <v>0</v>
      </c>
      <c r="V2539" s="46">
        <f t="shared" si="171"/>
        <v>0</v>
      </c>
      <c r="W2539" s="46">
        <f t="shared" si="172"/>
        <v>0</v>
      </c>
      <c r="X2539" s="45" t="s">
        <v>26</v>
      </c>
      <c r="Y2539" s="44"/>
      <c r="Z2539" s="43"/>
      <c r="AA2539" s="78" t="s">
        <v>100</v>
      </c>
      <c r="AK2539" s="2"/>
      <c r="AL2539" s="2"/>
      <c r="AM2539" s="2"/>
      <c r="AN2539" s="2"/>
      <c r="AO2539" s="2"/>
      <c r="AP2539" s="2"/>
      <c r="AQ2539" s="2"/>
      <c r="AR2539" s="2"/>
      <c r="AS2539" s="2"/>
      <c r="AT2539" s="2"/>
      <c r="AU2539" s="2"/>
      <c r="AV2539" s="2"/>
      <c r="AW2539" s="2"/>
    </row>
    <row r="2540" spans="1:49" hidden="1">
      <c r="A2540" s="31" t="e">
        <f t="shared" si="173"/>
        <v>#N/A</v>
      </c>
      <c r="B2540" s="30" t="e">
        <f>VLOOKUP(F2540,[3]!Tabla13[#All],2,FALSE)</f>
        <v>#N/A</v>
      </c>
      <c r="C2540" s="51">
        <v>2026</v>
      </c>
      <c r="D2540" s="51">
        <v>8330</v>
      </c>
      <c r="E2540" s="51"/>
      <c r="F2540" s="52"/>
      <c r="G2540" s="51">
        <v>2</v>
      </c>
      <c r="H2540" s="51">
        <v>6</v>
      </c>
      <c r="I2540" s="51">
        <v>20</v>
      </c>
      <c r="J2540" s="51">
        <v>2</v>
      </c>
      <c r="K2540" s="51">
        <v>5000</v>
      </c>
      <c r="L2540" s="51">
        <v>5100</v>
      </c>
      <c r="M2540" s="51">
        <v>519</v>
      </c>
      <c r="N2540" s="50">
        <v>528</v>
      </c>
      <c r="O2540" s="113"/>
      <c r="P2540" s="48" t="s">
        <v>598</v>
      </c>
      <c r="Q2540" s="47">
        <v>0</v>
      </c>
      <c r="R2540" s="47">
        <v>0</v>
      </c>
      <c r="S2540" s="46">
        <f t="shared" si="170"/>
        <v>0</v>
      </c>
      <c r="T2540" s="47">
        <v>0</v>
      </c>
      <c r="U2540" s="47">
        <v>0</v>
      </c>
      <c r="V2540" s="46">
        <f t="shared" si="171"/>
        <v>0</v>
      </c>
      <c r="W2540" s="46">
        <f t="shared" si="172"/>
        <v>0</v>
      </c>
      <c r="X2540" s="45" t="s">
        <v>26</v>
      </c>
      <c r="Y2540" s="44"/>
      <c r="Z2540" s="43"/>
      <c r="AA2540" s="42" t="s">
        <v>19</v>
      </c>
      <c r="AK2540" s="2"/>
      <c r="AL2540" s="2"/>
      <c r="AM2540" s="2"/>
      <c r="AN2540" s="2"/>
      <c r="AO2540" s="2"/>
      <c r="AP2540" s="2"/>
      <c r="AQ2540" s="2"/>
      <c r="AR2540" s="2"/>
      <c r="AS2540" s="2"/>
      <c r="AT2540" s="2"/>
      <c r="AU2540" s="2"/>
      <c r="AV2540" s="2"/>
      <c r="AW2540" s="2"/>
    </row>
    <row r="2541" spans="1:49" hidden="1">
      <c r="A2541" s="31" t="e">
        <f t="shared" si="173"/>
        <v>#N/A</v>
      </c>
      <c r="B2541" s="30" t="e">
        <f>VLOOKUP(F2541,[3]!Tabla13[#All],2,FALSE)</f>
        <v>#N/A</v>
      </c>
      <c r="C2541" s="51">
        <v>2026</v>
      </c>
      <c r="D2541" s="51">
        <v>8330</v>
      </c>
      <c r="E2541" s="51"/>
      <c r="F2541" s="52"/>
      <c r="G2541" s="51">
        <v>2</v>
      </c>
      <c r="H2541" s="51">
        <v>6</v>
      </c>
      <c r="I2541" s="51">
        <v>20</v>
      </c>
      <c r="J2541" s="51">
        <v>2</v>
      </c>
      <c r="K2541" s="51">
        <v>5000</v>
      </c>
      <c r="L2541" s="51">
        <v>5100</v>
      </c>
      <c r="M2541" s="51">
        <v>519</v>
      </c>
      <c r="N2541" s="50">
        <v>1469</v>
      </c>
      <c r="O2541" s="113"/>
      <c r="P2541" s="48" t="s">
        <v>285</v>
      </c>
      <c r="Q2541" s="47">
        <v>0</v>
      </c>
      <c r="R2541" s="47">
        <v>0</v>
      </c>
      <c r="S2541" s="46">
        <f t="shared" si="170"/>
        <v>0</v>
      </c>
      <c r="T2541" s="47">
        <v>0</v>
      </c>
      <c r="U2541" s="47">
        <v>0</v>
      </c>
      <c r="V2541" s="46">
        <f t="shared" si="171"/>
        <v>0</v>
      </c>
      <c r="W2541" s="46">
        <f t="shared" si="172"/>
        <v>0</v>
      </c>
      <c r="X2541" s="45" t="s">
        <v>26</v>
      </c>
      <c r="Y2541" s="44"/>
      <c r="Z2541" s="43"/>
      <c r="AA2541" s="42" t="s">
        <v>19</v>
      </c>
      <c r="AK2541" s="2"/>
      <c r="AL2541" s="2"/>
      <c r="AM2541" s="2"/>
      <c r="AN2541" s="2"/>
      <c r="AO2541" s="2"/>
      <c r="AP2541" s="2"/>
      <c r="AQ2541" s="2"/>
      <c r="AR2541" s="2"/>
      <c r="AS2541" s="2"/>
      <c r="AT2541" s="2"/>
      <c r="AU2541" s="2"/>
      <c r="AV2541" s="2"/>
      <c r="AW2541" s="2"/>
    </row>
    <row r="2542" spans="1:49" hidden="1">
      <c r="A2542" s="31" t="e">
        <f t="shared" si="173"/>
        <v>#N/A</v>
      </c>
      <c r="B2542" s="30" t="e">
        <f>VLOOKUP(F2542,[3]!Tabla13[#All],2,FALSE)</f>
        <v>#N/A</v>
      </c>
      <c r="C2542" s="61">
        <v>2026</v>
      </c>
      <c r="D2542" s="61">
        <v>8330</v>
      </c>
      <c r="E2542" s="61"/>
      <c r="F2542" s="62"/>
      <c r="G2542" s="61">
        <v>2</v>
      </c>
      <c r="H2542" s="61">
        <v>6</v>
      </c>
      <c r="I2542" s="61">
        <v>20</v>
      </c>
      <c r="J2542" s="61">
        <v>2</v>
      </c>
      <c r="K2542" s="61">
        <v>5000</v>
      </c>
      <c r="L2542" s="61">
        <v>5200</v>
      </c>
      <c r="M2542" s="61"/>
      <c r="N2542" s="60" t="s">
        <v>23</v>
      </c>
      <c r="O2542" s="59"/>
      <c r="P2542" s="58" t="s">
        <v>40</v>
      </c>
      <c r="Q2542" s="57">
        <f>Q2543+Q2546</f>
        <v>0</v>
      </c>
      <c r="R2542" s="57">
        <f>R2543+R2546</f>
        <v>0</v>
      </c>
      <c r="S2542" s="57">
        <f t="shared" si="170"/>
        <v>0</v>
      </c>
      <c r="T2542" s="57">
        <f>T2543+T2546</f>
        <v>0</v>
      </c>
      <c r="U2542" s="57">
        <f>U2543+U2546</f>
        <v>0</v>
      </c>
      <c r="V2542" s="57">
        <f t="shared" si="171"/>
        <v>0</v>
      </c>
      <c r="W2542" s="57">
        <f t="shared" si="172"/>
        <v>0</v>
      </c>
      <c r="X2542" s="56"/>
      <c r="Y2542" s="66"/>
      <c r="Z2542" s="65"/>
      <c r="AA2542" s="53"/>
      <c r="AK2542" s="2"/>
      <c r="AL2542" s="2"/>
      <c r="AM2542" s="2"/>
      <c r="AN2542" s="2"/>
      <c r="AO2542" s="2"/>
      <c r="AP2542" s="2"/>
      <c r="AQ2542" s="2"/>
      <c r="AR2542" s="2"/>
      <c r="AS2542" s="2"/>
      <c r="AT2542" s="2"/>
      <c r="AU2542" s="2"/>
      <c r="AV2542" s="2"/>
      <c r="AW2542" s="2"/>
    </row>
    <row r="2543" spans="1:49" hidden="1">
      <c r="A2543" s="31" t="e">
        <f t="shared" si="173"/>
        <v>#N/A</v>
      </c>
      <c r="B2543" s="30" t="e">
        <f>VLOOKUP(F2543,[3]!Tabla13[#All],2,FALSE)</f>
        <v>#N/A</v>
      </c>
      <c r="C2543" s="40">
        <v>2026</v>
      </c>
      <c r="D2543" s="40">
        <v>8330</v>
      </c>
      <c r="E2543" s="40"/>
      <c r="F2543" s="41"/>
      <c r="G2543" s="40">
        <v>2</v>
      </c>
      <c r="H2543" s="40">
        <v>6</v>
      </c>
      <c r="I2543" s="40">
        <v>20</v>
      </c>
      <c r="J2543" s="40">
        <v>2</v>
      </c>
      <c r="K2543" s="40">
        <v>5000</v>
      </c>
      <c r="L2543" s="40">
        <v>5200</v>
      </c>
      <c r="M2543" s="40">
        <v>521</v>
      </c>
      <c r="N2543" s="221" t="s">
        <v>23</v>
      </c>
      <c r="O2543" s="220"/>
      <c r="P2543" s="37" t="s">
        <v>39</v>
      </c>
      <c r="Q2543" s="36">
        <f>SUM(Q2544:Q2545)</f>
        <v>0</v>
      </c>
      <c r="R2543" s="36">
        <f>SUM(R2544:R2545)</f>
        <v>0</v>
      </c>
      <c r="S2543" s="36">
        <f t="shared" si="170"/>
        <v>0</v>
      </c>
      <c r="T2543" s="36">
        <f>SUM(T2544:T2545)</f>
        <v>0</v>
      </c>
      <c r="U2543" s="36">
        <f>SUM(U2544:U2545)</f>
        <v>0</v>
      </c>
      <c r="V2543" s="36">
        <f t="shared" si="171"/>
        <v>0</v>
      </c>
      <c r="W2543" s="36">
        <f t="shared" si="172"/>
        <v>0</v>
      </c>
      <c r="X2543" s="35"/>
      <c r="Y2543" s="64"/>
      <c r="Z2543" s="63"/>
      <c r="AA2543" s="32"/>
      <c r="AK2543" s="2"/>
      <c r="AL2543" s="2"/>
      <c r="AM2543" s="2"/>
      <c r="AN2543" s="2"/>
      <c r="AO2543" s="2"/>
      <c r="AP2543" s="2"/>
      <c r="AQ2543" s="2"/>
      <c r="AR2543" s="2"/>
      <c r="AS2543" s="2"/>
      <c r="AT2543" s="2"/>
      <c r="AU2543" s="2"/>
      <c r="AV2543" s="2"/>
      <c r="AW2543" s="2"/>
    </row>
    <row r="2544" spans="1:49" hidden="1">
      <c r="A2544" s="31" t="e">
        <f t="shared" si="173"/>
        <v>#N/A</v>
      </c>
      <c r="B2544" s="30" t="e">
        <f>VLOOKUP(F2544,[3]!Tabla13[#All],2,FALSE)</f>
        <v>#N/A</v>
      </c>
      <c r="C2544" s="51">
        <v>2026</v>
      </c>
      <c r="D2544" s="51">
        <v>8330</v>
      </c>
      <c r="E2544" s="51"/>
      <c r="F2544" s="52"/>
      <c r="G2544" s="51">
        <v>2</v>
      </c>
      <c r="H2544" s="51">
        <v>6</v>
      </c>
      <c r="I2544" s="51">
        <v>20</v>
      </c>
      <c r="J2544" s="51">
        <v>2</v>
      </c>
      <c r="K2544" s="51">
        <v>5000</v>
      </c>
      <c r="L2544" s="51">
        <v>5200</v>
      </c>
      <c r="M2544" s="51">
        <v>521</v>
      </c>
      <c r="N2544" s="50">
        <v>722</v>
      </c>
      <c r="O2544" s="113"/>
      <c r="P2544" s="48" t="s">
        <v>279</v>
      </c>
      <c r="Q2544" s="47">
        <v>0</v>
      </c>
      <c r="R2544" s="47">
        <v>0</v>
      </c>
      <c r="S2544" s="46">
        <f t="shared" si="170"/>
        <v>0</v>
      </c>
      <c r="T2544" s="47">
        <v>0</v>
      </c>
      <c r="U2544" s="47">
        <v>0</v>
      </c>
      <c r="V2544" s="46">
        <f t="shared" si="171"/>
        <v>0</v>
      </c>
      <c r="W2544" s="46">
        <f t="shared" si="172"/>
        <v>0</v>
      </c>
      <c r="X2544" s="45" t="s">
        <v>176</v>
      </c>
      <c r="Y2544" s="44"/>
      <c r="Z2544" s="43"/>
      <c r="AA2544" s="78" t="s">
        <v>100</v>
      </c>
      <c r="AK2544" s="2"/>
      <c r="AL2544" s="2"/>
      <c r="AM2544" s="2"/>
      <c r="AN2544" s="2"/>
      <c r="AO2544" s="2"/>
      <c r="AP2544" s="2"/>
      <c r="AQ2544" s="2"/>
      <c r="AR2544" s="2"/>
      <c r="AS2544" s="2"/>
      <c r="AT2544" s="2"/>
      <c r="AU2544" s="2"/>
      <c r="AV2544" s="2"/>
      <c r="AW2544" s="2"/>
    </row>
    <row r="2545" spans="1:49" hidden="1">
      <c r="A2545" s="31" t="e">
        <f t="shared" si="173"/>
        <v>#N/A</v>
      </c>
      <c r="B2545" s="30" t="e">
        <f>VLOOKUP(F2545,[3]!Tabla13[#All],2,FALSE)</f>
        <v>#N/A</v>
      </c>
      <c r="C2545" s="51">
        <v>2026</v>
      </c>
      <c r="D2545" s="51">
        <v>8330</v>
      </c>
      <c r="E2545" s="51"/>
      <c r="F2545" s="52"/>
      <c r="G2545" s="51">
        <v>2</v>
      </c>
      <c r="H2545" s="51">
        <v>6</v>
      </c>
      <c r="I2545" s="51">
        <v>20</v>
      </c>
      <c r="J2545" s="51">
        <v>2</v>
      </c>
      <c r="K2545" s="51">
        <v>5000</v>
      </c>
      <c r="L2545" s="51">
        <v>5200</v>
      </c>
      <c r="M2545" s="51">
        <v>521</v>
      </c>
      <c r="N2545" s="50">
        <v>1038</v>
      </c>
      <c r="O2545" s="113"/>
      <c r="P2545" s="48" t="s">
        <v>597</v>
      </c>
      <c r="Q2545" s="47">
        <v>0</v>
      </c>
      <c r="R2545" s="47">
        <v>0</v>
      </c>
      <c r="S2545" s="46">
        <f t="shared" si="170"/>
        <v>0</v>
      </c>
      <c r="T2545" s="47">
        <v>0</v>
      </c>
      <c r="U2545" s="47">
        <v>0</v>
      </c>
      <c r="V2545" s="46">
        <f t="shared" si="171"/>
        <v>0</v>
      </c>
      <c r="W2545" s="46">
        <f t="shared" si="172"/>
        <v>0</v>
      </c>
      <c r="X2545" s="45" t="s">
        <v>176</v>
      </c>
      <c r="Y2545" s="44"/>
      <c r="Z2545" s="43"/>
      <c r="AA2545" s="78" t="s">
        <v>100</v>
      </c>
      <c r="AK2545" s="2"/>
      <c r="AL2545" s="2"/>
      <c r="AM2545" s="2"/>
      <c r="AN2545" s="2"/>
      <c r="AO2545" s="2"/>
      <c r="AP2545" s="2"/>
      <c r="AQ2545" s="2"/>
      <c r="AR2545" s="2"/>
      <c r="AS2545" s="2"/>
      <c r="AT2545" s="2"/>
      <c r="AU2545" s="2"/>
      <c r="AV2545" s="2"/>
      <c r="AW2545" s="2"/>
    </row>
    <row r="2546" spans="1:49" hidden="1">
      <c r="A2546" s="31" t="e">
        <f t="shared" si="173"/>
        <v>#N/A</v>
      </c>
      <c r="B2546" s="30" t="e">
        <f>VLOOKUP(F2546,[3]!Tabla13[#All],2,FALSE)</f>
        <v>#N/A</v>
      </c>
      <c r="C2546" s="40">
        <v>2026</v>
      </c>
      <c r="D2546" s="40">
        <v>8330</v>
      </c>
      <c r="E2546" s="40"/>
      <c r="F2546" s="41"/>
      <c r="G2546" s="40">
        <v>2</v>
      </c>
      <c r="H2546" s="40">
        <v>6</v>
      </c>
      <c r="I2546" s="40">
        <v>20</v>
      </c>
      <c r="J2546" s="40">
        <v>2</v>
      </c>
      <c r="K2546" s="40">
        <v>5000</v>
      </c>
      <c r="L2546" s="40">
        <v>5200</v>
      </c>
      <c r="M2546" s="40">
        <v>523</v>
      </c>
      <c r="N2546" s="221" t="s">
        <v>23</v>
      </c>
      <c r="O2546" s="220"/>
      <c r="P2546" s="37" t="s">
        <v>36</v>
      </c>
      <c r="Q2546" s="36">
        <f>SUM(Q2547:Q2550)</f>
        <v>0</v>
      </c>
      <c r="R2546" s="36">
        <f>SUM(R2547:R2550)</f>
        <v>0</v>
      </c>
      <c r="S2546" s="36">
        <f t="shared" si="170"/>
        <v>0</v>
      </c>
      <c r="T2546" s="36">
        <f>SUM(T2547:T2550)</f>
        <v>0</v>
      </c>
      <c r="U2546" s="36">
        <f>SUM(U2547:U2550)</f>
        <v>0</v>
      </c>
      <c r="V2546" s="36">
        <f t="shared" si="171"/>
        <v>0</v>
      </c>
      <c r="W2546" s="36">
        <f t="shared" si="172"/>
        <v>0</v>
      </c>
      <c r="X2546" s="41"/>
      <c r="Y2546" s="40"/>
      <c r="Z2546" s="77"/>
      <c r="AA2546" s="221"/>
      <c r="AK2546" s="2"/>
      <c r="AL2546" s="2"/>
      <c r="AM2546" s="2"/>
      <c r="AN2546" s="2"/>
      <c r="AO2546" s="2"/>
      <c r="AP2546" s="2"/>
      <c r="AQ2546" s="2"/>
      <c r="AR2546" s="2"/>
      <c r="AS2546" s="2"/>
      <c r="AT2546" s="2"/>
      <c r="AU2546" s="2"/>
      <c r="AV2546" s="2"/>
      <c r="AW2546" s="2"/>
    </row>
    <row r="2547" spans="1:49" hidden="1">
      <c r="A2547" s="31" t="e">
        <f t="shared" si="173"/>
        <v>#N/A</v>
      </c>
      <c r="B2547" s="30" t="e">
        <f>VLOOKUP(F2547,[3]!Tabla13[#All],2,FALSE)</f>
        <v>#N/A</v>
      </c>
      <c r="C2547" s="51">
        <v>2026</v>
      </c>
      <c r="D2547" s="51">
        <v>8330</v>
      </c>
      <c r="E2547" s="51"/>
      <c r="F2547" s="52"/>
      <c r="G2547" s="51">
        <v>2</v>
      </c>
      <c r="H2547" s="51">
        <v>6</v>
      </c>
      <c r="I2547" s="51">
        <v>20</v>
      </c>
      <c r="J2547" s="51">
        <v>2</v>
      </c>
      <c r="K2547" s="51">
        <v>5000</v>
      </c>
      <c r="L2547" s="51">
        <v>5200</v>
      </c>
      <c r="M2547" s="51">
        <v>523</v>
      </c>
      <c r="N2547" s="50">
        <v>200</v>
      </c>
      <c r="O2547" s="113"/>
      <c r="P2547" s="48" t="s">
        <v>596</v>
      </c>
      <c r="Q2547" s="47">
        <v>0</v>
      </c>
      <c r="R2547" s="47">
        <v>0</v>
      </c>
      <c r="S2547" s="46">
        <f t="shared" si="170"/>
        <v>0</v>
      </c>
      <c r="T2547" s="47">
        <v>0</v>
      </c>
      <c r="U2547" s="47">
        <v>0</v>
      </c>
      <c r="V2547" s="46">
        <f t="shared" si="171"/>
        <v>0</v>
      </c>
      <c r="W2547" s="46">
        <f t="shared" si="172"/>
        <v>0</v>
      </c>
      <c r="X2547" s="45" t="s">
        <v>26</v>
      </c>
      <c r="Y2547" s="44"/>
      <c r="Z2547" s="43"/>
      <c r="AA2547" s="78" t="s">
        <v>100</v>
      </c>
      <c r="AK2547" s="2"/>
      <c r="AL2547" s="2"/>
      <c r="AM2547" s="2"/>
      <c r="AN2547" s="2"/>
      <c r="AO2547" s="2"/>
      <c r="AP2547" s="2"/>
      <c r="AQ2547" s="2"/>
      <c r="AR2547" s="2"/>
      <c r="AS2547" s="2"/>
      <c r="AT2547" s="2"/>
      <c r="AU2547" s="2"/>
      <c r="AV2547" s="2"/>
      <c r="AW2547" s="2"/>
    </row>
    <row r="2548" spans="1:49" hidden="1">
      <c r="A2548" s="31" t="e">
        <f t="shared" si="173"/>
        <v>#N/A</v>
      </c>
      <c r="B2548" s="30" t="e">
        <f>VLOOKUP(F2548,[3]!Tabla13[#All],2,FALSE)</f>
        <v>#N/A</v>
      </c>
      <c r="C2548" s="51">
        <v>2026</v>
      </c>
      <c r="D2548" s="51">
        <v>8330</v>
      </c>
      <c r="E2548" s="51"/>
      <c r="F2548" s="52"/>
      <c r="G2548" s="51">
        <v>2</v>
      </c>
      <c r="H2548" s="51">
        <v>6</v>
      </c>
      <c r="I2548" s="51">
        <v>20</v>
      </c>
      <c r="J2548" s="51">
        <v>2</v>
      </c>
      <c r="K2548" s="51">
        <v>5000</v>
      </c>
      <c r="L2548" s="51">
        <v>5200</v>
      </c>
      <c r="M2548" s="51">
        <v>523</v>
      </c>
      <c r="N2548" s="50">
        <v>201</v>
      </c>
      <c r="O2548" s="113"/>
      <c r="P2548" s="48" t="s">
        <v>595</v>
      </c>
      <c r="Q2548" s="47">
        <v>0</v>
      </c>
      <c r="R2548" s="47">
        <v>0</v>
      </c>
      <c r="S2548" s="46">
        <f t="shared" si="170"/>
        <v>0</v>
      </c>
      <c r="T2548" s="47">
        <v>0</v>
      </c>
      <c r="U2548" s="47">
        <v>0</v>
      </c>
      <c r="V2548" s="46">
        <f t="shared" si="171"/>
        <v>0</v>
      </c>
      <c r="W2548" s="46">
        <f t="shared" si="172"/>
        <v>0</v>
      </c>
      <c r="X2548" s="45" t="s">
        <v>26</v>
      </c>
      <c r="Y2548" s="44"/>
      <c r="Z2548" s="43"/>
      <c r="AA2548" s="78" t="s">
        <v>100</v>
      </c>
      <c r="AK2548" s="2"/>
      <c r="AL2548" s="2"/>
      <c r="AM2548" s="2"/>
      <c r="AN2548" s="2"/>
      <c r="AO2548" s="2"/>
      <c r="AP2548" s="2"/>
      <c r="AQ2548" s="2"/>
      <c r="AR2548" s="2"/>
      <c r="AS2548" s="2"/>
      <c r="AT2548" s="2"/>
      <c r="AU2548" s="2"/>
      <c r="AV2548" s="2"/>
      <c r="AW2548" s="2"/>
    </row>
    <row r="2549" spans="1:49" hidden="1">
      <c r="A2549" s="31" t="e">
        <f t="shared" si="173"/>
        <v>#N/A</v>
      </c>
      <c r="B2549" s="30" t="e">
        <f>VLOOKUP(F2549,[3]!Tabla13[#All],2,FALSE)</f>
        <v>#N/A</v>
      </c>
      <c r="C2549" s="51">
        <v>2026</v>
      </c>
      <c r="D2549" s="51">
        <v>8330</v>
      </c>
      <c r="E2549" s="51"/>
      <c r="F2549" s="52"/>
      <c r="G2549" s="51">
        <v>2</v>
      </c>
      <c r="H2549" s="51">
        <v>6</v>
      </c>
      <c r="I2549" s="51">
        <v>20</v>
      </c>
      <c r="J2549" s="51">
        <v>2</v>
      </c>
      <c r="K2549" s="51">
        <v>5000</v>
      </c>
      <c r="L2549" s="51">
        <v>5200</v>
      </c>
      <c r="M2549" s="51">
        <v>523</v>
      </c>
      <c r="N2549" s="50">
        <v>202</v>
      </c>
      <c r="O2549" s="113"/>
      <c r="P2549" s="204" t="s">
        <v>557</v>
      </c>
      <c r="Q2549" s="47">
        <v>0</v>
      </c>
      <c r="R2549" s="47">
        <v>0</v>
      </c>
      <c r="S2549" s="46">
        <f t="shared" si="170"/>
        <v>0</v>
      </c>
      <c r="T2549" s="47">
        <v>0</v>
      </c>
      <c r="U2549" s="47">
        <v>0</v>
      </c>
      <c r="V2549" s="46">
        <f t="shared" si="171"/>
        <v>0</v>
      </c>
      <c r="W2549" s="46">
        <f t="shared" si="172"/>
        <v>0</v>
      </c>
      <c r="X2549" s="45" t="s">
        <v>26</v>
      </c>
      <c r="Y2549" s="44"/>
      <c r="Z2549" s="43"/>
      <c r="AA2549" s="78" t="s">
        <v>100</v>
      </c>
      <c r="AK2549" s="2"/>
      <c r="AL2549" s="2"/>
      <c r="AM2549" s="2"/>
      <c r="AN2549" s="2"/>
      <c r="AO2549" s="2"/>
      <c r="AP2549" s="2"/>
      <c r="AQ2549" s="2"/>
      <c r="AR2549" s="2"/>
      <c r="AS2549" s="2"/>
      <c r="AT2549" s="2"/>
      <c r="AU2549" s="2"/>
      <c r="AV2549" s="2"/>
      <c r="AW2549" s="2"/>
    </row>
    <row r="2550" spans="1:49" hidden="1">
      <c r="A2550" s="31" t="e">
        <f t="shared" si="173"/>
        <v>#N/A</v>
      </c>
      <c r="B2550" s="30" t="e">
        <f>VLOOKUP(F2550,[3]!Tabla13[#All],2,FALSE)</f>
        <v>#N/A</v>
      </c>
      <c r="C2550" s="51">
        <v>2026</v>
      </c>
      <c r="D2550" s="51">
        <v>8330</v>
      </c>
      <c r="E2550" s="51"/>
      <c r="F2550" s="52"/>
      <c r="G2550" s="51">
        <v>2</v>
      </c>
      <c r="H2550" s="51">
        <v>6</v>
      </c>
      <c r="I2550" s="51">
        <v>20</v>
      </c>
      <c r="J2550" s="51">
        <v>2</v>
      </c>
      <c r="K2550" s="51">
        <v>5000</v>
      </c>
      <c r="L2550" s="51">
        <v>5200</v>
      </c>
      <c r="M2550" s="51">
        <v>523</v>
      </c>
      <c r="N2550" s="50">
        <v>1508</v>
      </c>
      <c r="O2550" s="113"/>
      <c r="P2550" s="48" t="s">
        <v>34</v>
      </c>
      <c r="Q2550" s="47">
        <v>0</v>
      </c>
      <c r="R2550" s="47">
        <v>0</v>
      </c>
      <c r="S2550" s="46">
        <f t="shared" si="170"/>
        <v>0</v>
      </c>
      <c r="T2550" s="47">
        <v>0</v>
      </c>
      <c r="U2550" s="47">
        <v>0</v>
      </c>
      <c r="V2550" s="46">
        <f t="shared" si="171"/>
        <v>0</v>
      </c>
      <c r="W2550" s="46">
        <f t="shared" si="172"/>
        <v>0</v>
      </c>
      <c r="X2550" s="45" t="s">
        <v>26</v>
      </c>
      <c r="Y2550" s="44"/>
      <c r="Z2550" s="43"/>
      <c r="AA2550" s="78" t="s">
        <v>100</v>
      </c>
      <c r="AK2550" s="2"/>
      <c r="AL2550" s="2"/>
      <c r="AM2550" s="2"/>
      <c r="AN2550" s="2"/>
      <c r="AO2550" s="2"/>
      <c r="AP2550" s="2"/>
      <c r="AQ2550" s="2"/>
      <c r="AR2550" s="2"/>
      <c r="AS2550" s="2"/>
      <c r="AT2550" s="2"/>
      <c r="AU2550" s="2"/>
      <c r="AV2550" s="2"/>
      <c r="AW2550" s="2"/>
    </row>
    <row r="2551" spans="1:49" hidden="1">
      <c r="A2551" s="31" t="e">
        <f t="shared" si="173"/>
        <v>#N/A</v>
      </c>
      <c r="B2551" s="30" t="e">
        <f>VLOOKUP(F2551,[3]!Tabla13[#All],2,FALSE)</f>
        <v>#N/A</v>
      </c>
      <c r="C2551" s="61">
        <v>2026</v>
      </c>
      <c r="D2551" s="61">
        <v>8330</v>
      </c>
      <c r="E2551" s="61"/>
      <c r="F2551" s="62"/>
      <c r="G2551" s="61">
        <v>2</v>
      </c>
      <c r="H2551" s="61">
        <v>6</v>
      </c>
      <c r="I2551" s="61">
        <v>20</v>
      </c>
      <c r="J2551" s="61">
        <v>2</v>
      </c>
      <c r="K2551" s="61">
        <v>5000</v>
      </c>
      <c r="L2551" s="61">
        <v>5400</v>
      </c>
      <c r="M2551" s="60"/>
      <c r="N2551" s="228" t="s">
        <v>23</v>
      </c>
      <c r="O2551" s="227"/>
      <c r="P2551" s="58" t="s">
        <v>33</v>
      </c>
      <c r="Q2551" s="57">
        <f>Q2552</f>
        <v>0</v>
      </c>
      <c r="R2551" s="57">
        <f>R2552</f>
        <v>0</v>
      </c>
      <c r="S2551" s="57">
        <f t="shared" si="170"/>
        <v>0</v>
      </c>
      <c r="T2551" s="57">
        <f>T2552</f>
        <v>0</v>
      </c>
      <c r="U2551" s="57">
        <f>U2552</f>
        <v>0</v>
      </c>
      <c r="V2551" s="57">
        <f t="shared" si="171"/>
        <v>0</v>
      </c>
      <c r="W2551" s="57">
        <f t="shared" si="172"/>
        <v>0</v>
      </c>
      <c r="X2551" s="62"/>
      <c r="Y2551" s="61"/>
      <c r="Z2551" s="229"/>
      <c r="AA2551" s="228"/>
      <c r="AK2551" s="2"/>
      <c r="AL2551" s="2"/>
      <c r="AM2551" s="2"/>
      <c r="AN2551" s="2"/>
      <c r="AO2551" s="2"/>
      <c r="AP2551" s="2"/>
      <c r="AQ2551" s="2"/>
      <c r="AR2551" s="2"/>
      <c r="AS2551" s="2"/>
      <c r="AT2551" s="2"/>
      <c r="AU2551" s="2"/>
      <c r="AV2551" s="2"/>
      <c r="AW2551" s="2"/>
    </row>
    <row r="2552" spans="1:49" hidden="1">
      <c r="A2552" s="31" t="e">
        <f t="shared" si="173"/>
        <v>#N/A</v>
      </c>
      <c r="B2552" s="30" t="e">
        <f>VLOOKUP(F2552,[3]!Tabla13[#All],2,FALSE)</f>
        <v>#N/A</v>
      </c>
      <c r="C2552" s="40">
        <v>2026</v>
      </c>
      <c r="D2552" s="40">
        <v>8330</v>
      </c>
      <c r="E2552" s="40"/>
      <c r="F2552" s="41"/>
      <c r="G2552" s="40">
        <v>2</v>
      </c>
      <c r="H2552" s="40">
        <v>6</v>
      </c>
      <c r="I2552" s="40">
        <v>20</v>
      </c>
      <c r="J2552" s="40">
        <v>2</v>
      </c>
      <c r="K2552" s="40">
        <v>5000</v>
      </c>
      <c r="L2552" s="40">
        <v>5400</v>
      </c>
      <c r="M2552" s="40">
        <v>541</v>
      </c>
      <c r="N2552" s="221" t="s">
        <v>23</v>
      </c>
      <c r="O2552" s="220"/>
      <c r="P2552" s="37" t="s">
        <v>32</v>
      </c>
      <c r="Q2552" s="36">
        <f>SUM(Q2553:Q2554)</f>
        <v>0</v>
      </c>
      <c r="R2552" s="36">
        <f>SUM(R2553:R2554)</f>
        <v>0</v>
      </c>
      <c r="S2552" s="36">
        <f t="shared" si="170"/>
        <v>0</v>
      </c>
      <c r="T2552" s="36">
        <f>SUM(T2553:T2554)</f>
        <v>0</v>
      </c>
      <c r="U2552" s="36">
        <f>SUM(U2553:U2554)</f>
        <v>0</v>
      </c>
      <c r="V2552" s="36">
        <f t="shared" si="171"/>
        <v>0</v>
      </c>
      <c r="W2552" s="36">
        <f t="shared" si="172"/>
        <v>0</v>
      </c>
      <c r="X2552" s="224"/>
      <c r="Y2552" s="223"/>
      <c r="Z2552" s="63"/>
      <c r="AA2552" s="32"/>
      <c r="AK2552" s="2"/>
      <c r="AL2552" s="2"/>
      <c r="AM2552" s="2"/>
      <c r="AN2552" s="2"/>
      <c r="AO2552" s="2"/>
      <c r="AP2552" s="2"/>
      <c r="AQ2552" s="2"/>
      <c r="AR2552" s="2"/>
      <c r="AS2552" s="2"/>
      <c r="AT2552" s="2"/>
      <c r="AU2552" s="2"/>
      <c r="AV2552" s="2"/>
      <c r="AW2552" s="2"/>
    </row>
    <row r="2553" spans="1:49" hidden="1">
      <c r="A2553" s="31" t="e">
        <f t="shared" si="173"/>
        <v>#N/A</v>
      </c>
      <c r="B2553" s="30" t="e">
        <f>VLOOKUP(F2553,[3]!Tabla13[#All],2,FALSE)</f>
        <v>#N/A</v>
      </c>
      <c r="C2553" s="51">
        <v>2026</v>
      </c>
      <c r="D2553" s="51">
        <v>8330</v>
      </c>
      <c r="E2553" s="51"/>
      <c r="F2553" s="52"/>
      <c r="G2553" s="51">
        <v>2</v>
      </c>
      <c r="H2553" s="51">
        <v>6</v>
      </c>
      <c r="I2553" s="51">
        <v>20</v>
      </c>
      <c r="J2553" s="51">
        <v>2</v>
      </c>
      <c r="K2553" s="51">
        <v>5000</v>
      </c>
      <c r="L2553" s="51">
        <v>5400</v>
      </c>
      <c r="M2553" s="51">
        <v>541</v>
      </c>
      <c r="N2553" s="50">
        <v>997</v>
      </c>
      <c r="O2553" s="113"/>
      <c r="P2553" s="204" t="s">
        <v>30</v>
      </c>
      <c r="Q2553" s="47">
        <v>0</v>
      </c>
      <c r="R2553" s="47">
        <v>0</v>
      </c>
      <c r="S2553" s="46">
        <f t="shared" si="170"/>
        <v>0</v>
      </c>
      <c r="T2553" s="47">
        <v>0</v>
      </c>
      <c r="U2553" s="47">
        <v>0</v>
      </c>
      <c r="V2553" s="46">
        <f t="shared" si="171"/>
        <v>0</v>
      </c>
      <c r="W2553" s="46">
        <f t="shared" si="172"/>
        <v>0</v>
      </c>
      <c r="X2553" s="45" t="s">
        <v>26</v>
      </c>
      <c r="Y2553" s="44"/>
      <c r="Z2553" s="43"/>
      <c r="AA2553" s="78" t="s">
        <v>100</v>
      </c>
      <c r="AK2553" s="2"/>
      <c r="AL2553" s="2"/>
      <c r="AM2553" s="2"/>
      <c r="AN2553" s="2"/>
      <c r="AO2553" s="2"/>
      <c r="AP2553" s="2"/>
      <c r="AQ2553" s="2"/>
      <c r="AR2553" s="2"/>
      <c r="AS2553" s="2"/>
      <c r="AT2553" s="2"/>
      <c r="AU2553" s="2"/>
      <c r="AV2553" s="2"/>
      <c r="AW2553" s="2"/>
    </row>
    <row r="2554" spans="1:49" hidden="1">
      <c r="A2554" s="31" t="e">
        <f t="shared" si="173"/>
        <v>#N/A</v>
      </c>
      <c r="B2554" s="30" t="e">
        <f>VLOOKUP(F2554,[3]!Tabla13[#All],2,FALSE)</f>
        <v>#N/A</v>
      </c>
      <c r="C2554" s="51">
        <v>2026</v>
      </c>
      <c r="D2554" s="51">
        <v>8330</v>
      </c>
      <c r="E2554" s="51"/>
      <c r="F2554" s="52"/>
      <c r="G2554" s="51">
        <v>2</v>
      </c>
      <c r="H2554" s="51">
        <v>6</v>
      </c>
      <c r="I2554" s="51">
        <v>20</v>
      </c>
      <c r="J2554" s="51">
        <v>2</v>
      </c>
      <c r="K2554" s="51">
        <v>5000</v>
      </c>
      <c r="L2554" s="51">
        <v>5400</v>
      </c>
      <c r="M2554" s="51">
        <v>541</v>
      </c>
      <c r="N2554" s="50">
        <v>1486</v>
      </c>
      <c r="O2554" s="113"/>
      <c r="P2554" s="204" t="s">
        <v>594</v>
      </c>
      <c r="Q2554" s="47">
        <v>0</v>
      </c>
      <c r="R2554" s="47">
        <v>0</v>
      </c>
      <c r="S2554" s="46">
        <f t="shared" si="170"/>
        <v>0</v>
      </c>
      <c r="T2554" s="47">
        <v>0</v>
      </c>
      <c r="U2554" s="47">
        <v>0</v>
      </c>
      <c r="V2554" s="46">
        <f t="shared" si="171"/>
        <v>0</v>
      </c>
      <c r="W2554" s="46">
        <f t="shared" si="172"/>
        <v>0</v>
      </c>
      <c r="X2554" s="45" t="s">
        <v>26</v>
      </c>
      <c r="Y2554" s="44"/>
      <c r="Z2554" s="43"/>
      <c r="AA2554" s="78" t="s">
        <v>100</v>
      </c>
      <c r="AK2554" s="2"/>
      <c r="AL2554" s="2"/>
      <c r="AM2554" s="2"/>
      <c r="AN2554" s="2"/>
      <c r="AO2554" s="2"/>
      <c r="AP2554" s="2"/>
      <c r="AQ2554" s="2"/>
      <c r="AR2554" s="2"/>
      <c r="AS2554" s="2"/>
      <c r="AT2554" s="2"/>
      <c r="AU2554" s="2"/>
      <c r="AV2554" s="2"/>
      <c r="AW2554" s="2"/>
    </row>
    <row r="2555" spans="1:49" hidden="1">
      <c r="A2555" s="31" t="e">
        <f t="shared" si="173"/>
        <v>#N/A</v>
      </c>
      <c r="B2555" s="30" t="e">
        <f>VLOOKUP(F2555,[3]!Tabla13[#All],2,FALSE)</f>
        <v>#N/A</v>
      </c>
      <c r="C2555" s="61">
        <v>2026</v>
      </c>
      <c r="D2555" s="61">
        <v>8330</v>
      </c>
      <c r="E2555" s="61"/>
      <c r="F2555" s="62"/>
      <c r="G2555" s="61">
        <v>2</v>
      </c>
      <c r="H2555" s="61">
        <v>6</v>
      </c>
      <c r="I2555" s="61">
        <v>20</v>
      </c>
      <c r="J2555" s="61">
        <v>2</v>
      </c>
      <c r="K2555" s="61">
        <v>5000</v>
      </c>
      <c r="L2555" s="61">
        <v>5600</v>
      </c>
      <c r="M2555" s="60"/>
      <c r="N2555" s="228" t="s">
        <v>23</v>
      </c>
      <c r="O2555" s="227"/>
      <c r="P2555" s="58" t="s">
        <v>29</v>
      </c>
      <c r="Q2555" s="57">
        <f>+Q2556</f>
        <v>0</v>
      </c>
      <c r="R2555" s="57">
        <f>+R2556</f>
        <v>0</v>
      </c>
      <c r="S2555" s="57">
        <f t="shared" si="170"/>
        <v>0</v>
      </c>
      <c r="T2555" s="57">
        <f>+T2556</f>
        <v>0</v>
      </c>
      <c r="U2555" s="57">
        <f>+U2556</f>
        <v>0</v>
      </c>
      <c r="V2555" s="57">
        <f t="shared" si="171"/>
        <v>0</v>
      </c>
      <c r="W2555" s="57">
        <f t="shared" si="172"/>
        <v>0</v>
      </c>
      <c r="X2555" s="226"/>
      <c r="Y2555" s="225"/>
      <c r="Z2555" s="65"/>
      <c r="AA2555" s="53"/>
      <c r="AK2555" s="2"/>
      <c r="AL2555" s="2"/>
      <c r="AM2555" s="2"/>
      <c r="AN2555" s="2"/>
      <c r="AO2555" s="2"/>
      <c r="AP2555" s="2"/>
      <c r="AQ2555" s="2"/>
      <c r="AR2555" s="2"/>
      <c r="AS2555" s="2"/>
      <c r="AT2555" s="2"/>
      <c r="AU2555" s="2"/>
      <c r="AV2555" s="2"/>
      <c r="AW2555" s="2"/>
    </row>
    <row r="2556" spans="1:49" hidden="1">
      <c r="A2556" s="31" t="e">
        <f t="shared" si="173"/>
        <v>#N/A</v>
      </c>
      <c r="B2556" s="30" t="e">
        <f>VLOOKUP(F2556,[3]!Tabla13[#All],2,FALSE)</f>
        <v>#N/A</v>
      </c>
      <c r="C2556" s="40">
        <v>2026</v>
      </c>
      <c r="D2556" s="40">
        <v>8330</v>
      </c>
      <c r="E2556" s="40"/>
      <c r="F2556" s="41"/>
      <c r="G2556" s="40">
        <v>2</v>
      </c>
      <c r="H2556" s="40">
        <v>6</v>
      </c>
      <c r="I2556" s="40">
        <v>20</v>
      </c>
      <c r="J2556" s="40">
        <v>2</v>
      </c>
      <c r="K2556" s="40">
        <v>5000</v>
      </c>
      <c r="L2556" s="40">
        <v>5600</v>
      </c>
      <c r="M2556" s="40">
        <v>565</v>
      </c>
      <c r="N2556" s="221"/>
      <c r="O2556" s="220"/>
      <c r="P2556" s="37" t="s">
        <v>184</v>
      </c>
      <c r="Q2556" s="36">
        <f>SUM(Q2557:Q2566)</f>
        <v>0</v>
      </c>
      <c r="R2556" s="36">
        <f>SUM(R2557:R2566)</f>
        <v>0</v>
      </c>
      <c r="S2556" s="36">
        <f t="shared" si="170"/>
        <v>0</v>
      </c>
      <c r="T2556" s="36">
        <f>SUM(T2557:T2566)</f>
        <v>0</v>
      </c>
      <c r="U2556" s="36">
        <f>SUM(U2557:U2566)</f>
        <v>0</v>
      </c>
      <c r="V2556" s="36">
        <f t="shared" si="171"/>
        <v>0</v>
      </c>
      <c r="W2556" s="36">
        <f t="shared" si="172"/>
        <v>0</v>
      </c>
      <c r="X2556" s="224"/>
      <c r="Y2556" s="223"/>
      <c r="Z2556" s="63"/>
      <c r="AA2556" s="32"/>
      <c r="AK2556" s="2"/>
      <c r="AL2556" s="2"/>
      <c r="AM2556" s="2"/>
      <c r="AN2556" s="2"/>
      <c r="AO2556" s="2"/>
      <c r="AP2556" s="2"/>
      <c r="AQ2556" s="2"/>
      <c r="AR2556" s="2"/>
      <c r="AS2556" s="2"/>
      <c r="AT2556" s="2"/>
      <c r="AU2556" s="2"/>
      <c r="AV2556" s="2"/>
      <c r="AW2556" s="2"/>
    </row>
    <row r="2557" spans="1:49" hidden="1">
      <c r="A2557" s="31" t="e">
        <f t="shared" si="173"/>
        <v>#N/A</v>
      </c>
      <c r="B2557" s="30" t="e">
        <f>VLOOKUP(F2557,[3]!Tabla13[#All],2,FALSE)</f>
        <v>#N/A</v>
      </c>
      <c r="C2557" s="51">
        <v>2026</v>
      </c>
      <c r="D2557" s="51">
        <v>8330</v>
      </c>
      <c r="E2557" s="51"/>
      <c r="F2557" s="52"/>
      <c r="G2557" s="51">
        <v>2</v>
      </c>
      <c r="H2557" s="51">
        <v>6</v>
      </c>
      <c r="I2557" s="51">
        <v>20</v>
      </c>
      <c r="J2557" s="51">
        <v>2</v>
      </c>
      <c r="K2557" s="51">
        <v>5000</v>
      </c>
      <c r="L2557" s="51">
        <v>5600</v>
      </c>
      <c r="M2557" s="51">
        <v>565</v>
      </c>
      <c r="N2557" s="50">
        <v>534</v>
      </c>
      <c r="O2557" s="113"/>
      <c r="P2557" s="48" t="s">
        <v>824</v>
      </c>
      <c r="Q2557" s="47">
        <v>0</v>
      </c>
      <c r="R2557" s="47">
        <v>0</v>
      </c>
      <c r="S2557" s="46">
        <f t="shared" si="170"/>
        <v>0</v>
      </c>
      <c r="T2557" s="47">
        <v>0</v>
      </c>
      <c r="U2557" s="47">
        <v>0</v>
      </c>
      <c r="V2557" s="46">
        <f t="shared" si="171"/>
        <v>0</v>
      </c>
      <c r="W2557" s="46">
        <f t="shared" si="172"/>
        <v>0</v>
      </c>
      <c r="X2557" s="45" t="s">
        <v>205</v>
      </c>
      <c r="Y2557" s="44"/>
      <c r="Z2557" s="43"/>
      <c r="AA2557" s="78" t="s">
        <v>100</v>
      </c>
      <c r="AK2557" s="2"/>
      <c r="AL2557" s="2"/>
      <c r="AM2557" s="2"/>
      <c r="AN2557" s="2"/>
      <c r="AO2557" s="2"/>
      <c r="AP2557" s="2"/>
      <c r="AQ2557" s="2"/>
      <c r="AR2557" s="2"/>
      <c r="AS2557" s="2"/>
      <c r="AT2557" s="2"/>
      <c r="AU2557" s="2"/>
      <c r="AV2557" s="2"/>
      <c r="AW2557" s="2"/>
    </row>
    <row r="2558" spans="1:49" hidden="1">
      <c r="A2558" s="31" t="e">
        <f t="shared" si="173"/>
        <v>#N/A</v>
      </c>
      <c r="B2558" s="30" t="e">
        <f>VLOOKUP(F2558,[3]!Tabla13[#All],2,FALSE)</f>
        <v>#N/A</v>
      </c>
      <c r="C2558" s="51">
        <v>2026</v>
      </c>
      <c r="D2558" s="51">
        <v>8330</v>
      </c>
      <c r="E2558" s="51"/>
      <c r="F2558" s="52"/>
      <c r="G2558" s="51">
        <v>2</v>
      </c>
      <c r="H2558" s="51">
        <v>6</v>
      </c>
      <c r="I2558" s="51">
        <v>20</v>
      </c>
      <c r="J2558" s="51">
        <v>2</v>
      </c>
      <c r="K2558" s="51">
        <v>5000</v>
      </c>
      <c r="L2558" s="51">
        <v>5600</v>
      </c>
      <c r="M2558" s="51">
        <v>565</v>
      </c>
      <c r="N2558" s="50">
        <v>580</v>
      </c>
      <c r="O2558" s="49"/>
      <c r="P2558" s="48" t="s">
        <v>823</v>
      </c>
      <c r="Q2558" s="47">
        <v>0</v>
      </c>
      <c r="R2558" s="47">
        <v>0</v>
      </c>
      <c r="S2558" s="46">
        <f t="shared" si="170"/>
        <v>0</v>
      </c>
      <c r="T2558" s="47">
        <v>0</v>
      </c>
      <c r="U2558" s="47">
        <v>0</v>
      </c>
      <c r="V2558" s="46">
        <f t="shared" si="171"/>
        <v>0</v>
      </c>
      <c r="W2558" s="46">
        <f t="shared" si="172"/>
        <v>0</v>
      </c>
      <c r="X2558" s="45" t="s">
        <v>26</v>
      </c>
      <c r="Y2558" s="44"/>
      <c r="Z2558" s="43"/>
      <c r="AA2558" s="78" t="s">
        <v>100</v>
      </c>
      <c r="AK2558" s="2"/>
      <c r="AL2558" s="2"/>
      <c r="AM2558" s="2"/>
      <c r="AN2558" s="2"/>
      <c r="AO2558" s="2"/>
      <c r="AP2558" s="2"/>
      <c r="AQ2558" s="2"/>
      <c r="AR2558" s="2"/>
      <c r="AS2558" s="2"/>
      <c r="AT2558" s="2"/>
      <c r="AU2558" s="2"/>
      <c r="AV2558" s="2"/>
      <c r="AW2558" s="2"/>
    </row>
    <row r="2559" spans="1:49" hidden="1">
      <c r="A2559" s="31" t="e">
        <f t="shared" si="173"/>
        <v>#N/A</v>
      </c>
      <c r="B2559" s="30" t="e">
        <f>VLOOKUP(F2559,[3]!Tabla13[#All],2,FALSE)</f>
        <v>#N/A</v>
      </c>
      <c r="C2559" s="51">
        <v>2026</v>
      </c>
      <c r="D2559" s="51">
        <v>8330</v>
      </c>
      <c r="E2559" s="51"/>
      <c r="F2559" s="52"/>
      <c r="G2559" s="51">
        <v>2</v>
      </c>
      <c r="H2559" s="51">
        <v>6</v>
      </c>
      <c r="I2559" s="51">
        <v>20</v>
      </c>
      <c r="J2559" s="51">
        <v>2</v>
      </c>
      <c r="K2559" s="51">
        <v>5000</v>
      </c>
      <c r="L2559" s="51">
        <v>5600</v>
      </c>
      <c r="M2559" s="51">
        <v>565</v>
      </c>
      <c r="N2559" s="50">
        <v>562</v>
      </c>
      <c r="O2559" s="49"/>
      <c r="P2559" s="48" t="s">
        <v>821</v>
      </c>
      <c r="Q2559" s="47">
        <v>0</v>
      </c>
      <c r="R2559" s="47">
        <v>0</v>
      </c>
      <c r="S2559" s="46">
        <f t="shared" si="170"/>
        <v>0</v>
      </c>
      <c r="T2559" s="47">
        <v>0</v>
      </c>
      <c r="U2559" s="47">
        <v>0</v>
      </c>
      <c r="V2559" s="46">
        <f t="shared" si="171"/>
        <v>0</v>
      </c>
      <c r="W2559" s="46">
        <f t="shared" si="172"/>
        <v>0</v>
      </c>
      <c r="X2559" s="45" t="s">
        <v>205</v>
      </c>
      <c r="Y2559" s="44"/>
      <c r="Z2559" s="43"/>
      <c r="AA2559" s="78" t="s">
        <v>100</v>
      </c>
      <c r="AK2559" s="2"/>
      <c r="AL2559" s="2"/>
      <c r="AM2559" s="2"/>
      <c r="AN2559" s="2"/>
      <c r="AO2559" s="2"/>
      <c r="AP2559" s="2"/>
      <c r="AQ2559" s="2"/>
      <c r="AR2559" s="2"/>
      <c r="AS2559" s="2"/>
      <c r="AT2559" s="2"/>
      <c r="AU2559" s="2"/>
      <c r="AV2559" s="2"/>
      <c r="AW2559" s="2"/>
    </row>
    <row r="2560" spans="1:49" ht="28.5" hidden="1">
      <c r="A2560" s="31" t="e">
        <f t="shared" si="173"/>
        <v>#N/A</v>
      </c>
      <c r="B2560" s="30" t="e">
        <f>VLOOKUP(F2560,[3]!Tabla13[#All],2,FALSE)</f>
        <v>#N/A</v>
      </c>
      <c r="C2560" s="51">
        <v>2026</v>
      </c>
      <c r="D2560" s="51">
        <v>8330</v>
      </c>
      <c r="E2560" s="51"/>
      <c r="F2560" s="52"/>
      <c r="G2560" s="51">
        <v>2</v>
      </c>
      <c r="H2560" s="51">
        <v>6</v>
      </c>
      <c r="I2560" s="51">
        <v>20</v>
      </c>
      <c r="J2560" s="51">
        <v>2</v>
      </c>
      <c r="K2560" s="51">
        <v>5000</v>
      </c>
      <c r="L2560" s="51">
        <v>5600</v>
      </c>
      <c r="M2560" s="51">
        <v>565</v>
      </c>
      <c r="N2560" s="50">
        <v>564</v>
      </c>
      <c r="O2560" s="49"/>
      <c r="P2560" s="48" t="s">
        <v>820</v>
      </c>
      <c r="Q2560" s="47">
        <v>0</v>
      </c>
      <c r="R2560" s="47">
        <v>0</v>
      </c>
      <c r="S2560" s="46">
        <f t="shared" si="170"/>
        <v>0</v>
      </c>
      <c r="T2560" s="47">
        <v>0</v>
      </c>
      <c r="U2560" s="47">
        <v>0</v>
      </c>
      <c r="V2560" s="46">
        <f t="shared" si="171"/>
        <v>0</v>
      </c>
      <c r="W2560" s="46">
        <f t="shared" si="172"/>
        <v>0</v>
      </c>
      <c r="X2560" s="45" t="s">
        <v>205</v>
      </c>
      <c r="Y2560" s="44"/>
      <c r="Z2560" s="43"/>
      <c r="AA2560" s="78" t="s">
        <v>100</v>
      </c>
      <c r="AK2560" s="2"/>
      <c r="AL2560" s="2"/>
      <c r="AM2560" s="2"/>
      <c r="AN2560" s="2"/>
      <c r="AO2560" s="2"/>
      <c r="AP2560" s="2"/>
      <c r="AQ2560" s="2"/>
      <c r="AR2560" s="2"/>
      <c r="AS2560" s="2"/>
      <c r="AT2560" s="2"/>
      <c r="AU2560" s="2"/>
      <c r="AV2560" s="2"/>
      <c r="AW2560" s="2"/>
    </row>
    <row r="2561" spans="1:49" hidden="1">
      <c r="A2561" s="31" t="e">
        <f t="shared" si="173"/>
        <v>#N/A</v>
      </c>
      <c r="B2561" s="30" t="e">
        <f>VLOOKUP(F2561,[3]!Tabla13[#All],2,FALSE)</f>
        <v>#N/A</v>
      </c>
      <c r="C2561" s="51">
        <v>2026</v>
      </c>
      <c r="D2561" s="51">
        <v>8330</v>
      </c>
      <c r="E2561" s="51"/>
      <c r="F2561" s="52"/>
      <c r="G2561" s="51">
        <v>2</v>
      </c>
      <c r="H2561" s="51">
        <v>6</v>
      </c>
      <c r="I2561" s="51">
        <v>20</v>
      </c>
      <c r="J2561" s="51">
        <v>2</v>
      </c>
      <c r="K2561" s="51">
        <v>5000</v>
      </c>
      <c r="L2561" s="51">
        <v>5600</v>
      </c>
      <c r="M2561" s="51">
        <v>565</v>
      </c>
      <c r="N2561" s="50">
        <v>565</v>
      </c>
      <c r="O2561" s="49"/>
      <c r="P2561" s="48" t="s">
        <v>593</v>
      </c>
      <c r="Q2561" s="47">
        <v>0</v>
      </c>
      <c r="R2561" s="47">
        <v>0</v>
      </c>
      <c r="S2561" s="46">
        <f t="shared" si="170"/>
        <v>0</v>
      </c>
      <c r="T2561" s="47">
        <v>0</v>
      </c>
      <c r="U2561" s="47">
        <v>0</v>
      </c>
      <c r="V2561" s="46">
        <f t="shared" si="171"/>
        <v>0</v>
      </c>
      <c r="W2561" s="46">
        <f t="shared" si="172"/>
        <v>0</v>
      </c>
      <c r="X2561" s="45" t="s">
        <v>26</v>
      </c>
      <c r="Y2561" s="44"/>
      <c r="Z2561" s="43"/>
      <c r="AA2561" s="42" t="s">
        <v>19</v>
      </c>
      <c r="AK2561" s="2"/>
      <c r="AL2561" s="2"/>
      <c r="AM2561" s="2"/>
      <c r="AN2561" s="2"/>
      <c r="AO2561" s="2"/>
      <c r="AP2561" s="2"/>
      <c r="AQ2561" s="2"/>
      <c r="AR2561" s="2"/>
      <c r="AS2561" s="2"/>
      <c r="AT2561" s="2"/>
      <c r="AU2561" s="2"/>
      <c r="AV2561" s="2"/>
      <c r="AW2561" s="2"/>
    </row>
    <row r="2562" spans="1:49" hidden="1">
      <c r="A2562" s="31" t="e">
        <f t="shared" si="173"/>
        <v>#N/A</v>
      </c>
      <c r="B2562" s="30" t="e">
        <f>VLOOKUP(F2562,[3]!Tabla13[#All],2,FALSE)</f>
        <v>#N/A</v>
      </c>
      <c r="C2562" s="51">
        <v>2026</v>
      </c>
      <c r="D2562" s="51">
        <v>8330</v>
      </c>
      <c r="E2562" s="51"/>
      <c r="F2562" s="52"/>
      <c r="G2562" s="51">
        <v>2</v>
      </c>
      <c r="H2562" s="51">
        <v>6</v>
      </c>
      <c r="I2562" s="51">
        <v>20</v>
      </c>
      <c r="J2562" s="51">
        <v>2</v>
      </c>
      <c r="K2562" s="51">
        <v>5000</v>
      </c>
      <c r="L2562" s="51">
        <v>5600</v>
      </c>
      <c r="M2562" s="51">
        <v>565</v>
      </c>
      <c r="N2562" s="50">
        <v>588</v>
      </c>
      <c r="O2562" s="49"/>
      <c r="P2562" s="48" t="s">
        <v>819</v>
      </c>
      <c r="Q2562" s="47">
        <v>0</v>
      </c>
      <c r="R2562" s="47">
        <v>0</v>
      </c>
      <c r="S2562" s="46">
        <f t="shared" si="170"/>
        <v>0</v>
      </c>
      <c r="T2562" s="47">
        <v>0</v>
      </c>
      <c r="U2562" s="47">
        <v>0</v>
      </c>
      <c r="V2562" s="46">
        <f t="shared" si="171"/>
        <v>0</v>
      </c>
      <c r="W2562" s="46">
        <f t="shared" si="172"/>
        <v>0</v>
      </c>
      <c r="X2562" s="45" t="s">
        <v>176</v>
      </c>
      <c r="Y2562" s="44"/>
      <c r="Z2562" s="43"/>
      <c r="AA2562" s="78" t="s">
        <v>100</v>
      </c>
      <c r="AK2562" s="2"/>
      <c r="AL2562" s="2"/>
      <c r="AM2562" s="2"/>
      <c r="AN2562" s="2"/>
      <c r="AO2562" s="2"/>
      <c r="AP2562" s="2"/>
      <c r="AQ2562" s="2"/>
      <c r="AR2562" s="2"/>
      <c r="AS2562" s="2"/>
      <c r="AT2562" s="2"/>
      <c r="AU2562" s="2"/>
      <c r="AV2562" s="2"/>
      <c r="AW2562" s="2"/>
    </row>
    <row r="2563" spans="1:49" hidden="1">
      <c r="A2563" s="31" t="e">
        <f t="shared" si="173"/>
        <v>#N/A</v>
      </c>
      <c r="B2563" s="30" t="e">
        <f>VLOOKUP(F2563,[3]!Tabla13[#All],2,FALSE)</f>
        <v>#N/A</v>
      </c>
      <c r="C2563" s="51">
        <v>2026</v>
      </c>
      <c r="D2563" s="51">
        <v>8330</v>
      </c>
      <c r="E2563" s="51"/>
      <c r="F2563" s="52"/>
      <c r="G2563" s="51">
        <v>2</v>
      </c>
      <c r="H2563" s="51">
        <v>6</v>
      </c>
      <c r="I2563" s="51">
        <v>20</v>
      </c>
      <c r="J2563" s="51">
        <v>2</v>
      </c>
      <c r="K2563" s="51">
        <v>5000</v>
      </c>
      <c r="L2563" s="51">
        <v>5600</v>
      </c>
      <c r="M2563" s="51">
        <v>565</v>
      </c>
      <c r="N2563" s="50">
        <v>1181</v>
      </c>
      <c r="O2563" s="49"/>
      <c r="P2563" s="48" t="s">
        <v>818</v>
      </c>
      <c r="Q2563" s="47">
        <v>0</v>
      </c>
      <c r="R2563" s="47">
        <v>0</v>
      </c>
      <c r="S2563" s="46">
        <f t="shared" si="170"/>
        <v>0</v>
      </c>
      <c r="T2563" s="47">
        <v>0</v>
      </c>
      <c r="U2563" s="47">
        <v>0</v>
      </c>
      <c r="V2563" s="46">
        <f t="shared" si="171"/>
        <v>0</v>
      </c>
      <c r="W2563" s="46">
        <f t="shared" si="172"/>
        <v>0</v>
      </c>
      <c r="X2563" s="45" t="s">
        <v>26</v>
      </c>
      <c r="Y2563" s="44"/>
      <c r="Z2563" s="43"/>
      <c r="AA2563" s="78" t="s">
        <v>100</v>
      </c>
      <c r="AK2563" s="2"/>
      <c r="AL2563" s="2"/>
      <c r="AM2563" s="2"/>
      <c r="AN2563" s="2"/>
      <c r="AO2563" s="2"/>
      <c r="AP2563" s="2"/>
      <c r="AQ2563" s="2"/>
      <c r="AR2563" s="2"/>
      <c r="AS2563" s="2"/>
      <c r="AT2563" s="2"/>
      <c r="AU2563" s="2"/>
      <c r="AV2563" s="2"/>
      <c r="AW2563" s="2"/>
    </row>
    <row r="2564" spans="1:49" hidden="1">
      <c r="A2564" s="31" t="e">
        <f t="shared" si="173"/>
        <v>#N/A</v>
      </c>
      <c r="B2564" s="30" t="e">
        <f>VLOOKUP(F2564,[3]!Tabla13[#All],2,FALSE)</f>
        <v>#N/A</v>
      </c>
      <c r="C2564" s="51">
        <v>2026</v>
      </c>
      <c r="D2564" s="51">
        <v>8330</v>
      </c>
      <c r="E2564" s="51"/>
      <c r="F2564" s="52"/>
      <c r="G2564" s="51">
        <v>2</v>
      </c>
      <c r="H2564" s="51">
        <v>6</v>
      </c>
      <c r="I2564" s="51">
        <v>20</v>
      </c>
      <c r="J2564" s="51">
        <v>2</v>
      </c>
      <c r="K2564" s="51">
        <v>5000</v>
      </c>
      <c r="L2564" s="51">
        <v>5600</v>
      </c>
      <c r="M2564" s="51">
        <v>565</v>
      </c>
      <c r="N2564" s="50">
        <v>1185</v>
      </c>
      <c r="O2564" s="49"/>
      <c r="P2564" s="48" t="s">
        <v>591</v>
      </c>
      <c r="Q2564" s="47">
        <v>0</v>
      </c>
      <c r="R2564" s="47">
        <v>0</v>
      </c>
      <c r="S2564" s="46">
        <f t="shared" si="170"/>
        <v>0</v>
      </c>
      <c r="T2564" s="47">
        <v>0</v>
      </c>
      <c r="U2564" s="47">
        <v>0</v>
      </c>
      <c r="V2564" s="46">
        <f t="shared" si="171"/>
        <v>0</v>
      </c>
      <c r="W2564" s="46">
        <f t="shared" si="172"/>
        <v>0</v>
      </c>
      <c r="X2564" s="45" t="s">
        <v>176</v>
      </c>
      <c r="Y2564" s="44"/>
      <c r="Z2564" s="43"/>
      <c r="AA2564" s="78" t="s">
        <v>100</v>
      </c>
      <c r="AK2564" s="2"/>
      <c r="AL2564" s="2"/>
      <c r="AM2564" s="2"/>
      <c r="AN2564" s="2"/>
      <c r="AO2564" s="2"/>
      <c r="AP2564" s="2"/>
      <c r="AQ2564" s="2"/>
      <c r="AR2564" s="2"/>
      <c r="AS2564" s="2"/>
      <c r="AT2564" s="2"/>
      <c r="AU2564" s="2"/>
      <c r="AV2564" s="2"/>
      <c r="AW2564" s="2"/>
    </row>
    <row r="2565" spans="1:49" hidden="1">
      <c r="A2565" s="31" t="e">
        <f t="shared" si="173"/>
        <v>#N/A</v>
      </c>
      <c r="B2565" s="30" t="e">
        <f>VLOOKUP(F2565,[3]!Tabla13[#All],2,FALSE)</f>
        <v>#N/A</v>
      </c>
      <c r="C2565" s="51">
        <v>2026</v>
      </c>
      <c r="D2565" s="51">
        <v>8330</v>
      </c>
      <c r="E2565" s="51"/>
      <c r="F2565" s="52"/>
      <c r="G2565" s="51">
        <v>2</v>
      </c>
      <c r="H2565" s="51">
        <v>6</v>
      </c>
      <c r="I2565" s="51">
        <v>20</v>
      </c>
      <c r="J2565" s="51">
        <v>2</v>
      </c>
      <c r="K2565" s="51">
        <v>5000</v>
      </c>
      <c r="L2565" s="51">
        <v>5600</v>
      </c>
      <c r="M2565" s="51">
        <v>565</v>
      </c>
      <c r="N2565" s="50">
        <v>1345</v>
      </c>
      <c r="O2565" s="49"/>
      <c r="P2565" s="48" t="s">
        <v>817</v>
      </c>
      <c r="Q2565" s="47">
        <v>0</v>
      </c>
      <c r="R2565" s="47">
        <v>0</v>
      </c>
      <c r="S2565" s="46">
        <f t="shared" si="170"/>
        <v>0</v>
      </c>
      <c r="T2565" s="47">
        <v>0</v>
      </c>
      <c r="U2565" s="47">
        <v>0</v>
      </c>
      <c r="V2565" s="46">
        <f t="shared" si="171"/>
        <v>0</v>
      </c>
      <c r="W2565" s="46">
        <f t="shared" si="172"/>
        <v>0</v>
      </c>
      <c r="X2565" s="45" t="s">
        <v>176</v>
      </c>
      <c r="Y2565" s="44"/>
      <c r="Z2565" s="43"/>
      <c r="AA2565" s="78" t="s">
        <v>100</v>
      </c>
      <c r="AK2565" s="2"/>
      <c r="AL2565" s="2"/>
      <c r="AM2565" s="2"/>
      <c r="AN2565" s="2"/>
      <c r="AO2565" s="2"/>
      <c r="AP2565" s="2"/>
      <c r="AQ2565" s="2"/>
      <c r="AR2565" s="2"/>
      <c r="AS2565" s="2"/>
      <c r="AT2565" s="2"/>
      <c r="AU2565" s="2"/>
      <c r="AV2565" s="2"/>
      <c r="AW2565" s="2"/>
    </row>
    <row r="2566" spans="1:49" hidden="1">
      <c r="A2566" s="31" t="e">
        <f t="shared" si="173"/>
        <v>#N/A</v>
      </c>
      <c r="B2566" s="30" t="e">
        <f>VLOOKUP(F2566,[3]!Tabla13[#All],2,FALSE)</f>
        <v>#N/A</v>
      </c>
      <c r="C2566" s="51">
        <v>2026</v>
      </c>
      <c r="D2566" s="51">
        <v>8330</v>
      </c>
      <c r="E2566" s="51"/>
      <c r="F2566" s="52"/>
      <c r="G2566" s="51">
        <v>2</v>
      </c>
      <c r="H2566" s="51">
        <v>6</v>
      </c>
      <c r="I2566" s="51">
        <v>20</v>
      </c>
      <c r="J2566" s="51">
        <v>2</v>
      </c>
      <c r="K2566" s="51">
        <v>5000</v>
      </c>
      <c r="L2566" s="51">
        <v>5600</v>
      </c>
      <c r="M2566" s="51">
        <v>565</v>
      </c>
      <c r="N2566" s="50">
        <v>1183</v>
      </c>
      <c r="O2566" s="49"/>
      <c r="P2566" s="48" t="s">
        <v>590</v>
      </c>
      <c r="Q2566" s="47">
        <v>0</v>
      </c>
      <c r="R2566" s="47">
        <v>0</v>
      </c>
      <c r="S2566" s="46">
        <f t="shared" si="170"/>
        <v>0</v>
      </c>
      <c r="T2566" s="47">
        <v>0</v>
      </c>
      <c r="U2566" s="47">
        <v>0</v>
      </c>
      <c r="V2566" s="46">
        <f t="shared" si="171"/>
        <v>0</v>
      </c>
      <c r="W2566" s="46">
        <f t="shared" si="172"/>
        <v>0</v>
      </c>
      <c r="X2566" s="45" t="s">
        <v>176</v>
      </c>
      <c r="Y2566" s="44"/>
      <c r="Z2566" s="43"/>
      <c r="AA2566" s="78" t="s">
        <v>100</v>
      </c>
      <c r="AK2566" s="2"/>
      <c r="AL2566" s="2"/>
      <c r="AM2566" s="2"/>
      <c r="AN2566" s="2"/>
      <c r="AO2566" s="2"/>
      <c r="AP2566" s="2"/>
      <c r="AQ2566" s="2"/>
      <c r="AR2566" s="2"/>
      <c r="AS2566" s="2"/>
      <c r="AT2566" s="2"/>
      <c r="AU2566" s="2"/>
      <c r="AV2566" s="2"/>
      <c r="AW2566" s="2"/>
    </row>
    <row r="2567" spans="1:49" hidden="1">
      <c r="A2567" s="31" t="e">
        <f t="shared" si="173"/>
        <v>#N/A</v>
      </c>
      <c r="B2567" s="30" t="e">
        <f>VLOOKUP(F2567,[3]!Tabla13[#All],2,FALSE)</f>
        <v>#N/A</v>
      </c>
      <c r="C2567" s="61">
        <v>2026</v>
      </c>
      <c r="D2567" s="61">
        <v>8330</v>
      </c>
      <c r="E2567" s="61"/>
      <c r="F2567" s="62"/>
      <c r="G2567" s="61">
        <v>2</v>
      </c>
      <c r="H2567" s="61">
        <v>6</v>
      </c>
      <c r="I2567" s="61">
        <v>20</v>
      </c>
      <c r="J2567" s="61">
        <v>2</v>
      </c>
      <c r="K2567" s="61">
        <v>5000</v>
      </c>
      <c r="L2567" s="61">
        <v>5900</v>
      </c>
      <c r="M2567" s="61"/>
      <c r="N2567" s="61" t="s">
        <v>23</v>
      </c>
      <c r="O2567" s="222"/>
      <c r="P2567" s="58" t="s">
        <v>25</v>
      </c>
      <c r="Q2567" s="57">
        <f>Q2568+Q2584</f>
        <v>0</v>
      </c>
      <c r="R2567" s="57">
        <f>R2568+R2584</f>
        <v>0</v>
      </c>
      <c r="S2567" s="57">
        <f t="shared" si="170"/>
        <v>0</v>
      </c>
      <c r="T2567" s="57">
        <f>T2568+T2584</f>
        <v>0</v>
      </c>
      <c r="U2567" s="57">
        <f>U2568+U2584</f>
        <v>0</v>
      </c>
      <c r="V2567" s="57">
        <f t="shared" si="171"/>
        <v>0</v>
      </c>
      <c r="W2567" s="57">
        <f t="shared" si="172"/>
        <v>0</v>
      </c>
      <c r="X2567" s="56"/>
      <c r="Y2567" s="66"/>
      <c r="Z2567" s="65"/>
      <c r="AA2567" s="53"/>
      <c r="AK2567" s="2"/>
      <c r="AL2567" s="2"/>
      <c r="AM2567" s="2"/>
      <c r="AN2567" s="2"/>
      <c r="AO2567" s="2"/>
      <c r="AP2567" s="2"/>
      <c r="AQ2567" s="2"/>
      <c r="AR2567" s="2"/>
      <c r="AS2567" s="2"/>
      <c r="AT2567" s="2"/>
      <c r="AU2567" s="2"/>
      <c r="AV2567" s="2"/>
      <c r="AW2567" s="2"/>
    </row>
    <row r="2568" spans="1:49" hidden="1">
      <c r="A2568" s="31" t="e">
        <f t="shared" si="173"/>
        <v>#N/A</v>
      </c>
      <c r="B2568" s="30" t="e">
        <f>VLOOKUP(F2568,[3]!Tabla13[#All],2,FALSE)</f>
        <v>#N/A</v>
      </c>
      <c r="C2568" s="40">
        <v>2026</v>
      </c>
      <c r="D2568" s="40">
        <v>8330</v>
      </c>
      <c r="E2568" s="40"/>
      <c r="F2568" s="41"/>
      <c r="G2568" s="40">
        <v>2</v>
      </c>
      <c r="H2568" s="40">
        <v>6</v>
      </c>
      <c r="I2568" s="40">
        <v>20</v>
      </c>
      <c r="J2568" s="40">
        <v>2</v>
      </c>
      <c r="K2568" s="40">
        <v>5000</v>
      </c>
      <c r="L2568" s="40">
        <v>5900</v>
      </c>
      <c r="M2568" s="40">
        <v>591</v>
      </c>
      <c r="N2568" s="221" t="s">
        <v>23</v>
      </c>
      <c r="O2568" s="220"/>
      <c r="P2568" s="37" t="s">
        <v>24</v>
      </c>
      <c r="Q2568" s="36">
        <f>SUM(Q2569:Q2583)</f>
        <v>0</v>
      </c>
      <c r="R2568" s="36">
        <f>SUM(R2569:R2583)</f>
        <v>0</v>
      </c>
      <c r="S2568" s="36">
        <f t="shared" si="170"/>
        <v>0</v>
      </c>
      <c r="T2568" s="36">
        <f>SUM(T2569:T2583)</f>
        <v>0</v>
      </c>
      <c r="U2568" s="36">
        <f>SUM(U2569:U2583)</f>
        <v>0</v>
      </c>
      <c r="V2568" s="36">
        <f t="shared" si="171"/>
        <v>0</v>
      </c>
      <c r="W2568" s="36">
        <f t="shared" si="172"/>
        <v>0</v>
      </c>
      <c r="X2568" s="35"/>
      <c r="Y2568" s="64"/>
      <c r="Z2568" s="63"/>
      <c r="AA2568" s="32"/>
      <c r="AK2568" s="2"/>
      <c r="AL2568" s="2"/>
      <c r="AM2568" s="2"/>
      <c r="AN2568" s="2"/>
      <c r="AO2568" s="2"/>
      <c r="AP2568" s="2"/>
      <c r="AQ2568" s="2"/>
      <c r="AR2568" s="2"/>
      <c r="AS2568" s="2"/>
      <c r="AT2568" s="2"/>
      <c r="AU2568" s="2"/>
      <c r="AV2568" s="2"/>
      <c r="AW2568" s="2"/>
    </row>
    <row r="2569" spans="1:49" hidden="1">
      <c r="A2569" s="31" t="e">
        <f t="shared" si="173"/>
        <v>#N/A</v>
      </c>
      <c r="B2569" s="30" t="e">
        <f>VLOOKUP(F2569,[3]!Tabla13[#All],2,FALSE)</f>
        <v>#N/A</v>
      </c>
      <c r="C2569" s="51">
        <v>2026</v>
      </c>
      <c r="D2569" s="51">
        <v>8330</v>
      </c>
      <c r="E2569" s="51"/>
      <c r="F2569" s="52"/>
      <c r="G2569" s="51">
        <v>2</v>
      </c>
      <c r="H2569" s="51">
        <v>6</v>
      </c>
      <c r="I2569" s="51">
        <v>20</v>
      </c>
      <c r="J2569" s="51">
        <v>2</v>
      </c>
      <c r="K2569" s="51">
        <v>5000</v>
      </c>
      <c r="L2569" s="51">
        <v>5900</v>
      </c>
      <c r="M2569" s="51">
        <v>591</v>
      </c>
      <c r="N2569" s="50">
        <v>1370</v>
      </c>
      <c r="O2569" s="113"/>
      <c r="P2569" s="48" t="s">
        <v>584</v>
      </c>
      <c r="Q2569" s="47">
        <v>0</v>
      </c>
      <c r="R2569" s="47">
        <v>0</v>
      </c>
      <c r="S2569" s="46">
        <f t="shared" si="170"/>
        <v>0</v>
      </c>
      <c r="T2569" s="47">
        <v>0</v>
      </c>
      <c r="U2569" s="47">
        <v>0</v>
      </c>
      <c r="V2569" s="46">
        <f t="shared" si="171"/>
        <v>0</v>
      </c>
      <c r="W2569" s="46">
        <f t="shared" si="172"/>
        <v>0</v>
      </c>
      <c r="X2569" s="45" t="s">
        <v>20</v>
      </c>
      <c r="Y2569" s="44"/>
      <c r="Z2569" s="43"/>
      <c r="AA2569" s="78" t="s">
        <v>100</v>
      </c>
      <c r="AK2569" s="2"/>
      <c r="AL2569" s="2"/>
      <c r="AM2569" s="2"/>
      <c r="AN2569" s="2"/>
      <c r="AO2569" s="2"/>
      <c r="AP2569" s="2"/>
      <c r="AQ2569" s="2"/>
      <c r="AR2569" s="2"/>
      <c r="AS2569" s="2"/>
      <c r="AT2569" s="2"/>
      <c r="AU2569" s="2"/>
      <c r="AV2569" s="2"/>
      <c r="AW2569" s="2"/>
    </row>
    <row r="2570" spans="1:49" hidden="1">
      <c r="A2570" s="31" t="e">
        <f t="shared" si="173"/>
        <v>#N/A</v>
      </c>
      <c r="B2570" s="30" t="e">
        <f>VLOOKUP(F2570,[3]!Tabla13[#All],2,FALSE)</f>
        <v>#N/A</v>
      </c>
      <c r="C2570" s="51">
        <v>2026</v>
      </c>
      <c r="D2570" s="51">
        <v>8330</v>
      </c>
      <c r="E2570" s="51"/>
      <c r="F2570" s="52"/>
      <c r="G2570" s="51">
        <v>2</v>
      </c>
      <c r="H2570" s="51">
        <v>6</v>
      </c>
      <c r="I2570" s="51">
        <v>20</v>
      </c>
      <c r="J2570" s="51">
        <v>2</v>
      </c>
      <c r="K2570" s="51">
        <v>5000</v>
      </c>
      <c r="L2570" s="51">
        <v>5900</v>
      </c>
      <c r="M2570" s="51">
        <v>591</v>
      </c>
      <c r="N2570" s="50">
        <v>1372</v>
      </c>
      <c r="O2570" s="49"/>
      <c r="P2570" s="48" t="s">
        <v>815</v>
      </c>
      <c r="Q2570" s="47">
        <v>0</v>
      </c>
      <c r="R2570" s="47">
        <v>0</v>
      </c>
      <c r="S2570" s="46">
        <f t="shared" ref="S2570:S2633" si="174">Q2570+R2570</f>
        <v>0</v>
      </c>
      <c r="T2570" s="47">
        <v>0</v>
      </c>
      <c r="U2570" s="47">
        <v>0</v>
      </c>
      <c r="V2570" s="46">
        <f t="shared" ref="V2570:V2633" si="175">T2570+U2570</f>
        <v>0</v>
      </c>
      <c r="W2570" s="46">
        <f t="shared" ref="W2570:W2633" si="176">S2570+V2570</f>
        <v>0</v>
      </c>
      <c r="X2570" s="45" t="s">
        <v>20</v>
      </c>
      <c r="Y2570" s="44"/>
      <c r="Z2570" s="43"/>
      <c r="AA2570" s="78" t="s">
        <v>100</v>
      </c>
      <c r="AK2570" s="2"/>
      <c r="AL2570" s="2"/>
      <c r="AM2570" s="2"/>
      <c r="AN2570" s="2"/>
      <c r="AO2570" s="2"/>
      <c r="AP2570" s="2"/>
      <c r="AQ2570" s="2"/>
      <c r="AR2570" s="2"/>
      <c r="AS2570" s="2"/>
      <c r="AT2570" s="2"/>
      <c r="AU2570" s="2"/>
      <c r="AV2570" s="2"/>
      <c r="AW2570" s="2"/>
    </row>
    <row r="2571" spans="1:49" hidden="1">
      <c r="A2571" s="31" t="e">
        <f t="shared" si="173"/>
        <v>#N/A</v>
      </c>
      <c r="B2571" s="30" t="e">
        <f>VLOOKUP(F2571,[3]!Tabla13[#All],2,FALSE)</f>
        <v>#N/A</v>
      </c>
      <c r="C2571" s="51">
        <v>2026</v>
      </c>
      <c r="D2571" s="51">
        <v>8330</v>
      </c>
      <c r="E2571" s="51"/>
      <c r="F2571" s="52"/>
      <c r="G2571" s="51">
        <v>2</v>
      </c>
      <c r="H2571" s="51">
        <v>6</v>
      </c>
      <c r="I2571" s="51">
        <v>20</v>
      </c>
      <c r="J2571" s="51">
        <v>2</v>
      </c>
      <c r="K2571" s="51">
        <v>5000</v>
      </c>
      <c r="L2571" s="51">
        <v>5900</v>
      </c>
      <c r="M2571" s="51">
        <v>591</v>
      </c>
      <c r="N2571" s="50">
        <v>1374</v>
      </c>
      <c r="O2571" s="49"/>
      <c r="P2571" s="48" t="s">
        <v>583</v>
      </c>
      <c r="Q2571" s="47">
        <v>0</v>
      </c>
      <c r="R2571" s="47">
        <v>0</v>
      </c>
      <c r="S2571" s="46">
        <f t="shared" si="174"/>
        <v>0</v>
      </c>
      <c r="T2571" s="47">
        <v>0</v>
      </c>
      <c r="U2571" s="47">
        <v>0</v>
      </c>
      <c r="V2571" s="46">
        <f t="shared" si="175"/>
        <v>0</v>
      </c>
      <c r="W2571" s="46">
        <f t="shared" si="176"/>
        <v>0</v>
      </c>
      <c r="X2571" s="45" t="s">
        <v>20</v>
      </c>
      <c r="Y2571" s="44"/>
      <c r="Z2571" s="43"/>
      <c r="AA2571" s="78" t="s">
        <v>100</v>
      </c>
      <c r="AK2571" s="2"/>
      <c r="AL2571" s="2"/>
      <c r="AM2571" s="2"/>
      <c r="AN2571" s="2"/>
      <c r="AO2571" s="2"/>
      <c r="AP2571" s="2"/>
      <c r="AQ2571" s="2"/>
      <c r="AR2571" s="2"/>
      <c r="AS2571" s="2"/>
      <c r="AT2571" s="2"/>
      <c r="AU2571" s="2"/>
      <c r="AV2571" s="2"/>
      <c r="AW2571" s="2"/>
    </row>
    <row r="2572" spans="1:49" ht="28.5" hidden="1">
      <c r="A2572" s="31" t="e">
        <f t="shared" si="173"/>
        <v>#N/A</v>
      </c>
      <c r="B2572" s="30" t="e">
        <f>VLOOKUP(F2572,[3]!Tabla13[#All],2,FALSE)</f>
        <v>#N/A</v>
      </c>
      <c r="C2572" s="51">
        <v>2026</v>
      </c>
      <c r="D2572" s="51">
        <v>8330</v>
      </c>
      <c r="E2572" s="51"/>
      <c r="F2572" s="52"/>
      <c r="G2572" s="51">
        <v>2</v>
      </c>
      <c r="H2572" s="51">
        <v>6</v>
      </c>
      <c r="I2572" s="51">
        <v>20</v>
      </c>
      <c r="J2572" s="51">
        <v>2</v>
      </c>
      <c r="K2572" s="51">
        <v>5000</v>
      </c>
      <c r="L2572" s="51">
        <v>5900</v>
      </c>
      <c r="M2572" s="51">
        <v>591</v>
      </c>
      <c r="N2572" s="50">
        <v>1375</v>
      </c>
      <c r="O2572" s="49"/>
      <c r="P2572" s="48" t="s">
        <v>632</v>
      </c>
      <c r="Q2572" s="47">
        <v>0</v>
      </c>
      <c r="R2572" s="47">
        <v>0</v>
      </c>
      <c r="S2572" s="46">
        <f t="shared" si="174"/>
        <v>0</v>
      </c>
      <c r="T2572" s="47">
        <v>0</v>
      </c>
      <c r="U2572" s="47">
        <v>0</v>
      </c>
      <c r="V2572" s="46">
        <f t="shared" si="175"/>
        <v>0</v>
      </c>
      <c r="W2572" s="46">
        <f t="shared" si="176"/>
        <v>0</v>
      </c>
      <c r="X2572" s="45" t="s">
        <v>20</v>
      </c>
      <c r="Y2572" s="44"/>
      <c r="Z2572" s="43"/>
      <c r="AA2572" s="78" t="s">
        <v>100</v>
      </c>
      <c r="AK2572" s="2"/>
      <c r="AL2572" s="2"/>
      <c r="AM2572" s="2"/>
      <c r="AN2572" s="2"/>
      <c r="AO2572" s="2"/>
      <c r="AP2572" s="2"/>
      <c r="AQ2572" s="2"/>
      <c r="AR2572" s="2"/>
      <c r="AS2572" s="2"/>
      <c r="AT2572" s="2"/>
      <c r="AU2572" s="2"/>
      <c r="AV2572" s="2"/>
      <c r="AW2572" s="2"/>
    </row>
    <row r="2573" spans="1:49" hidden="1">
      <c r="A2573" s="31" t="e">
        <f t="shared" si="173"/>
        <v>#N/A</v>
      </c>
      <c r="B2573" s="30" t="e">
        <f>VLOOKUP(F2573,[3]!Tabla13[#All],2,FALSE)</f>
        <v>#N/A</v>
      </c>
      <c r="C2573" s="51">
        <v>2026</v>
      </c>
      <c r="D2573" s="51">
        <v>8330</v>
      </c>
      <c r="E2573" s="51"/>
      <c r="F2573" s="52"/>
      <c r="G2573" s="51">
        <v>2</v>
      </c>
      <c r="H2573" s="51">
        <v>6</v>
      </c>
      <c r="I2573" s="51">
        <v>20</v>
      </c>
      <c r="J2573" s="51">
        <v>2</v>
      </c>
      <c r="K2573" s="51">
        <v>5000</v>
      </c>
      <c r="L2573" s="51">
        <v>5900</v>
      </c>
      <c r="M2573" s="51">
        <v>591</v>
      </c>
      <c r="N2573" s="50">
        <v>1378</v>
      </c>
      <c r="O2573" s="49"/>
      <c r="P2573" s="48" t="s">
        <v>814</v>
      </c>
      <c r="Q2573" s="47">
        <v>0</v>
      </c>
      <c r="R2573" s="47">
        <v>0</v>
      </c>
      <c r="S2573" s="46">
        <f t="shared" si="174"/>
        <v>0</v>
      </c>
      <c r="T2573" s="47">
        <v>0</v>
      </c>
      <c r="U2573" s="47">
        <v>0</v>
      </c>
      <c r="V2573" s="46">
        <f t="shared" si="175"/>
        <v>0</v>
      </c>
      <c r="W2573" s="46">
        <f t="shared" si="176"/>
        <v>0</v>
      </c>
      <c r="X2573" s="45" t="s">
        <v>20</v>
      </c>
      <c r="Y2573" s="44"/>
      <c r="Z2573" s="43"/>
      <c r="AA2573" s="78" t="s">
        <v>100</v>
      </c>
      <c r="AK2573" s="2"/>
      <c r="AL2573" s="2"/>
      <c r="AM2573" s="2"/>
      <c r="AN2573" s="2"/>
      <c r="AO2573" s="2"/>
      <c r="AP2573" s="2"/>
      <c r="AQ2573" s="2"/>
      <c r="AR2573" s="2"/>
      <c r="AS2573" s="2"/>
      <c r="AT2573" s="2"/>
      <c r="AU2573" s="2"/>
      <c r="AV2573" s="2"/>
      <c r="AW2573" s="2"/>
    </row>
    <row r="2574" spans="1:49" hidden="1">
      <c r="A2574" s="31" t="e">
        <f t="shared" si="173"/>
        <v>#N/A</v>
      </c>
      <c r="B2574" s="30" t="e">
        <f>VLOOKUP(F2574,[3]!Tabla13[#All],2,FALSE)</f>
        <v>#N/A</v>
      </c>
      <c r="C2574" s="51">
        <v>2026</v>
      </c>
      <c r="D2574" s="51">
        <v>8330</v>
      </c>
      <c r="E2574" s="51"/>
      <c r="F2574" s="52"/>
      <c r="G2574" s="51">
        <v>2</v>
      </c>
      <c r="H2574" s="51">
        <v>6</v>
      </c>
      <c r="I2574" s="51">
        <v>20</v>
      </c>
      <c r="J2574" s="51">
        <v>2</v>
      </c>
      <c r="K2574" s="51">
        <v>5000</v>
      </c>
      <c r="L2574" s="51">
        <v>5900</v>
      </c>
      <c r="M2574" s="51">
        <v>591</v>
      </c>
      <c r="N2574" s="50">
        <v>1379</v>
      </c>
      <c r="O2574" s="49"/>
      <c r="P2574" s="48" t="s">
        <v>582</v>
      </c>
      <c r="Q2574" s="47">
        <v>0</v>
      </c>
      <c r="R2574" s="47">
        <v>0</v>
      </c>
      <c r="S2574" s="46">
        <f t="shared" si="174"/>
        <v>0</v>
      </c>
      <c r="T2574" s="47">
        <v>0</v>
      </c>
      <c r="U2574" s="47">
        <v>0</v>
      </c>
      <c r="V2574" s="46">
        <f t="shared" si="175"/>
        <v>0</v>
      </c>
      <c r="W2574" s="46">
        <f t="shared" si="176"/>
        <v>0</v>
      </c>
      <c r="X2574" s="45" t="s">
        <v>20</v>
      </c>
      <c r="Y2574" s="44"/>
      <c r="Z2574" s="43"/>
      <c r="AA2574" s="78" t="s">
        <v>100</v>
      </c>
      <c r="AK2574" s="2"/>
      <c r="AL2574" s="2"/>
      <c r="AM2574" s="2"/>
      <c r="AN2574" s="2"/>
      <c r="AO2574" s="2"/>
      <c r="AP2574" s="2"/>
      <c r="AQ2574" s="2"/>
      <c r="AR2574" s="2"/>
      <c r="AS2574" s="2"/>
      <c r="AT2574" s="2"/>
      <c r="AU2574" s="2"/>
      <c r="AV2574" s="2"/>
      <c r="AW2574" s="2"/>
    </row>
    <row r="2575" spans="1:49" hidden="1">
      <c r="A2575" s="31" t="e">
        <f t="shared" si="173"/>
        <v>#N/A</v>
      </c>
      <c r="B2575" s="30" t="e">
        <f>VLOOKUP(F2575,[3]!Tabla13[#All],2,FALSE)</f>
        <v>#N/A</v>
      </c>
      <c r="C2575" s="51">
        <v>2026</v>
      </c>
      <c r="D2575" s="51">
        <v>8330</v>
      </c>
      <c r="E2575" s="51"/>
      <c r="F2575" s="52"/>
      <c r="G2575" s="51">
        <v>2</v>
      </c>
      <c r="H2575" s="51">
        <v>6</v>
      </c>
      <c r="I2575" s="51">
        <v>20</v>
      </c>
      <c r="J2575" s="51">
        <v>2</v>
      </c>
      <c r="K2575" s="51">
        <v>5000</v>
      </c>
      <c r="L2575" s="51">
        <v>5900</v>
      </c>
      <c r="M2575" s="51">
        <v>591</v>
      </c>
      <c r="N2575" s="50">
        <v>1380</v>
      </c>
      <c r="O2575" s="49"/>
      <c r="P2575" s="48" t="s">
        <v>581</v>
      </c>
      <c r="Q2575" s="47">
        <v>0</v>
      </c>
      <c r="R2575" s="47">
        <v>0</v>
      </c>
      <c r="S2575" s="46">
        <f t="shared" si="174"/>
        <v>0</v>
      </c>
      <c r="T2575" s="47">
        <v>0</v>
      </c>
      <c r="U2575" s="47">
        <v>0</v>
      </c>
      <c r="V2575" s="46">
        <f t="shared" si="175"/>
        <v>0</v>
      </c>
      <c r="W2575" s="46">
        <f t="shared" si="176"/>
        <v>0</v>
      </c>
      <c r="X2575" s="45" t="s">
        <v>20</v>
      </c>
      <c r="Y2575" s="44"/>
      <c r="Z2575" s="43"/>
      <c r="AA2575" s="78" t="s">
        <v>100</v>
      </c>
      <c r="AK2575" s="2"/>
      <c r="AL2575" s="2"/>
      <c r="AM2575" s="2"/>
      <c r="AN2575" s="2"/>
      <c r="AO2575" s="2"/>
      <c r="AP2575" s="2"/>
      <c r="AQ2575" s="2"/>
      <c r="AR2575" s="2"/>
      <c r="AS2575" s="2"/>
      <c r="AT2575" s="2"/>
      <c r="AU2575" s="2"/>
      <c r="AV2575" s="2"/>
      <c r="AW2575" s="2"/>
    </row>
    <row r="2576" spans="1:49" hidden="1">
      <c r="A2576" s="31" t="e">
        <f t="shared" si="173"/>
        <v>#N/A</v>
      </c>
      <c r="B2576" s="30" t="e">
        <f>VLOOKUP(F2576,[3]!Tabla13[#All],2,FALSE)</f>
        <v>#N/A</v>
      </c>
      <c r="C2576" s="51">
        <v>2026</v>
      </c>
      <c r="D2576" s="51">
        <v>8330</v>
      </c>
      <c r="E2576" s="51"/>
      <c r="F2576" s="52"/>
      <c r="G2576" s="51">
        <v>2</v>
      </c>
      <c r="H2576" s="51">
        <v>6</v>
      </c>
      <c r="I2576" s="51">
        <v>20</v>
      </c>
      <c r="J2576" s="51">
        <v>2</v>
      </c>
      <c r="K2576" s="51">
        <v>5000</v>
      </c>
      <c r="L2576" s="51">
        <v>5900</v>
      </c>
      <c r="M2576" s="51">
        <v>591</v>
      </c>
      <c r="N2576" s="50">
        <v>1383</v>
      </c>
      <c r="O2576" s="49"/>
      <c r="P2576" s="48" t="s">
        <v>580</v>
      </c>
      <c r="Q2576" s="47">
        <v>0</v>
      </c>
      <c r="R2576" s="47">
        <v>0</v>
      </c>
      <c r="S2576" s="46">
        <f t="shared" si="174"/>
        <v>0</v>
      </c>
      <c r="T2576" s="47">
        <v>0</v>
      </c>
      <c r="U2576" s="47">
        <v>0</v>
      </c>
      <c r="V2576" s="46">
        <f t="shared" si="175"/>
        <v>0</v>
      </c>
      <c r="W2576" s="46">
        <f t="shared" si="176"/>
        <v>0</v>
      </c>
      <c r="X2576" s="45" t="s">
        <v>20</v>
      </c>
      <c r="Y2576" s="44"/>
      <c r="Z2576" s="43"/>
      <c r="AA2576" s="78" t="s">
        <v>100</v>
      </c>
      <c r="AK2576" s="2"/>
      <c r="AL2576" s="2"/>
      <c r="AM2576" s="2"/>
      <c r="AN2576" s="2"/>
      <c r="AO2576" s="2"/>
      <c r="AP2576" s="2"/>
      <c r="AQ2576" s="2"/>
      <c r="AR2576" s="2"/>
      <c r="AS2576" s="2"/>
      <c r="AT2576" s="2"/>
      <c r="AU2576" s="2"/>
      <c r="AV2576" s="2"/>
      <c r="AW2576" s="2"/>
    </row>
    <row r="2577" spans="1:96" ht="28.5" hidden="1">
      <c r="A2577" s="31" t="e">
        <f t="shared" si="173"/>
        <v>#N/A</v>
      </c>
      <c r="B2577" s="30" t="e">
        <f>VLOOKUP(F2577,[3]!Tabla13[#All],2,FALSE)</f>
        <v>#N/A</v>
      </c>
      <c r="C2577" s="51">
        <v>2026</v>
      </c>
      <c r="D2577" s="51">
        <v>8330</v>
      </c>
      <c r="E2577" s="51"/>
      <c r="F2577" s="52"/>
      <c r="G2577" s="51">
        <v>2</v>
      </c>
      <c r="H2577" s="51">
        <v>6</v>
      </c>
      <c r="I2577" s="51">
        <v>20</v>
      </c>
      <c r="J2577" s="51">
        <v>2</v>
      </c>
      <c r="K2577" s="51">
        <v>5000</v>
      </c>
      <c r="L2577" s="51">
        <v>5900</v>
      </c>
      <c r="M2577" s="51">
        <v>591</v>
      </c>
      <c r="N2577" s="50">
        <v>1384</v>
      </c>
      <c r="O2577" s="49"/>
      <c r="P2577" s="48" t="s">
        <v>579</v>
      </c>
      <c r="Q2577" s="47">
        <v>0</v>
      </c>
      <c r="R2577" s="47">
        <v>0</v>
      </c>
      <c r="S2577" s="46">
        <f t="shared" si="174"/>
        <v>0</v>
      </c>
      <c r="T2577" s="47">
        <v>0</v>
      </c>
      <c r="U2577" s="47">
        <v>0</v>
      </c>
      <c r="V2577" s="46">
        <f t="shared" si="175"/>
        <v>0</v>
      </c>
      <c r="W2577" s="46">
        <f t="shared" si="176"/>
        <v>0</v>
      </c>
      <c r="X2577" s="45" t="s">
        <v>20</v>
      </c>
      <c r="Y2577" s="44"/>
      <c r="Z2577" s="43"/>
      <c r="AA2577" s="78" t="s">
        <v>100</v>
      </c>
      <c r="AK2577" s="2"/>
      <c r="AL2577" s="2"/>
      <c r="AM2577" s="2"/>
      <c r="AN2577" s="2"/>
      <c r="AO2577" s="2"/>
      <c r="AP2577" s="2"/>
      <c r="AQ2577" s="2"/>
      <c r="AR2577" s="2"/>
      <c r="AS2577" s="2"/>
      <c r="AT2577" s="2"/>
      <c r="AU2577" s="2"/>
      <c r="AV2577" s="2"/>
      <c r="AW2577" s="2"/>
    </row>
    <row r="2578" spans="1:96" hidden="1">
      <c r="A2578" s="31" t="e">
        <f t="shared" si="173"/>
        <v>#N/A</v>
      </c>
      <c r="B2578" s="30" t="e">
        <f>VLOOKUP(F2578,[3]!Tabla13[#All],2,FALSE)</f>
        <v>#N/A</v>
      </c>
      <c r="C2578" s="51">
        <v>2026</v>
      </c>
      <c r="D2578" s="51">
        <v>8330</v>
      </c>
      <c r="E2578" s="51"/>
      <c r="F2578" s="52"/>
      <c r="G2578" s="51">
        <v>2</v>
      </c>
      <c r="H2578" s="51">
        <v>6</v>
      </c>
      <c r="I2578" s="51">
        <v>20</v>
      </c>
      <c r="J2578" s="51">
        <v>2</v>
      </c>
      <c r="K2578" s="51">
        <v>5000</v>
      </c>
      <c r="L2578" s="51">
        <v>5900</v>
      </c>
      <c r="M2578" s="51">
        <v>591</v>
      </c>
      <c r="N2578" s="50">
        <v>1385</v>
      </c>
      <c r="O2578" s="49"/>
      <c r="P2578" s="48" t="s">
        <v>813</v>
      </c>
      <c r="Q2578" s="47">
        <v>0</v>
      </c>
      <c r="R2578" s="47">
        <v>0</v>
      </c>
      <c r="S2578" s="46">
        <f t="shared" si="174"/>
        <v>0</v>
      </c>
      <c r="T2578" s="47">
        <v>0</v>
      </c>
      <c r="U2578" s="47">
        <v>0</v>
      </c>
      <c r="V2578" s="46">
        <f t="shared" si="175"/>
        <v>0</v>
      </c>
      <c r="W2578" s="46">
        <f t="shared" si="176"/>
        <v>0</v>
      </c>
      <c r="X2578" s="45" t="s">
        <v>20</v>
      </c>
      <c r="Y2578" s="44"/>
      <c r="Z2578" s="43"/>
      <c r="AA2578" s="78" t="s">
        <v>100</v>
      </c>
      <c r="AK2578" s="2"/>
      <c r="AL2578" s="2"/>
      <c r="AM2578" s="2"/>
      <c r="AN2578" s="2"/>
      <c r="AO2578" s="2"/>
      <c r="AP2578" s="2"/>
      <c r="AQ2578" s="2"/>
      <c r="AR2578" s="2"/>
      <c r="AS2578" s="2"/>
      <c r="AT2578" s="2"/>
      <c r="AU2578" s="2"/>
      <c r="AV2578" s="2"/>
      <c r="AW2578" s="2"/>
    </row>
    <row r="2579" spans="1:96" hidden="1">
      <c r="A2579" s="31" t="e">
        <f t="shared" si="173"/>
        <v>#N/A</v>
      </c>
      <c r="B2579" s="30" t="e">
        <f>VLOOKUP(F2579,[3]!Tabla13[#All],2,FALSE)</f>
        <v>#N/A</v>
      </c>
      <c r="C2579" s="51">
        <v>2026</v>
      </c>
      <c r="D2579" s="51">
        <v>8330</v>
      </c>
      <c r="E2579" s="51"/>
      <c r="F2579" s="52"/>
      <c r="G2579" s="51">
        <v>2</v>
      </c>
      <c r="H2579" s="51">
        <v>6</v>
      </c>
      <c r="I2579" s="51">
        <v>20</v>
      </c>
      <c r="J2579" s="51">
        <v>2</v>
      </c>
      <c r="K2579" s="51">
        <v>5000</v>
      </c>
      <c r="L2579" s="51">
        <v>5900</v>
      </c>
      <c r="M2579" s="51">
        <v>591</v>
      </c>
      <c r="N2579" s="50">
        <v>1386</v>
      </c>
      <c r="O2579" s="49"/>
      <c r="P2579" s="48" t="s">
        <v>578</v>
      </c>
      <c r="Q2579" s="47">
        <v>0</v>
      </c>
      <c r="R2579" s="47">
        <v>0</v>
      </c>
      <c r="S2579" s="46">
        <f t="shared" si="174"/>
        <v>0</v>
      </c>
      <c r="T2579" s="47">
        <v>0</v>
      </c>
      <c r="U2579" s="47">
        <v>0</v>
      </c>
      <c r="V2579" s="46">
        <f t="shared" si="175"/>
        <v>0</v>
      </c>
      <c r="W2579" s="46">
        <f t="shared" si="176"/>
        <v>0</v>
      </c>
      <c r="X2579" s="45" t="s">
        <v>20</v>
      </c>
      <c r="Y2579" s="44"/>
      <c r="Z2579" s="43"/>
      <c r="AA2579" s="78" t="s">
        <v>100</v>
      </c>
      <c r="AK2579" s="2"/>
      <c r="AL2579" s="2"/>
      <c r="AM2579" s="2"/>
      <c r="AN2579" s="2"/>
      <c r="AO2579" s="2"/>
      <c r="AP2579" s="2"/>
      <c r="AQ2579" s="2"/>
      <c r="AR2579" s="2"/>
      <c r="AS2579" s="2"/>
      <c r="AT2579" s="2"/>
      <c r="AU2579" s="2"/>
      <c r="AV2579" s="2"/>
      <c r="AW2579" s="2"/>
    </row>
    <row r="2580" spans="1:96" ht="28.5" hidden="1">
      <c r="A2580" s="31" t="e">
        <f t="shared" si="173"/>
        <v>#N/A</v>
      </c>
      <c r="B2580" s="30" t="e">
        <f>VLOOKUP(F2580,[3]!Tabla13[#All],2,FALSE)</f>
        <v>#N/A</v>
      </c>
      <c r="C2580" s="51">
        <v>2026</v>
      </c>
      <c r="D2580" s="51">
        <v>8330</v>
      </c>
      <c r="E2580" s="51"/>
      <c r="F2580" s="52"/>
      <c r="G2580" s="51">
        <v>2</v>
      </c>
      <c r="H2580" s="51">
        <v>6</v>
      </c>
      <c r="I2580" s="51">
        <v>20</v>
      </c>
      <c r="J2580" s="51">
        <v>2</v>
      </c>
      <c r="K2580" s="51">
        <v>5000</v>
      </c>
      <c r="L2580" s="51">
        <v>5900</v>
      </c>
      <c r="M2580" s="51">
        <v>591</v>
      </c>
      <c r="N2580" s="50">
        <v>1377</v>
      </c>
      <c r="O2580" s="49"/>
      <c r="P2580" s="48" t="s">
        <v>577</v>
      </c>
      <c r="Q2580" s="47">
        <v>0</v>
      </c>
      <c r="R2580" s="47">
        <v>0</v>
      </c>
      <c r="S2580" s="46">
        <f t="shared" si="174"/>
        <v>0</v>
      </c>
      <c r="T2580" s="47">
        <v>0</v>
      </c>
      <c r="U2580" s="47">
        <v>0</v>
      </c>
      <c r="V2580" s="46">
        <f t="shared" si="175"/>
        <v>0</v>
      </c>
      <c r="W2580" s="46">
        <f t="shared" si="176"/>
        <v>0</v>
      </c>
      <c r="X2580" s="45" t="s">
        <v>20</v>
      </c>
      <c r="Y2580" s="44"/>
      <c r="Z2580" s="43"/>
      <c r="AA2580" s="78" t="s">
        <v>100</v>
      </c>
      <c r="AK2580" s="2"/>
      <c r="AL2580" s="2"/>
      <c r="AM2580" s="2"/>
      <c r="AN2580" s="2"/>
      <c r="AO2580" s="2"/>
      <c r="AP2580" s="2"/>
      <c r="AQ2580" s="2"/>
      <c r="AR2580" s="2"/>
      <c r="AS2580" s="2"/>
      <c r="AT2580" s="2"/>
      <c r="AU2580" s="2"/>
      <c r="AV2580" s="2"/>
      <c r="AW2580" s="2"/>
    </row>
    <row r="2581" spans="1:96" hidden="1">
      <c r="A2581" s="31" t="e">
        <f t="shared" si="173"/>
        <v>#N/A</v>
      </c>
      <c r="B2581" s="30" t="e">
        <f>VLOOKUP(F2581,[3]!Tabla13[#All],2,FALSE)</f>
        <v>#N/A</v>
      </c>
      <c r="C2581" s="51">
        <v>2026</v>
      </c>
      <c r="D2581" s="51">
        <v>8330</v>
      </c>
      <c r="E2581" s="51"/>
      <c r="F2581" s="52"/>
      <c r="G2581" s="51">
        <v>2</v>
      </c>
      <c r="H2581" s="51">
        <v>6</v>
      </c>
      <c r="I2581" s="51">
        <v>20</v>
      </c>
      <c r="J2581" s="51">
        <v>2</v>
      </c>
      <c r="K2581" s="51">
        <v>5000</v>
      </c>
      <c r="L2581" s="51">
        <v>5900</v>
      </c>
      <c r="M2581" s="51">
        <v>591</v>
      </c>
      <c r="N2581" s="50">
        <v>1369</v>
      </c>
      <c r="O2581" s="49"/>
      <c r="P2581" s="48" t="s">
        <v>576</v>
      </c>
      <c r="Q2581" s="47">
        <v>0</v>
      </c>
      <c r="R2581" s="47">
        <v>0</v>
      </c>
      <c r="S2581" s="46">
        <f t="shared" si="174"/>
        <v>0</v>
      </c>
      <c r="T2581" s="47">
        <v>0</v>
      </c>
      <c r="U2581" s="47">
        <v>0</v>
      </c>
      <c r="V2581" s="46">
        <f t="shared" si="175"/>
        <v>0</v>
      </c>
      <c r="W2581" s="46">
        <f t="shared" si="176"/>
        <v>0</v>
      </c>
      <c r="X2581" s="45" t="s">
        <v>20</v>
      </c>
      <c r="Y2581" s="44"/>
      <c r="Z2581" s="43"/>
      <c r="AA2581" s="78" t="s">
        <v>100</v>
      </c>
      <c r="AK2581" s="2"/>
      <c r="AL2581" s="2"/>
      <c r="AM2581" s="2"/>
      <c r="AN2581" s="2"/>
      <c r="AO2581" s="2"/>
      <c r="AP2581" s="2"/>
      <c r="AQ2581" s="2"/>
      <c r="AR2581" s="2"/>
      <c r="AS2581" s="2"/>
      <c r="AT2581" s="2"/>
      <c r="AU2581" s="2"/>
      <c r="AV2581" s="2"/>
      <c r="AW2581" s="2"/>
    </row>
    <row r="2582" spans="1:96" hidden="1">
      <c r="A2582" s="31" t="e">
        <f t="shared" si="173"/>
        <v>#N/A</v>
      </c>
      <c r="B2582" s="30" t="e">
        <f>VLOOKUP(F2582,[3]!Tabla13[#All],2,FALSE)</f>
        <v>#N/A</v>
      </c>
      <c r="C2582" s="51">
        <v>2026</v>
      </c>
      <c r="D2582" s="51">
        <v>8330</v>
      </c>
      <c r="E2582" s="51"/>
      <c r="F2582" s="52"/>
      <c r="G2582" s="51">
        <v>2</v>
      </c>
      <c r="H2582" s="51">
        <v>6</v>
      </c>
      <c r="I2582" s="51">
        <v>20</v>
      </c>
      <c r="J2582" s="51">
        <v>2</v>
      </c>
      <c r="K2582" s="51">
        <v>5000</v>
      </c>
      <c r="L2582" s="51">
        <v>5900</v>
      </c>
      <c r="M2582" s="51">
        <v>591</v>
      </c>
      <c r="N2582" s="50">
        <v>1371</v>
      </c>
      <c r="O2582" s="49"/>
      <c r="P2582" s="48" t="s">
        <v>812</v>
      </c>
      <c r="Q2582" s="47">
        <v>0</v>
      </c>
      <c r="R2582" s="47">
        <v>0</v>
      </c>
      <c r="S2582" s="46">
        <f t="shared" si="174"/>
        <v>0</v>
      </c>
      <c r="T2582" s="47">
        <v>0</v>
      </c>
      <c r="U2582" s="47">
        <v>0</v>
      </c>
      <c r="V2582" s="46">
        <f t="shared" si="175"/>
        <v>0</v>
      </c>
      <c r="W2582" s="46">
        <f t="shared" si="176"/>
        <v>0</v>
      </c>
      <c r="X2582" s="45" t="s">
        <v>20</v>
      </c>
      <c r="Y2582" s="44"/>
      <c r="Z2582" s="43"/>
      <c r="AA2582" s="78" t="s">
        <v>100</v>
      </c>
      <c r="AK2582" s="2"/>
      <c r="AL2582" s="2"/>
      <c r="AM2582" s="2"/>
      <c r="AN2582" s="2"/>
      <c r="AO2582" s="2"/>
      <c r="AP2582" s="2"/>
      <c r="AQ2582" s="2"/>
      <c r="AR2582" s="2"/>
      <c r="AS2582" s="2"/>
      <c r="AT2582" s="2"/>
      <c r="AU2582" s="2"/>
      <c r="AV2582" s="2"/>
      <c r="AW2582" s="2"/>
    </row>
    <row r="2583" spans="1:96" hidden="1">
      <c r="A2583" s="31" t="e">
        <f t="shared" si="173"/>
        <v>#N/A</v>
      </c>
      <c r="B2583" s="30" t="e">
        <f>VLOOKUP(F2583,[3]!Tabla13[#All],2,FALSE)</f>
        <v>#N/A</v>
      </c>
      <c r="C2583" s="51">
        <v>2026</v>
      </c>
      <c r="D2583" s="51">
        <v>8330</v>
      </c>
      <c r="E2583" s="51"/>
      <c r="F2583" s="52"/>
      <c r="G2583" s="51">
        <v>2</v>
      </c>
      <c r="H2583" s="51">
        <v>6</v>
      </c>
      <c r="I2583" s="51">
        <v>20</v>
      </c>
      <c r="J2583" s="51">
        <v>2</v>
      </c>
      <c r="K2583" s="51">
        <v>5000</v>
      </c>
      <c r="L2583" s="51">
        <v>5900</v>
      </c>
      <c r="M2583" s="51">
        <v>591</v>
      </c>
      <c r="N2583" s="50">
        <v>1367</v>
      </c>
      <c r="O2583" s="49"/>
      <c r="P2583" s="48" t="s">
        <v>24</v>
      </c>
      <c r="Q2583" s="47">
        <v>0</v>
      </c>
      <c r="R2583" s="47">
        <v>0</v>
      </c>
      <c r="S2583" s="46">
        <f t="shared" si="174"/>
        <v>0</v>
      </c>
      <c r="T2583" s="47">
        <v>0</v>
      </c>
      <c r="U2583" s="47">
        <v>0</v>
      </c>
      <c r="V2583" s="46">
        <f t="shared" si="175"/>
        <v>0</v>
      </c>
      <c r="W2583" s="46">
        <f t="shared" si="176"/>
        <v>0</v>
      </c>
      <c r="X2583" s="45" t="s">
        <v>20</v>
      </c>
      <c r="Y2583" s="44"/>
      <c r="Z2583" s="43"/>
      <c r="AA2583" s="78" t="s">
        <v>100</v>
      </c>
      <c r="AK2583" s="2"/>
      <c r="AL2583" s="2"/>
      <c r="AM2583" s="2"/>
      <c r="AN2583" s="2"/>
      <c r="AO2583" s="2"/>
      <c r="AP2583" s="2"/>
      <c r="AQ2583" s="2"/>
      <c r="AR2583" s="2"/>
      <c r="AS2583" s="2"/>
      <c r="AT2583" s="2"/>
      <c r="AU2583" s="2"/>
      <c r="AV2583" s="2"/>
      <c r="AW2583" s="2"/>
    </row>
    <row r="2584" spans="1:96" hidden="1">
      <c r="A2584" s="31" t="e">
        <f t="shared" si="173"/>
        <v>#N/A</v>
      </c>
      <c r="B2584" s="30" t="e">
        <f>VLOOKUP(F2584,[3]!Tabla13[#All],2,FALSE)</f>
        <v>#N/A</v>
      </c>
      <c r="C2584" s="40">
        <v>2026</v>
      </c>
      <c r="D2584" s="40">
        <v>8330</v>
      </c>
      <c r="E2584" s="40"/>
      <c r="F2584" s="41"/>
      <c r="G2584" s="40">
        <v>2</v>
      </c>
      <c r="H2584" s="40">
        <v>6</v>
      </c>
      <c r="I2584" s="40">
        <v>20</v>
      </c>
      <c r="J2584" s="40">
        <v>2</v>
      </c>
      <c r="K2584" s="40">
        <v>5000</v>
      </c>
      <c r="L2584" s="40">
        <v>5900</v>
      </c>
      <c r="M2584" s="40">
        <v>597</v>
      </c>
      <c r="N2584" s="221" t="s">
        <v>23</v>
      </c>
      <c r="O2584" s="220"/>
      <c r="P2584" s="37" t="s">
        <v>22</v>
      </c>
      <c r="Q2584" s="36">
        <f>SUM(Q2585)</f>
        <v>0</v>
      </c>
      <c r="R2584" s="36">
        <f>SUM(R2585)</f>
        <v>0</v>
      </c>
      <c r="S2584" s="36">
        <f t="shared" si="174"/>
        <v>0</v>
      </c>
      <c r="T2584" s="36">
        <f>SUM(T2585)</f>
        <v>0</v>
      </c>
      <c r="U2584" s="36">
        <f>SUM(U2585)</f>
        <v>0</v>
      </c>
      <c r="V2584" s="36">
        <f t="shared" si="175"/>
        <v>0</v>
      </c>
      <c r="W2584" s="36">
        <f t="shared" si="176"/>
        <v>0</v>
      </c>
      <c r="X2584" s="35"/>
      <c r="Y2584" s="64"/>
      <c r="Z2584" s="63"/>
      <c r="AA2584" s="32"/>
      <c r="AK2584" s="2"/>
      <c r="AL2584" s="2"/>
      <c r="AM2584" s="2"/>
      <c r="AN2584" s="2"/>
      <c r="AO2584" s="2"/>
      <c r="AP2584" s="2"/>
      <c r="AQ2584" s="2"/>
      <c r="AR2584" s="2"/>
      <c r="AS2584" s="2"/>
      <c r="AT2584" s="2"/>
      <c r="AU2584" s="2"/>
      <c r="AV2584" s="2"/>
      <c r="AW2584" s="2"/>
    </row>
    <row r="2585" spans="1:96" hidden="1">
      <c r="A2585" s="31" t="e">
        <f t="shared" si="173"/>
        <v>#N/A</v>
      </c>
      <c r="B2585" s="30" t="e">
        <f>VLOOKUP(F2585,[3]!Tabla13[#All],2,FALSE)</f>
        <v>#N/A</v>
      </c>
      <c r="C2585" s="51">
        <v>2026</v>
      </c>
      <c r="D2585" s="51">
        <v>8330</v>
      </c>
      <c r="E2585" s="51"/>
      <c r="F2585" s="52"/>
      <c r="G2585" s="51">
        <v>2</v>
      </c>
      <c r="H2585" s="51">
        <v>6</v>
      </c>
      <c r="I2585" s="51">
        <v>20</v>
      </c>
      <c r="J2585" s="51">
        <v>2</v>
      </c>
      <c r="K2585" s="51">
        <v>5000</v>
      </c>
      <c r="L2585" s="51">
        <v>5900</v>
      </c>
      <c r="M2585" s="51">
        <v>597</v>
      </c>
      <c r="N2585" s="50">
        <v>851</v>
      </c>
      <c r="O2585" s="113"/>
      <c r="P2585" s="48" t="s">
        <v>21</v>
      </c>
      <c r="Q2585" s="47">
        <v>0</v>
      </c>
      <c r="R2585" s="47">
        <v>0</v>
      </c>
      <c r="S2585" s="46">
        <f t="shared" si="174"/>
        <v>0</v>
      </c>
      <c r="T2585" s="47">
        <v>0</v>
      </c>
      <c r="U2585" s="47">
        <v>0</v>
      </c>
      <c r="V2585" s="46">
        <f t="shared" si="175"/>
        <v>0</v>
      </c>
      <c r="W2585" s="46">
        <f t="shared" si="176"/>
        <v>0</v>
      </c>
      <c r="X2585" s="45" t="s">
        <v>20</v>
      </c>
      <c r="Y2585" s="44"/>
      <c r="Z2585" s="43"/>
      <c r="AA2585" s="114" t="s">
        <v>100</v>
      </c>
      <c r="AK2585" s="2"/>
      <c r="AL2585" s="2"/>
      <c r="AM2585" s="2"/>
      <c r="AN2585" s="2"/>
      <c r="AO2585" s="2"/>
      <c r="AP2585" s="2"/>
      <c r="AQ2585" s="2"/>
      <c r="AR2585" s="2"/>
      <c r="AS2585" s="2"/>
      <c r="AT2585" s="2"/>
      <c r="AU2585" s="2"/>
      <c r="AV2585" s="2"/>
      <c r="AW2585" s="2"/>
    </row>
    <row r="2586" spans="1:96" s="190" customFormat="1" ht="24" hidden="1">
      <c r="A2586" s="31" t="e">
        <f t="shared" si="173"/>
        <v>#N/A</v>
      </c>
      <c r="B2586" s="30" t="e">
        <f>VLOOKUP(F2586,[3]!Tabla13[#All],2,FALSE)</f>
        <v>#N/A</v>
      </c>
      <c r="C2586" s="216">
        <v>2026</v>
      </c>
      <c r="D2586" s="216">
        <v>8330</v>
      </c>
      <c r="E2586" s="216"/>
      <c r="F2586" s="217"/>
      <c r="G2586" s="216">
        <v>2</v>
      </c>
      <c r="H2586" s="216">
        <v>6</v>
      </c>
      <c r="I2586" s="216">
        <v>20</v>
      </c>
      <c r="J2586" s="216">
        <v>3</v>
      </c>
      <c r="K2586" s="216"/>
      <c r="L2586" s="216"/>
      <c r="M2586" s="215"/>
      <c r="N2586" s="214"/>
      <c r="O2586" s="213"/>
      <c r="P2586" s="212" t="s">
        <v>848</v>
      </c>
      <c r="Q2586" s="211">
        <f>Q2587+Q2597+Q2613</f>
        <v>0</v>
      </c>
      <c r="R2586" s="211">
        <f>R2587+R2597+R2613</f>
        <v>0</v>
      </c>
      <c r="S2586" s="211">
        <f t="shared" si="174"/>
        <v>0</v>
      </c>
      <c r="T2586" s="211">
        <f>T2587+T2597+T2613</f>
        <v>0</v>
      </c>
      <c r="U2586" s="211">
        <f>U2587+U2597+U2613</f>
        <v>0</v>
      </c>
      <c r="V2586" s="211">
        <f t="shared" si="175"/>
        <v>0</v>
      </c>
      <c r="W2586" s="211">
        <f t="shared" si="176"/>
        <v>0</v>
      </c>
      <c r="X2586" s="210"/>
      <c r="Y2586" s="209"/>
      <c r="Z2586" s="208"/>
      <c r="AA2586" s="207"/>
      <c r="AB2586" s="193"/>
      <c r="AC2586" s="2"/>
      <c r="AD2586" s="2"/>
      <c r="AE2586" s="2"/>
      <c r="AF2586" s="2"/>
      <c r="AG2586" s="2"/>
      <c r="AH2586" s="2"/>
      <c r="AI2586" s="2"/>
      <c r="AJ2586" s="2"/>
      <c r="AK2586" s="2"/>
      <c r="AL2586" s="2"/>
      <c r="AM2586" s="2"/>
      <c r="AN2586" s="2"/>
      <c r="AO2586" s="2"/>
      <c r="AP2586" s="2"/>
      <c r="AQ2586" s="2"/>
      <c r="AR2586" s="2"/>
      <c r="AS2586" s="2"/>
      <c r="AT2586" s="2"/>
      <c r="AU2586" s="2"/>
      <c r="AV2586" s="2"/>
      <c r="AW2586" s="2"/>
      <c r="AX2586" s="193"/>
      <c r="AY2586" s="193"/>
      <c r="AZ2586" s="193"/>
      <c r="BA2586" s="193"/>
      <c r="BB2586" s="193"/>
      <c r="BC2586" s="193"/>
      <c r="BD2586" s="193"/>
      <c r="BE2586" s="193"/>
      <c r="BF2586" s="193"/>
      <c r="BG2586" s="193"/>
      <c r="BH2586" s="193"/>
      <c r="BI2586" s="193"/>
      <c r="BJ2586" s="193"/>
      <c r="BK2586" s="193"/>
      <c r="BL2586" s="193"/>
      <c r="BM2586" s="193"/>
      <c r="BN2586" s="193"/>
      <c r="BO2586" s="193"/>
      <c r="BP2586" s="193"/>
      <c r="BQ2586" s="193"/>
      <c r="BR2586" s="193"/>
      <c r="BS2586" s="193"/>
      <c r="BT2586" s="193"/>
      <c r="BU2586" s="193"/>
      <c r="BV2586" s="193"/>
      <c r="BW2586" s="193"/>
      <c r="BX2586" s="193"/>
      <c r="BY2586" s="193"/>
      <c r="BZ2586" s="193"/>
      <c r="CA2586" s="193"/>
      <c r="CB2586" s="193"/>
      <c r="CC2586" s="193"/>
      <c r="CD2586" s="193"/>
      <c r="CE2586" s="193"/>
      <c r="CF2586" s="193"/>
      <c r="CG2586" s="193"/>
      <c r="CH2586" s="193"/>
      <c r="CI2586" s="193"/>
      <c r="CJ2586" s="193"/>
      <c r="CK2586" s="199"/>
      <c r="CL2586" s="199"/>
      <c r="CM2586" s="199"/>
      <c r="CN2586" s="199"/>
      <c r="CO2586" s="199"/>
      <c r="CP2586" s="199"/>
      <c r="CQ2586" s="199"/>
      <c r="CR2586" s="199"/>
    </row>
    <row r="2587" spans="1:96" hidden="1">
      <c r="A2587" s="31" t="e">
        <f t="shared" ref="A2587:A2650" si="177">B2587-E2587</f>
        <v>#N/A</v>
      </c>
      <c r="B2587" s="30" t="e">
        <f>VLOOKUP(F2587,[3]!Tabla13[#All],2,FALSE)</f>
        <v>#N/A</v>
      </c>
      <c r="C2587" s="75">
        <v>2026</v>
      </c>
      <c r="D2587" s="75">
        <v>8330</v>
      </c>
      <c r="E2587" s="75"/>
      <c r="F2587" s="76"/>
      <c r="G2587" s="75">
        <v>2</v>
      </c>
      <c r="H2587" s="75">
        <v>6</v>
      </c>
      <c r="I2587" s="75">
        <v>20</v>
      </c>
      <c r="J2587" s="75">
        <v>3</v>
      </c>
      <c r="K2587" s="75">
        <v>2000</v>
      </c>
      <c r="L2587" s="75"/>
      <c r="M2587" s="75"/>
      <c r="N2587" s="74" t="s">
        <v>23</v>
      </c>
      <c r="O2587" s="73"/>
      <c r="P2587" s="72" t="s">
        <v>134</v>
      </c>
      <c r="Q2587" s="71">
        <f>+Q2588</f>
        <v>0</v>
      </c>
      <c r="R2587" s="71">
        <f>+R2588</f>
        <v>0</v>
      </c>
      <c r="S2587" s="71">
        <f t="shared" si="174"/>
        <v>0</v>
      </c>
      <c r="T2587" s="71">
        <f>+T2588</f>
        <v>0</v>
      </c>
      <c r="U2587" s="71">
        <f>+U2588</f>
        <v>0</v>
      </c>
      <c r="V2587" s="71">
        <f t="shared" si="175"/>
        <v>0</v>
      </c>
      <c r="W2587" s="71">
        <f t="shared" si="176"/>
        <v>0</v>
      </c>
      <c r="X2587" s="70"/>
      <c r="Y2587" s="79"/>
      <c r="Z2587" s="68"/>
      <c r="AA2587" s="67"/>
      <c r="AK2587" s="2"/>
      <c r="AL2587" s="2"/>
      <c r="AM2587" s="2"/>
      <c r="AN2587" s="2"/>
      <c r="AO2587" s="2"/>
      <c r="AP2587" s="2"/>
      <c r="AQ2587" s="2"/>
      <c r="AR2587" s="2"/>
      <c r="AS2587" s="2"/>
      <c r="AT2587" s="2"/>
      <c r="AU2587" s="2"/>
      <c r="AV2587" s="2"/>
      <c r="AW2587" s="2"/>
    </row>
    <row r="2588" spans="1:96" ht="30" hidden="1">
      <c r="A2588" s="31" t="e">
        <f t="shared" si="177"/>
        <v>#N/A</v>
      </c>
      <c r="B2588" s="30" t="e">
        <f>VLOOKUP(F2588,[3]!Tabla13[#All],2,FALSE)</f>
        <v>#N/A</v>
      </c>
      <c r="C2588" s="61">
        <v>2026</v>
      </c>
      <c r="D2588" s="61">
        <v>8330</v>
      </c>
      <c r="E2588" s="61"/>
      <c r="F2588" s="62"/>
      <c r="G2588" s="61">
        <v>2</v>
      </c>
      <c r="H2588" s="61">
        <v>6</v>
      </c>
      <c r="I2588" s="61">
        <v>20</v>
      </c>
      <c r="J2588" s="61">
        <v>3</v>
      </c>
      <c r="K2588" s="61">
        <v>2000</v>
      </c>
      <c r="L2588" s="61">
        <v>2700</v>
      </c>
      <c r="M2588" s="61"/>
      <c r="N2588" s="60" t="s">
        <v>23</v>
      </c>
      <c r="O2588" s="59"/>
      <c r="P2588" s="58" t="s">
        <v>121</v>
      </c>
      <c r="Q2588" s="57">
        <f>+Q2589</f>
        <v>0</v>
      </c>
      <c r="R2588" s="57">
        <f>+R2589</f>
        <v>0</v>
      </c>
      <c r="S2588" s="57">
        <f t="shared" si="174"/>
        <v>0</v>
      </c>
      <c r="T2588" s="57">
        <f>+T2589</f>
        <v>0</v>
      </c>
      <c r="U2588" s="57">
        <f>+U2589</f>
        <v>0</v>
      </c>
      <c r="V2588" s="57">
        <f t="shared" si="175"/>
        <v>0</v>
      </c>
      <c r="W2588" s="57">
        <f t="shared" si="176"/>
        <v>0</v>
      </c>
      <c r="X2588" s="56"/>
      <c r="Y2588" s="66"/>
      <c r="Z2588" s="65"/>
      <c r="AA2588" s="53"/>
      <c r="AK2588" s="2"/>
      <c r="AL2588" s="2"/>
      <c r="AM2588" s="2"/>
      <c r="AN2588" s="2"/>
      <c r="AO2588" s="2"/>
      <c r="AP2588" s="2"/>
      <c r="AQ2588" s="2"/>
      <c r="AR2588" s="2"/>
      <c r="AS2588" s="2"/>
      <c r="AT2588" s="2"/>
      <c r="AU2588" s="2"/>
      <c r="AV2588" s="2"/>
      <c r="AW2588" s="2"/>
    </row>
    <row r="2589" spans="1:96" hidden="1">
      <c r="A2589" s="31" t="e">
        <f t="shared" si="177"/>
        <v>#N/A</v>
      </c>
      <c r="B2589" s="30" t="e">
        <f>VLOOKUP(F2589,[3]!Tabla13[#All],2,FALSE)</f>
        <v>#N/A</v>
      </c>
      <c r="C2589" s="40">
        <v>2026</v>
      </c>
      <c r="D2589" s="40">
        <v>8330</v>
      </c>
      <c r="E2589" s="40"/>
      <c r="F2589" s="41"/>
      <c r="G2589" s="40">
        <v>2</v>
      </c>
      <c r="H2589" s="40">
        <v>6</v>
      </c>
      <c r="I2589" s="40">
        <v>20</v>
      </c>
      <c r="J2589" s="40">
        <v>3</v>
      </c>
      <c r="K2589" s="40">
        <v>2000</v>
      </c>
      <c r="L2589" s="40">
        <v>2700</v>
      </c>
      <c r="M2589" s="40">
        <v>271</v>
      </c>
      <c r="N2589" s="39" t="s">
        <v>23</v>
      </c>
      <c r="O2589" s="38"/>
      <c r="P2589" s="37" t="s">
        <v>120</v>
      </c>
      <c r="Q2589" s="36">
        <f>SUM(Q2590:Q2596)</f>
        <v>0</v>
      </c>
      <c r="R2589" s="36">
        <f>SUM(R2590:R2596)</f>
        <v>0</v>
      </c>
      <c r="S2589" s="36">
        <f t="shared" si="174"/>
        <v>0</v>
      </c>
      <c r="T2589" s="36">
        <f>SUM(T2590:T2596)</f>
        <v>0</v>
      </c>
      <c r="U2589" s="36">
        <f>SUM(U2590:U2596)</f>
        <v>0</v>
      </c>
      <c r="V2589" s="36">
        <f t="shared" si="175"/>
        <v>0</v>
      </c>
      <c r="W2589" s="36">
        <f t="shared" si="176"/>
        <v>0</v>
      </c>
      <c r="X2589" s="35"/>
      <c r="Y2589" s="64"/>
      <c r="Z2589" s="63"/>
      <c r="AA2589" s="32"/>
      <c r="AK2589" s="2"/>
      <c r="AL2589" s="2"/>
      <c r="AM2589" s="2"/>
      <c r="AN2589" s="2"/>
      <c r="AO2589" s="2"/>
      <c r="AP2589" s="2"/>
      <c r="AQ2589" s="2"/>
      <c r="AR2589" s="2"/>
      <c r="AS2589" s="2"/>
      <c r="AT2589" s="2"/>
      <c r="AU2589" s="2"/>
      <c r="AV2589" s="2"/>
      <c r="AW2589" s="2"/>
    </row>
    <row r="2590" spans="1:96" hidden="1">
      <c r="A2590" s="31" t="e">
        <f t="shared" si="177"/>
        <v>#N/A</v>
      </c>
      <c r="B2590" s="30" t="e">
        <f>VLOOKUP(F2590,[3]!Tabla13[#All],2,FALSE)</f>
        <v>#N/A</v>
      </c>
      <c r="C2590" s="51">
        <v>2026</v>
      </c>
      <c r="D2590" s="51">
        <v>8330</v>
      </c>
      <c r="E2590" s="51"/>
      <c r="F2590" s="52"/>
      <c r="G2590" s="51">
        <v>2</v>
      </c>
      <c r="H2590" s="51">
        <v>6</v>
      </c>
      <c r="I2590" s="51">
        <v>20</v>
      </c>
      <c r="J2590" s="51">
        <v>3</v>
      </c>
      <c r="K2590" s="51">
        <v>2000</v>
      </c>
      <c r="L2590" s="51">
        <v>2700</v>
      </c>
      <c r="M2590" s="51">
        <v>271</v>
      </c>
      <c r="N2590" s="50">
        <v>160</v>
      </c>
      <c r="O2590" s="49"/>
      <c r="P2590" s="48" t="s">
        <v>398</v>
      </c>
      <c r="Q2590" s="47">
        <v>0</v>
      </c>
      <c r="R2590" s="47">
        <v>0</v>
      </c>
      <c r="S2590" s="46">
        <f t="shared" si="174"/>
        <v>0</v>
      </c>
      <c r="T2590" s="47">
        <v>0</v>
      </c>
      <c r="U2590" s="47">
        <v>0</v>
      </c>
      <c r="V2590" s="46">
        <f t="shared" si="175"/>
        <v>0</v>
      </c>
      <c r="W2590" s="46">
        <f t="shared" si="176"/>
        <v>0</v>
      </c>
      <c r="X2590" s="45" t="s">
        <v>348</v>
      </c>
      <c r="Y2590" s="44"/>
      <c r="Z2590" s="43"/>
      <c r="AA2590" s="78" t="s">
        <v>100</v>
      </c>
      <c r="AK2590" s="2"/>
      <c r="AL2590" s="2"/>
      <c r="AM2590" s="2"/>
      <c r="AN2590" s="2"/>
      <c r="AO2590" s="2"/>
      <c r="AP2590" s="2"/>
      <c r="AQ2590" s="2"/>
      <c r="AR2590" s="2"/>
      <c r="AS2590" s="2"/>
      <c r="AT2590" s="2"/>
      <c r="AU2590" s="2"/>
      <c r="AV2590" s="2"/>
      <c r="AW2590" s="2"/>
    </row>
    <row r="2591" spans="1:96" hidden="1">
      <c r="A2591" s="31" t="e">
        <f t="shared" si="177"/>
        <v>#N/A</v>
      </c>
      <c r="B2591" s="30" t="e">
        <f>VLOOKUP(F2591,[3]!Tabla13[#All],2,FALSE)</f>
        <v>#N/A</v>
      </c>
      <c r="C2591" s="51">
        <v>2026</v>
      </c>
      <c r="D2591" s="51">
        <v>8330</v>
      </c>
      <c r="E2591" s="51"/>
      <c r="F2591" s="52"/>
      <c r="G2591" s="51">
        <v>2</v>
      </c>
      <c r="H2591" s="51">
        <v>6</v>
      </c>
      <c r="I2591" s="51">
        <v>20</v>
      </c>
      <c r="J2591" s="51">
        <v>3</v>
      </c>
      <c r="K2591" s="51">
        <v>2000</v>
      </c>
      <c r="L2591" s="51">
        <v>2700</v>
      </c>
      <c r="M2591" s="51">
        <v>271</v>
      </c>
      <c r="N2591" s="50">
        <v>228</v>
      </c>
      <c r="O2591" s="49"/>
      <c r="P2591" s="48" t="s">
        <v>396</v>
      </c>
      <c r="Q2591" s="47">
        <v>0</v>
      </c>
      <c r="R2591" s="47">
        <v>0</v>
      </c>
      <c r="S2591" s="46">
        <f t="shared" si="174"/>
        <v>0</v>
      </c>
      <c r="T2591" s="47">
        <v>0</v>
      </c>
      <c r="U2591" s="47">
        <v>0</v>
      </c>
      <c r="V2591" s="46">
        <f t="shared" si="175"/>
        <v>0</v>
      </c>
      <c r="W2591" s="46">
        <f t="shared" si="176"/>
        <v>0</v>
      </c>
      <c r="X2591" s="45" t="s">
        <v>26</v>
      </c>
      <c r="Y2591" s="44"/>
      <c r="Z2591" s="43"/>
      <c r="AA2591" s="78" t="s">
        <v>100</v>
      </c>
      <c r="AK2591" s="2"/>
      <c r="AL2591" s="2"/>
      <c r="AM2591" s="2"/>
      <c r="AN2591" s="2"/>
      <c r="AO2591" s="2"/>
      <c r="AP2591" s="2"/>
      <c r="AQ2591" s="2"/>
      <c r="AR2591" s="2"/>
      <c r="AS2591" s="2"/>
      <c r="AT2591" s="2"/>
      <c r="AU2591" s="2"/>
      <c r="AV2591" s="2"/>
      <c r="AW2591" s="2"/>
    </row>
    <row r="2592" spans="1:96" hidden="1">
      <c r="A2592" s="31" t="e">
        <f t="shared" si="177"/>
        <v>#N/A</v>
      </c>
      <c r="B2592" s="30" t="e">
        <f>VLOOKUP(F2592,[3]!Tabla13[#All],2,FALSE)</f>
        <v>#N/A</v>
      </c>
      <c r="C2592" s="51">
        <v>2026</v>
      </c>
      <c r="D2592" s="51">
        <v>8330</v>
      </c>
      <c r="E2592" s="51"/>
      <c r="F2592" s="52"/>
      <c r="G2592" s="51">
        <v>2</v>
      </c>
      <c r="H2592" s="51">
        <v>6</v>
      </c>
      <c r="I2592" s="51">
        <v>20</v>
      </c>
      <c r="J2592" s="51">
        <v>3</v>
      </c>
      <c r="K2592" s="51">
        <v>2000</v>
      </c>
      <c r="L2592" s="51">
        <v>2700</v>
      </c>
      <c r="M2592" s="51">
        <v>271</v>
      </c>
      <c r="N2592" s="50">
        <v>319</v>
      </c>
      <c r="O2592" s="49"/>
      <c r="P2592" s="48" t="s">
        <v>391</v>
      </c>
      <c r="Q2592" s="47">
        <v>0</v>
      </c>
      <c r="R2592" s="47">
        <v>0</v>
      </c>
      <c r="S2592" s="46">
        <f t="shared" si="174"/>
        <v>0</v>
      </c>
      <c r="T2592" s="47">
        <v>0</v>
      </c>
      <c r="U2592" s="47">
        <v>0</v>
      </c>
      <c r="V2592" s="46">
        <f t="shared" si="175"/>
        <v>0</v>
      </c>
      <c r="W2592" s="46">
        <f t="shared" si="176"/>
        <v>0</v>
      </c>
      <c r="X2592" s="45" t="s">
        <v>26</v>
      </c>
      <c r="Y2592" s="44"/>
      <c r="Z2592" s="43"/>
      <c r="AA2592" s="78" t="s">
        <v>100</v>
      </c>
      <c r="AK2592" s="2"/>
      <c r="AL2592" s="2"/>
      <c r="AM2592" s="2"/>
      <c r="AN2592" s="2"/>
      <c r="AO2592" s="2"/>
      <c r="AP2592" s="2"/>
      <c r="AQ2592" s="2"/>
      <c r="AR2592" s="2"/>
      <c r="AS2592" s="2"/>
      <c r="AT2592" s="2"/>
      <c r="AU2592" s="2"/>
      <c r="AV2592" s="2"/>
      <c r="AW2592" s="2"/>
    </row>
    <row r="2593" spans="1:49" hidden="1">
      <c r="A2593" s="31" t="e">
        <f t="shared" si="177"/>
        <v>#N/A</v>
      </c>
      <c r="B2593" s="30" t="e">
        <f>VLOOKUP(F2593,[3]!Tabla13[#All],2,FALSE)</f>
        <v>#N/A</v>
      </c>
      <c r="C2593" s="51">
        <v>2026</v>
      </c>
      <c r="D2593" s="51">
        <v>8330</v>
      </c>
      <c r="E2593" s="51"/>
      <c r="F2593" s="52"/>
      <c r="G2593" s="51">
        <v>2</v>
      </c>
      <c r="H2593" s="51">
        <v>6</v>
      </c>
      <c r="I2593" s="51">
        <v>20</v>
      </c>
      <c r="J2593" s="51">
        <v>3</v>
      </c>
      <c r="K2593" s="51">
        <v>2000</v>
      </c>
      <c r="L2593" s="51">
        <v>2700</v>
      </c>
      <c r="M2593" s="51">
        <v>271</v>
      </c>
      <c r="N2593" s="50">
        <v>333</v>
      </c>
      <c r="O2593" s="49"/>
      <c r="P2593" s="48" t="s">
        <v>628</v>
      </c>
      <c r="Q2593" s="47">
        <v>0</v>
      </c>
      <c r="R2593" s="47">
        <v>0</v>
      </c>
      <c r="S2593" s="46">
        <f t="shared" si="174"/>
        <v>0</v>
      </c>
      <c r="T2593" s="47">
        <v>0</v>
      </c>
      <c r="U2593" s="47">
        <v>0</v>
      </c>
      <c r="V2593" s="46">
        <f t="shared" si="175"/>
        <v>0</v>
      </c>
      <c r="W2593" s="46">
        <f t="shared" si="176"/>
        <v>0</v>
      </c>
      <c r="X2593" s="45" t="s">
        <v>26</v>
      </c>
      <c r="Y2593" s="44"/>
      <c r="Z2593" s="43"/>
      <c r="AA2593" s="78" t="s">
        <v>100</v>
      </c>
      <c r="AK2593" s="2"/>
      <c r="AL2593" s="2"/>
      <c r="AM2593" s="2"/>
      <c r="AN2593" s="2"/>
      <c r="AO2593" s="2"/>
      <c r="AP2593" s="2"/>
      <c r="AQ2593" s="2"/>
      <c r="AR2593" s="2"/>
      <c r="AS2593" s="2"/>
      <c r="AT2593" s="2"/>
      <c r="AU2593" s="2"/>
      <c r="AV2593" s="2"/>
      <c r="AW2593" s="2"/>
    </row>
    <row r="2594" spans="1:49" hidden="1">
      <c r="A2594" s="31" t="e">
        <f t="shared" si="177"/>
        <v>#N/A</v>
      </c>
      <c r="B2594" s="30" t="e">
        <f>VLOOKUP(F2594,[3]!Tabla13[#All],2,FALSE)</f>
        <v>#N/A</v>
      </c>
      <c r="C2594" s="51">
        <v>2026</v>
      </c>
      <c r="D2594" s="51">
        <v>8330</v>
      </c>
      <c r="E2594" s="51"/>
      <c r="F2594" s="52"/>
      <c r="G2594" s="51">
        <v>2</v>
      </c>
      <c r="H2594" s="51">
        <v>6</v>
      </c>
      <c r="I2594" s="51">
        <v>20</v>
      </c>
      <c r="J2594" s="51">
        <v>3</v>
      </c>
      <c r="K2594" s="51">
        <v>2000</v>
      </c>
      <c r="L2594" s="51">
        <v>2700</v>
      </c>
      <c r="M2594" s="51">
        <v>271</v>
      </c>
      <c r="N2594" s="50">
        <v>715</v>
      </c>
      <c r="O2594" s="49"/>
      <c r="P2594" s="48" t="s">
        <v>627</v>
      </c>
      <c r="Q2594" s="47">
        <v>0</v>
      </c>
      <c r="R2594" s="47">
        <v>0</v>
      </c>
      <c r="S2594" s="46">
        <f t="shared" si="174"/>
        <v>0</v>
      </c>
      <c r="T2594" s="47">
        <v>0</v>
      </c>
      <c r="U2594" s="47">
        <v>0</v>
      </c>
      <c r="V2594" s="46">
        <f t="shared" si="175"/>
        <v>0</v>
      </c>
      <c r="W2594" s="46">
        <f t="shared" si="176"/>
        <v>0</v>
      </c>
      <c r="X2594" s="45" t="s">
        <v>26</v>
      </c>
      <c r="Y2594" s="44"/>
      <c r="Z2594" s="43"/>
      <c r="AA2594" s="78" t="s">
        <v>100</v>
      </c>
      <c r="AK2594" s="2"/>
      <c r="AL2594" s="2"/>
      <c r="AM2594" s="2"/>
      <c r="AN2594" s="2"/>
      <c r="AO2594" s="2"/>
      <c r="AP2594" s="2"/>
      <c r="AQ2594" s="2"/>
      <c r="AR2594" s="2"/>
      <c r="AS2594" s="2"/>
      <c r="AT2594" s="2"/>
      <c r="AU2594" s="2"/>
      <c r="AV2594" s="2"/>
      <c r="AW2594" s="2"/>
    </row>
    <row r="2595" spans="1:49" hidden="1">
      <c r="A2595" s="31" t="e">
        <f t="shared" si="177"/>
        <v>#N/A</v>
      </c>
      <c r="B2595" s="30" t="e">
        <f>VLOOKUP(F2595,[3]!Tabla13[#All],2,FALSE)</f>
        <v>#N/A</v>
      </c>
      <c r="C2595" s="51">
        <v>2026</v>
      </c>
      <c r="D2595" s="51">
        <v>8330</v>
      </c>
      <c r="E2595" s="51"/>
      <c r="F2595" s="52"/>
      <c r="G2595" s="51">
        <v>2</v>
      </c>
      <c r="H2595" s="51">
        <v>6</v>
      </c>
      <c r="I2595" s="51">
        <v>20</v>
      </c>
      <c r="J2595" s="51">
        <v>3</v>
      </c>
      <c r="K2595" s="51">
        <v>2000</v>
      </c>
      <c r="L2595" s="51">
        <v>2700</v>
      </c>
      <c r="M2595" s="51">
        <v>271</v>
      </c>
      <c r="N2595" s="50">
        <v>1049</v>
      </c>
      <c r="O2595" s="49"/>
      <c r="P2595" s="48" t="s">
        <v>394</v>
      </c>
      <c r="Q2595" s="47">
        <v>0</v>
      </c>
      <c r="R2595" s="47">
        <v>0</v>
      </c>
      <c r="S2595" s="46">
        <f t="shared" si="174"/>
        <v>0</v>
      </c>
      <c r="T2595" s="47">
        <v>0</v>
      </c>
      <c r="U2595" s="47">
        <v>0</v>
      </c>
      <c r="V2595" s="46">
        <f t="shared" si="175"/>
        <v>0</v>
      </c>
      <c r="W2595" s="46">
        <f t="shared" si="176"/>
        <v>0</v>
      </c>
      <c r="X2595" s="45" t="s">
        <v>26</v>
      </c>
      <c r="Y2595" s="44"/>
      <c r="Z2595" s="43"/>
      <c r="AA2595" s="78" t="s">
        <v>100</v>
      </c>
      <c r="AK2595" s="2"/>
      <c r="AL2595" s="2"/>
      <c r="AM2595" s="2"/>
      <c r="AN2595" s="2"/>
      <c r="AO2595" s="2"/>
      <c r="AP2595" s="2"/>
      <c r="AQ2595" s="2"/>
      <c r="AR2595" s="2"/>
      <c r="AS2595" s="2"/>
      <c r="AT2595" s="2"/>
      <c r="AU2595" s="2"/>
      <c r="AV2595" s="2"/>
      <c r="AW2595" s="2"/>
    </row>
    <row r="2596" spans="1:49" hidden="1">
      <c r="A2596" s="31" t="e">
        <f t="shared" si="177"/>
        <v>#N/A</v>
      </c>
      <c r="B2596" s="30" t="e">
        <f>VLOOKUP(F2596,[3]!Tabla13[#All],2,FALSE)</f>
        <v>#N/A</v>
      </c>
      <c r="C2596" s="51">
        <v>2026</v>
      </c>
      <c r="D2596" s="51">
        <v>8330</v>
      </c>
      <c r="E2596" s="51"/>
      <c r="F2596" s="52"/>
      <c r="G2596" s="51">
        <v>2</v>
      </c>
      <c r="H2596" s="51">
        <v>6</v>
      </c>
      <c r="I2596" s="51">
        <v>20</v>
      </c>
      <c r="J2596" s="51">
        <v>3</v>
      </c>
      <c r="K2596" s="51">
        <v>2000</v>
      </c>
      <c r="L2596" s="51">
        <v>2700</v>
      </c>
      <c r="M2596" s="51">
        <v>271</v>
      </c>
      <c r="N2596" s="50">
        <v>1092</v>
      </c>
      <c r="O2596" s="49"/>
      <c r="P2596" s="48" t="s">
        <v>393</v>
      </c>
      <c r="Q2596" s="47">
        <v>0</v>
      </c>
      <c r="R2596" s="47">
        <v>0</v>
      </c>
      <c r="S2596" s="46">
        <f t="shared" si="174"/>
        <v>0</v>
      </c>
      <c r="T2596" s="47">
        <v>0</v>
      </c>
      <c r="U2596" s="47">
        <v>0</v>
      </c>
      <c r="V2596" s="46">
        <f t="shared" si="175"/>
        <v>0</v>
      </c>
      <c r="W2596" s="46">
        <f t="shared" si="176"/>
        <v>0</v>
      </c>
      <c r="X2596" s="45" t="s">
        <v>26</v>
      </c>
      <c r="Y2596" s="44"/>
      <c r="Z2596" s="43"/>
      <c r="AA2596" s="78" t="s">
        <v>100</v>
      </c>
      <c r="AK2596" s="2"/>
      <c r="AL2596" s="2"/>
      <c r="AM2596" s="2"/>
      <c r="AN2596" s="2"/>
      <c r="AO2596" s="2"/>
      <c r="AP2596" s="2"/>
      <c r="AQ2596" s="2"/>
      <c r="AR2596" s="2"/>
      <c r="AS2596" s="2"/>
      <c r="AT2596" s="2"/>
      <c r="AU2596" s="2"/>
      <c r="AV2596" s="2"/>
      <c r="AW2596" s="2"/>
    </row>
    <row r="2597" spans="1:49" hidden="1">
      <c r="A2597" s="31" t="e">
        <f t="shared" si="177"/>
        <v>#N/A</v>
      </c>
      <c r="B2597" s="30" t="e">
        <f>VLOOKUP(F2597,[3]!Tabla13[#All],2,FALSE)</f>
        <v>#N/A</v>
      </c>
      <c r="C2597" s="75">
        <v>2026</v>
      </c>
      <c r="D2597" s="75">
        <v>8330</v>
      </c>
      <c r="E2597" s="75"/>
      <c r="F2597" s="76"/>
      <c r="G2597" s="75">
        <v>2</v>
      </c>
      <c r="H2597" s="75">
        <v>6</v>
      </c>
      <c r="I2597" s="75">
        <v>20</v>
      </c>
      <c r="J2597" s="75">
        <v>3</v>
      </c>
      <c r="K2597" s="75">
        <v>3000</v>
      </c>
      <c r="L2597" s="75"/>
      <c r="M2597" s="75"/>
      <c r="N2597" s="74" t="s">
        <v>23</v>
      </c>
      <c r="O2597" s="73"/>
      <c r="P2597" s="72" t="s">
        <v>114</v>
      </c>
      <c r="Q2597" s="71">
        <f>+Q2598+Q2603+Q2608</f>
        <v>0</v>
      </c>
      <c r="R2597" s="71">
        <f>+R2598+R2603+R2608</f>
        <v>0</v>
      </c>
      <c r="S2597" s="71">
        <f t="shared" si="174"/>
        <v>0</v>
      </c>
      <c r="T2597" s="71">
        <f>+T2598+T2603+T2608</f>
        <v>0</v>
      </c>
      <c r="U2597" s="71">
        <f>+U2598+U2603+U2608</f>
        <v>0</v>
      </c>
      <c r="V2597" s="71">
        <f t="shared" si="175"/>
        <v>0</v>
      </c>
      <c r="W2597" s="71">
        <f t="shared" si="176"/>
        <v>0</v>
      </c>
      <c r="X2597" s="70"/>
      <c r="Y2597" s="79"/>
      <c r="Z2597" s="68"/>
      <c r="AA2597" s="67"/>
      <c r="AK2597" s="2"/>
      <c r="AL2597" s="2"/>
      <c r="AM2597" s="2"/>
      <c r="AN2597" s="2"/>
      <c r="AO2597" s="2"/>
      <c r="AP2597" s="2"/>
      <c r="AQ2597" s="2"/>
      <c r="AR2597" s="2"/>
      <c r="AS2597" s="2"/>
      <c r="AT2597" s="2"/>
      <c r="AU2597" s="2"/>
      <c r="AV2597" s="2"/>
      <c r="AW2597" s="2"/>
    </row>
    <row r="2598" spans="1:49" hidden="1">
      <c r="A2598" s="31" t="e">
        <f t="shared" si="177"/>
        <v>#N/A</v>
      </c>
      <c r="B2598" s="30" t="e">
        <f>VLOOKUP(F2598,[3]!Tabla13[#All],2,FALSE)</f>
        <v>#N/A</v>
      </c>
      <c r="C2598" s="61">
        <v>2026</v>
      </c>
      <c r="D2598" s="61">
        <v>8330</v>
      </c>
      <c r="E2598" s="61"/>
      <c r="F2598" s="62"/>
      <c r="G2598" s="61">
        <v>2</v>
      </c>
      <c r="H2598" s="61">
        <v>6</v>
      </c>
      <c r="I2598" s="61">
        <v>20</v>
      </c>
      <c r="J2598" s="61">
        <v>3</v>
      </c>
      <c r="K2598" s="61">
        <v>3000</v>
      </c>
      <c r="L2598" s="61">
        <v>3100</v>
      </c>
      <c r="M2598" s="61"/>
      <c r="N2598" s="60" t="s">
        <v>23</v>
      </c>
      <c r="O2598" s="59"/>
      <c r="P2598" s="58" t="s">
        <v>113</v>
      </c>
      <c r="Q2598" s="57">
        <f>Q2599+Q2601</f>
        <v>0</v>
      </c>
      <c r="R2598" s="57">
        <f>R2599+R2601</f>
        <v>0</v>
      </c>
      <c r="S2598" s="57">
        <f t="shared" si="174"/>
        <v>0</v>
      </c>
      <c r="T2598" s="57">
        <f>T2599+T2601</f>
        <v>0</v>
      </c>
      <c r="U2598" s="57">
        <f>U2599+U2601</f>
        <v>0</v>
      </c>
      <c r="V2598" s="57">
        <f t="shared" si="175"/>
        <v>0</v>
      </c>
      <c r="W2598" s="57">
        <f t="shared" si="176"/>
        <v>0</v>
      </c>
      <c r="X2598" s="56"/>
      <c r="Y2598" s="66"/>
      <c r="Z2598" s="65"/>
      <c r="AA2598" s="53"/>
      <c r="AK2598" s="2"/>
      <c r="AL2598" s="2"/>
      <c r="AM2598" s="2"/>
      <c r="AN2598" s="2"/>
      <c r="AO2598" s="2"/>
      <c r="AP2598" s="2"/>
      <c r="AQ2598" s="2"/>
      <c r="AR2598" s="2"/>
      <c r="AS2598" s="2"/>
      <c r="AT2598" s="2"/>
      <c r="AU2598" s="2"/>
      <c r="AV2598" s="2"/>
      <c r="AW2598" s="2"/>
    </row>
    <row r="2599" spans="1:49" ht="30" hidden="1">
      <c r="A2599" s="31" t="e">
        <f t="shared" si="177"/>
        <v>#N/A</v>
      </c>
      <c r="B2599" s="30" t="e">
        <f>VLOOKUP(F2599,[3]!Tabla13[#All],2,FALSE)</f>
        <v>#N/A</v>
      </c>
      <c r="C2599" s="40">
        <v>2026</v>
      </c>
      <c r="D2599" s="40">
        <v>8330</v>
      </c>
      <c r="E2599" s="40"/>
      <c r="F2599" s="41"/>
      <c r="G2599" s="40">
        <v>2</v>
      </c>
      <c r="H2599" s="40">
        <v>6</v>
      </c>
      <c r="I2599" s="40">
        <v>20</v>
      </c>
      <c r="J2599" s="40">
        <v>3</v>
      </c>
      <c r="K2599" s="40">
        <v>3000</v>
      </c>
      <c r="L2599" s="40">
        <v>3100</v>
      </c>
      <c r="M2599" s="40">
        <v>317</v>
      </c>
      <c r="N2599" s="39" t="s">
        <v>23</v>
      </c>
      <c r="O2599" s="38"/>
      <c r="P2599" s="37" t="s">
        <v>338</v>
      </c>
      <c r="Q2599" s="36">
        <f>Q2600</f>
        <v>0</v>
      </c>
      <c r="R2599" s="36">
        <f>R2600</f>
        <v>0</v>
      </c>
      <c r="S2599" s="36">
        <f t="shared" si="174"/>
        <v>0</v>
      </c>
      <c r="T2599" s="36">
        <f>T2600</f>
        <v>0</v>
      </c>
      <c r="U2599" s="36">
        <f>U2600</f>
        <v>0</v>
      </c>
      <c r="V2599" s="36">
        <f t="shared" si="175"/>
        <v>0</v>
      </c>
      <c r="W2599" s="36">
        <f t="shared" si="176"/>
        <v>0</v>
      </c>
      <c r="X2599" s="35"/>
      <c r="Y2599" s="64"/>
      <c r="Z2599" s="63"/>
      <c r="AA2599" s="135"/>
      <c r="AK2599" s="2"/>
      <c r="AL2599" s="2"/>
      <c r="AM2599" s="2"/>
      <c r="AN2599" s="2"/>
      <c r="AO2599" s="2"/>
      <c r="AP2599" s="2"/>
      <c r="AQ2599" s="2"/>
      <c r="AR2599" s="2"/>
      <c r="AS2599" s="2"/>
      <c r="AT2599" s="2"/>
      <c r="AU2599" s="2"/>
      <c r="AV2599" s="2"/>
      <c r="AW2599" s="2"/>
    </row>
    <row r="2600" spans="1:49" hidden="1">
      <c r="A2600" s="31" t="e">
        <f t="shared" si="177"/>
        <v>#N/A</v>
      </c>
      <c r="B2600" s="30" t="e">
        <f>VLOOKUP(F2600,[3]!Tabla13[#All],2,FALSE)</f>
        <v>#N/A</v>
      </c>
      <c r="C2600" s="51">
        <v>2026</v>
      </c>
      <c r="D2600" s="51">
        <v>8330</v>
      </c>
      <c r="E2600" s="51"/>
      <c r="F2600" s="52"/>
      <c r="G2600" s="51">
        <v>2</v>
      </c>
      <c r="H2600" s="51">
        <v>6</v>
      </c>
      <c r="I2600" s="51">
        <v>20</v>
      </c>
      <c r="J2600" s="51">
        <v>3</v>
      </c>
      <c r="K2600" s="51">
        <v>3000</v>
      </c>
      <c r="L2600" s="51">
        <v>3100</v>
      </c>
      <c r="M2600" s="51">
        <v>317</v>
      </c>
      <c r="N2600" s="50">
        <v>1271</v>
      </c>
      <c r="O2600" s="49"/>
      <c r="P2600" s="48" t="s">
        <v>337</v>
      </c>
      <c r="Q2600" s="47">
        <v>0</v>
      </c>
      <c r="R2600" s="47">
        <v>0</v>
      </c>
      <c r="S2600" s="46">
        <f t="shared" si="174"/>
        <v>0</v>
      </c>
      <c r="T2600" s="47">
        <v>0</v>
      </c>
      <c r="U2600" s="47">
        <v>0</v>
      </c>
      <c r="V2600" s="46">
        <f t="shared" si="175"/>
        <v>0</v>
      </c>
      <c r="W2600" s="46">
        <f t="shared" si="176"/>
        <v>0</v>
      </c>
      <c r="X2600" s="45" t="s">
        <v>88</v>
      </c>
      <c r="Y2600" s="44"/>
      <c r="Z2600" s="43"/>
      <c r="AA2600" s="42" t="s">
        <v>19</v>
      </c>
      <c r="AK2600" s="2"/>
      <c r="AL2600" s="2"/>
      <c r="AM2600" s="2"/>
      <c r="AN2600" s="2"/>
      <c r="AO2600" s="2"/>
      <c r="AP2600" s="2"/>
      <c r="AQ2600" s="2"/>
      <c r="AR2600" s="2"/>
      <c r="AS2600" s="2"/>
      <c r="AT2600" s="2"/>
      <c r="AU2600" s="2"/>
      <c r="AV2600" s="2"/>
      <c r="AW2600" s="2"/>
    </row>
    <row r="2601" spans="1:49" hidden="1">
      <c r="A2601" s="31" t="e">
        <f t="shared" si="177"/>
        <v>#N/A</v>
      </c>
      <c r="B2601" s="30" t="e">
        <f>VLOOKUP(F2601,[3]!Tabla13[#All],2,FALSE)</f>
        <v>#N/A</v>
      </c>
      <c r="C2601" s="40">
        <v>2026</v>
      </c>
      <c r="D2601" s="40">
        <v>8330</v>
      </c>
      <c r="E2601" s="40"/>
      <c r="F2601" s="41"/>
      <c r="G2601" s="40">
        <v>2</v>
      </c>
      <c r="H2601" s="40">
        <v>6</v>
      </c>
      <c r="I2601" s="40">
        <v>20</v>
      </c>
      <c r="J2601" s="40">
        <v>3</v>
      </c>
      <c r="K2601" s="40">
        <v>3000</v>
      </c>
      <c r="L2601" s="40">
        <v>3100</v>
      </c>
      <c r="M2601" s="40">
        <v>319</v>
      </c>
      <c r="N2601" s="39" t="s">
        <v>23</v>
      </c>
      <c r="O2601" s="38"/>
      <c r="P2601" s="37" t="s">
        <v>444</v>
      </c>
      <c r="Q2601" s="36">
        <f>SUM(Q2602:Q2602)</f>
        <v>0</v>
      </c>
      <c r="R2601" s="36">
        <f>SUM(R2602:R2602)</f>
        <v>0</v>
      </c>
      <c r="S2601" s="36">
        <f t="shared" si="174"/>
        <v>0</v>
      </c>
      <c r="T2601" s="36">
        <f>SUM(T2602:T2602)</f>
        <v>0</v>
      </c>
      <c r="U2601" s="36">
        <f>SUM(U2602:U2602)</f>
        <v>0</v>
      </c>
      <c r="V2601" s="36">
        <f t="shared" si="175"/>
        <v>0</v>
      </c>
      <c r="W2601" s="36">
        <f t="shared" si="176"/>
        <v>0</v>
      </c>
      <c r="X2601" s="35"/>
      <c r="Y2601" s="64"/>
      <c r="Z2601" s="63"/>
      <c r="AA2601" s="135"/>
      <c r="AK2601" s="2"/>
      <c r="AL2601" s="2"/>
      <c r="AM2601" s="2"/>
      <c r="AN2601" s="2"/>
      <c r="AO2601" s="2"/>
      <c r="AP2601" s="2"/>
      <c r="AQ2601" s="2"/>
      <c r="AR2601" s="2"/>
      <c r="AS2601" s="2"/>
      <c r="AT2601" s="2"/>
      <c r="AU2601" s="2"/>
      <c r="AV2601" s="2"/>
      <c r="AW2601" s="2"/>
    </row>
    <row r="2602" spans="1:49" hidden="1">
      <c r="A2602" s="31" t="e">
        <f t="shared" si="177"/>
        <v>#N/A</v>
      </c>
      <c r="B2602" s="30" t="e">
        <f>VLOOKUP(F2602,[3]!Tabla13[#All],2,FALSE)</f>
        <v>#N/A</v>
      </c>
      <c r="C2602" s="51">
        <v>2026</v>
      </c>
      <c r="D2602" s="51">
        <v>8330</v>
      </c>
      <c r="E2602" s="51"/>
      <c r="F2602" s="52"/>
      <c r="G2602" s="51">
        <v>2</v>
      </c>
      <c r="H2602" s="51">
        <v>6</v>
      </c>
      <c r="I2602" s="51">
        <v>20</v>
      </c>
      <c r="J2602" s="51">
        <v>3</v>
      </c>
      <c r="K2602" s="197">
        <v>3000</v>
      </c>
      <c r="L2602" s="197">
        <v>3100</v>
      </c>
      <c r="M2602" s="197">
        <v>319</v>
      </c>
      <c r="N2602" s="50">
        <v>387</v>
      </c>
      <c r="O2602" s="49"/>
      <c r="P2602" s="204" t="s">
        <v>609</v>
      </c>
      <c r="Q2602" s="47">
        <v>0</v>
      </c>
      <c r="R2602" s="47">
        <v>0</v>
      </c>
      <c r="S2602" s="46">
        <f t="shared" si="174"/>
        <v>0</v>
      </c>
      <c r="T2602" s="47">
        <v>0</v>
      </c>
      <c r="U2602" s="47">
        <v>0</v>
      </c>
      <c r="V2602" s="46">
        <f t="shared" si="175"/>
        <v>0</v>
      </c>
      <c r="W2602" s="46">
        <f t="shared" si="176"/>
        <v>0</v>
      </c>
      <c r="X2602" s="206" t="s">
        <v>608</v>
      </c>
      <c r="Y2602" s="44"/>
      <c r="Z2602" s="43"/>
      <c r="AA2602" s="42" t="s">
        <v>19</v>
      </c>
      <c r="AK2602" s="2"/>
      <c r="AL2602" s="2"/>
      <c r="AM2602" s="2"/>
      <c r="AN2602" s="2"/>
      <c r="AO2602" s="2"/>
      <c r="AP2602" s="2"/>
      <c r="AQ2602" s="2"/>
      <c r="AR2602" s="2"/>
      <c r="AS2602" s="2"/>
      <c r="AT2602" s="2"/>
      <c r="AU2602" s="2"/>
      <c r="AV2602" s="2"/>
      <c r="AW2602" s="2"/>
    </row>
    <row r="2603" spans="1:49" hidden="1">
      <c r="A2603" s="31" t="e">
        <f t="shared" si="177"/>
        <v>#N/A</v>
      </c>
      <c r="B2603" s="30" t="e">
        <f>VLOOKUP(F2603,[3]!Tabla13[#All],2,FALSE)</f>
        <v>#N/A</v>
      </c>
      <c r="C2603" s="61">
        <v>2026</v>
      </c>
      <c r="D2603" s="61">
        <v>8330</v>
      </c>
      <c r="E2603" s="61"/>
      <c r="F2603" s="62"/>
      <c r="G2603" s="61">
        <v>2</v>
      </c>
      <c r="H2603" s="61">
        <v>6</v>
      </c>
      <c r="I2603" s="61">
        <v>20</v>
      </c>
      <c r="J2603" s="61">
        <v>3</v>
      </c>
      <c r="K2603" s="61">
        <v>3000</v>
      </c>
      <c r="L2603" s="61">
        <v>3300</v>
      </c>
      <c r="M2603" s="60" t="s">
        <v>23</v>
      </c>
      <c r="N2603" s="60"/>
      <c r="O2603" s="59"/>
      <c r="P2603" s="58" t="s">
        <v>103</v>
      </c>
      <c r="Q2603" s="57">
        <f>+Q2604+Q2606</f>
        <v>0</v>
      </c>
      <c r="R2603" s="57">
        <f>+R2604+R2606</f>
        <v>0</v>
      </c>
      <c r="S2603" s="57">
        <f t="shared" si="174"/>
        <v>0</v>
      </c>
      <c r="T2603" s="57">
        <f>+T2604+T2606</f>
        <v>0</v>
      </c>
      <c r="U2603" s="57">
        <f>+U2604+U2606</f>
        <v>0</v>
      </c>
      <c r="V2603" s="57">
        <f t="shared" si="175"/>
        <v>0</v>
      </c>
      <c r="W2603" s="57">
        <f t="shared" si="176"/>
        <v>0</v>
      </c>
      <c r="X2603" s="56"/>
      <c r="Y2603" s="205"/>
      <c r="Z2603" s="65"/>
      <c r="AA2603" s="138"/>
      <c r="AK2603" s="2"/>
      <c r="AL2603" s="2"/>
      <c r="AM2603" s="2"/>
      <c r="AN2603" s="2"/>
      <c r="AO2603" s="2"/>
      <c r="AP2603" s="2"/>
      <c r="AQ2603" s="2"/>
      <c r="AR2603" s="2"/>
      <c r="AS2603" s="2"/>
      <c r="AT2603" s="2"/>
      <c r="AU2603" s="2"/>
      <c r="AV2603" s="2"/>
      <c r="AW2603" s="2"/>
    </row>
    <row r="2604" spans="1:49" ht="30" hidden="1">
      <c r="A2604" s="31" t="e">
        <f t="shared" si="177"/>
        <v>#N/A</v>
      </c>
      <c r="B2604" s="30" t="e">
        <f>VLOOKUP(F2604,[3]!Tabla13[#All],2,FALSE)</f>
        <v>#N/A</v>
      </c>
      <c r="C2604" s="40">
        <v>2026</v>
      </c>
      <c r="D2604" s="40">
        <v>8330</v>
      </c>
      <c r="E2604" s="40"/>
      <c r="F2604" s="41"/>
      <c r="G2604" s="40">
        <v>2</v>
      </c>
      <c r="H2604" s="40">
        <v>6</v>
      </c>
      <c r="I2604" s="40">
        <v>20</v>
      </c>
      <c r="J2604" s="40">
        <v>3</v>
      </c>
      <c r="K2604" s="40">
        <v>3000</v>
      </c>
      <c r="L2604" s="40">
        <v>3300</v>
      </c>
      <c r="M2604" s="40">
        <v>333</v>
      </c>
      <c r="N2604" s="39" t="s">
        <v>23</v>
      </c>
      <c r="O2604" s="38"/>
      <c r="P2604" s="37" t="s">
        <v>99</v>
      </c>
      <c r="Q2604" s="36">
        <f>SUM(Q2605:Q2605)</f>
        <v>0</v>
      </c>
      <c r="R2604" s="36">
        <f>SUM(R2605:R2605)</f>
        <v>0</v>
      </c>
      <c r="S2604" s="36">
        <f t="shared" si="174"/>
        <v>0</v>
      </c>
      <c r="T2604" s="36">
        <f>SUM(T2605:T2605)</f>
        <v>0</v>
      </c>
      <c r="U2604" s="36">
        <f>SUM(U2605:U2605)</f>
        <v>0</v>
      </c>
      <c r="V2604" s="36">
        <f t="shared" si="175"/>
        <v>0</v>
      </c>
      <c r="W2604" s="36">
        <f t="shared" si="176"/>
        <v>0</v>
      </c>
      <c r="X2604" s="35"/>
      <c r="Y2604" s="64"/>
      <c r="Z2604" s="63"/>
      <c r="AA2604" s="32"/>
      <c r="AK2604" s="2"/>
      <c r="AL2604" s="2"/>
      <c r="AM2604" s="2"/>
      <c r="AN2604" s="2"/>
      <c r="AO2604" s="2"/>
      <c r="AP2604" s="2"/>
      <c r="AQ2604" s="2"/>
      <c r="AR2604" s="2"/>
      <c r="AS2604" s="2"/>
      <c r="AT2604" s="2"/>
      <c r="AU2604" s="2"/>
      <c r="AV2604" s="2"/>
      <c r="AW2604" s="2"/>
    </row>
    <row r="2605" spans="1:49" hidden="1">
      <c r="A2605" s="31" t="e">
        <f t="shared" si="177"/>
        <v>#N/A</v>
      </c>
      <c r="B2605" s="30" t="e">
        <f>VLOOKUP(F2605,[3]!Tabla13[#All],2,FALSE)</f>
        <v>#N/A</v>
      </c>
      <c r="C2605" s="51">
        <v>2026</v>
      </c>
      <c r="D2605" s="51">
        <v>8330</v>
      </c>
      <c r="E2605" s="51"/>
      <c r="F2605" s="52"/>
      <c r="G2605" s="51">
        <v>2</v>
      </c>
      <c r="H2605" s="51">
        <v>6</v>
      </c>
      <c r="I2605" s="51">
        <v>20</v>
      </c>
      <c r="J2605" s="51">
        <v>3</v>
      </c>
      <c r="K2605" s="51">
        <v>3000</v>
      </c>
      <c r="L2605" s="197">
        <v>3300</v>
      </c>
      <c r="M2605" s="51">
        <v>333</v>
      </c>
      <c r="N2605" s="50">
        <v>1284</v>
      </c>
      <c r="O2605" s="49"/>
      <c r="P2605" s="48" t="s">
        <v>97</v>
      </c>
      <c r="Q2605" s="47">
        <v>0</v>
      </c>
      <c r="R2605" s="47">
        <v>0</v>
      </c>
      <c r="S2605" s="46">
        <f t="shared" si="174"/>
        <v>0</v>
      </c>
      <c r="T2605" s="47">
        <v>0</v>
      </c>
      <c r="U2605" s="47">
        <v>0</v>
      </c>
      <c r="V2605" s="46">
        <f t="shared" si="175"/>
        <v>0</v>
      </c>
      <c r="W2605" s="46">
        <f t="shared" si="176"/>
        <v>0</v>
      </c>
      <c r="X2605" s="45" t="s">
        <v>88</v>
      </c>
      <c r="Y2605" s="44"/>
      <c r="Z2605" s="43"/>
      <c r="AA2605" s="42" t="s">
        <v>19</v>
      </c>
      <c r="AK2605" s="2"/>
      <c r="AL2605" s="2"/>
      <c r="AM2605" s="2"/>
      <c r="AN2605" s="2"/>
      <c r="AO2605" s="2"/>
      <c r="AP2605" s="2"/>
      <c r="AQ2605" s="2"/>
      <c r="AR2605" s="2"/>
      <c r="AS2605" s="2"/>
      <c r="AT2605" s="2"/>
      <c r="AU2605" s="2"/>
      <c r="AV2605" s="2"/>
      <c r="AW2605" s="2"/>
    </row>
    <row r="2606" spans="1:49" hidden="1">
      <c r="A2606" s="31" t="e">
        <f t="shared" si="177"/>
        <v>#N/A</v>
      </c>
      <c r="B2606" s="30" t="e">
        <f>VLOOKUP(F2606,[3]!Tabla13[#All],2,FALSE)</f>
        <v>#N/A</v>
      </c>
      <c r="C2606" s="40">
        <v>2026</v>
      </c>
      <c r="D2606" s="40">
        <v>8330</v>
      </c>
      <c r="E2606" s="40"/>
      <c r="F2606" s="41"/>
      <c r="G2606" s="40">
        <v>2</v>
      </c>
      <c r="H2606" s="40">
        <v>6</v>
      </c>
      <c r="I2606" s="40">
        <v>20</v>
      </c>
      <c r="J2606" s="40">
        <v>3</v>
      </c>
      <c r="K2606" s="40">
        <v>3000</v>
      </c>
      <c r="L2606" s="40">
        <v>3300</v>
      </c>
      <c r="M2606" s="40">
        <v>334</v>
      </c>
      <c r="N2606" s="39" t="s">
        <v>23</v>
      </c>
      <c r="O2606" s="38"/>
      <c r="P2606" s="37" t="s">
        <v>607</v>
      </c>
      <c r="Q2606" s="36">
        <f>SUM(Q2607:Q2607)</f>
        <v>0</v>
      </c>
      <c r="R2606" s="36">
        <f>SUM(R2607:R2607)</f>
        <v>0</v>
      </c>
      <c r="S2606" s="36">
        <f t="shared" si="174"/>
        <v>0</v>
      </c>
      <c r="T2606" s="36">
        <f>SUM(T2607:T2607)</f>
        <v>0</v>
      </c>
      <c r="U2606" s="36">
        <f>SUM(U2607:U2607)</f>
        <v>0</v>
      </c>
      <c r="V2606" s="36">
        <f t="shared" si="175"/>
        <v>0</v>
      </c>
      <c r="W2606" s="36">
        <f t="shared" si="176"/>
        <v>0</v>
      </c>
      <c r="X2606" s="35"/>
      <c r="Y2606" s="64"/>
      <c r="Z2606" s="63"/>
      <c r="AA2606" s="32"/>
      <c r="AK2606" s="2"/>
      <c r="AL2606" s="2"/>
      <c r="AM2606" s="2"/>
      <c r="AN2606" s="2"/>
      <c r="AO2606" s="2"/>
      <c r="AP2606" s="2"/>
      <c r="AQ2606" s="2"/>
      <c r="AR2606" s="2"/>
      <c r="AS2606" s="2"/>
      <c r="AT2606" s="2"/>
      <c r="AU2606" s="2"/>
      <c r="AV2606" s="2"/>
      <c r="AW2606" s="2"/>
    </row>
    <row r="2607" spans="1:49" ht="28.5" hidden="1">
      <c r="A2607" s="31" t="e">
        <f t="shared" si="177"/>
        <v>#N/A</v>
      </c>
      <c r="B2607" s="30" t="e">
        <f>VLOOKUP(F2607,[3]!Tabla13[#All],2,FALSE)</f>
        <v>#N/A</v>
      </c>
      <c r="C2607" s="51">
        <v>2026</v>
      </c>
      <c r="D2607" s="51">
        <v>8330</v>
      </c>
      <c r="E2607" s="51"/>
      <c r="F2607" s="52"/>
      <c r="G2607" s="51">
        <v>2</v>
      </c>
      <c r="H2607" s="51">
        <v>6</v>
      </c>
      <c r="I2607" s="51">
        <v>20</v>
      </c>
      <c r="J2607" s="51">
        <v>3</v>
      </c>
      <c r="K2607" s="51">
        <v>3000</v>
      </c>
      <c r="L2607" s="197">
        <v>3300</v>
      </c>
      <c r="M2607" s="51">
        <v>334</v>
      </c>
      <c r="N2607" s="50">
        <v>465</v>
      </c>
      <c r="O2607" s="49"/>
      <c r="P2607" s="48" t="s">
        <v>606</v>
      </c>
      <c r="Q2607" s="47">
        <v>0</v>
      </c>
      <c r="R2607" s="47">
        <v>0</v>
      </c>
      <c r="S2607" s="46">
        <f t="shared" si="174"/>
        <v>0</v>
      </c>
      <c r="T2607" s="47">
        <v>0</v>
      </c>
      <c r="U2607" s="47">
        <v>0</v>
      </c>
      <c r="V2607" s="46">
        <f t="shared" si="175"/>
        <v>0</v>
      </c>
      <c r="W2607" s="46">
        <f t="shared" si="176"/>
        <v>0</v>
      </c>
      <c r="X2607" s="45" t="s">
        <v>88</v>
      </c>
      <c r="Y2607" s="44"/>
      <c r="Z2607" s="43"/>
      <c r="AA2607" s="78" t="s">
        <v>100</v>
      </c>
      <c r="AK2607" s="2"/>
      <c r="AL2607" s="2"/>
      <c r="AM2607" s="2"/>
      <c r="AN2607" s="2"/>
      <c r="AO2607" s="2"/>
      <c r="AP2607" s="2"/>
      <c r="AQ2607" s="2"/>
      <c r="AR2607" s="2"/>
      <c r="AS2607" s="2"/>
      <c r="AT2607" s="2"/>
      <c r="AU2607" s="2"/>
      <c r="AV2607" s="2"/>
      <c r="AW2607" s="2"/>
    </row>
    <row r="2608" spans="1:49" ht="30" hidden="1">
      <c r="A2608" s="31" t="e">
        <f t="shared" si="177"/>
        <v>#N/A</v>
      </c>
      <c r="B2608" s="30" t="e">
        <f>VLOOKUP(F2608,[3]!Tabla13[#All],2,FALSE)</f>
        <v>#N/A</v>
      </c>
      <c r="C2608" s="61">
        <v>2026</v>
      </c>
      <c r="D2608" s="61">
        <v>8330</v>
      </c>
      <c r="E2608" s="61"/>
      <c r="F2608" s="62"/>
      <c r="G2608" s="61">
        <v>2</v>
      </c>
      <c r="H2608" s="61">
        <v>6</v>
      </c>
      <c r="I2608" s="61">
        <v>20</v>
      </c>
      <c r="J2608" s="61">
        <v>3</v>
      </c>
      <c r="K2608" s="61">
        <v>3000</v>
      </c>
      <c r="L2608" s="61">
        <v>3500</v>
      </c>
      <c r="M2608" s="61"/>
      <c r="N2608" s="60" t="s">
        <v>23</v>
      </c>
      <c r="O2608" s="59"/>
      <c r="P2608" s="58" t="s">
        <v>95</v>
      </c>
      <c r="Q2608" s="57">
        <f>+Q2609+Q2611</f>
        <v>0</v>
      </c>
      <c r="R2608" s="57">
        <f>+R2609+R2611</f>
        <v>0</v>
      </c>
      <c r="S2608" s="57">
        <f t="shared" si="174"/>
        <v>0</v>
      </c>
      <c r="T2608" s="57">
        <f>+T2609+T2611</f>
        <v>0</v>
      </c>
      <c r="U2608" s="57">
        <f>+U2609+U2611</f>
        <v>0</v>
      </c>
      <c r="V2608" s="57">
        <f t="shared" si="175"/>
        <v>0</v>
      </c>
      <c r="W2608" s="57">
        <f t="shared" si="176"/>
        <v>0</v>
      </c>
      <c r="X2608" s="56"/>
      <c r="Y2608" s="66"/>
      <c r="Z2608" s="65"/>
      <c r="AA2608" s="53"/>
      <c r="AK2608" s="2"/>
      <c r="AL2608" s="2"/>
      <c r="AM2608" s="2"/>
      <c r="AN2608" s="2"/>
      <c r="AO2608" s="2"/>
      <c r="AP2608" s="2"/>
      <c r="AQ2608" s="2"/>
      <c r="AR2608" s="2"/>
      <c r="AS2608" s="2"/>
      <c r="AT2608" s="2"/>
      <c r="AU2608" s="2"/>
      <c r="AV2608" s="2"/>
      <c r="AW2608" s="2"/>
    </row>
    <row r="2609" spans="1:49" ht="30" hidden="1">
      <c r="A2609" s="31" t="e">
        <f t="shared" si="177"/>
        <v>#N/A</v>
      </c>
      <c r="B2609" s="30" t="e">
        <f>VLOOKUP(F2609,[3]!Tabla13[#All],2,FALSE)</f>
        <v>#N/A</v>
      </c>
      <c r="C2609" s="40">
        <v>2026</v>
      </c>
      <c r="D2609" s="40">
        <v>8330</v>
      </c>
      <c r="E2609" s="40"/>
      <c r="F2609" s="41"/>
      <c r="G2609" s="40">
        <v>2</v>
      </c>
      <c r="H2609" s="40">
        <v>6</v>
      </c>
      <c r="I2609" s="40">
        <v>20</v>
      </c>
      <c r="J2609" s="40">
        <v>3</v>
      </c>
      <c r="K2609" s="40">
        <v>3000</v>
      </c>
      <c r="L2609" s="40">
        <v>3500</v>
      </c>
      <c r="M2609" s="40">
        <v>353</v>
      </c>
      <c r="N2609" s="39" t="s">
        <v>23</v>
      </c>
      <c r="O2609" s="38"/>
      <c r="P2609" s="37" t="s">
        <v>92</v>
      </c>
      <c r="Q2609" s="36">
        <f>Q2610</f>
        <v>0</v>
      </c>
      <c r="R2609" s="36">
        <f>R2610</f>
        <v>0</v>
      </c>
      <c r="S2609" s="36">
        <f t="shared" si="174"/>
        <v>0</v>
      </c>
      <c r="T2609" s="36">
        <f>T2610</f>
        <v>0</v>
      </c>
      <c r="U2609" s="36">
        <f>U2610</f>
        <v>0</v>
      </c>
      <c r="V2609" s="36">
        <f t="shared" si="175"/>
        <v>0</v>
      </c>
      <c r="W2609" s="36">
        <f t="shared" si="176"/>
        <v>0</v>
      </c>
      <c r="X2609" s="35"/>
      <c r="Y2609" s="64"/>
      <c r="Z2609" s="63"/>
      <c r="AA2609" s="135"/>
      <c r="AK2609" s="2"/>
      <c r="AL2609" s="2"/>
      <c r="AM2609" s="2"/>
      <c r="AN2609" s="2"/>
      <c r="AO2609" s="2"/>
      <c r="AP2609" s="2"/>
      <c r="AQ2609" s="2"/>
      <c r="AR2609" s="2"/>
      <c r="AS2609" s="2"/>
      <c r="AT2609" s="2"/>
      <c r="AU2609" s="2"/>
      <c r="AV2609" s="2"/>
      <c r="AW2609" s="2"/>
    </row>
    <row r="2610" spans="1:49" hidden="1">
      <c r="A2610" s="31" t="e">
        <f t="shared" si="177"/>
        <v>#N/A</v>
      </c>
      <c r="B2610" s="30" t="e">
        <f>VLOOKUP(F2610,[3]!Tabla13[#All],2,FALSE)</f>
        <v>#N/A</v>
      </c>
      <c r="C2610" s="51">
        <v>2026</v>
      </c>
      <c r="D2610" s="51">
        <v>8330</v>
      </c>
      <c r="E2610" s="51"/>
      <c r="F2610" s="52"/>
      <c r="G2610" s="51">
        <v>2</v>
      </c>
      <c r="H2610" s="51">
        <v>6</v>
      </c>
      <c r="I2610" s="51">
        <v>20</v>
      </c>
      <c r="J2610" s="51">
        <v>3</v>
      </c>
      <c r="K2610" s="51">
        <v>3000</v>
      </c>
      <c r="L2610" s="51">
        <v>3500</v>
      </c>
      <c r="M2610" s="51">
        <v>353</v>
      </c>
      <c r="N2610" s="50">
        <v>892</v>
      </c>
      <c r="O2610" s="49"/>
      <c r="P2610" s="48" t="s">
        <v>91</v>
      </c>
      <c r="Q2610" s="47">
        <v>0</v>
      </c>
      <c r="R2610" s="47">
        <v>0</v>
      </c>
      <c r="S2610" s="46">
        <f t="shared" si="174"/>
        <v>0</v>
      </c>
      <c r="T2610" s="47">
        <v>0</v>
      </c>
      <c r="U2610" s="47">
        <v>0</v>
      </c>
      <c r="V2610" s="46">
        <f t="shared" si="175"/>
        <v>0</v>
      </c>
      <c r="W2610" s="46">
        <f t="shared" si="176"/>
        <v>0</v>
      </c>
      <c r="X2610" s="45" t="s">
        <v>88</v>
      </c>
      <c r="Y2610" s="44"/>
      <c r="Z2610" s="43"/>
      <c r="AA2610" s="42" t="s">
        <v>19</v>
      </c>
      <c r="AK2610" s="2"/>
      <c r="AL2610" s="2"/>
      <c r="AM2610" s="2"/>
      <c r="AN2610" s="2"/>
      <c r="AO2610" s="2"/>
      <c r="AP2610" s="2"/>
      <c r="AQ2610" s="2"/>
      <c r="AR2610" s="2"/>
      <c r="AS2610" s="2"/>
      <c r="AT2610" s="2"/>
      <c r="AU2610" s="2"/>
      <c r="AV2610" s="2"/>
      <c r="AW2610" s="2"/>
    </row>
    <row r="2611" spans="1:49" ht="30" hidden="1">
      <c r="A2611" s="31" t="e">
        <f t="shared" si="177"/>
        <v>#N/A</v>
      </c>
      <c r="B2611" s="30" t="e">
        <f>VLOOKUP(F2611,[3]!Tabla13[#All],2,FALSE)</f>
        <v>#N/A</v>
      </c>
      <c r="C2611" s="40">
        <v>2026</v>
      </c>
      <c r="D2611" s="40">
        <v>8330</v>
      </c>
      <c r="E2611" s="40"/>
      <c r="F2611" s="41"/>
      <c r="G2611" s="40">
        <v>2</v>
      </c>
      <c r="H2611" s="40">
        <v>6</v>
      </c>
      <c r="I2611" s="40">
        <v>20</v>
      </c>
      <c r="J2611" s="40">
        <v>3</v>
      </c>
      <c r="K2611" s="40">
        <v>3000</v>
      </c>
      <c r="L2611" s="40">
        <v>3500</v>
      </c>
      <c r="M2611" s="40">
        <v>357</v>
      </c>
      <c r="N2611" s="39" t="s">
        <v>23</v>
      </c>
      <c r="O2611" s="38"/>
      <c r="P2611" s="37" t="s">
        <v>327</v>
      </c>
      <c r="Q2611" s="36">
        <f>Q2612</f>
        <v>0</v>
      </c>
      <c r="R2611" s="36">
        <f>R2612</f>
        <v>0</v>
      </c>
      <c r="S2611" s="36">
        <f t="shared" si="174"/>
        <v>0</v>
      </c>
      <c r="T2611" s="36">
        <f>T2612</f>
        <v>0</v>
      </c>
      <c r="U2611" s="36">
        <f>U2612</f>
        <v>0</v>
      </c>
      <c r="V2611" s="36">
        <f t="shared" si="175"/>
        <v>0</v>
      </c>
      <c r="W2611" s="36">
        <f t="shared" si="176"/>
        <v>0</v>
      </c>
      <c r="X2611" s="35"/>
      <c r="Y2611" s="64"/>
      <c r="Z2611" s="63"/>
      <c r="AA2611" s="135"/>
      <c r="AK2611" s="2"/>
      <c r="AL2611" s="2"/>
      <c r="AM2611" s="2"/>
      <c r="AN2611" s="2"/>
      <c r="AO2611" s="2"/>
      <c r="AP2611" s="2"/>
      <c r="AQ2611" s="2"/>
      <c r="AR2611" s="2"/>
      <c r="AS2611" s="2"/>
      <c r="AT2611" s="2"/>
      <c r="AU2611" s="2"/>
      <c r="AV2611" s="2"/>
      <c r="AW2611" s="2"/>
    </row>
    <row r="2612" spans="1:49" hidden="1">
      <c r="A2612" s="31" t="e">
        <f t="shared" si="177"/>
        <v>#N/A</v>
      </c>
      <c r="B2612" s="30" t="e">
        <f>VLOOKUP(F2612,[3]!Tabla13[#All],2,FALSE)</f>
        <v>#N/A</v>
      </c>
      <c r="C2612" s="51">
        <v>2026</v>
      </c>
      <c r="D2612" s="51">
        <v>8330</v>
      </c>
      <c r="E2612" s="51"/>
      <c r="F2612" s="52"/>
      <c r="G2612" s="51">
        <v>2</v>
      </c>
      <c r="H2612" s="51">
        <v>6</v>
      </c>
      <c r="I2612" s="51">
        <v>20</v>
      </c>
      <c r="J2612" s="51">
        <v>3</v>
      </c>
      <c r="K2612" s="51">
        <v>3000</v>
      </c>
      <c r="L2612" s="51">
        <v>3500</v>
      </c>
      <c r="M2612" s="51">
        <v>357</v>
      </c>
      <c r="N2612" s="50">
        <v>895</v>
      </c>
      <c r="O2612" s="49"/>
      <c r="P2612" s="48" t="s">
        <v>326</v>
      </c>
      <c r="Q2612" s="47">
        <v>0</v>
      </c>
      <c r="R2612" s="47">
        <v>0</v>
      </c>
      <c r="S2612" s="46">
        <f t="shared" si="174"/>
        <v>0</v>
      </c>
      <c r="T2612" s="47">
        <v>0</v>
      </c>
      <c r="U2612" s="47">
        <v>0</v>
      </c>
      <c r="V2612" s="46">
        <f t="shared" si="175"/>
        <v>0</v>
      </c>
      <c r="W2612" s="46">
        <f t="shared" si="176"/>
        <v>0</v>
      </c>
      <c r="X2612" s="45" t="s">
        <v>88</v>
      </c>
      <c r="Y2612" s="44"/>
      <c r="Z2612" s="43"/>
      <c r="AA2612" s="42" t="s">
        <v>19</v>
      </c>
      <c r="AK2612" s="2"/>
      <c r="AL2612" s="2"/>
      <c r="AM2612" s="2"/>
      <c r="AN2612" s="2"/>
      <c r="AO2612" s="2"/>
      <c r="AP2612" s="2"/>
      <c r="AQ2612" s="2"/>
      <c r="AR2612" s="2"/>
      <c r="AS2612" s="2"/>
      <c r="AT2612" s="2"/>
      <c r="AU2612" s="2"/>
      <c r="AV2612" s="2"/>
      <c r="AW2612" s="2"/>
    </row>
    <row r="2613" spans="1:49" hidden="1">
      <c r="A2613" s="31" t="e">
        <f t="shared" si="177"/>
        <v>#N/A</v>
      </c>
      <c r="B2613" s="30" t="e">
        <f>VLOOKUP(F2613,[3]!Tabla13[#All],2,FALSE)</f>
        <v>#N/A</v>
      </c>
      <c r="C2613" s="75">
        <v>2026</v>
      </c>
      <c r="D2613" s="75">
        <v>8330</v>
      </c>
      <c r="E2613" s="75"/>
      <c r="F2613" s="76"/>
      <c r="G2613" s="75">
        <v>2</v>
      </c>
      <c r="H2613" s="75">
        <v>6</v>
      </c>
      <c r="I2613" s="75">
        <v>20</v>
      </c>
      <c r="J2613" s="75">
        <v>3</v>
      </c>
      <c r="K2613" s="75">
        <v>5000</v>
      </c>
      <c r="L2613" s="75"/>
      <c r="M2613" s="75"/>
      <c r="N2613" s="74" t="s">
        <v>23</v>
      </c>
      <c r="O2613" s="73"/>
      <c r="P2613" s="72" t="s">
        <v>76</v>
      </c>
      <c r="Q2613" s="71">
        <f>+Q2614+Q2652+Q2662+Q2667+Q2680</f>
        <v>0</v>
      </c>
      <c r="R2613" s="71">
        <f>+R2614+R2652+R2662+R2667+R2680</f>
        <v>0</v>
      </c>
      <c r="S2613" s="71">
        <f t="shared" si="174"/>
        <v>0</v>
      </c>
      <c r="T2613" s="71">
        <f>+T2614+T2652+T2662+T2667+T2680</f>
        <v>0</v>
      </c>
      <c r="U2613" s="71">
        <f>+U2614+U2652+U2662+U2667+U2680</f>
        <v>0</v>
      </c>
      <c r="V2613" s="71">
        <f t="shared" si="175"/>
        <v>0</v>
      </c>
      <c r="W2613" s="71">
        <f t="shared" si="176"/>
        <v>0</v>
      </c>
      <c r="X2613" s="70"/>
      <c r="Y2613" s="79"/>
      <c r="Z2613" s="68"/>
      <c r="AA2613" s="67"/>
      <c r="AK2613" s="2"/>
      <c r="AL2613" s="2"/>
      <c r="AM2613" s="2"/>
      <c r="AN2613" s="2"/>
      <c r="AO2613" s="2"/>
      <c r="AP2613" s="2"/>
      <c r="AQ2613" s="2"/>
      <c r="AR2613" s="2"/>
      <c r="AS2613" s="2"/>
      <c r="AT2613" s="2"/>
      <c r="AU2613" s="2"/>
      <c r="AV2613" s="2"/>
      <c r="AW2613" s="2"/>
    </row>
    <row r="2614" spans="1:49" hidden="1">
      <c r="A2614" s="31" t="e">
        <f t="shared" si="177"/>
        <v>#N/A</v>
      </c>
      <c r="B2614" s="30" t="e">
        <f>VLOOKUP(F2614,[3]!Tabla13[#All],2,FALSE)</f>
        <v>#N/A</v>
      </c>
      <c r="C2614" s="61">
        <v>2026</v>
      </c>
      <c r="D2614" s="61">
        <v>8330</v>
      </c>
      <c r="E2614" s="61"/>
      <c r="F2614" s="62"/>
      <c r="G2614" s="61">
        <v>2</v>
      </c>
      <c r="H2614" s="61">
        <v>6</v>
      </c>
      <c r="I2614" s="61">
        <v>20</v>
      </c>
      <c r="J2614" s="61">
        <v>3</v>
      </c>
      <c r="K2614" s="61">
        <v>5000</v>
      </c>
      <c r="L2614" s="61">
        <v>5100</v>
      </c>
      <c r="M2614" s="61"/>
      <c r="N2614" s="60" t="s">
        <v>23</v>
      </c>
      <c r="O2614" s="59"/>
      <c r="P2614" s="58" t="s">
        <v>75</v>
      </c>
      <c r="Q2614" s="57">
        <f>Q2615+Q2622+Q2647</f>
        <v>0</v>
      </c>
      <c r="R2614" s="57">
        <f>R2615+R2622+R2647</f>
        <v>0</v>
      </c>
      <c r="S2614" s="57">
        <f t="shared" si="174"/>
        <v>0</v>
      </c>
      <c r="T2614" s="57">
        <f>T2615+T2622+T2647</f>
        <v>0</v>
      </c>
      <c r="U2614" s="57">
        <f>U2615+U2622+U2647</f>
        <v>0</v>
      </c>
      <c r="V2614" s="57">
        <f t="shared" si="175"/>
        <v>0</v>
      </c>
      <c r="W2614" s="57">
        <f t="shared" si="176"/>
        <v>0</v>
      </c>
      <c r="X2614" s="56"/>
      <c r="Y2614" s="66"/>
      <c r="Z2614" s="65"/>
      <c r="AA2614" s="53"/>
      <c r="AK2614" s="2"/>
      <c r="AL2614" s="2"/>
      <c r="AM2614" s="2"/>
      <c r="AN2614" s="2"/>
      <c r="AO2614" s="2"/>
      <c r="AP2614" s="2"/>
      <c r="AQ2614" s="2"/>
      <c r="AR2614" s="2"/>
      <c r="AS2614" s="2"/>
      <c r="AT2614" s="2"/>
      <c r="AU2614" s="2"/>
      <c r="AV2614" s="2"/>
      <c r="AW2614" s="2"/>
    </row>
    <row r="2615" spans="1:49" hidden="1">
      <c r="A2615" s="31" t="e">
        <f t="shared" si="177"/>
        <v>#N/A</v>
      </c>
      <c r="B2615" s="30" t="e">
        <f>VLOOKUP(F2615,[3]!Tabla13[#All],2,FALSE)</f>
        <v>#N/A</v>
      </c>
      <c r="C2615" s="40">
        <v>2026</v>
      </c>
      <c r="D2615" s="40">
        <v>8330</v>
      </c>
      <c r="E2615" s="40"/>
      <c r="F2615" s="41"/>
      <c r="G2615" s="40">
        <v>2</v>
      </c>
      <c r="H2615" s="40">
        <v>6</v>
      </c>
      <c r="I2615" s="40">
        <v>20</v>
      </c>
      <c r="J2615" s="40">
        <v>3</v>
      </c>
      <c r="K2615" s="40">
        <v>5000</v>
      </c>
      <c r="L2615" s="40">
        <v>5100</v>
      </c>
      <c r="M2615" s="40">
        <v>511</v>
      </c>
      <c r="N2615" s="39" t="s">
        <v>23</v>
      </c>
      <c r="O2615" s="38"/>
      <c r="P2615" s="37" t="s">
        <v>74</v>
      </c>
      <c r="Q2615" s="36">
        <f>SUM(Q2616:Q2621)</f>
        <v>0</v>
      </c>
      <c r="R2615" s="36">
        <f>SUM(R2616:R2621)</f>
        <v>0</v>
      </c>
      <c r="S2615" s="36">
        <f t="shared" si="174"/>
        <v>0</v>
      </c>
      <c r="T2615" s="36">
        <f>SUM(T2616:T2621)</f>
        <v>0</v>
      </c>
      <c r="U2615" s="36">
        <f>SUM(U2616:U2621)</f>
        <v>0</v>
      </c>
      <c r="V2615" s="36">
        <f t="shared" si="175"/>
        <v>0</v>
      </c>
      <c r="W2615" s="36">
        <f t="shared" si="176"/>
        <v>0</v>
      </c>
      <c r="X2615" s="35"/>
      <c r="Y2615" s="64"/>
      <c r="Z2615" s="63"/>
      <c r="AA2615" s="32"/>
      <c r="AK2615" s="2"/>
      <c r="AL2615" s="2"/>
      <c r="AM2615" s="2"/>
      <c r="AN2615" s="2"/>
      <c r="AO2615" s="2"/>
      <c r="AP2615" s="2"/>
      <c r="AQ2615" s="2"/>
      <c r="AR2615" s="2"/>
      <c r="AS2615" s="2"/>
      <c r="AT2615" s="2"/>
      <c r="AU2615" s="2"/>
      <c r="AV2615" s="2"/>
      <c r="AW2615" s="2"/>
    </row>
    <row r="2616" spans="1:49" hidden="1">
      <c r="A2616" s="31" t="e">
        <f t="shared" si="177"/>
        <v>#N/A</v>
      </c>
      <c r="B2616" s="30" t="e">
        <f>VLOOKUP(F2616,[3]!Tabla13[#All],2,FALSE)</f>
        <v>#N/A</v>
      </c>
      <c r="C2616" s="51">
        <v>2026</v>
      </c>
      <c r="D2616" s="51">
        <v>8330</v>
      </c>
      <c r="E2616" s="51"/>
      <c r="F2616" s="52"/>
      <c r="G2616" s="51">
        <v>2</v>
      </c>
      <c r="H2616" s="51">
        <v>6</v>
      </c>
      <c r="I2616" s="51">
        <v>20</v>
      </c>
      <c r="J2616" s="51">
        <v>3</v>
      </c>
      <c r="K2616" s="51">
        <v>5000</v>
      </c>
      <c r="L2616" s="51">
        <v>5100</v>
      </c>
      <c r="M2616" s="51">
        <v>511</v>
      </c>
      <c r="N2616" s="50">
        <v>55</v>
      </c>
      <c r="O2616" s="49"/>
      <c r="P2616" s="48" t="s">
        <v>72</v>
      </c>
      <c r="Q2616" s="47">
        <v>0</v>
      </c>
      <c r="R2616" s="47">
        <v>0</v>
      </c>
      <c r="S2616" s="46">
        <f t="shared" si="174"/>
        <v>0</v>
      </c>
      <c r="T2616" s="47">
        <v>0</v>
      </c>
      <c r="U2616" s="47">
        <v>0</v>
      </c>
      <c r="V2616" s="46">
        <f t="shared" si="175"/>
        <v>0</v>
      </c>
      <c r="W2616" s="46">
        <f t="shared" si="176"/>
        <v>0</v>
      </c>
      <c r="X2616" s="45" t="s">
        <v>26</v>
      </c>
      <c r="Y2616" s="44"/>
      <c r="Z2616" s="43"/>
      <c r="AA2616" s="42" t="s">
        <v>19</v>
      </c>
      <c r="AK2616" s="2"/>
      <c r="AL2616" s="2"/>
      <c r="AM2616" s="2"/>
      <c r="AN2616" s="2"/>
      <c r="AO2616" s="2"/>
      <c r="AP2616" s="2"/>
      <c r="AQ2616" s="2"/>
      <c r="AR2616" s="2"/>
      <c r="AS2616" s="2"/>
      <c r="AT2616" s="2"/>
      <c r="AU2616" s="2"/>
      <c r="AV2616" s="2"/>
      <c r="AW2616" s="2"/>
    </row>
    <row r="2617" spans="1:49" hidden="1">
      <c r="A2617" s="31" t="e">
        <f t="shared" si="177"/>
        <v>#N/A</v>
      </c>
      <c r="B2617" s="30" t="e">
        <f>VLOOKUP(F2617,[3]!Tabla13[#All],2,FALSE)</f>
        <v>#N/A</v>
      </c>
      <c r="C2617" s="51">
        <v>2026</v>
      </c>
      <c r="D2617" s="51">
        <v>8330</v>
      </c>
      <c r="E2617" s="51"/>
      <c r="F2617" s="52"/>
      <c r="G2617" s="51">
        <v>2</v>
      </c>
      <c r="H2617" s="51">
        <v>6</v>
      </c>
      <c r="I2617" s="51">
        <v>20</v>
      </c>
      <c r="J2617" s="51">
        <v>3</v>
      </c>
      <c r="K2617" s="51">
        <v>5000</v>
      </c>
      <c r="L2617" s="51">
        <v>5100</v>
      </c>
      <c r="M2617" s="51">
        <v>511</v>
      </c>
      <c r="N2617" s="50">
        <v>599</v>
      </c>
      <c r="O2617" s="49"/>
      <c r="P2617" s="48" t="s">
        <v>71</v>
      </c>
      <c r="Q2617" s="47">
        <v>0</v>
      </c>
      <c r="R2617" s="47">
        <v>0</v>
      </c>
      <c r="S2617" s="46">
        <f t="shared" si="174"/>
        <v>0</v>
      </c>
      <c r="T2617" s="47">
        <v>0</v>
      </c>
      <c r="U2617" s="47">
        <v>0</v>
      </c>
      <c r="V2617" s="46">
        <f t="shared" si="175"/>
        <v>0</v>
      </c>
      <c r="W2617" s="46">
        <f t="shared" si="176"/>
        <v>0</v>
      </c>
      <c r="X2617" s="45" t="s">
        <v>26</v>
      </c>
      <c r="Y2617" s="44"/>
      <c r="Z2617" s="43"/>
      <c r="AA2617" s="78" t="s">
        <v>100</v>
      </c>
      <c r="AK2617" s="2"/>
      <c r="AL2617" s="2"/>
      <c r="AM2617" s="2"/>
      <c r="AN2617" s="2"/>
      <c r="AO2617" s="2"/>
      <c r="AP2617" s="2"/>
      <c r="AQ2617" s="2"/>
      <c r="AR2617" s="2"/>
      <c r="AS2617" s="2"/>
      <c r="AT2617" s="2"/>
      <c r="AU2617" s="2"/>
      <c r="AV2617" s="2"/>
      <c r="AW2617" s="2"/>
    </row>
    <row r="2618" spans="1:49" hidden="1">
      <c r="A2618" s="31" t="e">
        <f t="shared" si="177"/>
        <v>#N/A</v>
      </c>
      <c r="B2618" s="30" t="e">
        <f>VLOOKUP(F2618,[3]!Tabla13[#All],2,FALSE)</f>
        <v>#N/A</v>
      </c>
      <c r="C2618" s="51">
        <v>2026</v>
      </c>
      <c r="D2618" s="51">
        <v>8330</v>
      </c>
      <c r="E2618" s="51"/>
      <c r="F2618" s="52"/>
      <c r="G2618" s="51">
        <v>2</v>
      </c>
      <c r="H2618" s="51">
        <v>6</v>
      </c>
      <c r="I2618" s="51">
        <v>20</v>
      </c>
      <c r="J2618" s="51">
        <v>3</v>
      </c>
      <c r="K2618" s="51">
        <v>5000</v>
      </c>
      <c r="L2618" s="51">
        <v>5100</v>
      </c>
      <c r="M2618" s="51">
        <v>511</v>
      </c>
      <c r="N2618" s="50">
        <v>929</v>
      </c>
      <c r="O2618" s="49"/>
      <c r="P2618" s="48" t="s">
        <v>195</v>
      </c>
      <c r="Q2618" s="47">
        <v>0</v>
      </c>
      <c r="R2618" s="47">
        <v>0</v>
      </c>
      <c r="S2618" s="46">
        <f t="shared" si="174"/>
        <v>0</v>
      </c>
      <c r="T2618" s="47">
        <v>0</v>
      </c>
      <c r="U2618" s="47">
        <v>0</v>
      </c>
      <c r="V2618" s="46">
        <f t="shared" si="175"/>
        <v>0</v>
      </c>
      <c r="W2618" s="46">
        <f t="shared" si="176"/>
        <v>0</v>
      </c>
      <c r="X2618" s="45" t="s">
        <v>26</v>
      </c>
      <c r="Y2618" s="44"/>
      <c r="Z2618" s="43"/>
      <c r="AA2618" s="42" t="s">
        <v>19</v>
      </c>
      <c r="AK2618" s="2"/>
      <c r="AL2618" s="2"/>
      <c r="AM2618" s="2"/>
      <c r="AN2618" s="2"/>
      <c r="AO2618" s="2"/>
      <c r="AP2618" s="2"/>
      <c r="AQ2618" s="2"/>
      <c r="AR2618" s="2"/>
      <c r="AS2618" s="2"/>
      <c r="AT2618" s="2"/>
      <c r="AU2618" s="2"/>
      <c r="AV2618" s="2"/>
      <c r="AW2618" s="2"/>
    </row>
    <row r="2619" spans="1:49" hidden="1">
      <c r="A2619" s="31" t="e">
        <f t="shared" si="177"/>
        <v>#N/A</v>
      </c>
      <c r="B2619" s="30" t="e">
        <f>VLOOKUP(F2619,[3]!Tabla13[#All],2,FALSE)</f>
        <v>#N/A</v>
      </c>
      <c r="C2619" s="51">
        <v>2026</v>
      </c>
      <c r="D2619" s="51">
        <v>8330</v>
      </c>
      <c r="E2619" s="51"/>
      <c r="F2619" s="52"/>
      <c r="G2619" s="51">
        <v>2</v>
      </c>
      <c r="H2619" s="51">
        <v>6</v>
      </c>
      <c r="I2619" s="51">
        <v>20</v>
      </c>
      <c r="J2619" s="51">
        <v>3</v>
      </c>
      <c r="K2619" s="51">
        <v>5000</v>
      </c>
      <c r="L2619" s="51">
        <v>5100</v>
      </c>
      <c r="M2619" s="51">
        <v>511</v>
      </c>
      <c r="N2619" s="50">
        <v>1301</v>
      </c>
      <c r="O2619" s="49"/>
      <c r="P2619" s="48" t="s">
        <v>68</v>
      </c>
      <c r="Q2619" s="47">
        <v>0</v>
      </c>
      <c r="R2619" s="47">
        <v>0</v>
      </c>
      <c r="S2619" s="46">
        <f t="shared" si="174"/>
        <v>0</v>
      </c>
      <c r="T2619" s="47">
        <v>0</v>
      </c>
      <c r="U2619" s="47">
        <v>0</v>
      </c>
      <c r="V2619" s="46">
        <f t="shared" si="175"/>
        <v>0</v>
      </c>
      <c r="W2619" s="46">
        <f t="shared" si="176"/>
        <v>0</v>
      </c>
      <c r="X2619" s="45" t="s">
        <v>26</v>
      </c>
      <c r="Y2619" s="44"/>
      <c r="Z2619" s="43"/>
      <c r="AA2619" s="42" t="s">
        <v>19</v>
      </c>
      <c r="AK2619" s="2"/>
      <c r="AL2619" s="2"/>
      <c r="AM2619" s="2"/>
      <c r="AN2619" s="2"/>
      <c r="AO2619" s="2"/>
      <c r="AP2619" s="2"/>
      <c r="AQ2619" s="2"/>
      <c r="AR2619" s="2"/>
      <c r="AS2619" s="2"/>
      <c r="AT2619" s="2"/>
      <c r="AU2619" s="2"/>
      <c r="AV2619" s="2"/>
      <c r="AW2619" s="2"/>
    </row>
    <row r="2620" spans="1:49" hidden="1">
      <c r="A2620" s="31" t="e">
        <f t="shared" si="177"/>
        <v>#N/A</v>
      </c>
      <c r="B2620" s="30" t="e">
        <f>VLOOKUP(F2620,[3]!Tabla13[#All],2,FALSE)</f>
        <v>#N/A</v>
      </c>
      <c r="C2620" s="51">
        <v>2026</v>
      </c>
      <c r="D2620" s="51">
        <v>8330</v>
      </c>
      <c r="E2620" s="51"/>
      <c r="F2620" s="52"/>
      <c r="G2620" s="51">
        <v>2</v>
      </c>
      <c r="H2620" s="51">
        <v>6</v>
      </c>
      <c r="I2620" s="51">
        <v>20</v>
      </c>
      <c r="J2620" s="51">
        <v>3</v>
      </c>
      <c r="K2620" s="51">
        <v>5000</v>
      </c>
      <c r="L2620" s="51">
        <v>5100</v>
      </c>
      <c r="M2620" s="51">
        <v>511</v>
      </c>
      <c r="N2620" s="50">
        <v>1316</v>
      </c>
      <c r="O2620" s="49"/>
      <c r="P2620" s="48" t="s">
        <v>605</v>
      </c>
      <c r="Q2620" s="47">
        <v>0</v>
      </c>
      <c r="R2620" s="47">
        <v>0</v>
      </c>
      <c r="S2620" s="46">
        <f t="shared" si="174"/>
        <v>0</v>
      </c>
      <c r="T2620" s="47">
        <v>0</v>
      </c>
      <c r="U2620" s="47">
        <v>0</v>
      </c>
      <c r="V2620" s="46">
        <f t="shared" si="175"/>
        <v>0</v>
      </c>
      <c r="W2620" s="46">
        <f t="shared" si="176"/>
        <v>0</v>
      </c>
      <c r="X2620" s="45" t="s">
        <v>26</v>
      </c>
      <c r="Y2620" s="44"/>
      <c r="Z2620" s="43"/>
      <c r="AA2620" s="42" t="s">
        <v>19</v>
      </c>
      <c r="AK2620" s="2"/>
      <c r="AL2620" s="2"/>
      <c r="AM2620" s="2"/>
      <c r="AN2620" s="2"/>
      <c r="AO2620" s="2"/>
      <c r="AP2620" s="2"/>
      <c r="AQ2620" s="2"/>
      <c r="AR2620" s="2"/>
      <c r="AS2620" s="2"/>
      <c r="AT2620" s="2"/>
      <c r="AU2620" s="2"/>
      <c r="AV2620" s="2"/>
      <c r="AW2620" s="2"/>
    </row>
    <row r="2621" spans="1:49" hidden="1">
      <c r="A2621" s="31" t="e">
        <f t="shared" si="177"/>
        <v>#N/A</v>
      </c>
      <c r="B2621" s="30" t="e">
        <f>VLOOKUP(F2621,[3]!Tabla13[#All],2,FALSE)</f>
        <v>#N/A</v>
      </c>
      <c r="C2621" s="51">
        <v>2026</v>
      </c>
      <c r="D2621" s="51">
        <v>8330</v>
      </c>
      <c r="E2621" s="51"/>
      <c r="F2621" s="52"/>
      <c r="G2621" s="51">
        <v>2</v>
      </c>
      <c r="H2621" s="51">
        <v>6</v>
      </c>
      <c r="I2621" s="51">
        <v>20</v>
      </c>
      <c r="J2621" s="51">
        <v>3</v>
      </c>
      <c r="K2621" s="51">
        <v>5000</v>
      </c>
      <c r="L2621" s="51">
        <v>5100</v>
      </c>
      <c r="M2621" s="51">
        <v>511</v>
      </c>
      <c r="N2621" s="50">
        <v>1318</v>
      </c>
      <c r="O2621" s="49"/>
      <c r="P2621" s="48" t="s">
        <v>604</v>
      </c>
      <c r="Q2621" s="47">
        <v>0</v>
      </c>
      <c r="R2621" s="47">
        <v>0</v>
      </c>
      <c r="S2621" s="46">
        <f t="shared" si="174"/>
        <v>0</v>
      </c>
      <c r="T2621" s="47">
        <v>0</v>
      </c>
      <c r="U2621" s="47">
        <v>0</v>
      </c>
      <c r="V2621" s="46">
        <f t="shared" si="175"/>
        <v>0</v>
      </c>
      <c r="W2621" s="46">
        <f t="shared" si="176"/>
        <v>0</v>
      </c>
      <c r="X2621" s="45" t="s">
        <v>26</v>
      </c>
      <c r="Y2621" s="44"/>
      <c r="Z2621" s="43"/>
      <c r="AA2621" s="42" t="s">
        <v>19</v>
      </c>
      <c r="AK2621" s="2"/>
      <c r="AL2621" s="2"/>
      <c r="AM2621" s="2"/>
      <c r="AN2621" s="2"/>
      <c r="AO2621" s="2"/>
      <c r="AP2621" s="2"/>
      <c r="AQ2621" s="2"/>
      <c r="AR2621" s="2"/>
      <c r="AS2621" s="2"/>
      <c r="AT2621" s="2"/>
      <c r="AU2621" s="2"/>
      <c r="AV2621" s="2"/>
      <c r="AW2621" s="2"/>
    </row>
    <row r="2622" spans="1:49" hidden="1">
      <c r="A2622" s="31" t="e">
        <f t="shared" si="177"/>
        <v>#N/A</v>
      </c>
      <c r="B2622" s="30" t="e">
        <f>VLOOKUP(F2622,[3]!Tabla13[#All],2,FALSE)</f>
        <v>#N/A</v>
      </c>
      <c r="C2622" s="40">
        <v>2026</v>
      </c>
      <c r="D2622" s="40">
        <v>8330</v>
      </c>
      <c r="E2622" s="40"/>
      <c r="F2622" s="41"/>
      <c r="G2622" s="40">
        <v>2</v>
      </c>
      <c r="H2622" s="40">
        <v>6</v>
      </c>
      <c r="I2622" s="40">
        <v>20</v>
      </c>
      <c r="J2622" s="40">
        <v>3</v>
      </c>
      <c r="K2622" s="40">
        <v>5000</v>
      </c>
      <c r="L2622" s="40">
        <v>5100</v>
      </c>
      <c r="M2622" s="40">
        <v>515</v>
      </c>
      <c r="N2622" s="39" t="s">
        <v>23</v>
      </c>
      <c r="O2622" s="38"/>
      <c r="P2622" s="37" t="s">
        <v>63</v>
      </c>
      <c r="Q2622" s="36">
        <f>SUM(Q2623:Q2646)</f>
        <v>0</v>
      </c>
      <c r="R2622" s="36">
        <f>SUM(R2623:R2646)</f>
        <v>0</v>
      </c>
      <c r="S2622" s="36">
        <f t="shared" si="174"/>
        <v>0</v>
      </c>
      <c r="T2622" s="36">
        <f>SUM(T2623:T2646)</f>
        <v>0</v>
      </c>
      <c r="U2622" s="36">
        <f>SUM(U2623:U2646)</f>
        <v>0</v>
      </c>
      <c r="V2622" s="36">
        <f t="shared" si="175"/>
        <v>0</v>
      </c>
      <c r="W2622" s="36">
        <f t="shared" si="176"/>
        <v>0</v>
      </c>
      <c r="X2622" s="35"/>
      <c r="Y2622" s="64"/>
      <c r="Z2622" s="63"/>
      <c r="AA2622" s="32"/>
      <c r="AK2622" s="2"/>
      <c r="AL2622" s="2"/>
      <c r="AM2622" s="2"/>
      <c r="AN2622" s="2"/>
      <c r="AO2622" s="2"/>
      <c r="AP2622" s="2"/>
      <c r="AQ2622" s="2"/>
      <c r="AR2622" s="2"/>
      <c r="AS2622" s="2"/>
      <c r="AT2622" s="2"/>
      <c r="AU2622" s="2"/>
      <c r="AV2622" s="2"/>
      <c r="AW2622" s="2"/>
    </row>
    <row r="2623" spans="1:49" hidden="1">
      <c r="A2623" s="31" t="e">
        <f t="shared" si="177"/>
        <v>#N/A</v>
      </c>
      <c r="B2623" s="30" t="e">
        <f>VLOOKUP(F2623,[3]!Tabla13[#All],2,FALSE)</f>
        <v>#N/A</v>
      </c>
      <c r="C2623" s="51">
        <v>2026</v>
      </c>
      <c r="D2623" s="51">
        <v>8330</v>
      </c>
      <c r="E2623" s="51"/>
      <c r="F2623" s="52"/>
      <c r="G2623" s="51">
        <v>2</v>
      </c>
      <c r="H2623" s="51">
        <v>6</v>
      </c>
      <c r="I2623" s="51">
        <v>20</v>
      </c>
      <c r="J2623" s="51">
        <v>3</v>
      </c>
      <c r="K2623" s="51">
        <v>5000</v>
      </c>
      <c r="L2623" s="51">
        <v>5100</v>
      </c>
      <c r="M2623" s="51">
        <v>515</v>
      </c>
      <c r="N2623" s="50">
        <v>6</v>
      </c>
      <c r="O2623" s="49"/>
      <c r="P2623" s="48" t="s">
        <v>62</v>
      </c>
      <c r="Q2623" s="47">
        <v>0</v>
      </c>
      <c r="R2623" s="47">
        <v>0</v>
      </c>
      <c r="S2623" s="46">
        <f t="shared" si="174"/>
        <v>0</v>
      </c>
      <c r="T2623" s="47">
        <v>0</v>
      </c>
      <c r="U2623" s="47">
        <v>0</v>
      </c>
      <c r="V2623" s="46">
        <f t="shared" si="175"/>
        <v>0</v>
      </c>
      <c r="W2623" s="46">
        <f t="shared" si="176"/>
        <v>0</v>
      </c>
      <c r="X2623" s="45" t="s">
        <v>26</v>
      </c>
      <c r="Y2623" s="44"/>
      <c r="Z2623" s="43"/>
      <c r="AA2623" s="78" t="s">
        <v>100</v>
      </c>
      <c r="AK2623" s="2"/>
      <c r="AL2623" s="2"/>
      <c r="AM2623" s="2"/>
      <c r="AN2623" s="2"/>
      <c r="AO2623" s="2"/>
      <c r="AP2623" s="2"/>
      <c r="AQ2623" s="2"/>
      <c r="AR2623" s="2"/>
      <c r="AS2623" s="2"/>
      <c r="AT2623" s="2"/>
      <c r="AU2623" s="2"/>
      <c r="AV2623" s="2"/>
      <c r="AW2623" s="2"/>
    </row>
    <row r="2624" spans="1:49" hidden="1">
      <c r="A2624" s="31" t="e">
        <f t="shared" si="177"/>
        <v>#N/A</v>
      </c>
      <c r="B2624" s="30" t="e">
        <f>VLOOKUP(F2624,[3]!Tabla13[#All],2,FALSE)</f>
        <v>#N/A</v>
      </c>
      <c r="C2624" s="51">
        <v>2026</v>
      </c>
      <c r="D2624" s="51">
        <v>8330</v>
      </c>
      <c r="E2624" s="51"/>
      <c r="F2624" s="52"/>
      <c r="G2624" s="51">
        <v>2</v>
      </c>
      <c r="H2624" s="51">
        <v>6</v>
      </c>
      <c r="I2624" s="51">
        <v>20</v>
      </c>
      <c r="J2624" s="51">
        <v>3</v>
      </c>
      <c r="K2624" s="51">
        <v>5000</v>
      </c>
      <c r="L2624" s="51">
        <v>5100</v>
      </c>
      <c r="M2624" s="51">
        <v>515</v>
      </c>
      <c r="N2624" s="50">
        <v>361</v>
      </c>
      <c r="O2624" s="49">
        <v>1</v>
      </c>
      <c r="P2624" s="48" t="s">
        <v>61</v>
      </c>
      <c r="Q2624" s="47"/>
      <c r="R2624" s="47">
        <v>0</v>
      </c>
      <c r="S2624" s="46">
        <f t="shared" si="174"/>
        <v>0</v>
      </c>
      <c r="T2624" s="47">
        <v>0</v>
      </c>
      <c r="U2624" s="47">
        <v>0</v>
      </c>
      <c r="V2624" s="46">
        <f t="shared" si="175"/>
        <v>0</v>
      </c>
      <c r="W2624" s="46">
        <f t="shared" si="176"/>
        <v>0</v>
      </c>
      <c r="X2624" s="45" t="s">
        <v>26</v>
      </c>
      <c r="Y2624" s="44"/>
      <c r="Z2624" s="43"/>
      <c r="AA2624" s="78" t="s">
        <v>100</v>
      </c>
      <c r="AK2624" s="2"/>
      <c r="AL2624" s="2"/>
      <c r="AM2624" s="2"/>
      <c r="AN2624" s="2"/>
      <c r="AO2624" s="2"/>
      <c r="AP2624" s="2"/>
      <c r="AQ2624" s="2"/>
      <c r="AR2624" s="2"/>
      <c r="AS2624" s="2"/>
      <c r="AT2624" s="2"/>
      <c r="AU2624" s="2"/>
      <c r="AV2624" s="2"/>
      <c r="AW2624" s="2"/>
    </row>
    <row r="2625" spans="1:49" hidden="1">
      <c r="A2625" s="31" t="e">
        <f t="shared" si="177"/>
        <v>#N/A</v>
      </c>
      <c r="B2625" s="30" t="e">
        <f>VLOOKUP(F2625,[3]!Tabla13[#All],2,FALSE)</f>
        <v>#N/A</v>
      </c>
      <c r="C2625" s="51">
        <v>2026</v>
      </c>
      <c r="D2625" s="51">
        <v>8330</v>
      </c>
      <c r="E2625" s="51"/>
      <c r="F2625" s="52"/>
      <c r="G2625" s="51">
        <v>2</v>
      </c>
      <c r="H2625" s="51">
        <v>6</v>
      </c>
      <c r="I2625" s="51">
        <v>20</v>
      </c>
      <c r="J2625" s="51">
        <v>3</v>
      </c>
      <c r="K2625" s="51">
        <v>5000</v>
      </c>
      <c r="L2625" s="51">
        <v>5100</v>
      </c>
      <c r="M2625" s="51">
        <v>515</v>
      </c>
      <c r="N2625" s="50">
        <v>364</v>
      </c>
      <c r="O2625" s="49">
        <v>1</v>
      </c>
      <c r="P2625" s="48" t="s">
        <v>60</v>
      </c>
      <c r="Q2625" s="47"/>
      <c r="R2625" s="47">
        <v>0</v>
      </c>
      <c r="S2625" s="46">
        <f t="shared" si="174"/>
        <v>0</v>
      </c>
      <c r="T2625" s="47">
        <v>0</v>
      </c>
      <c r="U2625" s="47">
        <v>0</v>
      </c>
      <c r="V2625" s="46">
        <f t="shared" si="175"/>
        <v>0</v>
      </c>
      <c r="W2625" s="46">
        <f t="shared" si="176"/>
        <v>0</v>
      </c>
      <c r="X2625" s="45" t="s">
        <v>26</v>
      </c>
      <c r="Y2625" s="44"/>
      <c r="Z2625" s="43"/>
      <c r="AA2625" s="78" t="s">
        <v>100</v>
      </c>
      <c r="AK2625" s="2"/>
      <c r="AL2625" s="2"/>
      <c r="AM2625" s="2"/>
      <c r="AN2625" s="2"/>
      <c r="AO2625" s="2"/>
      <c r="AP2625" s="2"/>
      <c r="AQ2625" s="2"/>
      <c r="AR2625" s="2"/>
      <c r="AS2625" s="2"/>
      <c r="AT2625" s="2"/>
      <c r="AU2625" s="2"/>
      <c r="AV2625" s="2"/>
      <c r="AW2625" s="2"/>
    </row>
    <row r="2626" spans="1:49" hidden="1">
      <c r="A2626" s="31" t="e">
        <f t="shared" si="177"/>
        <v>#N/A</v>
      </c>
      <c r="B2626" s="30" t="e">
        <f>VLOOKUP(F2626,[3]!Tabla13[#All],2,FALSE)</f>
        <v>#N/A</v>
      </c>
      <c r="C2626" s="51">
        <v>2026</v>
      </c>
      <c r="D2626" s="51">
        <v>8330</v>
      </c>
      <c r="E2626" s="51"/>
      <c r="F2626" s="52"/>
      <c r="G2626" s="51">
        <v>2</v>
      </c>
      <c r="H2626" s="51">
        <v>6</v>
      </c>
      <c r="I2626" s="51">
        <v>20</v>
      </c>
      <c r="J2626" s="51">
        <v>3</v>
      </c>
      <c r="K2626" s="51">
        <v>5000</v>
      </c>
      <c r="L2626" s="51">
        <v>5100</v>
      </c>
      <c r="M2626" s="51">
        <v>515</v>
      </c>
      <c r="N2626" s="50">
        <v>487</v>
      </c>
      <c r="O2626" s="49"/>
      <c r="P2626" s="48" t="s">
        <v>59</v>
      </c>
      <c r="Q2626" s="47">
        <v>0</v>
      </c>
      <c r="R2626" s="47">
        <v>0</v>
      </c>
      <c r="S2626" s="46">
        <f t="shared" si="174"/>
        <v>0</v>
      </c>
      <c r="T2626" s="47">
        <v>0</v>
      </c>
      <c r="U2626" s="47">
        <v>0</v>
      </c>
      <c r="V2626" s="46">
        <f t="shared" si="175"/>
        <v>0</v>
      </c>
      <c r="W2626" s="46">
        <f t="shared" si="176"/>
        <v>0</v>
      </c>
      <c r="X2626" s="45" t="s">
        <v>26</v>
      </c>
      <c r="Y2626" s="44"/>
      <c r="Z2626" s="43"/>
      <c r="AA2626" s="42" t="s">
        <v>19</v>
      </c>
      <c r="AK2626" s="2"/>
      <c r="AL2626" s="2"/>
      <c r="AM2626" s="2"/>
      <c r="AN2626" s="2"/>
      <c r="AO2626" s="2"/>
      <c r="AP2626" s="2"/>
      <c r="AQ2626" s="2"/>
      <c r="AR2626" s="2"/>
      <c r="AS2626" s="2"/>
      <c r="AT2626" s="2"/>
      <c r="AU2626" s="2"/>
      <c r="AV2626" s="2"/>
      <c r="AW2626" s="2"/>
    </row>
    <row r="2627" spans="1:49" hidden="1">
      <c r="A2627" s="31" t="e">
        <f t="shared" si="177"/>
        <v>#N/A</v>
      </c>
      <c r="B2627" s="30" t="e">
        <f>VLOOKUP(F2627,[3]!Tabla13[#All],2,FALSE)</f>
        <v>#N/A</v>
      </c>
      <c r="C2627" s="51">
        <v>2026</v>
      </c>
      <c r="D2627" s="51">
        <v>8330</v>
      </c>
      <c r="E2627" s="51"/>
      <c r="F2627" s="52"/>
      <c r="G2627" s="51">
        <v>2</v>
      </c>
      <c r="H2627" s="51">
        <v>6</v>
      </c>
      <c r="I2627" s="51">
        <v>20</v>
      </c>
      <c r="J2627" s="51">
        <v>3</v>
      </c>
      <c r="K2627" s="51">
        <v>5000</v>
      </c>
      <c r="L2627" s="51">
        <v>5100</v>
      </c>
      <c r="M2627" s="51">
        <v>515</v>
      </c>
      <c r="N2627" s="50">
        <v>502</v>
      </c>
      <c r="O2627" s="49"/>
      <c r="P2627" s="48" t="s">
        <v>768</v>
      </c>
      <c r="Q2627" s="47">
        <v>0</v>
      </c>
      <c r="R2627" s="47">
        <v>0</v>
      </c>
      <c r="S2627" s="46">
        <f t="shared" si="174"/>
        <v>0</v>
      </c>
      <c r="T2627" s="47">
        <v>0</v>
      </c>
      <c r="U2627" s="47">
        <v>0</v>
      </c>
      <c r="V2627" s="46">
        <f t="shared" si="175"/>
        <v>0</v>
      </c>
      <c r="W2627" s="46">
        <f t="shared" si="176"/>
        <v>0</v>
      </c>
      <c r="X2627" s="45" t="s">
        <v>26</v>
      </c>
      <c r="Y2627" s="44"/>
      <c r="Z2627" s="43"/>
      <c r="AA2627" s="78" t="s">
        <v>100</v>
      </c>
      <c r="AK2627" s="2"/>
      <c r="AL2627" s="2"/>
      <c r="AM2627" s="2"/>
      <c r="AN2627" s="2"/>
      <c r="AO2627" s="2"/>
      <c r="AP2627" s="2"/>
      <c r="AQ2627" s="2"/>
      <c r="AR2627" s="2"/>
      <c r="AS2627" s="2"/>
      <c r="AT2627" s="2"/>
      <c r="AU2627" s="2"/>
      <c r="AV2627" s="2"/>
      <c r="AW2627" s="2"/>
    </row>
    <row r="2628" spans="1:49" hidden="1">
      <c r="A2628" s="31" t="e">
        <f t="shared" si="177"/>
        <v>#N/A</v>
      </c>
      <c r="B2628" s="30" t="e">
        <f>VLOOKUP(F2628,[3]!Tabla13[#All],2,FALSE)</f>
        <v>#N/A</v>
      </c>
      <c r="C2628" s="51">
        <v>2026</v>
      </c>
      <c r="D2628" s="51">
        <v>8330</v>
      </c>
      <c r="E2628" s="51"/>
      <c r="F2628" s="52"/>
      <c r="G2628" s="51">
        <v>2</v>
      </c>
      <c r="H2628" s="51">
        <v>6</v>
      </c>
      <c r="I2628" s="51">
        <v>20</v>
      </c>
      <c r="J2628" s="51">
        <v>3</v>
      </c>
      <c r="K2628" s="51">
        <v>5000</v>
      </c>
      <c r="L2628" s="51">
        <v>5100</v>
      </c>
      <c r="M2628" s="51">
        <v>515</v>
      </c>
      <c r="N2628" s="50">
        <v>593</v>
      </c>
      <c r="O2628" s="49"/>
      <c r="P2628" s="48" t="s">
        <v>58</v>
      </c>
      <c r="Q2628" s="47">
        <v>0</v>
      </c>
      <c r="R2628" s="47">
        <v>0</v>
      </c>
      <c r="S2628" s="46">
        <f t="shared" si="174"/>
        <v>0</v>
      </c>
      <c r="T2628" s="47">
        <v>0</v>
      </c>
      <c r="U2628" s="47">
        <v>0</v>
      </c>
      <c r="V2628" s="46">
        <f t="shared" si="175"/>
        <v>0</v>
      </c>
      <c r="W2628" s="46">
        <f t="shared" si="176"/>
        <v>0</v>
      </c>
      <c r="X2628" s="45" t="s">
        <v>26</v>
      </c>
      <c r="Y2628" s="44"/>
      <c r="Z2628" s="43"/>
      <c r="AA2628" s="78" t="s">
        <v>100</v>
      </c>
      <c r="AK2628" s="2"/>
      <c r="AL2628" s="2"/>
      <c r="AM2628" s="2"/>
      <c r="AN2628" s="2"/>
      <c r="AO2628" s="2"/>
      <c r="AP2628" s="2"/>
      <c r="AQ2628" s="2"/>
      <c r="AR2628" s="2"/>
      <c r="AS2628" s="2"/>
      <c r="AT2628" s="2"/>
      <c r="AU2628" s="2"/>
      <c r="AV2628" s="2"/>
      <c r="AW2628" s="2"/>
    </row>
    <row r="2629" spans="1:49" hidden="1">
      <c r="A2629" s="31" t="e">
        <f t="shared" si="177"/>
        <v>#N/A</v>
      </c>
      <c r="B2629" s="30" t="e">
        <f>VLOOKUP(F2629,[3]!Tabla13[#All],2,FALSE)</f>
        <v>#N/A</v>
      </c>
      <c r="C2629" s="51">
        <v>2026</v>
      </c>
      <c r="D2629" s="51">
        <v>8330</v>
      </c>
      <c r="E2629" s="51"/>
      <c r="F2629" s="52"/>
      <c r="G2629" s="51">
        <v>2</v>
      </c>
      <c r="H2629" s="51">
        <v>6</v>
      </c>
      <c r="I2629" s="51">
        <v>20</v>
      </c>
      <c r="J2629" s="51">
        <v>3</v>
      </c>
      <c r="K2629" s="51">
        <v>5000</v>
      </c>
      <c r="L2629" s="51">
        <v>5100</v>
      </c>
      <c r="M2629" s="51">
        <v>515</v>
      </c>
      <c r="N2629" s="50">
        <v>535</v>
      </c>
      <c r="O2629" s="49"/>
      <c r="P2629" s="48" t="s">
        <v>847</v>
      </c>
      <c r="Q2629" s="47">
        <v>0</v>
      </c>
      <c r="R2629" s="47">
        <v>0</v>
      </c>
      <c r="S2629" s="46">
        <f t="shared" si="174"/>
        <v>0</v>
      </c>
      <c r="T2629" s="47">
        <v>0</v>
      </c>
      <c r="U2629" s="47">
        <v>0</v>
      </c>
      <c r="V2629" s="46">
        <f t="shared" si="175"/>
        <v>0</v>
      </c>
      <c r="W2629" s="46">
        <f t="shared" si="176"/>
        <v>0</v>
      </c>
      <c r="X2629" s="45" t="s">
        <v>26</v>
      </c>
      <c r="Y2629" s="44"/>
      <c r="Z2629" s="43"/>
      <c r="AA2629" s="78" t="s">
        <v>100</v>
      </c>
      <c r="AK2629" s="2"/>
      <c r="AL2629" s="2"/>
      <c r="AM2629" s="2"/>
      <c r="AN2629" s="2"/>
      <c r="AO2629" s="2"/>
      <c r="AP2629" s="2"/>
      <c r="AQ2629" s="2"/>
      <c r="AR2629" s="2"/>
      <c r="AS2629" s="2"/>
      <c r="AT2629" s="2"/>
      <c r="AU2629" s="2"/>
      <c r="AV2629" s="2"/>
      <c r="AW2629" s="2"/>
    </row>
    <row r="2630" spans="1:49" hidden="1">
      <c r="A2630" s="31" t="e">
        <f t="shared" si="177"/>
        <v>#N/A</v>
      </c>
      <c r="B2630" s="30" t="e">
        <f>VLOOKUP(F2630,[3]!Tabla13[#All],2,FALSE)</f>
        <v>#N/A</v>
      </c>
      <c r="C2630" s="51">
        <v>2026</v>
      </c>
      <c r="D2630" s="51">
        <v>8330</v>
      </c>
      <c r="E2630" s="51"/>
      <c r="F2630" s="52"/>
      <c r="G2630" s="51">
        <v>2</v>
      </c>
      <c r="H2630" s="51">
        <v>6</v>
      </c>
      <c r="I2630" s="51">
        <v>20</v>
      </c>
      <c r="J2630" s="51">
        <v>3</v>
      </c>
      <c r="K2630" s="51">
        <v>5000</v>
      </c>
      <c r="L2630" s="51">
        <v>5100</v>
      </c>
      <c r="M2630" s="51">
        <v>515</v>
      </c>
      <c r="N2630" s="50">
        <v>561</v>
      </c>
      <c r="O2630" s="49"/>
      <c r="P2630" s="48" t="s">
        <v>830</v>
      </c>
      <c r="Q2630" s="47">
        <v>0</v>
      </c>
      <c r="R2630" s="47">
        <v>0</v>
      </c>
      <c r="S2630" s="46">
        <f t="shared" si="174"/>
        <v>0</v>
      </c>
      <c r="T2630" s="47">
        <v>0</v>
      </c>
      <c r="U2630" s="47">
        <v>0</v>
      </c>
      <c r="V2630" s="46">
        <f t="shared" si="175"/>
        <v>0</v>
      </c>
      <c r="W2630" s="46">
        <f t="shared" si="176"/>
        <v>0</v>
      </c>
      <c r="X2630" s="45" t="s">
        <v>26</v>
      </c>
      <c r="Y2630" s="44"/>
      <c r="Z2630" s="43"/>
      <c r="AA2630" s="42" t="s">
        <v>19</v>
      </c>
      <c r="AK2630" s="2"/>
      <c r="AL2630" s="2"/>
      <c r="AM2630" s="2"/>
      <c r="AN2630" s="2"/>
      <c r="AO2630" s="2"/>
      <c r="AP2630" s="2"/>
      <c r="AQ2630" s="2"/>
      <c r="AR2630" s="2"/>
      <c r="AS2630" s="2"/>
      <c r="AT2630" s="2"/>
      <c r="AU2630" s="2"/>
      <c r="AV2630" s="2"/>
      <c r="AW2630" s="2"/>
    </row>
    <row r="2631" spans="1:49" hidden="1">
      <c r="A2631" s="31" t="e">
        <f t="shared" si="177"/>
        <v>#N/A</v>
      </c>
      <c r="B2631" s="30" t="e">
        <f>VLOOKUP(F2631,[3]!Tabla13[#All],2,FALSE)</f>
        <v>#N/A</v>
      </c>
      <c r="C2631" s="51">
        <v>2026</v>
      </c>
      <c r="D2631" s="51">
        <v>8330</v>
      </c>
      <c r="E2631" s="51"/>
      <c r="F2631" s="52"/>
      <c r="G2631" s="51">
        <v>2</v>
      </c>
      <c r="H2631" s="51">
        <v>6</v>
      </c>
      <c r="I2631" s="51">
        <v>20</v>
      </c>
      <c r="J2631" s="51">
        <v>3</v>
      </c>
      <c r="K2631" s="51">
        <v>5000</v>
      </c>
      <c r="L2631" s="51">
        <v>5100</v>
      </c>
      <c r="M2631" s="51">
        <v>515</v>
      </c>
      <c r="N2631" s="50">
        <v>571</v>
      </c>
      <c r="O2631" s="49"/>
      <c r="P2631" s="48" t="s">
        <v>829</v>
      </c>
      <c r="Q2631" s="47">
        <v>0</v>
      </c>
      <c r="R2631" s="47">
        <v>0</v>
      </c>
      <c r="S2631" s="46">
        <f t="shared" si="174"/>
        <v>0</v>
      </c>
      <c r="T2631" s="47">
        <v>0</v>
      </c>
      <c r="U2631" s="47">
        <v>0</v>
      </c>
      <c r="V2631" s="46">
        <f t="shared" si="175"/>
        <v>0</v>
      </c>
      <c r="W2631" s="46">
        <f t="shared" si="176"/>
        <v>0</v>
      </c>
      <c r="X2631" s="45" t="s">
        <v>205</v>
      </c>
      <c r="Y2631" s="44"/>
      <c r="Z2631" s="43"/>
      <c r="AA2631" s="78" t="s">
        <v>100</v>
      </c>
      <c r="AK2631" s="2"/>
      <c r="AL2631" s="2"/>
      <c r="AM2631" s="2"/>
      <c r="AN2631" s="2"/>
      <c r="AO2631" s="2"/>
      <c r="AP2631" s="2"/>
      <c r="AQ2631" s="2"/>
      <c r="AR2631" s="2"/>
      <c r="AS2631" s="2"/>
      <c r="AT2631" s="2"/>
      <c r="AU2631" s="2"/>
      <c r="AV2631" s="2"/>
      <c r="AW2631" s="2"/>
    </row>
    <row r="2632" spans="1:49" hidden="1">
      <c r="A2632" s="31" t="e">
        <f t="shared" si="177"/>
        <v>#N/A</v>
      </c>
      <c r="B2632" s="30" t="e">
        <f>VLOOKUP(F2632,[3]!Tabla13[#All],2,FALSE)</f>
        <v>#N/A</v>
      </c>
      <c r="C2632" s="51">
        <v>2026</v>
      </c>
      <c r="D2632" s="51">
        <v>8330</v>
      </c>
      <c r="E2632" s="51"/>
      <c r="F2632" s="52"/>
      <c r="G2632" s="51">
        <v>2</v>
      </c>
      <c r="H2632" s="51">
        <v>6</v>
      </c>
      <c r="I2632" s="51">
        <v>20</v>
      </c>
      <c r="J2632" s="51">
        <v>3</v>
      </c>
      <c r="K2632" s="51">
        <v>5000</v>
      </c>
      <c r="L2632" s="51">
        <v>5100</v>
      </c>
      <c r="M2632" s="51">
        <v>515</v>
      </c>
      <c r="N2632" s="50">
        <v>582</v>
      </c>
      <c r="O2632" s="49"/>
      <c r="P2632" s="48" t="s">
        <v>828</v>
      </c>
      <c r="Q2632" s="47">
        <v>0</v>
      </c>
      <c r="R2632" s="47">
        <v>0</v>
      </c>
      <c r="S2632" s="46">
        <f t="shared" si="174"/>
        <v>0</v>
      </c>
      <c r="T2632" s="47">
        <v>0</v>
      </c>
      <c r="U2632" s="47">
        <v>0</v>
      </c>
      <c r="V2632" s="46">
        <f t="shared" si="175"/>
        <v>0</v>
      </c>
      <c r="W2632" s="46">
        <f t="shared" si="176"/>
        <v>0</v>
      </c>
      <c r="X2632" s="45" t="s">
        <v>205</v>
      </c>
      <c r="Y2632" s="44"/>
      <c r="Z2632" s="43"/>
      <c r="AA2632" s="78" t="s">
        <v>100</v>
      </c>
      <c r="AK2632" s="2"/>
      <c r="AL2632" s="2"/>
      <c r="AM2632" s="2"/>
      <c r="AN2632" s="2"/>
      <c r="AO2632" s="2"/>
      <c r="AP2632" s="2"/>
      <c r="AQ2632" s="2"/>
      <c r="AR2632" s="2"/>
      <c r="AS2632" s="2"/>
      <c r="AT2632" s="2"/>
      <c r="AU2632" s="2"/>
      <c r="AV2632" s="2"/>
      <c r="AW2632" s="2"/>
    </row>
    <row r="2633" spans="1:49" hidden="1">
      <c r="A2633" s="31" t="e">
        <f t="shared" si="177"/>
        <v>#N/A</v>
      </c>
      <c r="B2633" s="30" t="e">
        <f>VLOOKUP(F2633,[3]!Tabla13[#All],2,FALSE)</f>
        <v>#N/A</v>
      </c>
      <c r="C2633" s="51">
        <v>2026</v>
      </c>
      <c r="D2633" s="51">
        <v>8330</v>
      </c>
      <c r="E2633" s="51"/>
      <c r="F2633" s="52"/>
      <c r="G2633" s="51">
        <v>2</v>
      </c>
      <c r="H2633" s="51">
        <v>6</v>
      </c>
      <c r="I2633" s="51">
        <v>20</v>
      </c>
      <c r="J2633" s="51">
        <v>3</v>
      </c>
      <c r="K2633" s="51">
        <v>5000</v>
      </c>
      <c r="L2633" s="51">
        <v>5100</v>
      </c>
      <c r="M2633" s="51">
        <v>515</v>
      </c>
      <c r="N2633" s="50">
        <v>546</v>
      </c>
      <c r="O2633" s="49"/>
      <c r="P2633" s="48" t="s">
        <v>767</v>
      </c>
      <c r="Q2633" s="47">
        <v>0</v>
      </c>
      <c r="R2633" s="47">
        <v>0</v>
      </c>
      <c r="S2633" s="46">
        <f t="shared" si="174"/>
        <v>0</v>
      </c>
      <c r="T2633" s="47">
        <v>0</v>
      </c>
      <c r="U2633" s="47">
        <v>0</v>
      </c>
      <c r="V2633" s="46">
        <f t="shared" si="175"/>
        <v>0</v>
      </c>
      <c r="W2633" s="46">
        <f t="shared" si="176"/>
        <v>0</v>
      </c>
      <c r="X2633" s="45" t="s">
        <v>205</v>
      </c>
      <c r="Y2633" s="44"/>
      <c r="Z2633" s="43"/>
      <c r="AA2633" s="78" t="s">
        <v>100</v>
      </c>
      <c r="AK2633" s="2"/>
      <c r="AL2633" s="2"/>
      <c r="AM2633" s="2"/>
      <c r="AN2633" s="2"/>
      <c r="AO2633" s="2"/>
      <c r="AP2633" s="2"/>
      <c r="AQ2633" s="2"/>
      <c r="AR2633" s="2"/>
      <c r="AS2633" s="2"/>
      <c r="AT2633" s="2"/>
      <c r="AU2633" s="2"/>
      <c r="AV2633" s="2"/>
      <c r="AW2633" s="2"/>
    </row>
    <row r="2634" spans="1:49" hidden="1">
      <c r="A2634" s="31" t="e">
        <f t="shared" si="177"/>
        <v>#N/A</v>
      </c>
      <c r="B2634" s="30" t="e">
        <f>VLOOKUP(F2634,[3]!Tabla13[#All],2,FALSE)</f>
        <v>#N/A</v>
      </c>
      <c r="C2634" s="51">
        <v>2026</v>
      </c>
      <c r="D2634" s="51">
        <v>8330</v>
      </c>
      <c r="E2634" s="51"/>
      <c r="F2634" s="52"/>
      <c r="G2634" s="51">
        <v>2</v>
      </c>
      <c r="H2634" s="51">
        <v>6</v>
      </c>
      <c r="I2634" s="51">
        <v>20</v>
      </c>
      <c r="J2634" s="51">
        <v>3</v>
      </c>
      <c r="K2634" s="51">
        <v>5000</v>
      </c>
      <c r="L2634" s="51">
        <v>5100</v>
      </c>
      <c r="M2634" s="51">
        <v>515</v>
      </c>
      <c r="N2634" s="50">
        <v>768</v>
      </c>
      <c r="O2634" s="49"/>
      <c r="P2634" s="48" t="s">
        <v>57</v>
      </c>
      <c r="Q2634" s="47">
        <v>0</v>
      </c>
      <c r="R2634" s="47">
        <v>0</v>
      </c>
      <c r="S2634" s="46">
        <f t="shared" ref="S2634:S2697" si="178">Q2634+R2634</f>
        <v>0</v>
      </c>
      <c r="T2634" s="47">
        <v>0</v>
      </c>
      <c r="U2634" s="47">
        <v>0</v>
      </c>
      <c r="V2634" s="46">
        <f t="shared" ref="V2634:V2697" si="179">T2634+U2634</f>
        <v>0</v>
      </c>
      <c r="W2634" s="46">
        <f t="shared" ref="W2634:W2697" si="180">S2634+V2634</f>
        <v>0</v>
      </c>
      <c r="X2634" s="45" t="s">
        <v>26</v>
      </c>
      <c r="Y2634" s="44"/>
      <c r="Z2634" s="43"/>
      <c r="AA2634" s="78" t="s">
        <v>100</v>
      </c>
      <c r="AK2634" s="2"/>
      <c r="AL2634" s="2"/>
      <c r="AM2634" s="2"/>
      <c r="AN2634" s="2"/>
      <c r="AO2634" s="2"/>
      <c r="AP2634" s="2"/>
      <c r="AQ2634" s="2"/>
      <c r="AR2634" s="2"/>
      <c r="AS2634" s="2"/>
      <c r="AT2634" s="2"/>
      <c r="AU2634" s="2"/>
      <c r="AV2634" s="2"/>
      <c r="AW2634" s="2"/>
    </row>
    <row r="2635" spans="1:49" hidden="1">
      <c r="A2635" s="31" t="e">
        <f t="shared" si="177"/>
        <v>#N/A</v>
      </c>
      <c r="B2635" s="30" t="e">
        <f>VLOOKUP(F2635,[3]!Tabla13[#All],2,FALSE)</f>
        <v>#N/A</v>
      </c>
      <c r="C2635" s="51">
        <v>2026</v>
      </c>
      <c r="D2635" s="51">
        <v>8330</v>
      </c>
      <c r="E2635" s="51"/>
      <c r="F2635" s="52"/>
      <c r="G2635" s="51">
        <v>2</v>
      </c>
      <c r="H2635" s="51">
        <v>6</v>
      </c>
      <c r="I2635" s="51">
        <v>20</v>
      </c>
      <c r="J2635" s="51">
        <v>3</v>
      </c>
      <c r="K2635" s="51">
        <v>5000</v>
      </c>
      <c r="L2635" s="51">
        <v>5100</v>
      </c>
      <c r="M2635" s="51">
        <v>515</v>
      </c>
      <c r="N2635" s="50">
        <v>770</v>
      </c>
      <c r="O2635" s="49"/>
      <c r="P2635" s="48" t="s">
        <v>766</v>
      </c>
      <c r="Q2635" s="47">
        <v>0</v>
      </c>
      <c r="R2635" s="47">
        <v>0</v>
      </c>
      <c r="S2635" s="46">
        <f t="shared" si="178"/>
        <v>0</v>
      </c>
      <c r="T2635" s="47">
        <v>0</v>
      </c>
      <c r="U2635" s="47">
        <v>0</v>
      </c>
      <c r="V2635" s="46">
        <f t="shared" si="179"/>
        <v>0</v>
      </c>
      <c r="W2635" s="46">
        <f t="shared" si="180"/>
        <v>0</v>
      </c>
      <c r="X2635" s="45" t="s">
        <v>26</v>
      </c>
      <c r="Y2635" s="44"/>
      <c r="Z2635" s="43"/>
      <c r="AA2635" s="78" t="s">
        <v>100</v>
      </c>
      <c r="AK2635" s="2"/>
      <c r="AL2635" s="2"/>
      <c r="AM2635" s="2"/>
      <c r="AN2635" s="2"/>
      <c r="AO2635" s="2"/>
      <c r="AP2635" s="2"/>
      <c r="AQ2635" s="2"/>
      <c r="AR2635" s="2"/>
      <c r="AS2635" s="2"/>
      <c r="AT2635" s="2"/>
      <c r="AU2635" s="2"/>
      <c r="AV2635" s="2"/>
      <c r="AW2635" s="2"/>
    </row>
    <row r="2636" spans="1:49" hidden="1">
      <c r="A2636" s="31" t="e">
        <f t="shared" si="177"/>
        <v>#N/A</v>
      </c>
      <c r="B2636" s="30" t="e">
        <f>VLOOKUP(F2636,[3]!Tabla13[#All],2,FALSE)</f>
        <v>#N/A</v>
      </c>
      <c r="C2636" s="51">
        <v>2026</v>
      </c>
      <c r="D2636" s="51">
        <v>8330</v>
      </c>
      <c r="E2636" s="51"/>
      <c r="F2636" s="52"/>
      <c r="G2636" s="51">
        <v>2</v>
      </c>
      <c r="H2636" s="51">
        <v>6</v>
      </c>
      <c r="I2636" s="51">
        <v>20</v>
      </c>
      <c r="J2636" s="51">
        <v>3</v>
      </c>
      <c r="K2636" s="51">
        <v>5000</v>
      </c>
      <c r="L2636" s="51">
        <v>5100</v>
      </c>
      <c r="M2636" s="51">
        <v>515</v>
      </c>
      <c r="N2636" s="50">
        <v>771</v>
      </c>
      <c r="O2636" s="49"/>
      <c r="P2636" s="48" t="s">
        <v>603</v>
      </c>
      <c r="Q2636" s="47">
        <v>0</v>
      </c>
      <c r="R2636" s="47">
        <v>0</v>
      </c>
      <c r="S2636" s="46">
        <f t="shared" si="178"/>
        <v>0</v>
      </c>
      <c r="T2636" s="47">
        <v>0</v>
      </c>
      <c r="U2636" s="47">
        <v>0</v>
      </c>
      <c r="V2636" s="46">
        <f t="shared" si="179"/>
        <v>0</v>
      </c>
      <c r="W2636" s="46">
        <f t="shared" si="180"/>
        <v>0</v>
      </c>
      <c r="X2636" s="45" t="s">
        <v>26</v>
      </c>
      <c r="Y2636" s="44"/>
      <c r="Z2636" s="43"/>
      <c r="AA2636" s="78" t="s">
        <v>100</v>
      </c>
      <c r="AK2636" s="2"/>
      <c r="AL2636" s="2"/>
      <c r="AM2636" s="2"/>
      <c r="AN2636" s="2"/>
      <c r="AO2636" s="2"/>
      <c r="AP2636" s="2"/>
      <c r="AQ2636" s="2"/>
      <c r="AR2636" s="2"/>
      <c r="AS2636" s="2"/>
      <c r="AT2636" s="2"/>
      <c r="AU2636" s="2"/>
      <c r="AV2636" s="2"/>
      <c r="AW2636" s="2"/>
    </row>
    <row r="2637" spans="1:49" hidden="1">
      <c r="A2637" s="31" t="e">
        <f t="shared" si="177"/>
        <v>#N/A</v>
      </c>
      <c r="B2637" s="30" t="e">
        <f>VLOOKUP(F2637,[3]!Tabla13[#All],2,FALSE)</f>
        <v>#N/A</v>
      </c>
      <c r="C2637" s="51">
        <v>2026</v>
      </c>
      <c r="D2637" s="51">
        <v>8330</v>
      </c>
      <c r="E2637" s="51"/>
      <c r="F2637" s="52"/>
      <c r="G2637" s="51">
        <v>2</v>
      </c>
      <c r="H2637" s="51">
        <v>6</v>
      </c>
      <c r="I2637" s="51">
        <v>20</v>
      </c>
      <c r="J2637" s="51">
        <v>3</v>
      </c>
      <c r="K2637" s="51">
        <v>5000</v>
      </c>
      <c r="L2637" s="51">
        <v>5100</v>
      </c>
      <c r="M2637" s="51">
        <v>515</v>
      </c>
      <c r="N2637" s="50">
        <v>1004</v>
      </c>
      <c r="O2637" s="49"/>
      <c r="P2637" s="48" t="s">
        <v>56</v>
      </c>
      <c r="Q2637" s="47">
        <v>0</v>
      </c>
      <c r="R2637" s="47">
        <v>0</v>
      </c>
      <c r="S2637" s="46">
        <f t="shared" si="178"/>
        <v>0</v>
      </c>
      <c r="T2637" s="47">
        <v>0</v>
      </c>
      <c r="U2637" s="47">
        <v>0</v>
      </c>
      <c r="V2637" s="46">
        <f t="shared" si="179"/>
        <v>0</v>
      </c>
      <c r="W2637" s="46">
        <f t="shared" si="180"/>
        <v>0</v>
      </c>
      <c r="X2637" s="45" t="s">
        <v>26</v>
      </c>
      <c r="Y2637" s="44"/>
      <c r="Z2637" s="43"/>
      <c r="AA2637" s="78" t="s">
        <v>100</v>
      </c>
      <c r="AK2637" s="2"/>
      <c r="AL2637" s="2"/>
      <c r="AM2637" s="2"/>
      <c r="AN2637" s="2"/>
      <c r="AO2637" s="2"/>
      <c r="AP2637" s="2"/>
      <c r="AQ2637" s="2"/>
      <c r="AR2637" s="2"/>
      <c r="AS2637" s="2"/>
      <c r="AT2637" s="2"/>
      <c r="AU2637" s="2"/>
      <c r="AV2637" s="2"/>
      <c r="AW2637" s="2"/>
    </row>
    <row r="2638" spans="1:49" hidden="1">
      <c r="A2638" s="31" t="e">
        <f t="shared" si="177"/>
        <v>#N/A</v>
      </c>
      <c r="B2638" s="30" t="e">
        <f>VLOOKUP(F2638,[3]!Tabla13[#All],2,FALSE)</f>
        <v>#N/A</v>
      </c>
      <c r="C2638" s="51">
        <v>2026</v>
      </c>
      <c r="D2638" s="51">
        <v>8330</v>
      </c>
      <c r="E2638" s="51"/>
      <c r="F2638" s="52"/>
      <c r="G2638" s="51">
        <v>2</v>
      </c>
      <c r="H2638" s="51">
        <v>6</v>
      </c>
      <c r="I2638" s="51">
        <v>20</v>
      </c>
      <c r="J2638" s="51">
        <v>3</v>
      </c>
      <c r="K2638" s="51">
        <v>5000</v>
      </c>
      <c r="L2638" s="51">
        <v>5100</v>
      </c>
      <c r="M2638" s="51">
        <v>515</v>
      </c>
      <c r="N2638" s="50">
        <v>1006</v>
      </c>
      <c r="O2638" s="49"/>
      <c r="P2638" s="48" t="s">
        <v>602</v>
      </c>
      <c r="Q2638" s="47">
        <v>0</v>
      </c>
      <c r="R2638" s="47">
        <v>0</v>
      </c>
      <c r="S2638" s="46">
        <f t="shared" si="178"/>
        <v>0</v>
      </c>
      <c r="T2638" s="47">
        <v>0</v>
      </c>
      <c r="U2638" s="47">
        <v>0</v>
      </c>
      <c r="V2638" s="46">
        <f t="shared" si="179"/>
        <v>0</v>
      </c>
      <c r="W2638" s="46">
        <f t="shared" si="180"/>
        <v>0</v>
      </c>
      <c r="X2638" s="45" t="s">
        <v>26</v>
      </c>
      <c r="Y2638" s="44"/>
      <c r="Z2638" s="43"/>
      <c r="AA2638" s="78" t="s">
        <v>100</v>
      </c>
      <c r="AK2638" s="2"/>
      <c r="AL2638" s="2"/>
      <c r="AM2638" s="2"/>
      <c r="AN2638" s="2"/>
      <c r="AO2638" s="2"/>
      <c r="AP2638" s="2"/>
      <c r="AQ2638" s="2"/>
      <c r="AR2638" s="2"/>
      <c r="AS2638" s="2"/>
      <c r="AT2638" s="2"/>
      <c r="AU2638" s="2"/>
      <c r="AV2638" s="2"/>
      <c r="AW2638" s="2"/>
    </row>
    <row r="2639" spans="1:49" hidden="1">
      <c r="A2639" s="31" t="e">
        <f t="shared" si="177"/>
        <v>#N/A</v>
      </c>
      <c r="B2639" s="30" t="e">
        <f>VLOOKUP(F2639,[3]!Tabla13[#All],2,FALSE)</f>
        <v>#N/A</v>
      </c>
      <c r="C2639" s="51">
        <v>2026</v>
      </c>
      <c r="D2639" s="51">
        <v>8330</v>
      </c>
      <c r="E2639" s="51"/>
      <c r="F2639" s="52"/>
      <c r="G2639" s="51">
        <v>2</v>
      </c>
      <c r="H2639" s="51">
        <v>6</v>
      </c>
      <c r="I2639" s="51">
        <v>20</v>
      </c>
      <c r="J2639" s="51">
        <v>3</v>
      </c>
      <c r="K2639" s="51">
        <v>5000</v>
      </c>
      <c r="L2639" s="51">
        <v>5100</v>
      </c>
      <c r="M2639" s="51">
        <v>515</v>
      </c>
      <c r="N2639" s="50">
        <v>984</v>
      </c>
      <c r="O2639" s="49"/>
      <c r="P2639" s="48" t="s">
        <v>50</v>
      </c>
      <c r="Q2639" s="47">
        <v>0</v>
      </c>
      <c r="R2639" s="47">
        <v>0</v>
      </c>
      <c r="S2639" s="46">
        <f t="shared" si="178"/>
        <v>0</v>
      </c>
      <c r="T2639" s="47">
        <v>0</v>
      </c>
      <c r="U2639" s="47">
        <v>0</v>
      </c>
      <c r="V2639" s="46">
        <f t="shared" si="179"/>
        <v>0</v>
      </c>
      <c r="W2639" s="46">
        <f t="shared" si="180"/>
        <v>0</v>
      </c>
      <c r="X2639" s="45" t="s">
        <v>26</v>
      </c>
      <c r="Y2639" s="44"/>
      <c r="Z2639" s="43"/>
      <c r="AA2639" s="78" t="s">
        <v>100</v>
      </c>
      <c r="AK2639" s="2"/>
      <c r="AL2639" s="2"/>
      <c r="AM2639" s="2"/>
      <c r="AN2639" s="2"/>
      <c r="AO2639" s="2"/>
      <c r="AP2639" s="2"/>
      <c r="AQ2639" s="2"/>
      <c r="AR2639" s="2"/>
      <c r="AS2639" s="2"/>
      <c r="AT2639" s="2"/>
      <c r="AU2639" s="2"/>
      <c r="AV2639" s="2"/>
      <c r="AW2639" s="2"/>
    </row>
    <row r="2640" spans="1:49" hidden="1">
      <c r="A2640" s="31" t="e">
        <f t="shared" si="177"/>
        <v>#N/A</v>
      </c>
      <c r="B2640" s="30" t="e">
        <f>VLOOKUP(F2640,[3]!Tabla13[#All],2,FALSE)</f>
        <v>#N/A</v>
      </c>
      <c r="C2640" s="51">
        <v>2026</v>
      </c>
      <c r="D2640" s="51">
        <v>8330</v>
      </c>
      <c r="E2640" s="51"/>
      <c r="F2640" s="52"/>
      <c r="G2640" s="51">
        <v>2</v>
      </c>
      <c r="H2640" s="51">
        <v>6</v>
      </c>
      <c r="I2640" s="51">
        <v>20</v>
      </c>
      <c r="J2640" s="51">
        <v>3</v>
      </c>
      <c r="K2640" s="51">
        <v>5000</v>
      </c>
      <c r="L2640" s="51">
        <v>5100</v>
      </c>
      <c r="M2640" s="51">
        <v>515</v>
      </c>
      <c r="N2640" s="50">
        <v>1103</v>
      </c>
      <c r="O2640" s="49"/>
      <c r="P2640" s="48" t="s">
        <v>53</v>
      </c>
      <c r="Q2640" s="47">
        <v>0</v>
      </c>
      <c r="R2640" s="47">
        <v>0</v>
      </c>
      <c r="S2640" s="46">
        <f t="shared" si="178"/>
        <v>0</v>
      </c>
      <c r="T2640" s="47">
        <v>0</v>
      </c>
      <c r="U2640" s="47">
        <v>0</v>
      </c>
      <c r="V2640" s="46">
        <f t="shared" si="179"/>
        <v>0</v>
      </c>
      <c r="W2640" s="46">
        <f t="shared" si="180"/>
        <v>0</v>
      </c>
      <c r="X2640" s="45" t="s">
        <v>26</v>
      </c>
      <c r="Y2640" s="44"/>
      <c r="Z2640" s="43"/>
      <c r="AA2640" s="78" t="s">
        <v>100</v>
      </c>
      <c r="AK2640" s="2"/>
      <c r="AL2640" s="2"/>
      <c r="AM2640" s="2"/>
      <c r="AN2640" s="2"/>
      <c r="AO2640" s="2"/>
      <c r="AP2640" s="2"/>
      <c r="AQ2640" s="2"/>
      <c r="AR2640" s="2"/>
      <c r="AS2640" s="2"/>
      <c r="AT2640" s="2"/>
      <c r="AU2640" s="2"/>
      <c r="AV2640" s="2"/>
      <c r="AW2640" s="2"/>
    </row>
    <row r="2641" spans="1:49" hidden="1">
      <c r="A2641" s="31" t="e">
        <f t="shared" si="177"/>
        <v>#N/A</v>
      </c>
      <c r="B2641" s="30" t="e">
        <f>VLOOKUP(F2641,[3]!Tabla13[#All],2,FALSE)</f>
        <v>#N/A</v>
      </c>
      <c r="C2641" s="51">
        <v>2026</v>
      </c>
      <c r="D2641" s="51">
        <v>8330</v>
      </c>
      <c r="E2641" s="51"/>
      <c r="F2641" s="52"/>
      <c r="G2641" s="51">
        <v>2</v>
      </c>
      <c r="H2641" s="51">
        <v>6</v>
      </c>
      <c r="I2641" s="51">
        <v>20</v>
      </c>
      <c r="J2641" s="51">
        <v>3</v>
      </c>
      <c r="K2641" s="51">
        <v>5000</v>
      </c>
      <c r="L2641" s="51">
        <v>5100</v>
      </c>
      <c r="M2641" s="51">
        <v>515</v>
      </c>
      <c r="N2641" s="50">
        <v>1285</v>
      </c>
      <c r="O2641" s="49">
        <v>1</v>
      </c>
      <c r="P2641" s="48" t="s">
        <v>52</v>
      </c>
      <c r="Q2641" s="47"/>
      <c r="R2641" s="47">
        <v>0</v>
      </c>
      <c r="S2641" s="46">
        <f t="shared" si="178"/>
        <v>0</v>
      </c>
      <c r="T2641" s="47">
        <v>0</v>
      </c>
      <c r="U2641" s="47">
        <v>0</v>
      </c>
      <c r="V2641" s="46">
        <f t="shared" si="179"/>
        <v>0</v>
      </c>
      <c r="W2641" s="46">
        <f t="shared" si="180"/>
        <v>0</v>
      </c>
      <c r="X2641" s="45" t="s">
        <v>26</v>
      </c>
      <c r="Y2641" s="44"/>
      <c r="Z2641" s="43"/>
      <c r="AA2641" s="78" t="s">
        <v>100</v>
      </c>
      <c r="AK2641" s="2"/>
      <c r="AL2641" s="2"/>
      <c r="AM2641" s="2"/>
      <c r="AN2641" s="2"/>
      <c r="AO2641" s="2"/>
      <c r="AP2641" s="2"/>
      <c r="AQ2641" s="2"/>
      <c r="AR2641" s="2"/>
      <c r="AS2641" s="2"/>
      <c r="AT2641" s="2"/>
      <c r="AU2641" s="2"/>
      <c r="AV2641" s="2"/>
      <c r="AW2641" s="2"/>
    </row>
    <row r="2642" spans="1:49" hidden="1">
      <c r="A2642" s="31" t="e">
        <f t="shared" si="177"/>
        <v>#N/A</v>
      </c>
      <c r="B2642" s="30" t="e">
        <f>VLOOKUP(F2642,[3]!Tabla13[#All],2,FALSE)</f>
        <v>#N/A</v>
      </c>
      <c r="C2642" s="51">
        <v>2026</v>
      </c>
      <c r="D2642" s="51">
        <v>8330</v>
      </c>
      <c r="E2642" s="51"/>
      <c r="F2642" s="52"/>
      <c r="G2642" s="51">
        <v>2</v>
      </c>
      <c r="H2642" s="51">
        <v>6</v>
      </c>
      <c r="I2642" s="51">
        <v>20</v>
      </c>
      <c r="J2642" s="51">
        <v>3</v>
      </c>
      <c r="K2642" s="51">
        <v>5000</v>
      </c>
      <c r="L2642" s="51">
        <v>5100</v>
      </c>
      <c r="M2642" s="51">
        <v>515</v>
      </c>
      <c r="N2642" s="50">
        <v>1329</v>
      </c>
      <c r="O2642" s="49"/>
      <c r="P2642" s="48" t="s">
        <v>601</v>
      </c>
      <c r="Q2642" s="47">
        <v>0</v>
      </c>
      <c r="R2642" s="47">
        <v>0</v>
      </c>
      <c r="S2642" s="46">
        <f t="shared" si="178"/>
        <v>0</v>
      </c>
      <c r="T2642" s="47">
        <v>0</v>
      </c>
      <c r="U2642" s="47">
        <v>0</v>
      </c>
      <c r="V2642" s="46">
        <f t="shared" si="179"/>
        <v>0</v>
      </c>
      <c r="W2642" s="46">
        <f t="shared" si="180"/>
        <v>0</v>
      </c>
      <c r="X2642" s="45" t="s">
        <v>26</v>
      </c>
      <c r="Y2642" s="44"/>
      <c r="Z2642" s="43"/>
      <c r="AA2642" s="78" t="s">
        <v>100</v>
      </c>
      <c r="AK2642" s="2"/>
      <c r="AL2642" s="2"/>
      <c r="AM2642" s="2"/>
      <c r="AN2642" s="2"/>
      <c r="AO2642" s="2"/>
      <c r="AP2642" s="2"/>
      <c r="AQ2642" s="2"/>
      <c r="AR2642" s="2"/>
      <c r="AS2642" s="2"/>
      <c r="AT2642" s="2"/>
      <c r="AU2642" s="2"/>
      <c r="AV2642" s="2"/>
      <c r="AW2642" s="2"/>
    </row>
    <row r="2643" spans="1:49" hidden="1">
      <c r="A2643" s="31" t="e">
        <f t="shared" si="177"/>
        <v>#N/A</v>
      </c>
      <c r="B2643" s="30" t="e">
        <f>VLOOKUP(F2643,[3]!Tabla13[#All],2,FALSE)</f>
        <v>#N/A</v>
      </c>
      <c r="C2643" s="51">
        <v>2026</v>
      </c>
      <c r="D2643" s="51">
        <v>8330</v>
      </c>
      <c r="E2643" s="51"/>
      <c r="F2643" s="52"/>
      <c r="G2643" s="51">
        <v>2</v>
      </c>
      <c r="H2643" s="51">
        <v>6</v>
      </c>
      <c r="I2643" s="51">
        <v>20</v>
      </c>
      <c r="J2643" s="51">
        <v>3</v>
      </c>
      <c r="K2643" s="51">
        <v>5000</v>
      </c>
      <c r="L2643" s="51">
        <v>5100</v>
      </c>
      <c r="M2643" s="51">
        <v>515</v>
      </c>
      <c r="N2643" s="50">
        <v>1473</v>
      </c>
      <c r="O2643" s="49"/>
      <c r="P2643" s="48" t="s">
        <v>762</v>
      </c>
      <c r="Q2643" s="47">
        <v>0</v>
      </c>
      <c r="R2643" s="47">
        <v>0</v>
      </c>
      <c r="S2643" s="46">
        <f t="shared" si="178"/>
        <v>0</v>
      </c>
      <c r="T2643" s="47">
        <v>0</v>
      </c>
      <c r="U2643" s="47">
        <v>0</v>
      </c>
      <c r="V2643" s="46">
        <f t="shared" si="179"/>
        <v>0</v>
      </c>
      <c r="W2643" s="46">
        <f t="shared" si="180"/>
        <v>0</v>
      </c>
      <c r="X2643" s="45" t="s">
        <v>26</v>
      </c>
      <c r="Y2643" s="44"/>
      <c r="Z2643" s="43"/>
      <c r="AA2643" s="78" t="s">
        <v>100</v>
      </c>
      <c r="AK2643" s="2"/>
      <c r="AL2643" s="2"/>
      <c r="AM2643" s="2"/>
      <c r="AN2643" s="2"/>
      <c r="AO2643" s="2"/>
      <c r="AP2643" s="2"/>
      <c r="AQ2643" s="2"/>
      <c r="AR2643" s="2"/>
      <c r="AS2643" s="2"/>
      <c r="AT2643" s="2"/>
      <c r="AU2643" s="2"/>
      <c r="AV2643" s="2"/>
      <c r="AW2643" s="2"/>
    </row>
    <row r="2644" spans="1:49" hidden="1">
      <c r="A2644" s="31" t="e">
        <f t="shared" si="177"/>
        <v>#N/A</v>
      </c>
      <c r="B2644" s="30" t="e">
        <f>VLOOKUP(F2644,[3]!Tabla13[#All],2,FALSE)</f>
        <v>#N/A</v>
      </c>
      <c r="C2644" s="51">
        <v>2026</v>
      </c>
      <c r="D2644" s="51">
        <v>8330</v>
      </c>
      <c r="E2644" s="51"/>
      <c r="F2644" s="52"/>
      <c r="G2644" s="51">
        <v>2</v>
      </c>
      <c r="H2644" s="51">
        <v>6</v>
      </c>
      <c r="I2644" s="51">
        <v>20</v>
      </c>
      <c r="J2644" s="51">
        <v>3</v>
      </c>
      <c r="K2644" s="51">
        <v>5000</v>
      </c>
      <c r="L2644" s="51">
        <v>5100</v>
      </c>
      <c r="M2644" s="51">
        <v>515</v>
      </c>
      <c r="N2644" s="50">
        <v>1476</v>
      </c>
      <c r="O2644" s="49"/>
      <c r="P2644" s="48" t="s">
        <v>51</v>
      </c>
      <c r="Q2644" s="47">
        <v>0</v>
      </c>
      <c r="R2644" s="47">
        <v>0</v>
      </c>
      <c r="S2644" s="46">
        <f t="shared" si="178"/>
        <v>0</v>
      </c>
      <c r="T2644" s="47">
        <v>0</v>
      </c>
      <c r="U2644" s="47">
        <v>0</v>
      </c>
      <c r="V2644" s="46">
        <f t="shared" si="179"/>
        <v>0</v>
      </c>
      <c r="W2644" s="46">
        <f t="shared" si="180"/>
        <v>0</v>
      </c>
      <c r="X2644" s="45" t="s">
        <v>26</v>
      </c>
      <c r="Y2644" s="44"/>
      <c r="Z2644" s="43"/>
      <c r="AA2644" s="78" t="s">
        <v>100</v>
      </c>
      <c r="AK2644" s="2"/>
      <c r="AL2644" s="2"/>
      <c r="AM2644" s="2"/>
      <c r="AN2644" s="2"/>
      <c r="AO2644" s="2"/>
      <c r="AP2644" s="2"/>
      <c r="AQ2644" s="2"/>
      <c r="AR2644" s="2"/>
      <c r="AS2644" s="2"/>
      <c r="AT2644" s="2"/>
      <c r="AU2644" s="2"/>
      <c r="AV2644" s="2"/>
      <c r="AW2644" s="2"/>
    </row>
    <row r="2645" spans="1:49" hidden="1">
      <c r="A2645" s="31" t="e">
        <f t="shared" si="177"/>
        <v>#N/A</v>
      </c>
      <c r="B2645" s="30" t="e">
        <f>VLOOKUP(F2645,[3]!Tabla13[#All],2,FALSE)</f>
        <v>#N/A</v>
      </c>
      <c r="C2645" s="51">
        <v>2026</v>
      </c>
      <c r="D2645" s="51">
        <v>8330</v>
      </c>
      <c r="E2645" s="51"/>
      <c r="F2645" s="52"/>
      <c r="G2645" s="51">
        <v>2</v>
      </c>
      <c r="H2645" s="51">
        <v>6</v>
      </c>
      <c r="I2645" s="51">
        <v>20</v>
      </c>
      <c r="J2645" s="51">
        <v>3</v>
      </c>
      <c r="K2645" s="51">
        <v>5000</v>
      </c>
      <c r="L2645" s="51">
        <v>5100</v>
      </c>
      <c r="M2645" s="51">
        <v>515</v>
      </c>
      <c r="N2645" s="50">
        <v>374</v>
      </c>
      <c r="O2645" s="49">
        <v>1</v>
      </c>
      <c r="P2645" s="48" t="s">
        <v>600</v>
      </c>
      <c r="Q2645" s="47"/>
      <c r="R2645" s="47">
        <v>0</v>
      </c>
      <c r="S2645" s="46">
        <f t="shared" si="178"/>
        <v>0</v>
      </c>
      <c r="T2645" s="47">
        <v>0</v>
      </c>
      <c r="U2645" s="47">
        <v>0</v>
      </c>
      <c r="V2645" s="46">
        <f t="shared" si="179"/>
        <v>0</v>
      </c>
      <c r="W2645" s="46">
        <f t="shared" si="180"/>
        <v>0</v>
      </c>
      <c r="X2645" s="45" t="s">
        <v>26</v>
      </c>
      <c r="Y2645" s="44"/>
      <c r="Z2645" s="43"/>
      <c r="AA2645" s="78" t="s">
        <v>100</v>
      </c>
      <c r="AK2645" s="2"/>
      <c r="AL2645" s="2"/>
      <c r="AM2645" s="2"/>
      <c r="AN2645" s="2"/>
      <c r="AO2645" s="2"/>
      <c r="AP2645" s="2"/>
      <c r="AQ2645" s="2"/>
      <c r="AR2645" s="2"/>
      <c r="AS2645" s="2"/>
      <c r="AT2645" s="2"/>
      <c r="AU2645" s="2"/>
      <c r="AV2645" s="2"/>
      <c r="AW2645" s="2"/>
    </row>
    <row r="2646" spans="1:49" hidden="1">
      <c r="A2646" s="31" t="e">
        <f t="shared" si="177"/>
        <v>#N/A</v>
      </c>
      <c r="B2646" s="30" t="e">
        <f>VLOOKUP(F2646,[3]!Tabla13[#All],2,FALSE)</f>
        <v>#N/A</v>
      </c>
      <c r="C2646" s="51">
        <v>2026</v>
      </c>
      <c r="D2646" s="51">
        <v>8330</v>
      </c>
      <c r="E2646" s="51"/>
      <c r="F2646" s="52"/>
      <c r="G2646" s="51">
        <v>2</v>
      </c>
      <c r="H2646" s="51">
        <v>6</v>
      </c>
      <c r="I2646" s="51">
        <v>20</v>
      </c>
      <c r="J2646" s="51">
        <v>3</v>
      </c>
      <c r="K2646" s="51">
        <v>5000</v>
      </c>
      <c r="L2646" s="51">
        <v>5100</v>
      </c>
      <c r="M2646" s="51">
        <v>515</v>
      </c>
      <c r="N2646" s="50">
        <v>1512</v>
      </c>
      <c r="O2646" s="49"/>
      <c r="P2646" s="48" t="s">
        <v>465</v>
      </c>
      <c r="Q2646" s="47">
        <v>0</v>
      </c>
      <c r="R2646" s="47">
        <v>0</v>
      </c>
      <c r="S2646" s="46">
        <f t="shared" si="178"/>
        <v>0</v>
      </c>
      <c r="T2646" s="47">
        <v>0</v>
      </c>
      <c r="U2646" s="47">
        <v>0</v>
      </c>
      <c r="V2646" s="46">
        <f t="shared" si="179"/>
        <v>0</v>
      </c>
      <c r="W2646" s="46">
        <f t="shared" si="180"/>
        <v>0</v>
      </c>
      <c r="X2646" s="45" t="s">
        <v>26</v>
      </c>
      <c r="Y2646" s="44"/>
      <c r="Z2646" s="43"/>
      <c r="AA2646" s="78" t="s">
        <v>100</v>
      </c>
      <c r="AK2646" s="2"/>
      <c r="AL2646" s="2"/>
      <c r="AM2646" s="2"/>
      <c r="AN2646" s="2"/>
      <c r="AO2646" s="2"/>
      <c r="AP2646" s="2"/>
      <c r="AQ2646" s="2"/>
      <c r="AR2646" s="2"/>
      <c r="AS2646" s="2"/>
      <c r="AT2646" s="2"/>
      <c r="AU2646" s="2"/>
      <c r="AV2646" s="2"/>
      <c r="AW2646" s="2"/>
    </row>
    <row r="2647" spans="1:49" hidden="1">
      <c r="A2647" s="31" t="e">
        <f t="shared" si="177"/>
        <v>#N/A</v>
      </c>
      <c r="B2647" s="30" t="e">
        <f>VLOOKUP(F2647,[3]!Tabla13[#All],2,FALSE)</f>
        <v>#N/A</v>
      </c>
      <c r="C2647" s="40">
        <v>2026</v>
      </c>
      <c r="D2647" s="40">
        <v>8330</v>
      </c>
      <c r="E2647" s="40"/>
      <c r="F2647" s="41"/>
      <c r="G2647" s="40">
        <v>2</v>
      </c>
      <c r="H2647" s="40">
        <v>6</v>
      </c>
      <c r="I2647" s="40">
        <v>20</v>
      </c>
      <c r="J2647" s="40">
        <v>3</v>
      </c>
      <c r="K2647" s="40">
        <v>5000</v>
      </c>
      <c r="L2647" s="40">
        <v>5100</v>
      </c>
      <c r="M2647" s="40">
        <v>519</v>
      </c>
      <c r="N2647" s="39" t="s">
        <v>23</v>
      </c>
      <c r="O2647" s="38"/>
      <c r="P2647" s="37" t="s">
        <v>47</v>
      </c>
      <c r="Q2647" s="36">
        <f>SUM(Q2648:Q2651)</f>
        <v>0</v>
      </c>
      <c r="R2647" s="36">
        <f>SUM(R2648:R2651)</f>
        <v>0</v>
      </c>
      <c r="S2647" s="36">
        <f t="shared" si="178"/>
        <v>0</v>
      </c>
      <c r="T2647" s="36">
        <f>SUM(T2648:T2651)</f>
        <v>0</v>
      </c>
      <c r="U2647" s="36">
        <f>SUM(U2648:U2651)</f>
        <v>0</v>
      </c>
      <c r="V2647" s="36">
        <f t="shared" si="179"/>
        <v>0</v>
      </c>
      <c r="W2647" s="36">
        <f t="shared" si="180"/>
        <v>0</v>
      </c>
      <c r="X2647" s="35"/>
      <c r="Y2647" s="64"/>
      <c r="Z2647" s="63"/>
      <c r="AA2647" s="32"/>
      <c r="AK2647" s="2"/>
      <c r="AL2647" s="2"/>
      <c r="AM2647" s="2"/>
      <c r="AN2647" s="2"/>
      <c r="AO2647" s="2"/>
      <c r="AP2647" s="2"/>
      <c r="AQ2647" s="2"/>
      <c r="AR2647" s="2"/>
      <c r="AS2647" s="2"/>
      <c r="AT2647" s="2"/>
      <c r="AU2647" s="2"/>
      <c r="AV2647" s="2"/>
      <c r="AW2647" s="2"/>
    </row>
    <row r="2648" spans="1:49" hidden="1">
      <c r="A2648" s="31" t="e">
        <f t="shared" si="177"/>
        <v>#N/A</v>
      </c>
      <c r="B2648" s="30" t="e">
        <f>VLOOKUP(F2648,[3]!Tabla13[#All],2,FALSE)</f>
        <v>#N/A</v>
      </c>
      <c r="C2648" s="51">
        <v>2026</v>
      </c>
      <c r="D2648" s="51">
        <v>8330</v>
      </c>
      <c r="E2648" s="51"/>
      <c r="F2648" s="52"/>
      <c r="G2648" s="51">
        <v>2</v>
      </c>
      <c r="H2648" s="51">
        <v>6</v>
      </c>
      <c r="I2648" s="51">
        <v>20</v>
      </c>
      <c r="J2648" s="51">
        <v>3</v>
      </c>
      <c r="K2648" s="51">
        <v>5000</v>
      </c>
      <c r="L2648" s="51">
        <v>5100</v>
      </c>
      <c r="M2648" s="51">
        <v>519</v>
      </c>
      <c r="N2648" s="50">
        <v>17</v>
      </c>
      <c r="O2648" s="49"/>
      <c r="P2648" s="48" t="s">
        <v>46</v>
      </c>
      <c r="Q2648" s="47">
        <v>0</v>
      </c>
      <c r="R2648" s="47">
        <v>0</v>
      </c>
      <c r="S2648" s="46">
        <f t="shared" si="178"/>
        <v>0</v>
      </c>
      <c r="T2648" s="47">
        <v>0</v>
      </c>
      <c r="U2648" s="47">
        <v>0</v>
      </c>
      <c r="V2648" s="46">
        <f t="shared" si="179"/>
        <v>0</v>
      </c>
      <c r="W2648" s="46">
        <f t="shared" si="180"/>
        <v>0</v>
      </c>
      <c r="X2648" s="45" t="s">
        <v>26</v>
      </c>
      <c r="Y2648" s="44"/>
      <c r="Z2648" s="43"/>
      <c r="AA2648" s="78" t="s">
        <v>100</v>
      </c>
      <c r="AK2648" s="2"/>
      <c r="AL2648" s="2"/>
      <c r="AM2648" s="2"/>
      <c r="AN2648" s="2"/>
      <c r="AO2648" s="2"/>
      <c r="AP2648" s="2"/>
      <c r="AQ2648" s="2"/>
      <c r="AR2648" s="2"/>
      <c r="AS2648" s="2"/>
      <c r="AT2648" s="2"/>
      <c r="AU2648" s="2"/>
      <c r="AV2648" s="2"/>
      <c r="AW2648" s="2"/>
    </row>
    <row r="2649" spans="1:49" hidden="1">
      <c r="A2649" s="31" t="e">
        <f t="shared" si="177"/>
        <v>#N/A</v>
      </c>
      <c r="B2649" s="30" t="e">
        <f>VLOOKUP(F2649,[3]!Tabla13[#All],2,FALSE)</f>
        <v>#N/A</v>
      </c>
      <c r="C2649" s="51">
        <v>2026</v>
      </c>
      <c r="D2649" s="51">
        <v>8330</v>
      </c>
      <c r="E2649" s="51"/>
      <c r="F2649" s="52"/>
      <c r="G2649" s="51">
        <v>2</v>
      </c>
      <c r="H2649" s="51">
        <v>6</v>
      </c>
      <c r="I2649" s="51">
        <v>20</v>
      </c>
      <c r="J2649" s="51">
        <v>3</v>
      </c>
      <c r="K2649" s="51">
        <v>5000</v>
      </c>
      <c r="L2649" s="51">
        <v>5100</v>
      </c>
      <c r="M2649" s="51">
        <v>519</v>
      </c>
      <c r="N2649" s="50">
        <v>337</v>
      </c>
      <c r="O2649" s="49"/>
      <c r="P2649" s="48" t="s">
        <v>599</v>
      </c>
      <c r="Q2649" s="47">
        <v>0</v>
      </c>
      <c r="R2649" s="47">
        <v>0</v>
      </c>
      <c r="S2649" s="46">
        <f t="shared" si="178"/>
        <v>0</v>
      </c>
      <c r="T2649" s="47">
        <v>0</v>
      </c>
      <c r="U2649" s="47">
        <v>0</v>
      </c>
      <c r="V2649" s="46">
        <f t="shared" si="179"/>
        <v>0</v>
      </c>
      <c r="W2649" s="46">
        <f t="shared" si="180"/>
        <v>0</v>
      </c>
      <c r="X2649" s="45" t="s">
        <v>26</v>
      </c>
      <c r="Y2649" s="44"/>
      <c r="Z2649" s="43"/>
      <c r="AA2649" s="78" t="s">
        <v>100</v>
      </c>
      <c r="AK2649" s="2"/>
      <c r="AL2649" s="2"/>
      <c r="AM2649" s="2"/>
      <c r="AN2649" s="2"/>
      <c r="AO2649" s="2"/>
      <c r="AP2649" s="2"/>
      <c r="AQ2649" s="2"/>
      <c r="AR2649" s="2"/>
      <c r="AS2649" s="2"/>
      <c r="AT2649" s="2"/>
      <c r="AU2649" s="2"/>
      <c r="AV2649" s="2"/>
      <c r="AW2649" s="2"/>
    </row>
    <row r="2650" spans="1:49" hidden="1">
      <c r="A2650" s="31" t="e">
        <f t="shared" si="177"/>
        <v>#N/A</v>
      </c>
      <c r="B2650" s="30" t="e">
        <f>VLOOKUP(F2650,[3]!Tabla13[#All],2,FALSE)</f>
        <v>#N/A</v>
      </c>
      <c r="C2650" s="51">
        <v>2026</v>
      </c>
      <c r="D2650" s="51">
        <v>8330</v>
      </c>
      <c r="E2650" s="51"/>
      <c r="F2650" s="52"/>
      <c r="G2650" s="51">
        <v>2</v>
      </c>
      <c r="H2650" s="51">
        <v>6</v>
      </c>
      <c r="I2650" s="51">
        <v>20</v>
      </c>
      <c r="J2650" s="51">
        <v>3</v>
      </c>
      <c r="K2650" s="51">
        <v>5000</v>
      </c>
      <c r="L2650" s="51">
        <v>5100</v>
      </c>
      <c r="M2650" s="51">
        <v>519</v>
      </c>
      <c r="N2650" s="50">
        <v>528</v>
      </c>
      <c r="O2650" s="49"/>
      <c r="P2650" s="48" t="s">
        <v>598</v>
      </c>
      <c r="Q2650" s="47">
        <v>0</v>
      </c>
      <c r="R2650" s="47">
        <v>0</v>
      </c>
      <c r="S2650" s="46">
        <f t="shared" si="178"/>
        <v>0</v>
      </c>
      <c r="T2650" s="47">
        <v>0</v>
      </c>
      <c r="U2650" s="47">
        <v>0</v>
      </c>
      <c r="V2650" s="46">
        <f t="shared" si="179"/>
        <v>0</v>
      </c>
      <c r="W2650" s="46">
        <f t="shared" si="180"/>
        <v>0</v>
      </c>
      <c r="X2650" s="45" t="s">
        <v>26</v>
      </c>
      <c r="Y2650" s="44"/>
      <c r="Z2650" s="43"/>
      <c r="AA2650" s="42" t="s">
        <v>19</v>
      </c>
      <c r="AK2650" s="2"/>
      <c r="AL2650" s="2"/>
      <c r="AM2650" s="2"/>
      <c r="AN2650" s="2"/>
      <c r="AO2650" s="2"/>
      <c r="AP2650" s="2"/>
      <c r="AQ2650" s="2"/>
      <c r="AR2650" s="2"/>
      <c r="AS2650" s="2"/>
      <c r="AT2650" s="2"/>
      <c r="AU2650" s="2"/>
      <c r="AV2650" s="2"/>
      <c r="AW2650" s="2"/>
    </row>
    <row r="2651" spans="1:49" hidden="1">
      <c r="A2651" s="31" t="e">
        <f t="shared" ref="A2651:A2714" si="181">B2651-E2651</f>
        <v>#N/A</v>
      </c>
      <c r="B2651" s="30" t="e">
        <f>VLOOKUP(F2651,[3]!Tabla13[#All],2,FALSE)</f>
        <v>#N/A</v>
      </c>
      <c r="C2651" s="51">
        <v>2026</v>
      </c>
      <c r="D2651" s="51">
        <v>8330</v>
      </c>
      <c r="E2651" s="51"/>
      <c r="F2651" s="52"/>
      <c r="G2651" s="51">
        <v>2</v>
      </c>
      <c r="H2651" s="51">
        <v>6</v>
      </c>
      <c r="I2651" s="51">
        <v>20</v>
      </c>
      <c r="J2651" s="51">
        <v>3</v>
      </c>
      <c r="K2651" s="51">
        <v>5000</v>
      </c>
      <c r="L2651" s="51">
        <v>5100</v>
      </c>
      <c r="M2651" s="51">
        <v>519</v>
      </c>
      <c r="N2651" s="50">
        <v>1469</v>
      </c>
      <c r="O2651" s="49"/>
      <c r="P2651" s="48" t="s">
        <v>285</v>
      </c>
      <c r="Q2651" s="47">
        <v>0</v>
      </c>
      <c r="R2651" s="47">
        <v>0</v>
      </c>
      <c r="S2651" s="46">
        <f t="shared" si="178"/>
        <v>0</v>
      </c>
      <c r="T2651" s="47">
        <v>0</v>
      </c>
      <c r="U2651" s="47">
        <v>0</v>
      </c>
      <c r="V2651" s="46">
        <f t="shared" si="179"/>
        <v>0</v>
      </c>
      <c r="W2651" s="46">
        <f t="shared" si="180"/>
        <v>0</v>
      </c>
      <c r="X2651" s="45" t="s">
        <v>26</v>
      </c>
      <c r="Y2651" s="44"/>
      <c r="Z2651" s="43"/>
      <c r="AA2651" s="42" t="s">
        <v>19</v>
      </c>
      <c r="AK2651" s="2"/>
      <c r="AL2651" s="2"/>
      <c r="AM2651" s="2"/>
      <c r="AN2651" s="2"/>
      <c r="AO2651" s="2"/>
      <c r="AP2651" s="2"/>
      <c r="AQ2651" s="2"/>
      <c r="AR2651" s="2"/>
      <c r="AS2651" s="2"/>
      <c r="AT2651" s="2"/>
      <c r="AU2651" s="2"/>
      <c r="AV2651" s="2"/>
      <c r="AW2651" s="2"/>
    </row>
    <row r="2652" spans="1:49" hidden="1">
      <c r="A2652" s="31" t="e">
        <f t="shared" si="181"/>
        <v>#N/A</v>
      </c>
      <c r="B2652" s="30" t="e">
        <f>VLOOKUP(F2652,[3]!Tabla13[#All],2,FALSE)</f>
        <v>#N/A</v>
      </c>
      <c r="C2652" s="61">
        <v>2026</v>
      </c>
      <c r="D2652" s="61">
        <v>8330</v>
      </c>
      <c r="E2652" s="61"/>
      <c r="F2652" s="62"/>
      <c r="G2652" s="61">
        <v>2</v>
      </c>
      <c r="H2652" s="61">
        <v>6</v>
      </c>
      <c r="I2652" s="61">
        <v>20</v>
      </c>
      <c r="J2652" s="61">
        <v>3</v>
      </c>
      <c r="K2652" s="61">
        <v>5000</v>
      </c>
      <c r="L2652" s="61">
        <v>5200</v>
      </c>
      <c r="M2652" s="61"/>
      <c r="N2652" s="60" t="s">
        <v>23</v>
      </c>
      <c r="O2652" s="59"/>
      <c r="P2652" s="58" t="s">
        <v>40</v>
      </c>
      <c r="Q2652" s="57">
        <f>Q2653+Q2656</f>
        <v>0</v>
      </c>
      <c r="R2652" s="57">
        <f>R2653+R2656</f>
        <v>0</v>
      </c>
      <c r="S2652" s="57">
        <f t="shared" si="178"/>
        <v>0</v>
      </c>
      <c r="T2652" s="57">
        <f>T2653+T2656</f>
        <v>0</v>
      </c>
      <c r="U2652" s="57">
        <f>U2653+U2656</f>
        <v>0</v>
      </c>
      <c r="V2652" s="57">
        <f t="shared" si="179"/>
        <v>0</v>
      </c>
      <c r="W2652" s="57">
        <f t="shared" si="180"/>
        <v>0</v>
      </c>
      <c r="X2652" s="56"/>
      <c r="Y2652" s="66"/>
      <c r="Z2652" s="65"/>
      <c r="AA2652" s="53"/>
      <c r="AK2652" s="2"/>
      <c r="AL2652" s="2"/>
      <c r="AM2652" s="2"/>
      <c r="AN2652" s="2"/>
      <c r="AO2652" s="2"/>
      <c r="AP2652" s="2"/>
      <c r="AQ2652" s="2"/>
      <c r="AR2652" s="2"/>
      <c r="AS2652" s="2"/>
      <c r="AT2652" s="2"/>
      <c r="AU2652" s="2"/>
      <c r="AV2652" s="2"/>
      <c r="AW2652" s="2"/>
    </row>
    <row r="2653" spans="1:49" hidden="1">
      <c r="A2653" s="31" t="e">
        <f t="shared" si="181"/>
        <v>#N/A</v>
      </c>
      <c r="B2653" s="30" t="e">
        <f>VLOOKUP(F2653,[3]!Tabla13[#All],2,FALSE)</f>
        <v>#N/A</v>
      </c>
      <c r="C2653" s="40">
        <v>2026</v>
      </c>
      <c r="D2653" s="40">
        <v>8330</v>
      </c>
      <c r="E2653" s="40"/>
      <c r="F2653" s="41"/>
      <c r="G2653" s="40">
        <v>2</v>
      </c>
      <c r="H2653" s="40">
        <v>6</v>
      </c>
      <c r="I2653" s="40">
        <v>20</v>
      </c>
      <c r="J2653" s="40">
        <v>3</v>
      </c>
      <c r="K2653" s="40">
        <v>5000</v>
      </c>
      <c r="L2653" s="40">
        <v>5200</v>
      </c>
      <c r="M2653" s="40">
        <v>521</v>
      </c>
      <c r="N2653" s="39" t="s">
        <v>23</v>
      </c>
      <c r="O2653" s="38"/>
      <c r="P2653" s="37" t="s">
        <v>39</v>
      </c>
      <c r="Q2653" s="36">
        <f>SUM(Q2654:Q2655)</f>
        <v>0</v>
      </c>
      <c r="R2653" s="36">
        <f>SUM(R2654:R2655)</f>
        <v>0</v>
      </c>
      <c r="S2653" s="36">
        <f t="shared" si="178"/>
        <v>0</v>
      </c>
      <c r="T2653" s="36">
        <f>SUM(T2654:T2655)</f>
        <v>0</v>
      </c>
      <c r="U2653" s="36">
        <f>SUM(U2654:U2655)</f>
        <v>0</v>
      </c>
      <c r="V2653" s="36">
        <f t="shared" si="179"/>
        <v>0</v>
      </c>
      <c r="W2653" s="36">
        <f t="shared" si="180"/>
        <v>0</v>
      </c>
      <c r="X2653" s="35"/>
      <c r="Y2653" s="64"/>
      <c r="Z2653" s="63"/>
      <c r="AA2653" s="32"/>
      <c r="AK2653" s="2"/>
      <c r="AL2653" s="2"/>
      <c r="AM2653" s="2"/>
      <c r="AN2653" s="2"/>
      <c r="AO2653" s="2"/>
      <c r="AP2653" s="2"/>
      <c r="AQ2653" s="2"/>
      <c r="AR2653" s="2"/>
      <c r="AS2653" s="2"/>
      <c r="AT2653" s="2"/>
      <c r="AU2653" s="2"/>
      <c r="AV2653" s="2"/>
      <c r="AW2653" s="2"/>
    </row>
    <row r="2654" spans="1:49" hidden="1">
      <c r="A2654" s="31" t="e">
        <f t="shared" si="181"/>
        <v>#N/A</v>
      </c>
      <c r="B2654" s="30" t="e">
        <f>VLOOKUP(F2654,[3]!Tabla13[#All],2,FALSE)</f>
        <v>#N/A</v>
      </c>
      <c r="C2654" s="51">
        <v>2026</v>
      </c>
      <c r="D2654" s="51">
        <v>8330</v>
      </c>
      <c r="E2654" s="51"/>
      <c r="F2654" s="52"/>
      <c r="G2654" s="51">
        <v>2</v>
      </c>
      <c r="H2654" s="51">
        <v>6</v>
      </c>
      <c r="I2654" s="51">
        <v>20</v>
      </c>
      <c r="J2654" s="51">
        <v>3</v>
      </c>
      <c r="K2654" s="51">
        <v>5000</v>
      </c>
      <c r="L2654" s="51">
        <v>5200</v>
      </c>
      <c r="M2654" s="51">
        <v>521</v>
      </c>
      <c r="N2654" s="50">
        <v>722</v>
      </c>
      <c r="O2654" s="49"/>
      <c r="P2654" s="48" t="s">
        <v>279</v>
      </c>
      <c r="Q2654" s="47">
        <v>0</v>
      </c>
      <c r="R2654" s="47">
        <v>0</v>
      </c>
      <c r="S2654" s="46">
        <f t="shared" si="178"/>
        <v>0</v>
      </c>
      <c r="T2654" s="47">
        <v>0</v>
      </c>
      <c r="U2654" s="47">
        <v>0</v>
      </c>
      <c r="V2654" s="46">
        <f t="shared" si="179"/>
        <v>0</v>
      </c>
      <c r="W2654" s="46">
        <f t="shared" si="180"/>
        <v>0</v>
      </c>
      <c r="X2654" s="45" t="s">
        <v>176</v>
      </c>
      <c r="Y2654" s="44"/>
      <c r="Z2654" s="43"/>
      <c r="AA2654" s="78" t="s">
        <v>100</v>
      </c>
      <c r="AK2654" s="2"/>
      <c r="AL2654" s="2"/>
      <c r="AM2654" s="2"/>
      <c r="AN2654" s="2"/>
      <c r="AO2654" s="2"/>
      <c r="AP2654" s="2"/>
      <c r="AQ2654" s="2"/>
      <c r="AR2654" s="2"/>
      <c r="AS2654" s="2"/>
      <c r="AT2654" s="2"/>
      <c r="AU2654" s="2"/>
      <c r="AV2654" s="2"/>
      <c r="AW2654" s="2"/>
    </row>
    <row r="2655" spans="1:49" hidden="1">
      <c r="A2655" s="31" t="e">
        <f t="shared" si="181"/>
        <v>#N/A</v>
      </c>
      <c r="B2655" s="30" t="e">
        <f>VLOOKUP(F2655,[3]!Tabla13[#All],2,FALSE)</f>
        <v>#N/A</v>
      </c>
      <c r="C2655" s="51">
        <v>2026</v>
      </c>
      <c r="D2655" s="51">
        <v>8330</v>
      </c>
      <c r="E2655" s="51"/>
      <c r="F2655" s="52"/>
      <c r="G2655" s="51">
        <v>2</v>
      </c>
      <c r="H2655" s="51">
        <v>6</v>
      </c>
      <c r="I2655" s="51">
        <v>20</v>
      </c>
      <c r="J2655" s="51">
        <v>3</v>
      </c>
      <c r="K2655" s="51">
        <v>5000</v>
      </c>
      <c r="L2655" s="51">
        <v>5200</v>
      </c>
      <c r="M2655" s="51">
        <v>521</v>
      </c>
      <c r="N2655" s="50">
        <v>1038</v>
      </c>
      <c r="O2655" s="49"/>
      <c r="P2655" s="48" t="s">
        <v>597</v>
      </c>
      <c r="Q2655" s="47">
        <v>0</v>
      </c>
      <c r="R2655" s="47">
        <v>0</v>
      </c>
      <c r="S2655" s="46">
        <f t="shared" si="178"/>
        <v>0</v>
      </c>
      <c r="T2655" s="47">
        <v>0</v>
      </c>
      <c r="U2655" s="47">
        <v>0</v>
      </c>
      <c r="V2655" s="46">
        <f t="shared" si="179"/>
        <v>0</v>
      </c>
      <c r="W2655" s="46">
        <f t="shared" si="180"/>
        <v>0</v>
      </c>
      <c r="X2655" s="45" t="s">
        <v>176</v>
      </c>
      <c r="Y2655" s="44"/>
      <c r="Z2655" s="43"/>
      <c r="AA2655" s="78" t="s">
        <v>100</v>
      </c>
      <c r="AK2655" s="2"/>
      <c r="AL2655" s="2"/>
      <c r="AM2655" s="2"/>
      <c r="AN2655" s="2"/>
      <c r="AO2655" s="2"/>
      <c r="AP2655" s="2"/>
      <c r="AQ2655" s="2"/>
      <c r="AR2655" s="2"/>
      <c r="AS2655" s="2"/>
      <c r="AT2655" s="2"/>
      <c r="AU2655" s="2"/>
      <c r="AV2655" s="2"/>
      <c r="AW2655" s="2"/>
    </row>
    <row r="2656" spans="1:49" hidden="1">
      <c r="A2656" s="31" t="e">
        <f t="shared" si="181"/>
        <v>#N/A</v>
      </c>
      <c r="B2656" s="30" t="e">
        <f>VLOOKUP(F2656,[3]!Tabla13[#All],2,FALSE)</f>
        <v>#N/A</v>
      </c>
      <c r="C2656" s="40">
        <v>2026</v>
      </c>
      <c r="D2656" s="40">
        <v>8330</v>
      </c>
      <c r="E2656" s="40"/>
      <c r="F2656" s="41"/>
      <c r="G2656" s="40">
        <v>2</v>
      </c>
      <c r="H2656" s="40">
        <v>6</v>
      </c>
      <c r="I2656" s="40">
        <v>20</v>
      </c>
      <c r="J2656" s="40">
        <v>3</v>
      </c>
      <c r="K2656" s="40">
        <v>5000</v>
      </c>
      <c r="L2656" s="40">
        <v>5200</v>
      </c>
      <c r="M2656" s="40">
        <v>523</v>
      </c>
      <c r="N2656" s="39" t="s">
        <v>23</v>
      </c>
      <c r="O2656" s="38"/>
      <c r="P2656" s="37" t="s">
        <v>36</v>
      </c>
      <c r="Q2656" s="36">
        <f>SUM(Q2657:Q2661)</f>
        <v>0</v>
      </c>
      <c r="R2656" s="36">
        <f>SUM(R2657:R2661)</f>
        <v>0</v>
      </c>
      <c r="S2656" s="36">
        <f t="shared" si="178"/>
        <v>0</v>
      </c>
      <c r="T2656" s="36">
        <f>SUM(T2657:T2661)</f>
        <v>0</v>
      </c>
      <c r="U2656" s="36">
        <f>SUM(U2657:U2661)</f>
        <v>0</v>
      </c>
      <c r="V2656" s="36">
        <f t="shared" si="179"/>
        <v>0</v>
      </c>
      <c r="W2656" s="36">
        <f t="shared" si="180"/>
        <v>0</v>
      </c>
      <c r="X2656" s="35"/>
      <c r="Y2656" s="64"/>
      <c r="Z2656" s="63"/>
      <c r="AA2656" s="32"/>
      <c r="AK2656" s="2"/>
      <c r="AL2656" s="2"/>
      <c r="AM2656" s="2"/>
      <c r="AN2656" s="2"/>
      <c r="AO2656" s="2"/>
      <c r="AP2656" s="2"/>
      <c r="AQ2656" s="2"/>
      <c r="AR2656" s="2"/>
      <c r="AS2656" s="2"/>
      <c r="AT2656" s="2"/>
      <c r="AU2656" s="2"/>
      <c r="AV2656" s="2"/>
      <c r="AW2656" s="2"/>
    </row>
    <row r="2657" spans="1:49" hidden="1">
      <c r="A2657" s="31" t="e">
        <f t="shared" si="181"/>
        <v>#N/A</v>
      </c>
      <c r="B2657" s="30" t="e">
        <f>VLOOKUP(F2657,[3]!Tabla13[#All],2,FALSE)</f>
        <v>#N/A</v>
      </c>
      <c r="C2657" s="51">
        <v>2026</v>
      </c>
      <c r="D2657" s="51">
        <v>8330</v>
      </c>
      <c r="E2657" s="51"/>
      <c r="F2657" s="52"/>
      <c r="G2657" s="51">
        <v>2</v>
      </c>
      <c r="H2657" s="51">
        <v>6</v>
      </c>
      <c r="I2657" s="51">
        <v>20</v>
      </c>
      <c r="J2657" s="51">
        <v>3</v>
      </c>
      <c r="K2657" s="51">
        <v>5000</v>
      </c>
      <c r="L2657" s="51">
        <v>5200</v>
      </c>
      <c r="M2657" s="51">
        <v>523</v>
      </c>
      <c r="N2657" s="50">
        <v>200</v>
      </c>
      <c r="O2657" s="49"/>
      <c r="P2657" s="48" t="s">
        <v>596</v>
      </c>
      <c r="Q2657" s="47">
        <v>0</v>
      </c>
      <c r="R2657" s="47">
        <v>0</v>
      </c>
      <c r="S2657" s="46">
        <f t="shared" si="178"/>
        <v>0</v>
      </c>
      <c r="T2657" s="47">
        <v>0</v>
      </c>
      <c r="U2657" s="47">
        <v>0</v>
      </c>
      <c r="V2657" s="46">
        <f t="shared" si="179"/>
        <v>0</v>
      </c>
      <c r="W2657" s="46">
        <f t="shared" si="180"/>
        <v>0</v>
      </c>
      <c r="X2657" s="45" t="s">
        <v>26</v>
      </c>
      <c r="Y2657" s="44"/>
      <c r="Z2657" s="43"/>
      <c r="AA2657" s="78" t="s">
        <v>100</v>
      </c>
      <c r="AK2657" s="2"/>
      <c r="AL2657" s="2"/>
      <c r="AM2657" s="2"/>
      <c r="AN2657" s="2"/>
      <c r="AO2657" s="2"/>
      <c r="AP2657" s="2"/>
      <c r="AQ2657" s="2"/>
      <c r="AR2657" s="2"/>
      <c r="AS2657" s="2"/>
      <c r="AT2657" s="2"/>
      <c r="AU2657" s="2"/>
      <c r="AV2657" s="2"/>
      <c r="AW2657" s="2"/>
    </row>
    <row r="2658" spans="1:49" hidden="1">
      <c r="A2658" s="31" t="e">
        <f t="shared" si="181"/>
        <v>#N/A</v>
      </c>
      <c r="B2658" s="30" t="e">
        <f>VLOOKUP(F2658,[3]!Tabla13[#All],2,FALSE)</f>
        <v>#N/A</v>
      </c>
      <c r="C2658" s="51">
        <v>2026</v>
      </c>
      <c r="D2658" s="51">
        <v>8330</v>
      </c>
      <c r="E2658" s="51"/>
      <c r="F2658" s="52"/>
      <c r="G2658" s="51">
        <v>2</v>
      </c>
      <c r="H2658" s="51">
        <v>6</v>
      </c>
      <c r="I2658" s="51">
        <v>20</v>
      </c>
      <c r="J2658" s="51">
        <v>3</v>
      </c>
      <c r="K2658" s="51">
        <v>5000</v>
      </c>
      <c r="L2658" s="51">
        <v>5200</v>
      </c>
      <c r="M2658" s="51">
        <v>523</v>
      </c>
      <c r="N2658" s="50">
        <v>201</v>
      </c>
      <c r="O2658" s="49"/>
      <c r="P2658" s="48" t="s">
        <v>595</v>
      </c>
      <c r="Q2658" s="47">
        <v>0</v>
      </c>
      <c r="R2658" s="47">
        <v>0</v>
      </c>
      <c r="S2658" s="46">
        <f t="shared" si="178"/>
        <v>0</v>
      </c>
      <c r="T2658" s="47">
        <v>0</v>
      </c>
      <c r="U2658" s="47">
        <v>0</v>
      </c>
      <c r="V2658" s="46">
        <f t="shared" si="179"/>
        <v>0</v>
      </c>
      <c r="W2658" s="46">
        <f t="shared" si="180"/>
        <v>0</v>
      </c>
      <c r="X2658" s="45" t="s">
        <v>26</v>
      </c>
      <c r="Y2658" s="44"/>
      <c r="Z2658" s="43"/>
      <c r="AA2658" s="78" t="s">
        <v>100</v>
      </c>
      <c r="AK2658" s="2"/>
      <c r="AL2658" s="2"/>
      <c r="AM2658" s="2"/>
      <c r="AN2658" s="2"/>
      <c r="AO2658" s="2"/>
      <c r="AP2658" s="2"/>
      <c r="AQ2658" s="2"/>
      <c r="AR2658" s="2"/>
      <c r="AS2658" s="2"/>
      <c r="AT2658" s="2"/>
      <c r="AU2658" s="2"/>
      <c r="AV2658" s="2"/>
      <c r="AW2658" s="2"/>
    </row>
    <row r="2659" spans="1:49" hidden="1">
      <c r="A2659" s="31" t="e">
        <f t="shared" si="181"/>
        <v>#N/A</v>
      </c>
      <c r="B2659" s="30" t="e">
        <f>VLOOKUP(F2659,[3]!Tabla13[#All],2,FALSE)</f>
        <v>#N/A</v>
      </c>
      <c r="C2659" s="51">
        <v>2026</v>
      </c>
      <c r="D2659" s="51">
        <v>8330</v>
      </c>
      <c r="E2659" s="51"/>
      <c r="F2659" s="52"/>
      <c r="G2659" s="51">
        <v>2</v>
      </c>
      <c r="H2659" s="51">
        <v>6</v>
      </c>
      <c r="I2659" s="51">
        <v>20</v>
      </c>
      <c r="J2659" s="51">
        <v>3</v>
      </c>
      <c r="K2659" s="51">
        <v>5000</v>
      </c>
      <c r="L2659" s="51">
        <v>5200</v>
      </c>
      <c r="M2659" s="51">
        <v>523</v>
      </c>
      <c r="N2659" s="50">
        <v>202</v>
      </c>
      <c r="O2659" s="49"/>
      <c r="P2659" s="48" t="s">
        <v>557</v>
      </c>
      <c r="Q2659" s="47">
        <v>0</v>
      </c>
      <c r="R2659" s="47">
        <v>0</v>
      </c>
      <c r="S2659" s="46">
        <f t="shared" si="178"/>
        <v>0</v>
      </c>
      <c r="T2659" s="47">
        <v>0</v>
      </c>
      <c r="U2659" s="47">
        <v>0</v>
      </c>
      <c r="V2659" s="46">
        <f t="shared" si="179"/>
        <v>0</v>
      </c>
      <c r="W2659" s="46">
        <f t="shared" si="180"/>
        <v>0</v>
      </c>
      <c r="X2659" s="45" t="s">
        <v>26</v>
      </c>
      <c r="Y2659" s="44"/>
      <c r="Z2659" s="43"/>
      <c r="AA2659" s="78" t="s">
        <v>100</v>
      </c>
      <c r="AK2659" s="2"/>
      <c r="AL2659" s="2"/>
      <c r="AM2659" s="2"/>
      <c r="AN2659" s="2"/>
      <c r="AO2659" s="2"/>
      <c r="AP2659" s="2"/>
      <c r="AQ2659" s="2"/>
      <c r="AR2659" s="2"/>
      <c r="AS2659" s="2"/>
      <c r="AT2659" s="2"/>
      <c r="AU2659" s="2"/>
      <c r="AV2659" s="2"/>
      <c r="AW2659" s="2"/>
    </row>
    <row r="2660" spans="1:49" hidden="1">
      <c r="A2660" s="31" t="e">
        <f t="shared" si="181"/>
        <v>#N/A</v>
      </c>
      <c r="B2660" s="30" t="e">
        <f>VLOOKUP(F2660,[3]!Tabla13[#All],2,FALSE)</f>
        <v>#N/A</v>
      </c>
      <c r="C2660" s="51">
        <v>2026</v>
      </c>
      <c r="D2660" s="51">
        <v>8330</v>
      </c>
      <c r="E2660" s="51"/>
      <c r="F2660" s="52"/>
      <c r="G2660" s="51">
        <v>2</v>
      </c>
      <c r="H2660" s="51">
        <v>6</v>
      </c>
      <c r="I2660" s="51">
        <v>20</v>
      </c>
      <c r="J2660" s="51">
        <v>3</v>
      </c>
      <c r="K2660" s="51">
        <v>5000</v>
      </c>
      <c r="L2660" s="51">
        <v>5200</v>
      </c>
      <c r="M2660" s="51">
        <v>523</v>
      </c>
      <c r="N2660" s="50">
        <v>1506</v>
      </c>
      <c r="O2660" s="49"/>
      <c r="P2660" s="48" t="s">
        <v>758</v>
      </c>
      <c r="Q2660" s="47">
        <v>0</v>
      </c>
      <c r="R2660" s="47">
        <v>0</v>
      </c>
      <c r="S2660" s="46">
        <f t="shared" si="178"/>
        <v>0</v>
      </c>
      <c r="T2660" s="47">
        <v>0</v>
      </c>
      <c r="U2660" s="47">
        <v>0</v>
      </c>
      <c r="V2660" s="46">
        <f t="shared" si="179"/>
        <v>0</v>
      </c>
      <c r="W2660" s="46">
        <f t="shared" si="180"/>
        <v>0</v>
      </c>
      <c r="X2660" s="45" t="s">
        <v>26</v>
      </c>
      <c r="Y2660" s="44"/>
      <c r="Z2660" s="43"/>
      <c r="AA2660" s="78" t="s">
        <v>100</v>
      </c>
      <c r="AK2660" s="2"/>
      <c r="AL2660" s="2"/>
      <c r="AM2660" s="2"/>
      <c r="AN2660" s="2"/>
      <c r="AO2660" s="2"/>
      <c r="AP2660" s="2"/>
      <c r="AQ2660" s="2"/>
      <c r="AR2660" s="2"/>
      <c r="AS2660" s="2"/>
      <c r="AT2660" s="2"/>
      <c r="AU2660" s="2"/>
      <c r="AV2660" s="2"/>
      <c r="AW2660" s="2"/>
    </row>
    <row r="2661" spans="1:49" hidden="1">
      <c r="A2661" s="31" t="e">
        <f t="shared" si="181"/>
        <v>#N/A</v>
      </c>
      <c r="B2661" s="30" t="e">
        <f>VLOOKUP(F2661,[3]!Tabla13[#All],2,FALSE)</f>
        <v>#N/A</v>
      </c>
      <c r="C2661" s="51">
        <v>2026</v>
      </c>
      <c r="D2661" s="51">
        <v>8330</v>
      </c>
      <c r="E2661" s="51"/>
      <c r="F2661" s="52"/>
      <c r="G2661" s="51">
        <v>2</v>
      </c>
      <c r="H2661" s="51">
        <v>6</v>
      </c>
      <c r="I2661" s="51">
        <v>20</v>
      </c>
      <c r="J2661" s="51">
        <v>3</v>
      </c>
      <c r="K2661" s="51">
        <v>5000</v>
      </c>
      <c r="L2661" s="51">
        <v>5200</v>
      </c>
      <c r="M2661" s="51">
        <v>523</v>
      </c>
      <c r="N2661" s="50">
        <v>1508</v>
      </c>
      <c r="O2661" s="49"/>
      <c r="P2661" s="48" t="s">
        <v>34</v>
      </c>
      <c r="Q2661" s="47">
        <v>0</v>
      </c>
      <c r="R2661" s="47">
        <v>0</v>
      </c>
      <c r="S2661" s="46">
        <f t="shared" si="178"/>
        <v>0</v>
      </c>
      <c r="T2661" s="47">
        <v>0</v>
      </c>
      <c r="U2661" s="47">
        <v>0</v>
      </c>
      <c r="V2661" s="46">
        <f t="shared" si="179"/>
        <v>0</v>
      </c>
      <c r="W2661" s="46">
        <f t="shared" si="180"/>
        <v>0</v>
      </c>
      <c r="X2661" s="45" t="s">
        <v>26</v>
      </c>
      <c r="Y2661" s="44"/>
      <c r="Z2661" s="43"/>
      <c r="AA2661" s="78" t="s">
        <v>100</v>
      </c>
      <c r="AK2661" s="2"/>
      <c r="AL2661" s="2"/>
      <c r="AM2661" s="2"/>
      <c r="AN2661" s="2"/>
      <c r="AO2661" s="2"/>
      <c r="AP2661" s="2"/>
      <c r="AQ2661" s="2"/>
      <c r="AR2661" s="2"/>
      <c r="AS2661" s="2"/>
      <c r="AT2661" s="2"/>
      <c r="AU2661" s="2"/>
      <c r="AV2661" s="2"/>
      <c r="AW2661" s="2"/>
    </row>
    <row r="2662" spans="1:49" hidden="1">
      <c r="A2662" s="31" t="e">
        <f t="shared" si="181"/>
        <v>#N/A</v>
      </c>
      <c r="B2662" s="30" t="e">
        <f>VLOOKUP(F2662,[3]!Tabla13[#All],2,FALSE)</f>
        <v>#N/A</v>
      </c>
      <c r="C2662" s="61">
        <v>2026</v>
      </c>
      <c r="D2662" s="61">
        <v>8330</v>
      </c>
      <c r="E2662" s="61"/>
      <c r="F2662" s="62"/>
      <c r="G2662" s="61">
        <v>2</v>
      </c>
      <c r="H2662" s="61">
        <v>6</v>
      </c>
      <c r="I2662" s="61">
        <v>20</v>
      </c>
      <c r="J2662" s="61">
        <v>3</v>
      </c>
      <c r="K2662" s="61">
        <v>5000</v>
      </c>
      <c r="L2662" s="61">
        <v>5400</v>
      </c>
      <c r="M2662" s="61"/>
      <c r="N2662" s="60" t="s">
        <v>23</v>
      </c>
      <c r="O2662" s="59"/>
      <c r="P2662" s="58" t="s">
        <v>33</v>
      </c>
      <c r="Q2662" s="57">
        <f>Q2663</f>
        <v>0</v>
      </c>
      <c r="R2662" s="57">
        <f>R2663</f>
        <v>0</v>
      </c>
      <c r="S2662" s="57">
        <f t="shared" si="178"/>
        <v>0</v>
      </c>
      <c r="T2662" s="57">
        <f>T2663</f>
        <v>0</v>
      </c>
      <c r="U2662" s="57">
        <f>U2663</f>
        <v>0</v>
      </c>
      <c r="V2662" s="57">
        <f t="shared" si="179"/>
        <v>0</v>
      </c>
      <c r="W2662" s="57">
        <f t="shared" si="180"/>
        <v>0</v>
      </c>
      <c r="X2662" s="56"/>
      <c r="Y2662" s="66"/>
      <c r="Z2662" s="65"/>
      <c r="AA2662" s="53"/>
      <c r="AK2662" s="2"/>
      <c r="AL2662" s="2"/>
      <c r="AM2662" s="2"/>
      <c r="AN2662" s="2"/>
      <c r="AO2662" s="2"/>
      <c r="AP2662" s="2"/>
      <c r="AQ2662" s="2"/>
      <c r="AR2662" s="2"/>
      <c r="AS2662" s="2"/>
      <c r="AT2662" s="2"/>
      <c r="AU2662" s="2"/>
      <c r="AV2662" s="2"/>
      <c r="AW2662" s="2"/>
    </row>
    <row r="2663" spans="1:49" hidden="1">
      <c r="A2663" s="31" t="e">
        <f t="shared" si="181"/>
        <v>#N/A</v>
      </c>
      <c r="B2663" s="30" t="e">
        <f>VLOOKUP(F2663,[3]!Tabla13[#All],2,FALSE)</f>
        <v>#N/A</v>
      </c>
      <c r="C2663" s="40">
        <v>2026</v>
      </c>
      <c r="D2663" s="40">
        <v>8330</v>
      </c>
      <c r="E2663" s="40"/>
      <c r="F2663" s="41"/>
      <c r="G2663" s="40">
        <v>2</v>
      </c>
      <c r="H2663" s="40">
        <v>6</v>
      </c>
      <c r="I2663" s="40">
        <v>20</v>
      </c>
      <c r="J2663" s="40">
        <v>3</v>
      </c>
      <c r="K2663" s="40">
        <v>5000</v>
      </c>
      <c r="L2663" s="40">
        <v>5400</v>
      </c>
      <c r="M2663" s="40">
        <v>541</v>
      </c>
      <c r="N2663" s="39" t="s">
        <v>23</v>
      </c>
      <c r="O2663" s="38"/>
      <c r="P2663" s="37" t="s">
        <v>32</v>
      </c>
      <c r="Q2663" s="36">
        <f>SUM(Q2664:Q2666)</f>
        <v>0</v>
      </c>
      <c r="R2663" s="36">
        <f>SUM(R2664:R2666)</f>
        <v>0</v>
      </c>
      <c r="S2663" s="36">
        <f t="shared" si="178"/>
        <v>0</v>
      </c>
      <c r="T2663" s="36">
        <f>SUM(T2664:T2666)</f>
        <v>0</v>
      </c>
      <c r="U2663" s="36">
        <f>SUM(U2664:U2666)</f>
        <v>0</v>
      </c>
      <c r="V2663" s="36">
        <f t="shared" si="179"/>
        <v>0</v>
      </c>
      <c r="W2663" s="36">
        <f t="shared" si="180"/>
        <v>0</v>
      </c>
      <c r="X2663" s="35"/>
      <c r="Y2663" s="64"/>
      <c r="Z2663" s="63"/>
      <c r="AA2663" s="32"/>
      <c r="AK2663" s="2"/>
      <c r="AL2663" s="2"/>
      <c r="AM2663" s="2"/>
      <c r="AN2663" s="2"/>
      <c r="AO2663" s="2"/>
      <c r="AP2663" s="2"/>
      <c r="AQ2663" s="2"/>
      <c r="AR2663" s="2"/>
      <c r="AS2663" s="2"/>
      <c r="AT2663" s="2"/>
      <c r="AU2663" s="2"/>
      <c r="AV2663" s="2"/>
      <c r="AW2663" s="2"/>
    </row>
    <row r="2664" spans="1:49" hidden="1">
      <c r="A2664" s="31" t="e">
        <f t="shared" si="181"/>
        <v>#N/A</v>
      </c>
      <c r="B2664" s="30" t="e">
        <f>VLOOKUP(F2664,[3]!Tabla13[#All],2,FALSE)</f>
        <v>#N/A</v>
      </c>
      <c r="C2664" s="51">
        <v>2026</v>
      </c>
      <c r="D2664" s="51">
        <v>8330</v>
      </c>
      <c r="E2664" s="51"/>
      <c r="F2664" s="52"/>
      <c r="G2664" s="51">
        <v>2</v>
      </c>
      <c r="H2664" s="51">
        <v>6</v>
      </c>
      <c r="I2664" s="51">
        <v>20</v>
      </c>
      <c r="J2664" s="51">
        <v>3</v>
      </c>
      <c r="K2664" s="51">
        <v>5000</v>
      </c>
      <c r="L2664" s="51">
        <v>5400</v>
      </c>
      <c r="M2664" s="51">
        <v>541</v>
      </c>
      <c r="N2664" s="50">
        <v>997</v>
      </c>
      <c r="O2664" s="49"/>
      <c r="P2664" s="48" t="s">
        <v>30</v>
      </c>
      <c r="Q2664" s="47">
        <v>0</v>
      </c>
      <c r="R2664" s="47">
        <v>0</v>
      </c>
      <c r="S2664" s="46">
        <f t="shared" si="178"/>
        <v>0</v>
      </c>
      <c r="T2664" s="47">
        <v>0</v>
      </c>
      <c r="U2664" s="47">
        <v>0</v>
      </c>
      <c r="V2664" s="46">
        <f t="shared" si="179"/>
        <v>0</v>
      </c>
      <c r="W2664" s="46">
        <f t="shared" si="180"/>
        <v>0</v>
      </c>
      <c r="X2664" s="45" t="s">
        <v>26</v>
      </c>
      <c r="Y2664" s="44"/>
      <c r="Z2664" s="43"/>
      <c r="AA2664" s="78" t="s">
        <v>100</v>
      </c>
      <c r="AK2664" s="2"/>
      <c r="AL2664" s="2"/>
      <c r="AM2664" s="2"/>
      <c r="AN2664" s="2"/>
      <c r="AO2664" s="2"/>
      <c r="AP2664" s="2"/>
      <c r="AQ2664" s="2"/>
      <c r="AR2664" s="2"/>
      <c r="AS2664" s="2"/>
      <c r="AT2664" s="2"/>
      <c r="AU2664" s="2"/>
      <c r="AV2664" s="2"/>
      <c r="AW2664" s="2"/>
    </row>
    <row r="2665" spans="1:49" hidden="1">
      <c r="A2665" s="31" t="e">
        <f t="shared" si="181"/>
        <v>#N/A</v>
      </c>
      <c r="B2665" s="30" t="e">
        <f>VLOOKUP(F2665,[3]!Tabla13[#All],2,FALSE)</f>
        <v>#N/A</v>
      </c>
      <c r="C2665" s="51">
        <v>2026</v>
      </c>
      <c r="D2665" s="51">
        <v>8330</v>
      </c>
      <c r="E2665" s="51"/>
      <c r="F2665" s="52"/>
      <c r="G2665" s="51">
        <v>2</v>
      </c>
      <c r="H2665" s="51">
        <v>6</v>
      </c>
      <c r="I2665" s="51">
        <v>20</v>
      </c>
      <c r="J2665" s="51">
        <v>3</v>
      </c>
      <c r="K2665" s="51">
        <v>5000</v>
      </c>
      <c r="L2665" s="51">
        <v>5400</v>
      </c>
      <c r="M2665" s="51">
        <v>541</v>
      </c>
      <c r="N2665" s="50">
        <v>218</v>
      </c>
      <c r="O2665" s="49"/>
      <c r="P2665" s="48" t="s">
        <v>223</v>
      </c>
      <c r="Q2665" s="47">
        <v>0</v>
      </c>
      <c r="R2665" s="47">
        <v>0</v>
      </c>
      <c r="S2665" s="46">
        <f t="shared" si="178"/>
        <v>0</v>
      </c>
      <c r="T2665" s="47">
        <v>0</v>
      </c>
      <c r="U2665" s="47">
        <v>0</v>
      </c>
      <c r="V2665" s="46">
        <f t="shared" si="179"/>
        <v>0</v>
      </c>
      <c r="W2665" s="46">
        <f t="shared" si="180"/>
        <v>0</v>
      </c>
      <c r="X2665" s="45" t="s">
        <v>26</v>
      </c>
      <c r="Y2665" s="44"/>
      <c r="Z2665" s="43"/>
      <c r="AA2665" s="78" t="s">
        <v>100</v>
      </c>
      <c r="AK2665" s="2"/>
      <c r="AL2665" s="2"/>
      <c r="AM2665" s="2"/>
      <c r="AN2665" s="2"/>
      <c r="AO2665" s="2"/>
      <c r="AP2665" s="2"/>
      <c r="AQ2665" s="2"/>
      <c r="AR2665" s="2"/>
      <c r="AS2665" s="2"/>
      <c r="AT2665" s="2"/>
      <c r="AU2665" s="2"/>
      <c r="AV2665" s="2"/>
      <c r="AW2665" s="2"/>
    </row>
    <row r="2666" spans="1:49" hidden="1">
      <c r="A2666" s="31" t="e">
        <f t="shared" si="181"/>
        <v>#N/A</v>
      </c>
      <c r="B2666" s="30" t="e">
        <f>VLOOKUP(F2666,[3]!Tabla13[#All],2,FALSE)</f>
        <v>#N/A</v>
      </c>
      <c r="C2666" s="51">
        <v>2026</v>
      </c>
      <c r="D2666" s="51">
        <v>8330</v>
      </c>
      <c r="E2666" s="51"/>
      <c r="F2666" s="52"/>
      <c r="G2666" s="51">
        <v>2</v>
      </c>
      <c r="H2666" s="51">
        <v>6</v>
      </c>
      <c r="I2666" s="51">
        <v>20</v>
      </c>
      <c r="J2666" s="51">
        <v>3</v>
      </c>
      <c r="K2666" s="51">
        <v>5000</v>
      </c>
      <c r="L2666" s="51">
        <v>5400</v>
      </c>
      <c r="M2666" s="51">
        <v>541</v>
      </c>
      <c r="N2666" s="50">
        <v>1486</v>
      </c>
      <c r="O2666" s="49"/>
      <c r="P2666" s="48" t="s">
        <v>594</v>
      </c>
      <c r="Q2666" s="47">
        <v>0</v>
      </c>
      <c r="R2666" s="47">
        <v>0</v>
      </c>
      <c r="S2666" s="46">
        <f t="shared" si="178"/>
        <v>0</v>
      </c>
      <c r="T2666" s="47">
        <v>0</v>
      </c>
      <c r="U2666" s="47">
        <v>0</v>
      </c>
      <c r="V2666" s="46">
        <f t="shared" si="179"/>
        <v>0</v>
      </c>
      <c r="W2666" s="46">
        <f t="shared" si="180"/>
        <v>0</v>
      </c>
      <c r="X2666" s="45" t="s">
        <v>26</v>
      </c>
      <c r="Y2666" s="44"/>
      <c r="Z2666" s="43"/>
      <c r="AA2666" s="78" t="s">
        <v>100</v>
      </c>
      <c r="AK2666" s="2"/>
      <c r="AL2666" s="2"/>
      <c r="AM2666" s="2"/>
      <c r="AN2666" s="2"/>
      <c r="AO2666" s="2"/>
      <c r="AP2666" s="2"/>
      <c r="AQ2666" s="2"/>
      <c r="AR2666" s="2"/>
      <c r="AS2666" s="2"/>
      <c r="AT2666" s="2"/>
      <c r="AU2666" s="2"/>
      <c r="AV2666" s="2"/>
      <c r="AW2666" s="2"/>
    </row>
    <row r="2667" spans="1:49" hidden="1">
      <c r="A2667" s="31" t="e">
        <f t="shared" si="181"/>
        <v>#N/A</v>
      </c>
      <c r="B2667" s="30" t="e">
        <f>VLOOKUP(F2667,[3]!Tabla13[#All],2,FALSE)</f>
        <v>#N/A</v>
      </c>
      <c r="C2667" s="61">
        <v>2026</v>
      </c>
      <c r="D2667" s="61">
        <v>8330</v>
      </c>
      <c r="E2667" s="61"/>
      <c r="F2667" s="62"/>
      <c r="G2667" s="61">
        <v>2</v>
      </c>
      <c r="H2667" s="61">
        <v>6</v>
      </c>
      <c r="I2667" s="61">
        <v>20</v>
      </c>
      <c r="J2667" s="61">
        <v>3</v>
      </c>
      <c r="K2667" s="61">
        <v>5000</v>
      </c>
      <c r="L2667" s="61">
        <v>5600</v>
      </c>
      <c r="M2667" s="61"/>
      <c r="N2667" s="60" t="s">
        <v>23</v>
      </c>
      <c r="O2667" s="59"/>
      <c r="P2667" s="58" t="s">
        <v>29</v>
      </c>
      <c r="Q2667" s="57">
        <f>+Q2668</f>
        <v>0</v>
      </c>
      <c r="R2667" s="57">
        <f>+R2668</f>
        <v>0</v>
      </c>
      <c r="S2667" s="57">
        <f t="shared" si="178"/>
        <v>0</v>
      </c>
      <c r="T2667" s="57">
        <f>+T2668</f>
        <v>0</v>
      </c>
      <c r="U2667" s="57">
        <f>+U2668</f>
        <v>0</v>
      </c>
      <c r="V2667" s="57">
        <f t="shared" si="179"/>
        <v>0</v>
      </c>
      <c r="W2667" s="57">
        <f t="shared" si="180"/>
        <v>0</v>
      </c>
      <c r="X2667" s="56"/>
      <c r="Y2667" s="205"/>
      <c r="Z2667" s="65"/>
      <c r="AA2667" s="138"/>
      <c r="AK2667" s="2"/>
      <c r="AL2667" s="2"/>
      <c r="AM2667" s="2"/>
      <c r="AN2667" s="2"/>
      <c r="AO2667" s="2"/>
      <c r="AP2667" s="2"/>
      <c r="AQ2667" s="2"/>
      <c r="AR2667" s="2"/>
      <c r="AS2667" s="2"/>
      <c r="AT2667" s="2"/>
      <c r="AU2667" s="2"/>
      <c r="AV2667" s="2"/>
      <c r="AW2667" s="2"/>
    </row>
    <row r="2668" spans="1:49" hidden="1">
      <c r="A2668" s="31" t="e">
        <f t="shared" si="181"/>
        <v>#N/A</v>
      </c>
      <c r="B2668" s="30" t="e">
        <f>VLOOKUP(F2668,[3]!Tabla13[#All],2,FALSE)</f>
        <v>#N/A</v>
      </c>
      <c r="C2668" s="40">
        <v>2026</v>
      </c>
      <c r="D2668" s="40">
        <v>8330</v>
      </c>
      <c r="E2668" s="40"/>
      <c r="F2668" s="41"/>
      <c r="G2668" s="40">
        <v>2</v>
      </c>
      <c r="H2668" s="40">
        <v>6</v>
      </c>
      <c r="I2668" s="40">
        <v>20</v>
      </c>
      <c r="J2668" s="40">
        <v>3</v>
      </c>
      <c r="K2668" s="40">
        <v>5000</v>
      </c>
      <c r="L2668" s="40">
        <v>5600</v>
      </c>
      <c r="M2668" s="40">
        <v>565</v>
      </c>
      <c r="N2668" s="39" t="s">
        <v>23</v>
      </c>
      <c r="O2668" s="38"/>
      <c r="P2668" s="37" t="s">
        <v>184</v>
      </c>
      <c r="Q2668" s="36">
        <f>SUM(Q2669:Q2679)</f>
        <v>0</v>
      </c>
      <c r="R2668" s="36">
        <f>SUM(R2669:R2679)</f>
        <v>0</v>
      </c>
      <c r="S2668" s="36">
        <f t="shared" si="178"/>
        <v>0</v>
      </c>
      <c r="T2668" s="36">
        <f>SUM(T2669:T2679)</f>
        <v>0</v>
      </c>
      <c r="U2668" s="36">
        <f>SUM(U2669:U2679)</f>
        <v>0</v>
      </c>
      <c r="V2668" s="36">
        <f t="shared" si="179"/>
        <v>0</v>
      </c>
      <c r="W2668" s="36">
        <f t="shared" si="180"/>
        <v>0</v>
      </c>
      <c r="X2668" s="35"/>
      <c r="Y2668" s="64"/>
      <c r="Z2668" s="63"/>
      <c r="AA2668" s="32"/>
      <c r="AK2668" s="2"/>
      <c r="AL2668" s="2"/>
      <c r="AM2668" s="2"/>
      <c r="AN2668" s="2"/>
      <c r="AO2668" s="2"/>
      <c r="AP2668" s="2"/>
      <c r="AQ2668" s="2"/>
      <c r="AR2668" s="2"/>
      <c r="AS2668" s="2"/>
      <c r="AT2668" s="2"/>
      <c r="AU2668" s="2"/>
      <c r="AV2668" s="2"/>
      <c r="AW2668" s="2"/>
    </row>
    <row r="2669" spans="1:49" hidden="1">
      <c r="A2669" s="31" t="e">
        <f t="shared" si="181"/>
        <v>#N/A</v>
      </c>
      <c r="B2669" s="30" t="e">
        <f>VLOOKUP(F2669,[3]!Tabla13[#All],2,FALSE)</f>
        <v>#N/A</v>
      </c>
      <c r="C2669" s="51">
        <v>2026</v>
      </c>
      <c r="D2669" s="51">
        <v>8330</v>
      </c>
      <c r="E2669" s="51"/>
      <c r="F2669" s="52"/>
      <c r="G2669" s="51">
        <v>2</v>
      </c>
      <c r="H2669" s="51">
        <v>6</v>
      </c>
      <c r="I2669" s="51">
        <v>20</v>
      </c>
      <c r="J2669" s="51">
        <v>3</v>
      </c>
      <c r="K2669" s="51">
        <v>5000</v>
      </c>
      <c r="L2669" s="51">
        <v>5600</v>
      </c>
      <c r="M2669" s="51">
        <v>565</v>
      </c>
      <c r="N2669" s="50">
        <v>87</v>
      </c>
      <c r="O2669" s="49"/>
      <c r="P2669" s="48" t="s">
        <v>846</v>
      </c>
      <c r="Q2669" s="47">
        <v>0</v>
      </c>
      <c r="R2669" s="47">
        <v>0</v>
      </c>
      <c r="S2669" s="46">
        <f t="shared" si="178"/>
        <v>0</v>
      </c>
      <c r="T2669" s="47">
        <v>0</v>
      </c>
      <c r="U2669" s="47">
        <v>0</v>
      </c>
      <c r="V2669" s="46">
        <f t="shared" si="179"/>
        <v>0</v>
      </c>
      <c r="W2669" s="46">
        <f t="shared" si="180"/>
        <v>0</v>
      </c>
      <c r="X2669" s="45" t="s">
        <v>205</v>
      </c>
      <c r="Y2669" s="44"/>
      <c r="Z2669" s="43"/>
      <c r="AA2669" s="78" t="s">
        <v>100</v>
      </c>
      <c r="AK2669" s="2"/>
      <c r="AL2669" s="2"/>
      <c r="AM2669" s="2"/>
      <c r="AN2669" s="2"/>
      <c r="AO2669" s="2"/>
      <c r="AP2669" s="2"/>
      <c r="AQ2669" s="2"/>
      <c r="AR2669" s="2"/>
      <c r="AS2669" s="2"/>
      <c r="AT2669" s="2"/>
      <c r="AU2669" s="2"/>
      <c r="AV2669" s="2"/>
      <c r="AW2669" s="2"/>
    </row>
    <row r="2670" spans="1:49" hidden="1">
      <c r="A2670" s="31" t="e">
        <f t="shared" si="181"/>
        <v>#N/A</v>
      </c>
      <c r="B2670" s="30" t="e">
        <f>VLOOKUP(F2670,[3]!Tabla13[#All],2,FALSE)</f>
        <v>#N/A</v>
      </c>
      <c r="C2670" s="51">
        <v>2026</v>
      </c>
      <c r="D2670" s="51">
        <v>8330</v>
      </c>
      <c r="E2670" s="51"/>
      <c r="F2670" s="52"/>
      <c r="G2670" s="51">
        <v>2</v>
      </c>
      <c r="H2670" s="51">
        <v>6</v>
      </c>
      <c r="I2670" s="51">
        <v>20</v>
      </c>
      <c r="J2670" s="51">
        <v>3</v>
      </c>
      <c r="K2670" s="51">
        <v>5000</v>
      </c>
      <c r="L2670" s="51">
        <v>5600</v>
      </c>
      <c r="M2670" s="51">
        <v>565</v>
      </c>
      <c r="N2670" s="50">
        <v>479</v>
      </c>
      <c r="O2670" s="49"/>
      <c r="P2670" s="48" t="s">
        <v>532</v>
      </c>
      <c r="Q2670" s="47">
        <v>0</v>
      </c>
      <c r="R2670" s="47">
        <v>0</v>
      </c>
      <c r="S2670" s="46">
        <f t="shared" si="178"/>
        <v>0</v>
      </c>
      <c r="T2670" s="47">
        <v>0</v>
      </c>
      <c r="U2670" s="47">
        <v>0</v>
      </c>
      <c r="V2670" s="46">
        <f t="shared" si="179"/>
        <v>0</v>
      </c>
      <c r="W2670" s="46">
        <f t="shared" si="180"/>
        <v>0</v>
      </c>
      <c r="X2670" s="45" t="s">
        <v>26</v>
      </c>
      <c r="Y2670" s="44"/>
      <c r="Z2670" s="43"/>
      <c r="AA2670" s="78" t="s">
        <v>100</v>
      </c>
      <c r="AK2670" s="2"/>
      <c r="AL2670" s="2"/>
      <c r="AM2670" s="2"/>
      <c r="AN2670" s="2"/>
      <c r="AO2670" s="2"/>
      <c r="AP2670" s="2"/>
      <c r="AQ2670" s="2"/>
      <c r="AR2670" s="2"/>
      <c r="AS2670" s="2"/>
      <c r="AT2670" s="2"/>
      <c r="AU2670" s="2"/>
      <c r="AV2670" s="2"/>
      <c r="AW2670" s="2"/>
    </row>
    <row r="2671" spans="1:49" hidden="1">
      <c r="A2671" s="31" t="e">
        <f t="shared" si="181"/>
        <v>#N/A</v>
      </c>
      <c r="B2671" s="30" t="e">
        <f>VLOOKUP(F2671,[3]!Tabla13[#All],2,FALSE)</f>
        <v>#N/A</v>
      </c>
      <c r="C2671" s="51">
        <v>2026</v>
      </c>
      <c r="D2671" s="51">
        <v>8330</v>
      </c>
      <c r="E2671" s="51"/>
      <c r="F2671" s="52"/>
      <c r="G2671" s="51">
        <v>2</v>
      </c>
      <c r="H2671" s="51">
        <v>6</v>
      </c>
      <c r="I2671" s="51">
        <v>20</v>
      </c>
      <c r="J2671" s="51">
        <v>3</v>
      </c>
      <c r="K2671" s="51">
        <v>5000</v>
      </c>
      <c r="L2671" s="51">
        <v>5600</v>
      </c>
      <c r="M2671" s="51">
        <v>565</v>
      </c>
      <c r="N2671" s="50">
        <v>534</v>
      </c>
      <c r="O2671" s="49"/>
      <c r="P2671" s="48" t="s">
        <v>824</v>
      </c>
      <c r="Q2671" s="47">
        <v>0</v>
      </c>
      <c r="R2671" s="47">
        <v>0</v>
      </c>
      <c r="S2671" s="46">
        <f t="shared" si="178"/>
        <v>0</v>
      </c>
      <c r="T2671" s="47">
        <v>0</v>
      </c>
      <c r="U2671" s="47">
        <v>0</v>
      </c>
      <c r="V2671" s="46">
        <f t="shared" si="179"/>
        <v>0</v>
      </c>
      <c r="W2671" s="46">
        <f t="shared" si="180"/>
        <v>0</v>
      </c>
      <c r="X2671" s="45" t="s">
        <v>205</v>
      </c>
      <c r="Y2671" s="44"/>
      <c r="Z2671" s="43"/>
      <c r="AA2671" s="78" t="s">
        <v>100</v>
      </c>
      <c r="AK2671" s="2"/>
      <c r="AL2671" s="2"/>
      <c r="AM2671" s="2"/>
      <c r="AN2671" s="2"/>
      <c r="AO2671" s="2"/>
      <c r="AP2671" s="2"/>
      <c r="AQ2671" s="2"/>
      <c r="AR2671" s="2"/>
      <c r="AS2671" s="2"/>
      <c r="AT2671" s="2"/>
      <c r="AU2671" s="2"/>
      <c r="AV2671" s="2"/>
      <c r="AW2671" s="2"/>
    </row>
    <row r="2672" spans="1:49" hidden="1">
      <c r="A2672" s="31" t="e">
        <f t="shared" si="181"/>
        <v>#N/A</v>
      </c>
      <c r="B2672" s="30" t="e">
        <f>VLOOKUP(F2672,[3]!Tabla13[#All],2,FALSE)</f>
        <v>#N/A</v>
      </c>
      <c r="C2672" s="51">
        <v>2026</v>
      </c>
      <c r="D2672" s="51">
        <v>8330</v>
      </c>
      <c r="E2672" s="51"/>
      <c r="F2672" s="52"/>
      <c r="G2672" s="51">
        <v>2</v>
      </c>
      <c r="H2672" s="51">
        <v>6</v>
      </c>
      <c r="I2672" s="51">
        <v>20</v>
      </c>
      <c r="J2672" s="51">
        <v>3</v>
      </c>
      <c r="K2672" s="51">
        <v>5000</v>
      </c>
      <c r="L2672" s="51">
        <v>5600</v>
      </c>
      <c r="M2672" s="51">
        <v>565</v>
      </c>
      <c r="N2672" s="50">
        <v>580</v>
      </c>
      <c r="O2672" s="49"/>
      <c r="P2672" s="48" t="s">
        <v>823</v>
      </c>
      <c r="Q2672" s="47">
        <v>0</v>
      </c>
      <c r="R2672" s="47">
        <v>0</v>
      </c>
      <c r="S2672" s="46">
        <f t="shared" si="178"/>
        <v>0</v>
      </c>
      <c r="T2672" s="47">
        <v>0</v>
      </c>
      <c r="U2672" s="47">
        <v>0</v>
      </c>
      <c r="V2672" s="46">
        <f t="shared" si="179"/>
        <v>0</v>
      </c>
      <c r="W2672" s="46">
        <f t="shared" si="180"/>
        <v>0</v>
      </c>
      <c r="X2672" s="45" t="s">
        <v>26</v>
      </c>
      <c r="Y2672" s="44"/>
      <c r="Z2672" s="43"/>
      <c r="AA2672" s="78" t="s">
        <v>100</v>
      </c>
      <c r="AK2672" s="2"/>
      <c r="AL2672" s="2"/>
      <c r="AM2672" s="2"/>
      <c r="AN2672" s="2"/>
      <c r="AO2672" s="2"/>
      <c r="AP2672" s="2"/>
      <c r="AQ2672" s="2"/>
      <c r="AR2672" s="2"/>
      <c r="AS2672" s="2"/>
      <c r="AT2672" s="2"/>
      <c r="AU2672" s="2"/>
      <c r="AV2672" s="2"/>
      <c r="AW2672" s="2"/>
    </row>
    <row r="2673" spans="1:49" hidden="1">
      <c r="A2673" s="31" t="e">
        <f t="shared" si="181"/>
        <v>#N/A</v>
      </c>
      <c r="B2673" s="30" t="e">
        <f>VLOOKUP(F2673,[3]!Tabla13[#All],2,FALSE)</f>
        <v>#N/A</v>
      </c>
      <c r="C2673" s="51">
        <v>2026</v>
      </c>
      <c r="D2673" s="51">
        <v>8330</v>
      </c>
      <c r="E2673" s="51"/>
      <c r="F2673" s="52"/>
      <c r="G2673" s="51">
        <v>2</v>
      </c>
      <c r="H2673" s="51">
        <v>6</v>
      </c>
      <c r="I2673" s="51">
        <v>20</v>
      </c>
      <c r="J2673" s="51">
        <v>3</v>
      </c>
      <c r="K2673" s="51">
        <v>5000</v>
      </c>
      <c r="L2673" s="51">
        <v>5600</v>
      </c>
      <c r="M2673" s="51">
        <v>565</v>
      </c>
      <c r="N2673" s="50">
        <v>541</v>
      </c>
      <c r="O2673" s="49"/>
      <c r="P2673" s="48" t="s">
        <v>822</v>
      </c>
      <c r="Q2673" s="47">
        <v>0</v>
      </c>
      <c r="R2673" s="47">
        <v>0</v>
      </c>
      <c r="S2673" s="46">
        <f t="shared" si="178"/>
        <v>0</v>
      </c>
      <c r="T2673" s="47">
        <v>0</v>
      </c>
      <c r="U2673" s="47">
        <v>0</v>
      </c>
      <c r="V2673" s="46">
        <f t="shared" si="179"/>
        <v>0</v>
      </c>
      <c r="W2673" s="46">
        <f t="shared" si="180"/>
        <v>0</v>
      </c>
      <c r="X2673" s="45" t="s">
        <v>26</v>
      </c>
      <c r="Y2673" s="44"/>
      <c r="Z2673" s="43"/>
      <c r="AA2673" s="42" t="s">
        <v>19</v>
      </c>
      <c r="AK2673" s="2"/>
      <c r="AL2673" s="2"/>
      <c r="AM2673" s="2"/>
      <c r="AN2673" s="2"/>
      <c r="AO2673" s="2"/>
      <c r="AP2673" s="2"/>
      <c r="AQ2673" s="2"/>
      <c r="AR2673" s="2"/>
      <c r="AS2673" s="2"/>
      <c r="AT2673" s="2"/>
      <c r="AU2673" s="2"/>
      <c r="AV2673" s="2"/>
      <c r="AW2673" s="2"/>
    </row>
    <row r="2674" spans="1:49" hidden="1">
      <c r="A2674" s="31" t="e">
        <f t="shared" si="181"/>
        <v>#N/A</v>
      </c>
      <c r="B2674" s="30" t="e">
        <f>VLOOKUP(F2674,[3]!Tabla13[#All],2,FALSE)</f>
        <v>#N/A</v>
      </c>
      <c r="C2674" s="51">
        <v>2026</v>
      </c>
      <c r="D2674" s="51">
        <v>8330</v>
      </c>
      <c r="E2674" s="51"/>
      <c r="F2674" s="52"/>
      <c r="G2674" s="51">
        <v>2</v>
      </c>
      <c r="H2674" s="51">
        <v>6</v>
      </c>
      <c r="I2674" s="51">
        <v>20</v>
      </c>
      <c r="J2674" s="51">
        <v>3</v>
      </c>
      <c r="K2674" s="51">
        <v>5000</v>
      </c>
      <c r="L2674" s="51">
        <v>5600</v>
      </c>
      <c r="M2674" s="51">
        <v>565</v>
      </c>
      <c r="N2674" s="50">
        <v>562</v>
      </c>
      <c r="O2674" s="49"/>
      <c r="P2674" s="48" t="s">
        <v>821</v>
      </c>
      <c r="Q2674" s="47">
        <v>0</v>
      </c>
      <c r="R2674" s="47">
        <v>0</v>
      </c>
      <c r="S2674" s="46">
        <f t="shared" si="178"/>
        <v>0</v>
      </c>
      <c r="T2674" s="47">
        <v>0</v>
      </c>
      <c r="U2674" s="47">
        <v>0</v>
      </c>
      <c r="V2674" s="46">
        <f t="shared" si="179"/>
        <v>0</v>
      </c>
      <c r="W2674" s="46">
        <f t="shared" si="180"/>
        <v>0</v>
      </c>
      <c r="X2674" s="45" t="s">
        <v>205</v>
      </c>
      <c r="Y2674" s="44"/>
      <c r="Z2674" s="43"/>
      <c r="AA2674" s="78" t="s">
        <v>100</v>
      </c>
      <c r="AK2674" s="2"/>
      <c r="AL2674" s="2"/>
      <c r="AM2674" s="2"/>
      <c r="AN2674" s="2"/>
      <c r="AO2674" s="2"/>
      <c r="AP2674" s="2"/>
      <c r="AQ2674" s="2"/>
      <c r="AR2674" s="2"/>
      <c r="AS2674" s="2"/>
      <c r="AT2674" s="2"/>
      <c r="AU2674" s="2"/>
      <c r="AV2674" s="2"/>
      <c r="AW2674" s="2"/>
    </row>
    <row r="2675" spans="1:49" ht="28.5" hidden="1">
      <c r="A2675" s="31" t="e">
        <f t="shared" si="181"/>
        <v>#N/A</v>
      </c>
      <c r="B2675" s="30" t="e">
        <f>VLOOKUP(F2675,[3]!Tabla13[#All],2,FALSE)</f>
        <v>#N/A</v>
      </c>
      <c r="C2675" s="51">
        <v>2026</v>
      </c>
      <c r="D2675" s="51">
        <v>8330</v>
      </c>
      <c r="E2675" s="51"/>
      <c r="F2675" s="52"/>
      <c r="G2675" s="51">
        <v>2</v>
      </c>
      <c r="H2675" s="51">
        <v>6</v>
      </c>
      <c r="I2675" s="51">
        <v>20</v>
      </c>
      <c r="J2675" s="51">
        <v>3</v>
      </c>
      <c r="K2675" s="51">
        <v>5000</v>
      </c>
      <c r="L2675" s="51">
        <v>5600</v>
      </c>
      <c r="M2675" s="51">
        <v>565</v>
      </c>
      <c r="N2675" s="50">
        <v>564</v>
      </c>
      <c r="O2675" s="49"/>
      <c r="P2675" s="48" t="s">
        <v>820</v>
      </c>
      <c r="Q2675" s="47">
        <v>0</v>
      </c>
      <c r="R2675" s="47">
        <v>0</v>
      </c>
      <c r="S2675" s="46">
        <f t="shared" si="178"/>
        <v>0</v>
      </c>
      <c r="T2675" s="47">
        <v>0</v>
      </c>
      <c r="U2675" s="47">
        <v>0</v>
      </c>
      <c r="V2675" s="46">
        <f t="shared" si="179"/>
        <v>0</v>
      </c>
      <c r="W2675" s="46">
        <f t="shared" si="180"/>
        <v>0</v>
      </c>
      <c r="X2675" s="45" t="s">
        <v>205</v>
      </c>
      <c r="Y2675" s="44"/>
      <c r="Z2675" s="43"/>
      <c r="AA2675" s="78" t="s">
        <v>100</v>
      </c>
      <c r="AK2675" s="2"/>
      <c r="AL2675" s="2"/>
      <c r="AM2675" s="2"/>
      <c r="AN2675" s="2"/>
      <c r="AO2675" s="2"/>
      <c r="AP2675" s="2"/>
      <c r="AQ2675" s="2"/>
      <c r="AR2675" s="2"/>
      <c r="AS2675" s="2"/>
      <c r="AT2675" s="2"/>
      <c r="AU2675" s="2"/>
      <c r="AV2675" s="2"/>
      <c r="AW2675" s="2"/>
    </row>
    <row r="2676" spans="1:49" hidden="1">
      <c r="A2676" s="31" t="e">
        <f t="shared" si="181"/>
        <v>#N/A</v>
      </c>
      <c r="B2676" s="30" t="e">
        <f>VLOOKUP(F2676,[3]!Tabla13[#All],2,FALSE)</f>
        <v>#N/A</v>
      </c>
      <c r="C2676" s="51">
        <v>2026</v>
      </c>
      <c r="D2676" s="51">
        <v>8330</v>
      </c>
      <c r="E2676" s="51"/>
      <c r="F2676" s="52"/>
      <c r="G2676" s="51">
        <v>2</v>
      </c>
      <c r="H2676" s="51">
        <v>6</v>
      </c>
      <c r="I2676" s="51">
        <v>20</v>
      </c>
      <c r="J2676" s="51">
        <v>3</v>
      </c>
      <c r="K2676" s="51">
        <v>5000</v>
      </c>
      <c r="L2676" s="51">
        <v>5600</v>
      </c>
      <c r="M2676" s="51">
        <v>565</v>
      </c>
      <c r="N2676" s="50">
        <v>565</v>
      </c>
      <c r="O2676" s="49"/>
      <c r="P2676" s="48" t="s">
        <v>593</v>
      </c>
      <c r="Q2676" s="47">
        <v>0</v>
      </c>
      <c r="R2676" s="47">
        <v>0</v>
      </c>
      <c r="S2676" s="46">
        <f t="shared" si="178"/>
        <v>0</v>
      </c>
      <c r="T2676" s="47">
        <v>0</v>
      </c>
      <c r="U2676" s="47">
        <v>0</v>
      </c>
      <c r="V2676" s="46">
        <f t="shared" si="179"/>
        <v>0</v>
      </c>
      <c r="W2676" s="46">
        <f t="shared" si="180"/>
        <v>0</v>
      </c>
      <c r="X2676" s="45" t="s">
        <v>26</v>
      </c>
      <c r="Y2676" s="44"/>
      <c r="Z2676" s="43"/>
      <c r="AA2676" s="42" t="s">
        <v>19</v>
      </c>
      <c r="AK2676" s="2"/>
      <c r="AL2676" s="2"/>
      <c r="AM2676" s="2"/>
      <c r="AN2676" s="2"/>
      <c r="AO2676" s="2"/>
      <c r="AP2676" s="2"/>
      <c r="AQ2676" s="2"/>
      <c r="AR2676" s="2"/>
      <c r="AS2676" s="2"/>
      <c r="AT2676" s="2"/>
      <c r="AU2676" s="2"/>
      <c r="AV2676" s="2"/>
      <c r="AW2676" s="2"/>
    </row>
    <row r="2677" spans="1:49" hidden="1">
      <c r="A2677" s="31" t="e">
        <f t="shared" si="181"/>
        <v>#N/A</v>
      </c>
      <c r="B2677" s="30" t="e">
        <f>VLOOKUP(F2677,[3]!Tabla13[#All],2,FALSE)</f>
        <v>#N/A</v>
      </c>
      <c r="C2677" s="51">
        <v>2026</v>
      </c>
      <c r="D2677" s="51">
        <v>8330</v>
      </c>
      <c r="E2677" s="51"/>
      <c r="F2677" s="52"/>
      <c r="G2677" s="51">
        <v>2</v>
      </c>
      <c r="H2677" s="51">
        <v>6</v>
      </c>
      <c r="I2677" s="51">
        <v>20</v>
      </c>
      <c r="J2677" s="51">
        <v>3</v>
      </c>
      <c r="K2677" s="51">
        <v>5000</v>
      </c>
      <c r="L2677" s="51">
        <v>5600</v>
      </c>
      <c r="M2677" s="51">
        <v>565</v>
      </c>
      <c r="N2677" s="50">
        <v>588</v>
      </c>
      <c r="O2677" s="49"/>
      <c r="P2677" s="48" t="s">
        <v>819</v>
      </c>
      <c r="Q2677" s="47">
        <v>0</v>
      </c>
      <c r="R2677" s="47">
        <v>0</v>
      </c>
      <c r="S2677" s="46">
        <f t="shared" si="178"/>
        <v>0</v>
      </c>
      <c r="T2677" s="47">
        <v>0</v>
      </c>
      <c r="U2677" s="47">
        <v>0</v>
      </c>
      <c r="V2677" s="46">
        <f t="shared" si="179"/>
        <v>0</v>
      </c>
      <c r="W2677" s="46">
        <f t="shared" si="180"/>
        <v>0</v>
      </c>
      <c r="X2677" s="45" t="s">
        <v>176</v>
      </c>
      <c r="Y2677" s="44"/>
      <c r="Z2677" s="43"/>
      <c r="AA2677" s="78" t="s">
        <v>100</v>
      </c>
      <c r="AK2677" s="2"/>
      <c r="AL2677" s="2"/>
      <c r="AM2677" s="2"/>
      <c r="AN2677" s="2"/>
      <c r="AO2677" s="2"/>
      <c r="AP2677" s="2"/>
      <c r="AQ2677" s="2"/>
      <c r="AR2677" s="2"/>
      <c r="AS2677" s="2"/>
      <c r="AT2677" s="2"/>
      <c r="AU2677" s="2"/>
      <c r="AV2677" s="2"/>
      <c r="AW2677" s="2"/>
    </row>
    <row r="2678" spans="1:49" hidden="1">
      <c r="A2678" s="31" t="e">
        <f t="shared" si="181"/>
        <v>#N/A</v>
      </c>
      <c r="B2678" s="30" t="e">
        <f>VLOOKUP(F2678,[3]!Tabla13[#All],2,FALSE)</f>
        <v>#N/A</v>
      </c>
      <c r="C2678" s="51">
        <v>2026</v>
      </c>
      <c r="D2678" s="51">
        <v>8330</v>
      </c>
      <c r="E2678" s="51"/>
      <c r="F2678" s="52"/>
      <c r="G2678" s="51">
        <v>2</v>
      </c>
      <c r="H2678" s="51">
        <v>6</v>
      </c>
      <c r="I2678" s="51">
        <v>20</v>
      </c>
      <c r="J2678" s="51">
        <v>3</v>
      </c>
      <c r="K2678" s="51">
        <v>5000</v>
      </c>
      <c r="L2678" s="51">
        <v>5600</v>
      </c>
      <c r="M2678" s="51">
        <v>565</v>
      </c>
      <c r="N2678" s="50">
        <v>585</v>
      </c>
      <c r="O2678" s="49"/>
      <c r="P2678" s="48" t="s">
        <v>592</v>
      </c>
      <c r="Q2678" s="47">
        <v>0</v>
      </c>
      <c r="R2678" s="47">
        <v>0</v>
      </c>
      <c r="S2678" s="46">
        <f t="shared" si="178"/>
        <v>0</v>
      </c>
      <c r="T2678" s="47">
        <v>0</v>
      </c>
      <c r="U2678" s="47">
        <v>0</v>
      </c>
      <c r="V2678" s="46">
        <f t="shared" si="179"/>
        <v>0</v>
      </c>
      <c r="W2678" s="46">
        <f t="shared" si="180"/>
        <v>0</v>
      </c>
      <c r="X2678" s="45" t="s">
        <v>205</v>
      </c>
      <c r="Y2678" s="44"/>
      <c r="Z2678" s="43"/>
      <c r="AA2678" s="78" t="s">
        <v>100</v>
      </c>
      <c r="AK2678" s="2"/>
      <c r="AL2678" s="2"/>
      <c r="AM2678" s="2"/>
      <c r="AN2678" s="2"/>
      <c r="AO2678" s="2"/>
      <c r="AP2678" s="2"/>
      <c r="AQ2678" s="2"/>
      <c r="AR2678" s="2"/>
      <c r="AS2678" s="2"/>
      <c r="AT2678" s="2"/>
      <c r="AU2678" s="2"/>
      <c r="AV2678" s="2"/>
      <c r="AW2678" s="2"/>
    </row>
    <row r="2679" spans="1:49" hidden="1">
      <c r="A2679" s="31" t="e">
        <f t="shared" si="181"/>
        <v>#N/A</v>
      </c>
      <c r="B2679" s="30" t="e">
        <f>VLOOKUP(F2679,[3]!Tabla13[#All],2,FALSE)</f>
        <v>#N/A</v>
      </c>
      <c r="C2679" s="51">
        <v>2026</v>
      </c>
      <c r="D2679" s="51">
        <v>8330</v>
      </c>
      <c r="E2679" s="51"/>
      <c r="F2679" s="52"/>
      <c r="G2679" s="51">
        <v>2</v>
      </c>
      <c r="H2679" s="51">
        <v>6</v>
      </c>
      <c r="I2679" s="51">
        <v>20</v>
      </c>
      <c r="J2679" s="51">
        <v>3</v>
      </c>
      <c r="K2679" s="51">
        <v>5000</v>
      </c>
      <c r="L2679" s="51">
        <v>5600</v>
      </c>
      <c r="M2679" s="51">
        <v>565</v>
      </c>
      <c r="N2679" s="50">
        <v>1183</v>
      </c>
      <c r="O2679" s="49"/>
      <c r="P2679" s="48" t="s">
        <v>590</v>
      </c>
      <c r="Q2679" s="47">
        <v>0</v>
      </c>
      <c r="R2679" s="47">
        <v>0</v>
      </c>
      <c r="S2679" s="46">
        <f t="shared" si="178"/>
        <v>0</v>
      </c>
      <c r="T2679" s="47">
        <v>0</v>
      </c>
      <c r="U2679" s="47">
        <v>0</v>
      </c>
      <c r="V2679" s="46">
        <f t="shared" si="179"/>
        <v>0</v>
      </c>
      <c r="W2679" s="46">
        <f t="shared" si="180"/>
        <v>0</v>
      </c>
      <c r="X2679" s="45" t="s">
        <v>176</v>
      </c>
      <c r="Y2679" s="44"/>
      <c r="Z2679" s="43"/>
      <c r="AA2679" s="78" t="s">
        <v>100</v>
      </c>
      <c r="AK2679" s="2"/>
      <c r="AL2679" s="2"/>
      <c r="AM2679" s="2"/>
      <c r="AN2679" s="2"/>
      <c r="AO2679" s="2"/>
      <c r="AP2679" s="2"/>
      <c r="AQ2679" s="2"/>
      <c r="AR2679" s="2"/>
      <c r="AS2679" s="2"/>
      <c r="AT2679" s="2"/>
      <c r="AU2679" s="2"/>
      <c r="AV2679" s="2"/>
      <c r="AW2679" s="2"/>
    </row>
    <row r="2680" spans="1:49" hidden="1">
      <c r="A2680" s="31" t="e">
        <f t="shared" si="181"/>
        <v>#N/A</v>
      </c>
      <c r="B2680" s="30" t="e">
        <f>VLOOKUP(F2680,[3]!Tabla13[#All],2,FALSE)</f>
        <v>#N/A</v>
      </c>
      <c r="C2680" s="61">
        <v>2026</v>
      </c>
      <c r="D2680" s="61">
        <v>8330</v>
      </c>
      <c r="E2680" s="61"/>
      <c r="F2680" s="62"/>
      <c r="G2680" s="61">
        <v>2</v>
      </c>
      <c r="H2680" s="61">
        <v>6</v>
      </c>
      <c r="I2680" s="61">
        <v>20</v>
      </c>
      <c r="J2680" s="61">
        <v>3</v>
      </c>
      <c r="K2680" s="61">
        <v>5000</v>
      </c>
      <c r="L2680" s="61">
        <v>5900</v>
      </c>
      <c r="M2680" s="61"/>
      <c r="N2680" s="60" t="s">
        <v>23</v>
      </c>
      <c r="O2680" s="59"/>
      <c r="P2680" s="58" t="s">
        <v>25</v>
      </c>
      <c r="Q2680" s="57">
        <f>Q2681+Q2701</f>
        <v>0</v>
      </c>
      <c r="R2680" s="57">
        <f>R2681+R2701</f>
        <v>0</v>
      </c>
      <c r="S2680" s="57">
        <f t="shared" si="178"/>
        <v>0</v>
      </c>
      <c r="T2680" s="57">
        <f>T2681+T2701</f>
        <v>0</v>
      </c>
      <c r="U2680" s="57">
        <f>U2681+U2701</f>
        <v>0</v>
      </c>
      <c r="V2680" s="57">
        <f t="shared" si="179"/>
        <v>0</v>
      </c>
      <c r="W2680" s="57">
        <f t="shared" si="180"/>
        <v>0</v>
      </c>
      <c r="X2680" s="56"/>
      <c r="Y2680" s="66"/>
      <c r="Z2680" s="65"/>
      <c r="AA2680" s="53"/>
      <c r="AK2680" s="2"/>
      <c r="AL2680" s="2"/>
      <c r="AM2680" s="2"/>
      <c r="AN2680" s="2"/>
      <c r="AO2680" s="2"/>
      <c r="AP2680" s="2"/>
      <c r="AQ2680" s="2"/>
      <c r="AR2680" s="2"/>
      <c r="AS2680" s="2"/>
      <c r="AT2680" s="2"/>
      <c r="AU2680" s="2"/>
      <c r="AV2680" s="2"/>
      <c r="AW2680" s="2"/>
    </row>
    <row r="2681" spans="1:49" hidden="1">
      <c r="A2681" s="31" t="e">
        <f t="shared" si="181"/>
        <v>#N/A</v>
      </c>
      <c r="B2681" s="30" t="e">
        <f>VLOOKUP(F2681,[3]!Tabla13[#All],2,FALSE)</f>
        <v>#N/A</v>
      </c>
      <c r="C2681" s="40">
        <v>2026</v>
      </c>
      <c r="D2681" s="40">
        <v>8330</v>
      </c>
      <c r="E2681" s="40"/>
      <c r="F2681" s="41"/>
      <c r="G2681" s="40">
        <v>2</v>
      </c>
      <c r="H2681" s="40">
        <v>6</v>
      </c>
      <c r="I2681" s="40">
        <v>20</v>
      </c>
      <c r="J2681" s="40">
        <v>3</v>
      </c>
      <c r="K2681" s="40">
        <v>5000</v>
      </c>
      <c r="L2681" s="40">
        <v>5900</v>
      </c>
      <c r="M2681" s="40">
        <v>591</v>
      </c>
      <c r="N2681" s="39" t="s">
        <v>23</v>
      </c>
      <c r="O2681" s="38"/>
      <c r="P2681" s="37" t="s">
        <v>24</v>
      </c>
      <c r="Q2681" s="36">
        <f>SUM(Q2682:Q2700)</f>
        <v>0</v>
      </c>
      <c r="R2681" s="36">
        <f>SUM(R2682:R2700)</f>
        <v>0</v>
      </c>
      <c r="S2681" s="36">
        <f t="shared" si="178"/>
        <v>0</v>
      </c>
      <c r="T2681" s="36">
        <f>SUM(T2682:T2700)</f>
        <v>0</v>
      </c>
      <c r="U2681" s="36">
        <f>SUM(U2682:U2700)</f>
        <v>0</v>
      </c>
      <c r="V2681" s="36">
        <f t="shared" si="179"/>
        <v>0</v>
      </c>
      <c r="W2681" s="36">
        <f t="shared" si="180"/>
        <v>0</v>
      </c>
      <c r="X2681" s="35"/>
      <c r="Y2681" s="64"/>
      <c r="Z2681" s="63"/>
      <c r="AA2681" s="32"/>
      <c r="AK2681" s="2"/>
      <c r="AL2681" s="2"/>
      <c r="AM2681" s="2"/>
      <c r="AN2681" s="2"/>
      <c r="AO2681" s="2"/>
      <c r="AP2681" s="2"/>
      <c r="AQ2681" s="2"/>
      <c r="AR2681" s="2"/>
      <c r="AS2681" s="2"/>
      <c r="AT2681" s="2"/>
      <c r="AU2681" s="2"/>
      <c r="AV2681" s="2"/>
      <c r="AW2681" s="2"/>
    </row>
    <row r="2682" spans="1:49" hidden="1">
      <c r="A2682" s="31" t="e">
        <f t="shared" si="181"/>
        <v>#N/A</v>
      </c>
      <c r="B2682" s="30" t="e">
        <f>VLOOKUP(F2682,[3]!Tabla13[#All],2,FALSE)</f>
        <v>#N/A</v>
      </c>
      <c r="C2682" s="51">
        <v>2026</v>
      </c>
      <c r="D2682" s="51">
        <v>8330</v>
      </c>
      <c r="E2682" s="51"/>
      <c r="F2682" s="52"/>
      <c r="G2682" s="51">
        <v>2</v>
      </c>
      <c r="H2682" s="51">
        <v>6</v>
      </c>
      <c r="I2682" s="51">
        <v>20</v>
      </c>
      <c r="J2682" s="51">
        <v>3</v>
      </c>
      <c r="K2682" s="51">
        <v>5000</v>
      </c>
      <c r="L2682" s="51">
        <v>5900</v>
      </c>
      <c r="M2682" s="51">
        <v>591</v>
      </c>
      <c r="N2682" s="50">
        <v>1370</v>
      </c>
      <c r="O2682" s="49"/>
      <c r="P2682" s="48" t="s">
        <v>584</v>
      </c>
      <c r="Q2682" s="47">
        <v>0</v>
      </c>
      <c r="R2682" s="47">
        <v>0</v>
      </c>
      <c r="S2682" s="46">
        <f t="shared" si="178"/>
        <v>0</v>
      </c>
      <c r="T2682" s="47">
        <v>0</v>
      </c>
      <c r="U2682" s="47">
        <v>0</v>
      </c>
      <c r="V2682" s="46">
        <f t="shared" si="179"/>
        <v>0</v>
      </c>
      <c r="W2682" s="46">
        <f t="shared" si="180"/>
        <v>0</v>
      </c>
      <c r="X2682" s="45" t="s">
        <v>20</v>
      </c>
      <c r="Y2682" s="44"/>
      <c r="Z2682" s="43"/>
      <c r="AA2682" s="78" t="s">
        <v>100</v>
      </c>
      <c r="AK2682" s="2"/>
      <c r="AL2682" s="2"/>
      <c r="AM2682" s="2"/>
      <c r="AN2682" s="2"/>
      <c r="AO2682" s="2"/>
      <c r="AP2682" s="2"/>
      <c r="AQ2682" s="2"/>
      <c r="AR2682" s="2"/>
      <c r="AS2682" s="2"/>
      <c r="AT2682" s="2"/>
      <c r="AU2682" s="2"/>
      <c r="AV2682" s="2"/>
      <c r="AW2682" s="2"/>
    </row>
    <row r="2683" spans="1:49" hidden="1">
      <c r="A2683" s="31" t="e">
        <f t="shared" si="181"/>
        <v>#N/A</v>
      </c>
      <c r="B2683" s="30" t="e">
        <f>VLOOKUP(F2683,[3]!Tabla13[#All],2,FALSE)</f>
        <v>#N/A</v>
      </c>
      <c r="C2683" s="51">
        <v>2026</v>
      </c>
      <c r="D2683" s="51">
        <v>8330</v>
      </c>
      <c r="E2683" s="51"/>
      <c r="F2683" s="52"/>
      <c r="G2683" s="51">
        <v>2</v>
      </c>
      <c r="H2683" s="51">
        <v>6</v>
      </c>
      <c r="I2683" s="51">
        <v>20</v>
      </c>
      <c r="J2683" s="51">
        <v>3</v>
      </c>
      <c r="K2683" s="51">
        <v>5000</v>
      </c>
      <c r="L2683" s="51">
        <v>5900</v>
      </c>
      <c r="M2683" s="51">
        <v>591</v>
      </c>
      <c r="N2683" s="50">
        <v>1372</v>
      </c>
      <c r="O2683" s="49"/>
      <c r="P2683" s="48" t="s">
        <v>815</v>
      </c>
      <c r="Q2683" s="47">
        <v>0</v>
      </c>
      <c r="R2683" s="47">
        <v>0</v>
      </c>
      <c r="S2683" s="46">
        <f t="shared" si="178"/>
        <v>0</v>
      </c>
      <c r="T2683" s="47">
        <v>0</v>
      </c>
      <c r="U2683" s="47">
        <v>0</v>
      </c>
      <c r="V2683" s="46">
        <f t="shared" si="179"/>
        <v>0</v>
      </c>
      <c r="W2683" s="46">
        <f t="shared" si="180"/>
        <v>0</v>
      </c>
      <c r="X2683" s="45" t="s">
        <v>20</v>
      </c>
      <c r="Y2683" s="44"/>
      <c r="Z2683" s="43"/>
      <c r="AA2683" s="78" t="s">
        <v>100</v>
      </c>
      <c r="AK2683" s="2"/>
      <c r="AL2683" s="2"/>
      <c r="AM2683" s="2"/>
      <c r="AN2683" s="2"/>
      <c r="AO2683" s="2"/>
      <c r="AP2683" s="2"/>
      <c r="AQ2683" s="2"/>
      <c r="AR2683" s="2"/>
      <c r="AS2683" s="2"/>
      <c r="AT2683" s="2"/>
      <c r="AU2683" s="2"/>
      <c r="AV2683" s="2"/>
      <c r="AW2683" s="2"/>
    </row>
    <row r="2684" spans="1:49" hidden="1">
      <c r="A2684" s="31" t="e">
        <f t="shared" si="181"/>
        <v>#N/A</v>
      </c>
      <c r="B2684" s="30" t="e">
        <f>VLOOKUP(F2684,[3]!Tabla13[#All],2,FALSE)</f>
        <v>#N/A</v>
      </c>
      <c r="C2684" s="51">
        <v>2026</v>
      </c>
      <c r="D2684" s="51">
        <v>8330</v>
      </c>
      <c r="E2684" s="51"/>
      <c r="F2684" s="52"/>
      <c r="G2684" s="51">
        <v>2</v>
      </c>
      <c r="H2684" s="51">
        <v>6</v>
      </c>
      <c r="I2684" s="51">
        <v>20</v>
      </c>
      <c r="J2684" s="51">
        <v>3</v>
      </c>
      <c r="K2684" s="51">
        <v>5000</v>
      </c>
      <c r="L2684" s="51">
        <v>5900</v>
      </c>
      <c r="M2684" s="51">
        <v>591</v>
      </c>
      <c r="N2684" s="50">
        <v>1374</v>
      </c>
      <c r="O2684" s="49"/>
      <c r="P2684" s="48" t="s">
        <v>583</v>
      </c>
      <c r="Q2684" s="47">
        <v>0</v>
      </c>
      <c r="R2684" s="47">
        <v>0</v>
      </c>
      <c r="S2684" s="46">
        <f t="shared" si="178"/>
        <v>0</v>
      </c>
      <c r="T2684" s="47">
        <v>0</v>
      </c>
      <c r="U2684" s="47">
        <v>0</v>
      </c>
      <c r="V2684" s="46">
        <f t="shared" si="179"/>
        <v>0</v>
      </c>
      <c r="W2684" s="46">
        <f t="shared" si="180"/>
        <v>0</v>
      </c>
      <c r="X2684" s="45" t="s">
        <v>20</v>
      </c>
      <c r="Y2684" s="44"/>
      <c r="Z2684" s="43"/>
      <c r="AA2684" s="78" t="s">
        <v>100</v>
      </c>
      <c r="AK2684" s="2"/>
      <c r="AL2684" s="2"/>
      <c r="AM2684" s="2"/>
      <c r="AN2684" s="2"/>
      <c r="AO2684" s="2"/>
      <c r="AP2684" s="2"/>
      <c r="AQ2684" s="2"/>
      <c r="AR2684" s="2"/>
      <c r="AS2684" s="2"/>
      <c r="AT2684" s="2"/>
      <c r="AU2684" s="2"/>
      <c r="AV2684" s="2"/>
      <c r="AW2684" s="2"/>
    </row>
    <row r="2685" spans="1:49" ht="28.5" hidden="1">
      <c r="A2685" s="31" t="e">
        <f t="shared" si="181"/>
        <v>#N/A</v>
      </c>
      <c r="B2685" s="30" t="e">
        <f>VLOOKUP(F2685,[3]!Tabla13[#All],2,FALSE)</f>
        <v>#N/A</v>
      </c>
      <c r="C2685" s="51">
        <v>2026</v>
      </c>
      <c r="D2685" s="51">
        <v>8330</v>
      </c>
      <c r="E2685" s="51"/>
      <c r="F2685" s="52"/>
      <c r="G2685" s="51">
        <v>2</v>
      </c>
      <c r="H2685" s="51">
        <v>6</v>
      </c>
      <c r="I2685" s="51">
        <v>20</v>
      </c>
      <c r="J2685" s="51">
        <v>3</v>
      </c>
      <c r="K2685" s="51">
        <v>5000</v>
      </c>
      <c r="L2685" s="51">
        <v>5900</v>
      </c>
      <c r="M2685" s="51">
        <v>591</v>
      </c>
      <c r="N2685" s="50">
        <v>1375</v>
      </c>
      <c r="O2685" s="49"/>
      <c r="P2685" s="48" t="s">
        <v>632</v>
      </c>
      <c r="Q2685" s="47">
        <v>0</v>
      </c>
      <c r="R2685" s="47">
        <v>0</v>
      </c>
      <c r="S2685" s="46">
        <f t="shared" si="178"/>
        <v>0</v>
      </c>
      <c r="T2685" s="47">
        <v>0</v>
      </c>
      <c r="U2685" s="47">
        <v>0</v>
      </c>
      <c r="V2685" s="46">
        <f t="shared" si="179"/>
        <v>0</v>
      </c>
      <c r="W2685" s="46">
        <f t="shared" si="180"/>
        <v>0</v>
      </c>
      <c r="X2685" s="45" t="s">
        <v>20</v>
      </c>
      <c r="Y2685" s="44"/>
      <c r="Z2685" s="43"/>
      <c r="AA2685" s="78" t="s">
        <v>100</v>
      </c>
      <c r="AK2685" s="2"/>
      <c r="AL2685" s="2"/>
      <c r="AM2685" s="2"/>
      <c r="AN2685" s="2"/>
      <c r="AO2685" s="2"/>
      <c r="AP2685" s="2"/>
      <c r="AQ2685" s="2"/>
      <c r="AR2685" s="2"/>
      <c r="AS2685" s="2"/>
      <c r="AT2685" s="2"/>
      <c r="AU2685" s="2"/>
      <c r="AV2685" s="2"/>
      <c r="AW2685" s="2"/>
    </row>
    <row r="2686" spans="1:49" hidden="1">
      <c r="A2686" s="31" t="e">
        <f t="shared" si="181"/>
        <v>#N/A</v>
      </c>
      <c r="B2686" s="30" t="e">
        <f>VLOOKUP(F2686,[3]!Tabla13[#All],2,FALSE)</f>
        <v>#N/A</v>
      </c>
      <c r="C2686" s="51">
        <v>2026</v>
      </c>
      <c r="D2686" s="51">
        <v>8330</v>
      </c>
      <c r="E2686" s="51"/>
      <c r="F2686" s="52"/>
      <c r="G2686" s="51">
        <v>2</v>
      </c>
      <c r="H2686" s="51">
        <v>6</v>
      </c>
      <c r="I2686" s="51">
        <v>20</v>
      </c>
      <c r="J2686" s="51">
        <v>3</v>
      </c>
      <c r="K2686" s="51">
        <v>5000</v>
      </c>
      <c r="L2686" s="51">
        <v>5900</v>
      </c>
      <c r="M2686" s="51">
        <v>591</v>
      </c>
      <c r="N2686" s="50">
        <v>1378</v>
      </c>
      <c r="O2686" s="49"/>
      <c r="P2686" s="48" t="s">
        <v>814</v>
      </c>
      <c r="Q2686" s="47">
        <v>0</v>
      </c>
      <c r="R2686" s="47">
        <v>0</v>
      </c>
      <c r="S2686" s="46">
        <f t="shared" si="178"/>
        <v>0</v>
      </c>
      <c r="T2686" s="47">
        <v>0</v>
      </c>
      <c r="U2686" s="47">
        <v>0</v>
      </c>
      <c r="V2686" s="46">
        <f t="shared" si="179"/>
        <v>0</v>
      </c>
      <c r="W2686" s="46">
        <f t="shared" si="180"/>
        <v>0</v>
      </c>
      <c r="X2686" s="45" t="s">
        <v>20</v>
      </c>
      <c r="Y2686" s="44"/>
      <c r="Z2686" s="43"/>
      <c r="AA2686" s="78" t="s">
        <v>100</v>
      </c>
      <c r="AK2686" s="2"/>
      <c r="AL2686" s="2"/>
      <c r="AM2686" s="2"/>
      <c r="AN2686" s="2"/>
      <c r="AO2686" s="2"/>
      <c r="AP2686" s="2"/>
      <c r="AQ2686" s="2"/>
      <c r="AR2686" s="2"/>
      <c r="AS2686" s="2"/>
      <c r="AT2686" s="2"/>
      <c r="AU2686" s="2"/>
      <c r="AV2686" s="2"/>
      <c r="AW2686" s="2"/>
    </row>
    <row r="2687" spans="1:49" hidden="1">
      <c r="A2687" s="31" t="e">
        <f t="shared" si="181"/>
        <v>#N/A</v>
      </c>
      <c r="B2687" s="30" t="e">
        <f>VLOOKUP(F2687,[3]!Tabla13[#All],2,FALSE)</f>
        <v>#N/A</v>
      </c>
      <c r="C2687" s="51">
        <v>2026</v>
      </c>
      <c r="D2687" s="51">
        <v>8330</v>
      </c>
      <c r="E2687" s="51"/>
      <c r="F2687" s="52"/>
      <c r="G2687" s="51">
        <v>2</v>
      </c>
      <c r="H2687" s="51">
        <v>6</v>
      </c>
      <c r="I2687" s="51">
        <v>20</v>
      </c>
      <c r="J2687" s="51">
        <v>3</v>
      </c>
      <c r="K2687" s="51">
        <v>5000</v>
      </c>
      <c r="L2687" s="51">
        <v>5900</v>
      </c>
      <c r="M2687" s="51">
        <v>591</v>
      </c>
      <c r="N2687" s="50">
        <v>1379</v>
      </c>
      <c r="O2687" s="49"/>
      <c r="P2687" s="48" t="s">
        <v>582</v>
      </c>
      <c r="Q2687" s="47">
        <v>0</v>
      </c>
      <c r="R2687" s="47">
        <v>0</v>
      </c>
      <c r="S2687" s="46">
        <f t="shared" si="178"/>
        <v>0</v>
      </c>
      <c r="T2687" s="47">
        <v>0</v>
      </c>
      <c r="U2687" s="47">
        <v>0</v>
      </c>
      <c r="V2687" s="46">
        <f t="shared" si="179"/>
        <v>0</v>
      </c>
      <c r="W2687" s="46">
        <f t="shared" si="180"/>
        <v>0</v>
      </c>
      <c r="X2687" s="45" t="s">
        <v>20</v>
      </c>
      <c r="Y2687" s="44"/>
      <c r="Z2687" s="43"/>
      <c r="AA2687" s="78" t="s">
        <v>100</v>
      </c>
      <c r="AK2687" s="2"/>
      <c r="AL2687" s="2"/>
      <c r="AM2687" s="2"/>
      <c r="AN2687" s="2"/>
      <c r="AO2687" s="2"/>
      <c r="AP2687" s="2"/>
      <c r="AQ2687" s="2"/>
      <c r="AR2687" s="2"/>
      <c r="AS2687" s="2"/>
      <c r="AT2687" s="2"/>
      <c r="AU2687" s="2"/>
      <c r="AV2687" s="2"/>
      <c r="AW2687" s="2"/>
    </row>
    <row r="2688" spans="1:49" hidden="1">
      <c r="A2688" s="31" t="e">
        <f t="shared" si="181"/>
        <v>#N/A</v>
      </c>
      <c r="B2688" s="30" t="e">
        <f>VLOOKUP(F2688,[3]!Tabla13[#All],2,FALSE)</f>
        <v>#N/A</v>
      </c>
      <c r="C2688" s="51">
        <v>2026</v>
      </c>
      <c r="D2688" s="51">
        <v>8330</v>
      </c>
      <c r="E2688" s="51"/>
      <c r="F2688" s="52"/>
      <c r="G2688" s="51">
        <v>2</v>
      </c>
      <c r="H2688" s="51">
        <v>6</v>
      </c>
      <c r="I2688" s="51">
        <v>20</v>
      </c>
      <c r="J2688" s="51">
        <v>3</v>
      </c>
      <c r="K2688" s="51">
        <v>5000</v>
      </c>
      <c r="L2688" s="51">
        <v>5900</v>
      </c>
      <c r="M2688" s="51">
        <v>591</v>
      </c>
      <c r="N2688" s="50">
        <v>1380</v>
      </c>
      <c r="O2688" s="49"/>
      <c r="P2688" s="48" t="s">
        <v>581</v>
      </c>
      <c r="Q2688" s="47">
        <v>0</v>
      </c>
      <c r="R2688" s="47">
        <v>0</v>
      </c>
      <c r="S2688" s="46">
        <f t="shared" si="178"/>
        <v>0</v>
      </c>
      <c r="T2688" s="47">
        <v>0</v>
      </c>
      <c r="U2688" s="47">
        <v>0</v>
      </c>
      <c r="V2688" s="46">
        <f t="shared" si="179"/>
        <v>0</v>
      </c>
      <c r="W2688" s="46">
        <f t="shared" si="180"/>
        <v>0</v>
      </c>
      <c r="X2688" s="45" t="s">
        <v>20</v>
      </c>
      <c r="Y2688" s="44"/>
      <c r="Z2688" s="43"/>
      <c r="AA2688" s="78" t="s">
        <v>100</v>
      </c>
      <c r="AK2688" s="2"/>
      <c r="AL2688" s="2"/>
      <c r="AM2688" s="2"/>
      <c r="AN2688" s="2"/>
      <c r="AO2688" s="2"/>
      <c r="AP2688" s="2"/>
      <c r="AQ2688" s="2"/>
      <c r="AR2688" s="2"/>
      <c r="AS2688" s="2"/>
      <c r="AT2688" s="2"/>
      <c r="AU2688" s="2"/>
      <c r="AV2688" s="2"/>
      <c r="AW2688" s="2"/>
    </row>
    <row r="2689" spans="1:96" hidden="1">
      <c r="A2689" s="31" t="e">
        <f t="shared" si="181"/>
        <v>#N/A</v>
      </c>
      <c r="B2689" s="30" t="e">
        <f>VLOOKUP(F2689,[3]!Tabla13[#All],2,FALSE)</f>
        <v>#N/A</v>
      </c>
      <c r="C2689" s="51">
        <v>2026</v>
      </c>
      <c r="D2689" s="51">
        <v>8330</v>
      </c>
      <c r="E2689" s="51"/>
      <c r="F2689" s="52"/>
      <c r="G2689" s="51">
        <v>2</v>
      </c>
      <c r="H2689" s="51">
        <v>6</v>
      </c>
      <c r="I2689" s="51">
        <v>20</v>
      </c>
      <c r="J2689" s="51">
        <v>3</v>
      </c>
      <c r="K2689" s="51">
        <v>5000</v>
      </c>
      <c r="L2689" s="51">
        <v>5900</v>
      </c>
      <c r="M2689" s="51">
        <v>591</v>
      </c>
      <c r="N2689" s="50">
        <v>1381</v>
      </c>
      <c r="O2689" s="49"/>
      <c r="P2689" s="48" t="s">
        <v>845</v>
      </c>
      <c r="Q2689" s="47">
        <v>0</v>
      </c>
      <c r="R2689" s="47">
        <v>0</v>
      </c>
      <c r="S2689" s="46">
        <f t="shared" si="178"/>
        <v>0</v>
      </c>
      <c r="T2689" s="47">
        <v>0</v>
      </c>
      <c r="U2689" s="47">
        <v>0</v>
      </c>
      <c r="V2689" s="46">
        <f t="shared" si="179"/>
        <v>0</v>
      </c>
      <c r="W2689" s="46">
        <f t="shared" si="180"/>
        <v>0</v>
      </c>
      <c r="X2689" s="45" t="s">
        <v>20</v>
      </c>
      <c r="Y2689" s="44"/>
      <c r="Z2689" s="43"/>
      <c r="AA2689" s="78" t="s">
        <v>100</v>
      </c>
      <c r="AK2689" s="2"/>
      <c r="AL2689" s="2"/>
      <c r="AM2689" s="2"/>
      <c r="AN2689" s="2"/>
      <c r="AO2689" s="2"/>
      <c r="AP2689" s="2"/>
      <c r="AQ2689" s="2"/>
      <c r="AR2689" s="2"/>
      <c r="AS2689" s="2"/>
      <c r="AT2689" s="2"/>
      <c r="AU2689" s="2"/>
      <c r="AV2689" s="2"/>
      <c r="AW2689" s="2"/>
    </row>
    <row r="2690" spans="1:96" hidden="1">
      <c r="A2690" s="31" t="e">
        <f t="shared" si="181"/>
        <v>#N/A</v>
      </c>
      <c r="B2690" s="30" t="e">
        <f>VLOOKUP(F2690,[3]!Tabla13[#All],2,FALSE)</f>
        <v>#N/A</v>
      </c>
      <c r="C2690" s="51">
        <v>2026</v>
      </c>
      <c r="D2690" s="51">
        <v>8330</v>
      </c>
      <c r="E2690" s="51"/>
      <c r="F2690" s="52"/>
      <c r="G2690" s="51">
        <v>2</v>
      </c>
      <c r="H2690" s="51">
        <v>6</v>
      </c>
      <c r="I2690" s="51">
        <v>20</v>
      </c>
      <c r="J2690" s="51">
        <v>3</v>
      </c>
      <c r="K2690" s="51">
        <v>5000</v>
      </c>
      <c r="L2690" s="51">
        <v>5900</v>
      </c>
      <c r="M2690" s="51">
        <v>591</v>
      </c>
      <c r="N2690" s="50">
        <v>1382</v>
      </c>
      <c r="O2690" s="49"/>
      <c r="P2690" s="48" t="s">
        <v>844</v>
      </c>
      <c r="Q2690" s="47">
        <v>0</v>
      </c>
      <c r="R2690" s="47">
        <v>0</v>
      </c>
      <c r="S2690" s="46">
        <f t="shared" si="178"/>
        <v>0</v>
      </c>
      <c r="T2690" s="47">
        <v>0</v>
      </c>
      <c r="U2690" s="47">
        <v>0</v>
      </c>
      <c r="V2690" s="46">
        <f t="shared" si="179"/>
        <v>0</v>
      </c>
      <c r="W2690" s="46">
        <f t="shared" si="180"/>
        <v>0</v>
      </c>
      <c r="X2690" s="45" t="s">
        <v>20</v>
      </c>
      <c r="Y2690" s="44"/>
      <c r="Z2690" s="43"/>
      <c r="AA2690" s="78" t="s">
        <v>100</v>
      </c>
      <c r="AK2690" s="2"/>
      <c r="AL2690" s="2"/>
      <c r="AM2690" s="2"/>
      <c r="AN2690" s="2"/>
      <c r="AO2690" s="2"/>
      <c r="AP2690" s="2"/>
      <c r="AQ2690" s="2"/>
      <c r="AR2690" s="2"/>
      <c r="AS2690" s="2"/>
      <c r="AT2690" s="2"/>
      <c r="AU2690" s="2"/>
      <c r="AV2690" s="2"/>
      <c r="AW2690" s="2"/>
    </row>
    <row r="2691" spans="1:96" hidden="1">
      <c r="A2691" s="31" t="e">
        <f t="shared" si="181"/>
        <v>#N/A</v>
      </c>
      <c r="B2691" s="30" t="e">
        <f>VLOOKUP(F2691,[3]!Tabla13[#All],2,FALSE)</f>
        <v>#N/A</v>
      </c>
      <c r="C2691" s="51">
        <v>2026</v>
      </c>
      <c r="D2691" s="51">
        <v>8330</v>
      </c>
      <c r="E2691" s="51"/>
      <c r="F2691" s="52"/>
      <c r="G2691" s="51">
        <v>2</v>
      </c>
      <c r="H2691" s="51">
        <v>6</v>
      </c>
      <c r="I2691" s="51">
        <v>20</v>
      </c>
      <c r="J2691" s="51">
        <v>3</v>
      </c>
      <c r="K2691" s="51">
        <v>5000</v>
      </c>
      <c r="L2691" s="51">
        <v>5900</v>
      </c>
      <c r="M2691" s="51">
        <v>591</v>
      </c>
      <c r="N2691" s="50">
        <v>1383</v>
      </c>
      <c r="O2691" s="49"/>
      <c r="P2691" s="48" t="s">
        <v>580</v>
      </c>
      <c r="Q2691" s="47">
        <v>0</v>
      </c>
      <c r="R2691" s="47">
        <v>0</v>
      </c>
      <c r="S2691" s="46">
        <f t="shared" si="178"/>
        <v>0</v>
      </c>
      <c r="T2691" s="47">
        <v>0</v>
      </c>
      <c r="U2691" s="47">
        <v>0</v>
      </c>
      <c r="V2691" s="46">
        <f t="shared" si="179"/>
        <v>0</v>
      </c>
      <c r="W2691" s="46">
        <f t="shared" si="180"/>
        <v>0</v>
      </c>
      <c r="X2691" s="45" t="s">
        <v>20</v>
      </c>
      <c r="Y2691" s="44"/>
      <c r="Z2691" s="43"/>
      <c r="AA2691" s="78" t="s">
        <v>100</v>
      </c>
      <c r="AK2691" s="2"/>
      <c r="AL2691" s="2"/>
      <c r="AM2691" s="2"/>
      <c r="AN2691" s="2"/>
      <c r="AO2691" s="2"/>
      <c r="AP2691" s="2"/>
      <c r="AQ2691" s="2"/>
      <c r="AR2691" s="2"/>
      <c r="AS2691" s="2"/>
      <c r="AT2691" s="2"/>
      <c r="AU2691" s="2"/>
      <c r="AV2691" s="2"/>
      <c r="AW2691" s="2"/>
    </row>
    <row r="2692" spans="1:96" ht="28.5" hidden="1">
      <c r="A2692" s="31" t="e">
        <f t="shared" si="181"/>
        <v>#N/A</v>
      </c>
      <c r="B2692" s="30" t="e">
        <f>VLOOKUP(F2692,[3]!Tabla13[#All],2,FALSE)</f>
        <v>#N/A</v>
      </c>
      <c r="C2692" s="51">
        <v>2026</v>
      </c>
      <c r="D2692" s="51">
        <v>8330</v>
      </c>
      <c r="E2692" s="51"/>
      <c r="F2692" s="52"/>
      <c r="G2692" s="51">
        <v>2</v>
      </c>
      <c r="H2692" s="51">
        <v>6</v>
      </c>
      <c r="I2692" s="51">
        <v>20</v>
      </c>
      <c r="J2692" s="51">
        <v>3</v>
      </c>
      <c r="K2692" s="51">
        <v>5000</v>
      </c>
      <c r="L2692" s="51">
        <v>5900</v>
      </c>
      <c r="M2692" s="51">
        <v>591</v>
      </c>
      <c r="N2692" s="50">
        <v>1384</v>
      </c>
      <c r="O2692" s="49"/>
      <c r="P2692" s="48" t="s">
        <v>579</v>
      </c>
      <c r="Q2692" s="47">
        <v>0</v>
      </c>
      <c r="R2692" s="47">
        <v>0</v>
      </c>
      <c r="S2692" s="46">
        <f t="shared" si="178"/>
        <v>0</v>
      </c>
      <c r="T2692" s="47">
        <v>0</v>
      </c>
      <c r="U2692" s="47">
        <v>0</v>
      </c>
      <c r="V2692" s="46">
        <f t="shared" si="179"/>
        <v>0</v>
      </c>
      <c r="W2692" s="46">
        <f t="shared" si="180"/>
        <v>0</v>
      </c>
      <c r="X2692" s="45" t="s">
        <v>20</v>
      </c>
      <c r="Y2692" s="44"/>
      <c r="Z2692" s="43"/>
      <c r="AA2692" s="78" t="s">
        <v>100</v>
      </c>
      <c r="AK2692" s="2"/>
      <c r="AL2692" s="2"/>
      <c r="AM2692" s="2"/>
      <c r="AN2692" s="2"/>
      <c r="AO2692" s="2"/>
      <c r="AP2692" s="2"/>
      <c r="AQ2692" s="2"/>
      <c r="AR2692" s="2"/>
      <c r="AS2692" s="2"/>
      <c r="AT2692" s="2"/>
      <c r="AU2692" s="2"/>
      <c r="AV2692" s="2"/>
      <c r="AW2692" s="2"/>
    </row>
    <row r="2693" spans="1:96" hidden="1">
      <c r="A2693" s="31" t="e">
        <f t="shared" si="181"/>
        <v>#N/A</v>
      </c>
      <c r="B2693" s="30" t="e">
        <f>VLOOKUP(F2693,[3]!Tabla13[#All],2,FALSE)</f>
        <v>#N/A</v>
      </c>
      <c r="C2693" s="51">
        <v>2026</v>
      </c>
      <c r="D2693" s="51">
        <v>8330</v>
      </c>
      <c r="E2693" s="51"/>
      <c r="F2693" s="52"/>
      <c r="G2693" s="51">
        <v>2</v>
      </c>
      <c r="H2693" s="51">
        <v>6</v>
      </c>
      <c r="I2693" s="51">
        <v>20</v>
      </c>
      <c r="J2693" s="51">
        <v>3</v>
      </c>
      <c r="K2693" s="51">
        <v>5000</v>
      </c>
      <c r="L2693" s="51">
        <v>5900</v>
      </c>
      <c r="M2693" s="51">
        <v>591</v>
      </c>
      <c r="N2693" s="50">
        <v>1385</v>
      </c>
      <c r="O2693" s="49"/>
      <c r="P2693" s="48" t="s">
        <v>813</v>
      </c>
      <c r="Q2693" s="47">
        <v>0</v>
      </c>
      <c r="R2693" s="47">
        <v>0</v>
      </c>
      <c r="S2693" s="46">
        <f t="shared" si="178"/>
        <v>0</v>
      </c>
      <c r="T2693" s="47">
        <v>0</v>
      </c>
      <c r="U2693" s="47">
        <v>0</v>
      </c>
      <c r="V2693" s="46">
        <f t="shared" si="179"/>
        <v>0</v>
      </c>
      <c r="W2693" s="46">
        <f t="shared" si="180"/>
        <v>0</v>
      </c>
      <c r="X2693" s="45" t="s">
        <v>20</v>
      </c>
      <c r="Y2693" s="44"/>
      <c r="Z2693" s="43"/>
      <c r="AA2693" s="78" t="s">
        <v>100</v>
      </c>
      <c r="AK2693" s="2"/>
      <c r="AL2693" s="2"/>
      <c r="AM2693" s="2"/>
      <c r="AN2693" s="2"/>
      <c r="AO2693" s="2"/>
      <c r="AP2693" s="2"/>
      <c r="AQ2693" s="2"/>
      <c r="AR2693" s="2"/>
      <c r="AS2693" s="2"/>
      <c r="AT2693" s="2"/>
      <c r="AU2693" s="2"/>
      <c r="AV2693" s="2"/>
      <c r="AW2693" s="2"/>
    </row>
    <row r="2694" spans="1:96" hidden="1">
      <c r="A2694" s="31" t="e">
        <f t="shared" si="181"/>
        <v>#N/A</v>
      </c>
      <c r="B2694" s="30" t="e">
        <f>VLOOKUP(F2694,[3]!Tabla13[#All],2,FALSE)</f>
        <v>#N/A</v>
      </c>
      <c r="C2694" s="51">
        <v>2026</v>
      </c>
      <c r="D2694" s="51">
        <v>8330</v>
      </c>
      <c r="E2694" s="51"/>
      <c r="F2694" s="52"/>
      <c r="G2694" s="51">
        <v>2</v>
      </c>
      <c r="H2694" s="51">
        <v>6</v>
      </c>
      <c r="I2694" s="51">
        <v>20</v>
      </c>
      <c r="J2694" s="51">
        <v>3</v>
      </c>
      <c r="K2694" s="51">
        <v>5000</v>
      </c>
      <c r="L2694" s="51">
        <v>5900</v>
      </c>
      <c r="M2694" s="51">
        <v>591</v>
      </c>
      <c r="N2694" s="50">
        <v>1386</v>
      </c>
      <c r="O2694" s="49"/>
      <c r="P2694" s="48" t="s">
        <v>578</v>
      </c>
      <c r="Q2694" s="47">
        <v>0</v>
      </c>
      <c r="R2694" s="47">
        <v>0</v>
      </c>
      <c r="S2694" s="46">
        <f t="shared" si="178"/>
        <v>0</v>
      </c>
      <c r="T2694" s="47">
        <v>0</v>
      </c>
      <c r="U2694" s="47">
        <v>0</v>
      </c>
      <c r="V2694" s="46">
        <f t="shared" si="179"/>
        <v>0</v>
      </c>
      <c r="W2694" s="46">
        <f t="shared" si="180"/>
        <v>0</v>
      </c>
      <c r="X2694" s="45" t="s">
        <v>20</v>
      </c>
      <c r="Y2694" s="44"/>
      <c r="Z2694" s="43"/>
      <c r="AA2694" s="78" t="s">
        <v>100</v>
      </c>
      <c r="AK2694" s="2"/>
      <c r="AL2694" s="2"/>
      <c r="AM2694" s="2"/>
      <c r="AN2694" s="2"/>
      <c r="AO2694" s="2"/>
      <c r="AP2694" s="2"/>
      <c r="AQ2694" s="2"/>
      <c r="AR2694" s="2"/>
      <c r="AS2694" s="2"/>
      <c r="AT2694" s="2"/>
      <c r="AU2694" s="2"/>
      <c r="AV2694" s="2"/>
      <c r="AW2694" s="2"/>
    </row>
    <row r="2695" spans="1:96" ht="28.5" hidden="1">
      <c r="A2695" s="31" t="e">
        <f t="shared" si="181"/>
        <v>#N/A</v>
      </c>
      <c r="B2695" s="30" t="e">
        <f>VLOOKUP(F2695,[3]!Tabla13[#All],2,FALSE)</f>
        <v>#N/A</v>
      </c>
      <c r="C2695" s="51">
        <v>2026</v>
      </c>
      <c r="D2695" s="51">
        <v>8330</v>
      </c>
      <c r="E2695" s="51"/>
      <c r="F2695" s="52"/>
      <c r="G2695" s="51">
        <v>2</v>
      </c>
      <c r="H2695" s="51">
        <v>6</v>
      </c>
      <c r="I2695" s="51">
        <v>20</v>
      </c>
      <c r="J2695" s="51">
        <v>3</v>
      </c>
      <c r="K2695" s="51">
        <v>5000</v>
      </c>
      <c r="L2695" s="51">
        <v>5900</v>
      </c>
      <c r="M2695" s="51">
        <v>591</v>
      </c>
      <c r="N2695" s="50">
        <v>1377</v>
      </c>
      <c r="O2695" s="49"/>
      <c r="P2695" s="48" t="s">
        <v>577</v>
      </c>
      <c r="Q2695" s="47">
        <v>0</v>
      </c>
      <c r="R2695" s="47">
        <v>0</v>
      </c>
      <c r="S2695" s="46">
        <f t="shared" si="178"/>
        <v>0</v>
      </c>
      <c r="T2695" s="47">
        <v>0</v>
      </c>
      <c r="U2695" s="47">
        <v>0</v>
      </c>
      <c r="V2695" s="46">
        <f t="shared" si="179"/>
        <v>0</v>
      </c>
      <c r="W2695" s="46">
        <f t="shared" si="180"/>
        <v>0</v>
      </c>
      <c r="X2695" s="45" t="s">
        <v>20</v>
      </c>
      <c r="Y2695" s="44"/>
      <c r="Z2695" s="43"/>
      <c r="AA2695" s="78" t="s">
        <v>100</v>
      </c>
      <c r="AK2695" s="2"/>
      <c r="AL2695" s="2"/>
      <c r="AM2695" s="2"/>
      <c r="AN2695" s="2"/>
      <c r="AO2695" s="2"/>
      <c r="AP2695" s="2"/>
      <c r="AQ2695" s="2"/>
      <c r="AR2695" s="2"/>
      <c r="AS2695" s="2"/>
      <c r="AT2695" s="2"/>
      <c r="AU2695" s="2"/>
      <c r="AV2695" s="2"/>
      <c r="AW2695" s="2"/>
    </row>
    <row r="2696" spans="1:96" hidden="1">
      <c r="A2696" s="31" t="e">
        <f t="shared" si="181"/>
        <v>#N/A</v>
      </c>
      <c r="B2696" s="30" t="e">
        <f>VLOOKUP(F2696,[3]!Tabla13[#All],2,FALSE)</f>
        <v>#N/A</v>
      </c>
      <c r="C2696" s="51">
        <v>2026</v>
      </c>
      <c r="D2696" s="51">
        <v>8330</v>
      </c>
      <c r="E2696" s="51"/>
      <c r="F2696" s="52"/>
      <c r="G2696" s="51">
        <v>2</v>
      </c>
      <c r="H2696" s="51">
        <v>6</v>
      </c>
      <c r="I2696" s="51">
        <v>20</v>
      </c>
      <c r="J2696" s="51">
        <v>3</v>
      </c>
      <c r="K2696" s="51">
        <v>5000</v>
      </c>
      <c r="L2696" s="51">
        <v>5900</v>
      </c>
      <c r="M2696" s="51">
        <v>591</v>
      </c>
      <c r="N2696" s="50">
        <v>1369</v>
      </c>
      <c r="O2696" s="49"/>
      <c r="P2696" s="48" t="s">
        <v>576</v>
      </c>
      <c r="Q2696" s="47">
        <v>0</v>
      </c>
      <c r="R2696" s="47">
        <v>0</v>
      </c>
      <c r="S2696" s="46">
        <f t="shared" si="178"/>
        <v>0</v>
      </c>
      <c r="T2696" s="47">
        <v>0</v>
      </c>
      <c r="U2696" s="47">
        <v>0</v>
      </c>
      <c r="V2696" s="46">
        <f t="shared" si="179"/>
        <v>0</v>
      </c>
      <c r="W2696" s="46">
        <f t="shared" si="180"/>
        <v>0</v>
      </c>
      <c r="X2696" s="45" t="s">
        <v>20</v>
      </c>
      <c r="Y2696" s="44"/>
      <c r="Z2696" s="43"/>
      <c r="AA2696" s="78" t="s">
        <v>100</v>
      </c>
      <c r="AK2696" s="2"/>
      <c r="AL2696" s="2"/>
      <c r="AM2696" s="2"/>
      <c r="AN2696" s="2"/>
      <c r="AO2696" s="2"/>
      <c r="AP2696" s="2"/>
      <c r="AQ2696" s="2"/>
      <c r="AR2696" s="2"/>
      <c r="AS2696" s="2"/>
      <c r="AT2696" s="2"/>
      <c r="AU2696" s="2"/>
      <c r="AV2696" s="2"/>
      <c r="AW2696" s="2"/>
    </row>
    <row r="2697" spans="1:96" hidden="1">
      <c r="A2697" s="31" t="e">
        <f t="shared" si="181"/>
        <v>#N/A</v>
      </c>
      <c r="B2697" s="30" t="e">
        <f>VLOOKUP(F2697,[3]!Tabla13[#All],2,FALSE)</f>
        <v>#N/A</v>
      </c>
      <c r="C2697" s="51">
        <v>2026</v>
      </c>
      <c r="D2697" s="51">
        <v>8330</v>
      </c>
      <c r="E2697" s="51"/>
      <c r="F2697" s="52"/>
      <c r="G2697" s="51">
        <v>2</v>
      </c>
      <c r="H2697" s="51">
        <v>6</v>
      </c>
      <c r="I2697" s="51">
        <v>20</v>
      </c>
      <c r="J2697" s="51">
        <v>3</v>
      </c>
      <c r="K2697" s="51">
        <v>5000</v>
      </c>
      <c r="L2697" s="51">
        <v>5900</v>
      </c>
      <c r="M2697" s="51">
        <v>591</v>
      </c>
      <c r="N2697" s="50">
        <v>1371</v>
      </c>
      <c r="O2697" s="49"/>
      <c r="P2697" s="48" t="s">
        <v>812</v>
      </c>
      <c r="Q2697" s="47">
        <v>0</v>
      </c>
      <c r="R2697" s="47">
        <v>0</v>
      </c>
      <c r="S2697" s="46">
        <f t="shared" si="178"/>
        <v>0</v>
      </c>
      <c r="T2697" s="47">
        <v>0</v>
      </c>
      <c r="U2697" s="47">
        <v>0</v>
      </c>
      <c r="V2697" s="46">
        <f t="shared" si="179"/>
        <v>0</v>
      </c>
      <c r="W2697" s="46">
        <f t="shared" si="180"/>
        <v>0</v>
      </c>
      <c r="X2697" s="45" t="s">
        <v>20</v>
      </c>
      <c r="Y2697" s="44"/>
      <c r="Z2697" s="43"/>
      <c r="AA2697" s="78" t="s">
        <v>100</v>
      </c>
      <c r="AK2697" s="2"/>
      <c r="AL2697" s="2"/>
      <c r="AM2697" s="2"/>
      <c r="AN2697" s="2"/>
      <c r="AO2697" s="2"/>
      <c r="AP2697" s="2"/>
      <c r="AQ2697" s="2"/>
      <c r="AR2697" s="2"/>
      <c r="AS2697" s="2"/>
      <c r="AT2697" s="2"/>
      <c r="AU2697" s="2"/>
      <c r="AV2697" s="2"/>
      <c r="AW2697" s="2"/>
    </row>
    <row r="2698" spans="1:96" hidden="1">
      <c r="A2698" s="31" t="e">
        <f t="shared" si="181"/>
        <v>#N/A</v>
      </c>
      <c r="B2698" s="30" t="e">
        <f>VLOOKUP(F2698,[3]!Tabla13[#All],2,FALSE)</f>
        <v>#N/A</v>
      </c>
      <c r="C2698" s="51">
        <v>2026</v>
      </c>
      <c r="D2698" s="51">
        <v>8330</v>
      </c>
      <c r="E2698" s="51"/>
      <c r="F2698" s="52"/>
      <c r="G2698" s="51">
        <v>2</v>
      </c>
      <c r="H2698" s="51">
        <v>6</v>
      </c>
      <c r="I2698" s="51">
        <v>20</v>
      </c>
      <c r="J2698" s="51">
        <v>3</v>
      </c>
      <c r="K2698" s="51">
        <v>5000</v>
      </c>
      <c r="L2698" s="51">
        <v>5900</v>
      </c>
      <c r="M2698" s="51">
        <v>591</v>
      </c>
      <c r="N2698" s="50">
        <v>1373</v>
      </c>
      <c r="O2698" s="49"/>
      <c r="P2698" s="48" t="s">
        <v>575</v>
      </c>
      <c r="Q2698" s="47">
        <v>0</v>
      </c>
      <c r="R2698" s="47">
        <v>0</v>
      </c>
      <c r="S2698" s="46">
        <f t="shared" ref="S2698:S2761" si="182">Q2698+R2698</f>
        <v>0</v>
      </c>
      <c r="T2698" s="47">
        <v>0</v>
      </c>
      <c r="U2698" s="47">
        <v>0</v>
      </c>
      <c r="V2698" s="46">
        <f t="shared" ref="V2698:V2761" si="183">T2698+U2698</f>
        <v>0</v>
      </c>
      <c r="W2698" s="46">
        <f t="shared" ref="W2698:W2761" si="184">S2698+V2698</f>
        <v>0</v>
      </c>
      <c r="X2698" s="45" t="s">
        <v>20</v>
      </c>
      <c r="Y2698" s="44"/>
      <c r="Z2698" s="43"/>
      <c r="AA2698" s="78" t="s">
        <v>100</v>
      </c>
      <c r="AK2698" s="2"/>
      <c r="AL2698" s="2"/>
      <c r="AM2698" s="2"/>
      <c r="AN2698" s="2"/>
      <c r="AO2698" s="2"/>
      <c r="AP2698" s="2"/>
      <c r="AQ2698" s="2"/>
      <c r="AR2698" s="2"/>
      <c r="AS2698" s="2"/>
      <c r="AT2698" s="2"/>
      <c r="AU2698" s="2"/>
      <c r="AV2698" s="2"/>
      <c r="AW2698" s="2"/>
    </row>
    <row r="2699" spans="1:96" hidden="1">
      <c r="A2699" s="31" t="e">
        <f t="shared" si="181"/>
        <v>#N/A</v>
      </c>
      <c r="B2699" s="30" t="e">
        <f>VLOOKUP(F2699,[3]!Tabla13[#All],2,FALSE)</f>
        <v>#N/A</v>
      </c>
      <c r="C2699" s="51">
        <v>2026</v>
      </c>
      <c r="D2699" s="51">
        <v>8330</v>
      </c>
      <c r="E2699" s="51"/>
      <c r="F2699" s="52"/>
      <c r="G2699" s="51">
        <v>2</v>
      </c>
      <c r="H2699" s="51">
        <v>6</v>
      </c>
      <c r="I2699" s="51">
        <v>20</v>
      </c>
      <c r="J2699" s="51">
        <v>3</v>
      </c>
      <c r="K2699" s="51">
        <v>5000</v>
      </c>
      <c r="L2699" s="51">
        <v>5900</v>
      </c>
      <c r="M2699" s="51">
        <v>591</v>
      </c>
      <c r="N2699" s="50">
        <v>1376</v>
      </c>
      <c r="O2699" s="49"/>
      <c r="P2699" s="48" t="s">
        <v>631</v>
      </c>
      <c r="Q2699" s="47">
        <v>0</v>
      </c>
      <c r="R2699" s="47">
        <v>0</v>
      </c>
      <c r="S2699" s="46">
        <f t="shared" si="182"/>
        <v>0</v>
      </c>
      <c r="T2699" s="47">
        <v>0</v>
      </c>
      <c r="U2699" s="47">
        <v>0</v>
      </c>
      <c r="V2699" s="46">
        <f t="shared" si="183"/>
        <v>0</v>
      </c>
      <c r="W2699" s="46">
        <f t="shared" si="184"/>
        <v>0</v>
      </c>
      <c r="X2699" s="45" t="s">
        <v>20</v>
      </c>
      <c r="Y2699" s="44"/>
      <c r="Z2699" s="43"/>
      <c r="AA2699" s="78" t="s">
        <v>100</v>
      </c>
      <c r="AK2699" s="2"/>
      <c r="AL2699" s="2"/>
      <c r="AM2699" s="2"/>
      <c r="AN2699" s="2"/>
      <c r="AO2699" s="2"/>
      <c r="AP2699" s="2"/>
      <c r="AQ2699" s="2"/>
      <c r="AR2699" s="2"/>
      <c r="AS2699" s="2"/>
      <c r="AT2699" s="2"/>
      <c r="AU2699" s="2"/>
      <c r="AV2699" s="2"/>
      <c r="AW2699" s="2"/>
    </row>
    <row r="2700" spans="1:96" hidden="1">
      <c r="A2700" s="31" t="e">
        <f t="shared" si="181"/>
        <v>#N/A</v>
      </c>
      <c r="B2700" s="30" t="e">
        <f>VLOOKUP(F2700,[3]!Tabla13[#All],2,FALSE)</f>
        <v>#N/A</v>
      </c>
      <c r="C2700" s="51">
        <v>2026</v>
      </c>
      <c r="D2700" s="51">
        <v>8330</v>
      </c>
      <c r="E2700" s="51"/>
      <c r="F2700" s="52"/>
      <c r="G2700" s="51">
        <v>2</v>
      </c>
      <c r="H2700" s="51">
        <v>6</v>
      </c>
      <c r="I2700" s="51">
        <v>20</v>
      </c>
      <c r="J2700" s="51">
        <v>3</v>
      </c>
      <c r="K2700" s="51">
        <v>5000</v>
      </c>
      <c r="L2700" s="51">
        <v>5900</v>
      </c>
      <c r="M2700" s="51">
        <v>591</v>
      </c>
      <c r="N2700" s="50">
        <v>1367</v>
      </c>
      <c r="O2700" s="49"/>
      <c r="P2700" s="48" t="s">
        <v>24</v>
      </c>
      <c r="Q2700" s="47">
        <v>0</v>
      </c>
      <c r="R2700" s="47">
        <v>0</v>
      </c>
      <c r="S2700" s="46">
        <f t="shared" si="182"/>
        <v>0</v>
      </c>
      <c r="T2700" s="47">
        <v>0</v>
      </c>
      <c r="U2700" s="47">
        <v>0</v>
      </c>
      <c r="V2700" s="46">
        <f t="shared" si="183"/>
        <v>0</v>
      </c>
      <c r="W2700" s="46">
        <f t="shared" si="184"/>
        <v>0</v>
      </c>
      <c r="X2700" s="45" t="s">
        <v>20</v>
      </c>
      <c r="Y2700" s="44"/>
      <c r="Z2700" s="43"/>
      <c r="AA2700" s="78" t="s">
        <v>100</v>
      </c>
      <c r="AK2700" s="2"/>
      <c r="AL2700" s="2"/>
      <c r="AM2700" s="2"/>
      <c r="AN2700" s="2"/>
      <c r="AO2700" s="2"/>
      <c r="AP2700" s="2"/>
      <c r="AQ2700" s="2"/>
      <c r="AR2700" s="2"/>
      <c r="AS2700" s="2"/>
      <c r="AT2700" s="2"/>
      <c r="AU2700" s="2"/>
      <c r="AV2700" s="2"/>
      <c r="AW2700" s="2"/>
    </row>
    <row r="2701" spans="1:96" hidden="1">
      <c r="A2701" s="31" t="e">
        <f t="shared" si="181"/>
        <v>#N/A</v>
      </c>
      <c r="B2701" s="30" t="e">
        <f>VLOOKUP(F2701,[3]!Tabla13[#All],2,FALSE)</f>
        <v>#N/A</v>
      </c>
      <c r="C2701" s="40">
        <v>2026</v>
      </c>
      <c r="D2701" s="40">
        <v>8330</v>
      </c>
      <c r="E2701" s="40"/>
      <c r="F2701" s="41"/>
      <c r="G2701" s="40">
        <v>2</v>
      </c>
      <c r="H2701" s="40">
        <v>6</v>
      </c>
      <c r="I2701" s="40">
        <v>20</v>
      </c>
      <c r="J2701" s="40">
        <v>3</v>
      </c>
      <c r="K2701" s="40">
        <v>5000</v>
      </c>
      <c r="L2701" s="40">
        <v>5900</v>
      </c>
      <c r="M2701" s="40">
        <v>597</v>
      </c>
      <c r="N2701" s="39" t="s">
        <v>23</v>
      </c>
      <c r="O2701" s="38"/>
      <c r="P2701" s="37" t="s">
        <v>22</v>
      </c>
      <c r="Q2701" s="36">
        <f>SUM(Q2702:Q2702)</f>
        <v>0</v>
      </c>
      <c r="R2701" s="36">
        <f>SUM(R2702:R2702)</f>
        <v>0</v>
      </c>
      <c r="S2701" s="36">
        <f t="shared" si="182"/>
        <v>0</v>
      </c>
      <c r="T2701" s="36">
        <f>SUM(T2702:T2702)</f>
        <v>0</v>
      </c>
      <c r="U2701" s="36">
        <f>SUM(U2702:U2702)</f>
        <v>0</v>
      </c>
      <c r="V2701" s="36">
        <f t="shared" si="183"/>
        <v>0</v>
      </c>
      <c r="W2701" s="36">
        <f t="shared" si="184"/>
        <v>0</v>
      </c>
      <c r="X2701" s="35"/>
      <c r="Y2701" s="64"/>
      <c r="Z2701" s="63"/>
      <c r="AA2701" s="32"/>
      <c r="AK2701" s="2"/>
      <c r="AL2701" s="2"/>
      <c r="AM2701" s="2"/>
      <c r="AN2701" s="2"/>
      <c r="AO2701" s="2"/>
      <c r="AP2701" s="2"/>
      <c r="AQ2701" s="2"/>
      <c r="AR2701" s="2"/>
      <c r="AS2701" s="2"/>
      <c r="AT2701" s="2"/>
      <c r="AU2701" s="2"/>
      <c r="AV2701" s="2"/>
      <c r="AW2701" s="2"/>
    </row>
    <row r="2702" spans="1:96" hidden="1">
      <c r="A2702" s="31" t="e">
        <f t="shared" si="181"/>
        <v>#N/A</v>
      </c>
      <c r="B2702" s="30" t="e">
        <f>VLOOKUP(F2702,[3]!Tabla13[#All],2,FALSE)</f>
        <v>#N/A</v>
      </c>
      <c r="C2702" s="51">
        <v>2026</v>
      </c>
      <c r="D2702" s="51">
        <v>8330</v>
      </c>
      <c r="E2702" s="51"/>
      <c r="F2702" s="52"/>
      <c r="G2702" s="51">
        <v>2</v>
      </c>
      <c r="H2702" s="51">
        <v>6</v>
      </c>
      <c r="I2702" s="51">
        <v>20</v>
      </c>
      <c r="J2702" s="51">
        <v>3</v>
      </c>
      <c r="K2702" s="51">
        <v>5000</v>
      </c>
      <c r="L2702" s="51">
        <v>5900</v>
      </c>
      <c r="M2702" s="51">
        <v>597</v>
      </c>
      <c r="N2702" s="50">
        <v>851</v>
      </c>
      <c r="O2702" s="203" t="s">
        <v>843</v>
      </c>
      <c r="P2702" s="48" t="s">
        <v>21</v>
      </c>
      <c r="Q2702" s="47"/>
      <c r="R2702" s="47">
        <v>0</v>
      </c>
      <c r="S2702" s="46">
        <f t="shared" si="182"/>
        <v>0</v>
      </c>
      <c r="T2702" s="47">
        <v>0</v>
      </c>
      <c r="U2702" s="47">
        <v>0</v>
      </c>
      <c r="V2702" s="46">
        <f t="shared" si="183"/>
        <v>0</v>
      </c>
      <c r="W2702" s="46">
        <f t="shared" si="184"/>
        <v>0</v>
      </c>
      <c r="X2702" s="45" t="s">
        <v>20</v>
      </c>
      <c r="Y2702" s="44">
        <v>177</v>
      </c>
      <c r="Z2702" s="43"/>
      <c r="AA2702" s="78" t="s">
        <v>100</v>
      </c>
      <c r="AK2702" s="2"/>
      <c r="AL2702" s="2"/>
      <c r="AM2702" s="2"/>
      <c r="AN2702" s="2"/>
      <c r="AO2702" s="2"/>
      <c r="AP2702" s="2"/>
      <c r="AQ2702" s="2"/>
      <c r="AR2702" s="2"/>
      <c r="AS2702" s="2"/>
      <c r="AT2702" s="2"/>
      <c r="AU2702" s="2"/>
      <c r="AV2702" s="2"/>
      <c r="AW2702" s="2"/>
    </row>
    <row r="2703" spans="1:96" s="190" customFormat="1" ht="30">
      <c r="A2703" s="31" t="e">
        <f t="shared" si="181"/>
        <v>#N/A</v>
      </c>
      <c r="B2703" s="30" t="e">
        <f>VLOOKUP(F2703,[3]!Tabla13[#All],2,FALSE)</f>
        <v>#N/A</v>
      </c>
      <c r="C2703" s="216">
        <v>2026</v>
      </c>
      <c r="D2703" s="216">
        <v>8330</v>
      </c>
      <c r="E2703" s="216"/>
      <c r="F2703" s="217"/>
      <c r="G2703" s="216">
        <v>2</v>
      </c>
      <c r="H2703" s="216">
        <v>6</v>
      </c>
      <c r="I2703" s="216">
        <v>20</v>
      </c>
      <c r="J2703" s="216">
        <v>4</v>
      </c>
      <c r="K2703" s="216"/>
      <c r="L2703" s="216"/>
      <c r="M2703" s="215"/>
      <c r="N2703" s="214"/>
      <c r="O2703" s="213"/>
      <c r="P2703" s="212" t="s">
        <v>842</v>
      </c>
      <c r="Q2703" s="211">
        <f>Q2704+Q2795+Q2809</f>
        <v>11151852</v>
      </c>
      <c r="R2703" s="211">
        <f>R2704+R2795+R2809</f>
        <v>0</v>
      </c>
      <c r="S2703" s="211">
        <f t="shared" si="182"/>
        <v>11151852</v>
      </c>
      <c r="T2703" s="211">
        <f>T2704+T2795+T2809</f>
        <v>1636865</v>
      </c>
      <c r="U2703" s="211">
        <f>U2704+U2795+U2809</f>
        <v>0</v>
      </c>
      <c r="V2703" s="211">
        <f t="shared" si="183"/>
        <v>1636865</v>
      </c>
      <c r="W2703" s="211">
        <f t="shared" si="184"/>
        <v>12788717</v>
      </c>
      <c r="X2703" s="210"/>
      <c r="Y2703" s="209"/>
      <c r="Z2703" s="208"/>
      <c r="AA2703" s="207"/>
      <c r="AB2703" s="193"/>
      <c r="AC2703" s="2"/>
      <c r="AD2703" s="2"/>
      <c r="AE2703" s="2"/>
      <c r="AF2703" s="2"/>
      <c r="AG2703" s="2"/>
      <c r="AH2703" s="2"/>
      <c r="AI2703" s="2"/>
      <c r="AJ2703" s="2"/>
      <c r="AK2703" s="2"/>
      <c r="AL2703" s="2"/>
      <c r="AM2703" s="2"/>
      <c r="AN2703" s="2"/>
      <c r="AO2703" s="2"/>
      <c r="AP2703" s="2"/>
      <c r="AQ2703" s="2"/>
      <c r="AR2703" s="2"/>
      <c r="AS2703" s="2"/>
      <c r="AT2703" s="2"/>
      <c r="AU2703" s="2"/>
      <c r="AV2703" s="2"/>
      <c r="AW2703" s="2"/>
      <c r="AX2703" s="193"/>
      <c r="AY2703" s="193"/>
      <c r="AZ2703" s="193"/>
      <c r="BA2703" s="193"/>
      <c r="BB2703" s="193"/>
      <c r="BC2703" s="193"/>
      <c r="BD2703" s="193"/>
      <c r="BE2703" s="193"/>
      <c r="BF2703" s="193"/>
      <c r="BG2703" s="193"/>
      <c r="BH2703" s="193"/>
      <c r="BI2703" s="193"/>
      <c r="BJ2703" s="193"/>
      <c r="BK2703" s="193"/>
      <c r="BL2703" s="193"/>
      <c r="BM2703" s="193"/>
      <c r="BN2703" s="193"/>
      <c r="BO2703" s="193"/>
      <c r="BP2703" s="193"/>
      <c r="BQ2703" s="193"/>
      <c r="BR2703" s="193"/>
      <c r="BS2703" s="193"/>
      <c r="BT2703" s="193"/>
      <c r="BU2703" s="193"/>
      <c r="BV2703" s="193"/>
      <c r="BW2703" s="193"/>
      <c r="BX2703" s="193"/>
      <c r="BY2703" s="193"/>
      <c r="BZ2703" s="193"/>
      <c r="CA2703" s="193"/>
      <c r="CB2703" s="193"/>
      <c r="CC2703" s="193"/>
      <c r="CD2703" s="193"/>
      <c r="CE2703" s="193"/>
      <c r="CF2703" s="193"/>
      <c r="CG2703" s="193"/>
      <c r="CH2703" s="193"/>
      <c r="CI2703" s="193"/>
      <c r="CJ2703" s="193"/>
      <c r="CK2703" s="199"/>
      <c r="CL2703" s="199"/>
      <c r="CM2703" s="199"/>
      <c r="CN2703" s="199"/>
      <c r="CO2703" s="199"/>
      <c r="CP2703" s="199"/>
      <c r="CQ2703" s="199"/>
      <c r="CR2703" s="199"/>
    </row>
    <row r="2704" spans="1:96" hidden="1">
      <c r="A2704" s="31" t="e">
        <f t="shared" si="181"/>
        <v>#N/A</v>
      </c>
      <c r="B2704" s="30" t="e">
        <f>VLOOKUP(F2704,[3]!Tabla13[#All],2,FALSE)</f>
        <v>#N/A</v>
      </c>
      <c r="C2704" s="75">
        <v>2026</v>
      </c>
      <c r="D2704" s="75">
        <v>8330</v>
      </c>
      <c r="E2704" s="75"/>
      <c r="F2704" s="76"/>
      <c r="G2704" s="75">
        <v>2</v>
      </c>
      <c r="H2704" s="75">
        <v>6</v>
      </c>
      <c r="I2704" s="75">
        <v>20</v>
      </c>
      <c r="J2704" s="75">
        <v>4</v>
      </c>
      <c r="K2704" s="75">
        <v>2000</v>
      </c>
      <c r="L2704" s="75"/>
      <c r="M2704" s="75"/>
      <c r="N2704" s="74" t="s">
        <v>23</v>
      </c>
      <c r="O2704" s="73"/>
      <c r="P2704" s="72" t="s">
        <v>134</v>
      </c>
      <c r="Q2704" s="71">
        <f>+Q2705+Q2710+Q2713+Q2730+Q2763+Q2789</f>
        <v>0</v>
      </c>
      <c r="R2704" s="71">
        <f>+R2705+R2710+R2713+R2730+R2763+R2789</f>
        <v>0</v>
      </c>
      <c r="S2704" s="71">
        <f t="shared" si="182"/>
        <v>0</v>
      </c>
      <c r="T2704" s="71">
        <f>+T2705+T2710+T2713+T2730+T2763+T2789</f>
        <v>0</v>
      </c>
      <c r="U2704" s="71">
        <f>+U2705+U2710+U2713+U2730+U2763+U2789</f>
        <v>0</v>
      </c>
      <c r="V2704" s="71">
        <f t="shared" si="183"/>
        <v>0</v>
      </c>
      <c r="W2704" s="71">
        <f t="shared" si="184"/>
        <v>0</v>
      </c>
      <c r="X2704" s="70"/>
      <c r="Y2704" s="79"/>
      <c r="Z2704" s="68"/>
      <c r="AA2704" s="67"/>
      <c r="AK2704" s="2"/>
      <c r="AL2704" s="2"/>
      <c r="AM2704" s="2"/>
      <c r="AN2704" s="2"/>
      <c r="AO2704" s="2"/>
      <c r="AP2704" s="2"/>
      <c r="AQ2704" s="2"/>
      <c r="AR2704" s="2"/>
      <c r="AS2704" s="2"/>
      <c r="AT2704" s="2"/>
      <c r="AU2704" s="2"/>
      <c r="AV2704" s="2"/>
      <c r="AW2704" s="2"/>
    </row>
    <row r="2705" spans="1:49" ht="30" hidden="1">
      <c r="A2705" s="31" t="e">
        <f t="shared" si="181"/>
        <v>#N/A</v>
      </c>
      <c r="B2705" s="30" t="e">
        <f>VLOOKUP(F2705,[3]!Tabla13[#All],2,FALSE)</f>
        <v>#N/A</v>
      </c>
      <c r="C2705" s="61">
        <v>2026</v>
      </c>
      <c r="D2705" s="61">
        <v>8330</v>
      </c>
      <c r="E2705" s="61"/>
      <c r="F2705" s="62"/>
      <c r="G2705" s="61">
        <v>2</v>
      </c>
      <c r="H2705" s="61">
        <v>6</v>
      </c>
      <c r="I2705" s="61">
        <v>20</v>
      </c>
      <c r="J2705" s="61">
        <v>4</v>
      </c>
      <c r="K2705" s="61">
        <v>2000</v>
      </c>
      <c r="L2705" s="61">
        <v>2100</v>
      </c>
      <c r="M2705" s="61"/>
      <c r="N2705" s="60" t="s">
        <v>23</v>
      </c>
      <c r="O2705" s="59"/>
      <c r="P2705" s="58" t="s">
        <v>133</v>
      </c>
      <c r="Q2705" s="57">
        <f>+Q2706+Q2708</f>
        <v>0</v>
      </c>
      <c r="R2705" s="57">
        <f>+R2706+R2708</f>
        <v>0</v>
      </c>
      <c r="S2705" s="57">
        <f t="shared" si="182"/>
        <v>0</v>
      </c>
      <c r="T2705" s="57">
        <f>+T2706+T2708</f>
        <v>0</v>
      </c>
      <c r="U2705" s="57">
        <f>+U2706+U2708</f>
        <v>0</v>
      </c>
      <c r="V2705" s="57">
        <f t="shared" si="183"/>
        <v>0</v>
      </c>
      <c r="W2705" s="57">
        <f t="shared" si="184"/>
        <v>0</v>
      </c>
      <c r="X2705" s="56"/>
      <c r="Y2705" s="66"/>
      <c r="Z2705" s="65"/>
      <c r="AA2705" s="53"/>
      <c r="AK2705" s="2"/>
      <c r="AL2705" s="2"/>
      <c r="AM2705" s="2"/>
      <c r="AN2705" s="2"/>
      <c r="AO2705" s="2"/>
      <c r="AP2705" s="2"/>
      <c r="AQ2705" s="2"/>
      <c r="AR2705" s="2"/>
      <c r="AS2705" s="2"/>
      <c r="AT2705" s="2"/>
      <c r="AU2705" s="2"/>
      <c r="AV2705" s="2"/>
      <c r="AW2705" s="2"/>
    </row>
    <row r="2706" spans="1:49" ht="30" hidden="1">
      <c r="A2706" s="31" t="e">
        <f t="shared" si="181"/>
        <v>#N/A</v>
      </c>
      <c r="B2706" s="30" t="e">
        <f>VLOOKUP(F2706,[3]!Tabla13[#All],2,FALSE)</f>
        <v>#N/A</v>
      </c>
      <c r="C2706" s="40">
        <v>2026</v>
      </c>
      <c r="D2706" s="40">
        <v>8330</v>
      </c>
      <c r="E2706" s="40"/>
      <c r="F2706" s="41"/>
      <c r="G2706" s="40">
        <v>2</v>
      </c>
      <c r="H2706" s="40">
        <v>6</v>
      </c>
      <c r="I2706" s="40">
        <v>20</v>
      </c>
      <c r="J2706" s="40">
        <v>4</v>
      </c>
      <c r="K2706" s="40">
        <v>2000</v>
      </c>
      <c r="L2706" s="40">
        <v>2100</v>
      </c>
      <c r="M2706" s="40">
        <v>214</v>
      </c>
      <c r="N2706" s="39" t="s">
        <v>23</v>
      </c>
      <c r="O2706" s="38"/>
      <c r="P2706" s="37" t="s">
        <v>129</v>
      </c>
      <c r="Q2706" s="36">
        <f>SUM(Q2707)</f>
        <v>0</v>
      </c>
      <c r="R2706" s="36">
        <f>SUM(R2707)</f>
        <v>0</v>
      </c>
      <c r="S2706" s="36">
        <f t="shared" si="182"/>
        <v>0</v>
      </c>
      <c r="T2706" s="36">
        <f>SUM(T2707)</f>
        <v>0</v>
      </c>
      <c r="U2706" s="36">
        <f>SUM(U2707)</f>
        <v>0</v>
      </c>
      <c r="V2706" s="36">
        <f t="shared" si="183"/>
        <v>0</v>
      </c>
      <c r="W2706" s="36">
        <f t="shared" si="184"/>
        <v>0</v>
      </c>
      <c r="X2706" s="35"/>
      <c r="Y2706" s="64"/>
      <c r="Z2706" s="63"/>
      <c r="AA2706" s="32"/>
      <c r="AK2706" s="2"/>
      <c r="AL2706" s="2"/>
      <c r="AM2706" s="2"/>
      <c r="AN2706" s="2"/>
      <c r="AO2706" s="2"/>
      <c r="AP2706" s="2"/>
      <c r="AQ2706" s="2"/>
      <c r="AR2706" s="2"/>
      <c r="AS2706" s="2"/>
      <c r="AT2706" s="2"/>
      <c r="AU2706" s="2"/>
      <c r="AV2706" s="2"/>
      <c r="AW2706" s="2"/>
    </row>
    <row r="2707" spans="1:49" ht="28.5" hidden="1">
      <c r="A2707" s="31" t="e">
        <f t="shared" si="181"/>
        <v>#N/A</v>
      </c>
      <c r="B2707" s="30" t="e">
        <f>VLOOKUP(F2707,[3]!Tabla13[#All],2,FALSE)</f>
        <v>#N/A</v>
      </c>
      <c r="C2707" s="51">
        <v>2026</v>
      </c>
      <c r="D2707" s="51">
        <v>8330</v>
      </c>
      <c r="E2707" s="51"/>
      <c r="F2707" s="52"/>
      <c r="G2707" s="51">
        <v>2</v>
      </c>
      <c r="H2707" s="51">
        <v>6</v>
      </c>
      <c r="I2707" s="51">
        <v>20</v>
      </c>
      <c r="J2707" s="51">
        <v>4</v>
      </c>
      <c r="K2707" s="51">
        <v>2000</v>
      </c>
      <c r="L2707" s="51">
        <v>2100</v>
      </c>
      <c r="M2707" s="51">
        <v>214</v>
      </c>
      <c r="N2707" s="50">
        <v>916</v>
      </c>
      <c r="O2707" s="49"/>
      <c r="P2707" s="48" t="s">
        <v>128</v>
      </c>
      <c r="Q2707" s="47">
        <v>0</v>
      </c>
      <c r="R2707" s="47">
        <v>0</v>
      </c>
      <c r="S2707" s="46">
        <f t="shared" si="182"/>
        <v>0</v>
      </c>
      <c r="T2707" s="47">
        <v>0</v>
      </c>
      <c r="U2707" s="47">
        <v>0</v>
      </c>
      <c r="V2707" s="46">
        <f t="shared" si="183"/>
        <v>0</v>
      </c>
      <c r="W2707" s="46">
        <f t="shared" si="184"/>
        <v>0</v>
      </c>
      <c r="X2707" s="45" t="s">
        <v>26</v>
      </c>
      <c r="Y2707" s="44"/>
      <c r="Z2707" s="43"/>
      <c r="AA2707" s="42" t="s">
        <v>19</v>
      </c>
      <c r="AK2707" s="2"/>
      <c r="AL2707" s="2"/>
      <c r="AM2707" s="2"/>
      <c r="AN2707" s="2"/>
      <c r="AO2707" s="2"/>
      <c r="AP2707" s="2"/>
      <c r="AQ2707" s="2"/>
      <c r="AR2707" s="2"/>
      <c r="AS2707" s="2"/>
      <c r="AT2707" s="2"/>
      <c r="AU2707" s="2"/>
      <c r="AV2707" s="2"/>
      <c r="AW2707" s="2"/>
    </row>
    <row r="2708" spans="1:49" hidden="1">
      <c r="A2708" s="31" t="e">
        <f t="shared" si="181"/>
        <v>#N/A</v>
      </c>
      <c r="B2708" s="30" t="e">
        <f>VLOOKUP(F2708,[3]!Tabla13[#All],2,FALSE)</f>
        <v>#N/A</v>
      </c>
      <c r="C2708" s="40">
        <v>2026</v>
      </c>
      <c r="D2708" s="40">
        <v>8330</v>
      </c>
      <c r="E2708" s="40"/>
      <c r="F2708" s="41"/>
      <c r="G2708" s="40">
        <v>2</v>
      </c>
      <c r="H2708" s="40">
        <v>6</v>
      </c>
      <c r="I2708" s="40">
        <v>20</v>
      </c>
      <c r="J2708" s="40">
        <v>4</v>
      </c>
      <c r="K2708" s="40">
        <v>2000</v>
      </c>
      <c r="L2708" s="40">
        <v>2100</v>
      </c>
      <c r="M2708" s="40">
        <v>217</v>
      </c>
      <c r="N2708" s="39" t="s">
        <v>23</v>
      </c>
      <c r="O2708" s="38"/>
      <c r="P2708" s="37" t="s">
        <v>841</v>
      </c>
      <c r="Q2708" s="36">
        <f>SUM(Q2709)</f>
        <v>0</v>
      </c>
      <c r="R2708" s="36">
        <f>SUM(R2709)</f>
        <v>0</v>
      </c>
      <c r="S2708" s="36">
        <f t="shared" si="182"/>
        <v>0</v>
      </c>
      <c r="T2708" s="36">
        <f>SUM(T2709)</f>
        <v>0</v>
      </c>
      <c r="U2708" s="36">
        <f>SUM(U2709)</f>
        <v>0</v>
      </c>
      <c r="V2708" s="36">
        <f t="shared" si="183"/>
        <v>0</v>
      </c>
      <c r="W2708" s="36">
        <f t="shared" si="184"/>
        <v>0</v>
      </c>
      <c r="X2708" s="35"/>
      <c r="Y2708" s="64"/>
      <c r="Z2708" s="63"/>
      <c r="AA2708" s="32"/>
      <c r="AK2708" s="2"/>
      <c r="AL2708" s="2"/>
      <c r="AM2708" s="2"/>
      <c r="AN2708" s="2"/>
      <c r="AO2708" s="2"/>
      <c r="AP2708" s="2"/>
      <c r="AQ2708" s="2"/>
      <c r="AR2708" s="2"/>
      <c r="AS2708" s="2"/>
      <c r="AT2708" s="2"/>
      <c r="AU2708" s="2"/>
      <c r="AV2708" s="2"/>
      <c r="AW2708" s="2"/>
    </row>
    <row r="2709" spans="1:49" hidden="1">
      <c r="A2709" s="31" t="e">
        <f t="shared" si="181"/>
        <v>#N/A</v>
      </c>
      <c r="B2709" s="30" t="e">
        <f>VLOOKUP(F2709,[3]!Tabla13[#All],2,FALSE)</f>
        <v>#N/A</v>
      </c>
      <c r="C2709" s="51">
        <v>2026</v>
      </c>
      <c r="D2709" s="51">
        <v>8330</v>
      </c>
      <c r="E2709" s="51"/>
      <c r="F2709" s="52"/>
      <c r="G2709" s="51">
        <v>2</v>
      </c>
      <c r="H2709" s="51">
        <v>6</v>
      </c>
      <c r="I2709" s="51">
        <v>20</v>
      </c>
      <c r="J2709" s="51">
        <v>4</v>
      </c>
      <c r="K2709" s="51">
        <v>2000</v>
      </c>
      <c r="L2709" s="51">
        <v>2100</v>
      </c>
      <c r="M2709" s="51">
        <v>217</v>
      </c>
      <c r="N2709" s="50">
        <v>913</v>
      </c>
      <c r="O2709" s="49"/>
      <c r="P2709" s="48" t="s">
        <v>840</v>
      </c>
      <c r="Q2709" s="47">
        <v>0</v>
      </c>
      <c r="R2709" s="47">
        <v>0</v>
      </c>
      <c r="S2709" s="46">
        <f t="shared" si="182"/>
        <v>0</v>
      </c>
      <c r="T2709" s="47">
        <v>0</v>
      </c>
      <c r="U2709" s="47">
        <v>0</v>
      </c>
      <c r="V2709" s="46">
        <f t="shared" si="183"/>
        <v>0</v>
      </c>
      <c r="W2709" s="46">
        <f t="shared" si="184"/>
        <v>0</v>
      </c>
      <c r="X2709" s="45" t="s">
        <v>26</v>
      </c>
      <c r="Y2709" s="44"/>
      <c r="Z2709" s="43"/>
      <c r="AA2709" s="42" t="s">
        <v>19</v>
      </c>
      <c r="AK2709" s="2"/>
      <c r="AL2709" s="2"/>
      <c r="AM2709" s="2"/>
      <c r="AN2709" s="2"/>
      <c r="AO2709" s="2"/>
      <c r="AP2709" s="2"/>
      <c r="AQ2709" s="2"/>
      <c r="AR2709" s="2"/>
      <c r="AS2709" s="2"/>
      <c r="AT2709" s="2"/>
      <c r="AU2709" s="2"/>
      <c r="AV2709" s="2"/>
      <c r="AW2709" s="2"/>
    </row>
    <row r="2710" spans="1:49" hidden="1">
      <c r="A2710" s="31" t="e">
        <f t="shared" si="181"/>
        <v>#N/A</v>
      </c>
      <c r="B2710" s="30" t="e">
        <f>VLOOKUP(F2710,[3]!Tabla13[#All],2,FALSE)</f>
        <v>#N/A</v>
      </c>
      <c r="C2710" s="61">
        <v>2026</v>
      </c>
      <c r="D2710" s="61">
        <v>8330</v>
      </c>
      <c r="E2710" s="61"/>
      <c r="F2710" s="62"/>
      <c r="G2710" s="61">
        <v>2</v>
      </c>
      <c r="H2710" s="61">
        <v>6</v>
      </c>
      <c r="I2710" s="61">
        <v>20</v>
      </c>
      <c r="J2710" s="61">
        <v>4</v>
      </c>
      <c r="K2710" s="61">
        <v>2000</v>
      </c>
      <c r="L2710" s="61">
        <v>2200</v>
      </c>
      <c r="M2710" s="61"/>
      <c r="N2710" s="60" t="s">
        <v>23</v>
      </c>
      <c r="O2710" s="59"/>
      <c r="P2710" s="58" t="s">
        <v>408</v>
      </c>
      <c r="Q2710" s="57">
        <f>Q2711</f>
        <v>0</v>
      </c>
      <c r="R2710" s="57">
        <f>R2711</f>
        <v>0</v>
      </c>
      <c r="S2710" s="57">
        <f t="shared" si="182"/>
        <v>0</v>
      </c>
      <c r="T2710" s="57">
        <f>T2711</f>
        <v>0</v>
      </c>
      <c r="U2710" s="57">
        <f>U2711</f>
        <v>0</v>
      </c>
      <c r="V2710" s="57">
        <f t="shared" si="183"/>
        <v>0</v>
      </c>
      <c r="W2710" s="57">
        <f t="shared" si="184"/>
        <v>0</v>
      </c>
      <c r="X2710" s="56"/>
      <c r="Y2710" s="66"/>
      <c r="Z2710" s="65"/>
      <c r="AA2710" s="53"/>
      <c r="AK2710" s="2"/>
      <c r="AL2710" s="2"/>
      <c r="AM2710" s="2"/>
      <c r="AN2710" s="2"/>
      <c r="AO2710" s="2"/>
      <c r="AP2710" s="2"/>
      <c r="AQ2710" s="2"/>
      <c r="AR2710" s="2"/>
      <c r="AS2710" s="2"/>
      <c r="AT2710" s="2"/>
      <c r="AU2710" s="2"/>
      <c r="AV2710" s="2"/>
      <c r="AW2710" s="2"/>
    </row>
    <row r="2711" spans="1:49" hidden="1">
      <c r="A2711" s="31" t="e">
        <f t="shared" si="181"/>
        <v>#N/A</v>
      </c>
      <c r="B2711" s="30" t="e">
        <f>VLOOKUP(F2711,[3]!Tabla13[#All],2,FALSE)</f>
        <v>#N/A</v>
      </c>
      <c r="C2711" s="40">
        <v>2026</v>
      </c>
      <c r="D2711" s="40">
        <v>8330</v>
      </c>
      <c r="E2711" s="40"/>
      <c r="F2711" s="41"/>
      <c r="G2711" s="40">
        <v>2</v>
      </c>
      <c r="H2711" s="40">
        <v>6</v>
      </c>
      <c r="I2711" s="40">
        <v>20</v>
      </c>
      <c r="J2711" s="40">
        <v>4</v>
      </c>
      <c r="K2711" s="40">
        <v>2000</v>
      </c>
      <c r="L2711" s="40">
        <v>2200</v>
      </c>
      <c r="M2711" s="40">
        <v>222</v>
      </c>
      <c r="N2711" s="39" t="s">
        <v>23</v>
      </c>
      <c r="O2711" s="38"/>
      <c r="P2711" s="37" t="s">
        <v>839</v>
      </c>
      <c r="Q2711" s="36">
        <f>SUM(Q2712:Q2712)</f>
        <v>0</v>
      </c>
      <c r="R2711" s="36">
        <f>SUM(R2712:R2712)</f>
        <v>0</v>
      </c>
      <c r="S2711" s="36">
        <f t="shared" si="182"/>
        <v>0</v>
      </c>
      <c r="T2711" s="36">
        <f>SUM(T2712:T2712)</f>
        <v>0</v>
      </c>
      <c r="U2711" s="36">
        <f>SUM(U2712:U2712)</f>
        <v>0</v>
      </c>
      <c r="V2711" s="36">
        <f t="shared" si="183"/>
        <v>0</v>
      </c>
      <c r="W2711" s="36">
        <f t="shared" si="184"/>
        <v>0</v>
      </c>
      <c r="X2711" s="35"/>
      <c r="Y2711" s="64"/>
      <c r="Z2711" s="63"/>
      <c r="AA2711" s="32"/>
      <c r="AK2711" s="2"/>
      <c r="AL2711" s="2"/>
      <c r="AM2711" s="2"/>
      <c r="AN2711" s="2"/>
      <c r="AO2711" s="2"/>
      <c r="AP2711" s="2"/>
      <c r="AQ2711" s="2"/>
      <c r="AR2711" s="2"/>
      <c r="AS2711" s="2"/>
      <c r="AT2711" s="2"/>
      <c r="AU2711" s="2"/>
      <c r="AV2711" s="2"/>
      <c r="AW2711" s="2"/>
    </row>
    <row r="2712" spans="1:49" hidden="1">
      <c r="A2712" s="31" t="e">
        <f t="shared" si="181"/>
        <v>#N/A</v>
      </c>
      <c r="B2712" s="30" t="e">
        <f>VLOOKUP(F2712,[3]!Tabla13[#All],2,FALSE)</f>
        <v>#N/A</v>
      </c>
      <c r="C2712" s="51">
        <v>2026</v>
      </c>
      <c r="D2712" s="51">
        <v>8330</v>
      </c>
      <c r="E2712" s="51"/>
      <c r="F2712" s="52"/>
      <c r="G2712" s="51">
        <v>2</v>
      </c>
      <c r="H2712" s="51">
        <v>6</v>
      </c>
      <c r="I2712" s="51">
        <v>20</v>
      </c>
      <c r="J2712" s="51">
        <v>4</v>
      </c>
      <c r="K2712" s="51">
        <v>2000</v>
      </c>
      <c r="L2712" s="51">
        <v>2200</v>
      </c>
      <c r="M2712" s="51">
        <v>222</v>
      </c>
      <c r="N2712" s="50">
        <v>23</v>
      </c>
      <c r="O2712" s="49"/>
      <c r="P2712" s="48" t="s">
        <v>838</v>
      </c>
      <c r="Q2712" s="47">
        <v>0</v>
      </c>
      <c r="R2712" s="47">
        <v>0</v>
      </c>
      <c r="S2712" s="46">
        <f t="shared" si="182"/>
        <v>0</v>
      </c>
      <c r="T2712" s="47">
        <v>0</v>
      </c>
      <c r="U2712" s="47">
        <v>0</v>
      </c>
      <c r="V2712" s="46">
        <f t="shared" si="183"/>
        <v>0</v>
      </c>
      <c r="W2712" s="46">
        <f t="shared" si="184"/>
        <v>0</v>
      </c>
      <c r="X2712" s="45" t="s">
        <v>115</v>
      </c>
      <c r="Y2712" s="44"/>
      <c r="Z2712" s="43"/>
      <c r="AA2712" s="42" t="s">
        <v>19</v>
      </c>
      <c r="AK2712" s="2"/>
      <c r="AL2712" s="2"/>
      <c r="AM2712" s="2"/>
      <c r="AN2712" s="2"/>
      <c r="AO2712" s="2"/>
      <c r="AP2712" s="2"/>
      <c r="AQ2712" s="2"/>
      <c r="AR2712" s="2"/>
      <c r="AS2712" s="2"/>
      <c r="AT2712" s="2"/>
      <c r="AU2712" s="2"/>
      <c r="AV2712" s="2"/>
      <c r="AW2712" s="2"/>
    </row>
    <row r="2713" spans="1:49" hidden="1">
      <c r="A2713" s="31" t="e">
        <f t="shared" si="181"/>
        <v>#N/A</v>
      </c>
      <c r="B2713" s="30" t="e">
        <f>VLOOKUP(F2713,[3]!Tabla13[#All],2,FALSE)</f>
        <v>#N/A</v>
      </c>
      <c r="C2713" s="61">
        <v>2026</v>
      </c>
      <c r="D2713" s="61">
        <v>8330</v>
      </c>
      <c r="E2713" s="61"/>
      <c r="F2713" s="62"/>
      <c r="G2713" s="61">
        <v>2</v>
      </c>
      <c r="H2713" s="61">
        <v>6</v>
      </c>
      <c r="I2713" s="61">
        <v>20</v>
      </c>
      <c r="J2713" s="61">
        <v>4</v>
      </c>
      <c r="K2713" s="61">
        <v>2000</v>
      </c>
      <c r="L2713" s="61">
        <v>2500</v>
      </c>
      <c r="M2713" s="61"/>
      <c r="N2713" s="219"/>
      <c r="O2713" s="218"/>
      <c r="P2713" s="58" t="s">
        <v>405</v>
      </c>
      <c r="Q2713" s="57">
        <f>+Q2714+Q2716+Q2727</f>
        <v>0</v>
      </c>
      <c r="R2713" s="57">
        <f>+R2714+R2716+R2727</f>
        <v>0</v>
      </c>
      <c r="S2713" s="57">
        <f t="shared" si="182"/>
        <v>0</v>
      </c>
      <c r="T2713" s="57">
        <f>+T2714+T2716+T2727</f>
        <v>0</v>
      </c>
      <c r="U2713" s="57">
        <f>+U2714+U2716+U2727</f>
        <v>0</v>
      </c>
      <c r="V2713" s="57">
        <f t="shared" si="183"/>
        <v>0</v>
      </c>
      <c r="W2713" s="57">
        <f t="shared" si="184"/>
        <v>0</v>
      </c>
      <c r="X2713" s="56"/>
      <c r="Y2713" s="66"/>
      <c r="Z2713" s="65"/>
      <c r="AA2713" s="53"/>
      <c r="AK2713" s="2"/>
      <c r="AL2713" s="2"/>
      <c r="AM2713" s="2"/>
      <c r="AN2713" s="2"/>
      <c r="AO2713" s="2"/>
      <c r="AP2713" s="2"/>
      <c r="AQ2713" s="2"/>
      <c r="AR2713" s="2"/>
      <c r="AS2713" s="2"/>
      <c r="AT2713" s="2"/>
      <c r="AU2713" s="2"/>
      <c r="AV2713" s="2"/>
      <c r="AW2713" s="2"/>
    </row>
    <row r="2714" spans="1:49" hidden="1">
      <c r="A2714" s="31" t="e">
        <f t="shared" si="181"/>
        <v>#N/A</v>
      </c>
      <c r="B2714" s="30" t="e">
        <f>VLOOKUP(F2714,[3]!Tabla13[#All],2,FALSE)</f>
        <v>#N/A</v>
      </c>
      <c r="C2714" s="40">
        <v>2026</v>
      </c>
      <c r="D2714" s="40">
        <v>8330</v>
      </c>
      <c r="E2714" s="40"/>
      <c r="F2714" s="41"/>
      <c r="G2714" s="40">
        <v>2</v>
      </c>
      <c r="H2714" s="40">
        <v>6</v>
      </c>
      <c r="I2714" s="40">
        <v>20</v>
      </c>
      <c r="J2714" s="40">
        <v>4</v>
      </c>
      <c r="K2714" s="40">
        <v>2000</v>
      </c>
      <c r="L2714" s="40">
        <v>2500</v>
      </c>
      <c r="M2714" s="40">
        <v>254</v>
      </c>
      <c r="N2714" s="39" t="s">
        <v>23</v>
      </c>
      <c r="O2714" s="38"/>
      <c r="P2714" s="37" t="s">
        <v>402</v>
      </c>
      <c r="Q2714" s="36">
        <f>SUM(Q2715)</f>
        <v>0</v>
      </c>
      <c r="R2714" s="36">
        <f>SUM(R2715)</f>
        <v>0</v>
      </c>
      <c r="S2714" s="36">
        <f t="shared" si="182"/>
        <v>0</v>
      </c>
      <c r="T2714" s="36">
        <f>SUM(T2715)</f>
        <v>0</v>
      </c>
      <c r="U2714" s="36">
        <f>SUM(U2715)</f>
        <v>0</v>
      </c>
      <c r="V2714" s="36">
        <f t="shared" si="183"/>
        <v>0</v>
      </c>
      <c r="W2714" s="36">
        <f t="shared" si="184"/>
        <v>0</v>
      </c>
      <c r="X2714" s="35"/>
      <c r="Y2714" s="64"/>
      <c r="Z2714" s="63"/>
      <c r="AA2714" s="32"/>
      <c r="AK2714" s="2"/>
      <c r="AL2714" s="2"/>
      <c r="AM2714" s="2"/>
      <c r="AN2714" s="2"/>
      <c r="AO2714" s="2"/>
      <c r="AP2714" s="2"/>
      <c r="AQ2714" s="2"/>
      <c r="AR2714" s="2"/>
      <c r="AS2714" s="2"/>
      <c r="AT2714" s="2"/>
      <c r="AU2714" s="2"/>
      <c r="AV2714" s="2"/>
      <c r="AW2714" s="2"/>
    </row>
    <row r="2715" spans="1:49" hidden="1">
      <c r="A2715" s="31" t="e">
        <f t="shared" ref="A2715:A2778" si="185">B2715-E2715</f>
        <v>#N/A</v>
      </c>
      <c r="B2715" s="30" t="e">
        <f>VLOOKUP(F2715,[3]!Tabla13[#All],2,FALSE)</f>
        <v>#N/A</v>
      </c>
      <c r="C2715" s="51">
        <v>2026</v>
      </c>
      <c r="D2715" s="51">
        <v>8330</v>
      </c>
      <c r="E2715" s="51"/>
      <c r="F2715" s="52"/>
      <c r="G2715" s="51">
        <v>2</v>
      </c>
      <c r="H2715" s="51">
        <v>6</v>
      </c>
      <c r="I2715" s="51">
        <v>20</v>
      </c>
      <c r="J2715" s="51">
        <v>4</v>
      </c>
      <c r="K2715" s="51">
        <v>2000</v>
      </c>
      <c r="L2715" s="51">
        <v>2500</v>
      </c>
      <c r="M2715" s="51">
        <v>254</v>
      </c>
      <c r="N2715" s="50">
        <v>160</v>
      </c>
      <c r="O2715" s="49"/>
      <c r="P2715" s="48" t="s">
        <v>398</v>
      </c>
      <c r="Q2715" s="47">
        <v>0</v>
      </c>
      <c r="R2715" s="47">
        <v>0</v>
      </c>
      <c r="S2715" s="46">
        <f t="shared" si="182"/>
        <v>0</v>
      </c>
      <c r="T2715" s="47">
        <v>0</v>
      </c>
      <c r="U2715" s="47">
        <v>0</v>
      </c>
      <c r="V2715" s="46">
        <f t="shared" si="183"/>
        <v>0</v>
      </c>
      <c r="W2715" s="46">
        <f t="shared" si="184"/>
        <v>0</v>
      </c>
      <c r="X2715" s="45" t="s">
        <v>348</v>
      </c>
      <c r="Y2715" s="44"/>
      <c r="Z2715" s="43"/>
      <c r="AA2715" s="42" t="s">
        <v>19</v>
      </c>
      <c r="AK2715" s="2"/>
      <c r="AL2715" s="2"/>
      <c r="AM2715" s="2"/>
      <c r="AN2715" s="2"/>
      <c r="AO2715" s="2"/>
      <c r="AP2715" s="2"/>
      <c r="AQ2715" s="2"/>
      <c r="AR2715" s="2"/>
      <c r="AS2715" s="2"/>
      <c r="AT2715" s="2"/>
      <c r="AU2715" s="2"/>
      <c r="AV2715" s="2"/>
      <c r="AW2715" s="2"/>
    </row>
    <row r="2716" spans="1:49" hidden="1">
      <c r="A2716" s="31" t="e">
        <f t="shared" si="185"/>
        <v>#N/A</v>
      </c>
      <c r="B2716" s="30" t="e">
        <f>VLOOKUP(F2716,[3]!Tabla13[#All],2,FALSE)</f>
        <v>#N/A</v>
      </c>
      <c r="C2716" s="40">
        <v>2026</v>
      </c>
      <c r="D2716" s="40">
        <v>8330</v>
      </c>
      <c r="E2716" s="40"/>
      <c r="F2716" s="41"/>
      <c r="G2716" s="40">
        <v>2</v>
      </c>
      <c r="H2716" s="40">
        <v>6</v>
      </c>
      <c r="I2716" s="40">
        <v>20</v>
      </c>
      <c r="J2716" s="40">
        <v>4</v>
      </c>
      <c r="K2716" s="40">
        <v>2000</v>
      </c>
      <c r="L2716" s="40">
        <v>2500</v>
      </c>
      <c r="M2716" s="40">
        <v>255</v>
      </c>
      <c r="N2716" s="39" t="s">
        <v>23</v>
      </c>
      <c r="O2716" s="38"/>
      <c r="P2716" s="37" t="s">
        <v>569</v>
      </c>
      <c r="Q2716" s="36">
        <f>SUM(Q2717:Q2726)</f>
        <v>0</v>
      </c>
      <c r="R2716" s="36">
        <f>SUM(R2717:R2726)</f>
        <v>0</v>
      </c>
      <c r="S2716" s="36">
        <f t="shared" si="182"/>
        <v>0</v>
      </c>
      <c r="T2716" s="36">
        <f>SUM(T2717:T2726)</f>
        <v>0</v>
      </c>
      <c r="U2716" s="36">
        <f>SUM(U2717:U2726)</f>
        <v>0</v>
      </c>
      <c r="V2716" s="36">
        <f t="shared" si="183"/>
        <v>0</v>
      </c>
      <c r="W2716" s="36">
        <f t="shared" si="184"/>
        <v>0</v>
      </c>
      <c r="X2716" s="35"/>
      <c r="Y2716" s="64"/>
      <c r="Z2716" s="63"/>
      <c r="AA2716" s="32"/>
      <c r="AK2716" s="2"/>
      <c r="AL2716" s="2"/>
      <c r="AM2716" s="2"/>
      <c r="AN2716" s="2"/>
      <c r="AO2716" s="2"/>
      <c r="AP2716" s="2"/>
      <c r="AQ2716" s="2"/>
      <c r="AR2716" s="2"/>
      <c r="AS2716" s="2"/>
      <c r="AT2716" s="2"/>
      <c r="AU2716" s="2"/>
      <c r="AV2716" s="2"/>
      <c r="AW2716" s="2"/>
    </row>
    <row r="2717" spans="1:49" hidden="1">
      <c r="A2717" s="31" t="e">
        <f t="shared" si="185"/>
        <v>#N/A</v>
      </c>
      <c r="B2717" s="30" t="e">
        <f>VLOOKUP(F2717,[3]!Tabla13[#All],2,FALSE)</f>
        <v>#N/A</v>
      </c>
      <c r="C2717" s="51">
        <v>2026</v>
      </c>
      <c r="D2717" s="51">
        <v>8330</v>
      </c>
      <c r="E2717" s="51"/>
      <c r="F2717" s="52"/>
      <c r="G2717" s="51">
        <v>2</v>
      </c>
      <c r="H2717" s="51">
        <v>6</v>
      </c>
      <c r="I2717" s="51">
        <v>20</v>
      </c>
      <c r="J2717" s="51">
        <v>4</v>
      </c>
      <c r="K2717" s="51">
        <v>2000</v>
      </c>
      <c r="L2717" s="51">
        <v>2500</v>
      </c>
      <c r="M2717" s="51">
        <v>255</v>
      </c>
      <c r="N2717" s="50">
        <v>157</v>
      </c>
      <c r="O2717" s="49"/>
      <c r="P2717" s="48" t="s">
        <v>810</v>
      </c>
      <c r="Q2717" s="47">
        <v>0</v>
      </c>
      <c r="R2717" s="47">
        <v>0</v>
      </c>
      <c r="S2717" s="46">
        <f t="shared" si="182"/>
        <v>0</v>
      </c>
      <c r="T2717" s="47">
        <v>0</v>
      </c>
      <c r="U2717" s="47">
        <v>0</v>
      </c>
      <c r="V2717" s="46">
        <f t="shared" si="183"/>
        <v>0</v>
      </c>
      <c r="W2717" s="46">
        <f t="shared" si="184"/>
        <v>0</v>
      </c>
      <c r="X2717" s="45" t="s">
        <v>26</v>
      </c>
      <c r="Y2717" s="44"/>
      <c r="Z2717" s="43"/>
      <c r="AA2717" s="114" t="s">
        <v>100</v>
      </c>
      <c r="AK2717" s="2"/>
      <c r="AL2717" s="2"/>
      <c r="AM2717" s="2"/>
      <c r="AN2717" s="2"/>
      <c r="AO2717" s="2"/>
      <c r="AP2717" s="2"/>
      <c r="AQ2717" s="2"/>
      <c r="AR2717" s="2"/>
      <c r="AS2717" s="2"/>
      <c r="AT2717" s="2"/>
      <c r="AU2717" s="2"/>
      <c r="AV2717" s="2"/>
      <c r="AW2717" s="2"/>
    </row>
    <row r="2718" spans="1:49" hidden="1">
      <c r="A2718" s="31" t="e">
        <f t="shared" si="185"/>
        <v>#N/A</v>
      </c>
      <c r="B2718" s="30" t="e">
        <f>VLOOKUP(F2718,[3]!Tabla13[#All],2,FALSE)</f>
        <v>#N/A</v>
      </c>
      <c r="C2718" s="51">
        <v>2026</v>
      </c>
      <c r="D2718" s="51">
        <v>8330</v>
      </c>
      <c r="E2718" s="51"/>
      <c r="F2718" s="52"/>
      <c r="G2718" s="51">
        <v>2</v>
      </c>
      <c r="H2718" s="51">
        <v>6</v>
      </c>
      <c r="I2718" s="51">
        <v>20</v>
      </c>
      <c r="J2718" s="51">
        <v>4</v>
      </c>
      <c r="K2718" s="51">
        <v>2000</v>
      </c>
      <c r="L2718" s="51">
        <v>2500</v>
      </c>
      <c r="M2718" s="51">
        <v>255</v>
      </c>
      <c r="N2718" s="50">
        <v>797</v>
      </c>
      <c r="O2718" s="49"/>
      <c r="P2718" s="48" t="s">
        <v>809</v>
      </c>
      <c r="Q2718" s="47">
        <v>0</v>
      </c>
      <c r="R2718" s="47">
        <v>0</v>
      </c>
      <c r="S2718" s="46">
        <f t="shared" si="182"/>
        <v>0</v>
      </c>
      <c r="T2718" s="47">
        <v>0</v>
      </c>
      <c r="U2718" s="47">
        <v>0</v>
      </c>
      <c r="V2718" s="46">
        <f t="shared" si="183"/>
        <v>0</v>
      </c>
      <c r="W2718" s="46">
        <f t="shared" si="184"/>
        <v>0</v>
      </c>
      <c r="X2718" s="45" t="s">
        <v>180</v>
      </c>
      <c r="Y2718" s="44"/>
      <c r="Z2718" s="43"/>
      <c r="AA2718" s="114" t="s">
        <v>100</v>
      </c>
      <c r="AK2718" s="2"/>
      <c r="AL2718" s="2"/>
      <c r="AM2718" s="2"/>
      <c r="AN2718" s="2"/>
      <c r="AO2718" s="2"/>
      <c r="AP2718" s="2"/>
      <c r="AQ2718" s="2"/>
      <c r="AR2718" s="2"/>
      <c r="AS2718" s="2"/>
      <c r="AT2718" s="2"/>
      <c r="AU2718" s="2"/>
      <c r="AV2718" s="2"/>
      <c r="AW2718" s="2"/>
    </row>
    <row r="2719" spans="1:49" hidden="1">
      <c r="A2719" s="31" t="e">
        <f t="shared" si="185"/>
        <v>#N/A</v>
      </c>
      <c r="B2719" s="30" t="e">
        <f>VLOOKUP(F2719,[3]!Tabla13[#All],2,FALSE)</f>
        <v>#N/A</v>
      </c>
      <c r="C2719" s="51">
        <v>2026</v>
      </c>
      <c r="D2719" s="51">
        <v>8330</v>
      </c>
      <c r="E2719" s="51"/>
      <c r="F2719" s="52"/>
      <c r="G2719" s="51">
        <v>2</v>
      </c>
      <c r="H2719" s="51">
        <v>6</v>
      </c>
      <c r="I2719" s="51">
        <v>20</v>
      </c>
      <c r="J2719" s="51">
        <v>4</v>
      </c>
      <c r="K2719" s="51">
        <v>2000</v>
      </c>
      <c r="L2719" s="51">
        <v>2500</v>
      </c>
      <c r="M2719" s="51">
        <v>255</v>
      </c>
      <c r="N2719" s="50">
        <v>918</v>
      </c>
      <c r="O2719" s="49"/>
      <c r="P2719" s="48" t="s">
        <v>569</v>
      </c>
      <c r="Q2719" s="47">
        <v>0</v>
      </c>
      <c r="R2719" s="47">
        <v>0</v>
      </c>
      <c r="S2719" s="46">
        <f t="shared" si="182"/>
        <v>0</v>
      </c>
      <c r="T2719" s="47">
        <v>0</v>
      </c>
      <c r="U2719" s="47">
        <v>0</v>
      </c>
      <c r="V2719" s="46">
        <f t="shared" si="183"/>
        <v>0</v>
      </c>
      <c r="W2719" s="46">
        <f t="shared" si="184"/>
        <v>0</v>
      </c>
      <c r="X2719" s="45" t="s">
        <v>26</v>
      </c>
      <c r="Y2719" s="44"/>
      <c r="Z2719" s="43"/>
      <c r="AA2719" s="42" t="s">
        <v>19</v>
      </c>
      <c r="AK2719" s="2"/>
      <c r="AL2719" s="2"/>
      <c r="AM2719" s="2"/>
      <c r="AN2719" s="2"/>
      <c r="AO2719" s="2"/>
      <c r="AP2719" s="2"/>
      <c r="AQ2719" s="2"/>
      <c r="AR2719" s="2"/>
      <c r="AS2719" s="2"/>
      <c r="AT2719" s="2"/>
      <c r="AU2719" s="2"/>
      <c r="AV2719" s="2"/>
      <c r="AW2719" s="2"/>
    </row>
    <row r="2720" spans="1:49" ht="28.5" hidden="1">
      <c r="A2720" s="31" t="e">
        <f t="shared" si="185"/>
        <v>#N/A</v>
      </c>
      <c r="B2720" s="30" t="e">
        <f>VLOOKUP(F2720,[3]!Tabla13[#All],2,FALSE)</f>
        <v>#N/A</v>
      </c>
      <c r="C2720" s="51">
        <v>2026</v>
      </c>
      <c r="D2720" s="51">
        <v>8330</v>
      </c>
      <c r="E2720" s="51"/>
      <c r="F2720" s="52"/>
      <c r="G2720" s="51">
        <v>2</v>
      </c>
      <c r="H2720" s="51">
        <v>6</v>
      </c>
      <c r="I2720" s="51">
        <v>20</v>
      </c>
      <c r="J2720" s="51">
        <v>4</v>
      </c>
      <c r="K2720" s="51">
        <v>2000</v>
      </c>
      <c r="L2720" s="51">
        <v>2500</v>
      </c>
      <c r="M2720" s="51">
        <v>255</v>
      </c>
      <c r="N2720" s="50">
        <v>912</v>
      </c>
      <c r="O2720" s="49"/>
      <c r="P2720" s="48" t="s">
        <v>808</v>
      </c>
      <c r="Q2720" s="47">
        <v>0</v>
      </c>
      <c r="R2720" s="47">
        <v>0</v>
      </c>
      <c r="S2720" s="46">
        <f t="shared" si="182"/>
        <v>0</v>
      </c>
      <c r="T2720" s="47">
        <v>0</v>
      </c>
      <c r="U2720" s="47">
        <v>0</v>
      </c>
      <c r="V2720" s="46">
        <f t="shared" si="183"/>
        <v>0</v>
      </c>
      <c r="W2720" s="46">
        <f t="shared" si="184"/>
        <v>0</v>
      </c>
      <c r="X2720" s="45" t="s">
        <v>26</v>
      </c>
      <c r="Y2720" s="44"/>
      <c r="Z2720" s="43"/>
      <c r="AA2720" s="114" t="s">
        <v>100</v>
      </c>
      <c r="AK2720" s="2"/>
      <c r="AL2720" s="2"/>
      <c r="AM2720" s="2"/>
      <c r="AN2720" s="2"/>
      <c r="AO2720" s="2"/>
      <c r="AP2720" s="2"/>
      <c r="AQ2720" s="2"/>
      <c r="AR2720" s="2"/>
      <c r="AS2720" s="2"/>
      <c r="AT2720" s="2"/>
      <c r="AU2720" s="2"/>
      <c r="AV2720" s="2"/>
      <c r="AW2720" s="2"/>
    </row>
    <row r="2721" spans="1:49" hidden="1">
      <c r="A2721" s="31" t="e">
        <f t="shared" si="185"/>
        <v>#N/A</v>
      </c>
      <c r="B2721" s="30" t="e">
        <f>VLOOKUP(F2721,[3]!Tabla13[#All],2,FALSE)</f>
        <v>#N/A</v>
      </c>
      <c r="C2721" s="51">
        <v>2026</v>
      </c>
      <c r="D2721" s="51">
        <v>8330</v>
      </c>
      <c r="E2721" s="51"/>
      <c r="F2721" s="52"/>
      <c r="G2721" s="51">
        <v>2</v>
      </c>
      <c r="H2721" s="51">
        <v>6</v>
      </c>
      <c r="I2721" s="51">
        <v>20</v>
      </c>
      <c r="J2721" s="51">
        <v>4</v>
      </c>
      <c r="K2721" s="51">
        <v>2000</v>
      </c>
      <c r="L2721" s="51">
        <v>2500</v>
      </c>
      <c r="M2721" s="51">
        <v>255</v>
      </c>
      <c r="N2721" s="50">
        <v>4</v>
      </c>
      <c r="O2721" s="49"/>
      <c r="P2721" s="48" t="s">
        <v>807</v>
      </c>
      <c r="Q2721" s="47">
        <v>0</v>
      </c>
      <c r="R2721" s="47">
        <v>0</v>
      </c>
      <c r="S2721" s="46">
        <f t="shared" si="182"/>
        <v>0</v>
      </c>
      <c r="T2721" s="47">
        <v>0</v>
      </c>
      <c r="U2721" s="47">
        <v>0</v>
      </c>
      <c r="V2721" s="46">
        <f t="shared" si="183"/>
        <v>0</v>
      </c>
      <c r="W2721" s="46">
        <f t="shared" si="184"/>
        <v>0</v>
      </c>
      <c r="X2721" s="45" t="s">
        <v>26</v>
      </c>
      <c r="Y2721" s="44"/>
      <c r="Z2721" s="43"/>
      <c r="AA2721" s="114" t="s">
        <v>100</v>
      </c>
      <c r="AK2721" s="2"/>
      <c r="AL2721" s="2"/>
      <c r="AM2721" s="2"/>
      <c r="AN2721" s="2"/>
      <c r="AO2721" s="2"/>
      <c r="AP2721" s="2"/>
      <c r="AQ2721" s="2"/>
      <c r="AR2721" s="2"/>
      <c r="AS2721" s="2"/>
      <c r="AT2721" s="2"/>
      <c r="AU2721" s="2"/>
      <c r="AV2721" s="2"/>
      <c r="AW2721" s="2"/>
    </row>
    <row r="2722" spans="1:49" hidden="1">
      <c r="A2722" s="31" t="e">
        <f t="shared" si="185"/>
        <v>#N/A</v>
      </c>
      <c r="B2722" s="30" t="e">
        <f>VLOOKUP(F2722,[3]!Tabla13[#All],2,FALSE)</f>
        <v>#N/A</v>
      </c>
      <c r="C2722" s="51">
        <v>2026</v>
      </c>
      <c r="D2722" s="51">
        <v>8330</v>
      </c>
      <c r="E2722" s="51"/>
      <c r="F2722" s="52"/>
      <c r="G2722" s="51">
        <v>2</v>
      </c>
      <c r="H2722" s="51">
        <v>6</v>
      </c>
      <c r="I2722" s="51">
        <v>20</v>
      </c>
      <c r="J2722" s="51">
        <v>4</v>
      </c>
      <c r="K2722" s="51">
        <v>2000</v>
      </c>
      <c r="L2722" s="51">
        <v>2500</v>
      </c>
      <c r="M2722" s="51">
        <v>255</v>
      </c>
      <c r="N2722" s="50">
        <v>176</v>
      </c>
      <c r="O2722" s="49"/>
      <c r="P2722" s="48" t="s">
        <v>806</v>
      </c>
      <c r="Q2722" s="47">
        <v>0</v>
      </c>
      <c r="R2722" s="47">
        <v>0</v>
      </c>
      <c r="S2722" s="46">
        <f t="shared" si="182"/>
        <v>0</v>
      </c>
      <c r="T2722" s="47">
        <v>0</v>
      </c>
      <c r="U2722" s="47">
        <v>0</v>
      </c>
      <c r="V2722" s="46">
        <f t="shared" si="183"/>
        <v>0</v>
      </c>
      <c r="W2722" s="46">
        <f t="shared" si="184"/>
        <v>0</v>
      </c>
      <c r="X2722" s="45" t="s">
        <v>26</v>
      </c>
      <c r="Y2722" s="44"/>
      <c r="Z2722" s="43"/>
      <c r="AA2722" s="114" t="s">
        <v>100</v>
      </c>
      <c r="AK2722" s="2"/>
      <c r="AL2722" s="2"/>
      <c r="AM2722" s="2"/>
      <c r="AN2722" s="2"/>
      <c r="AO2722" s="2"/>
      <c r="AP2722" s="2"/>
      <c r="AQ2722" s="2"/>
      <c r="AR2722" s="2"/>
      <c r="AS2722" s="2"/>
      <c r="AT2722" s="2"/>
      <c r="AU2722" s="2"/>
      <c r="AV2722" s="2"/>
      <c r="AW2722" s="2"/>
    </row>
    <row r="2723" spans="1:49" hidden="1">
      <c r="A2723" s="31" t="e">
        <f t="shared" si="185"/>
        <v>#N/A</v>
      </c>
      <c r="B2723" s="30" t="e">
        <f>VLOOKUP(F2723,[3]!Tabla13[#All],2,FALSE)</f>
        <v>#N/A</v>
      </c>
      <c r="C2723" s="51">
        <v>2026</v>
      </c>
      <c r="D2723" s="51">
        <v>8330</v>
      </c>
      <c r="E2723" s="51"/>
      <c r="F2723" s="52"/>
      <c r="G2723" s="51">
        <v>2</v>
      </c>
      <c r="H2723" s="51">
        <v>6</v>
      </c>
      <c r="I2723" s="51">
        <v>20</v>
      </c>
      <c r="J2723" s="51">
        <v>4</v>
      </c>
      <c r="K2723" s="51">
        <v>2000</v>
      </c>
      <c r="L2723" s="51">
        <v>2500</v>
      </c>
      <c r="M2723" s="51">
        <v>255</v>
      </c>
      <c r="N2723" s="50">
        <v>799</v>
      </c>
      <c r="O2723" s="49"/>
      <c r="P2723" s="48" t="s">
        <v>805</v>
      </c>
      <c r="Q2723" s="47">
        <v>0</v>
      </c>
      <c r="R2723" s="47">
        <v>0</v>
      </c>
      <c r="S2723" s="46">
        <f t="shared" si="182"/>
        <v>0</v>
      </c>
      <c r="T2723" s="47">
        <v>0</v>
      </c>
      <c r="U2723" s="47">
        <v>0</v>
      </c>
      <c r="V2723" s="46">
        <f t="shared" si="183"/>
        <v>0</v>
      </c>
      <c r="W2723" s="46">
        <f t="shared" si="184"/>
        <v>0</v>
      </c>
      <c r="X2723" s="45" t="s">
        <v>26</v>
      </c>
      <c r="Y2723" s="44"/>
      <c r="Z2723" s="43"/>
      <c r="AA2723" s="114" t="s">
        <v>100</v>
      </c>
      <c r="AK2723" s="2"/>
      <c r="AL2723" s="2"/>
      <c r="AM2723" s="2"/>
      <c r="AN2723" s="2"/>
      <c r="AO2723" s="2"/>
      <c r="AP2723" s="2"/>
      <c r="AQ2723" s="2"/>
      <c r="AR2723" s="2"/>
      <c r="AS2723" s="2"/>
      <c r="AT2723" s="2"/>
      <c r="AU2723" s="2"/>
      <c r="AV2723" s="2"/>
      <c r="AW2723" s="2"/>
    </row>
    <row r="2724" spans="1:49" hidden="1">
      <c r="A2724" s="31" t="e">
        <f t="shared" si="185"/>
        <v>#N/A</v>
      </c>
      <c r="B2724" s="30" t="e">
        <f>VLOOKUP(F2724,[3]!Tabla13[#All],2,FALSE)</f>
        <v>#N/A</v>
      </c>
      <c r="C2724" s="51">
        <v>2026</v>
      </c>
      <c r="D2724" s="51">
        <v>8330</v>
      </c>
      <c r="E2724" s="51"/>
      <c r="F2724" s="52"/>
      <c r="G2724" s="51">
        <v>2</v>
      </c>
      <c r="H2724" s="51">
        <v>6</v>
      </c>
      <c r="I2724" s="51">
        <v>20</v>
      </c>
      <c r="J2724" s="51">
        <v>4</v>
      </c>
      <c r="K2724" s="51">
        <v>2000</v>
      </c>
      <c r="L2724" s="51">
        <v>2500</v>
      </c>
      <c r="M2724" s="51">
        <v>255</v>
      </c>
      <c r="N2724" s="50">
        <v>3</v>
      </c>
      <c r="O2724" s="49"/>
      <c r="P2724" s="48" t="s">
        <v>804</v>
      </c>
      <c r="Q2724" s="47">
        <v>0</v>
      </c>
      <c r="R2724" s="47">
        <v>0</v>
      </c>
      <c r="S2724" s="46">
        <f t="shared" si="182"/>
        <v>0</v>
      </c>
      <c r="T2724" s="47">
        <v>0</v>
      </c>
      <c r="U2724" s="47">
        <v>0</v>
      </c>
      <c r="V2724" s="46">
        <f t="shared" si="183"/>
        <v>0</v>
      </c>
      <c r="W2724" s="46">
        <f t="shared" si="184"/>
        <v>0</v>
      </c>
      <c r="X2724" s="45" t="s">
        <v>26</v>
      </c>
      <c r="Y2724" s="44"/>
      <c r="Z2724" s="43"/>
      <c r="AA2724" s="114" t="s">
        <v>100</v>
      </c>
      <c r="AK2724" s="2"/>
      <c r="AL2724" s="2"/>
      <c r="AM2724" s="2"/>
      <c r="AN2724" s="2"/>
      <c r="AO2724" s="2"/>
      <c r="AP2724" s="2"/>
      <c r="AQ2724" s="2"/>
      <c r="AR2724" s="2"/>
      <c r="AS2724" s="2"/>
      <c r="AT2724" s="2"/>
      <c r="AU2724" s="2"/>
      <c r="AV2724" s="2"/>
      <c r="AW2724" s="2"/>
    </row>
    <row r="2725" spans="1:49" hidden="1">
      <c r="A2725" s="31" t="e">
        <f t="shared" si="185"/>
        <v>#N/A</v>
      </c>
      <c r="B2725" s="30" t="e">
        <f>VLOOKUP(F2725,[3]!Tabla13[#All],2,FALSE)</f>
        <v>#N/A</v>
      </c>
      <c r="C2725" s="51">
        <v>2026</v>
      </c>
      <c r="D2725" s="51">
        <v>8330</v>
      </c>
      <c r="E2725" s="51"/>
      <c r="F2725" s="52"/>
      <c r="G2725" s="51">
        <v>2</v>
      </c>
      <c r="H2725" s="51">
        <v>6</v>
      </c>
      <c r="I2725" s="51">
        <v>20</v>
      </c>
      <c r="J2725" s="51">
        <v>4</v>
      </c>
      <c r="K2725" s="51">
        <v>2000</v>
      </c>
      <c r="L2725" s="51">
        <v>2500</v>
      </c>
      <c r="M2725" s="51">
        <v>255</v>
      </c>
      <c r="N2725" s="50">
        <v>2</v>
      </c>
      <c r="O2725" s="49"/>
      <c r="P2725" s="48" t="s">
        <v>803</v>
      </c>
      <c r="Q2725" s="47">
        <v>0</v>
      </c>
      <c r="R2725" s="47">
        <v>0</v>
      </c>
      <c r="S2725" s="46">
        <f t="shared" si="182"/>
        <v>0</v>
      </c>
      <c r="T2725" s="47">
        <v>0</v>
      </c>
      <c r="U2725" s="47">
        <v>0</v>
      </c>
      <c r="V2725" s="46">
        <f t="shared" si="183"/>
        <v>0</v>
      </c>
      <c r="W2725" s="46">
        <f t="shared" si="184"/>
        <v>0</v>
      </c>
      <c r="X2725" s="45" t="s">
        <v>26</v>
      </c>
      <c r="Y2725" s="44"/>
      <c r="Z2725" s="43"/>
      <c r="AA2725" s="114" t="s">
        <v>100</v>
      </c>
      <c r="AK2725" s="2"/>
      <c r="AL2725" s="2"/>
      <c r="AM2725" s="2"/>
      <c r="AN2725" s="2"/>
      <c r="AO2725" s="2"/>
      <c r="AP2725" s="2"/>
      <c r="AQ2725" s="2"/>
      <c r="AR2725" s="2"/>
      <c r="AS2725" s="2"/>
      <c r="AT2725" s="2"/>
      <c r="AU2725" s="2"/>
      <c r="AV2725" s="2"/>
      <c r="AW2725" s="2"/>
    </row>
    <row r="2726" spans="1:49" hidden="1">
      <c r="A2726" s="31" t="e">
        <f t="shared" si="185"/>
        <v>#N/A</v>
      </c>
      <c r="B2726" s="30" t="e">
        <f>VLOOKUP(F2726,[3]!Tabla13[#All],2,FALSE)</f>
        <v>#N/A</v>
      </c>
      <c r="C2726" s="51">
        <v>2026</v>
      </c>
      <c r="D2726" s="51">
        <v>8330</v>
      </c>
      <c r="E2726" s="51"/>
      <c r="F2726" s="52"/>
      <c r="G2726" s="51">
        <v>2</v>
      </c>
      <c r="H2726" s="51">
        <v>6</v>
      </c>
      <c r="I2726" s="51">
        <v>20</v>
      </c>
      <c r="J2726" s="51">
        <v>4</v>
      </c>
      <c r="K2726" s="51">
        <v>2000</v>
      </c>
      <c r="L2726" s="51">
        <v>2500</v>
      </c>
      <c r="M2726" s="51">
        <v>255</v>
      </c>
      <c r="N2726" s="50">
        <v>1170</v>
      </c>
      <c r="O2726" s="49"/>
      <c r="P2726" s="48" t="s">
        <v>802</v>
      </c>
      <c r="Q2726" s="47">
        <v>0</v>
      </c>
      <c r="R2726" s="47">
        <v>0</v>
      </c>
      <c r="S2726" s="46">
        <f t="shared" si="182"/>
        <v>0</v>
      </c>
      <c r="T2726" s="47">
        <v>0</v>
      </c>
      <c r="U2726" s="47">
        <v>0</v>
      </c>
      <c r="V2726" s="46">
        <f t="shared" si="183"/>
        <v>0</v>
      </c>
      <c r="W2726" s="46">
        <f t="shared" si="184"/>
        <v>0</v>
      </c>
      <c r="X2726" s="45" t="s">
        <v>26</v>
      </c>
      <c r="Y2726" s="44"/>
      <c r="Z2726" s="43"/>
      <c r="AA2726" s="114" t="s">
        <v>100</v>
      </c>
      <c r="AK2726" s="2"/>
      <c r="AL2726" s="2"/>
      <c r="AM2726" s="2"/>
      <c r="AN2726" s="2"/>
      <c r="AO2726" s="2"/>
      <c r="AP2726" s="2"/>
      <c r="AQ2726" s="2"/>
      <c r="AR2726" s="2"/>
      <c r="AS2726" s="2"/>
      <c r="AT2726" s="2"/>
      <c r="AU2726" s="2"/>
      <c r="AV2726" s="2"/>
      <c r="AW2726" s="2"/>
    </row>
    <row r="2727" spans="1:49" hidden="1">
      <c r="A2727" s="31" t="e">
        <f t="shared" si="185"/>
        <v>#N/A</v>
      </c>
      <c r="B2727" s="30" t="e">
        <f>VLOOKUP(F2727,[3]!Tabla13[#All],2,FALSE)</f>
        <v>#N/A</v>
      </c>
      <c r="C2727" s="40">
        <v>2026</v>
      </c>
      <c r="D2727" s="40">
        <v>8330</v>
      </c>
      <c r="E2727" s="40"/>
      <c r="F2727" s="41"/>
      <c r="G2727" s="40">
        <v>2</v>
      </c>
      <c r="H2727" s="40">
        <v>6</v>
      </c>
      <c r="I2727" s="40">
        <v>20</v>
      </c>
      <c r="J2727" s="40">
        <v>4</v>
      </c>
      <c r="K2727" s="40">
        <v>2000</v>
      </c>
      <c r="L2727" s="40">
        <v>2500</v>
      </c>
      <c r="M2727" s="40">
        <v>259</v>
      </c>
      <c r="N2727" s="39" t="s">
        <v>23</v>
      </c>
      <c r="O2727" s="38"/>
      <c r="P2727" s="37" t="s">
        <v>801</v>
      </c>
      <c r="Q2727" s="36">
        <f>SUM(Q2728:Q2729)</f>
        <v>0</v>
      </c>
      <c r="R2727" s="36">
        <f>SUM(R2728:R2729)</f>
        <v>0</v>
      </c>
      <c r="S2727" s="36">
        <f t="shared" si="182"/>
        <v>0</v>
      </c>
      <c r="T2727" s="36">
        <f>SUM(T2728:T2729)</f>
        <v>0</v>
      </c>
      <c r="U2727" s="36">
        <f>SUM(U2728:U2729)</f>
        <v>0</v>
      </c>
      <c r="V2727" s="36">
        <f t="shared" si="183"/>
        <v>0</v>
      </c>
      <c r="W2727" s="36">
        <f t="shared" si="184"/>
        <v>0</v>
      </c>
      <c r="X2727" s="35"/>
      <c r="Y2727" s="64"/>
      <c r="Z2727" s="63"/>
      <c r="AA2727" s="32"/>
      <c r="AK2727" s="2"/>
      <c r="AL2727" s="2"/>
      <c r="AM2727" s="2"/>
      <c r="AN2727" s="2"/>
      <c r="AO2727" s="2"/>
      <c r="AP2727" s="2"/>
      <c r="AQ2727" s="2"/>
      <c r="AR2727" s="2"/>
      <c r="AS2727" s="2"/>
      <c r="AT2727" s="2"/>
      <c r="AU2727" s="2"/>
      <c r="AV2727" s="2"/>
      <c r="AW2727" s="2"/>
    </row>
    <row r="2728" spans="1:49" hidden="1">
      <c r="A2728" s="31" t="e">
        <f t="shared" si="185"/>
        <v>#N/A</v>
      </c>
      <c r="B2728" s="30" t="e">
        <f>VLOOKUP(F2728,[3]!Tabla13[#All],2,FALSE)</f>
        <v>#N/A</v>
      </c>
      <c r="C2728" s="51">
        <v>2026</v>
      </c>
      <c r="D2728" s="51">
        <v>8330</v>
      </c>
      <c r="E2728" s="51"/>
      <c r="F2728" s="52"/>
      <c r="G2728" s="51">
        <v>2</v>
      </c>
      <c r="H2728" s="51">
        <v>6</v>
      </c>
      <c r="I2728" s="51">
        <v>20</v>
      </c>
      <c r="J2728" s="51">
        <v>4</v>
      </c>
      <c r="K2728" s="51">
        <v>2000</v>
      </c>
      <c r="L2728" s="51">
        <v>2500</v>
      </c>
      <c r="M2728" s="51">
        <v>259</v>
      </c>
      <c r="N2728" s="50">
        <v>1024</v>
      </c>
      <c r="O2728" s="49"/>
      <c r="P2728" s="48" t="s">
        <v>801</v>
      </c>
      <c r="Q2728" s="47">
        <v>0</v>
      </c>
      <c r="R2728" s="47">
        <v>0</v>
      </c>
      <c r="S2728" s="46">
        <f t="shared" si="182"/>
        <v>0</v>
      </c>
      <c r="T2728" s="47">
        <v>0</v>
      </c>
      <c r="U2728" s="47">
        <v>0</v>
      </c>
      <c r="V2728" s="46">
        <f t="shared" si="183"/>
        <v>0</v>
      </c>
      <c r="W2728" s="46">
        <f t="shared" si="184"/>
        <v>0</v>
      </c>
      <c r="X2728" s="45" t="s">
        <v>26</v>
      </c>
      <c r="Y2728" s="44"/>
      <c r="Z2728" s="43"/>
      <c r="AA2728" s="114" t="s">
        <v>100</v>
      </c>
      <c r="AK2728" s="2"/>
      <c r="AL2728" s="2"/>
      <c r="AM2728" s="2"/>
      <c r="AN2728" s="2"/>
      <c r="AO2728" s="2"/>
      <c r="AP2728" s="2"/>
      <c r="AQ2728" s="2"/>
      <c r="AR2728" s="2"/>
      <c r="AS2728" s="2"/>
      <c r="AT2728" s="2"/>
      <c r="AU2728" s="2"/>
      <c r="AV2728" s="2"/>
      <c r="AW2728" s="2"/>
    </row>
    <row r="2729" spans="1:49" hidden="1">
      <c r="A2729" s="31" t="e">
        <f t="shared" si="185"/>
        <v>#N/A</v>
      </c>
      <c r="B2729" s="30" t="e">
        <f>VLOOKUP(F2729,[3]!Tabla13[#All],2,FALSE)</f>
        <v>#N/A</v>
      </c>
      <c r="C2729" s="51">
        <v>2026</v>
      </c>
      <c r="D2729" s="51">
        <v>8330</v>
      </c>
      <c r="E2729" s="51"/>
      <c r="F2729" s="52"/>
      <c r="G2729" s="51">
        <v>2</v>
      </c>
      <c r="H2729" s="51">
        <v>6</v>
      </c>
      <c r="I2729" s="51">
        <v>20</v>
      </c>
      <c r="J2729" s="51">
        <v>4</v>
      </c>
      <c r="K2729" s="51">
        <v>2000</v>
      </c>
      <c r="L2729" s="51">
        <v>2500</v>
      </c>
      <c r="M2729" s="51">
        <v>259</v>
      </c>
      <c r="N2729" s="50">
        <v>1344</v>
      </c>
      <c r="O2729" s="49"/>
      <c r="P2729" s="48" t="s">
        <v>800</v>
      </c>
      <c r="Q2729" s="47">
        <v>0</v>
      </c>
      <c r="R2729" s="47">
        <v>0</v>
      </c>
      <c r="S2729" s="46">
        <f t="shared" si="182"/>
        <v>0</v>
      </c>
      <c r="T2729" s="47">
        <v>0</v>
      </c>
      <c r="U2729" s="47">
        <v>0</v>
      </c>
      <c r="V2729" s="46">
        <f t="shared" si="183"/>
        <v>0</v>
      </c>
      <c r="W2729" s="46">
        <f t="shared" si="184"/>
        <v>0</v>
      </c>
      <c r="X2729" s="45" t="s">
        <v>26</v>
      </c>
      <c r="Y2729" s="44"/>
      <c r="Z2729" s="43"/>
      <c r="AA2729" s="114" t="s">
        <v>100</v>
      </c>
      <c r="AK2729" s="2"/>
      <c r="AL2729" s="2"/>
      <c r="AM2729" s="2"/>
      <c r="AN2729" s="2"/>
      <c r="AO2729" s="2"/>
      <c r="AP2729" s="2"/>
      <c r="AQ2729" s="2"/>
      <c r="AR2729" s="2"/>
      <c r="AS2729" s="2"/>
      <c r="AT2729" s="2"/>
      <c r="AU2729" s="2"/>
      <c r="AV2729" s="2"/>
      <c r="AW2729" s="2"/>
    </row>
    <row r="2730" spans="1:49" ht="30" hidden="1">
      <c r="A2730" s="31" t="e">
        <f t="shared" si="185"/>
        <v>#N/A</v>
      </c>
      <c r="B2730" s="30" t="e">
        <f>VLOOKUP(F2730,[3]!Tabla13[#All],2,FALSE)</f>
        <v>#N/A</v>
      </c>
      <c r="C2730" s="61">
        <v>2026</v>
      </c>
      <c r="D2730" s="61">
        <v>8330</v>
      </c>
      <c r="E2730" s="61"/>
      <c r="F2730" s="62"/>
      <c r="G2730" s="61">
        <v>2</v>
      </c>
      <c r="H2730" s="61">
        <v>6</v>
      </c>
      <c r="I2730" s="61">
        <v>20</v>
      </c>
      <c r="J2730" s="61">
        <v>4</v>
      </c>
      <c r="K2730" s="61">
        <v>2000</v>
      </c>
      <c r="L2730" s="61">
        <v>2700</v>
      </c>
      <c r="M2730" s="61"/>
      <c r="N2730" s="60" t="s">
        <v>23</v>
      </c>
      <c r="O2730" s="59"/>
      <c r="P2730" s="58" t="s">
        <v>121</v>
      </c>
      <c r="Q2730" s="57">
        <f>+Q2731+Q2739</f>
        <v>0</v>
      </c>
      <c r="R2730" s="57">
        <f>+R2731+R2739</f>
        <v>0</v>
      </c>
      <c r="S2730" s="57">
        <f t="shared" si="182"/>
        <v>0</v>
      </c>
      <c r="T2730" s="57">
        <f>+T2731+T2739</f>
        <v>0</v>
      </c>
      <c r="U2730" s="57">
        <f>+U2731+U2739</f>
        <v>0</v>
      </c>
      <c r="V2730" s="57">
        <f t="shared" si="183"/>
        <v>0</v>
      </c>
      <c r="W2730" s="57">
        <f t="shared" si="184"/>
        <v>0</v>
      </c>
      <c r="X2730" s="56"/>
      <c r="Y2730" s="66"/>
      <c r="Z2730" s="65"/>
      <c r="AA2730" s="53"/>
      <c r="AK2730" s="2"/>
      <c r="AL2730" s="2"/>
      <c r="AM2730" s="2"/>
      <c r="AN2730" s="2"/>
      <c r="AO2730" s="2"/>
      <c r="AP2730" s="2"/>
      <c r="AQ2730" s="2"/>
      <c r="AR2730" s="2"/>
      <c r="AS2730" s="2"/>
      <c r="AT2730" s="2"/>
      <c r="AU2730" s="2"/>
      <c r="AV2730" s="2"/>
      <c r="AW2730" s="2"/>
    </row>
    <row r="2731" spans="1:49" hidden="1">
      <c r="A2731" s="31" t="e">
        <f t="shared" si="185"/>
        <v>#N/A</v>
      </c>
      <c r="B2731" s="30" t="e">
        <f>VLOOKUP(F2731,[3]!Tabla13[#All],2,FALSE)</f>
        <v>#N/A</v>
      </c>
      <c r="C2731" s="40">
        <v>2026</v>
      </c>
      <c r="D2731" s="40">
        <v>8330</v>
      </c>
      <c r="E2731" s="40"/>
      <c r="F2731" s="41"/>
      <c r="G2731" s="40">
        <v>2</v>
      </c>
      <c r="H2731" s="40">
        <v>6</v>
      </c>
      <c r="I2731" s="40">
        <v>20</v>
      </c>
      <c r="J2731" s="40">
        <v>4</v>
      </c>
      <c r="K2731" s="40">
        <v>2000</v>
      </c>
      <c r="L2731" s="40">
        <v>2700</v>
      </c>
      <c r="M2731" s="40">
        <v>271</v>
      </c>
      <c r="N2731" s="39" t="s">
        <v>23</v>
      </c>
      <c r="O2731" s="38"/>
      <c r="P2731" s="37" t="s">
        <v>120</v>
      </c>
      <c r="Q2731" s="36">
        <f>SUM(Q2732:Q2738)</f>
        <v>0</v>
      </c>
      <c r="R2731" s="36">
        <f>SUM(R2732:R2738)</f>
        <v>0</v>
      </c>
      <c r="S2731" s="36">
        <f t="shared" si="182"/>
        <v>0</v>
      </c>
      <c r="T2731" s="36">
        <f>SUM(T2732:T2738)</f>
        <v>0</v>
      </c>
      <c r="U2731" s="36">
        <f>SUM(U2732:U2738)</f>
        <v>0</v>
      </c>
      <c r="V2731" s="36">
        <f t="shared" si="183"/>
        <v>0</v>
      </c>
      <c r="W2731" s="36">
        <f t="shared" si="184"/>
        <v>0</v>
      </c>
      <c r="X2731" s="35"/>
      <c r="Y2731" s="64"/>
      <c r="Z2731" s="63"/>
      <c r="AA2731" s="32"/>
      <c r="AK2731" s="2"/>
      <c r="AL2731" s="2"/>
      <c r="AM2731" s="2"/>
      <c r="AN2731" s="2"/>
      <c r="AO2731" s="2"/>
      <c r="AP2731" s="2"/>
      <c r="AQ2731" s="2"/>
      <c r="AR2731" s="2"/>
      <c r="AS2731" s="2"/>
      <c r="AT2731" s="2"/>
      <c r="AU2731" s="2"/>
      <c r="AV2731" s="2"/>
      <c r="AW2731" s="2"/>
    </row>
    <row r="2732" spans="1:49" hidden="1">
      <c r="A2732" s="31" t="e">
        <f t="shared" si="185"/>
        <v>#N/A</v>
      </c>
      <c r="B2732" s="30" t="e">
        <f>VLOOKUP(F2732,[3]!Tabla13[#All],2,FALSE)</f>
        <v>#N/A</v>
      </c>
      <c r="C2732" s="51">
        <v>2026</v>
      </c>
      <c r="D2732" s="51">
        <v>8330</v>
      </c>
      <c r="E2732" s="51"/>
      <c r="F2732" s="52"/>
      <c r="G2732" s="51">
        <v>2</v>
      </c>
      <c r="H2732" s="51">
        <v>6</v>
      </c>
      <c r="I2732" s="51">
        <v>20</v>
      </c>
      <c r="J2732" s="51">
        <v>4</v>
      </c>
      <c r="K2732" s="51">
        <v>2000</v>
      </c>
      <c r="L2732" s="51">
        <v>2700</v>
      </c>
      <c r="M2732" s="51">
        <v>271</v>
      </c>
      <c r="N2732" s="50">
        <v>160</v>
      </c>
      <c r="O2732" s="49"/>
      <c r="P2732" s="48" t="s">
        <v>398</v>
      </c>
      <c r="Q2732" s="47">
        <v>0</v>
      </c>
      <c r="R2732" s="47">
        <v>0</v>
      </c>
      <c r="S2732" s="46">
        <f t="shared" si="182"/>
        <v>0</v>
      </c>
      <c r="T2732" s="47">
        <v>0</v>
      </c>
      <c r="U2732" s="47">
        <v>0</v>
      </c>
      <c r="V2732" s="46">
        <f t="shared" si="183"/>
        <v>0</v>
      </c>
      <c r="W2732" s="46">
        <f t="shared" si="184"/>
        <v>0</v>
      </c>
      <c r="X2732" s="45" t="s">
        <v>348</v>
      </c>
      <c r="Y2732" s="44"/>
      <c r="Z2732" s="43"/>
      <c r="AA2732" s="78" t="s">
        <v>100</v>
      </c>
      <c r="AK2732" s="2"/>
      <c r="AL2732" s="2"/>
      <c r="AM2732" s="2"/>
      <c r="AN2732" s="2"/>
      <c r="AO2732" s="2"/>
      <c r="AP2732" s="2"/>
      <c r="AQ2732" s="2"/>
      <c r="AR2732" s="2"/>
      <c r="AS2732" s="2"/>
      <c r="AT2732" s="2"/>
      <c r="AU2732" s="2"/>
      <c r="AV2732" s="2"/>
      <c r="AW2732" s="2"/>
    </row>
    <row r="2733" spans="1:49" hidden="1">
      <c r="A2733" s="31" t="e">
        <f t="shared" si="185"/>
        <v>#N/A</v>
      </c>
      <c r="B2733" s="30" t="e">
        <f>VLOOKUP(F2733,[3]!Tabla13[#All],2,FALSE)</f>
        <v>#N/A</v>
      </c>
      <c r="C2733" s="51">
        <v>2026</v>
      </c>
      <c r="D2733" s="51">
        <v>8330</v>
      </c>
      <c r="E2733" s="51"/>
      <c r="F2733" s="52"/>
      <c r="G2733" s="51">
        <v>2</v>
      </c>
      <c r="H2733" s="51">
        <v>6</v>
      </c>
      <c r="I2733" s="51">
        <v>20</v>
      </c>
      <c r="J2733" s="51">
        <v>4</v>
      </c>
      <c r="K2733" s="51">
        <v>2000</v>
      </c>
      <c r="L2733" s="51">
        <v>2700</v>
      </c>
      <c r="M2733" s="51">
        <v>271</v>
      </c>
      <c r="N2733" s="50">
        <v>228</v>
      </c>
      <c r="O2733" s="49"/>
      <c r="P2733" s="48" t="s">
        <v>396</v>
      </c>
      <c r="Q2733" s="47">
        <v>0</v>
      </c>
      <c r="R2733" s="47">
        <v>0</v>
      </c>
      <c r="S2733" s="46">
        <f t="shared" si="182"/>
        <v>0</v>
      </c>
      <c r="T2733" s="47">
        <v>0</v>
      </c>
      <c r="U2733" s="47">
        <v>0</v>
      </c>
      <c r="V2733" s="46">
        <f t="shared" si="183"/>
        <v>0</v>
      </c>
      <c r="W2733" s="46">
        <f t="shared" si="184"/>
        <v>0</v>
      </c>
      <c r="X2733" s="45" t="s">
        <v>26</v>
      </c>
      <c r="Y2733" s="44"/>
      <c r="Z2733" s="43"/>
      <c r="AA2733" s="78" t="s">
        <v>100</v>
      </c>
      <c r="AK2733" s="2"/>
      <c r="AL2733" s="2"/>
      <c r="AM2733" s="2"/>
      <c r="AN2733" s="2"/>
      <c r="AO2733" s="2"/>
      <c r="AP2733" s="2"/>
      <c r="AQ2733" s="2"/>
      <c r="AR2733" s="2"/>
      <c r="AS2733" s="2"/>
      <c r="AT2733" s="2"/>
      <c r="AU2733" s="2"/>
      <c r="AV2733" s="2"/>
      <c r="AW2733" s="2"/>
    </row>
    <row r="2734" spans="1:49" hidden="1">
      <c r="A2734" s="31" t="e">
        <f t="shared" si="185"/>
        <v>#N/A</v>
      </c>
      <c r="B2734" s="30" t="e">
        <f>VLOOKUP(F2734,[3]!Tabla13[#All],2,FALSE)</f>
        <v>#N/A</v>
      </c>
      <c r="C2734" s="51">
        <v>2026</v>
      </c>
      <c r="D2734" s="51">
        <v>8330</v>
      </c>
      <c r="E2734" s="51"/>
      <c r="F2734" s="52"/>
      <c r="G2734" s="51">
        <v>2</v>
      </c>
      <c r="H2734" s="51">
        <v>6</v>
      </c>
      <c r="I2734" s="51">
        <v>20</v>
      </c>
      <c r="J2734" s="51">
        <v>4</v>
      </c>
      <c r="K2734" s="51">
        <v>2000</v>
      </c>
      <c r="L2734" s="51">
        <v>2700</v>
      </c>
      <c r="M2734" s="51">
        <v>271</v>
      </c>
      <c r="N2734" s="50">
        <v>319</v>
      </c>
      <c r="O2734" s="49"/>
      <c r="P2734" s="48" t="s">
        <v>391</v>
      </c>
      <c r="Q2734" s="47">
        <v>0</v>
      </c>
      <c r="R2734" s="47">
        <v>0</v>
      </c>
      <c r="S2734" s="46">
        <f t="shared" si="182"/>
        <v>0</v>
      </c>
      <c r="T2734" s="47">
        <v>0</v>
      </c>
      <c r="U2734" s="47">
        <v>0</v>
      </c>
      <c r="V2734" s="46">
        <f t="shared" si="183"/>
        <v>0</v>
      </c>
      <c r="W2734" s="46">
        <f t="shared" si="184"/>
        <v>0</v>
      </c>
      <c r="X2734" s="45" t="s">
        <v>26</v>
      </c>
      <c r="Y2734" s="44"/>
      <c r="Z2734" s="43"/>
      <c r="AA2734" s="78" t="s">
        <v>100</v>
      </c>
      <c r="AK2734" s="2"/>
      <c r="AL2734" s="2"/>
      <c r="AM2734" s="2"/>
      <c r="AN2734" s="2"/>
      <c r="AO2734" s="2"/>
      <c r="AP2734" s="2"/>
      <c r="AQ2734" s="2"/>
      <c r="AR2734" s="2"/>
      <c r="AS2734" s="2"/>
      <c r="AT2734" s="2"/>
      <c r="AU2734" s="2"/>
      <c r="AV2734" s="2"/>
      <c r="AW2734" s="2"/>
    </row>
    <row r="2735" spans="1:49" hidden="1">
      <c r="A2735" s="31" t="e">
        <f t="shared" si="185"/>
        <v>#N/A</v>
      </c>
      <c r="B2735" s="30" t="e">
        <f>VLOOKUP(F2735,[3]!Tabla13[#All],2,FALSE)</f>
        <v>#N/A</v>
      </c>
      <c r="C2735" s="51">
        <v>2026</v>
      </c>
      <c r="D2735" s="51">
        <v>8330</v>
      </c>
      <c r="E2735" s="51"/>
      <c r="F2735" s="52"/>
      <c r="G2735" s="51">
        <v>2</v>
      </c>
      <c r="H2735" s="51">
        <v>6</v>
      </c>
      <c r="I2735" s="51">
        <v>20</v>
      </c>
      <c r="J2735" s="51">
        <v>4</v>
      </c>
      <c r="K2735" s="51">
        <v>2000</v>
      </c>
      <c r="L2735" s="51">
        <v>2700</v>
      </c>
      <c r="M2735" s="51">
        <v>271</v>
      </c>
      <c r="N2735" s="50">
        <v>333</v>
      </c>
      <c r="O2735" s="49"/>
      <c r="P2735" s="48" t="s">
        <v>628</v>
      </c>
      <c r="Q2735" s="47">
        <v>0</v>
      </c>
      <c r="R2735" s="47">
        <v>0</v>
      </c>
      <c r="S2735" s="46">
        <f t="shared" si="182"/>
        <v>0</v>
      </c>
      <c r="T2735" s="47">
        <v>0</v>
      </c>
      <c r="U2735" s="47">
        <v>0</v>
      </c>
      <c r="V2735" s="46">
        <f t="shared" si="183"/>
        <v>0</v>
      </c>
      <c r="W2735" s="46">
        <f t="shared" si="184"/>
        <v>0</v>
      </c>
      <c r="X2735" s="45" t="s">
        <v>26</v>
      </c>
      <c r="Y2735" s="44"/>
      <c r="Z2735" s="43"/>
      <c r="AA2735" s="78" t="s">
        <v>100</v>
      </c>
      <c r="AK2735" s="2"/>
      <c r="AL2735" s="2"/>
      <c r="AM2735" s="2"/>
      <c r="AN2735" s="2"/>
      <c r="AO2735" s="2"/>
      <c r="AP2735" s="2"/>
      <c r="AQ2735" s="2"/>
      <c r="AR2735" s="2"/>
      <c r="AS2735" s="2"/>
      <c r="AT2735" s="2"/>
      <c r="AU2735" s="2"/>
      <c r="AV2735" s="2"/>
      <c r="AW2735" s="2"/>
    </row>
    <row r="2736" spans="1:49" hidden="1">
      <c r="A2736" s="31" t="e">
        <f t="shared" si="185"/>
        <v>#N/A</v>
      </c>
      <c r="B2736" s="30" t="e">
        <f>VLOOKUP(F2736,[3]!Tabla13[#All],2,FALSE)</f>
        <v>#N/A</v>
      </c>
      <c r="C2736" s="51">
        <v>2026</v>
      </c>
      <c r="D2736" s="51">
        <v>8330</v>
      </c>
      <c r="E2736" s="51"/>
      <c r="F2736" s="52"/>
      <c r="G2736" s="51">
        <v>2</v>
      </c>
      <c r="H2736" s="51">
        <v>6</v>
      </c>
      <c r="I2736" s="51">
        <v>20</v>
      </c>
      <c r="J2736" s="51">
        <v>4</v>
      </c>
      <c r="K2736" s="51">
        <v>2000</v>
      </c>
      <c r="L2736" s="51">
        <v>2700</v>
      </c>
      <c r="M2736" s="51">
        <v>271</v>
      </c>
      <c r="N2736" s="50">
        <v>715</v>
      </c>
      <c r="O2736" s="49"/>
      <c r="P2736" s="48" t="s">
        <v>627</v>
      </c>
      <c r="Q2736" s="47">
        <v>0</v>
      </c>
      <c r="R2736" s="47">
        <v>0</v>
      </c>
      <c r="S2736" s="46">
        <f t="shared" si="182"/>
        <v>0</v>
      </c>
      <c r="T2736" s="47">
        <v>0</v>
      </c>
      <c r="U2736" s="47">
        <v>0</v>
      </c>
      <c r="V2736" s="46">
        <f t="shared" si="183"/>
        <v>0</v>
      </c>
      <c r="W2736" s="46">
        <f t="shared" si="184"/>
        <v>0</v>
      </c>
      <c r="X2736" s="45" t="s">
        <v>26</v>
      </c>
      <c r="Y2736" s="44"/>
      <c r="Z2736" s="43"/>
      <c r="AA2736" s="78" t="s">
        <v>100</v>
      </c>
      <c r="AK2736" s="2"/>
      <c r="AL2736" s="2"/>
      <c r="AM2736" s="2"/>
      <c r="AN2736" s="2"/>
      <c r="AO2736" s="2"/>
      <c r="AP2736" s="2"/>
      <c r="AQ2736" s="2"/>
      <c r="AR2736" s="2"/>
      <c r="AS2736" s="2"/>
      <c r="AT2736" s="2"/>
      <c r="AU2736" s="2"/>
      <c r="AV2736" s="2"/>
      <c r="AW2736" s="2"/>
    </row>
    <row r="2737" spans="1:49" hidden="1">
      <c r="A2737" s="31" t="e">
        <f t="shared" si="185"/>
        <v>#N/A</v>
      </c>
      <c r="B2737" s="30" t="e">
        <f>VLOOKUP(F2737,[3]!Tabla13[#All],2,FALSE)</f>
        <v>#N/A</v>
      </c>
      <c r="C2737" s="51">
        <v>2026</v>
      </c>
      <c r="D2737" s="51">
        <v>8330</v>
      </c>
      <c r="E2737" s="51"/>
      <c r="F2737" s="52"/>
      <c r="G2737" s="51">
        <v>2</v>
      </c>
      <c r="H2737" s="51">
        <v>6</v>
      </c>
      <c r="I2737" s="51">
        <v>20</v>
      </c>
      <c r="J2737" s="51">
        <v>4</v>
      </c>
      <c r="K2737" s="51">
        <v>2000</v>
      </c>
      <c r="L2737" s="51">
        <v>2700</v>
      </c>
      <c r="M2737" s="51">
        <v>271</v>
      </c>
      <c r="N2737" s="50">
        <v>1049</v>
      </c>
      <c r="O2737" s="49"/>
      <c r="P2737" s="48" t="s">
        <v>394</v>
      </c>
      <c r="Q2737" s="47">
        <v>0</v>
      </c>
      <c r="R2737" s="47">
        <v>0</v>
      </c>
      <c r="S2737" s="46">
        <f t="shared" si="182"/>
        <v>0</v>
      </c>
      <c r="T2737" s="47">
        <v>0</v>
      </c>
      <c r="U2737" s="47">
        <v>0</v>
      </c>
      <c r="V2737" s="46">
        <f t="shared" si="183"/>
        <v>0</v>
      </c>
      <c r="W2737" s="46">
        <f t="shared" si="184"/>
        <v>0</v>
      </c>
      <c r="X2737" s="45" t="s">
        <v>26</v>
      </c>
      <c r="Y2737" s="44"/>
      <c r="Z2737" s="43"/>
      <c r="AA2737" s="78" t="s">
        <v>100</v>
      </c>
      <c r="AK2737" s="2"/>
      <c r="AL2737" s="2"/>
      <c r="AM2737" s="2"/>
      <c r="AN2737" s="2"/>
      <c r="AO2737" s="2"/>
      <c r="AP2737" s="2"/>
      <c r="AQ2737" s="2"/>
      <c r="AR2737" s="2"/>
      <c r="AS2737" s="2"/>
      <c r="AT2737" s="2"/>
      <c r="AU2737" s="2"/>
      <c r="AV2737" s="2"/>
      <c r="AW2737" s="2"/>
    </row>
    <row r="2738" spans="1:49" hidden="1">
      <c r="A2738" s="31" t="e">
        <f t="shared" si="185"/>
        <v>#N/A</v>
      </c>
      <c r="B2738" s="30" t="e">
        <f>VLOOKUP(F2738,[3]!Tabla13[#All],2,FALSE)</f>
        <v>#N/A</v>
      </c>
      <c r="C2738" s="51">
        <v>2026</v>
      </c>
      <c r="D2738" s="51">
        <v>8330</v>
      </c>
      <c r="E2738" s="51"/>
      <c r="F2738" s="52"/>
      <c r="G2738" s="51">
        <v>2</v>
      </c>
      <c r="H2738" s="51">
        <v>6</v>
      </c>
      <c r="I2738" s="51">
        <v>20</v>
      </c>
      <c r="J2738" s="51">
        <v>4</v>
      </c>
      <c r="K2738" s="51">
        <v>2000</v>
      </c>
      <c r="L2738" s="51">
        <v>2700</v>
      </c>
      <c r="M2738" s="51">
        <v>271</v>
      </c>
      <c r="N2738" s="50">
        <v>1092</v>
      </c>
      <c r="O2738" s="49"/>
      <c r="P2738" s="48" t="s">
        <v>393</v>
      </c>
      <c r="Q2738" s="47">
        <v>0</v>
      </c>
      <c r="R2738" s="47">
        <v>0</v>
      </c>
      <c r="S2738" s="46">
        <f t="shared" si="182"/>
        <v>0</v>
      </c>
      <c r="T2738" s="47">
        <v>0</v>
      </c>
      <c r="U2738" s="47">
        <v>0</v>
      </c>
      <c r="V2738" s="46">
        <f t="shared" si="183"/>
        <v>0</v>
      </c>
      <c r="W2738" s="46">
        <f t="shared" si="184"/>
        <v>0</v>
      </c>
      <c r="X2738" s="45" t="s">
        <v>26</v>
      </c>
      <c r="Y2738" s="44"/>
      <c r="Z2738" s="43"/>
      <c r="AA2738" s="78" t="s">
        <v>100</v>
      </c>
      <c r="AK2738" s="2"/>
      <c r="AL2738" s="2"/>
      <c r="AM2738" s="2"/>
      <c r="AN2738" s="2"/>
      <c r="AO2738" s="2"/>
      <c r="AP2738" s="2"/>
      <c r="AQ2738" s="2"/>
      <c r="AR2738" s="2"/>
      <c r="AS2738" s="2"/>
      <c r="AT2738" s="2"/>
      <c r="AU2738" s="2"/>
      <c r="AV2738" s="2"/>
      <c r="AW2738" s="2"/>
    </row>
    <row r="2739" spans="1:49" hidden="1">
      <c r="A2739" s="31" t="e">
        <f t="shared" si="185"/>
        <v>#N/A</v>
      </c>
      <c r="B2739" s="30" t="e">
        <f>VLOOKUP(F2739,[3]!Tabla13[#All],2,FALSE)</f>
        <v>#N/A</v>
      </c>
      <c r="C2739" s="40">
        <v>2026</v>
      </c>
      <c r="D2739" s="40">
        <v>8330</v>
      </c>
      <c r="E2739" s="40"/>
      <c r="F2739" s="41"/>
      <c r="G2739" s="40">
        <v>2</v>
      </c>
      <c r="H2739" s="40">
        <v>6</v>
      </c>
      <c r="I2739" s="40">
        <v>20</v>
      </c>
      <c r="J2739" s="40">
        <v>4</v>
      </c>
      <c r="K2739" s="40">
        <v>2000</v>
      </c>
      <c r="L2739" s="40">
        <v>2700</v>
      </c>
      <c r="M2739" s="40">
        <v>272</v>
      </c>
      <c r="N2739" s="39" t="s">
        <v>23</v>
      </c>
      <c r="O2739" s="38"/>
      <c r="P2739" s="37" t="s">
        <v>390</v>
      </c>
      <c r="Q2739" s="36">
        <f>SUM(Q2740:Q2762)</f>
        <v>0</v>
      </c>
      <c r="R2739" s="36">
        <f>SUM(R2740:R2762)</f>
        <v>0</v>
      </c>
      <c r="S2739" s="36">
        <f t="shared" si="182"/>
        <v>0</v>
      </c>
      <c r="T2739" s="36">
        <f>SUM(T2740:T2762)</f>
        <v>0</v>
      </c>
      <c r="U2739" s="36">
        <f>SUM(U2740:U2762)</f>
        <v>0</v>
      </c>
      <c r="V2739" s="36">
        <f t="shared" si="183"/>
        <v>0</v>
      </c>
      <c r="W2739" s="36">
        <f t="shared" si="184"/>
        <v>0</v>
      </c>
      <c r="X2739" s="35"/>
      <c r="Y2739" s="64"/>
      <c r="Z2739" s="63"/>
      <c r="AA2739" s="32"/>
      <c r="AK2739" s="2"/>
      <c r="AL2739" s="2"/>
      <c r="AM2739" s="2"/>
      <c r="AN2739" s="2"/>
      <c r="AO2739" s="2"/>
      <c r="AP2739" s="2"/>
      <c r="AQ2739" s="2"/>
      <c r="AR2739" s="2"/>
      <c r="AS2739" s="2"/>
      <c r="AT2739" s="2"/>
      <c r="AU2739" s="2"/>
      <c r="AV2739" s="2"/>
      <c r="AW2739" s="2"/>
    </row>
    <row r="2740" spans="1:49" hidden="1">
      <c r="A2740" s="31" t="e">
        <f t="shared" si="185"/>
        <v>#N/A</v>
      </c>
      <c r="B2740" s="30" t="e">
        <f>VLOOKUP(F2740,[3]!Tabla13[#All],2,FALSE)</f>
        <v>#N/A</v>
      </c>
      <c r="C2740" s="51">
        <v>2026</v>
      </c>
      <c r="D2740" s="51">
        <v>8330</v>
      </c>
      <c r="E2740" s="51"/>
      <c r="F2740" s="52"/>
      <c r="G2740" s="51">
        <v>2</v>
      </c>
      <c r="H2740" s="51">
        <v>6</v>
      </c>
      <c r="I2740" s="51">
        <v>20</v>
      </c>
      <c r="J2740" s="51">
        <v>4</v>
      </c>
      <c r="K2740" s="51">
        <v>2000</v>
      </c>
      <c r="L2740" s="51">
        <v>2700</v>
      </c>
      <c r="M2740" s="51">
        <v>272</v>
      </c>
      <c r="N2740" s="50">
        <v>120</v>
      </c>
      <c r="O2740" s="49"/>
      <c r="P2740" s="48" t="s">
        <v>799</v>
      </c>
      <c r="Q2740" s="47">
        <v>0</v>
      </c>
      <c r="R2740" s="47">
        <v>0</v>
      </c>
      <c r="S2740" s="46">
        <f t="shared" si="182"/>
        <v>0</v>
      </c>
      <c r="T2740" s="47">
        <v>0</v>
      </c>
      <c r="U2740" s="47">
        <v>0</v>
      </c>
      <c r="V2740" s="46">
        <f t="shared" si="183"/>
        <v>0</v>
      </c>
      <c r="W2740" s="46">
        <f t="shared" si="184"/>
        <v>0</v>
      </c>
      <c r="X2740" s="45" t="s">
        <v>26</v>
      </c>
      <c r="Y2740" s="44"/>
      <c r="Z2740" s="43"/>
      <c r="AA2740" s="42" t="s">
        <v>19</v>
      </c>
      <c r="AK2740" s="2"/>
      <c r="AL2740" s="2"/>
      <c r="AM2740" s="2"/>
      <c r="AN2740" s="2"/>
      <c r="AO2740" s="2"/>
      <c r="AP2740" s="2"/>
      <c r="AQ2740" s="2"/>
      <c r="AR2740" s="2"/>
      <c r="AS2740" s="2"/>
      <c r="AT2740" s="2"/>
      <c r="AU2740" s="2"/>
      <c r="AV2740" s="2"/>
      <c r="AW2740" s="2"/>
    </row>
    <row r="2741" spans="1:49" hidden="1">
      <c r="A2741" s="31" t="e">
        <f t="shared" si="185"/>
        <v>#N/A</v>
      </c>
      <c r="B2741" s="30" t="e">
        <f>VLOOKUP(F2741,[3]!Tabla13[#All],2,FALSE)</f>
        <v>#N/A</v>
      </c>
      <c r="C2741" s="51">
        <v>2026</v>
      </c>
      <c r="D2741" s="51">
        <v>8330</v>
      </c>
      <c r="E2741" s="51"/>
      <c r="F2741" s="52"/>
      <c r="G2741" s="51">
        <v>2</v>
      </c>
      <c r="H2741" s="51">
        <v>6</v>
      </c>
      <c r="I2741" s="51">
        <v>20</v>
      </c>
      <c r="J2741" s="51">
        <v>4</v>
      </c>
      <c r="K2741" s="51">
        <v>2000</v>
      </c>
      <c r="L2741" s="51">
        <v>2700</v>
      </c>
      <c r="M2741" s="51">
        <v>272</v>
      </c>
      <c r="N2741" s="50">
        <v>235</v>
      </c>
      <c r="O2741" s="49"/>
      <c r="P2741" s="48" t="s">
        <v>798</v>
      </c>
      <c r="Q2741" s="47">
        <v>0</v>
      </c>
      <c r="R2741" s="47">
        <v>0</v>
      </c>
      <c r="S2741" s="46">
        <f t="shared" si="182"/>
        <v>0</v>
      </c>
      <c r="T2741" s="47">
        <v>0</v>
      </c>
      <c r="U2741" s="47">
        <v>0</v>
      </c>
      <c r="V2741" s="46">
        <f t="shared" si="183"/>
        <v>0</v>
      </c>
      <c r="W2741" s="46">
        <f t="shared" si="184"/>
        <v>0</v>
      </c>
      <c r="X2741" s="45" t="s">
        <v>782</v>
      </c>
      <c r="Y2741" s="44"/>
      <c r="Z2741" s="43"/>
      <c r="AA2741" s="78" t="s">
        <v>100</v>
      </c>
      <c r="AK2741" s="2"/>
      <c r="AL2741" s="2"/>
      <c r="AM2741" s="2"/>
      <c r="AN2741" s="2"/>
      <c r="AO2741" s="2"/>
      <c r="AP2741" s="2"/>
      <c r="AQ2741" s="2"/>
      <c r="AR2741" s="2"/>
      <c r="AS2741" s="2"/>
      <c r="AT2741" s="2"/>
      <c r="AU2741" s="2"/>
      <c r="AV2741" s="2"/>
      <c r="AW2741" s="2"/>
    </row>
    <row r="2742" spans="1:49" hidden="1">
      <c r="A2742" s="31" t="e">
        <f t="shared" si="185"/>
        <v>#N/A</v>
      </c>
      <c r="B2742" s="30" t="e">
        <f>VLOOKUP(F2742,[3]!Tabla13[#All],2,FALSE)</f>
        <v>#N/A</v>
      </c>
      <c r="C2742" s="51">
        <v>2026</v>
      </c>
      <c r="D2742" s="51">
        <v>8330</v>
      </c>
      <c r="E2742" s="51"/>
      <c r="F2742" s="52"/>
      <c r="G2742" s="51">
        <v>2</v>
      </c>
      <c r="H2742" s="51">
        <v>6</v>
      </c>
      <c r="I2742" s="51">
        <v>20</v>
      </c>
      <c r="J2742" s="51">
        <v>4</v>
      </c>
      <c r="K2742" s="51">
        <v>2000</v>
      </c>
      <c r="L2742" s="51">
        <v>2700</v>
      </c>
      <c r="M2742" s="51">
        <v>272</v>
      </c>
      <c r="N2742" s="50">
        <v>312</v>
      </c>
      <c r="O2742" s="49"/>
      <c r="P2742" s="48" t="s">
        <v>797</v>
      </c>
      <c r="Q2742" s="47">
        <v>0</v>
      </c>
      <c r="R2742" s="47">
        <v>0</v>
      </c>
      <c r="S2742" s="46">
        <f t="shared" si="182"/>
        <v>0</v>
      </c>
      <c r="T2742" s="47">
        <v>0</v>
      </c>
      <c r="U2742" s="47">
        <v>0</v>
      </c>
      <c r="V2742" s="46">
        <f t="shared" si="183"/>
        <v>0</v>
      </c>
      <c r="W2742" s="46">
        <f t="shared" si="184"/>
        <v>0</v>
      </c>
      <c r="X2742" s="45" t="s">
        <v>26</v>
      </c>
      <c r="Y2742" s="44"/>
      <c r="Z2742" s="43"/>
      <c r="AA2742" s="42" t="s">
        <v>19</v>
      </c>
      <c r="AK2742" s="2"/>
      <c r="AL2742" s="2"/>
      <c r="AM2742" s="2"/>
      <c r="AN2742" s="2"/>
      <c r="AO2742" s="2"/>
      <c r="AP2742" s="2"/>
      <c r="AQ2742" s="2"/>
      <c r="AR2742" s="2"/>
      <c r="AS2742" s="2"/>
      <c r="AT2742" s="2"/>
      <c r="AU2742" s="2"/>
      <c r="AV2742" s="2"/>
      <c r="AW2742" s="2"/>
    </row>
    <row r="2743" spans="1:49" hidden="1">
      <c r="A2743" s="31" t="e">
        <f t="shared" si="185"/>
        <v>#N/A</v>
      </c>
      <c r="B2743" s="30" t="e">
        <f>VLOOKUP(F2743,[3]!Tabla13[#All],2,FALSE)</f>
        <v>#N/A</v>
      </c>
      <c r="C2743" s="51">
        <v>2026</v>
      </c>
      <c r="D2743" s="51">
        <v>8330</v>
      </c>
      <c r="E2743" s="51"/>
      <c r="F2743" s="52"/>
      <c r="G2743" s="51">
        <v>2</v>
      </c>
      <c r="H2743" s="51">
        <v>6</v>
      </c>
      <c r="I2743" s="51">
        <v>20</v>
      </c>
      <c r="J2743" s="51">
        <v>4</v>
      </c>
      <c r="K2743" s="51">
        <v>2000</v>
      </c>
      <c r="L2743" s="51">
        <v>2700</v>
      </c>
      <c r="M2743" s="51">
        <v>272</v>
      </c>
      <c r="N2743" s="50">
        <v>411</v>
      </c>
      <c r="O2743" s="49"/>
      <c r="P2743" s="48" t="s">
        <v>796</v>
      </c>
      <c r="Q2743" s="47">
        <v>0</v>
      </c>
      <c r="R2743" s="47">
        <v>0</v>
      </c>
      <c r="S2743" s="46">
        <f t="shared" si="182"/>
        <v>0</v>
      </c>
      <c r="T2743" s="47">
        <v>0</v>
      </c>
      <c r="U2743" s="47">
        <v>0</v>
      </c>
      <c r="V2743" s="46">
        <f t="shared" si="183"/>
        <v>0</v>
      </c>
      <c r="W2743" s="46">
        <f t="shared" si="184"/>
        <v>0</v>
      </c>
      <c r="X2743" s="45" t="s">
        <v>26</v>
      </c>
      <c r="Y2743" s="44"/>
      <c r="Z2743" s="43"/>
      <c r="AA2743" s="42" t="s">
        <v>19</v>
      </c>
      <c r="AK2743" s="2"/>
      <c r="AL2743" s="2"/>
      <c r="AM2743" s="2"/>
      <c r="AN2743" s="2"/>
      <c r="AO2743" s="2"/>
      <c r="AP2743" s="2"/>
      <c r="AQ2743" s="2"/>
      <c r="AR2743" s="2"/>
      <c r="AS2743" s="2"/>
      <c r="AT2743" s="2"/>
      <c r="AU2743" s="2"/>
      <c r="AV2743" s="2"/>
      <c r="AW2743" s="2"/>
    </row>
    <row r="2744" spans="1:49" hidden="1">
      <c r="A2744" s="31" t="e">
        <f t="shared" si="185"/>
        <v>#N/A</v>
      </c>
      <c r="B2744" s="30" t="e">
        <f>VLOOKUP(F2744,[3]!Tabla13[#All],2,FALSE)</f>
        <v>#N/A</v>
      </c>
      <c r="C2744" s="51">
        <v>2026</v>
      </c>
      <c r="D2744" s="51">
        <v>8330</v>
      </c>
      <c r="E2744" s="51"/>
      <c r="F2744" s="52"/>
      <c r="G2744" s="51">
        <v>2</v>
      </c>
      <c r="H2744" s="51">
        <v>6</v>
      </c>
      <c r="I2744" s="51">
        <v>20</v>
      </c>
      <c r="J2744" s="51">
        <v>4</v>
      </c>
      <c r="K2744" s="51">
        <v>2000</v>
      </c>
      <c r="L2744" s="51">
        <v>2700</v>
      </c>
      <c r="M2744" s="51">
        <v>272</v>
      </c>
      <c r="N2744" s="50">
        <v>590</v>
      </c>
      <c r="O2744" s="49"/>
      <c r="P2744" s="48" t="s">
        <v>795</v>
      </c>
      <c r="Q2744" s="47">
        <v>0</v>
      </c>
      <c r="R2744" s="47">
        <v>0</v>
      </c>
      <c r="S2744" s="46">
        <f t="shared" si="182"/>
        <v>0</v>
      </c>
      <c r="T2744" s="47">
        <v>0</v>
      </c>
      <c r="U2744" s="47">
        <v>0</v>
      </c>
      <c r="V2744" s="46">
        <f t="shared" si="183"/>
        <v>0</v>
      </c>
      <c r="W2744" s="46">
        <f t="shared" si="184"/>
        <v>0</v>
      </c>
      <c r="X2744" s="45" t="s">
        <v>26</v>
      </c>
      <c r="Y2744" s="44"/>
      <c r="Z2744" s="43"/>
      <c r="AA2744" s="78" t="s">
        <v>100</v>
      </c>
      <c r="AK2744" s="2"/>
      <c r="AL2744" s="2"/>
      <c r="AM2744" s="2"/>
      <c r="AN2744" s="2"/>
      <c r="AO2744" s="2"/>
      <c r="AP2744" s="2"/>
      <c r="AQ2744" s="2"/>
      <c r="AR2744" s="2"/>
      <c r="AS2744" s="2"/>
      <c r="AT2744" s="2"/>
      <c r="AU2744" s="2"/>
      <c r="AV2744" s="2"/>
      <c r="AW2744" s="2"/>
    </row>
    <row r="2745" spans="1:49" hidden="1">
      <c r="A2745" s="31" t="e">
        <f t="shared" si="185"/>
        <v>#N/A</v>
      </c>
      <c r="B2745" s="30" t="e">
        <f>VLOOKUP(F2745,[3]!Tabla13[#All],2,FALSE)</f>
        <v>#N/A</v>
      </c>
      <c r="C2745" s="51">
        <v>2026</v>
      </c>
      <c r="D2745" s="51">
        <v>8330</v>
      </c>
      <c r="E2745" s="51"/>
      <c r="F2745" s="52"/>
      <c r="G2745" s="51">
        <v>2</v>
      </c>
      <c r="H2745" s="51">
        <v>6</v>
      </c>
      <c r="I2745" s="51">
        <v>20</v>
      </c>
      <c r="J2745" s="51">
        <v>4</v>
      </c>
      <c r="K2745" s="51">
        <v>2000</v>
      </c>
      <c r="L2745" s="51">
        <v>2700</v>
      </c>
      <c r="M2745" s="51">
        <v>272</v>
      </c>
      <c r="N2745" s="50">
        <v>732</v>
      </c>
      <c r="O2745" s="49"/>
      <c r="P2745" s="48" t="s">
        <v>357</v>
      </c>
      <c r="Q2745" s="47">
        <v>0</v>
      </c>
      <c r="R2745" s="47">
        <v>0</v>
      </c>
      <c r="S2745" s="46">
        <f t="shared" si="182"/>
        <v>0</v>
      </c>
      <c r="T2745" s="47">
        <v>0</v>
      </c>
      <c r="U2745" s="47">
        <v>0</v>
      </c>
      <c r="V2745" s="46">
        <f t="shared" si="183"/>
        <v>0</v>
      </c>
      <c r="W2745" s="46">
        <f t="shared" si="184"/>
        <v>0</v>
      </c>
      <c r="X2745" s="45" t="s">
        <v>348</v>
      </c>
      <c r="Y2745" s="44"/>
      <c r="Z2745" s="43"/>
      <c r="AA2745" s="78" t="s">
        <v>100</v>
      </c>
      <c r="AK2745" s="2"/>
      <c r="AL2745" s="2"/>
      <c r="AM2745" s="2"/>
      <c r="AN2745" s="2"/>
      <c r="AO2745" s="2"/>
      <c r="AP2745" s="2"/>
      <c r="AQ2745" s="2"/>
      <c r="AR2745" s="2"/>
      <c r="AS2745" s="2"/>
      <c r="AT2745" s="2"/>
      <c r="AU2745" s="2"/>
      <c r="AV2745" s="2"/>
      <c r="AW2745" s="2"/>
    </row>
    <row r="2746" spans="1:49" hidden="1">
      <c r="A2746" s="31" t="e">
        <f t="shared" si="185"/>
        <v>#N/A</v>
      </c>
      <c r="B2746" s="30" t="e">
        <f>VLOOKUP(F2746,[3]!Tabla13[#All],2,FALSE)</f>
        <v>#N/A</v>
      </c>
      <c r="C2746" s="51">
        <v>2026</v>
      </c>
      <c r="D2746" s="51">
        <v>8330</v>
      </c>
      <c r="E2746" s="51"/>
      <c r="F2746" s="52"/>
      <c r="G2746" s="51">
        <v>2</v>
      </c>
      <c r="H2746" s="51">
        <v>6</v>
      </c>
      <c r="I2746" s="51">
        <v>20</v>
      </c>
      <c r="J2746" s="51">
        <v>4</v>
      </c>
      <c r="K2746" s="51">
        <v>2000</v>
      </c>
      <c r="L2746" s="51">
        <v>2700</v>
      </c>
      <c r="M2746" s="51">
        <v>272</v>
      </c>
      <c r="N2746" s="50">
        <v>734</v>
      </c>
      <c r="O2746" s="49"/>
      <c r="P2746" s="48" t="s">
        <v>794</v>
      </c>
      <c r="Q2746" s="47">
        <v>0</v>
      </c>
      <c r="R2746" s="47">
        <v>0</v>
      </c>
      <c r="S2746" s="46">
        <f t="shared" si="182"/>
        <v>0</v>
      </c>
      <c r="T2746" s="47">
        <v>0</v>
      </c>
      <c r="U2746" s="47">
        <v>0</v>
      </c>
      <c r="V2746" s="46">
        <f t="shared" si="183"/>
        <v>0</v>
      </c>
      <c r="W2746" s="46">
        <f t="shared" si="184"/>
        <v>0</v>
      </c>
      <c r="X2746" s="45" t="s">
        <v>791</v>
      </c>
      <c r="Y2746" s="44"/>
      <c r="Z2746" s="43"/>
      <c r="AA2746" s="78" t="s">
        <v>100</v>
      </c>
      <c r="AK2746" s="2"/>
      <c r="AL2746" s="2"/>
      <c r="AM2746" s="2"/>
      <c r="AN2746" s="2"/>
      <c r="AO2746" s="2"/>
      <c r="AP2746" s="2"/>
      <c r="AQ2746" s="2"/>
      <c r="AR2746" s="2"/>
      <c r="AS2746" s="2"/>
      <c r="AT2746" s="2"/>
      <c r="AU2746" s="2"/>
      <c r="AV2746" s="2"/>
      <c r="AW2746" s="2"/>
    </row>
    <row r="2747" spans="1:49" hidden="1">
      <c r="A2747" s="31" t="e">
        <f t="shared" si="185"/>
        <v>#N/A</v>
      </c>
      <c r="B2747" s="30" t="e">
        <f>VLOOKUP(F2747,[3]!Tabla13[#All],2,FALSE)</f>
        <v>#N/A</v>
      </c>
      <c r="C2747" s="51">
        <v>2026</v>
      </c>
      <c r="D2747" s="51">
        <v>8330</v>
      </c>
      <c r="E2747" s="51"/>
      <c r="F2747" s="52"/>
      <c r="G2747" s="51">
        <v>2</v>
      </c>
      <c r="H2747" s="51">
        <v>6</v>
      </c>
      <c r="I2747" s="51">
        <v>20</v>
      </c>
      <c r="J2747" s="51">
        <v>4</v>
      </c>
      <c r="K2747" s="51">
        <v>2000</v>
      </c>
      <c r="L2747" s="51">
        <v>2700</v>
      </c>
      <c r="M2747" s="51">
        <v>272</v>
      </c>
      <c r="N2747" s="50">
        <v>738</v>
      </c>
      <c r="O2747" s="49"/>
      <c r="P2747" s="48" t="s">
        <v>793</v>
      </c>
      <c r="Q2747" s="47">
        <v>0</v>
      </c>
      <c r="R2747" s="47">
        <v>0</v>
      </c>
      <c r="S2747" s="46">
        <f t="shared" si="182"/>
        <v>0</v>
      </c>
      <c r="T2747" s="47">
        <v>0</v>
      </c>
      <c r="U2747" s="47">
        <v>0</v>
      </c>
      <c r="V2747" s="46">
        <f t="shared" si="183"/>
        <v>0</v>
      </c>
      <c r="W2747" s="46">
        <f t="shared" si="184"/>
        <v>0</v>
      </c>
      <c r="X2747" s="45" t="s">
        <v>791</v>
      </c>
      <c r="Y2747" s="44"/>
      <c r="Z2747" s="43"/>
      <c r="AA2747" s="78" t="s">
        <v>100</v>
      </c>
      <c r="AK2747" s="2"/>
      <c r="AL2747" s="2"/>
      <c r="AM2747" s="2"/>
      <c r="AN2747" s="2"/>
      <c r="AO2747" s="2"/>
      <c r="AP2747" s="2"/>
      <c r="AQ2747" s="2"/>
      <c r="AR2747" s="2"/>
      <c r="AS2747" s="2"/>
      <c r="AT2747" s="2"/>
      <c r="AU2747" s="2"/>
      <c r="AV2747" s="2"/>
      <c r="AW2747" s="2"/>
    </row>
    <row r="2748" spans="1:49" hidden="1">
      <c r="A2748" s="31" t="e">
        <f t="shared" si="185"/>
        <v>#N/A</v>
      </c>
      <c r="B2748" s="30" t="e">
        <f>VLOOKUP(F2748,[3]!Tabla13[#All],2,FALSE)</f>
        <v>#N/A</v>
      </c>
      <c r="C2748" s="51">
        <v>2026</v>
      </c>
      <c r="D2748" s="51">
        <v>8330</v>
      </c>
      <c r="E2748" s="51"/>
      <c r="F2748" s="52"/>
      <c r="G2748" s="51">
        <v>2</v>
      </c>
      <c r="H2748" s="51">
        <v>6</v>
      </c>
      <c r="I2748" s="51">
        <v>20</v>
      </c>
      <c r="J2748" s="51">
        <v>4</v>
      </c>
      <c r="K2748" s="51">
        <v>2000</v>
      </c>
      <c r="L2748" s="51">
        <v>2700</v>
      </c>
      <c r="M2748" s="51">
        <v>272</v>
      </c>
      <c r="N2748" s="50">
        <v>739</v>
      </c>
      <c r="O2748" s="49"/>
      <c r="P2748" s="48" t="s">
        <v>837</v>
      </c>
      <c r="Q2748" s="47">
        <v>0</v>
      </c>
      <c r="R2748" s="47">
        <v>0</v>
      </c>
      <c r="S2748" s="46">
        <f t="shared" si="182"/>
        <v>0</v>
      </c>
      <c r="T2748" s="47">
        <v>0</v>
      </c>
      <c r="U2748" s="47">
        <v>0</v>
      </c>
      <c r="V2748" s="46">
        <f t="shared" si="183"/>
        <v>0</v>
      </c>
      <c r="W2748" s="46">
        <f t="shared" si="184"/>
        <v>0</v>
      </c>
      <c r="X2748" s="45" t="s">
        <v>348</v>
      </c>
      <c r="Y2748" s="44"/>
      <c r="Z2748" s="43"/>
      <c r="AA2748" s="78" t="s">
        <v>100</v>
      </c>
      <c r="AK2748" s="2"/>
      <c r="AL2748" s="2"/>
      <c r="AM2748" s="2"/>
      <c r="AN2748" s="2"/>
      <c r="AO2748" s="2"/>
      <c r="AP2748" s="2"/>
      <c r="AQ2748" s="2"/>
      <c r="AR2748" s="2"/>
      <c r="AS2748" s="2"/>
      <c r="AT2748" s="2"/>
      <c r="AU2748" s="2"/>
      <c r="AV2748" s="2"/>
      <c r="AW2748" s="2"/>
    </row>
    <row r="2749" spans="1:49" hidden="1">
      <c r="A2749" s="31" t="e">
        <f t="shared" si="185"/>
        <v>#N/A</v>
      </c>
      <c r="B2749" s="30" t="e">
        <f>VLOOKUP(F2749,[3]!Tabla13[#All],2,FALSE)</f>
        <v>#N/A</v>
      </c>
      <c r="C2749" s="51">
        <v>2026</v>
      </c>
      <c r="D2749" s="51">
        <v>8330</v>
      </c>
      <c r="E2749" s="51"/>
      <c r="F2749" s="52"/>
      <c r="G2749" s="51">
        <v>2</v>
      </c>
      <c r="H2749" s="51">
        <v>6</v>
      </c>
      <c r="I2749" s="51">
        <v>20</v>
      </c>
      <c r="J2749" s="51">
        <v>4</v>
      </c>
      <c r="K2749" s="51">
        <v>2000</v>
      </c>
      <c r="L2749" s="51">
        <v>2700</v>
      </c>
      <c r="M2749" s="51">
        <v>272</v>
      </c>
      <c r="N2749" s="50">
        <v>740</v>
      </c>
      <c r="O2749" s="49"/>
      <c r="P2749" s="48" t="s">
        <v>792</v>
      </c>
      <c r="Q2749" s="47">
        <v>0</v>
      </c>
      <c r="R2749" s="47">
        <v>0</v>
      </c>
      <c r="S2749" s="46">
        <f t="shared" si="182"/>
        <v>0</v>
      </c>
      <c r="T2749" s="47">
        <v>0</v>
      </c>
      <c r="U2749" s="47">
        <v>0</v>
      </c>
      <c r="V2749" s="46">
        <f t="shared" si="183"/>
        <v>0</v>
      </c>
      <c r="W2749" s="46">
        <f t="shared" si="184"/>
        <v>0</v>
      </c>
      <c r="X2749" s="45" t="s">
        <v>791</v>
      </c>
      <c r="Y2749" s="44"/>
      <c r="Z2749" s="43"/>
      <c r="AA2749" s="78" t="s">
        <v>100</v>
      </c>
      <c r="AK2749" s="2"/>
      <c r="AL2749" s="2"/>
      <c r="AM2749" s="2"/>
      <c r="AN2749" s="2"/>
      <c r="AO2749" s="2"/>
      <c r="AP2749" s="2"/>
      <c r="AQ2749" s="2"/>
      <c r="AR2749" s="2"/>
      <c r="AS2749" s="2"/>
      <c r="AT2749" s="2"/>
      <c r="AU2749" s="2"/>
      <c r="AV2749" s="2"/>
      <c r="AW2749" s="2"/>
    </row>
    <row r="2750" spans="1:49" hidden="1">
      <c r="A2750" s="31" t="e">
        <f t="shared" si="185"/>
        <v>#N/A</v>
      </c>
      <c r="B2750" s="30" t="e">
        <f>VLOOKUP(F2750,[3]!Tabla13[#All],2,FALSE)</f>
        <v>#N/A</v>
      </c>
      <c r="C2750" s="51">
        <v>2026</v>
      </c>
      <c r="D2750" s="51">
        <v>8330</v>
      </c>
      <c r="E2750" s="51"/>
      <c r="F2750" s="52"/>
      <c r="G2750" s="51">
        <v>2</v>
      </c>
      <c r="H2750" s="51">
        <v>6</v>
      </c>
      <c r="I2750" s="51">
        <v>20</v>
      </c>
      <c r="J2750" s="51">
        <v>4</v>
      </c>
      <c r="K2750" s="51">
        <v>2000</v>
      </c>
      <c r="L2750" s="51">
        <v>2700</v>
      </c>
      <c r="M2750" s="51">
        <v>272</v>
      </c>
      <c r="N2750" s="50">
        <v>846</v>
      </c>
      <c r="O2750" s="49"/>
      <c r="P2750" s="48" t="s">
        <v>790</v>
      </c>
      <c r="Q2750" s="47">
        <v>0</v>
      </c>
      <c r="R2750" s="47">
        <v>0</v>
      </c>
      <c r="S2750" s="46">
        <f t="shared" si="182"/>
        <v>0</v>
      </c>
      <c r="T2750" s="47">
        <v>0</v>
      </c>
      <c r="U2750" s="47">
        <v>0</v>
      </c>
      <c r="V2750" s="46">
        <f t="shared" si="183"/>
        <v>0</v>
      </c>
      <c r="W2750" s="46">
        <f t="shared" si="184"/>
        <v>0</v>
      </c>
      <c r="X2750" s="45" t="s">
        <v>26</v>
      </c>
      <c r="Y2750" s="44"/>
      <c r="Z2750" s="43"/>
      <c r="AA2750" s="42" t="s">
        <v>19</v>
      </c>
      <c r="AK2750" s="2"/>
      <c r="AL2750" s="2"/>
      <c r="AM2750" s="2"/>
      <c r="AN2750" s="2"/>
      <c r="AO2750" s="2"/>
      <c r="AP2750" s="2"/>
      <c r="AQ2750" s="2"/>
      <c r="AR2750" s="2"/>
      <c r="AS2750" s="2"/>
      <c r="AT2750" s="2"/>
      <c r="AU2750" s="2"/>
      <c r="AV2750" s="2"/>
      <c r="AW2750" s="2"/>
    </row>
    <row r="2751" spans="1:49" hidden="1">
      <c r="A2751" s="31" t="e">
        <f t="shared" si="185"/>
        <v>#N/A</v>
      </c>
      <c r="B2751" s="30" t="e">
        <f>VLOOKUP(F2751,[3]!Tabla13[#All],2,FALSE)</f>
        <v>#N/A</v>
      </c>
      <c r="C2751" s="51">
        <v>2026</v>
      </c>
      <c r="D2751" s="51">
        <v>8330</v>
      </c>
      <c r="E2751" s="51"/>
      <c r="F2751" s="52"/>
      <c r="G2751" s="51">
        <v>2</v>
      </c>
      <c r="H2751" s="51">
        <v>6</v>
      </c>
      <c r="I2751" s="51">
        <v>20</v>
      </c>
      <c r="J2751" s="51">
        <v>4</v>
      </c>
      <c r="K2751" s="51">
        <v>2000</v>
      </c>
      <c r="L2751" s="51">
        <v>2700</v>
      </c>
      <c r="M2751" s="51">
        <v>272</v>
      </c>
      <c r="N2751" s="50">
        <v>905</v>
      </c>
      <c r="O2751" s="49"/>
      <c r="P2751" s="48" t="s">
        <v>789</v>
      </c>
      <c r="Q2751" s="47">
        <v>0</v>
      </c>
      <c r="R2751" s="47">
        <v>0</v>
      </c>
      <c r="S2751" s="46">
        <f t="shared" si="182"/>
        <v>0</v>
      </c>
      <c r="T2751" s="47">
        <v>0</v>
      </c>
      <c r="U2751" s="47">
        <v>0</v>
      </c>
      <c r="V2751" s="46">
        <f t="shared" si="183"/>
        <v>0</v>
      </c>
      <c r="W2751" s="46">
        <f t="shared" si="184"/>
        <v>0</v>
      </c>
      <c r="X2751" s="45" t="s">
        <v>26</v>
      </c>
      <c r="Y2751" s="44"/>
      <c r="Z2751" s="43"/>
      <c r="AA2751" s="42" t="s">
        <v>19</v>
      </c>
      <c r="AK2751" s="2"/>
      <c r="AL2751" s="2"/>
      <c r="AM2751" s="2"/>
      <c r="AN2751" s="2"/>
      <c r="AO2751" s="2"/>
      <c r="AP2751" s="2"/>
      <c r="AQ2751" s="2"/>
      <c r="AR2751" s="2"/>
      <c r="AS2751" s="2"/>
      <c r="AT2751" s="2"/>
      <c r="AU2751" s="2"/>
      <c r="AV2751" s="2"/>
      <c r="AW2751" s="2"/>
    </row>
    <row r="2752" spans="1:49" hidden="1">
      <c r="A2752" s="31" t="e">
        <f t="shared" si="185"/>
        <v>#N/A</v>
      </c>
      <c r="B2752" s="30" t="e">
        <f>VLOOKUP(F2752,[3]!Tabla13[#All],2,FALSE)</f>
        <v>#N/A</v>
      </c>
      <c r="C2752" s="51">
        <v>2026</v>
      </c>
      <c r="D2752" s="51">
        <v>8330</v>
      </c>
      <c r="E2752" s="51"/>
      <c r="F2752" s="52"/>
      <c r="G2752" s="51">
        <v>2</v>
      </c>
      <c r="H2752" s="51">
        <v>6</v>
      </c>
      <c r="I2752" s="51">
        <v>20</v>
      </c>
      <c r="J2752" s="51">
        <v>4</v>
      </c>
      <c r="K2752" s="51">
        <v>2000</v>
      </c>
      <c r="L2752" s="51">
        <v>2700</v>
      </c>
      <c r="M2752" s="51">
        <v>272</v>
      </c>
      <c r="N2752" s="50">
        <v>1243</v>
      </c>
      <c r="O2752" s="49"/>
      <c r="P2752" s="48" t="s">
        <v>788</v>
      </c>
      <c r="Q2752" s="47">
        <v>0</v>
      </c>
      <c r="R2752" s="47">
        <v>0</v>
      </c>
      <c r="S2752" s="46">
        <f t="shared" si="182"/>
        <v>0</v>
      </c>
      <c r="T2752" s="47">
        <v>0</v>
      </c>
      <c r="U2752" s="47">
        <v>0</v>
      </c>
      <c r="V2752" s="46">
        <f t="shared" si="183"/>
        <v>0</v>
      </c>
      <c r="W2752" s="46">
        <f t="shared" si="184"/>
        <v>0</v>
      </c>
      <c r="X2752" s="45" t="s">
        <v>782</v>
      </c>
      <c r="Y2752" s="44"/>
      <c r="Z2752" s="43"/>
      <c r="AA2752" s="78" t="s">
        <v>100</v>
      </c>
      <c r="AK2752" s="2"/>
      <c r="AL2752" s="2"/>
      <c r="AM2752" s="2"/>
      <c r="AN2752" s="2"/>
      <c r="AO2752" s="2"/>
      <c r="AP2752" s="2"/>
      <c r="AQ2752" s="2"/>
      <c r="AR2752" s="2"/>
      <c r="AS2752" s="2"/>
      <c r="AT2752" s="2"/>
      <c r="AU2752" s="2"/>
      <c r="AV2752" s="2"/>
      <c r="AW2752" s="2"/>
    </row>
    <row r="2753" spans="1:49" hidden="1">
      <c r="A2753" s="31" t="e">
        <f t="shared" si="185"/>
        <v>#N/A</v>
      </c>
      <c r="B2753" s="30" t="e">
        <f>VLOOKUP(F2753,[3]!Tabla13[#All],2,FALSE)</f>
        <v>#N/A</v>
      </c>
      <c r="C2753" s="51">
        <v>2026</v>
      </c>
      <c r="D2753" s="51">
        <v>8330</v>
      </c>
      <c r="E2753" s="51"/>
      <c r="F2753" s="52"/>
      <c r="G2753" s="51">
        <v>2</v>
      </c>
      <c r="H2753" s="51">
        <v>6</v>
      </c>
      <c r="I2753" s="51">
        <v>20</v>
      </c>
      <c r="J2753" s="51">
        <v>4</v>
      </c>
      <c r="K2753" s="51">
        <v>2000</v>
      </c>
      <c r="L2753" s="51">
        <v>2700</v>
      </c>
      <c r="M2753" s="51">
        <v>272</v>
      </c>
      <c r="N2753" s="50">
        <v>1456</v>
      </c>
      <c r="O2753" s="49"/>
      <c r="P2753" s="48" t="s">
        <v>787</v>
      </c>
      <c r="Q2753" s="47">
        <v>0</v>
      </c>
      <c r="R2753" s="47">
        <v>0</v>
      </c>
      <c r="S2753" s="46">
        <f t="shared" si="182"/>
        <v>0</v>
      </c>
      <c r="T2753" s="47">
        <v>0</v>
      </c>
      <c r="U2753" s="47">
        <v>0</v>
      </c>
      <c r="V2753" s="46">
        <f t="shared" si="183"/>
        <v>0</v>
      </c>
      <c r="W2753" s="46">
        <f t="shared" si="184"/>
        <v>0</v>
      </c>
      <c r="X2753" s="45" t="s">
        <v>26</v>
      </c>
      <c r="Y2753" s="44"/>
      <c r="Z2753" s="43"/>
      <c r="AA2753" s="78" t="s">
        <v>100</v>
      </c>
      <c r="AK2753" s="2"/>
      <c r="AL2753" s="2"/>
      <c r="AM2753" s="2"/>
      <c r="AN2753" s="2"/>
      <c r="AO2753" s="2"/>
      <c r="AP2753" s="2"/>
      <c r="AQ2753" s="2"/>
      <c r="AR2753" s="2"/>
      <c r="AS2753" s="2"/>
      <c r="AT2753" s="2"/>
      <c r="AU2753" s="2"/>
      <c r="AV2753" s="2"/>
      <c r="AW2753" s="2"/>
    </row>
    <row r="2754" spans="1:49" hidden="1">
      <c r="A2754" s="31" t="e">
        <f t="shared" si="185"/>
        <v>#N/A</v>
      </c>
      <c r="B2754" s="30" t="e">
        <f>VLOOKUP(F2754,[3]!Tabla13[#All],2,FALSE)</f>
        <v>#N/A</v>
      </c>
      <c r="C2754" s="51">
        <v>2026</v>
      </c>
      <c r="D2754" s="51">
        <v>8330</v>
      </c>
      <c r="E2754" s="51"/>
      <c r="F2754" s="52"/>
      <c r="G2754" s="51">
        <v>2</v>
      </c>
      <c r="H2754" s="51">
        <v>6</v>
      </c>
      <c r="I2754" s="51">
        <v>20</v>
      </c>
      <c r="J2754" s="51">
        <v>4</v>
      </c>
      <c r="K2754" s="51">
        <v>2000</v>
      </c>
      <c r="L2754" s="51">
        <v>2700</v>
      </c>
      <c r="M2754" s="51">
        <v>272</v>
      </c>
      <c r="N2754" s="50">
        <v>1457</v>
      </c>
      <c r="O2754" s="49"/>
      <c r="P2754" s="48" t="s">
        <v>786</v>
      </c>
      <c r="Q2754" s="47">
        <v>0</v>
      </c>
      <c r="R2754" s="47">
        <v>0</v>
      </c>
      <c r="S2754" s="46">
        <f t="shared" si="182"/>
        <v>0</v>
      </c>
      <c r="T2754" s="47">
        <v>0</v>
      </c>
      <c r="U2754" s="47">
        <v>0</v>
      </c>
      <c r="V2754" s="46">
        <f t="shared" si="183"/>
        <v>0</v>
      </c>
      <c r="W2754" s="46">
        <f t="shared" si="184"/>
        <v>0</v>
      </c>
      <c r="X2754" s="45" t="s">
        <v>26</v>
      </c>
      <c r="Y2754" s="44"/>
      <c r="Z2754" s="43"/>
      <c r="AA2754" s="78" t="s">
        <v>100</v>
      </c>
      <c r="AK2754" s="2"/>
      <c r="AL2754" s="2"/>
      <c r="AM2754" s="2"/>
      <c r="AN2754" s="2"/>
      <c r="AO2754" s="2"/>
      <c r="AP2754" s="2"/>
      <c r="AQ2754" s="2"/>
      <c r="AR2754" s="2"/>
      <c r="AS2754" s="2"/>
      <c r="AT2754" s="2"/>
      <c r="AU2754" s="2"/>
      <c r="AV2754" s="2"/>
      <c r="AW2754" s="2"/>
    </row>
    <row r="2755" spans="1:49" hidden="1">
      <c r="A2755" s="31" t="e">
        <f t="shared" si="185"/>
        <v>#N/A</v>
      </c>
      <c r="B2755" s="30" t="e">
        <f>VLOOKUP(F2755,[3]!Tabla13[#All],2,FALSE)</f>
        <v>#N/A</v>
      </c>
      <c r="C2755" s="51">
        <v>2026</v>
      </c>
      <c r="D2755" s="51">
        <v>8330</v>
      </c>
      <c r="E2755" s="51"/>
      <c r="F2755" s="52"/>
      <c r="G2755" s="51">
        <v>2</v>
      </c>
      <c r="H2755" s="51">
        <v>6</v>
      </c>
      <c r="I2755" s="51">
        <v>20</v>
      </c>
      <c r="J2755" s="51">
        <v>4</v>
      </c>
      <c r="K2755" s="51">
        <v>2000</v>
      </c>
      <c r="L2755" s="51">
        <v>2700</v>
      </c>
      <c r="M2755" s="51">
        <v>272</v>
      </c>
      <c r="N2755" s="50">
        <v>1458</v>
      </c>
      <c r="O2755" s="49"/>
      <c r="P2755" s="48" t="s">
        <v>785</v>
      </c>
      <c r="Q2755" s="47">
        <v>0</v>
      </c>
      <c r="R2755" s="47">
        <v>0</v>
      </c>
      <c r="S2755" s="46">
        <f t="shared" si="182"/>
        <v>0</v>
      </c>
      <c r="T2755" s="47">
        <v>0</v>
      </c>
      <c r="U2755" s="47">
        <v>0</v>
      </c>
      <c r="V2755" s="46">
        <f t="shared" si="183"/>
        <v>0</v>
      </c>
      <c r="W2755" s="46">
        <f t="shared" si="184"/>
        <v>0</v>
      </c>
      <c r="X2755" s="45" t="s">
        <v>26</v>
      </c>
      <c r="Y2755" s="44"/>
      <c r="Z2755" s="43"/>
      <c r="AA2755" s="78" t="s">
        <v>100</v>
      </c>
      <c r="AK2755" s="2"/>
      <c r="AL2755" s="2"/>
      <c r="AM2755" s="2"/>
      <c r="AN2755" s="2"/>
      <c r="AO2755" s="2"/>
      <c r="AP2755" s="2"/>
      <c r="AQ2755" s="2"/>
      <c r="AR2755" s="2"/>
      <c r="AS2755" s="2"/>
      <c r="AT2755" s="2"/>
      <c r="AU2755" s="2"/>
      <c r="AV2755" s="2"/>
      <c r="AW2755" s="2"/>
    </row>
    <row r="2756" spans="1:49" hidden="1">
      <c r="A2756" s="31" t="e">
        <f t="shared" si="185"/>
        <v>#N/A</v>
      </c>
      <c r="B2756" s="30" t="e">
        <f>VLOOKUP(F2756,[3]!Tabla13[#All],2,FALSE)</f>
        <v>#N/A</v>
      </c>
      <c r="C2756" s="51">
        <v>2026</v>
      </c>
      <c r="D2756" s="51">
        <v>8330</v>
      </c>
      <c r="E2756" s="51"/>
      <c r="F2756" s="52"/>
      <c r="G2756" s="51">
        <v>2</v>
      </c>
      <c r="H2756" s="51">
        <v>6</v>
      </c>
      <c r="I2756" s="51">
        <v>20</v>
      </c>
      <c r="J2756" s="51">
        <v>4</v>
      </c>
      <c r="K2756" s="51">
        <v>2000</v>
      </c>
      <c r="L2756" s="51">
        <v>2700</v>
      </c>
      <c r="M2756" s="51">
        <v>272</v>
      </c>
      <c r="N2756" s="50">
        <v>1466</v>
      </c>
      <c r="O2756" s="49"/>
      <c r="P2756" s="48" t="s">
        <v>784</v>
      </c>
      <c r="Q2756" s="47">
        <v>0</v>
      </c>
      <c r="R2756" s="47">
        <v>0</v>
      </c>
      <c r="S2756" s="46">
        <f t="shared" si="182"/>
        <v>0</v>
      </c>
      <c r="T2756" s="47">
        <v>0</v>
      </c>
      <c r="U2756" s="47">
        <v>0</v>
      </c>
      <c r="V2756" s="46">
        <f t="shared" si="183"/>
        <v>0</v>
      </c>
      <c r="W2756" s="46">
        <f t="shared" si="184"/>
        <v>0</v>
      </c>
      <c r="X2756" s="45" t="s">
        <v>26</v>
      </c>
      <c r="Y2756" s="44"/>
      <c r="Z2756" s="43"/>
      <c r="AA2756" s="78" t="s">
        <v>100</v>
      </c>
      <c r="AK2756" s="2"/>
      <c r="AL2756" s="2"/>
      <c r="AM2756" s="2"/>
      <c r="AN2756" s="2"/>
      <c r="AO2756" s="2"/>
      <c r="AP2756" s="2"/>
      <c r="AQ2756" s="2"/>
      <c r="AR2756" s="2"/>
      <c r="AS2756" s="2"/>
      <c r="AT2756" s="2"/>
      <c r="AU2756" s="2"/>
      <c r="AV2756" s="2"/>
      <c r="AW2756" s="2"/>
    </row>
    <row r="2757" spans="1:49" hidden="1">
      <c r="A2757" s="31" t="e">
        <f t="shared" si="185"/>
        <v>#N/A</v>
      </c>
      <c r="B2757" s="30" t="e">
        <f>VLOOKUP(F2757,[3]!Tabla13[#All],2,FALSE)</f>
        <v>#N/A</v>
      </c>
      <c r="C2757" s="51">
        <v>2026</v>
      </c>
      <c r="D2757" s="51">
        <v>8330</v>
      </c>
      <c r="E2757" s="51"/>
      <c r="F2757" s="52"/>
      <c r="G2757" s="51">
        <v>2</v>
      </c>
      <c r="H2757" s="51">
        <v>6</v>
      </c>
      <c r="I2757" s="51">
        <v>20</v>
      </c>
      <c r="J2757" s="51">
        <v>4</v>
      </c>
      <c r="K2757" s="51">
        <v>2000</v>
      </c>
      <c r="L2757" s="51">
        <v>2700</v>
      </c>
      <c r="M2757" s="51">
        <v>272</v>
      </c>
      <c r="N2757" s="50">
        <v>1482</v>
      </c>
      <c r="O2757" s="49"/>
      <c r="P2757" s="48" t="s">
        <v>783</v>
      </c>
      <c r="Q2757" s="47">
        <v>0</v>
      </c>
      <c r="R2757" s="47">
        <v>0</v>
      </c>
      <c r="S2757" s="46">
        <f t="shared" si="182"/>
        <v>0</v>
      </c>
      <c r="T2757" s="47">
        <v>0</v>
      </c>
      <c r="U2757" s="47">
        <v>0</v>
      </c>
      <c r="V2757" s="46">
        <f t="shared" si="183"/>
        <v>0</v>
      </c>
      <c r="W2757" s="46">
        <f t="shared" si="184"/>
        <v>0</v>
      </c>
      <c r="X2757" s="45" t="s">
        <v>782</v>
      </c>
      <c r="Y2757" s="44"/>
      <c r="Z2757" s="43"/>
      <c r="AA2757" s="78" t="s">
        <v>100</v>
      </c>
      <c r="AK2757" s="2"/>
      <c r="AL2757" s="2"/>
      <c r="AM2757" s="2"/>
      <c r="AN2757" s="2"/>
      <c r="AO2757" s="2"/>
      <c r="AP2757" s="2"/>
      <c r="AQ2757" s="2"/>
      <c r="AR2757" s="2"/>
      <c r="AS2757" s="2"/>
      <c r="AT2757" s="2"/>
      <c r="AU2757" s="2"/>
      <c r="AV2757" s="2"/>
      <c r="AW2757" s="2"/>
    </row>
    <row r="2758" spans="1:49" hidden="1">
      <c r="A2758" s="31" t="e">
        <f t="shared" si="185"/>
        <v>#N/A</v>
      </c>
      <c r="B2758" s="30" t="e">
        <f>VLOOKUP(F2758,[3]!Tabla13[#All],2,FALSE)</f>
        <v>#N/A</v>
      </c>
      <c r="C2758" s="51">
        <v>2026</v>
      </c>
      <c r="D2758" s="51">
        <v>8330</v>
      </c>
      <c r="E2758" s="51"/>
      <c r="F2758" s="52"/>
      <c r="G2758" s="51">
        <v>2</v>
      </c>
      <c r="H2758" s="51">
        <v>6</v>
      </c>
      <c r="I2758" s="51">
        <v>20</v>
      </c>
      <c r="J2758" s="51">
        <v>4</v>
      </c>
      <c r="K2758" s="51">
        <v>2000</v>
      </c>
      <c r="L2758" s="51">
        <v>2700</v>
      </c>
      <c r="M2758" s="51">
        <v>272</v>
      </c>
      <c r="N2758" s="50">
        <v>1517</v>
      </c>
      <c r="O2758" s="49"/>
      <c r="P2758" s="48" t="s">
        <v>781</v>
      </c>
      <c r="Q2758" s="47">
        <v>0</v>
      </c>
      <c r="R2758" s="47">
        <v>0</v>
      </c>
      <c r="S2758" s="46">
        <f t="shared" si="182"/>
        <v>0</v>
      </c>
      <c r="T2758" s="47">
        <v>0</v>
      </c>
      <c r="U2758" s="47">
        <v>0</v>
      </c>
      <c r="V2758" s="46">
        <f t="shared" si="183"/>
        <v>0</v>
      </c>
      <c r="W2758" s="46">
        <f t="shared" si="184"/>
        <v>0</v>
      </c>
      <c r="X2758" s="45" t="s">
        <v>348</v>
      </c>
      <c r="Y2758" s="44"/>
      <c r="Z2758" s="43"/>
      <c r="AA2758" s="78" t="s">
        <v>100</v>
      </c>
      <c r="AK2758" s="2"/>
      <c r="AL2758" s="2"/>
      <c r="AM2758" s="2"/>
      <c r="AN2758" s="2"/>
      <c r="AO2758" s="2"/>
      <c r="AP2758" s="2"/>
      <c r="AQ2758" s="2"/>
      <c r="AR2758" s="2"/>
      <c r="AS2758" s="2"/>
      <c r="AT2758" s="2"/>
      <c r="AU2758" s="2"/>
      <c r="AV2758" s="2"/>
      <c r="AW2758" s="2"/>
    </row>
    <row r="2759" spans="1:49" hidden="1">
      <c r="A2759" s="31" t="e">
        <f t="shared" si="185"/>
        <v>#N/A</v>
      </c>
      <c r="B2759" s="30" t="e">
        <f>VLOOKUP(F2759,[3]!Tabla13[#All],2,FALSE)</f>
        <v>#N/A</v>
      </c>
      <c r="C2759" s="51">
        <v>2026</v>
      </c>
      <c r="D2759" s="51">
        <v>8330</v>
      </c>
      <c r="E2759" s="51"/>
      <c r="F2759" s="52"/>
      <c r="G2759" s="51">
        <v>2</v>
      </c>
      <c r="H2759" s="51">
        <v>6</v>
      </c>
      <c r="I2759" s="51">
        <v>20</v>
      </c>
      <c r="J2759" s="51">
        <v>4</v>
      </c>
      <c r="K2759" s="51">
        <v>2000</v>
      </c>
      <c r="L2759" s="51">
        <v>2700</v>
      </c>
      <c r="M2759" s="51">
        <v>272</v>
      </c>
      <c r="N2759" s="50">
        <v>267</v>
      </c>
      <c r="O2759" s="49"/>
      <c r="P2759" s="48" t="s">
        <v>780</v>
      </c>
      <c r="Q2759" s="47">
        <v>0</v>
      </c>
      <c r="R2759" s="47">
        <v>0</v>
      </c>
      <c r="S2759" s="46">
        <f t="shared" si="182"/>
        <v>0</v>
      </c>
      <c r="T2759" s="47">
        <v>0</v>
      </c>
      <c r="U2759" s="47">
        <v>0</v>
      </c>
      <c r="V2759" s="46">
        <f t="shared" si="183"/>
        <v>0</v>
      </c>
      <c r="W2759" s="46">
        <f t="shared" si="184"/>
        <v>0</v>
      </c>
      <c r="X2759" s="45" t="s">
        <v>348</v>
      </c>
      <c r="Y2759" s="44"/>
      <c r="Z2759" s="43"/>
      <c r="AA2759" s="78" t="s">
        <v>100</v>
      </c>
      <c r="AK2759" s="2"/>
      <c r="AL2759" s="2"/>
      <c r="AM2759" s="2"/>
      <c r="AN2759" s="2"/>
      <c r="AO2759" s="2"/>
      <c r="AP2759" s="2"/>
      <c r="AQ2759" s="2"/>
      <c r="AR2759" s="2"/>
      <c r="AS2759" s="2"/>
      <c r="AT2759" s="2"/>
      <c r="AU2759" s="2"/>
      <c r="AV2759" s="2"/>
      <c r="AW2759" s="2"/>
    </row>
    <row r="2760" spans="1:49" hidden="1">
      <c r="A2760" s="31" t="e">
        <f t="shared" si="185"/>
        <v>#N/A</v>
      </c>
      <c r="B2760" s="30" t="e">
        <f>VLOOKUP(F2760,[3]!Tabla13[#All],2,FALSE)</f>
        <v>#N/A</v>
      </c>
      <c r="C2760" s="51">
        <v>2026</v>
      </c>
      <c r="D2760" s="51">
        <v>8330</v>
      </c>
      <c r="E2760" s="51"/>
      <c r="F2760" s="52"/>
      <c r="G2760" s="51">
        <v>2</v>
      </c>
      <c r="H2760" s="51">
        <v>6</v>
      </c>
      <c r="I2760" s="51">
        <v>20</v>
      </c>
      <c r="J2760" s="51">
        <v>4</v>
      </c>
      <c r="K2760" s="51">
        <v>2000</v>
      </c>
      <c r="L2760" s="51">
        <v>2700</v>
      </c>
      <c r="M2760" s="51">
        <v>272</v>
      </c>
      <c r="N2760" s="50">
        <v>371</v>
      </c>
      <c r="O2760" s="49"/>
      <c r="P2760" s="48" t="s">
        <v>779</v>
      </c>
      <c r="Q2760" s="47">
        <v>0</v>
      </c>
      <c r="R2760" s="47">
        <v>0</v>
      </c>
      <c r="S2760" s="46">
        <f t="shared" si="182"/>
        <v>0</v>
      </c>
      <c r="T2760" s="47">
        <v>0</v>
      </c>
      <c r="U2760" s="47">
        <v>0</v>
      </c>
      <c r="V2760" s="46">
        <f t="shared" si="183"/>
        <v>0</v>
      </c>
      <c r="W2760" s="46">
        <f t="shared" si="184"/>
        <v>0</v>
      </c>
      <c r="X2760" s="45" t="s">
        <v>26</v>
      </c>
      <c r="Y2760" s="44"/>
      <c r="Z2760" s="43"/>
      <c r="AA2760" s="42" t="s">
        <v>19</v>
      </c>
      <c r="AK2760" s="2"/>
      <c r="AL2760" s="2"/>
      <c r="AM2760" s="2"/>
      <c r="AN2760" s="2"/>
      <c r="AO2760" s="2"/>
      <c r="AP2760" s="2"/>
      <c r="AQ2760" s="2"/>
      <c r="AR2760" s="2"/>
      <c r="AS2760" s="2"/>
      <c r="AT2760" s="2"/>
      <c r="AU2760" s="2"/>
      <c r="AV2760" s="2"/>
      <c r="AW2760" s="2"/>
    </row>
    <row r="2761" spans="1:49" hidden="1">
      <c r="A2761" s="31" t="e">
        <f t="shared" si="185"/>
        <v>#N/A</v>
      </c>
      <c r="B2761" s="30" t="e">
        <f>VLOOKUP(F2761,[3]!Tabla13[#All],2,FALSE)</f>
        <v>#N/A</v>
      </c>
      <c r="C2761" s="51">
        <v>2026</v>
      </c>
      <c r="D2761" s="51">
        <v>8330</v>
      </c>
      <c r="E2761" s="51"/>
      <c r="F2761" s="52"/>
      <c r="G2761" s="51">
        <v>2</v>
      </c>
      <c r="H2761" s="51">
        <v>6</v>
      </c>
      <c r="I2761" s="51">
        <v>20</v>
      </c>
      <c r="J2761" s="51">
        <v>4</v>
      </c>
      <c r="K2761" s="51">
        <v>2000</v>
      </c>
      <c r="L2761" s="51">
        <v>2700</v>
      </c>
      <c r="M2761" s="51">
        <v>272</v>
      </c>
      <c r="N2761" s="50">
        <v>667</v>
      </c>
      <c r="O2761" s="49"/>
      <c r="P2761" s="48" t="s">
        <v>778</v>
      </c>
      <c r="Q2761" s="47">
        <v>0</v>
      </c>
      <c r="R2761" s="47">
        <v>0</v>
      </c>
      <c r="S2761" s="46">
        <f t="shared" si="182"/>
        <v>0</v>
      </c>
      <c r="T2761" s="47">
        <v>0</v>
      </c>
      <c r="U2761" s="47">
        <v>0</v>
      </c>
      <c r="V2761" s="46">
        <f t="shared" si="183"/>
        <v>0</v>
      </c>
      <c r="W2761" s="46">
        <f t="shared" si="184"/>
        <v>0</v>
      </c>
      <c r="X2761" s="45" t="s">
        <v>26</v>
      </c>
      <c r="Y2761" s="44"/>
      <c r="Z2761" s="43"/>
      <c r="AA2761" s="42" t="s">
        <v>19</v>
      </c>
      <c r="AK2761" s="2"/>
      <c r="AL2761" s="2"/>
      <c r="AM2761" s="2"/>
      <c r="AN2761" s="2"/>
      <c r="AO2761" s="2"/>
      <c r="AP2761" s="2"/>
      <c r="AQ2761" s="2"/>
      <c r="AR2761" s="2"/>
      <c r="AS2761" s="2"/>
      <c r="AT2761" s="2"/>
      <c r="AU2761" s="2"/>
      <c r="AV2761" s="2"/>
      <c r="AW2761" s="2"/>
    </row>
    <row r="2762" spans="1:49" hidden="1">
      <c r="A2762" s="31" t="e">
        <f t="shared" si="185"/>
        <v>#N/A</v>
      </c>
      <c r="B2762" s="30" t="e">
        <f>VLOOKUP(F2762,[3]!Tabla13[#All],2,FALSE)</f>
        <v>#N/A</v>
      </c>
      <c r="C2762" s="51">
        <v>2026</v>
      </c>
      <c r="D2762" s="51">
        <v>8330</v>
      </c>
      <c r="E2762" s="51"/>
      <c r="F2762" s="52"/>
      <c r="G2762" s="51">
        <v>2</v>
      </c>
      <c r="H2762" s="51">
        <v>6</v>
      </c>
      <c r="I2762" s="51">
        <v>20</v>
      </c>
      <c r="J2762" s="51">
        <v>4</v>
      </c>
      <c r="K2762" s="51">
        <v>2000</v>
      </c>
      <c r="L2762" s="51">
        <v>2700</v>
      </c>
      <c r="M2762" s="51">
        <v>272</v>
      </c>
      <c r="N2762" s="50">
        <v>1343</v>
      </c>
      <c r="O2762" s="49"/>
      <c r="P2762" s="48" t="s">
        <v>777</v>
      </c>
      <c r="Q2762" s="47">
        <v>0</v>
      </c>
      <c r="R2762" s="47">
        <v>0</v>
      </c>
      <c r="S2762" s="46">
        <f t="shared" ref="S2762:S2825" si="186">Q2762+R2762</f>
        <v>0</v>
      </c>
      <c r="T2762" s="47">
        <v>0</v>
      </c>
      <c r="U2762" s="47">
        <v>0</v>
      </c>
      <c r="V2762" s="46">
        <f t="shared" ref="V2762:V2825" si="187">T2762+U2762</f>
        <v>0</v>
      </c>
      <c r="W2762" s="46">
        <f t="shared" ref="W2762:W2825" si="188">S2762+V2762</f>
        <v>0</v>
      </c>
      <c r="X2762" s="45" t="s">
        <v>26</v>
      </c>
      <c r="Y2762" s="44"/>
      <c r="Z2762" s="43"/>
      <c r="AA2762" s="78" t="s">
        <v>100</v>
      </c>
      <c r="AK2762" s="2"/>
      <c r="AL2762" s="2"/>
      <c r="AM2762" s="2"/>
      <c r="AN2762" s="2"/>
      <c r="AO2762" s="2"/>
      <c r="AP2762" s="2"/>
      <c r="AQ2762" s="2"/>
      <c r="AR2762" s="2"/>
      <c r="AS2762" s="2"/>
      <c r="AT2762" s="2"/>
      <c r="AU2762" s="2"/>
      <c r="AV2762" s="2"/>
      <c r="AW2762" s="2"/>
    </row>
    <row r="2763" spans="1:49" hidden="1">
      <c r="A2763" s="31" t="e">
        <f t="shared" si="185"/>
        <v>#N/A</v>
      </c>
      <c r="B2763" s="30" t="e">
        <f>VLOOKUP(F2763,[3]!Tabla13[#All],2,FALSE)</f>
        <v>#N/A</v>
      </c>
      <c r="C2763" s="61">
        <v>2026</v>
      </c>
      <c r="D2763" s="61">
        <v>8330</v>
      </c>
      <c r="E2763" s="61"/>
      <c r="F2763" s="62"/>
      <c r="G2763" s="61">
        <v>2</v>
      </c>
      <c r="H2763" s="61">
        <v>6</v>
      </c>
      <c r="I2763" s="61">
        <v>20</v>
      </c>
      <c r="J2763" s="61">
        <v>4</v>
      </c>
      <c r="K2763" s="61">
        <v>2000</v>
      </c>
      <c r="L2763" s="61">
        <v>2800</v>
      </c>
      <c r="M2763" s="61"/>
      <c r="N2763" s="60" t="s">
        <v>23</v>
      </c>
      <c r="O2763" s="59"/>
      <c r="P2763" s="58" t="s">
        <v>384</v>
      </c>
      <c r="Q2763" s="57">
        <f>Q2764</f>
        <v>0</v>
      </c>
      <c r="R2763" s="57">
        <f>R2764</f>
        <v>0</v>
      </c>
      <c r="S2763" s="57">
        <f t="shared" si="186"/>
        <v>0</v>
      </c>
      <c r="T2763" s="57">
        <f>T2764</f>
        <v>0</v>
      </c>
      <c r="U2763" s="57">
        <f>U2764</f>
        <v>0</v>
      </c>
      <c r="V2763" s="57">
        <f t="shared" si="187"/>
        <v>0</v>
      </c>
      <c r="W2763" s="57">
        <f t="shared" si="188"/>
        <v>0</v>
      </c>
      <c r="X2763" s="56"/>
      <c r="Y2763" s="66"/>
      <c r="Z2763" s="65"/>
      <c r="AA2763" s="53"/>
      <c r="AK2763" s="2"/>
      <c r="AL2763" s="2"/>
      <c r="AM2763" s="2"/>
      <c r="AN2763" s="2"/>
      <c r="AO2763" s="2"/>
      <c r="AP2763" s="2"/>
      <c r="AQ2763" s="2"/>
      <c r="AR2763" s="2"/>
      <c r="AS2763" s="2"/>
      <c r="AT2763" s="2"/>
      <c r="AU2763" s="2"/>
      <c r="AV2763" s="2"/>
      <c r="AW2763" s="2"/>
    </row>
    <row r="2764" spans="1:49" hidden="1">
      <c r="A2764" s="31" t="e">
        <f t="shared" si="185"/>
        <v>#N/A</v>
      </c>
      <c r="B2764" s="30" t="e">
        <f>VLOOKUP(F2764,[3]!Tabla13[#All],2,FALSE)</f>
        <v>#N/A</v>
      </c>
      <c r="C2764" s="40">
        <v>2026</v>
      </c>
      <c r="D2764" s="40">
        <v>8330</v>
      </c>
      <c r="E2764" s="40"/>
      <c r="F2764" s="41"/>
      <c r="G2764" s="40">
        <v>2</v>
      </c>
      <c r="H2764" s="40">
        <v>6</v>
      </c>
      <c r="I2764" s="40">
        <v>20</v>
      </c>
      <c r="J2764" s="40">
        <v>4</v>
      </c>
      <c r="K2764" s="40">
        <v>2000</v>
      </c>
      <c r="L2764" s="40">
        <v>2800</v>
      </c>
      <c r="M2764" s="40">
        <v>283</v>
      </c>
      <c r="N2764" s="39" t="s">
        <v>23</v>
      </c>
      <c r="O2764" s="38"/>
      <c r="P2764" s="37" t="s">
        <v>374</v>
      </c>
      <c r="Q2764" s="36">
        <f>SUM(Q2765:Q2788)</f>
        <v>0</v>
      </c>
      <c r="R2764" s="36">
        <f>SUM(R2765:R2788)</f>
        <v>0</v>
      </c>
      <c r="S2764" s="36">
        <f t="shared" si="186"/>
        <v>0</v>
      </c>
      <c r="T2764" s="36">
        <f>SUM(T2765:T2788)</f>
        <v>0</v>
      </c>
      <c r="U2764" s="36">
        <f>SUM(U2765:U2788)</f>
        <v>0</v>
      </c>
      <c r="V2764" s="36">
        <f t="shared" si="187"/>
        <v>0</v>
      </c>
      <c r="W2764" s="36">
        <f t="shared" si="188"/>
        <v>0</v>
      </c>
      <c r="X2764" s="35"/>
      <c r="Y2764" s="64"/>
      <c r="Z2764" s="63"/>
      <c r="AA2764" s="32"/>
      <c r="AK2764" s="2"/>
      <c r="AL2764" s="2"/>
      <c r="AM2764" s="2"/>
      <c r="AN2764" s="2"/>
      <c r="AO2764" s="2"/>
      <c r="AP2764" s="2"/>
      <c r="AQ2764" s="2"/>
      <c r="AR2764" s="2"/>
      <c r="AS2764" s="2"/>
      <c r="AT2764" s="2"/>
      <c r="AU2764" s="2"/>
      <c r="AV2764" s="2"/>
      <c r="AW2764" s="2"/>
    </row>
    <row r="2765" spans="1:49" hidden="1">
      <c r="A2765" s="31" t="e">
        <f t="shared" si="185"/>
        <v>#N/A</v>
      </c>
      <c r="B2765" s="30" t="e">
        <f>VLOOKUP(F2765,[3]!Tabla13[#All],2,FALSE)</f>
        <v>#N/A</v>
      </c>
      <c r="C2765" s="51">
        <v>2026</v>
      </c>
      <c r="D2765" s="51">
        <v>8330</v>
      </c>
      <c r="E2765" s="51"/>
      <c r="F2765" s="52"/>
      <c r="G2765" s="51">
        <v>2</v>
      </c>
      <c r="H2765" s="51">
        <v>6</v>
      </c>
      <c r="I2765" s="51">
        <v>20</v>
      </c>
      <c r="J2765" s="51">
        <v>4</v>
      </c>
      <c r="K2765" s="51">
        <v>2000</v>
      </c>
      <c r="L2765" s="51">
        <v>2800</v>
      </c>
      <c r="M2765" s="51">
        <v>283</v>
      </c>
      <c r="N2765" s="50">
        <v>164</v>
      </c>
      <c r="O2765" s="49"/>
      <c r="P2765" s="48" t="s">
        <v>626</v>
      </c>
      <c r="Q2765" s="47">
        <v>0</v>
      </c>
      <c r="R2765" s="47">
        <v>0</v>
      </c>
      <c r="S2765" s="46">
        <f t="shared" si="186"/>
        <v>0</v>
      </c>
      <c r="T2765" s="47">
        <v>0</v>
      </c>
      <c r="U2765" s="47">
        <v>0</v>
      </c>
      <c r="V2765" s="46">
        <f t="shared" si="187"/>
        <v>0</v>
      </c>
      <c r="W2765" s="46">
        <f t="shared" si="188"/>
        <v>0</v>
      </c>
      <c r="X2765" s="45" t="s">
        <v>348</v>
      </c>
      <c r="Y2765" s="44"/>
      <c r="Z2765" s="43"/>
      <c r="AA2765" s="78" t="s">
        <v>100</v>
      </c>
      <c r="AK2765" s="2"/>
      <c r="AL2765" s="2"/>
      <c r="AM2765" s="2"/>
      <c r="AN2765" s="2"/>
      <c r="AO2765" s="2"/>
      <c r="AP2765" s="2"/>
      <c r="AQ2765" s="2"/>
      <c r="AR2765" s="2"/>
      <c r="AS2765" s="2"/>
      <c r="AT2765" s="2"/>
      <c r="AU2765" s="2"/>
      <c r="AV2765" s="2"/>
      <c r="AW2765" s="2"/>
    </row>
    <row r="2766" spans="1:49" hidden="1">
      <c r="A2766" s="31" t="e">
        <f t="shared" si="185"/>
        <v>#N/A</v>
      </c>
      <c r="B2766" s="30" t="e">
        <f>VLOOKUP(F2766,[3]!Tabla13[#All],2,FALSE)</f>
        <v>#N/A</v>
      </c>
      <c r="C2766" s="51">
        <v>2026</v>
      </c>
      <c r="D2766" s="51">
        <v>8330</v>
      </c>
      <c r="E2766" s="51"/>
      <c r="F2766" s="52"/>
      <c r="G2766" s="51">
        <v>2</v>
      </c>
      <c r="H2766" s="51">
        <v>6</v>
      </c>
      <c r="I2766" s="51">
        <v>20</v>
      </c>
      <c r="J2766" s="51">
        <v>4</v>
      </c>
      <c r="K2766" s="51">
        <v>2000</v>
      </c>
      <c r="L2766" s="51">
        <v>2800</v>
      </c>
      <c r="M2766" s="51">
        <v>283</v>
      </c>
      <c r="N2766" s="50">
        <v>276</v>
      </c>
      <c r="O2766" s="49"/>
      <c r="P2766" s="48" t="s">
        <v>836</v>
      </c>
      <c r="Q2766" s="47">
        <v>0</v>
      </c>
      <c r="R2766" s="47">
        <v>0</v>
      </c>
      <c r="S2766" s="46">
        <f t="shared" si="186"/>
        <v>0</v>
      </c>
      <c r="T2766" s="47">
        <v>0</v>
      </c>
      <c r="U2766" s="47">
        <v>0</v>
      </c>
      <c r="V2766" s="46">
        <f t="shared" si="187"/>
        <v>0</v>
      </c>
      <c r="W2766" s="46">
        <f t="shared" si="188"/>
        <v>0</v>
      </c>
      <c r="X2766" s="45" t="s">
        <v>26</v>
      </c>
      <c r="Y2766" s="44"/>
      <c r="Z2766" s="43"/>
      <c r="AA2766" s="78" t="s">
        <v>100</v>
      </c>
      <c r="AK2766" s="2"/>
      <c r="AL2766" s="2"/>
      <c r="AM2766" s="2"/>
      <c r="AN2766" s="2"/>
      <c r="AO2766" s="2"/>
      <c r="AP2766" s="2"/>
      <c r="AQ2766" s="2"/>
      <c r="AR2766" s="2"/>
      <c r="AS2766" s="2"/>
      <c r="AT2766" s="2"/>
      <c r="AU2766" s="2"/>
      <c r="AV2766" s="2"/>
      <c r="AW2766" s="2"/>
    </row>
    <row r="2767" spans="1:49" hidden="1">
      <c r="A2767" s="31" t="e">
        <f t="shared" si="185"/>
        <v>#N/A</v>
      </c>
      <c r="B2767" s="30" t="e">
        <f>VLOOKUP(F2767,[3]!Tabla13[#All],2,FALSE)</f>
        <v>#N/A</v>
      </c>
      <c r="C2767" s="51">
        <v>2026</v>
      </c>
      <c r="D2767" s="51">
        <v>8330</v>
      </c>
      <c r="E2767" s="51"/>
      <c r="F2767" s="52"/>
      <c r="G2767" s="51">
        <v>2</v>
      </c>
      <c r="H2767" s="51">
        <v>6</v>
      </c>
      <c r="I2767" s="51">
        <v>20</v>
      </c>
      <c r="J2767" s="51">
        <v>4</v>
      </c>
      <c r="K2767" s="51">
        <v>2000</v>
      </c>
      <c r="L2767" s="51">
        <v>2800</v>
      </c>
      <c r="M2767" s="51">
        <v>283</v>
      </c>
      <c r="N2767" s="50">
        <v>277</v>
      </c>
      <c r="O2767" s="49"/>
      <c r="P2767" s="48" t="s">
        <v>371</v>
      </c>
      <c r="Q2767" s="47">
        <v>0</v>
      </c>
      <c r="R2767" s="47">
        <v>0</v>
      </c>
      <c r="S2767" s="46">
        <f t="shared" si="186"/>
        <v>0</v>
      </c>
      <c r="T2767" s="47">
        <v>0</v>
      </c>
      <c r="U2767" s="47">
        <v>0</v>
      </c>
      <c r="V2767" s="46">
        <f t="shared" si="187"/>
        <v>0</v>
      </c>
      <c r="W2767" s="46">
        <f t="shared" si="188"/>
        <v>0</v>
      </c>
      <c r="X2767" s="45" t="s">
        <v>26</v>
      </c>
      <c r="Y2767" s="44"/>
      <c r="Z2767" s="43"/>
      <c r="AA2767" s="78" t="s">
        <v>100</v>
      </c>
      <c r="AK2767" s="2"/>
      <c r="AL2767" s="2"/>
      <c r="AM2767" s="2"/>
      <c r="AN2767" s="2"/>
      <c r="AO2767" s="2"/>
      <c r="AP2767" s="2"/>
      <c r="AQ2767" s="2"/>
      <c r="AR2767" s="2"/>
      <c r="AS2767" s="2"/>
      <c r="AT2767" s="2"/>
      <c r="AU2767" s="2"/>
      <c r="AV2767" s="2"/>
      <c r="AW2767" s="2"/>
    </row>
    <row r="2768" spans="1:49" hidden="1">
      <c r="A2768" s="31" t="e">
        <f t="shared" si="185"/>
        <v>#N/A</v>
      </c>
      <c r="B2768" s="30" t="e">
        <f>VLOOKUP(F2768,[3]!Tabla13[#All],2,FALSE)</f>
        <v>#N/A</v>
      </c>
      <c r="C2768" s="51">
        <v>2026</v>
      </c>
      <c r="D2768" s="51">
        <v>8330</v>
      </c>
      <c r="E2768" s="51"/>
      <c r="F2768" s="52"/>
      <c r="G2768" s="51">
        <v>2</v>
      </c>
      <c r="H2768" s="51">
        <v>6</v>
      </c>
      <c r="I2768" s="51">
        <v>20</v>
      </c>
      <c r="J2768" s="51">
        <v>4</v>
      </c>
      <c r="K2768" s="51">
        <v>2000</v>
      </c>
      <c r="L2768" s="51">
        <v>2800</v>
      </c>
      <c r="M2768" s="51">
        <v>283</v>
      </c>
      <c r="N2768" s="50">
        <v>289</v>
      </c>
      <c r="O2768" s="49"/>
      <c r="P2768" s="48" t="s">
        <v>625</v>
      </c>
      <c r="Q2768" s="47">
        <v>0</v>
      </c>
      <c r="R2768" s="47">
        <v>0</v>
      </c>
      <c r="S2768" s="46">
        <f t="shared" si="186"/>
        <v>0</v>
      </c>
      <c r="T2768" s="47">
        <v>0</v>
      </c>
      <c r="U2768" s="47">
        <v>0</v>
      </c>
      <c r="V2768" s="46">
        <f t="shared" si="187"/>
        <v>0</v>
      </c>
      <c r="W2768" s="46">
        <f t="shared" si="188"/>
        <v>0</v>
      </c>
      <c r="X2768" s="45" t="s">
        <v>26</v>
      </c>
      <c r="Y2768" s="44"/>
      <c r="Z2768" s="43"/>
      <c r="AA2768" s="78" t="s">
        <v>100</v>
      </c>
      <c r="AK2768" s="2"/>
      <c r="AL2768" s="2"/>
      <c r="AM2768" s="2"/>
      <c r="AN2768" s="2"/>
      <c r="AO2768" s="2"/>
      <c r="AP2768" s="2"/>
      <c r="AQ2768" s="2"/>
      <c r="AR2768" s="2"/>
      <c r="AS2768" s="2"/>
      <c r="AT2768" s="2"/>
      <c r="AU2768" s="2"/>
      <c r="AV2768" s="2"/>
      <c r="AW2768" s="2"/>
    </row>
    <row r="2769" spans="1:49" hidden="1">
      <c r="A2769" s="31" t="e">
        <f t="shared" si="185"/>
        <v>#N/A</v>
      </c>
      <c r="B2769" s="30" t="e">
        <f>VLOOKUP(F2769,[3]!Tabla13[#All],2,FALSE)</f>
        <v>#N/A</v>
      </c>
      <c r="C2769" s="51">
        <v>2026</v>
      </c>
      <c r="D2769" s="51">
        <v>8330</v>
      </c>
      <c r="E2769" s="51"/>
      <c r="F2769" s="52"/>
      <c r="G2769" s="51">
        <v>2</v>
      </c>
      <c r="H2769" s="51">
        <v>6</v>
      </c>
      <c r="I2769" s="51">
        <v>20</v>
      </c>
      <c r="J2769" s="51">
        <v>4</v>
      </c>
      <c r="K2769" s="51">
        <v>2000</v>
      </c>
      <c r="L2769" s="51">
        <v>2800</v>
      </c>
      <c r="M2769" s="51">
        <v>283</v>
      </c>
      <c r="N2769" s="50">
        <v>302</v>
      </c>
      <c r="O2769" s="49"/>
      <c r="P2769" s="48" t="s">
        <v>624</v>
      </c>
      <c r="Q2769" s="47">
        <v>0</v>
      </c>
      <c r="R2769" s="47">
        <v>0</v>
      </c>
      <c r="S2769" s="46">
        <f t="shared" si="186"/>
        <v>0</v>
      </c>
      <c r="T2769" s="47">
        <v>0</v>
      </c>
      <c r="U2769" s="47">
        <v>0</v>
      </c>
      <c r="V2769" s="46">
        <f t="shared" si="187"/>
        <v>0</v>
      </c>
      <c r="W2769" s="46">
        <f t="shared" si="188"/>
        <v>0</v>
      </c>
      <c r="X2769" s="45" t="s">
        <v>26</v>
      </c>
      <c r="Y2769" s="44"/>
      <c r="Z2769" s="43"/>
      <c r="AA2769" s="78" t="s">
        <v>100</v>
      </c>
      <c r="AK2769" s="2"/>
      <c r="AL2769" s="2"/>
      <c r="AM2769" s="2"/>
      <c r="AN2769" s="2"/>
      <c r="AO2769" s="2"/>
      <c r="AP2769" s="2"/>
      <c r="AQ2769" s="2"/>
      <c r="AR2769" s="2"/>
      <c r="AS2769" s="2"/>
      <c r="AT2769" s="2"/>
      <c r="AU2769" s="2"/>
      <c r="AV2769" s="2"/>
      <c r="AW2769" s="2"/>
    </row>
    <row r="2770" spans="1:49" hidden="1">
      <c r="A2770" s="31" t="e">
        <f t="shared" si="185"/>
        <v>#N/A</v>
      </c>
      <c r="B2770" s="30" t="e">
        <f>VLOOKUP(F2770,[3]!Tabla13[#All],2,FALSE)</f>
        <v>#N/A</v>
      </c>
      <c r="C2770" s="51">
        <v>2026</v>
      </c>
      <c r="D2770" s="51">
        <v>8330</v>
      </c>
      <c r="E2770" s="51"/>
      <c r="F2770" s="52"/>
      <c r="G2770" s="51">
        <v>2</v>
      </c>
      <c r="H2770" s="51">
        <v>6</v>
      </c>
      <c r="I2770" s="51">
        <v>20</v>
      </c>
      <c r="J2770" s="51">
        <v>4</v>
      </c>
      <c r="K2770" s="51">
        <v>2000</v>
      </c>
      <c r="L2770" s="51">
        <v>2800</v>
      </c>
      <c r="M2770" s="51">
        <v>283</v>
      </c>
      <c r="N2770" s="50">
        <v>323</v>
      </c>
      <c r="O2770" s="49"/>
      <c r="P2770" s="48" t="s">
        <v>623</v>
      </c>
      <c r="Q2770" s="47">
        <v>0</v>
      </c>
      <c r="R2770" s="47">
        <v>0</v>
      </c>
      <c r="S2770" s="46">
        <f t="shared" si="186"/>
        <v>0</v>
      </c>
      <c r="T2770" s="47">
        <v>0</v>
      </c>
      <c r="U2770" s="47">
        <v>0</v>
      </c>
      <c r="V2770" s="46">
        <f t="shared" si="187"/>
        <v>0</v>
      </c>
      <c r="W2770" s="46">
        <f t="shared" si="188"/>
        <v>0</v>
      </c>
      <c r="X2770" s="45" t="s">
        <v>26</v>
      </c>
      <c r="Y2770" s="44"/>
      <c r="Z2770" s="43"/>
      <c r="AA2770" s="78" t="s">
        <v>100</v>
      </c>
      <c r="AK2770" s="2"/>
      <c r="AL2770" s="2"/>
      <c r="AM2770" s="2"/>
      <c r="AN2770" s="2"/>
      <c r="AO2770" s="2"/>
      <c r="AP2770" s="2"/>
      <c r="AQ2770" s="2"/>
      <c r="AR2770" s="2"/>
      <c r="AS2770" s="2"/>
      <c r="AT2770" s="2"/>
      <c r="AU2770" s="2"/>
      <c r="AV2770" s="2"/>
      <c r="AW2770" s="2"/>
    </row>
    <row r="2771" spans="1:49" hidden="1">
      <c r="A2771" s="31" t="e">
        <f t="shared" si="185"/>
        <v>#N/A</v>
      </c>
      <c r="B2771" s="30" t="e">
        <f>VLOOKUP(F2771,[3]!Tabla13[#All],2,FALSE)</f>
        <v>#N/A</v>
      </c>
      <c r="C2771" s="51">
        <v>2026</v>
      </c>
      <c r="D2771" s="51">
        <v>8330</v>
      </c>
      <c r="E2771" s="51"/>
      <c r="F2771" s="52"/>
      <c r="G2771" s="51">
        <v>2</v>
      </c>
      <c r="H2771" s="51">
        <v>6</v>
      </c>
      <c r="I2771" s="51">
        <v>20</v>
      </c>
      <c r="J2771" s="51">
        <v>4</v>
      </c>
      <c r="K2771" s="51">
        <v>2000</v>
      </c>
      <c r="L2771" s="51">
        <v>2800</v>
      </c>
      <c r="M2771" s="51">
        <v>283</v>
      </c>
      <c r="N2771" s="50">
        <v>345</v>
      </c>
      <c r="O2771" s="49"/>
      <c r="P2771" s="48" t="s">
        <v>363</v>
      </c>
      <c r="Q2771" s="47">
        <v>0</v>
      </c>
      <c r="R2771" s="47">
        <v>0</v>
      </c>
      <c r="S2771" s="46">
        <f t="shared" si="186"/>
        <v>0</v>
      </c>
      <c r="T2771" s="47">
        <v>0</v>
      </c>
      <c r="U2771" s="47">
        <v>0</v>
      </c>
      <c r="V2771" s="46">
        <f t="shared" si="187"/>
        <v>0</v>
      </c>
      <c r="W2771" s="46">
        <f t="shared" si="188"/>
        <v>0</v>
      </c>
      <c r="X2771" s="45" t="s">
        <v>348</v>
      </c>
      <c r="Y2771" s="44"/>
      <c r="Z2771" s="43"/>
      <c r="AA2771" s="78" t="s">
        <v>100</v>
      </c>
      <c r="AK2771" s="2"/>
      <c r="AL2771" s="2"/>
      <c r="AM2771" s="2"/>
      <c r="AN2771" s="2"/>
      <c r="AO2771" s="2"/>
      <c r="AP2771" s="2"/>
      <c r="AQ2771" s="2"/>
      <c r="AR2771" s="2"/>
      <c r="AS2771" s="2"/>
      <c r="AT2771" s="2"/>
      <c r="AU2771" s="2"/>
      <c r="AV2771" s="2"/>
      <c r="AW2771" s="2"/>
    </row>
    <row r="2772" spans="1:49" hidden="1">
      <c r="A2772" s="31" t="e">
        <f t="shared" si="185"/>
        <v>#N/A</v>
      </c>
      <c r="B2772" s="30" t="e">
        <f>VLOOKUP(F2772,[3]!Tabla13[#All],2,FALSE)</f>
        <v>#N/A</v>
      </c>
      <c r="C2772" s="51">
        <v>2026</v>
      </c>
      <c r="D2772" s="51">
        <v>8330</v>
      </c>
      <c r="E2772" s="51"/>
      <c r="F2772" s="52"/>
      <c r="G2772" s="51">
        <v>2</v>
      </c>
      <c r="H2772" s="51">
        <v>6</v>
      </c>
      <c r="I2772" s="51">
        <v>20</v>
      </c>
      <c r="J2772" s="51">
        <v>4</v>
      </c>
      <c r="K2772" s="51">
        <v>2000</v>
      </c>
      <c r="L2772" s="51">
        <v>2800</v>
      </c>
      <c r="M2772" s="51">
        <v>283</v>
      </c>
      <c r="N2772" s="50">
        <v>622</v>
      </c>
      <c r="O2772" s="49"/>
      <c r="P2772" s="48" t="s">
        <v>361</v>
      </c>
      <c r="Q2772" s="47">
        <v>0</v>
      </c>
      <c r="R2772" s="47">
        <v>0</v>
      </c>
      <c r="S2772" s="46">
        <f t="shared" si="186"/>
        <v>0</v>
      </c>
      <c r="T2772" s="47">
        <v>0</v>
      </c>
      <c r="U2772" s="47">
        <v>0</v>
      </c>
      <c r="V2772" s="46">
        <f t="shared" si="187"/>
        <v>0</v>
      </c>
      <c r="W2772" s="46">
        <f t="shared" si="188"/>
        <v>0</v>
      </c>
      <c r="X2772" s="45" t="s">
        <v>26</v>
      </c>
      <c r="Y2772" s="44"/>
      <c r="Z2772" s="43"/>
      <c r="AA2772" s="78" t="s">
        <v>100</v>
      </c>
      <c r="AK2772" s="2"/>
      <c r="AL2772" s="2"/>
      <c r="AM2772" s="2"/>
      <c r="AN2772" s="2"/>
      <c r="AO2772" s="2"/>
      <c r="AP2772" s="2"/>
      <c r="AQ2772" s="2"/>
      <c r="AR2772" s="2"/>
      <c r="AS2772" s="2"/>
      <c r="AT2772" s="2"/>
      <c r="AU2772" s="2"/>
      <c r="AV2772" s="2"/>
      <c r="AW2772" s="2"/>
    </row>
    <row r="2773" spans="1:49" hidden="1">
      <c r="A2773" s="31" t="e">
        <f t="shared" si="185"/>
        <v>#N/A</v>
      </c>
      <c r="B2773" s="30" t="e">
        <f>VLOOKUP(F2773,[3]!Tabla13[#All],2,FALSE)</f>
        <v>#N/A</v>
      </c>
      <c r="C2773" s="51">
        <v>2026</v>
      </c>
      <c r="D2773" s="51">
        <v>8330</v>
      </c>
      <c r="E2773" s="51"/>
      <c r="F2773" s="52"/>
      <c r="G2773" s="51">
        <v>2</v>
      </c>
      <c r="H2773" s="51">
        <v>6</v>
      </c>
      <c r="I2773" s="51">
        <v>20</v>
      </c>
      <c r="J2773" s="51">
        <v>4</v>
      </c>
      <c r="K2773" s="51">
        <v>2000</v>
      </c>
      <c r="L2773" s="51">
        <v>2800</v>
      </c>
      <c r="M2773" s="51">
        <v>283</v>
      </c>
      <c r="N2773" s="50">
        <v>732</v>
      </c>
      <c r="O2773" s="49"/>
      <c r="P2773" s="48" t="s">
        <v>357</v>
      </c>
      <c r="Q2773" s="47">
        <v>0</v>
      </c>
      <c r="R2773" s="47">
        <v>0</v>
      </c>
      <c r="S2773" s="46">
        <f t="shared" si="186"/>
        <v>0</v>
      </c>
      <c r="T2773" s="47">
        <v>0</v>
      </c>
      <c r="U2773" s="47">
        <v>0</v>
      </c>
      <c r="V2773" s="46">
        <f t="shared" si="187"/>
        <v>0</v>
      </c>
      <c r="W2773" s="46">
        <f t="shared" si="188"/>
        <v>0</v>
      </c>
      <c r="X2773" s="45" t="s">
        <v>348</v>
      </c>
      <c r="Y2773" s="44"/>
      <c r="Z2773" s="43"/>
      <c r="AA2773" s="78" t="s">
        <v>100</v>
      </c>
      <c r="AK2773" s="2"/>
      <c r="AL2773" s="2"/>
      <c r="AM2773" s="2"/>
      <c r="AN2773" s="2"/>
      <c r="AO2773" s="2"/>
      <c r="AP2773" s="2"/>
      <c r="AQ2773" s="2"/>
      <c r="AR2773" s="2"/>
      <c r="AS2773" s="2"/>
      <c r="AT2773" s="2"/>
      <c r="AU2773" s="2"/>
      <c r="AV2773" s="2"/>
      <c r="AW2773" s="2"/>
    </row>
    <row r="2774" spans="1:49" hidden="1">
      <c r="A2774" s="31" t="e">
        <f t="shared" si="185"/>
        <v>#N/A</v>
      </c>
      <c r="B2774" s="30" t="e">
        <f>VLOOKUP(F2774,[3]!Tabla13[#All],2,FALSE)</f>
        <v>#N/A</v>
      </c>
      <c r="C2774" s="51">
        <v>2026</v>
      </c>
      <c r="D2774" s="51">
        <v>8330</v>
      </c>
      <c r="E2774" s="51"/>
      <c r="F2774" s="52"/>
      <c r="G2774" s="51">
        <v>2</v>
      </c>
      <c r="H2774" s="51">
        <v>6</v>
      </c>
      <c r="I2774" s="51">
        <v>20</v>
      </c>
      <c r="J2774" s="51">
        <v>4</v>
      </c>
      <c r="K2774" s="51">
        <v>2000</v>
      </c>
      <c r="L2774" s="51">
        <v>2800</v>
      </c>
      <c r="M2774" s="51">
        <v>283</v>
      </c>
      <c r="N2774" s="50">
        <v>746</v>
      </c>
      <c r="O2774" s="49"/>
      <c r="P2774" s="48" t="s">
        <v>619</v>
      </c>
      <c r="Q2774" s="47">
        <v>0</v>
      </c>
      <c r="R2774" s="47">
        <v>0</v>
      </c>
      <c r="S2774" s="46">
        <f t="shared" si="186"/>
        <v>0</v>
      </c>
      <c r="T2774" s="47">
        <v>0</v>
      </c>
      <c r="U2774" s="47">
        <v>0</v>
      </c>
      <c r="V2774" s="46">
        <f t="shared" si="187"/>
        <v>0</v>
      </c>
      <c r="W2774" s="46">
        <f t="shared" si="188"/>
        <v>0</v>
      </c>
      <c r="X2774" s="45" t="s">
        <v>348</v>
      </c>
      <c r="Y2774" s="44"/>
      <c r="Z2774" s="43"/>
      <c r="AA2774" s="78" t="s">
        <v>100</v>
      </c>
      <c r="AK2774" s="2"/>
      <c r="AL2774" s="2"/>
      <c r="AM2774" s="2"/>
      <c r="AN2774" s="2"/>
      <c r="AO2774" s="2"/>
      <c r="AP2774" s="2"/>
      <c r="AQ2774" s="2"/>
      <c r="AR2774" s="2"/>
      <c r="AS2774" s="2"/>
      <c r="AT2774" s="2"/>
      <c r="AU2774" s="2"/>
      <c r="AV2774" s="2"/>
      <c r="AW2774" s="2"/>
    </row>
    <row r="2775" spans="1:49" hidden="1">
      <c r="A2775" s="31" t="e">
        <f t="shared" si="185"/>
        <v>#N/A</v>
      </c>
      <c r="B2775" s="30" t="e">
        <f>VLOOKUP(F2775,[3]!Tabla13[#All],2,FALSE)</f>
        <v>#N/A</v>
      </c>
      <c r="C2775" s="51">
        <v>2026</v>
      </c>
      <c r="D2775" s="51">
        <v>8330</v>
      </c>
      <c r="E2775" s="51"/>
      <c r="F2775" s="52"/>
      <c r="G2775" s="51">
        <v>2</v>
      </c>
      <c r="H2775" s="51">
        <v>6</v>
      </c>
      <c r="I2775" s="51">
        <v>20</v>
      </c>
      <c r="J2775" s="51">
        <v>4</v>
      </c>
      <c r="K2775" s="51">
        <v>2000</v>
      </c>
      <c r="L2775" s="51">
        <v>2800</v>
      </c>
      <c r="M2775" s="51">
        <v>283</v>
      </c>
      <c r="N2775" s="50">
        <v>857</v>
      </c>
      <c r="O2775" s="49"/>
      <c r="P2775" s="48" t="s">
        <v>617</v>
      </c>
      <c r="Q2775" s="47">
        <v>0</v>
      </c>
      <c r="R2775" s="47">
        <v>0</v>
      </c>
      <c r="S2775" s="46">
        <f t="shared" si="186"/>
        <v>0</v>
      </c>
      <c r="T2775" s="47">
        <v>0</v>
      </c>
      <c r="U2775" s="47">
        <v>0</v>
      </c>
      <c r="V2775" s="46">
        <f t="shared" si="187"/>
        <v>0</v>
      </c>
      <c r="W2775" s="46">
        <f t="shared" si="188"/>
        <v>0</v>
      </c>
      <c r="X2775" s="45" t="s">
        <v>26</v>
      </c>
      <c r="Y2775" s="44"/>
      <c r="Z2775" s="43"/>
      <c r="AA2775" s="78" t="s">
        <v>100</v>
      </c>
      <c r="AK2775" s="2"/>
      <c r="AL2775" s="2"/>
      <c r="AM2775" s="2"/>
      <c r="AN2775" s="2"/>
      <c r="AO2775" s="2"/>
      <c r="AP2775" s="2"/>
      <c r="AQ2775" s="2"/>
      <c r="AR2775" s="2"/>
      <c r="AS2775" s="2"/>
      <c r="AT2775" s="2"/>
      <c r="AU2775" s="2"/>
      <c r="AV2775" s="2"/>
      <c r="AW2775" s="2"/>
    </row>
    <row r="2776" spans="1:49" hidden="1">
      <c r="A2776" s="31" t="e">
        <f t="shared" si="185"/>
        <v>#N/A</v>
      </c>
      <c r="B2776" s="30" t="e">
        <f>VLOOKUP(F2776,[3]!Tabla13[#All],2,FALSE)</f>
        <v>#N/A</v>
      </c>
      <c r="C2776" s="51">
        <v>2026</v>
      </c>
      <c r="D2776" s="51">
        <v>8330</v>
      </c>
      <c r="E2776" s="51"/>
      <c r="F2776" s="52"/>
      <c r="G2776" s="51">
        <v>2</v>
      </c>
      <c r="H2776" s="51">
        <v>6</v>
      </c>
      <c r="I2776" s="51">
        <v>20</v>
      </c>
      <c r="J2776" s="51">
        <v>4</v>
      </c>
      <c r="K2776" s="51">
        <v>2000</v>
      </c>
      <c r="L2776" s="51">
        <v>2800</v>
      </c>
      <c r="M2776" s="51">
        <v>283</v>
      </c>
      <c r="N2776" s="50">
        <v>903</v>
      </c>
      <c r="O2776" s="49"/>
      <c r="P2776" s="48" t="s">
        <v>354</v>
      </c>
      <c r="Q2776" s="47">
        <v>0</v>
      </c>
      <c r="R2776" s="47">
        <v>0</v>
      </c>
      <c r="S2776" s="46">
        <f t="shared" si="186"/>
        <v>0</v>
      </c>
      <c r="T2776" s="47">
        <v>0</v>
      </c>
      <c r="U2776" s="47">
        <v>0</v>
      </c>
      <c r="V2776" s="46">
        <f t="shared" si="187"/>
        <v>0</v>
      </c>
      <c r="W2776" s="46">
        <f t="shared" si="188"/>
        <v>0</v>
      </c>
      <c r="X2776" s="45" t="s">
        <v>26</v>
      </c>
      <c r="Y2776" s="44"/>
      <c r="Z2776" s="43"/>
      <c r="AA2776" s="78" t="s">
        <v>100</v>
      </c>
      <c r="AK2776" s="2"/>
      <c r="AL2776" s="2"/>
      <c r="AM2776" s="2"/>
      <c r="AN2776" s="2"/>
      <c r="AO2776" s="2"/>
      <c r="AP2776" s="2"/>
      <c r="AQ2776" s="2"/>
      <c r="AR2776" s="2"/>
      <c r="AS2776" s="2"/>
      <c r="AT2776" s="2"/>
      <c r="AU2776" s="2"/>
      <c r="AV2776" s="2"/>
      <c r="AW2776" s="2"/>
    </row>
    <row r="2777" spans="1:49" hidden="1">
      <c r="A2777" s="31" t="e">
        <f t="shared" si="185"/>
        <v>#N/A</v>
      </c>
      <c r="B2777" s="30" t="e">
        <f>VLOOKUP(F2777,[3]!Tabla13[#All],2,FALSE)</f>
        <v>#N/A</v>
      </c>
      <c r="C2777" s="51">
        <v>2026</v>
      </c>
      <c r="D2777" s="51">
        <v>8330</v>
      </c>
      <c r="E2777" s="51"/>
      <c r="F2777" s="52"/>
      <c r="G2777" s="51">
        <v>2</v>
      </c>
      <c r="H2777" s="51">
        <v>6</v>
      </c>
      <c r="I2777" s="51">
        <v>20</v>
      </c>
      <c r="J2777" s="51">
        <v>4</v>
      </c>
      <c r="K2777" s="51">
        <v>2000</v>
      </c>
      <c r="L2777" s="51">
        <v>2800</v>
      </c>
      <c r="M2777" s="51">
        <v>283</v>
      </c>
      <c r="N2777" s="50">
        <v>968</v>
      </c>
      <c r="O2777" s="49"/>
      <c r="P2777" s="48" t="s">
        <v>616</v>
      </c>
      <c r="Q2777" s="47">
        <v>0</v>
      </c>
      <c r="R2777" s="47">
        <v>0</v>
      </c>
      <c r="S2777" s="46">
        <f t="shared" si="186"/>
        <v>0</v>
      </c>
      <c r="T2777" s="47">
        <v>0</v>
      </c>
      <c r="U2777" s="47">
        <v>0</v>
      </c>
      <c r="V2777" s="46">
        <f t="shared" si="187"/>
        <v>0</v>
      </c>
      <c r="W2777" s="46">
        <f t="shared" si="188"/>
        <v>0</v>
      </c>
      <c r="X2777" s="45" t="s">
        <v>26</v>
      </c>
      <c r="Y2777" s="44"/>
      <c r="Z2777" s="43"/>
      <c r="AA2777" s="78" t="s">
        <v>100</v>
      </c>
      <c r="AK2777" s="2"/>
      <c r="AL2777" s="2"/>
      <c r="AM2777" s="2"/>
      <c r="AN2777" s="2"/>
      <c r="AO2777" s="2"/>
      <c r="AP2777" s="2"/>
      <c r="AQ2777" s="2"/>
      <c r="AR2777" s="2"/>
      <c r="AS2777" s="2"/>
      <c r="AT2777" s="2"/>
      <c r="AU2777" s="2"/>
      <c r="AV2777" s="2"/>
      <c r="AW2777" s="2"/>
    </row>
    <row r="2778" spans="1:49" hidden="1">
      <c r="A2778" s="31" t="e">
        <f t="shared" si="185"/>
        <v>#N/A</v>
      </c>
      <c r="B2778" s="30" t="e">
        <f>VLOOKUP(F2778,[3]!Tabla13[#All],2,FALSE)</f>
        <v>#N/A</v>
      </c>
      <c r="C2778" s="51">
        <v>2026</v>
      </c>
      <c r="D2778" s="51">
        <v>8330</v>
      </c>
      <c r="E2778" s="51"/>
      <c r="F2778" s="52"/>
      <c r="G2778" s="51">
        <v>2</v>
      </c>
      <c r="H2778" s="51">
        <v>6</v>
      </c>
      <c r="I2778" s="51">
        <v>20</v>
      </c>
      <c r="J2778" s="51">
        <v>4</v>
      </c>
      <c r="K2778" s="51">
        <v>2000</v>
      </c>
      <c r="L2778" s="51">
        <v>2800</v>
      </c>
      <c r="M2778" s="51">
        <v>283</v>
      </c>
      <c r="N2778" s="50">
        <v>1072</v>
      </c>
      <c r="O2778" s="49"/>
      <c r="P2778" s="48" t="s">
        <v>615</v>
      </c>
      <c r="Q2778" s="47">
        <v>0</v>
      </c>
      <c r="R2778" s="47">
        <v>0</v>
      </c>
      <c r="S2778" s="46">
        <f t="shared" si="186"/>
        <v>0</v>
      </c>
      <c r="T2778" s="47">
        <v>0</v>
      </c>
      <c r="U2778" s="47">
        <v>0</v>
      </c>
      <c r="V2778" s="46">
        <f t="shared" si="187"/>
        <v>0</v>
      </c>
      <c r="W2778" s="46">
        <f t="shared" si="188"/>
        <v>0</v>
      </c>
      <c r="X2778" s="45" t="s">
        <v>26</v>
      </c>
      <c r="Y2778" s="44"/>
      <c r="Z2778" s="43"/>
      <c r="AA2778" s="78" t="s">
        <v>100</v>
      </c>
      <c r="AK2778" s="2"/>
      <c r="AL2778" s="2"/>
      <c r="AM2778" s="2"/>
      <c r="AN2778" s="2"/>
      <c r="AO2778" s="2"/>
      <c r="AP2778" s="2"/>
      <c r="AQ2778" s="2"/>
      <c r="AR2778" s="2"/>
      <c r="AS2778" s="2"/>
      <c r="AT2778" s="2"/>
      <c r="AU2778" s="2"/>
      <c r="AV2778" s="2"/>
      <c r="AW2778" s="2"/>
    </row>
    <row r="2779" spans="1:49" hidden="1">
      <c r="A2779" s="31" t="e">
        <f t="shared" ref="A2779:A2842" si="189">B2779-E2779</f>
        <v>#N/A</v>
      </c>
      <c r="B2779" s="30" t="e">
        <f>VLOOKUP(F2779,[3]!Tabla13[#All],2,FALSE)</f>
        <v>#N/A</v>
      </c>
      <c r="C2779" s="51">
        <v>2026</v>
      </c>
      <c r="D2779" s="51">
        <v>8330</v>
      </c>
      <c r="E2779" s="51"/>
      <c r="F2779" s="52"/>
      <c r="G2779" s="51">
        <v>2</v>
      </c>
      <c r="H2779" s="51">
        <v>6</v>
      </c>
      <c r="I2779" s="51">
        <v>20</v>
      </c>
      <c r="J2779" s="51">
        <v>4</v>
      </c>
      <c r="K2779" s="51">
        <v>2000</v>
      </c>
      <c r="L2779" s="51">
        <v>2800</v>
      </c>
      <c r="M2779" s="51">
        <v>283</v>
      </c>
      <c r="N2779" s="50">
        <v>1073</v>
      </c>
      <c r="O2779" s="49"/>
      <c r="P2779" s="48" t="s">
        <v>614</v>
      </c>
      <c r="Q2779" s="47">
        <v>0</v>
      </c>
      <c r="R2779" s="47">
        <v>0</v>
      </c>
      <c r="S2779" s="46">
        <f t="shared" si="186"/>
        <v>0</v>
      </c>
      <c r="T2779" s="47">
        <v>0</v>
      </c>
      <c r="U2779" s="47">
        <v>0</v>
      </c>
      <c r="V2779" s="46">
        <f t="shared" si="187"/>
        <v>0</v>
      </c>
      <c r="W2779" s="46">
        <f t="shared" si="188"/>
        <v>0</v>
      </c>
      <c r="X2779" s="45" t="s">
        <v>26</v>
      </c>
      <c r="Y2779" s="44"/>
      <c r="Z2779" s="43"/>
      <c r="AA2779" s="78" t="s">
        <v>100</v>
      </c>
      <c r="AK2779" s="2"/>
      <c r="AL2779" s="2"/>
      <c r="AM2779" s="2"/>
      <c r="AN2779" s="2"/>
      <c r="AO2779" s="2"/>
      <c r="AP2779" s="2"/>
      <c r="AQ2779" s="2"/>
      <c r="AR2779" s="2"/>
      <c r="AS2779" s="2"/>
      <c r="AT2779" s="2"/>
      <c r="AU2779" s="2"/>
      <c r="AV2779" s="2"/>
      <c r="AW2779" s="2"/>
    </row>
    <row r="2780" spans="1:49" hidden="1">
      <c r="A2780" s="31" t="e">
        <f t="shared" si="189"/>
        <v>#N/A</v>
      </c>
      <c r="B2780" s="30" t="e">
        <f>VLOOKUP(F2780,[3]!Tabla13[#All],2,FALSE)</f>
        <v>#N/A</v>
      </c>
      <c r="C2780" s="51">
        <v>2026</v>
      </c>
      <c r="D2780" s="51">
        <v>8330</v>
      </c>
      <c r="E2780" s="51"/>
      <c r="F2780" s="52"/>
      <c r="G2780" s="51">
        <v>2</v>
      </c>
      <c r="H2780" s="51">
        <v>6</v>
      </c>
      <c r="I2780" s="51">
        <v>20</v>
      </c>
      <c r="J2780" s="51">
        <v>4</v>
      </c>
      <c r="K2780" s="51">
        <v>2000</v>
      </c>
      <c r="L2780" s="51">
        <v>2800</v>
      </c>
      <c r="M2780" s="51">
        <v>283</v>
      </c>
      <c r="N2780" s="50">
        <v>1081</v>
      </c>
      <c r="O2780" s="49"/>
      <c r="P2780" s="48" t="s">
        <v>613</v>
      </c>
      <c r="Q2780" s="47">
        <v>0</v>
      </c>
      <c r="R2780" s="47">
        <v>0</v>
      </c>
      <c r="S2780" s="46">
        <f t="shared" si="186"/>
        <v>0</v>
      </c>
      <c r="T2780" s="47">
        <v>0</v>
      </c>
      <c r="U2780" s="47">
        <v>0</v>
      </c>
      <c r="V2780" s="46">
        <f t="shared" si="187"/>
        <v>0</v>
      </c>
      <c r="W2780" s="46">
        <f t="shared" si="188"/>
        <v>0</v>
      </c>
      <c r="X2780" s="45" t="s">
        <v>26</v>
      </c>
      <c r="Y2780" s="44"/>
      <c r="Z2780" s="43"/>
      <c r="AA2780" s="78" t="s">
        <v>100</v>
      </c>
      <c r="AK2780" s="2"/>
      <c r="AL2780" s="2"/>
      <c r="AM2780" s="2"/>
      <c r="AN2780" s="2"/>
      <c r="AO2780" s="2"/>
      <c r="AP2780" s="2"/>
      <c r="AQ2780" s="2"/>
      <c r="AR2780" s="2"/>
      <c r="AS2780" s="2"/>
      <c r="AT2780" s="2"/>
      <c r="AU2780" s="2"/>
      <c r="AV2780" s="2"/>
      <c r="AW2780" s="2"/>
    </row>
    <row r="2781" spans="1:49" hidden="1">
      <c r="A2781" s="31" t="e">
        <f t="shared" si="189"/>
        <v>#N/A</v>
      </c>
      <c r="B2781" s="30" t="e">
        <f>VLOOKUP(F2781,[3]!Tabla13[#All],2,FALSE)</f>
        <v>#N/A</v>
      </c>
      <c r="C2781" s="51">
        <v>2026</v>
      </c>
      <c r="D2781" s="51">
        <v>8330</v>
      </c>
      <c r="E2781" s="51"/>
      <c r="F2781" s="52"/>
      <c r="G2781" s="51">
        <v>2</v>
      </c>
      <c r="H2781" s="51">
        <v>6</v>
      </c>
      <c r="I2781" s="51">
        <v>20</v>
      </c>
      <c r="J2781" s="51">
        <v>4</v>
      </c>
      <c r="K2781" s="51">
        <v>2000</v>
      </c>
      <c r="L2781" s="51">
        <v>2800</v>
      </c>
      <c r="M2781" s="51">
        <v>283</v>
      </c>
      <c r="N2781" s="50">
        <v>1114</v>
      </c>
      <c r="O2781" s="49"/>
      <c r="P2781" s="48" t="s">
        <v>612</v>
      </c>
      <c r="Q2781" s="47">
        <v>0</v>
      </c>
      <c r="R2781" s="47">
        <v>0</v>
      </c>
      <c r="S2781" s="46">
        <f t="shared" si="186"/>
        <v>0</v>
      </c>
      <c r="T2781" s="47">
        <v>0</v>
      </c>
      <c r="U2781" s="47">
        <v>0</v>
      </c>
      <c r="V2781" s="46">
        <f t="shared" si="187"/>
        <v>0</v>
      </c>
      <c r="W2781" s="46">
        <f t="shared" si="188"/>
        <v>0</v>
      </c>
      <c r="X2781" s="45" t="s">
        <v>26</v>
      </c>
      <c r="Y2781" s="44"/>
      <c r="Z2781" s="43"/>
      <c r="AA2781" s="78" t="s">
        <v>100</v>
      </c>
      <c r="AK2781" s="2"/>
      <c r="AL2781" s="2"/>
      <c r="AM2781" s="2"/>
      <c r="AN2781" s="2"/>
      <c r="AO2781" s="2"/>
      <c r="AP2781" s="2"/>
      <c r="AQ2781" s="2"/>
      <c r="AR2781" s="2"/>
      <c r="AS2781" s="2"/>
      <c r="AT2781" s="2"/>
      <c r="AU2781" s="2"/>
      <c r="AV2781" s="2"/>
      <c r="AW2781" s="2"/>
    </row>
    <row r="2782" spans="1:49" hidden="1">
      <c r="A2782" s="31" t="e">
        <f t="shared" si="189"/>
        <v>#N/A</v>
      </c>
      <c r="B2782" s="30" t="e">
        <f>VLOOKUP(F2782,[3]!Tabla13[#All],2,FALSE)</f>
        <v>#N/A</v>
      </c>
      <c r="C2782" s="51">
        <v>2026</v>
      </c>
      <c r="D2782" s="51">
        <v>8330</v>
      </c>
      <c r="E2782" s="51"/>
      <c r="F2782" s="52"/>
      <c r="G2782" s="51">
        <v>2</v>
      </c>
      <c r="H2782" s="51">
        <v>6</v>
      </c>
      <c r="I2782" s="51">
        <v>20</v>
      </c>
      <c r="J2782" s="51">
        <v>4</v>
      </c>
      <c r="K2782" s="51">
        <v>2000</v>
      </c>
      <c r="L2782" s="51">
        <v>2800</v>
      </c>
      <c r="M2782" s="51">
        <v>283</v>
      </c>
      <c r="N2782" s="50">
        <v>1115</v>
      </c>
      <c r="O2782" s="49"/>
      <c r="P2782" s="48" t="s">
        <v>611</v>
      </c>
      <c r="Q2782" s="47">
        <v>0</v>
      </c>
      <c r="R2782" s="47">
        <v>0</v>
      </c>
      <c r="S2782" s="46">
        <f t="shared" si="186"/>
        <v>0</v>
      </c>
      <c r="T2782" s="47">
        <v>0</v>
      </c>
      <c r="U2782" s="47">
        <v>0</v>
      </c>
      <c r="V2782" s="46">
        <f t="shared" si="187"/>
        <v>0</v>
      </c>
      <c r="W2782" s="46">
        <f t="shared" si="188"/>
        <v>0</v>
      </c>
      <c r="X2782" s="45" t="s">
        <v>26</v>
      </c>
      <c r="Y2782" s="44"/>
      <c r="Z2782" s="43"/>
      <c r="AA2782" s="78" t="s">
        <v>100</v>
      </c>
      <c r="AK2782" s="2"/>
      <c r="AL2782" s="2"/>
      <c r="AM2782" s="2"/>
      <c r="AN2782" s="2"/>
      <c r="AO2782" s="2"/>
      <c r="AP2782" s="2"/>
      <c r="AQ2782" s="2"/>
      <c r="AR2782" s="2"/>
      <c r="AS2782" s="2"/>
      <c r="AT2782" s="2"/>
      <c r="AU2782" s="2"/>
      <c r="AV2782" s="2"/>
      <c r="AW2782" s="2"/>
    </row>
    <row r="2783" spans="1:49" hidden="1">
      <c r="A2783" s="31" t="e">
        <f t="shared" si="189"/>
        <v>#N/A</v>
      </c>
      <c r="B2783" s="30" t="e">
        <f>VLOOKUP(F2783,[3]!Tabla13[#All],2,FALSE)</f>
        <v>#N/A</v>
      </c>
      <c r="C2783" s="51">
        <v>2026</v>
      </c>
      <c r="D2783" s="51">
        <v>8330</v>
      </c>
      <c r="E2783" s="51"/>
      <c r="F2783" s="52"/>
      <c r="G2783" s="51">
        <v>2</v>
      </c>
      <c r="H2783" s="51">
        <v>6</v>
      </c>
      <c r="I2783" s="51">
        <v>20</v>
      </c>
      <c r="J2783" s="51">
        <v>4</v>
      </c>
      <c r="K2783" s="51">
        <v>2000</v>
      </c>
      <c r="L2783" s="51">
        <v>2800</v>
      </c>
      <c r="M2783" s="51">
        <v>283</v>
      </c>
      <c r="N2783" s="50">
        <v>1119</v>
      </c>
      <c r="O2783" s="49"/>
      <c r="P2783" s="48" t="s">
        <v>610</v>
      </c>
      <c r="Q2783" s="47">
        <v>0</v>
      </c>
      <c r="R2783" s="47">
        <v>0</v>
      </c>
      <c r="S2783" s="46">
        <f t="shared" si="186"/>
        <v>0</v>
      </c>
      <c r="T2783" s="47">
        <v>0</v>
      </c>
      <c r="U2783" s="47">
        <v>0</v>
      </c>
      <c r="V2783" s="46">
        <f t="shared" si="187"/>
        <v>0</v>
      </c>
      <c r="W2783" s="46">
        <f t="shared" si="188"/>
        <v>0</v>
      </c>
      <c r="X2783" s="45" t="s">
        <v>26</v>
      </c>
      <c r="Y2783" s="44"/>
      <c r="Z2783" s="43"/>
      <c r="AA2783" s="78" t="s">
        <v>100</v>
      </c>
      <c r="AK2783" s="2"/>
      <c r="AL2783" s="2"/>
      <c r="AM2783" s="2"/>
      <c r="AN2783" s="2"/>
      <c r="AO2783" s="2"/>
      <c r="AP2783" s="2"/>
      <c r="AQ2783" s="2"/>
      <c r="AR2783" s="2"/>
      <c r="AS2783" s="2"/>
      <c r="AT2783" s="2"/>
      <c r="AU2783" s="2"/>
      <c r="AV2783" s="2"/>
      <c r="AW2783" s="2"/>
    </row>
    <row r="2784" spans="1:49" hidden="1">
      <c r="A2784" s="31" t="e">
        <f t="shared" si="189"/>
        <v>#N/A</v>
      </c>
      <c r="B2784" s="30" t="e">
        <f>VLOOKUP(F2784,[3]!Tabla13[#All],2,FALSE)</f>
        <v>#N/A</v>
      </c>
      <c r="C2784" s="51">
        <v>2026</v>
      </c>
      <c r="D2784" s="51">
        <v>8330</v>
      </c>
      <c r="E2784" s="51"/>
      <c r="F2784" s="52"/>
      <c r="G2784" s="51">
        <v>2</v>
      </c>
      <c r="H2784" s="51">
        <v>6</v>
      </c>
      <c r="I2784" s="51">
        <v>20</v>
      </c>
      <c r="J2784" s="51">
        <v>4</v>
      </c>
      <c r="K2784" s="51">
        <v>2000</v>
      </c>
      <c r="L2784" s="51">
        <v>2800</v>
      </c>
      <c r="M2784" s="51">
        <v>283</v>
      </c>
      <c r="N2784" s="50">
        <v>1140</v>
      </c>
      <c r="O2784" s="49"/>
      <c r="P2784" s="48" t="s">
        <v>399</v>
      </c>
      <c r="Q2784" s="47">
        <v>0</v>
      </c>
      <c r="R2784" s="47">
        <v>0</v>
      </c>
      <c r="S2784" s="46">
        <f t="shared" si="186"/>
        <v>0</v>
      </c>
      <c r="T2784" s="47">
        <v>0</v>
      </c>
      <c r="U2784" s="47">
        <v>0</v>
      </c>
      <c r="V2784" s="46">
        <f t="shared" si="187"/>
        <v>0</v>
      </c>
      <c r="W2784" s="46">
        <f t="shared" si="188"/>
        <v>0</v>
      </c>
      <c r="X2784" s="45" t="s">
        <v>26</v>
      </c>
      <c r="Y2784" s="44"/>
      <c r="Z2784" s="43"/>
      <c r="AA2784" s="78" t="s">
        <v>100</v>
      </c>
      <c r="AK2784" s="2"/>
      <c r="AL2784" s="2"/>
      <c r="AM2784" s="2"/>
      <c r="AN2784" s="2"/>
      <c r="AO2784" s="2"/>
      <c r="AP2784" s="2"/>
      <c r="AQ2784" s="2"/>
      <c r="AR2784" s="2"/>
      <c r="AS2784" s="2"/>
      <c r="AT2784" s="2"/>
      <c r="AU2784" s="2"/>
      <c r="AV2784" s="2"/>
      <c r="AW2784" s="2"/>
    </row>
    <row r="2785" spans="1:49" hidden="1">
      <c r="A2785" s="31" t="e">
        <f t="shared" si="189"/>
        <v>#N/A</v>
      </c>
      <c r="B2785" s="30" t="e">
        <f>VLOOKUP(F2785,[3]!Tabla13[#All],2,FALSE)</f>
        <v>#N/A</v>
      </c>
      <c r="C2785" s="51">
        <v>2026</v>
      </c>
      <c r="D2785" s="51">
        <v>8330</v>
      </c>
      <c r="E2785" s="51"/>
      <c r="F2785" s="52"/>
      <c r="G2785" s="51">
        <v>2</v>
      </c>
      <c r="H2785" s="51">
        <v>6</v>
      </c>
      <c r="I2785" s="51">
        <v>20</v>
      </c>
      <c r="J2785" s="51">
        <v>4</v>
      </c>
      <c r="K2785" s="51">
        <v>2000</v>
      </c>
      <c r="L2785" s="51">
        <v>2800</v>
      </c>
      <c r="M2785" s="51">
        <v>283</v>
      </c>
      <c r="N2785" s="50">
        <v>1228</v>
      </c>
      <c r="O2785" s="49"/>
      <c r="P2785" s="48" t="s">
        <v>350</v>
      </c>
      <c r="Q2785" s="47">
        <v>0</v>
      </c>
      <c r="R2785" s="47">
        <v>0</v>
      </c>
      <c r="S2785" s="46">
        <f t="shared" si="186"/>
        <v>0</v>
      </c>
      <c r="T2785" s="47">
        <v>0</v>
      </c>
      <c r="U2785" s="47">
        <v>0</v>
      </c>
      <c r="V2785" s="46">
        <f t="shared" si="187"/>
        <v>0</v>
      </c>
      <c r="W2785" s="46">
        <f t="shared" si="188"/>
        <v>0</v>
      </c>
      <c r="X2785" s="45" t="s">
        <v>348</v>
      </c>
      <c r="Y2785" s="44"/>
      <c r="Z2785" s="43"/>
      <c r="AA2785" s="78" t="s">
        <v>100</v>
      </c>
      <c r="AK2785" s="2"/>
      <c r="AL2785" s="2"/>
      <c r="AM2785" s="2"/>
      <c r="AN2785" s="2"/>
      <c r="AO2785" s="2"/>
      <c r="AP2785" s="2"/>
      <c r="AQ2785" s="2"/>
      <c r="AR2785" s="2"/>
      <c r="AS2785" s="2"/>
      <c r="AT2785" s="2"/>
      <c r="AU2785" s="2"/>
      <c r="AV2785" s="2"/>
      <c r="AW2785" s="2"/>
    </row>
    <row r="2786" spans="1:49" hidden="1">
      <c r="A2786" s="31" t="e">
        <f t="shared" si="189"/>
        <v>#N/A</v>
      </c>
      <c r="B2786" s="30" t="e">
        <f>VLOOKUP(F2786,[3]!Tabla13[#All],2,FALSE)</f>
        <v>#N/A</v>
      </c>
      <c r="C2786" s="51">
        <v>2026</v>
      </c>
      <c r="D2786" s="51">
        <v>8330</v>
      </c>
      <c r="E2786" s="51"/>
      <c r="F2786" s="52"/>
      <c r="G2786" s="51">
        <v>2</v>
      </c>
      <c r="H2786" s="51">
        <v>6</v>
      </c>
      <c r="I2786" s="51">
        <v>20</v>
      </c>
      <c r="J2786" s="51">
        <v>4</v>
      </c>
      <c r="K2786" s="51">
        <v>2000</v>
      </c>
      <c r="L2786" s="51">
        <v>2800</v>
      </c>
      <c r="M2786" s="51">
        <v>283</v>
      </c>
      <c r="N2786" s="50">
        <v>1449</v>
      </c>
      <c r="O2786" s="49"/>
      <c r="P2786" s="48" t="s">
        <v>835</v>
      </c>
      <c r="Q2786" s="47">
        <v>0</v>
      </c>
      <c r="R2786" s="47">
        <v>0</v>
      </c>
      <c r="S2786" s="46">
        <f t="shared" si="186"/>
        <v>0</v>
      </c>
      <c r="T2786" s="47">
        <v>0</v>
      </c>
      <c r="U2786" s="47">
        <v>0</v>
      </c>
      <c r="V2786" s="46">
        <f t="shared" si="187"/>
        <v>0</v>
      </c>
      <c r="W2786" s="46">
        <f t="shared" si="188"/>
        <v>0</v>
      </c>
      <c r="X2786" s="45" t="s">
        <v>26</v>
      </c>
      <c r="Y2786" s="44"/>
      <c r="Z2786" s="43"/>
      <c r="AA2786" s="78" t="s">
        <v>100</v>
      </c>
      <c r="AK2786" s="2"/>
      <c r="AL2786" s="2"/>
      <c r="AM2786" s="2"/>
      <c r="AN2786" s="2"/>
      <c r="AO2786" s="2"/>
      <c r="AP2786" s="2"/>
      <c r="AQ2786" s="2"/>
      <c r="AR2786" s="2"/>
      <c r="AS2786" s="2"/>
      <c r="AT2786" s="2"/>
      <c r="AU2786" s="2"/>
      <c r="AV2786" s="2"/>
      <c r="AW2786" s="2"/>
    </row>
    <row r="2787" spans="1:49" hidden="1">
      <c r="A2787" s="31" t="e">
        <f t="shared" si="189"/>
        <v>#N/A</v>
      </c>
      <c r="B2787" s="30" t="e">
        <f>VLOOKUP(F2787,[3]!Tabla13[#All],2,FALSE)</f>
        <v>#N/A</v>
      </c>
      <c r="C2787" s="51">
        <v>2026</v>
      </c>
      <c r="D2787" s="51">
        <v>8330</v>
      </c>
      <c r="E2787" s="51"/>
      <c r="F2787" s="52"/>
      <c r="G2787" s="51">
        <v>2</v>
      </c>
      <c r="H2787" s="51">
        <v>6</v>
      </c>
      <c r="I2787" s="51">
        <v>20</v>
      </c>
      <c r="J2787" s="51">
        <v>4</v>
      </c>
      <c r="K2787" s="51">
        <v>2000</v>
      </c>
      <c r="L2787" s="51">
        <v>2800</v>
      </c>
      <c r="M2787" s="51">
        <v>283</v>
      </c>
      <c r="N2787" s="50">
        <v>1139</v>
      </c>
      <c r="O2787" s="49"/>
      <c r="P2787" s="48" t="s">
        <v>834</v>
      </c>
      <c r="Q2787" s="47">
        <v>0</v>
      </c>
      <c r="R2787" s="47">
        <v>0</v>
      </c>
      <c r="S2787" s="46">
        <f t="shared" si="186"/>
        <v>0</v>
      </c>
      <c r="T2787" s="47">
        <v>0</v>
      </c>
      <c r="U2787" s="47">
        <v>0</v>
      </c>
      <c r="V2787" s="46">
        <f t="shared" si="187"/>
        <v>0</v>
      </c>
      <c r="W2787" s="46">
        <f t="shared" si="188"/>
        <v>0</v>
      </c>
      <c r="X2787" s="45" t="s">
        <v>26</v>
      </c>
      <c r="Y2787" s="44"/>
      <c r="Z2787" s="43"/>
      <c r="AA2787" s="78" t="s">
        <v>100</v>
      </c>
      <c r="AK2787" s="2"/>
      <c r="AL2787" s="2"/>
      <c r="AM2787" s="2"/>
      <c r="AN2787" s="2"/>
      <c r="AO2787" s="2"/>
      <c r="AP2787" s="2"/>
      <c r="AQ2787" s="2"/>
      <c r="AR2787" s="2"/>
      <c r="AS2787" s="2"/>
      <c r="AT2787" s="2"/>
      <c r="AU2787" s="2"/>
      <c r="AV2787" s="2"/>
      <c r="AW2787" s="2"/>
    </row>
    <row r="2788" spans="1:49" hidden="1">
      <c r="A2788" s="31" t="e">
        <f t="shared" si="189"/>
        <v>#N/A</v>
      </c>
      <c r="B2788" s="30" t="e">
        <f>VLOOKUP(F2788,[3]!Tabla13[#All],2,FALSE)</f>
        <v>#N/A</v>
      </c>
      <c r="C2788" s="51">
        <v>2026</v>
      </c>
      <c r="D2788" s="51">
        <v>8330</v>
      </c>
      <c r="E2788" s="51"/>
      <c r="F2788" s="52"/>
      <c r="G2788" s="51">
        <v>2</v>
      </c>
      <c r="H2788" s="51">
        <v>6</v>
      </c>
      <c r="I2788" s="51">
        <v>20</v>
      </c>
      <c r="J2788" s="51">
        <v>4</v>
      </c>
      <c r="K2788" s="51">
        <v>2000</v>
      </c>
      <c r="L2788" s="51">
        <v>2800</v>
      </c>
      <c r="M2788" s="51">
        <v>283</v>
      </c>
      <c r="N2788" s="50">
        <v>1093</v>
      </c>
      <c r="O2788" s="49"/>
      <c r="P2788" s="48" t="s">
        <v>833</v>
      </c>
      <c r="Q2788" s="47">
        <v>0</v>
      </c>
      <c r="R2788" s="47">
        <v>0</v>
      </c>
      <c r="S2788" s="46">
        <f t="shared" si="186"/>
        <v>0</v>
      </c>
      <c r="T2788" s="47">
        <v>0</v>
      </c>
      <c r="U2788" s="47">
        <v>0</v>
      </c>
      <c r="V2788" s="46">
        <f t="shared" si="187"/>
        <v>0</v>
      </c>
      <c r="W2788" s="46">
        <f t="shared" si="188"/>
        <v>0</v>
      </c>
      <c r="X2788" s="45" t="s">
        <v>26</v>
      </c>
      <c r="Y2788" s="44"/>
      <c r="Z2788" s="43"/>
      <c r="AA2788" s="78" t="s">
        <v>100</v>
      </c>
      <c r="AK2788" s="2"/>
      <c r="AL2788" s="2"/>
      <c r="AM2788" s="2"/>
      <c r="AN2788" s="2"/>
      <c r="AO2788" s="2"/>
      <c r="AP2788" s="2"/>
      <c r="AQ2788" s="2"/>
      <c r="AR2788" s="2"/>
      <c r="AS2788" s="2"/>
      <c r="AT2788" s="2"/>
      <c r="AU2788" s="2"/>
      <c r="AV2788" s="2"/>
      <c r="AW2788" s="2"/>
    </row>
    <row r="2789" spans="1:49" hidden="1">
      <c r="A2789" s="31" t="e">
        <f t="shared" si="189"/>
        <v>#N/A</v>
      </c>
      <c r="B2789" s="30" t="e">
        <f>VLOOKUP(F2789,[3]!Tabla13[#All],2,FALSE)</f>
        <v>#N/A</v>
      </c>
      <c r="C2789" s="61">
        <v>2026</v>
      </c>
      <c r="D2789" s="61">
        <v>8330</v>
      </c>
      <c r="E2789" s="61"/>
      <c r="F2789" s="62"/>
      <c r="G2789" s="61">
        <v>2</v>
      </c>
      <c r="H2789" s="61">
        <v>6</v>
      </c>
      <c r="I2789" s="61">
        <v>20</v>
      </c>
      <c r="J2789" s="61">
        <v>4</v>
      </c>
      <c r="K2789" s="61">
        <v>2000</v>
      </c>
      <c r="L2789" s="61">
        <v>2900</v>
      </c>
      <c r="M2789" s="61"/>
      <c r="N2789" s="60" t="s">
        <v>23</v>
      </c>
      <c r="O2789" s="59"/>
      <c r="P2789" s="58" t="s">
        <v>119</v>
      </c>
      <c r="Q2789" s="57">
        <f>Q2790</f>
        <v>0</v>
      </c>
      <c r="R2789" s="57">
        <f>R2790</f>
        <v>0</v>
      </c>
      <c r="S2789" s="57">
        <f t="shared" si="186"/>
        <v>0</v>
      </c>
      <c r="T2789" s="57">
        <f>T2790</f>
        <v>0</v>
      </c>
      <c r="U2789" s="57">
        <f>U2790</f>
        <v>0</v>
      </c>
      <c r="V2789" s="57">
        <f t="shared" si="187"/>
        <v>0</v>
      </c>
      <c r="W2789" s="57">
        <f t="shared" si="188"/>
        <v>0</v>
      </c>
      <c r="X2789" s="56"/>
      <c r="Y2789" s="66"/>
      <c r="Z2789" s="65"/>
      <c r="AA2789" s="53"/>
      <c r="AK2789" s="2"/>
      <c r="AL2789" s="2"/>
      <c r="AM2789" s="2"/>
      <c r="AN2789" s="2"/>
      <c r="AO2789" s="2"/>
      <c r="AP2789" s="2"/>
      <c r="AQ2789" s="2"/>
      <c r="AR2789" s="2"/>
      <c r="AS2789" s="2"/>
      <c r="AT2789" s="2"/>
      <c r="AU2789" s="2"/>
      <c r="AV2789" s="2"/>
      <c r="AW2789" s="2"/>
    </row>
    <row r="2790" spans="1:49" hidden="1">
      <c r="A2790" s="31" t="e">
        <f t="shared" si="189"/>
        <v>#N/A</v>
      </c>
      <c r="B2790" s="30" t="e">
        <f>VLOOKUP(F2790,[3]!Tabla13[#All],2,FALSE)</f>
        <v>#N/A</v>
      </c>
      <c r="C2790" s="40">
        <v>2026</v>
      </c>
      <c r="D2790" s="40">
        <v>8330</v>
      </c>
      <c r="E2790" s="40"/>
      <c r="F2790" s="41"/>
      <c r="G2790" s="40">
        <v>2</v>
      </c>
      <c r="H2790" s="40">
        <v>6</v>
      </c>
      <c r="I2790" s="40">
        <v>20</v>
      </c>
      <c r="J2790" s="40">
        <v>4</v>
      </c>
      <c r="K2790" s="40">
        <v>2000</v>
      </c>
      <c r="L2790" s="40">
        <v>2900</v>
      </c>
      <c r="M2790" s="40">
        <v>291</v>
      </c>
      <c r="N2790" s="39"/>
      <c r="O2790" s="38"/>
      <c r="P2790" s="37" t="s">
        <v>346</v>
      </c>
      <c r="Q2790" s="36">
        <f>SUM(Q2791:Q2794)</f>
        <v>0</v>
      </c>
      <c r="R2790" s="36">
        <f>SUM(R2791:R2794)</f>
        <v>0</v>
      </c>
      <c r="S2790" s="36">
        <f t="shared" si="186"/>
        <v>0</v>
      </c>
      <c r="T2790" s="36">
        <f>SUM(T2791:T2794)</f>
        <v>0</v>
      </c>
      <c r="U2790" s="36">
        <f>SUM(U2791:U2794)</f>
        <v>0</v>
      </c>
      <c r="V2790" s="36">
        <f t="shared" si="187"/>
        <v>0</v>
      </c>
      <c r="W2790" s="36">
        <f t="shared" si="188"/>
        <v>0</v>
      </c>
      <c r="X2790" s="35"/>
      <c r="Y2790" s="64"/>
      <c r="Z2790" s="63"/>
      <c r="AA2790" s="135"/>
      <c r="AK2790" s="2"/>
      <c r="AL2790" s="2"/>
      <c r="AM2790" s="2"/>
      <c r="AN2790" s="2"/>
      <c r="AO2790" s="2"/>
      <c r="AP2790" s="2"/>
      <c r="AQ2790" s="2"/>
      <c r="AR2790" s="2"/>
      <c r="AS2790" s="2"/>
      <c r="AT2790" s="2"/>
      <c r="AU2790" s="2"/>
      <c r="AV2790" s="2"/>
      <c r="AW2790" s="2"/>
    </row>
    <row r="2791" spans="1:49" hidden="1">
      <c r="A2791" s="31" t="e">
        <f t="shared" si="189"/>
        <v>#N/A</v>
      </c>
      <c r="B2791" s="30" t="e">
        <f>VLOOKUP(F2791,[3]!Tabla13[#All],2,FALSE)</f>
        <v>#N/A</v>
      </c>
      <c r="C2791" s="51">
        <v>2026</v>
      </c>
      <c r="D2791" s="51">
        <v>8330</v>
      </c>
      <c r="E2791" s="51"/>
      <c r="F2791" s="52"/>
      <c r="G2791" s="51">
        <v>2</v>
      </c>
      <c r="H2791" s="51">
        <v>6</v>
      </c>
      <c r="I2791" s="51">
        <v>20</v>
      </c>
      <c r="J2791" s="51">
        <v>4</v>
      </c>
      <c r="K2791" s="51">
        <v>2000</v>
      </c>
      <c r="L2791" s="51">
        <v>2900</v>
      </c>
      <c r="M2791" s="51">
        <v>291</v>
      </c>
      <c r="N2791" s="50">
        <v>259</v>
      </c>
      <c r="O2791" s="49"/>
      <c r="P2791" s="48" t="s">
        <v>776</v>
      </c>
      <c r="Q2791" s="47">
        <v>0</v>
      </c>
      <c r="R2791" s="47">
        <v>0</v>
      </c>
      <c r="S2791" s="46">
        <f t="shared" si="186"/>
        <v>0</v>
      </c>
      <c r="T2791" s="47">
        <v>0</v>
      </c>
      <c r="U2791" s="47">
        <v>0</v>
      </c>
      <c r="V2791" s="46">
        <f t="shared" si="187"/>
        <v>0</v>
      </c>
      <c r="W2791" s="46">
        <f t="shared" si="188"/>
        <v>0</v>
      </c>
      <c r="X2791" s="45" t="s">
        <v>26</v>
      </c>
      <c r="Y2791" s="44"/>
      <c r="Z2791" s="43"/>
      <c r="AA2791" s="42" t="s">
        <v>19</v>
      </c>
      <c r="AK2791" s="2"/>
      <c r="AL2791" s="2"/>
      <c r="AM2791" s="2"/>
      <c r="AN2791" s="2"/>
      <c r="AO2791" s="2"/>
      <c r="AP2791" s="2"/>
      <c r="AQ2791" s="2"/>
      <c r="AR2791" s="2"/>
      <c r="AS2791" s="2"/>
      <c r="AT2791" s="2"/>
      <c r="AU2791" s="2"/>
      <c r="AV2791" s="2"/>
      <c r="AW2791" s="2"/>
    </row>
    <row r="2792" spans="1:49" hidden="1">
      <c r="A2792" s="31" t="e">
        <f t="shared" si="189"/>
        <v>#N/A</v>
      </c>
      <c r="B2792" s="30" t="e">
        <f>VLOOKUP(F2792,[3]!Tabla13[#All],2,FALSE)</f>
        <v>#N/A</v>
      </c>
      <c r="C2792" s="51">
        <v>2026</v>
      </c>
      <c r="D2792" s="51">
        <v>8330</v>
      </c>
      <c r="E2792" s="51"/>
      <c r="F2792" s="52"/>
      <c r="G2792" s="51">
        <v>2</v>
      </c>
      <c r="H2792" s="51">
        <v>6</v>
      </c>
      <c r="I2792" s="51">
        <v>20</v>
      </c>
      <c r="J2792" s="51">
        <v>4</v>
      </c>
      <c r="K2792" s="51">
        <v>2000</v>
      </c>
      <c r="L2792" s="51">
        <v>2900</v>
      </c>
      <c r="M2792" s="51">
        <v>291</v>
      </c>
      <c r="N2792" s="50">
        <v>591</v>
      </c>
      <c r="O2792" s="49"/>
      <c r="P2792" s="48" t="s">
        <v>775</v>
      </c>
      <c r="Q2792" s="47">
        <v>0</v>
      </c>
      <c r="R2792" s="47">
        <v>0</v>
      </c>
      <c r="S2792" s="46">
        <f t="shared" si="186"/>
        <v>0</v>
      </c>
      <c r="T2792" s="47">
        <v>0</v>
      </c>
      <c r="U2792" s="47">
        <v>0</v>
      </c>
      <c r="V2792" s="46">
        <f t="shared" si="187"/>
        <v>0</v>
      </c>
      <c r="W2792" s="46">
        <f t="shared" si="188"/>
        <v>0</v>
      </c>
      <c r="X2792" s="45" t="s">
        <v>26</v>
      </c>
      <c r="Y2792" s="44"/>
      <c r="Z2792" s="43"/>
      <c r="AA2792" s="42" t="s">
        <v>19</v>
      </c>
      <c r="AK2792" s="2"/>
      <c r="AL2792" s="2"/>
      <c r="AM2792" s="2"/>
      <c r="AN2792" s="2"/>
      <c r="AO2792" s="2"/>
      <c r="AP2792" s="2"/>
      <c r="AQ2792" s="2"/>
      <c r="AR2792" s="2"/>
      <c r="AS2792" s="2"/>
      <c r="AT2792" s="2"/>
      <c r="AU2792" s="2"/>
      <c r="AV2792" s="2"/>
      <c r="AW2792" s="2"/>
    </row>
    <row r="2793" spans="1:49" hidden="1">
      <c r="A2793" s="31" t="e">
        <f t="shared" si="189"/>
        <v>#N/A</v>
      </c>
      <c r="B2793" s="30" t="e">
        <f>VLOOKUP(F2793,[3]!Tabla13[#All],2,FALSE)</f>
        <v>#N/A</v>
      </c>
      <c r="C2793" s="51">
        <v>2026</v>
      </c>
      <c r="D2793" s="51">
        <v>8330</v>
      </c>
      <c r="E2793" s="51"/>
      <c r="F2793" s="52"/>
      <c r="G2793" s="51">
        <v>2</v>
      </c>
      <c r="H2793" s="51">
        <v>6</v>
      </c>
      <c r="I2793" s="51">
        <v>20</v>
      </c>
      <c r="J2793" s="51">
        <v>4</v>
      </c>
      <c r="K2793" s="51">
        <v>2000</v>
      </c>
      <c r="L2793" s="51">
        <v>2900</v>
      </c>
      <c r="M2793" s="51">
        <v>291</v>
      </c>
      <c r="N2793" s="50">
        <v>751</v>
      </c>
      <c r="O2793" s="49"/>
      <c r="P2793" s="48" t="s">
        <v>346</v>
      </c>
      <c r="Q2793" s="47">
        <v>0</v>
      </c>
      <c r="R2793" s="47">
        <v>0</v>
      </c>
      <c r="S2793" s="46">
        <f t="shared" si="186"/>
        <v>0</v>
      </c>
      <c r="T2793" s="47">
        <v>0</v>
      </c>
      <c r="U2793" s="47">
        <v>0</v>
      </c>
      <c r="V2793" s="46">
        <f t="shared" si="187"/>
        <v>0</v>
      </c>
      <c r="W2793" s="46">
        <f t="shared" si="188"/>
        <v>0</v>
      </c>
      <c r="X2793" s="45" t="s">
        <v>26</v>
      </c>
      <c r="Y2793" s="44"/>
      <c r="Z2793" s="43"/>
      <c r="AA2793" s="42" t="s">
        <v>19</v>
      </c>
      <c r="AK2793" s="2"/>
      <c r="AL2793" s="2"/>
      <c r="AM2793" s="2"/>
      <c r="AN2793" s="2"/>
      <c r="AO2793" s="2"/>
      <c r="AP2793" s="2"/>
      <c r="AQ2793" s="2"/>
      <c r="AR2793" s="2"/>
      <c r="AS2793" s="2"/>
      <c r="AT2793" s="2"/>
      <c r="AU2793" s="2"/>
      <c r="AV2793" s="2"/>
      <c r="AW2793" s="2"/>
    </row>
    <row r="2794" spans="1:49" hidden="1">
      <c r="A2794" s="31" t="e">
        <f t="shared" si="189"/>
        <v>#N/A</v>
      </c>
      <c r="B2794" s="30" t="e">
        <f>VLOOKUP(F2794,[3]!Tabla13[#All],2,FALSE)</f>
        <v>#N/A</v>
      </c>
      <c r="C2794" s="51">
        <v>2026</v>
      </c>
      <c r="D2794" s="51">
        <v>8330</v>
      </c>
      <c r="E2794" s="51"/>
      <c r="F2794" s="52"/>
      <c r="G2794" s="51">
        <v>2</v>
      </c>
      <c r="H2794" s="51">
        <v>6</v>
      </c>
      <c r="I2794" s="51">
        <v>20</v>
      </c>
      <c r="J2794" s="51">
        <v>4</v>
      </c>
      <c r="K2794" s="51">
        <v>2000</v>
      </c>
      <c r="L2794" s="51">
        <v>2900</v>
      </c>
      <c r="M2794" s="51">
        <v>291</v>
      </c>
      <c r="N2794" s="50">
        <v>783</v>
      </c>
      <c r="O2794" s="49"/>
      <c r="P2794" s="48" t="s">
        <v>774</v>
      </c>
      <c r="Q2794" s="47">
        <v>0</v>
      </c>
      <c r="R2794" s="47">
        <v>0</v>
      </c>
      <c r="S2794" s="46">
        <f t="shared" si="186"/>
        <v>0</v>
      </c>
      <c r="T2794" s="47">
        <v>0</v>
      </c>
      <c r="U2794" s="47">
        <v>0</v>
      </c>
      <c r="V2794" s="46">
        <f t="shared" si="187"/>
        <v>0</v>
      </c>
      <c r="W2794" s="46">
        <f t="shared" si="188"/>
        <v>0</v>
      </c>
      <c r="X2794" s="45" t="s">
        <v>26</v>
      </c>
      <c r="Y2794" s="44"/>
      <c r="Z2794" s="43"/>
      <c r="AA2794" s="42" t="s">
        <v>19</v>
      </c>
      <c r="AK2794" s="2"/>
      <c r="AL2794" s="2"/>
      <c r="AM2794" s="2"/>
      <c r="AN2794" s="2"/>
      <c r="AO2794" s="2"/>
      <c r="AP2794" s="2"/>
      <c r="AQ2794" s="2"/>
      <c r="AR2794" s="2"/>
      <c r="AS2794" s="2"/>
      <c r="AT2794" s="2"/>
      <c r="AU2794" s="2"/>
      <c r="AV2794" s="2"/>
      <c r="AW2794" s="2"/>
    </row>
    <row r="2795" spans="1:49" hidden="1">
      <c r="A2795" s="31" t="e">
        <f t="shared" si="189"/>
        <v>#N/A</v>
      </c>
      <c r="B2795" s="30" t="e">
        <f>VLOOKUP(F2795,[3]!Tabla13[#All],2,FALSE)</f>
        <v>#N/A</v>
      </c>
      <c r="C2795" s="75">
        <v>2026</v>
      </c>
      <c r="D2795" s="75">
        <v>8330</v>
      </c>
      <c r="E2795" s="75"/>
      <c r="F2795" s="76"/>
      <c r="G2795" s="75">
        <v>2</v>
      </c>
      <c r="H2795" s="75">
        <v>6</v>
      </c>
      <c r="I2795" s="75">
        <v>20</v>
      </c>
      <c r="J2795" s="75">
        <v>4</v>
      </c>
      <c r="K2795" s="75">
        <v>3000</v>
      </c>
      <c r="L2795" s="75"/>
      <c r="M2795" s="75"/>
      <c r="N2795" s="74" t="s">
        <v>23</v>
      </c>
      <c r="O2795" s="73"/>
      <c r="P2795" s="72" t="s">
        <v>114</v>
      </c>
      <c r="Q2795" s="71">
        <f>+Q2796+Q2801+Q2804</f>
        <v>0</v>
      </c>
      <c r="R2795" s="71">
        <f>+R2796+R2801+R2804</f>
        <v>0</v>
      </c>
      <c r="S2795" s="71">
        <f t="shared" si="186"/>
        <v>0</v>
      </c>
      <c r="T2795" s="71">
        <f>+T2796+T2801+T2804</f>
        <v>0</v>
      </c>
      <c r="U2795" s="71">
        <f>+U2796+U2801+U2804</f>
        <v>0</v>
      </c>
      <c r="V2795" s="71">
        <f t="shared" si="187"/>
        <v>0</v>
      </c>
      <c r="W2795" s="71">
        <f t="shared" si="188"/>
        <v>0</v>
      </c>
      <c r="X2795" s="70"/>
      <c r="Y2795" s="79"/>
      <c r="Z2795" s="68"/>
      <c r="AA2795" s="67"/>
      <c r="AK2795" s="2"/>
      <c r="AL2795" s="2"/>
      <c r="AM2795" s="2"/>
      <c r="AN2795" s="2"/>
      <c r="AO2795" s="2"/>
      <c r="AP2795" s="2"/>
      <c r="AQ2795" s="2"/>
      <c r="AR2795" s="2"/>
      <c r="AS2795" s="2"/>
      <c r="AT2795" s="2"/>
      <c r="AU2795" s="2"/>
      <c r="AV2795" s="2"/>
      <c r="AW2795" s="2"/>
    </row>
    <row r="2796" spans="1:49" hidden="1">
      <c r="A2796" s="31" t="e">
        <f t="shared" si="189"/>
        <v>#N/A</v>
      </c>
      <c r="B2796" s="30" t="e">
        <f>VLOOKUP(F2796,[3]!Tabla13[#All],2,FALSE)</f>
        <v>#N/A</v>
      </c>
      <c r="C2796" s="61">
        <v>2026</v>
      </c>
      <c r="D2796" s="61">
        <v>8330</v>
      </c>
      <c r="E2796" s="61"/>
      <c r="F2796" s="62"/>
      <c r="G2796" s="61">
        <v>2</v>
      </c>
      <c r="H2796" s="61">
        <v>6</v>
      </c>
      <c r="I2796" s="61">
        <v>20</v>
      </c>
      <c r="J2796" s="61">
        <v>4</v>
      </c>
      <c r="K2796" s="61">
        <v>3000</v>
      </c>
      <c r="L2796" s="61">
        <v>3100</v>
      </c>
      <c r="M2796" s="61"/>
      <c r="N2796" s="60" t="s">
        <v>23</v>
      </c>
      <c r="O2796" s="59"/>
      <c r="P2796" s="58" t="s">
        <v>113</v>
      </c>
      <c r="Q2796" s="57">
        <f>Q2797+Q2799</f>
        <v>0</v>
      </c>
      <c r="R2796" s="57">
        <f>R2797+R2799</f>
        <v>0</v>
      </c>
      <c r="S2796" s="57">
        <f t="shared" si="186"/>
        <v>0</v>
      </c>
      <c r="T2796" s="57">
        <f>T2797+T2799</f>
        <v>0</v>
      </c>
      <c r="U2796" s="57">
        <f>U2797+U2799</f>
        <v>0</v>
      </c>
      <c r="V2796" s="57">
        <f t="shared" si="187"/>
        <v>0</v>
      </c>
      <c r="W2796" s="57">
        <f t="shared" si="188"/>
        <v>0</v>
      </c>
      <c r="X2796" s="56"/>
      <c r="Y2796" s="66"/>
      <c r="Z2796" s="65"/>
      <c r="AA2796" s="53"/>
      <c r="AK2796" s="2"/>
      <c r="AL2796" s="2"/>
      <c r="AM2796" s="2"/>
      <c r="AN2796" s="2"/>
      <c r="AO2796" s="2"/>
      <c r="AP2796" s="2"/>
      <c r="AQ2796" s="2"/>
      <c r="AR2796" s="2"/>
      <c r="AS2796" s="2"/>
      <c r="AT2796" s="2"/>
      <c r="AU2796" s="2"/>
      <c r="AV2796" s="2"/>
      <c r="AW2796" s="2"/>
    </row>
    <row r="2797" spans="1:49" ht="30" hidden="1">
      <c r="A2797" s="31" t="e">
        <f t="shared" si="189"/>
        <v>#N/A</v>
      </c>
      <c r="B2797" s="30" t="e">
        <f>VLOOKUP(F2797,[3]!Tabla13[#All],2,FALSE)</f>
        <v>#N/A</v>
      </c>
      <c r="C2797" s="40">
        <v>2026</v>
      </c>
      <c r="D2797" s="40">
        <v>8330</v>
      </c>
      <c r="E2797" s="40"/>
      <c r="F2797" s="41"/>
      <c r="G2797" s="40">
        <v>2</v>
      </c>
      <c r="H2797" s="40">
        <v>6</v>
      </c>
      <c r="I2797" s="40">
        <v>20</v>
      </c>
      <c r="J2797" s="40">
        <v>4</v>
      </c>
      <c r="K2797" s="40">
        <v>3000</v>
      </c>
      <c r="L2797" s="40">
        <v>3100</v>
      </c>
      <c r="M2797" s="40">
        <v>317</v>
      </c>
      <c r="N2797" s="39" t="s">
        <v>23</v>
      </c>
      <c r="O2797" s="38"/>
      <c r="P2797" s="37" t="s">
        <v>338</v>
      </c>
      <c r="Q2797" s="36">
        <f>Q2798</f>
        <v>0</v>
      </c>
      <c r="R2797" s="36">
        <f>R2798</f>
        <v>0</v>
      </c>
      <c r="S2797" s="36">
        <f t="shared" si="186"/>
        <v>0</v>
      </c>
      <c r="T2797" s="36">
        <f>T2798</f>
        <v>0</v>
      </c>
      <c r="U2797" s="36">
        <f>U2798</f>
        <v>0</v>
      </c>
      <c r="V2797" s="36">
        <f t="shared" si="187"/>
        <v>0</v>
      </c>
      <c r="W2797" s="36">
        <f t="shared" si="188"/>
        <v>0</v>
      </c>
      <c r="X2797" s="35"/>
      <c r="Y2797" s="64"/>
      <c r="Z2797" s="63"/>
      <c r="AA2797" s="135"/>
      <c r="AK2797" s="2"/>
      <c r="AL2797" s="2"/>
      <c r="AM2797" s="2"/>
      <c r="AN2797" s="2"/>
      <c r="AO2797" s="2"/>
      <c r="AP2797" s="2"/>
      <c r="AQ2797" s="2"/>
      <c r="AR2797" s="2"/>
      <c r="AS2797" s="2"/>
      <c r="AT2797" s="2"/>
      <c r="AU2797" s="2"/>
      <c r="AV2797" s="2"/>
      <c r="AW2797" s="2"/>
    </row>
    <row r="2798" spans="1:49" hidden="1">
      <c r="A2798" s="31" t="e">
        <f t="shared" si="189"/>
        <v>#N/A</v>
      </c>
      <c r="B2798" s="30" t="e">
        <f>VLOOKUP(F2798,[3]!Tabla13[#All],2,FALSE)</f>
        <v>#N/A</v>
      </c>
      <c r="C2798" s="51">
        <v>2026</v>
      </c>
      <c r="D2798" s="51">
        <v>8330</v>
      </c>
      <c r="E2798" s="51"/>
      <c r="F2798" s="52"/>
      <c r="G2798" s="51">
        <v>2</v>
      </c>
      <c r="H2798" s="51">
        <v>6</v>
      </c>
      <c r="I2798" s="51">
        <v>20</v>
      </c>
      <c r="J2798" s="51">
        <v>4</v>
      </c>
      <c r="K2798" s="51">
        <v>3000</v>
      </c>
      <c r="L2798" s="51">
        <v>3100</v>
      </c>
      <c r="M2798" s="51">
        <v>317</v>
      </c>
      <c r="N2798" s="50">
        <v>1271</v>
      </c>
      <c r="O2798" s="49"/>
      <c r="P2798" s="48" t="s">
        <v>337</v>
      </c>
      <c r="Q2798" s="47">
        <v>0</v>
      </c>
      <c r="R2798" s="47">
        <v>0</v>
      </c>
      <c r="S2798" s="46">
        <f t="shared" si="186"/>
        <v>0</v>
      </c>
      <c r="T2798" s="47">
        <v>0</v>
      </c>
      <c r="U2798" s="47">
        <v>0</v>
      </c>
      <c r="V2798" s="46">
        <f t="shared" si="187"/>
        <v>0</v>
      </c>
      <c r="W2798" s="46">
        <f t="shared" si="188"/>
        <v>0</v>
      </c>
      <c r="X2798" s="45" t="s">
        <v>88</v>
      </c>
      <c r="Y2798" s="44"/>
      <c r="Z2798" s="43"/>
      <c r="AA2798" s="42" t="s">
        <v>19</v>
      </c>
      <c r="AK2798" s="2"/>
      <c r="AL2798" s="2"/>
      <c r="AM2798" s="2"/>
      <c r="AN2798" s="2"/>
      <c r="AO2798" s="2"/>
      <c r="AP2798" s="2"/>
      <c r="AQ2798" s="2"/>
      <c r="AR2798" s="2"/>
      <c r="AS2798" s="2"/>
      <c r="AT2798" s="2"/>
      <c r="AU2798" s="2"/>
      <c r="AV2798" s="2"/>
      <c r="AW2798" s="2"/>
    </row>
    <row r="2799" spans="1:49" hidden="1">
      <c r="A2799" s="31" t="e">
        <f t="shared" si="189"/>
        <v>#N/A</v>
      </c>
      <c r="B2799" s="30" t="e">
        <f>VLOOKUP(F2799,[3]!Tabla13[#All],2,FALSE)</f>
        <v>#N/A</v>
      </c>
      <c r="C2799" s="40">
        <v>2026</v>
      </c>
      <c r="D2799" s="40">
        <v>8330</v>
      </c>
      <c r="E2799" s="40"/>
      <c r="F2799" s="41"/>
      <c r="G2799" s="40">
        <v>2</v>
      </c>
      <c r="H2799" s="40">
        <v>6</v>
      </c>
      <c r="I2799" s="40">
        <v>20</v>
      </c>
      <c r="J2799" s="40">
        <v>4</v>
      </c>
      <c r="K2799" s="40">
        <v>3000</v>
      </c>
      <c r="L2799" s="40">
        <v>3100</v>
      </c>
      <c r="M2799" s="40">
        <v>319</v>
      </c>
      <c r="N2799" s="39" t="s">
        <v>23</v>
      </c>
      <c r="O2799" s="38"/>
      <c r="P2799" s="37" t="s">
        <v>444</v>
      </c>
      <c r="Q2799" s="36">
        <f>SUM(Q2800:Q2800)</f>
        <v>0</v>
      </c>
      <c r="R2799" s="36">
        <f>SUM(R2800:R2800)</f>
        <v>0</v>
      </c>
      <c r="S2799" s="36">
        <f t="shared" si="186"/>
        <v>0</v>
      </c>
      <c r="T2799" s="36">
        <f>SUM(T2800:T2800)</f>
        <v>0</v>
      </c>
      <c r="U2799" s="36">
        <f>SUM(U2800:U2800)</f>
        <v>0</v>
      </c>
      <c r="V2799" s="36">
        <f t="shared" si="187"/>
        <v>0</v>
      </c>
      <c r="W2799" s="36">
        <f t="shared" si="188"/>
        <v>0</v>
      </c>
      <c r="X2799" s="35"/>
      <c r="Y2799" s="64"/>
      <c r="Z2799" s="63"/>
      <c r="AA2799" s="135"/>
      <c r="AK2799" s="2"/>
      <c r="AL2799" s="2"/>
      <c r="AM2799" s="2"/>
      <c r="AN2799" s="2"/>
      <c r="AO2799" s="2"/>
      <c r="AP2799" s="2"/>
      <c r="AQ2799" s="2"/>
      <c r="AR2799" s="2"/>
      <c r="AS2799" s="2"/>
      <c r="AT2799" s="2"/>
      <c r="AU2799" s="2"/>
      <c r="AV2799" s="2"/>
      <c r="AW2799" s="2"/>
    </row>
    <row r="2800" spans="1:49" hidden="1">
      <c r="A2800" s="31" t="e">
        <f t="shared" si="189"/>
        <v>#N/A</v>
      </c>
      <c r="B2800" s="30" t="e">
        <f>VLOOKUP(F2800,[3]!Tabla13[#All],2,FALSE)</f>
        <v>#N/A</v>
      </c>
      <c r="C2800" s="51">
        <v>2026</v>
      </c>
      <c r="D2800" s="51">
        <v>8330</v>
      </c>
      <c r="E2800" s="51"/>
      <c r="F2800" s="52"/>
      <c r="G2800" s="51">
        <v>2</v>
      </c>
      <c r="H2800" s="51">
        <v>6</v>
      </c>
      <c r="I2800" s="51">
        <v>20</v>
      </c>
      <c r="J2800" s="51">
        <v>4</v>
      </c>
      <c r="K2800" s="197">
        <v>3000</v>
      </c>
      <c r="L2800" s="197">
        <v>3100</v>
      </c>
      <c r="M2800" s="197">
        <v>319</v>
      </c>
      <c r="N2800" s="50">
        <v>387</v>
      </c>
      <c r="O2800" s="49"/>
      <c r="P2800" s="204" t="s">
        <v>609</v>
      </c>
      <c r="Q2800" s="47">
        <v>0</v>
      </c>
      <c r="R2800" s="47">
        <v>0</v>
      </c>
      <c r="S2800" s="46">
        <f t="shared" si="186"/>
        <v>0</v>
      </c>
      <c r="T2800" s="47">
        <v>0</v>
      </c>
      <c r="U2800" s="47">
        <v>0</v>
      </c>
      <c r="V2800" s="46">
        <f t="shared" si="187"/>
        <v>0</v>
      </c>
      <c r="W2800" s="46">
        <f t="shared" si="188"/>
        <v>0</v>
      </c>
      <c r="X2800" s="206" t="s">
        <v>608</v>
      </c>
      <c r="Y2800" s="44"/>
      <c r="Z2800" s="43"/>
      <c r="AA2800" s="42" t="s">
        <v>19</v>
      </c>
      <c r="AK2800" s="2"/>
      <c r="AL2800" s="2"/>
      <c r="AM2800" s="2"/>
      <c r="AN2800" s="2"/>
      <c r="AO2800" s="2"/>
      <c r="AP2800" s="2"/>
      <c r="AQ2800" s="2"/>
      <c r="AR2800" s="2"/>
      <c r="AS2800" s="2"/>
      <c r="AT2800" s="2"/>
      <c r="AU2800" s="2"/>
      <c r="AV2800" s="2"/>
      <c r="AW2800" s="2"/>
    </row>
    <row r="2801" spans="1:49" hidden="1">
      <c r="A2801" s="31" t="e">
        <f t="shared" si="189"/>
        <v>#N/A</v>
      </c>
      <c r="B2801" s="30" t="e">
        <f>VLOOKUP(F2801,[3]!Tabla13[#All],2,FALSE)</f>
        <v>#N/A</v>
      </c>
      <c r="C2801" s="61">
        <v>2026</v>
      </c>
      <c r="D2801" s="61">
        <v>8330</v>
      </c>
      <c r="E2801" s="61"/>
      <c r="F2801" s="62"/>
      <c r="G2801" s="61">
        <v>2</v>
      </c>
      <c r="H2801" s="61">
        <v>6</v>
      </c>
      <c r="I2801" s="61">
        <v>20</v>
      </c>
      <c r="J2801" s="61">
        <v>4</v>
      </c>
      <c r="K2801" s="61">
        <v>3000</v>
      </c>
      <c r="L2801" s="61">
        <v>3300</v>
      </c>
      <c r="M2801" s="60" t="s">
        <v>23</v>
      </c>
      <c r="N2801" s="60"/>
      <c r="O2801" s="59"/>
      <c r="P2801" s="58" t="s">
        <v>103</v>
      </c>
      <c r="Q2801" s="57">
        <f>Q2802</f>
        <v>0</v>
      </c>
      <c r="R2801" s="57">
        <f>R2802</f>
        <v>0</v>
      </c>
      <c r="S2801" s="57">
        <f t="shared" si="186"/>
        <v>0</v>
      </c>
      <c r="T2801" s="57">
        <f>T2802</f>
        <v>0</v>
      </c>
      <c r="U2801" s="57">
        <f>U2802</f>
        <v>0</v>
      </c>
      <c r="V2801" s="57">
        <f t="shared" si="187"/>
        <v>0</v>
      </c>
      <c r="W2801" s="57">
        <f t="shared" si="188"/>
        <v>0</v>
      </c>
      <c r="X2801" s="56"/>
      <c r="Y2801" s="205"/>
      <c r="Z2801" s="65"/>
      <c r="AA2801" s="138"/>
      <c r="AK2801" s="2"/>
      <c r="AL2801" s="2"/>
      <c r="AM2801" s="2"/>
      <c r="AN2801" s="2"/>
      <c r="AO2801" s="2"/>
      <c r="AP2801" s="2"/>
      <c r="AQ2801" s="2"/>
      <c r="AR2801" s="2"/>
      <c r="AS2801" s="2"/>
      <c r="AT2801" s="2"/>
      <c r="AU2801" s="2"/>
      <c r="AV2801" s="2"/>
      <c r="AW2801" s="2"/>
    </row>
    <row r="2802" spans="1:49" hidden="1">
      <c r="A2802" s="31" t="e">
        <f t="shared" si="189"/>
        <v>#N/A</v>
      </c>
      <c r="B2802" s="30" t="e">
        <f>VLOOKUP(F2802,[3]!Tabla13[#All],2,FALSE)</f>
        <v>#N/A</v>
      </c>
      <c r="C2802" s="40">
        <v>2026</v>
      </c>
      <c r="D2802" s="40">
        <v>8330</v>
      </c>
      <c r="E2802" s="40"/>
      <c r="F2802" s="41"/>
      <c r="G2802" s="40">
        <v>2</v>
      </c>
      <c r="H2802" s="40">
        <v>6</v>
      </c>
      <c r="I2802" s="40">
        <v>20</v>
      </c>
      <c r="J2802" s="40">
        <v>4</v>
      </c>
      <c r="K2802" s="40">
        <v>3000</v>
      </c>
      <c r="L2802" s="40">
        <v>3300</v>
      </c>
      <c r="M2802" s="40">
        <v>334</v>
      </c>
      <c r="N2802" s="39" t="s">
        <v>23</v>
      </c>
      <c r="O2802" s="38"/>
      <c r="P2802" s="37" t="s">
        <v>607</v>
      </c>
      <c r="Q2802" s="36">
        <f>SUM(Q2803:Q2803)</f>
        <v>0</v>
      </c>
      <c r="R2802" s="36">
        <f>SUM(R2803:R2803)</f>
        <v>0</v>
      </c>
      <c r="S2802" s="36">
        <f t="shared" si="186"/>
        <v>0</v>
      </c>
      <c r="T2802" s="36">
        <f>SUM(T2803:T2803)</f>
        <v>0</v>
      </c>
      <c r="U2802" s="36">
        <f>SUM(U2803:U2803)</f>
        <v>0</v>
      </c>
      <c r="V2802" s="36">
        <f t="shared" si="187"/>
        <v>0</v>
      </c>
      <c r="W2802" s="36">
        <f t="shared" si="188"/>
        <v>0</v>
      </c>
      <c r="X2802" s="35"/>
      <c r="Y2802" s="64"/>
      <c r="Z2802" s="63"/>
      <c r="AA2802" s="32"/>
      <c r="AK2802" s="2"/>
      <c r="AL2802" s="2"/>
      <c r="AM2802" s="2"/>
      <c r="AN2802" s="2"/>
      <c r="AO2802" s="2"/>
      <c r="AP2802" s="2"/>
      <c r="AQ2802" s="2"/>
      <c r="AR2802" s="2"/>
      <c r="AS2802" s="2"/>
      <c r="AT2802" s="2"/>
      <c r="AU2802" s="2"/>
      <c r="AV2802" s="2"/>
      <c r="AW2802" s="2"/>
    </row>
    <row r="2803" spans="1:49" ht="28.5" hidden="1">
      <c r="A2803" s="31" t="e">
        <f t="shared" si="189"/>
        <v>#N/A</v>
      </c>
      <c r="B2803" s="30" t="e">
        <f>VLOOKUP(F2803,[3]!Tabla13[#All],2,FALSE)</f>
        <v>#N/A</v>
      </c>
      <c r="C2803" s="51">
        <v>2026</v>
      </c>
      <c r="D2803" s="51">
        <v>8330</v>
      </c>
      <c r="E2803" s="51"/>
      <c r="F2803" s="52"/>
      <c r="G2803" s="51">
        <v>2</v>
      </c>
      <c r="H2803" s="51">
        <v>6</v>
      </c>
      <c r="I2803" s="51">
        <v>20</v>
      </c>
      <c r="J2803" s="51">
        <v>4</v>
      </c>
      <c r="K2803" s="51">
        <v>3000</v>
      </c>
      <c r="L2803" s="197">
        <v>3300</v>
      </c>
      <c r="M2803" s="51">
        <v>334</v>
      </c>
      <c r="N2803" s="50">
        <v>465</v>
      </c>
      <c r="O2803" s="49"/>
      <c r="P2803" s="48" t="s">
        <v>606</v>
      </c>
      <c r="Q2803" s="47">
        <v>0</v>
      </c>
      <c r="R2803" s="47">
        <v>0</v>
      </c>
      <c r="S2803" s="46">
        <f t="shared" si="186"/>
        <v>0</v>
      </c>
      <c r="T2803" s="47">
        <v>0</v>
      </c>
      <c r="U2803" s="47">
        <v>0</v>
      </c>
      <c r="V2803" s="46">
        <f t="shared" si="187"/>
        <v>0</v>
      </c>
      <c r="W2803" s="46">
        <f t="shared" si="188"/>
        <v>0</v>
      </c>
      <c r="X2803" s="45" t="s">
        <v>88</v>
      </c>
      <c r="Y2803" s="44"/>
      <c r="Z2803" s="43"/>
      <c r="AA2803" s="78" t="s">
        <v>100</v>
      </c>
      <c r="AK2803" s="2"/>
      <c r="AL2803" s="2"/>
      <c r="AM2803" s="2"/>
      <c r="AN2803" s="2"/>
      <c r="AO2803" s="2"/>
      <c r="AP2803" s="2"/>
      <c r="AQ2803" s="2"/>
      <c r="AR2803" s="2"/>
      <c r="AS2803" s="2"/>
      <c r="AT2803" s="2"/>
      <c r="AU2803" s="2"/>
      <c r="AV2803" s="2"/>
      <c r="AW2803" s="2"/>
    </row>
    <row r="2804" spans="1:49" ht="30" hidden="1">
      <c r="A2804" s="31" t="e">
        <f t="shared" si="189"/>
        <v>#N/A</v>
      </c>
      <c r="B2804" s="30" t="e">
        <f>VLOOKUP(F2804,[3]!Tabla13[#All],2,FALSE)</f>
        <v>#N/A</v>
      </c>
      <c r="C2804" s="61">
        <v>2026</v>
      </c>
      <c r="D2804" s="61">
        <v>8330</v>
      </c>
      <c r="E2804" s="61"/>
      <c r="F2804" s="62"/>
      <c r="G2804" s="61">
        <v>2</v>
      </c>
      <c r="H2804" s="61">
        <v>6</v>
      </c>
      <c r="I2804" s="61">
        <v>20</v>
      </c>
      <c r="J2804" s="61">
        <v>4</v>
      </c>
      <c r="K2804" s="61">
        <v>3000</v>
      </c>
      <c r="L2804" s="61">
        <v>3500</v>
      </c>
      <c r="M2804" s="61"/>
      <c r="N2804" s="60" t="s">
        <v>23</v>
      </c>
      <c r="O2804" s="59"/>
      <c r="P2804" s="58" t="s">
        <v>95</v>
      </c>
      <c r="Q2804" s="57">
        <f>Q2805+Q2807</f>
        <v>0</v>
      </c>
      <c r="R2804" s="57">
        <f>R2805+R2807</f>
        <v>0</v>
      </c>
      <c r="S2804" s="57">
        <f t="shared" si="186"/>
        <v>0</v>
      </c>
      <c r="T2804" s="57">
        <f>T2805+T2807</f>
        <v>0</v>
      </c>
      <c r="U2804" s="57">
        <f>U2805+U2807</f>
        <v>0</v>
      </c>
      <c r="V2804" s="57">
        <f t="shared" si="187"/>
        <v>0</v>
      </c>
      <c r="W2804" s="57">
        <f t="shared" si="188"/>
        <v>0</v>
      </c>
      <c r="X2804" s="56"/>
      <c r="Y2804" s="66"/>
      <c r="Z2804" s="65"/>
      <c r="AA2804" s="53"/>
      <c r="AK2804" s="2"/>
      <c r="AL2804" s="2"/>
      <c r="AM2804" s="2"/>
      <c r="AN2804" s="2"/>
      <c r="AO2804" s="2"/>
      <c r="AP2804" s="2"/>
      <c r="AQ2804" s="2"/>
      <c r="AR2804" s="2"/>
      <c r="AS2804" s="2"/>
      <c r="AT2804" s="2"/>
      <c r="AU2804" s="2"/>
      <c r="AV2804" s="2"/>
      <c r="AW2804" s="2"/>
    </row>
    <row r="2805" spans="1:49" ht="30" hidden="1">
      <c r="A2805" s="31" t="e">
        <f t="shared" si="189"/>
        <v>#N/A</v>
      </c>
      <c r="B2805" s="30" t="e">
        <f>VLOOKUP(F2805,[3]!Tabla13[#All],2,FALSE)</f>
        <v>#N/A</v>
      </c>
      <c r="C2805" s="40">
        <v>2026</v>
      </c>
      <c r="D2805" s="40">
        <v>8330</v>
      </c>
      <c r="E2805" s="40"/>
      <c r="F2805" s="41"/>
      <c r="G2805" s="40">
        <v>2</v>
      </c>
      <c r="H2805" s="40">
        <v>6</v>
      </c>
      <c r="I2805" s="40">
        <v>20</v>
      </c>
      <c r="J2805" s="40">
        <v>4</v>
      </c>
      <c r="K2805" s="40">
        <v>3000</v>
      </c>
      <c r="L2805" s="40">
        <v>3500</v>
      </c>
      <c r="M2805" s="40">
        <v>353</v>
      </c>
      <c r="N2805" s="39" t="s">
        <v>23</v>
      </c>
      <c r="O2805" s="38"/>
      <c r="P2805" s="37" t="s">
        <v>92</v>
      </c>
      <c r="Q2805" s="36">
        <f>Q2806</f>
        <v>0</v>
      </c>
      <c r="R2805" s="36">
        <f>R2806</f>
        <v>0</v>
      </c>
      <c r="S2805" s="36">
        <f t="shared" si="186"/>
        <v>0</v>
      </c>
      <c r="T2805" s="36">
        <f>T2806</f>
        <v>0</v>
      </c>
      <c r="U2805" s="36">
        <f>U2806</f>
        <v>0</v>
      </c>
      <c r="V2805" s="36">
        <f t="shared" si="187"/>
        <v>0</v>
      </c>
      <c r="W2805" s="36">
        <f t="shared" si="188"/>
        <v>0</v>
      </c>
      <c r="X2805" s="35"/>
      <c r="Y2805" s="64"/>
      <c r="Z2805" s="63"/>
      <c r="AA2805" s="135"/>
      <c r="AK2805" s="2"/>
      <c r="AL2805" s="2"/>
      <c r="AM2805" s="2"/>
      <c r="AN2805" s="2"/>
      <c r="AO2805" s="2"/>
      <c r="AP2805" s="2"/>
      <c r="AQ2805" s="2"/>
      <c r="AR2805" s="2"/>
      <c r="AS2805" s="2"/>
      <c r="AT2805" s="2"/>
      <c r="AU2805" s="2"/>
      <c r="AV2805" s="2"/>
      <c r="AW2805" s="2"/>
    </row>
    <row r="2806" spans="1:49" hidden="1">
      <c r="A2806" s="31" t="e">
        <f t="shared" si="189"/>
        <v>#N/A</v>
      </c>
      <c r="B2806" s="30" t="e">
        <f>VLOOKUP(F2806,[3]!Tabla13[#All],2,FALSE)</f>
        <v>#N/A</v>
      </c>
      <c r="C2806" s="51">
        <v>2026</v>
      </c>
      <c r="D2806" s="51">
        <v>8330</v>
      </c>
      <c r="E2806" s="51"/>
      <c r="F2806" s="52"/>
      <c r="G2806" s="51">
        <v>2</v>
      </c>
      <c r="H2806" s="51">
        <v>6</v>
      </c>
      <c r="I2806" s="51">
        <v>20</v>
      </c>
      <c r="J2806" s="51">
        <v>4</v>
      </c>
      <c r="K2806" s="51">
        <v>3000</v>
      </c>
      <c r="L2806" s="51">
        <v>3500</v>
      </c>
      <c r="M2806" s="51">
        <v>353</v>
      </c>
      <c r="N2806" s="50">
        <v>892</v>
      </c>
      <c r="O2806" s="49"/>
      <c r="P2806" s="48" t="s">
        <v>91</v>
      </c>
      <c r="Q2806" s="47">
        <v>0</v>
      </c>
      <c r="R2806" s="47">
        <v>0</v>
      </c>
      <c r="S2806" s="46">
        <f t="shared" si="186"/>
        <v>0</v>
      </c>
      <c r="T2806" s="47">
        <v>0</v>
      </c>
      <c r="U2806" s="47">
        <v>0</v>
      </c>
      <c r="V2806" s="46">
        <f t="shared" si="187"/>
        <v>0</v>
      </c>
      <c r="W2806" s="46">
        <f t="shared" si="188"/>
        <v>0</v>
      </c>
      <c r="X2806" s="45" t="s">
        <v>88</v>
      </c>
      <c r="Y2806" s="44"/>
      <c r="Z2806" s="43"/>
      <c r="AA2806" s="42" t="s">
        <v>19</v>
      </c>
      <c r="AK2806" s="2"/>
      <c r="AL2806" s="2"/>
      <c r="AM2806" s="2"/>
      <c r="AN2806" s="2"/>
      <c r="AO2806" s="2"/>
      <c r="AP2806" s="2"/>
      <c r="AQ2806" s="2"/>
      <c r="AR2806" s="2"/>
      <c r="AS2806" s="2"/>
      <c r="AT2806" s="2"/>
      <c r="AU2806" s="2"/>
      <c r="AV2806" s="2"/>
      <c r="AW2806" s="2"/>
    </row>
    <row r="2807" spans="1:49" ht="30" hidden="1">
      <c r="A2807" s="31" t="e">
        <f t="shared" si="189"/>
        <v>#N/A</v>
      </c>
      <c r="B2807" s="30" t="e">
        <f>VLOOKUP(F2807,[3]!Tabla13[#All],2,FALSE)</f>
        <v>#N/A</v>
      </c>
      <c r="C2807" s="40">
        <v>2026</v>
      </c>
      <c r="D2807" s="40">
        <v>8330</v>
      </c>
      <c r="E2807" s="40"/>
      <c r="F2807" s="41"/>
      <c r="G2807" s="40">
        <v>2</v>
      </c>
      <c r="H2807" s="40">
        <v>6</v>
      </c>
      <c r="I2807" s="40">
        <v>20</v>
      </c>
      <c r="J2807" s="40">
        <v>4</v>
      </c>
      <c r="K2807" s="40">
        <v>3000</v>
      </c>
      <c r="L2807" s="40">
        <v>3500</v>
      </c>
      <c r="M2807" s="40">
        <v>357</v>
      </c>
      <c r="N2807" s="39" t="s">
        <v>23</v>
      </c>
      <c r="O2807" s="38"/>
      <c r="P2807" s="37" t="s">
        <v>327</v>
      </c>
      <c r="Q2807" s="36">
        <f>Q2808</f>
        <v>0</v>
      </c>
      <c r="R2807" s="36">
        <f>R2808</f>
        <v>0</v>
      </c>
      <c r="S2807" s="36">
        <f t="shared" si="186"/>
        <v>0</v>
      </c>
      <c r="T2807" s="36">
        <f>T2808</f>
        <v>0</v>
      </c>
      <c r="U2807" s="36">
        <f>U2808</f>
        <v>0</v>
      </c>
      <c r="V2807" s="36">
        <f t="shared" si="187"/>
        <v>0</v>
      </c>
      <c r="W2807" s="36">
        <f t="shared" si="188"/>
        <v>0</v>
      </c>
      <c r="X2807" s="35"/>
      <c r="Y2807" s="64"/>
      <c r="Z2807" s="63"/>
      <c r="AA2807" s="135"/>
      <c r="AK2807" s="2"/>
      <c r="AL2807" s="2"/>
      <c r="AM2807" s="2"/>
      <c r="AN2807" s="2"/>
      <c r="AO2807" s="2"/>
      <c r="AP2807" s="2"/>
      <c r="AQ2807" s="2"/>
      <c r="AR2807" s="2"/>
      <c r="AS2807" s="2"/>
      <c r="AT2807" s="2"/>
      <c r="AU2807" s="2"/>
      <c r="AV2807" s="2"/>
      <c r="AW2807" s="2"/>
    </row>
    <row r="2808" spans="1:49" hidden="1">
      <c r="A2808" s="31" t="e">
        <f t="shared" si="189"/>
        <v>#N/A</v>
      </c>
      <c r="B2808" s="30" t="e">
        <f>VLOOKUP(F2808,[3]!Tabla13[#All],2,FALSE)</f>
        <v>#N/A</v>
      </c>
      <c r="C2808" s="51">
        <v>2026</v>
      </c>
      <c r="D2808" s="51">
        <v>8330</v>
      </c>
      <c r="E2808" s="51"/>
      <c r="F2808" s="52"/>
      <c r="G2808" s="51">
        <v>2</v>
      </c>
      <c r="H2808" s="51">
        <v>6</v>
      </c>
      <c r="I2808" s="51">
        <v>20</v>
      </c>
      <c r="J2808" s="51">
        <v>4</v>
      </c>
      <c r="K2808" s="51">
        <v>3000</v>
      </c>
      <c r="L2808" s="51">
        <v>3500</v>
      </c>
      <c r="M2808" s="51">
        <v>357</v>
      </c>
      <c r="N2808" s="50">
        <v>895</v>
      </c>
      <c r="O2808" s="49"/>
      <c r="P2808" s="48" t="s">
        <v>326</v>
      </c>
      <c r="Q2808" s="47">
        <v>0</v>
      </c>
      <c r="R2808" s="47">
        <v>0</v>
      </c>
      <c r="S2808" s="46">
        <f t="shared" si="186"/>
        <v>0</v>
      </c>
      <c r="T2808" s="47">
        <v>0</v>
      </c>
      <c r="U2808" s="47">
        <v>0</v>
      </c>
      <c r="V2808" s="46">
        <f t="shared" si="187"/>
        <v>0</v>
      </c>
      <c r="W2808" s="46">
        <f t="shared" si="188"/>
        <v>0</v>
      </c>
      <c r="X2808" s="45" t="s">
        <v>88</v>
      </c>
      <c r="Y2808" s="44"/>
      <c r="Z2808" s="43"/>
      <c r="AA2808" s="42" t="s">
        <v>19</v>
      </c>
      <c r="AK2808" s="2"/>
      <c r="AL2808" s="2"/>
      <c r="AM2808" s="2"/>
      <c r="AN2808" s="2"/>
      <c r="AO2808" s="2"/>
      <c r="AP2808" s="2"/>
      <c r="AQ2808" s="2"/>
      <c r="AR2808" s="2"/>
      <c r="AS2808" s="2"/>
      <c r="AT2808" s="2"/>
      <c r="AU2808" s="2"/>
      <c r="AV2808" s="2"/>
      <c r="AW2808" s="2"/>
    </row>
    <row r="2809" spans="1:49">
      <c r="A2809" s="31" t="e">
        <f t="shared" si="189"/>
        <v>#N/A</v>
      </c>
      <c r="B2809" s="30" t="e">
        <f>VLOOKUP(F2809,[3]!Tabla13[#All],2,FALSE)</f>
        <v>#N/A</v>
      </c>
      <c r="C2809" s="75">
        <v>2026</v>
      </c>
      <c r="D2809" s="75">
        <v>8330</v>
      </c>
      <c r="E2809" s="75"/>
      <c r="F2809" s="76"/>
      <c r="G2809" s="75">
        <v>2</v>
      </c>
      <c r="H2809" s="75">
        <v>6</v>
      </c>
      <c r="I2809" s="75">
        <v>20</v>
      </c>
      <c r="J2809" s="75">
        <v>4</v>
      </c>
      <c r="K2809" s="75">
        <v>5000</v>
      </c>
      <c r="L2809" s="75"/>
      <c r="M2809" s="75"/>
      <c r="N2809" s="74" t="s">
        <v>23</v>
      </c>
      <c r="O2809" s="73"/>
      <c r="P2809" s="72" t="s">
        <v>76</v>
      </c>
      <c r="Q2809" s="71">
        <f>+Q2810+Q2856+Q2865+Q2889+Q2894+Q2919</f>
        <v>11151852</v>
      </c>
      <c r="R2809" s="71">
        <f>+R2810+R2856+R2865+R2889+R2894+R2919</f>
        <v>0</v>
      </c>
      <c r="S2809" s="71">
        <f t="shared" si="186"/>
        <v>11151852</v>
      </c>
      <c r="T2809" s="71">
        <f>+T2810+T2856+T2865+T2889+T2894+T2919</f>
        <v>1636865</v>
      </c>
      <c r="U2809" s="71">
        <f>+U2810+U2856+U2865+U2889+U2894+U2919</f>
        <v>0</v>
      </c>
      <c r="V2809" s="71">
        <f t="shared" si="187"/>
        <v>1636865</v>
      </c>
      <c r="W2809" s="71">
        <f t="shared" si="188"/>
        <v>12788717</v>
      </c>
      <c r="X2809" s="70"/>
      <c r="Y2809" s="79"/>
      <c r="Z2809" s="68"/>
      <c r="AA2809" s="67"/>
      <c r="AK2809" s="2"/>
      <c r="AL2809" s="2"/>
      <c r="AM2809" s="2"/>
      <c r="AN2809" s="2"/>
      <c r="AO2809" s="2"/>
      <c r="AP2809" s="2"/>
      <c r="AQ2809" s="2"/>
      <c r="AR2809" s="2"/>
      <c r="AS2809" s="2"/>
      <c r="AT2809" s="2"/>
      <c r="AU2809" s="2"/>
      <c r="AV2809" s="2"/>
      <c r="AW2809" s="2"/>
    </row>
    <row r="2810" spans="1:49">
      <c r="A2810" s="31" t="e">
        <f t="shared" si="189"/>
        <v>#N/A</v>
      </c>
      <c r="B2810" s="30" t="e">
        <f>VLOOKUP(F2810,[3]!Tabla13[#All],2,FALSE)</f>
        <v>#N/A</v>
      </c>
      <c r="C2810" s="61">
        <v>2026</v>
      </c>
      <c r="D2810" s="61">
        <v>8330</v>
      </c>
      <c r="E2810" s="61"/>
      <c r="F2810" s="62"/>
      <c r="G2810" s="61">
        <v>2</v>
      </c>
      <c r="H2810" s="61">
        <v>6</v>
      </c>
      <c r="I2810" s="61">
        <v>20</v>
      </c>
      <c r="J2810" s="61">
        <v>4</v>
      </c>
      <c r="K2810" s="61">
        <v>5000</v>
      </c>
      <c r="L2810" s="61">
        <v>5100</v>
      </c>
      <c r="M2810" s="61"/>
      <c r="N2810" s="60" t="s">
        <v>23</v>
      </c>
      <c r="O2810" s="59"/>
      <c r="P2810" s="58" t="s">
        <v>75</v>
      </c>
      <c r="Q2810" s="57">
        <f>Q2811+Q2824+Q2850</f>
        <v>7056852</v>
      </c>
      <c r="R2810" s="57">
        <f>R2811+R2824+R2850</f>
        <v>0</v>
      </c>
      <c r="S2810" s="57">
        <f t="shared" si="186"/>
        <v>7056852</v>
      </c>
      <c r="T2810" s="57">
        <f>T2811+T2824+T2850</f>
        <v>1636865</v>
      </c>
      <c r="U2810" s="57">
        <f>U2811+U2824+U2850</f>
        <v>0</v>
      </c>
      <c r="V2810" s="57">
        <f t="shared" si="187"/>
        <v>1636865</v>
      </c>
      <c r="W2810" s="57">
        <f t="shared" si="188"/>
        <v>8693717</v>
      </c>
      <c r="X2810" s="56"/>
      <c r="Y2810" s="66"/>
      <c r="Z2810" s="65"/>
      <c r="AA2810" s="53"/>
      <c r="AK2810" s="2"/>
      <c r="AL2810" s="2"/>
      <c r="AM2810" s="2"/>
      <c r="AN2810" s="2"/>
      <c r="AO2810" s="2"/>
      <c r="AP2810" s="2"/>
      <c r="AQ2810" s="2"/>
      <c r="AR2810" s="2"/>
      <c r="AS2810" s="2"/>
      <c r="AT2810" s="2"/>
      <c r="AU2810" s="2"/>
      <c r="AV2810" s="2"/>
      <c r="AW2810" s="2"/>
    </row>
    <row r="2811" spans="1:49">
      <c r="A2811" s="31" t="e">
        <f t="shared" si="189"/>
        <v>#N/A</v>
      </c>
      <c r="B2811" s="30" t="e">
        <f>VLOOKUP(F2811,[3]!Tabla13[#All],2,FALSE)</f>
        <v>#N/A</v>
      </c>
      <c r="C2811" s="40">
        <v>2026</v>
      </c>
      <c r="D2811" s="40">
        <v>8330</v>
      </c>
      <c r="E2811" s="40"/>
      <c r="F2811" s="41"/>
      <c r="G2811" s="40">
        <v>2</v>
      </c>
      <c r="H2811" s="40">
        <v>6</v>
      </c>
      <c r="I2811" s="40">
        <v>20</v>
      </c>
      <c r="J2811" s="40">
        <v>4</v>
      </c>
      <c r="K2811" s="40">
        <v>5000</v>
      </c>
      <c r="L2811" s="40">
        <v>5100</v>
      </c>
      <c r="M2811" s="40">
        <v>511</v>
      </c>
      <c r="N2811" s="39" t="s">
        <v>23</v>
      </c>
      <c r="O2811" s="38"/>
      <c r="P2811" s="37" t="s">
        <v>74</v>
      </c>
      <c r="Q2811" s="36">
        <f>SUM(Q2812:Q2823)</f>
        <v>0</v>
      </c>
      <c r="R2811" s="36">
        <f>SUM(R2812:R2823)</f>
        <v>0</v>
      </c>
      <c r="S2811" s="36">
        <f t="shared" si="186"/>
        <v>0</v>
      </c>
      <c r="T2811" s="36">
        <f>SUM(T2812:T2823)</f>
        <v>1636865</v>
      </c>
      <c r="U2811" s="36">
        <f>SUM(U2812:U2823)</f>
        <v>0</v>
      </c>
      <c r="V2811" s="36">
        <f t="shared" si="187"/>
        <v>1636865</v>
      </c>
      <c r="W2811" s="36">
        <f t="shared" si="188"/>
        <v>1636865</v>
      </c>
      <c r="X2811" s="35"/>
      <c r="Y2811" s="64"/>
      <c r="Z2811" s="63"/>
      <c r="AA2811" s="32"/>
      <c r="AK2811" s="2"/>
      <c r="AL2811" s="2"/>
      <c r="AM2811" s="2"/>
      <c r="AN2811" s="2"/>
      <c r="AO2811" s="2"/>
      <c r="AP2811" s="2"/>
      <c r="AQ2811" s="2"/>
      <c r="AR2811" s="2"/>
      <c r="AS2811" s="2"/>
      <c r="AT2811" s="2"/>
      <c r="AU2811" s="2"/>
      <c r="AV2811" s="2"/>
      <c r="AW2811" s="2"/>
    </row>
    <row r="2812" spans="1:49" hidden="1">
      <c r="A2812" s="31" t="e">
        <f t="shared" si="189"/>
        <v>#N/A</v>
      </c>
      <c r="B2812" s="30" t="e">
        <f>VLOOKUP(F2812,[3]!Tabla13[#All],2,FALSE)</f>
        <v>#N/A</v>
      </c>
      <c r="C2812" s="51">
        <v>2026</v>
      </c>
      <c r="D2812" s="51">
        <v>8330</v>
      </c>
      <c r="E2812" s="51"/>
      <c r="F2812" s="52"/>
      <c r="G2812" s="51">
        <v>2</v>
      </c>
      <c r="H2812" s="51">
        <v>6</v>
      </c>
      <c r="I2812" s="51">
        <v>20</v>
      </c>
      <c r="J2812" s="51">
        <v>4</v>
      </c>
      <c r="K2812" s="51">
        <v>5000</v>
      </c>
      <c r="L2812" s="51">
        <v>5100</v>
      </c>
      <c r="M2812" s="51">
        <v>511</v>
      </c>
      <c r="N2812" s="50">
        <v>33</v>
      </c>
      <c r="O2812" s="49"/>
      <c r="P2812" s="48" t="s">
        <v>73</v>
      </c>
      <c r="Q2812" s="47">
        <v>0</v>
      </c>
      <c r="R2812" s="47">
        <v>0</v>
      </c>
      <c r="S2812" s="46">
        <f t="shared" si="186"/>
        <v>0</v>
      </c>
      <c r="T2812" s="47">
        <v>0</v>
      </c>
      <c r="U2812" s="47">
        <v>0</v>
      </c>
      <c r="V2812" s="46">
        <f t="shared" si="187"/>
        <v>0</v>
      </c>
      <c r="W2812" s="46">
        <f t="shared" si="188"/>
        <v>0</v>
      </c>
      <c r="X2812" s="45" t="s">
        <v>26</v>
      </c>
      <c r="Y2812" s="44"/>
      <c r="Z2812" s="43"/>
      <c r="AA2812" s="42" t="s">
        <v>19</v>
      </c>
      <c r="AK2812" s="2"/>
      <c r="AL2812" s="2"/>
      <c r="AM2812" s="2"/>
      <c r="AN2812" s="2"/>
      <c r="AO2812" s="2"/>
      <c r="AP2812" s="2"/>
      <c r="AQ2812" s="2"/>
      <c r="AR2812" s="2"/>
      <c r="AS2812" s="2"/>
      <c r="AT2812" s="2"/>
      <c r="AU2812" s="2"/>
      <c r="AV2812" s="2"/>
      <c r="AW2812" s="2"/>
    </row>
    <row r="2813" spans="1:49" hidden="1">
      <c r="A2813" s="31" t="e">
        <f t="shared" si="189"/>
        <v>#N/A</v>
      </c>
      <c r="B2813" s="30" t="e">
        <f>VLOOKUP(F2813,[3]!Tabla13[#All],2,FALSE)</f>
        <v>#N/A</v>
      </c>
      <c r="C2813" s="51">
        <v>2026</v>
      </c>
      <c r="D2813" s="51">
        <v>8330</v>
      </c>
      <c r="E2813" s="51"/>
      <c r="F2813" s="52"/>
      <c r="G2813" s="51">
        <v>2</v>
      </c>
      <c r="H2813" s="51">
        <v>6</v>
      </c>
      <c r="I2813" s="51">
        <v>20</v>
      </c>
      <c r="J2813" s="51">
        <v>4</v>
      </c>
      <c r="K2813" s="51">
        <v>5000</v>
      </c>
      <c r="L2813" s="51">
        <v>5100</v>
      </c>
      <c r="M2813" s="51">
        <v>511</v>
      </c>
      <c r="N2813" s="50">
        <v>55</v>
      </c>
      <c r="O2813" s="49"/>
      <c r="P2813" s="48" t="s">
        <v>72</v>
      </c>
      <c r="Q2813" s="47">
        <v>0</v>
      </c>
      <c r="R2813" s="47">
        <v>0</v>
      </c>
      <c r="S2813" s="46">
        <f t="shared" si="186"/>
        <v>0</v>
      </c>
      <c r="T2813" s="47">
        <v>0</v>
      </c>
      <c r="U2813" s="47">
        <v>0</v>
      </c>
      <c r="V2813" s="46">
        <f t="shared" si="187"/>
        <v>0</v>
      </c>
      <c r="W2813" s="46">
        <f t="shared" si="188"/>
        <v>0</v>
      </c>
      <c r="X2813" s="45" t="s">
        <v>26</v>
      </c>
      <c r="Y2813" s="44"/>
      <c r="Z2813" s="43"/>
      <c r="AA2813" s="42" t="s">
        <v>19</v>
      </c>
      <c r="AK2813" s="2"/>
      <c r="AL2813" s="2"/>
      <c r="AM2813" s="2"/>
      <c r="AN2813" s="2"/>
      <c r="AO2813" s="2"/>
      <c r="AP2813" s="2"/>
      <c r="AQ2813" s="2"/>
      <c r="AR2813" s="2"/>
      <c r="AS2813" s="2"/>
      <c r="AT2813" s="2"/>
      <c r="AU2813" s="2"/>
      <c r="AV2813" s="2"/>
      <c r="AW2813" s="2"/>
    </row>
    <row r="2814" spans="1:49" hidden="1">
      <c r="A2814" s="31" t="e">
        <f t="shared" si="189"/>
        <v>#N/A</v>
      </c>
      <c r="B2814" s="30" t="e">
        <f>VLOOKUP(F2814,[3]!Tabla13[#All],2,FALSE)</f>
        <v>#N/A</v>
      </c>
      <c r="C2814" s="51">
        <v>2026</v>
      </c>
      <c r="D2814" s="51">
        <v>8330</v>
      </c>
      <c r="E2814" s="51"/>
      <c r="F2814" s="52"/>
      <c r="G2814" s="51">
        <v>2</v>
      </c>
      <c r="H2814" s="51">
        <v>6</v>
      </c>
      <c r="I2814" s="51">
        <v>20</v>
      </c>
      <c r="J2814" s="51">
        <v>4</v>
      </c>
      <c r="K2814" s="51">
        <v>5000</v>
      </c>
      <c r="L2814" s="51">
        <v>5100</v>
      </c>
      <c r="M2814" s="51">
        <v>511</v>
      </c>
      <c r="N2814" s="50">
        <v>94</v>
      </c>
      <c r="O2814" s="49"/>
      <c r="P2814" s="48" t="s">
        <v>832</v>
      </c>
      <c r="Q2814" s="47">
        <v>0</v>
      </c>
      <c r="R2814" s="47">
        <v>0</v>
      </c>
      <c r="S2814" s="46">
        <f t="shared" si="186"/>
        <v>0</v>
      </c>
      <c r="T2814" s="47">
        <v>0</v>
      </c>
      <c r="U2814" s="47">
        <v>0</v>
      </c>
      <c r="V2814" s="46">
        <f t="shared" si="187"/>
        <v>0</v>
      </c>
      <c r="W2814" s="46">
        <f t="shared" si="188"/>
        <v>0</v>
      </c>
      <c r="X2814" s="45" t="s">
        <v>26</v>
      </c>
      <c r="Y2814" s="44"/>
      <c r="Z2814" s="43"/>
      <c r="AA2814" s="78" t="s">
        <v>100</v>
      </c>
      <c r="AK2814" s="2"/>
      <c r="AL2814" s="2"/>
      <c r="AM2814" s="2"/>
      <c r="AN2814" s="2"/>
      <c r="AO2814" s="2"/>
      <c r="AP2814" s="2"/>
      <c r="AQ2814" s="2"/>
      <c r="AR2814" s="2"/>
      <c r="AS2814" s="2"/>
      <c r="AT2814" s="2"/>
      <c r="AU2814" s="2"/>
      <c r="AV2814" s="2"/>
      <c r="AW2814" s="2"/>
    </row>
    <row r="2815" spans="1:49" hidden="1">
      <c r="A2815" s="31" t="e">
        <f t="shared" si="189"/>
        <v>#N/A</v>
      </c>
      <c r="B2815" s="30" t="e">
        <f>VLOOKUP(F2815,[3]!Tabla13[#All],2,FALSE)</f>
        <v>#N/A</v>
      </c>
      <c r="C2815" s="51">
        <v>2026</v>
      </c>
      <c r="D2815" s="51">
        <v>8330</v>
      </c>
      <c r="E2815" s="51"/>
      <c r="F2815" s="52"/>
      <c r="G2815" s="51">
        <v>2</v>
      </c>
      <c r="H2815" s="51">
        <v>6</v>
      </c>
      <c r="I2815" s="51">
        <v>20</v>
      </c>
      <c r="J2815" s="51">
        <v>4</v>
      </c>
      <c r="K2815" s="51">
        <v>5000</v>
      </c>
      <c r="L2815" s="51">
        <v>5100</v>
      </c>
      <c r="M2815" s="51">
        <v>511</v>
      </c>
      <c r="N2815" s="50">
        <v>599</v>
      </c>
      <c r="O2815" s="49"/>
      <c r="P2815" s="48" t="s">
        <v>71</v>
      </c>
      <c r="Q2815" s="47">
        <v>0</v>
      </c>
      <c r="R2815" s="47">
        <v>0</v>
      </c>
      <c r="S2815" s="46">
        <f t="shared" si="186"/>
        <v>0</v>
      </c>
      <c r="T2815" s="47">
        <v>0</v>
      </c>
      <c r="U2815" s="47">
        <v>0</v>
      </c>
      <c r="V2815" s="46">
        <f t="shared" si="187"/>
        <v>0</v>
      </c>
      <c r="W2815" s="46">
        <f t="shared" si="188"/>
        <v>0</v>
      </c>
      <c r="X2815" s="45" t="s">
        <v>26</v>
      </c>
      <c r="Y2815" s="44"/>
      <c r="Z2815" s="43"/>
      <c r="AA2815" s="78" t="s">
        <v>100</v>
      </c>
      <c r="AK2815" s="2"/>
      <c r="AL2815" s="2"/>
      <c r="AM2815" s="2"/>
      <c r="AN2815" s="2"/>
      <c r="AO2815" s="2"/>
      <c r="AP2815" s="2"/>
      <c r="AQ2815" s="2"/>
      <c r="AR2815" s="2"/>
      <c r="AS2815" s="2"/>
      <c r="AT2815" s="2"/>
      <c r="AU2815" s="2"/>
      <c r="AV2815" s="2"/>
      <c r="AW2815" s="2"/>
    </row>
    <row r="2816" spans="1:49">
      <c r="A2816" s="31" t="e">
        <f t="shared" si="189"/>
        <v>#N/A</v>
      </c>
      <c r="B2816" s="30" t="e">
        <f>VLOOKUP(F2816,[3]!Tabla13[#All],2,FALSE)</f>
        <v>#N/A</v>
      </c>
      <c r="C2816" s="51">
        <v>2026</v>
      </c>
      <c r="D2816" s="51">
        <v>8330</v>
      </c>
      <c r="E2816" s="51"/>
      <c r="F2816" s="52"/>
      <c r="G2816" s="51">
        <v>2</v>
      </c>
      <c r="H2816" s="51">
        <v>6</v>
      </c>
      <c r="I2816" s="51">
        <v>20</v>
      </c>
      <c r="J2816" s="51">
        <v>4</v>
      </c>
      <c r="K2816" s="51">
        <v>5000</v>
      </c>
      <c r="L2816" s="51">
        <v>5100</v>
      </c>
      <c r="M2816" s="51">
        <v>511</v>
      </c>
      <c r="N2816" s="50">
        <v>631</v>
      </c>
      <c r="O2816" s="49">
        <v>2</v>
      </c>
      <c r="P2816" s="48" t="s">
        <v>566</v>
      </c>
      <c r="Q2816" s="47">
        <v>0</v>
      </c>
      <c r="R2816" s="47">
        <v>0</v>
      </c>
      <c r="S2816" s="46">
        <f t="shared" si="186"/>
        <v>0</v>
      </c>
      <c r="T2816" s="47">
        <v>1238715</v>
      </c>
      <c r="U2816" s="47">
        <v>0</v>
      </c>
      <c r="V2816" s="46">
        <f t="shared" si="187"/>
        <v>1238715</v>
      </c>
      <c r="W2816" s="46">
        <f t="shared" si="188"/>
        <v>1238715</v>
      </c>
      <c r="X2816" s="45" t="s">
        <v>26</v>
      </c>
      <c r="Y2816" s="44">
        <v>31</v>
      </c>
      <c r="Z2816" s="43"/>
      <c r="AA2816" s="42" t="s">
        <v>19</v>
      </c>
      <c r="AK2816" s="2"/>
      <c r="AL2816" s="2"/>
      <c r="AM2816" s="2"/>
      <c r="AN2816" s="2"/>
      <c r="AO2816" s="2"/>
      <c r="AP2816" s="2"/>
      <c r="AQ2816" s="2"/>
      <c r="AR2816" s="2"/>
      <c r="AS2816" s="2"/>
      <c r="AT2816" s="2"/>
      <c r="AU2816" s="2"/>
      <c r="AV2816" s="2"/>
      <c r="AW2816" s="2"/>
    </row>
    <row r="2817" spans="1:49" hidden="1">
      <c r="A2817" s="31" t="e">
        <f t="shared" si="189"/>
        <v>#N/A</v>
      </c>
      <c r="B2817" s="30" t="e">
        <f>VLOOKUP(F2817,[3]!Tabla13[#All],2,FALSE)</f>
        <v>#N/A</v>
      </c>
      <c r="C2817" s="51">
        <v>2026</v>
      </c>
      <c r="D2817" s="51">
        <v>8330</v>
      </c>
      <c r="E2817" s="51"/>
      <c r="F2817" s="52"/>
      <c r="G2817" s="51">
        <v>2</v>
      </c>
      <c r="H2817" s="51">
        <v>6</v>
      </c>
      <c r="I2817" s="51">
        <v>20</v>
      </c>
      <c r="J2817" s="51">
        <v>4</v>
      </c>
      <c r="K2817" s="51">
        <v>5000</v>
      </c>
      <c r="L2817" s="51">
        <v>5100</v>
      </c>
      <c r="M2817" s="51">
        <v>511</v>
      </c>
      <c r="N2817" s="50">
        <v>929</v>
      </c>
      <c r="O2817" s="49"/>
      <c r="P2817" s="48" t="s">
        <v>195</v>
      </c>
      <c r="Q2817" s="47">
        <v>0</v>
      </c>
      <c r="R2817" s="47">
        <v>0</v>
      </c>
      <c r="S2817" s="46">
        <f t="shared" si="186"/>
        <v>0</v>
      </c>
      <c r="T2817" s="47">
        <v>0</v>
      </c>
      <c r="U2817" s="47">
        <v>0</v>
      </c>
      <c r="V2817" s="46">
        <f t="shared" si="187"/>
        <v>0</v>
      </c>
      <c r="W2817" s="46">
        <f t="shared" si="188"/>
        <v>0</v>
      </c>
      <c r="X2817" s="45" t="s">
        <v>26</v>
      </c>
      <c r="Y2817" s="44"/>
      <c r="Z2817" s="43"/>
      <c r="AA2817" s="42" t="s">
        <v>19</v>
      </c>
      <c r="AK2817" s="2"/>
      <c r="AL2817" s="2"/>
      <c r="AM2817" s="2"/>
      <c r="AN2817" s="2"/>
      <c r="AO2817" s="2"/>
      <c r="AP2817" s="2"/>
      <c r="AQ2817" s="2"/>
      <c r="AR2817" s="2"/>
      <c r="AS2817" s="2"/>
      <c r="AT2817" s="2"/>
      <c r="AU2817" s="2"/>
      <c r="AV2817" s="2"/>
      <c r="AW2817" s="2"/>
    </row>
    <row r="2818" spans="1:49" hidden="1">
      <c r="A2818" s="31" t="e">
        <f t="shared" si="189"/>
        <v>#N/A</v>
      </c>
      <c r="B2818" s="30" t="e">
        <f>VLOOKUP(F2818,[3]!Tabla13[#All],2,FALSE)</f>
        <v>#N/A</v>
      </c>
      <c r="C2818" s="51">
        <v>2026</v>
      </c>
      <c r="D2818" s="51">
        <v>8330</v>
      </c>
      <c r="E2818" s="51"/>
      <c r="F2818" s="52"/>
      <c r="G2818" s="51">
        <v>2</v>
      </c>
      <c r="H2818" s="51">
        <v>6</v>
      </c>
      <c r="I2818" s="51">
        <v>20</v>
      </c>
      <c r="J2818" s="51">
        <v>4</v>
      </c>
      <c r="K2818" s="51">
        <v>5000</v>
      </c>
      <c r="L2818" s="51">
        <v>5100</v>
      </c>
      <c r="M2818" s="51">
        <v>511</v>
      </c>
      <c r="N2818" s="50">
        <v>1245</v>
      </c>
      <c r="O2818" s="49"/>
      <c r="P2818" s="48" t="s">
        <v>66</v>
      </c>
      <c r="Q2818" s="47">
        <v>0</v>
      </c>
      <c r="R2818" s="47">
        <v>0</v>
      </c>
      <c r="S2818" s="46">
        <f t="shared" si="186"/>
        <v>0</v>
      </c>
      <c r="T2818" s="47">
        <v>0</v>
      </c>
      <c r="U2818" s="47">
        <v>0</v>
      </c>
      <c r="V2818" s="46">
        <f t="shared" si="187"/>
        <v>0</v>
      </c>
      <c r="W2818" s="46">
        <f t="shared" si="188"/>
        <v>0</v>
      </c>
      <c r="X2818" s="45" t="s">
        <v>26</v>
      </c>
      <c r="Y2818" s="44"/>
      <c r="Z2818" s="43"/>
      <c r="AA2818" s="78" t="s">
        <v>100</v>
      </c>
      <c r="AK2818" s="2"/>
      <c r="AL2818" s="2"/>
      <c r="AM2818" s="2"/>
      <c r="AN2818" s="2"/>
      <c r="AO2818" s="2"/>
      <c r="AP2818" s="2"/>
      <c r="AQ2818" s="2"/>
      <c r="AR2818" s="2"/>
      <c r="AS2818" s="2"/>
      <c r="AT2818" s="2"/>
      <c r="AU2818" s="2"/>
      <c r="AV2818" s="2"/>
      <c r="AW2818" s="2"/>
    </row>
    <row r="2819" spans="1:49" hidden="1">
      <c r="A2819" s="31" t="e">
        <f t="shared" si="189"/>
        <v>#N/A</v>
      </c>
      <c r="B2819" s="30" t="e">
        <f>VLOOKUP(F2819,[3]!Tabla13[#All],2,FALSE)</f>
        <v>#N/A</v>
      </c>
      <c r="C2819" s="51">
        <v>2026</v>
      </c>
      <c r="D2819" s="51">
        <v>8330</v>
      </c>
      <c r="E2819" s="51"/>
      <c r="F2819" s="52"/>
      <c r="G2819" s="51">
        <v>2</v>
      </c>
      <c r="H2819" s="51">
        <v>6</v>
      </c>
      <c r="I2819" s="51">
        <v>20</v>
      </c>
      <c r="J2819" s="51">
        <v>4</v>
      </c>
      <c r="K2819" s="51">
        <v>5000</v>
      </c>
      <c r="L2819" s="51">
        <v>5100</v>
      </c>
      <c r="M2819" s="51">
        <v>511</v>
      </c>
      <c r="N2819" s="50">
        <v>1246</v>
      </c>
      <c r="O2819" s="49"/>
      <c r="P2819" s="48" t="s">
        <v>831</v>
      </c>
      <c r="Q2819" s="47">
        <v>0</v>
      </c>
      <c r="R2819" s="47">
        <v>0</v>
      </c>
      <c r="S2819" s="46">
        <f t="shared" si="186"/>
        <v>0</v>
      </c>
      <c r="T2819" s="47">
        <v>0</v>
      </c>
      <c r="U2819" s="47">
        <v>0</v>
      </c>
      <c r="V2819" s="46">
        <f t="shared" si="187"/>
        <v>0</v>
      </c>
      <c r="W2819" s="46">
        <f t="shared" si="188"/>
        <v>0</v>
      </c>
      <c r="X2819" s="45" t="s">
        <v>26</v>
      </c>
      <c r="Y2819" s="44"/>
      <c r="Z2819" s="43"/>
      <c r="AA2819" s="42" t="s">
        <v>19</v>
      </c>
      <c r="AK2819" s="2"/>
      <c r="AL2819" s="2"/>
      <c r="AM2819" s="2"/>
      <c r="AN2819" s="2"/>
      <c r="AO2819" s="2"/>
      <c r="AP2819" s="2"/>
      <c r="AQ2819" s="2"/>
      <c r="AR2819" s="2"/>
      <c r="AS2819" s="2"/>
      <c r="AT2819" s="2"/>
      <c r="AU2819" s="2"/>
      <c r="AV2819" s="2"/>
      <c r="AW2819" s="2"/>
    </row>
    <row r="2820" spans="1:49" hidden="1">
      <c r="A2820" s="31" t="e">
        <f t="shared" si="189"/>
        <v>#N/A</v>
      </c>
      <c r="B2820" s="30" t="e">
        <f>VLOOKUP(F2820,[3]!Tabla13[#All],2,FALSE)</f>
        <v>#N/A</v>
      </c>
      <c r="C2820" s="51">
        <v>2026</v>
      </c>
      <c r="D2820" s="51">
        <v>8330</v>
      </c>
      <c r="E2820" s="51"/>
      <c r="F2820" s="52"/>
      <c r="G2820" s="51">
        <v>2</v>
      </c>
      <c r="H2820" s="51">
        <v>6</v>
      </c>
      <c r="I2820" s="51">
        <v>20</v>
      </c>
      <c r="J2820" s="51">
        <v>4</v>
      </c>
      <c r="K2820" s="51">
        <v>5000</v>
      </c>
      <c r="L2820" s="51">
        <v>5100</v>
      </c>
      <c r="M2820" s="51">
        <v>511</v>
      </c>
      <c r="N2820" s="50">
        <v>1301</v>
      </c>
      <c r="O2820" s="49"/>
      <c r="P2820" s="48" t="s">
        <v>68</v>
      </c>
      <c r="Q2820" s="47">
        <v>0</v>
      </c>
      <c r="R2820" s="47">
        <v>0</v>
      </c>
      <c r="S2820" s="46">
        <f t="shared" si="186"/>
        <v>0</v>
      </c>
      <c r="T2820" s="47">
        <v>0</v>
      </c>
      <c r="U2820" s="47">
        <v>0</v>
      </c>
      <c r="V2820" s="46">
        <f t="shared" si="187"/>
        <v>0</v>
      </c>
      <c r="W2820" s="46">
        <f t="shared" si="188"/>
        <v>0</v>
      </c>
      <c r="X2820" s="45" t="s">
        <v>26</v>
      </c>
      <c r="Y2820" s="44"/>
      <c r="Z2820" s="43"/>
      <c r="AA2820" s="42" t="s">
        <v>19</v>
      </c>
      <c r="AK2820" s="2"/>
      <c r="AL2820" s="2"/>
      <c r="AM2820" s="2"/>
      <c r="AN2820" s="2"/>
      <c r="AO2820" s="2"/>
      <c r="AP2820" s="2"/>
      <c r="AQ2820" s="2"/>
      <c r="AR2820" s="2"/>
      <c r="AS2820" s="2"/>
      <c r="AT2820" s="2"/>
      <c r="AU2820" s="2"/>
      <c r="AV2820" s="2"/>
      <c r="AW2820" s="2"/>
    </row>
    <row r="2821" spans="1:49">
      <c r="A2821" s="31" t="e">
        <f t="shared" si="189"/>
        <v>#N/A</v>
      </c>
      <c r="B2821" s="30" t="e">
        <f>VLOOKUP(F2821,[3]!Tabla13[#All],2,FALSE)</f>
        <v>#N/A</v>
      </c>
      <c r="C2821" s="51">
        <v>2026</v>
      </c>
      <c r="D2821" s="51">
        <v>8330</v>
      </c>
      <c r="E2821" s="51"/>
      <c r="F2821" s="52"/>
      <c r="G2821" s="51">
        <v>2</v>
      </c>
      <c r="H2821" s="51">
        <v>6</v>
      </c>
      <c r="I2821" s="51">
        <v>20</v>
      </c>
      <c r="J2821" s="51">
        <v>4</v>
      </c>
      <c r="K2821" s="51">
        <v>5000</v>
      </c>
      <c r="L2821" s="51">
        <v>5100</v>
      </c>
      <c r="M2821" s="51">
        <v>511</v>
      </c>
      <c r="N2821" s="50">
        <v>1316</v>
      </c>
      <c r="O2821" s="49">
        <v>2</v>
      </c>
      <c r="P2821" s="48" t="s">
        <v>605</v>
      </c>
      <c r="Q2821" s="47">
        <v>0</v>
      </c>
      <c r="R2821" s="47">
        <v>0</v>
      </c>
      <c r="S2821" s="46">
        <f t="shared" si="186"/>
        <v>0</v>
      </c>
      <c r="T2821" s="47">
        <v>398150</v>
      </c>
      <c r="U2821" s="47">
        <v>0</v>
      </c>
      <c r="V2821" s="46">
        <f t="shared" si="187"/>
        <v>398150</v>
      </c>
      <c r="W2821" s="46">
        <f t="shared" si="188"/>
        <v>398150</v>
      </c>
      <c r="X2821" s="45" t="s">
        <v>26</v>
      </c>
      <c r="Y2821" s="44">
        <v>124</v>
      </c>
      <c r="Z2821" s="43"/>
      <c r="AA2821" s="42" t="s">
        <v>19</v>
      </c>
      <c r="AK2821" s="2"/>
      <c r="AL2821" s="2"/>
      <c r="AM2821" s="2"/>
      <c r="AN2821" s="2"/>
      <c r="AO2821" s="2"/>
      <c r="AP2821" s="2"/>
      <c r="AQ2821" s="2"/>
      <c r="AR2821" s="2"/>
      <c r="AS2821" s="2"/>
      <c r="AT2821" s="2"/>
      <c r="AU2821" s="2"/>
      <c r="AV2821" s="2"/>
      <c r="AW2821" s="2"/>
    </row>
    <row r="2822" spans="1:49" hidden="1">
      <c r="A2822" s="31" t="e">
        <f t="shared" si="189"/>
        <v>#N/A</v>
      </c>
      <c r="B2822" s="30" t="e">
        <f>VLOOKUP(F2822,[3]!Tabla13[#All],2,FALSE)</f>
        <v>#N/A</v>
      </c>
      <c r="C2822" s="51">
        <v>2026</v>
      </c>
      <c r="D2822" s="51">
        <v>8330</v>
      </c>
      <c r="E2822" s="51"/>
      <c r="F2822" s="52"/>
      <c r="G2822" s="51">
        <v>2</v>
      </c>
      <c r="H2822" s="51">
        <v>6</v>
      </c>
      <c r="I2822" s="51">
        <v>20</v>
      </c>
      <c r="J2822" s="51">
        <v>4</v>
      </c>
      <c r="K2822" s="51">
        <v>5000</v>
      </c>
      <c r="L2822" s="51">
        <v>5100</v>
      </c>
      <c r="M2822" s="51">
        <v>511</v>
      </c>
      <c r="N2822" s="50">
        <v>1318</v>
      </c>
      <c r="O2822" s="49"/>
      <c r="P2822" s="48" t="s">
        <v>604</v>
      </c>
      <c r="Q2822" s="47">
        <v>0</v>
      </c>
      <c r="R2822" s="47">
        <v>0</v>
      </c>
      <c r="S2822" s="46">
        <f t="shared" si="186"/>
        <v>0</v>
      </c>
      <c r="T2822" s="47">
        <v>0</v>
      </c>
      <c r="U2822" s="47">
        <v>0</v>
      </c>
      <c r="V2822" s="46">
        <f t="shared" si="187"/>
        <v>0</v>
      </c>
      <c r="W2822" s="46">
        <f t="shared" si="188"/>
        <v>0</v>
      </c>
      <c r="X2822" s="45" t="s">
        <v>26</v>
      </c>
      <c r="Y2822" s="44"/>
      <c r="Z2822" s="43"/>
      <c r="AA2822" s="42" t="s">
        <v>19</v>
      </c>
      <c r="AK2822" s="2"/>
      <c r="AL2822" s="2"/>
      <c r="AM2822" s="2"/>
      <c r="AN2822" s="2"/>
      <c r="AO2822" s="2"/>
      <c r="AP2822" s="2"/>
      <c r="AQ2822" s="2"/>
      <c r="AR2822" s="2"/>
      <c r="AS2822" s="2"/>
      <c r="AT2822" s="2"/>
      <c r="AU2822" s="2"/>
      <c r="AV2822" s="2"/>
      <c r="AW2822" s="2"/>
    </row>
    <row r="2823" spans="1:49" hidden="1">
      <c r="A2823" s="31" t="e">
        <f t="shared" si="189"/>
        <v>#N/A</v>
      </c>
      <c r="B2823" s="30" t="e">
        <f>VLOOKUP(F2823,[3]!Tabla13[#All],2,FALSE)</f>
        <v>#N/A</v>
      </c>
      <c r="C2823" s="51">
        <v>2026</v>
      </c>
      <c r="D2823" s="51">
        <v>8330</v>
      </c>
      <c r="E2823" s="51"/>
      <c r="F2823" s="52"/>
      <c r="G2823" s="51">
        <v>2</v>
      </c>
      <c r="H2823" s="51">
        <v>6</v>
      </c>
      <c r="I2823" s="51">
        <v>20</v>
      </c>
      <c r="J2823" s="51">
        <v>4</v>
      </c>
      <c r="K2823" s="51">
        <v>5000</v>
      </c>
      <c r="L2823" s="51">
        <v>5100</v>
      </c>
      <c r="M2823" s="51">
        <v>511</v>
      </c>
      <c r="N2823" s="50">
        <v>1366</v>
      </c>
      <c r="O2823" s="49"/>
      <c r="P2823" s="48" t="s">
        <v>313</v>
      </c>
      <c r="Q2823" s="47">
        <v>0</v>
      </c>
      <c r="R2823" s="47">
        <v>0</v>
      </c>
      <c r="S2823" s="46">
        <f t="shared" si="186"/>
        <v>0</v>
      </c>
      <c r="T2823" s="47">
        <v>0</v>
      </c>
      <c r="U2823" s="47">
        <v>0</v>
      </c>
      <c r="V2823" s="46">
        <f t="shared" si="187"/>
        <v>0</v>
      </c>
      <c r="W2823" s="46">
        <f t="shared" si="188"/>
        <v>0</v>
      </c>
      <c r="X2823" s="45" t="s">
        <v>26</v>
      </c>
      <c r="Y2823" s="44"/>
      <c r="Z2823" s="43"/>
      <c r="AA2823" s="78" t="s">
        <v>100</v>
      </c>
      <c r="AK2823" s="2"/>
      <c r="AL2823" s="2"/>
      <c r="AM2823" s="2"/>
      <c r="AN2823" s="2"/>
      <c r="AO2823" s="2"/>
      <c r="AP2823" s="2"/>
      <c r="AQ2823" s="2"/>
      <c r="AR2823" s="2"/>
      <c r="AS2823" s="2"/>
      <c r="AT2823" s="2"/>
      <c r="AU2823" s="2"/>
      <c r="AV2823" s="2"/>
      <c r="AW2823" s="2"/>
    </row>
    <row r="2824" spans="1:49">
      <c r="A2824" s="31" t="e">
        <f t="shared" si="189"/>
        <v>#N/A</v>
      </c>
      <c r="B2824" s="30" t="e">
        <f>VLOOKUP(F2824,[3]!Tabla13[#All],2,FALSE)</f>
        <v>#N/A</v>
      </c>
      <c r="C2824" s="40">
        <v>2026</v>
      </c>
      <c r="D2824" s="40">
        <v>8330</v>
      </c>
      <c r="E2824" s="40"/>
      <c r="F2824" s="41"/>
      <c r="G2824" s="40">
        <v>2</v>
      </c>
      <c r="H2824" s="40">
        <v>6</v>
      </c>
      <c r="I2824" s="40">
        <v>20</v>
      </c>
      <c r="J2824" s="40">
        <v>4</v>
      </c>
      <c r="K2824" s="40">
        <v>5000</v>
      </c>
      <c r="L2824" s="40">
        <v>5100</v>
      </c>
      <c r="M2824" s="40">
        <v>515</v>
      </c>
      <c r="N2824" s="39" t="s">
        <v>23</v>
      </c>
      <c r="O2824" s="38"/>
      <c r="P2824" s="37" t="s">
        <v>63</v>
      </c>
      <c r="Q2824" s="36">
        <f>SUM(Q2825:Q2849)</f>
        <v>7056852</v>
      </c>
      <c r="R2824" s="36">
        <f>SUM(R2825:R2849)</f>
        <v>0</v>
      </c>
      <c r="S2824" s="36">
        <f t="shared" si="186"/>
        <v>7056852</v>
      </c>
      <c r="T2824" s="36">
        <f>SUM(T2825:T2849)</f>
        <v>0</v>
      </c>
      <c r="U2824" s="36">
        <f>SUM(U2825:U2849)</f>
        <v>0</v>
      </c>
      <c r="V2824" s="36">
        <f t="shared" si="187"/>
        <v>0</v>
      </c>
      <c r="W2824" s="36">
        <f t="shared" si="188"/>
        <v>7056852</v>
      </c>
      <c r="X2824" s="35"/>
      <c r="Y2824" s="64"/>
      <c r="Z2824" s="63"/>
      <c r="AA2824" s="32"/>
      <c r="AK2824" s="2"/>
      <c r="AL2824" s="2"/>
      <c r="AM2824" s="2"/>
      <c r="AN2824" s="2"/>
      <c r="AO2824" s="2"/>
      <c r="AP2824" s="2"/>
      <c r="AQ2824" s="2"/>
      <c r="AR2824" s="2"/>
      <c r="AS2824" s="2"/>
      <c r="AT2824" s="2"/>
      <c r="AU2824" s="2"/>
      <c r="AV2824" s="2"/>
      <c r="AW2824" s="2"/>
    </row>
    <row r="2825" spans="1:49" hidden="1">
      <c r="A2825" s="31" t="e">
        <f t="shared" si="189"/>
        <v>#N/A</v>
      </c>
      <c r="B2825" s="30" t="e">
        <f>VLOOKUP(F2825,[3]!Tabla13[#All],2,FALSE)</f>
        <v>#N/A</v>
      </c>
      <c r="C2825" s="51">
        <v>2026</v>
      </c>
      <c r="D2825" s="51">
        <v>8330</v>
      </c>
      <c r="E2825" s="51"/>
      <c r="F2825" s="52"/>
      <c r="G2825" s="51">
        <v>2</v>
      </c>
      <c r="H2825" s="51">
        <v>6</v>
      </c>
      <c r="I2825" s="51">
        <v>20</v>
      </c>
      <c r="J2825" s="51">
        <v>4</v>
      </c>
      <c r="K2825" s="51">
        <v>5000</v>
      </c>
      <c r="L2825" s="51">
        <v>5100</v>
      </c>
      <c r="M2825" s="51">
        <v>515</v>
      </c>
      <c r="N2825" s="50">
        <v>6</v>
      </c>
      <c r="O2825" s="49"/>
      <c r="P2825" s="48" t="s">
        <v>62</v>
      </c>
      <c r="Q2825" s="47">
        <v>0</v>
      </c>
      <c r="R2825" s="47">
        <v>0</v>
      </c>
      <c r="S2825" s="46">
        <f t="shared" si="186"/>
        <v>0</v>
      </c>
      <c r="T2825" s="47">
        <v>0</v>
      </c>
      <c r="U2825" s="47">
        <v>0</v>
      </c>
      <c r="V2825" s="46">
        <f t="shared" si="187"/>
        <v>0</v>
      </c>
      <c r="W2825" s="46">
        <f t="shared" si="188"/>
        <v>0</v>
      </c>
      <c r="X2825" s="45" t="s">
        <v>26</v>
      </c>
      <c r="Y2825" s="44"/>
      <c r="Z2825" s="43"/>
      <c r="AA2825" s="78" t="s">
        <v>100</v>
      </c>
      <c r="AK2825" s="2"/>
      <c r="AL2825" s="2"/>
      <c r="AM2825" s="2"/>
      <c r="AN2825" s="2"/>
      <c r="AO2825" s="2"/>
      <c r="AP2825" s="2"/>
      <c r="AQ2825" s="2"/>
      <c r="AR2825" s="2"/>
      <c r="AS2825" s="2"/>
      <c r="AT2825" s="2"/>
      <c r="AU2825" s="2"/>
      <c r="AV2825" s="2"/>
      <c r="AW2825" s="2"/>
    </row>
    <row r="2826" spans="1:49" hidden="1">
      <c r="A2826" s="31" t="e">
        <f t="shared" si="189"/>
        <v>#N/A</v>
      </c>
      <c r="B2826" s="30" t="e">
        <f>VLOOKUP(F2826,[3]!Tabla13[#All],2,FALSE)</f>
        <v>#N/A</v>
      </c>
      <c r="C2826" s="51">
        <v>2026</v>
      </c>
      <c r="D2826" s="51">
        <v>8330</v>
      </c>
      <c r="E2826" s="51"/>
      <c r="F2826" s="52"/>
      <c r="G2826" s="51">
        <v>2</v>
      </c>
      <c r="H2826" s="51">
        <v>6</v>
      </c>
      <c r="I2826" s="51">
        <v>20</v>
      </c>
      <c r="J2826" s="51">
        <v>4</v>
      </c>
      <c r="K2826" s="51">
        <v>5000</v>
      </c>
      <c r="L2826" s="51">
        <v>5100</v>
      </c>
      <c r="M2826" s="51">
        <v>515</v>
      </c>
      <c r="N2826" s="50">
        <v>192</v>
      </c>
      <c r="O2826" s="49"/>
      <c r="P2826" s="48" t="s">
        <v>769</v>
      </c>
      <c r="Q2826" s="47">
        <v>0</v>
      </c>
      <c r="R2826" s="47">
        <v>0</v>
      </c>
      <c r="S2826" s="46">
        <f t="shared" ref="S2826:S2889" si="190">Q2826+R2826</f>
        <v>0</v>
      </c>
      <c r="T2826" s="47">
        <v>0</v>
      </c>
      <c r="U2826" s="47">
        <v>0</v>
      </c>
      <c r="V2826" s="46">
        <f t="shared" ref="V2826:V2889" si="191">T2826+U2826</f>
        <v>0</v>
      </c>
      <c r="W2826" s="46">
        <f t="shared" ref="W2826:W2889" si="192">S2826+V2826</f>
        <v>0</v>
      </c>
      <c r="X2826" s="45" t="s">
        <v>26</v>
      </c>
      <c r="Y2826" s="44"/>
      <c r="Z2826" s="43"/>
      <c r="AA2826" s="78" t="s">
        <v>100</v>
      </c>
      <c r="AK2826" s="2"/>
      <c r="AL2826" s="2"/>
      <c r="AM2826" s="2"/>
      <c r="AN2826" s="2"/>
      <c r="AO2826" s="2"/>
      <c r="AP2826" s="2"/>
      <c r="AQ2826" s="2"/>
      <c r="AR2826" s="2"/>
      <c r="AS2826" s="2"/>
      <c r="AT2826" s="2"/>
      <c r="AU2826" s="2"/>
      <c r="AV2826" s="2"/>
      <c r="AW2826" s="2"/>
    </row>
    <row r="2827" spans="1:49">
      <c r="A2827" s="31" t="e">
        <f t="shared" si="189"/>
        <v>#N/A</v>
      </c>
      <c r="B2827" s="30" t="e">
        <f>VLOOKUP(F2827,[3]!Tabla13[#All],2,FALSE)</f>
        <v>#N/A</v>
      </c>
      <c r="C2827" s="51">
        <v>2026</v>
      </c>
      <c r="D2827" s="51">
        <v>8330</v>
      </c>
      <c r="E2827" s="51"/>
      <c r="F2827" s="52"/>
      <c r="G2827" s="51">
        <v>2</v>
      </c>
      <c r="H2827" s="51">
        <v>6</v>
      </c>
      <c r="I2827" s="51">
        <v>20</v>
      </c>
      <c r="J2827" s="51">
        <v>4</v>
      </c>
      <c r="K2827" s="51">
        <v>5000</v>
      </c>
      <c r="L2827" s="51">
        <v>5100</v>
      </c>
      <c r="M2827" s="51">
        <v>515</v>
      </c>
      <c r="N2827" s="50">
        <v>361</v>
      </c>
      <c r="O2827" s="49">
        <v>2</v>
      </c>
      <c r="P2827" s="48" t="s">
        <v>61</v>
      </c>
      <c r="Q2827" s="47">
        <v>4827127</v>
      </c>
      <c r="R2827" s="47">
        <v>0</v>
      </c>
      <c r="S2827" s="46">
        <f t="shared" si="190"/>
        <v>4827127</v>
      </c>
      <c r="T2827" s="47">
        <v>0</v>
      </c>
      <c r="U2827" s="47">
        <v>0</v>
      </c>
      <c r="V2827" s="46">
        <f t="shared" si="191"/>
        <v>0</v>
      </c>
      <c r="W2827" s="46">
        <f t="shared" si="192"/>
        <v>4827127</v>
      </c>
      <c r="X2827" s="45" t="s">
        <v>26</v>
      </c>
      <c r="Y2827" s="44">
        <v>124</v>
      </c>
      <c r="Z2827" s="43"/>
      <c r="AA2827" s="78" t="s">
        <v>100</v>
      </c>
      <c r="AK2827" s="2"/>
      <c r="AL2827" s="2"/>
      <c r="AM2827" s="2"/>
      <c r="AN2827" s="2"/>
      <c r="AO2827" s="2"/>
      <c r="AP2827" s="2"/>
      <c r="AQ2827" s="2"/>
      <c r="AR2827" s="2"/>
      <c r="AS2827" s="2"/>
      <c r="AT2827" s="2"/>
      <c r="AU2827" s="2"/>
      <c r="AV2827" s="2"/>
      <c r="AW2827" s="2"/>
    </row>
    <row r="2828" spans="1:49">
      <c r="A2828" s="31" t="e">
        <f t="shared" si="189"/>
        <v>#N/A</v>
      </c>
      <c r="B2828" s="30" t="e">
        <f>VLOOKUP(F2828,[3]!Tabla13[#All],2,FALSE)</f>
        <v>#N/A</v>
      </c>
      <c r="C2828" s="51">
        <v>2026</v>
      </c>
      <c r="D2828" s="51">
        <v>8330</v>
      </c>
      <c r="E2828" s="51"/>
      <c r="F2828" s="52"/>
      <c r="G2828" s="51">
        <v>2</v>
      </c>
      <c r="H2828" s="51">
        <v>6</v>
      </c>
      <c r="I2828" s="51">
        <v>20</v>
      </c>
      <c r="J2828" s="51">
        <v>4</v>
      </c>
      <c r="K2828" s="51">
        <v>5000</v>
      </c>
      <c r="L2828" s="51">
        <v>5100</v>
      </c>
      <c r="M2828" s="51">
        <v>515</v>
      </c>
      <c r="N2828" s="50">
        <v>364</v>
      </c>
      <c r="O2828" s="49">
        <v>2</v>
      </c>
      <c r="P2828" s="48" t="s">
        <v>60</v>
      </c>
      <c r="Q2828" s="47">
        <v>2229725</v>
      </c>
      <c r="R2828" s="47">
        <v>0</v>
      </c>
      <c r="S2828" s="46">
        <f t="shared" si="190"/>
        <v>2229725</v>
      </c>
      <c r="T2828" s="47">
        <v>0</v>
      </c>
      <c r="U2828" s="47">
        <v>0</v>
      </c>
      <c r="V2828" s="46">
        <f t="shared" si="191"/>
        <v>0</v>
      </c>
      <c r="W2828" s="46">
        <f t="shared" si="192"/>
        <v>2229725</v>
      </c>
      <c r="X2828" s="45" t="s">
        <v>26</v>
      </c>
      <c r="Y2828" s="44">
        <v>64</v>
      </c>
      <c r="Z2828" s="43"/>
      <c r="AA2828" s="78" t="s">
        <v>100</v>
      </c>
      <c r="AK2828" s="2"/>
      <c r="AL2828" s="2"/>
      <c r="AM2828" s="2"/>
      <c r="AN2828" s="2"/>
      <c r="AO2828" s="2"/>
      <c r="AP2828" s="2"/>
      <c r="AQ2828" s="2"/>
      <c r="AR2828" s="2"/>
      <c r="AS2828" s="2"/>
      <c r="AT2828" s="2"/>
      <c r="AU2828" s="2"/>
      <c r="AV2828" s="2"/>
      <c r="AW2828" s="2"/>
    </row>
    <row r="2829" spans="1:49" hidden="1">
      <c r="A2829" s="31" t="e">
        <f t="shared" si="189"/>
        <v>#N/A</v>
      </c>
      <c r="B2829" s="30" t="e">
        <f>VLOOKUP(F2829,[3]!Tabla13[#All],2,FALSE)</f>
        <v>#N/A</v>
      </c>
      <c r="C2829" s="51">
        <v>2026</v>
      </c>
      <c r="D2829" s="51">
        <v>8330</v>
      </c>
      <c r="E2829" s="51"/>
      <c r="F2829" s="52"/>
      <c r="G2829" s="51">
        <v>2</v>
      </c>
      <c r="H2829" s="51">
        <v>6</v>
      </c>
      <c r="I2829" s="51">
        <v>20</v>
      </c>
      <c r="J2829" s="51">
        <v>4</v>
      </c>
      <c r="K2829" s="51">
        <v>5000</v>
      </c>
      <c r="L2829" s="51">
        <v>5100</v>
      </c>
      <c r="M2829" s="51">
        <v>515</v>
      </c>
      <c r="N2829" s="50">
        <v>487</v>
      </c>
      <c r="O2829" s="49"/>
      <c r="P2829" s="48" t="s">
        <v>59</v>
      </c>
      <c r="Q2829" s="47">
        <v>0</v>
      </c>
      <c r="R2829" s="47">
        <v>0</v>
      </c>
      <c r="S2829" s="46">
        <f t="shared" si="190"/>
        <v>0</v>
      </c>
      <c r="T2829" s="47">
        <v>0</v>
      </c>
      <c r="U2829" s="47">
        <v>0</v>
      </c>
      <c r="V2829" s="46">
        <f t="shared" si="191"/>
        <v>0</v>
      </c>
      <c r="W2829" s="46">
        <f t="shared" si="192"/>
        <v>0</v>
      </c>
      <c r="X2829" s="45" t="s">
        <v>26</v>
      </c>
      <c r="Y2829" s="44"/>
      <c r="Z2829" s="43"/>
      <c r="AA2829" s="42" t="s">
        <v>19</v>
      </c>
      <c r="AK2829" s="2"/>
      <c r="AL2829" s="2"/>
      <c r="AM2829" s="2"/>
      <c r="AN2829" s="2"/>
      <c r="AO2829" s="2"/>
      <c r="AP2829" s="2"/>
      <c r="AQ2829" s="2"/>
      <c r="AR2829" s="2"/>
      <c r="AS2829" s="2"/>
      <c r="AT2829" s="2"/>
      <c r="AU2829" s="2"/>
      <c r="AV2829" s="2"/>
      <c r="AW2829" s="2"/>
    </row>
    <row r="2830" spans="1:49" hidden="1">
      <c r="A2830" s="31" t="e">
        <f t="shared" si="189"/>
        <v>#N/A</v>
      </c>
      <c r="B2830" s="30" t="e">
        <f>VLOOKUP(F2830,[3]!Tabla13[#All],2,FALSE)</f>
        <v>#N/A</v>
      </c>
      <c r="C2830" s="51">
        <v>2026</v>
      </c>
      <c r="D2830" s="51">
        <v>8330</v>
      </c>
      <c r="E2830" s="51"/>
      <c r="F2830" s="52"/>
      <c r="G2830" s="51">
        <v>2</v>
      </c>
      <c r="H2830" s="51">
        <v>6</v>
      </c>
      <c r="I2830" s="51">
        <v>20</v>
      </c>
      <c r="J2830" s="51">
        <v>4</v>
      </c>
      <c r="K2830" s="51">
        <v>5000</v>
      </c>
      <c r="L2830" s="51">
        <v>5100</v>
      </c>
      <c r="M2830" s="51">
        <v>515</v>
      </c>
      <c r="N2830" s="50">
        <v>593</v>
      </c>
      <c r="O2830" s="49"/>
      <c r="P2830" s="48" t="s">
        <v>58</v>
      </c>
      <c r="Q2830" s="47">
        <v>0</v>
      </c>
      <c r="R2830" s="47">
        <v>0</v>
      </c>
      <c r="S2830" s="46">
        <f t="shared" si="190"/>
        <v>0</v>
      </c>
      <c r="T2830" s="47">
        <v>0</v>
      </c>
      <c r="U2830" s="47">
        <v>0</v>
      </c>
      <c r="V2830" s="46">
        <f t="shared" si="191"/>
        <v>0</v>
      </c>
      <c r="W2830" s="46">
        <f t="shared" si="192"/>
        <v>0</v>
      </c>
      <c r="X2830" s="45" t="s">
        <v>26</v>
      </c>
      <c r="Y2830" s="44"/>
      <c r="Z2830" s="43"/>
      <c r="AA2830" s="78" t="s">
        <v>100</v>
      </c>
      <c r="AK2830" s="2"/>
      <c r="AL2830" s="2"/>
      <c r="AM2830" s="2"/>
      <c r="AN2830" s="2"/>
      <c r="AO2830" s="2"/>
      <c r="AP2830" s="2"/>
      <c r="AQ2830" s="2"/>
      <c r="AR2830" s="2"/>
      <c r="AS2830" s="2"/>
      <c r="AT2830" s="2"/>
      <c r="AU2830" s="2"/>
      <c r="AV2830" s="2"/>
      <c r="AW2830" s="2"/>
    </row>
    <row r="2831" spans="1:49" hidden="1">
      <c r="A2831" s="31" t="e">
        <f t="shared" si="189"/>
        <v>#N/A</v>
      </c>
      <c r="B2831" s="30" t="e">
        <f>VLOOKUP(F2831,[3]!Tabla13[#All],2,FALSE)</f>
        <v>#N/A</v>
      </c>
      <c r="C2831" s="51">
        <v>2026</v>
      </c>
      <c r="D2831" s="51">
        <v>8330</v>
      </c>
      <c r="E2831" s="51"/>
      <c r="F2831" s="52"/>
      <c r="G2831" s="51">
        <v>2</v>
      </c>
      <c r="H2831" s="51">
        <v>6</v>
      </c>
      <c r="I2831" s="51">
        <v>20</v>
      </c>
      <c r="J2831" s="51">
        <v>4</v>
      </c>
      <c r="K2831" s="51">
        <v>5000</v>
      </c>
      <c r="L2831" s="51">
        <v>5100</v>
      </c>
      <c r="M2831" s="51">
        <v>515</v>
      </c>
      <c r="N2831" s="50">
        <v>523</v>
      </c>
      <c r="O2831" s="49"/>
      <c r="P2831" s="48" t="s">
        <v>304</v>
      </c>
      <c r="Q2831" s="47">
        <v>0</v>
      </c>
      <c r="R2831" s="47">
        <v>0</v>
      </c>
      <c r="S2831" s="46">
        <f t="shared" si="190"/>
        <v>0</v>
      </c>
      <c r="T2831" s="47">
        <v>0</v>
      </c>
      <c r="U2831" s="47">
        <v>0</v>
      </c>
      <c r="V2831" s="46">
        <f t="shared" si="191"/>
        <v>0</v>
      </c>
      <c r="W2831" s="46">
        <f t="shared" si="192"/>
        <v>0</v>
      </c>
      <c r="X2831" s="45" t="s">
        <v>26</v>
      </c>
      <c r="Y2831" s="44"/>
      <c r="Z2831" s="43"/>
      <c r="AA2831" s="78" t="s">
        <v>100</v>
      </c>
      <c r="AK2831" s="2"/>
      <c r="AL2831" s="2"/>
      <c r="AM2831" s="2"/>
      <c r="AN2831" s="2"/>
      <c r="AO2831" s="2"/>
      <c r="AP2831" s="2"/>
      <c r="AQ2831" s="2"/>
      <c r="AR2831" s="2"/>
      <c r="AS2831" s="2"/>
      <c r="AT2831" s="2"/>
      <c r="AU2831" s="2"/>
      <c r="AV2831" s="2"/>
      <c r="AW2831" s="2"/>
    </row>
    <row r="2832" spans="1:49" hidden="1">
      <c r="A2832" s="31" t="e">
        <f t="shared" si="189"/>
        <v>#N/A</v>
      </c>
      <c r="B2832" s="30" t="e">
        <f>VLOOKUP(F2832,[3]!Tabla13[#All],2,FALSE)</f>
        <v>#N/A</v>
      </c>
      <c r="C2832" s="51">
        <v>2026</v>
      </c>
      <c r="D2832" s="51">
        <v>8330</v>
      </c>
      <c r="E2832" s="51"/>
      <c r="F2832" s="52"/>
      <c r="G2832" s="51">
        <v>2</v>
      </c>
      <c r="H2832" s="51">
        <v>6</v>
      </c>
      <c r="I2832" s="51">
        <v>20</v>
      </c>
      <c r="J2832" s="51">
        <v>4</v>
      </c>
      <c r="K2832" s="51">
        <v>5000</v>
      </c>
      <c r="L2832" s="51">
        <v>5100</v>
      </c>
      <c r="M2832" s="51">
        <v>515</v>
      </c>
      <c r="N2832" s="50">
        <v>561</v>
      </c>
      <c r="O2832" s="49"/>
      <c r="P2832" s="48" t="s">
        <v>830</v>
      </c>
      <c r="Q2832" s="47">
        <v>0</v>
      </c>
      <c r="R2832" s="47">
        <v>0</v>
      </c>
      <c r="S2832" s="46">
        <f t="shared" si="190"/>
        <v>0</v>
      </c>
      <c r="T2832" s="47">
        <v>0</v>
      </c>
      <c r="U2832" s="47">
        <v>0</v>
      </c>
      <c r="V2832" s="46">
        <f t="shared" si="191"/>
        <v>0</v>
      </c>
      <c r="W2832" s="46">
        <f t="shared" si="192"/>
        <v>0</v>
      </c>
      <c r="X2832" s="45" t="s">
        <v>26</v>
      </c>
      <c r="Y2832" s="44"/>
      <c r="Z2832" s="43"/>
      <c r="AA2832" s="42" t="s">
        <v>19</v>
      </c>
      <c r="AK2832" s="2"/>
      <c r="AL2832" s="2"/>
      <c r="AM2832" s="2"/>
      <c r="AN2832" s="2"/>
      <c r="AO2832" s="2"/>
      <c r="AP2832" s="2"/>
      <c r="AQ2832" s="2"/>
      <c r="AR2832" s="2"/>
      <c r="AS2832" s="2"/>
      <c r="AT2832" s="2"/>
      <c r="AU2832" s="2"/>
      <c r="AV2832" s="2"/>
      <c r="AW2832" s="2"/>
    </row>
    <row r="2833" spans="1:49" hidden="1">
      <c r="A2833" s="31" t="e">
        <f t="shared" si="189"/>
        <v>#N/A</v>
      </c>
      <c r="B2833" s="30" t="e">
        <f>VLOOKUP(F2833,[3]!Tabla13[#All],2,FALSE)</f>
        <v>#N/A</v>
      </c>
      <c r="C2833" s="51">
        <v>2026</v>
      </c>
      <c r="D2833" s="51">
        <v>8330</v>
      </c>
      <c r="E2833" s="51"/>
      <c r="F2833" s="52"/>
      <c r="G2833" s="51">
        <v>2</v>
      </c>
      <c r="H2833" s="51">
        <v>6</v>
      </c>
      <c r="I2833" s="51">
        <v>20</v>
      </c>
      <c r="J2833" s="51">
        <v>4</v>
      </c>
      <c r="K2833" s="51">
        <v>5000</v>
      </c>
      <c r="L2833" s="51">
        <v>5100</v>
      </c>
      <c r="M2833" s="51">
        <v>515</v>
      </c>
      <c r="N2833" s="50">
        <v>571</v>
      </c>
      <c r="O2833" s="49"/>
      <c r="P2833" s="48" t="s">
        <v>829</v>
      </c>
      <c r="Q2833" s="47">
        <v>0</v>
      </c>
      <c r="R2833" s="47">
        <v>0</v>
      </c>
      <c r="S2833" s="46">
        <f t="shared" si="190"/>
        <v>0</v>
      </c>
      <c r="T2833" s="47">
        <v>0</v>
      </c>
      <c r="U2833" s="47">
        <v>0</v>
      </c>
      <c r="V2833" s="46">
        <f t="shared" si="191"/>
        <v>0</v>
      </c>
      <c r="W2833" s="46">
        <f t="shared" si="192"/>
        <v>0</v>
      </c>
      <c r="X2833" s="45" t="s">
        <v>205</v>
      </c>
      <c r="Y2833" s="44"/>
      <c r="Z2833" s="43"/>
      <c r="AA2833" s="78" t="s">
        <v>100</v>
      </c>
      <c r="AK2833" s="2"/>
      <c r="AL2833" s="2"/>
      <c r="AM2833" s="2"/>
      <c r="AN2833" s="2"/>
      <c r="AO2833" s="2"/>
      <c r="AP2833" s="2"/>
      <c r="AQ2833" s="2"/>
      <c r="AR2833" s="2"/>
      <c r="AS2833" s="2"/>
      <c r="AT2833" s="2"/>
      <c r="AU2833" s="2"/>
      <c r="AV2833" s="2"/>
      <c r="AW2833" s="2"/>
    </row>
    <row r="2834" spans="1:49" hidden="1">
      <c r="A2834" s="31" t="e">
        <f t="shared" si="189"/>
        <v>#N/A</v>
      </c>
      <c r="B2834" s="30" t="e">
        <f>VLOOKUP(F2834,[3]!Tabla13[#All],2,FALSE)</f>
        <v>#N/A</v>
      </c>
      <c r="C2834" s="51">
        <v>2026</v>
      </c>
      <c r="D2834" s="51">
        <v>8330</v>
      </c>
      <c r="E2834" s="51"/>
      <c r="F2834" s="52"/>
      <c r="G2834" s="51">
        <v>2</v>
      </c>
      <c r="H2834" s="51">
        <v>6</v>
      </c>
      <c r="I2834" s="51">
        <v>20</v>
      </c>
      <c r="J2834" s="51">
        <v>4</v>
      </c>
      <c r="K2834" s="51">
        <v>5000</v>
      </c>
      <c r="L2834" s="51">
        <v>5100</v>
      </c>
      <c r="M2834" s="51">
        <v>515</v>
      </c>
      <c r="N2834" s="50">
        <v>582</v>
      </c>
      <c r="O2834" s="49"/>
      <c r="P2834" s="48" t="s">
        <v>828</v>
      </c>
      <c r="Q2834" s="47">
        <v>0</v>
      </c>
      <c r="R2834" s="47">
        <v>0</v>
      </c>
      <c r="S2834" s="46">
        <f t="shared" si="190"/>
        <v>0</v>
      </c>
      <c r="T2834" s="47">
        <v>0</v>
      </c>
      <c r="U2834" s="47">
        <v>0</v>
      </c>
      <c r="V2834" s="46">
        <f t="shared" si="191"/>
        <v>0</v>
      </c>
      <c r="W2834" s="46">
        <f t="shared" si="192"/>
        <v>0</v>
      </c>
      <c r="X2834" s="45" t="s">
        <v>205</v>
      </c>
      <c r="Y2834" s="44"/>
      <c r="Z2834" s="43"/>
      <c r="AA2834" s="78" t="s">
        <v>100</v>
      </c>
      <c r="AK2834" s="2"/>
      <c r="AL2834" s="2"/>
      <c r="AM2834" s="2"/>
      <c r="AN2834" s="2"/>
      <c r="AO2834" s="2"/>
      <c r="AP2834" s="2"/>
      <c r="AQ2834" s="2"/>
      <c r="AR2834" s="2"/>
      <c r="AS2834" s="2"/>
      <c r="AT2834" s="2"/>
      <c r="AU2834" s="2"/>
      <c r="AV2834" s="2"/>
      <c r="AW2834" s="2"/>
    </row>
    <row r="2835" spans="1:49" hidden="1">
      <c r="A2835" s="31" t="e">
        <f t="shared" si="189"/>
        <v>#N/A</v>
      </c>
      <c r="B2835" s="30" t="e">
        <f>VLOOKUP(F2835,[3]!Tabla13[#All],2,FALSE)</f>
        <v>#N/A</v>
      </c>
      <c r="C2835" s="51">
        <v>2026</v>
      </c>
      <c r="D2835" s="51">
        <v>8330</v>
      </c>
      <c r="E2835" s="51"/>
      <c r="F2835" s="52"/>
      <c r="G2835" s="51">
        <v>2</v>
      </c>
      <c r="H2835" s="51">
        <v>6</v>
      </c>
      <c r="I2835" s="51">
        <v>20</v>
      </c>
      <c r="J2835" s="51">
        <v>4</v>
      </c>
      <c r="K2835" s="51">
        <v>5000</v>
      </c>
      <c r="L2835" s="51">
        <v>5100</v>
      </c>
      <c r="M2835" s="51">
        <v>515</v>
      </c>
      <c r="N2835" s="50">
        <v>546</v>
      </c>
      <c r="O2835" s="49"/>
      <c r="P2835" s="48" t="s">
        <v>767</v>
      </c>
      <c r="Q2835" s="47">
        <v>0</v>
      </c>
      <c r="R2835" s="47">
        <v>0</v>
      </c>
      <c r="S2835" s="46">
        <f t="shared" si="190"/>
        <v>0</v>
      </c>
      <c r="T2835" s="47">
        <v>0</v>
      </c>
      <c r="U2835" s="47">
        <v>0</v>
      </c>
      <c r="V2835" s="46">
        <f t="shared" si="191"/>
        <v>0</v>
      </c>
      <c r="W2835" s="46">
        <f t="shared" si="192"/>
        <v>0</v>
      </c>
      <c r="X2835" s="45" t="s">
        <v>205</v>
      </c>
      <c r="Y2835" s="44"/>
      <c r="Z2835" s="43"/>
      <c r="AA2835" s="78" t="s">
        <v>100</v>
      </c>
      <c r="AK2835" s="2"/>
      <c r="AL2835" s="2"/>
      <c r="AM2835" s="2"/>
      <c r="AN2835" s="2"/>
      <c r="AO2835" s="2"/>
      <c r="AP2835" s="2"/>
      <c r="AQ2835" s="2"/>
      <c r="AR2835" s="2"/>
      <c r="AS2835" s="2"/>
      <c r="AT2835" s="2"/>
      <c r="AU2835" s="2"/>
      <c r="AV2835" s="2"/>
      <c r="AW2835" s="2"/>
    </row>
    <row r="2836" spans="1:49" hidden="1">
      <c r="A2836" s="31" t="e">
        <f t="shared" si="189"/>
        <v>#N/A</v>
      </c>
      <c r="B2836" s="30" t="e">
        <f>VLOOKUP(F2836,[3]!Tabla13[#All],2,FALSE)</f>
        <v>#N/A</v>
      </c>
      <c r="C2836" s="51">
        <v>2026</v>
      </c>
      <c r="D2836" s="51">
        <v>8330</v>
      </c>
      <c r="E2836" s="51"/>
      <c r="F2836" s="52"/>
      <c r="G2836" s="51">
        <v>2</v>
      </c>
      <c r="H2836" s="51">
        <v>6</v>
      </c>
      <c r="I2836" s="51">
        <v>20</v>
      </c>
      <c r="J2836" s="51">
        <v>4</v>
      </c>
      <c r="K2836" s="51">
        <v>5000</v>
      </c>
      <c r="L2836" s="51">
        <v>5100</v>
      </c>
      <c r="M2836" s="51">
        <v>515</v>
      </c>
      <c r="N2836" s="50">
        <v>768</v>
      </c>
      <c r="O2836" s="49"/>
      <c r="P2836" s="48" t="s">
        <v>57</v>
      </c>
      <c r="Q2836" s="47">
        <v>0</v>
      </c>
      <c r="R2836" s="47">
        <v>0</v>
      </c>
      <c r="S2836" s="46">
        <f t="shared" si="190"/>
        <v>0</v>
      </c>
      <c r="T2836" s="47">
        <v>0</v>
      </c>
      <c r="U2836" s="47">
        <v>0</v>
      </c>
      <c r="V2836" s="46">
        <f t="shared" si="191"/>
        <v>0</v>
      </c>
      <c r="W2836" s="46">
        <f t="shared" si="192"/>
        <v>0</v>
      </c>
      <c r="X2836" s="45" t="s">
        <v>26</v>
      </c>
      <c r="Y2836" s="44"/>
      <c r="Z2836" s="43"/>
      <c r="AA2836" s="78" t="s">
        <v>100</v>
      </c>
      <c r="AK2836" s="2"/>
      <c r="AL2836" s="2"/>
      <c r="AM2836" s="2"/>
      <c r="AN2836" s="2"/>
      <c r="AO2836" s="2"/>
      <c r="AP2836" s="2"/>
      <c r="AQ2836" s="2"/>
      <c r="AR2836" s="2"/>
      <c r="AS2836" s="2"/>
      <c r="AT2836" s="2"/>
      <c r="AU2836" s="2"/>
      <c r="AV2836" s="2"/>
      <c r="AW2836" s="2"/>
    </row>
    <row r="2837" spans="1:49" hidden="1">
      <c r="A2837" s="31" t="e">
        <f t="shared" si="189"/>
        <v>#N/A</v>
      </c>
      <c r="B2837" s="30" t="e">
        <f>VLOOKUP(F2837,[3]!Tabla13[#All],2,FALSE)</f>
        <v>#N/A</v>
      </c>
      <c r="C2837" s="51">
        <v>2026</v>
      </c>
      <c r="D2837" s="51">
        <v>8330</v>
      </c>
      <c r="E2837" s="51"/>
      <c r="F2837" s="52"/>
      <c r="G2837" s="51">
        <v>2</v>
      </c>
      <c r="H2837" s="51">
        <v>6</v>
      </c>
      <c r="I2837" s="51">
        <v>20</v>
      </c>
      <c r="J2837" s="51">
        <v>4</v>
      </c>
      <c r="K2837" s="51">
        <v>5000</v>
      </c>
      <c r="L2837" s="51">
        <v>5100</v>
      </c>
      <c r="M2837" s="51">
        <v>515</v>
      </c>
      <c r="N2837" s="50">
        <v>770</v>
      </c>
      <c r="O2837" s="49"/>
      <c r="P2837" s="48" t="s">
        <v>766</v>
      </c>
      <c r="Q2837" s="47">
        <v>0</v>
      </c>
      <c r="R2837" s="47">
        <v>0</v>
      </c>
      <c r="S2837" s="46">
        <f t="shared" si="190"/>
        <v>0</v>
      </c>
      <c r="T2837" s="47">
        <v>0</v>
      </c>
      <c r="U2837" s="47">
        <v>0</v>
      </c>
      <c r="V2837" s="46">
        <f t="shared" si="191"/>
        <v>0</v>
      </c>
      <c r="W2837" s="46">
        <f t="shared" si="192"/>
        <v>0</v>
      </c>
      <c r="X2837" s="45" t="s">
        <v>26</v>
      </c>
      <c r="Y2837" s="44"/>
      <c r="Z2837" s="43"/>
      <c r="AA2837" s="78" t="s">
        <v>100</v>
      </c>
      <c r="AK2837" s="2"/>
      <c r="AL2837" s="2"/>
      <c r="AM2837" s="2"/>
      <c r="AN2837" s="2"/>
      <c r="AO2837" s="2"/>
      <c r="AP2837" s="2"/>
      <c r="AQ2837" s="2"/>
      <c r="AR2837" s="2"/>
      <c r="AS2837" s="2"/>
      <c r="AT2837" s="2"/>
      <c r="AU2837" s="2"/>
      <c r="AV2837" s="2"/>
      <c r="AW2837" s="2"/>
    </row>
    <row r="2838" spans="1:49" hidden="1">
      <c r="A2838" s="31" t="e">
        <f t="shared" si="189"/>
        <v>#N/A</v>
      </c>
      <c r="B2838" s="30" t="e">
        <f>VLOOKUP(F2838,[3]!Tabla13[#All],2,FALSE)</f>
        <v>#N/A</v>
      </c>
      <c r="C2838" s="51">
        <v>2026</v>
      </c>
      <c r="D2838" s="51">
        <v>8330</v>
      </c>
      <c r="E2838" s="51"/>
      <c r="F2838" s="52"/>
      <c r="G2838" s="51">
        <v>2</v>
      </c>
      <c r="H2838" s="51">
        <v>6</v>
      </c>
      <c r="I2838" s="51">
        <v>20</v>
      </c>
      <c r="J2838" s="51">
        <v>4</v>
      </c>
      <c r="K2838" s="51">
        <v>5000</v>
      </c>
      <c r="L2838" s="51">
        <v>5100</v>
      </c>
      <c r="M2838" s="51">
        <v>515</v>
      </c>
      <c r="N2838" s="50">
        <v>771</v>
      </c>
      <c r="O2838" s="49"/>
      <c r="P2838" s="48" t="s">
        <v>603</v>
      </c>
      <c r="Q2838" s="47">
        <v>0</v>
      </c>
      <c r="R2838" s="47">
        <v>0</v>
      </c>
      <c r="S2838" s="46">
        <f t="shared" si="190"/>
        <v>0</v>
      </c>
      <c r="T2838" s="47">
        <v>0</v>
      </c>
      <c r="U2838" s="47">
        <v>0</v>
      </c>
      <c r="V2838" s="46">
        <f t="shared" si="191"/>
        <v>0</v>
      </c>
      <c r="W2838" s="46">
        <f t="shared" si="192"/>
        <v>0</v>
      </c>
      <c r="X2838" s="45" t="s">
        <v>26</v>
      </c>
      <c r="Y2838" s="44"/>
      <c r="Z2838" s="43"/>
      <c r="AA2838" s="78" t="s">
        <v>100</v>
      </c>
      <c r="AK2838" s="2"/>
      <c r="AL2838" s="2"/>
      <c r="AM2838" s="2"/>
      <c r="AN2838" s="2"/>
      <c r="AO2838" s="2"/>
      <c r="AP2838" s="2"/>
      <c r="AQ2838" s="2"/>
      <c r="AR2838" s="2"/>
      <c r="AS2838" s="2"/>
      <c r="AT2838" s="2"/>
      <c r="AU2838" s="2"/>
      <c r="AV2838" s="2"/>
      <c r="AW2838" s="2"/>
    </row>
    <row r="2839" spans="1:49" hidden="1">
      <c r="A2839" s="31" t="e">
        <f t="shared" si="189"/>
        <v>#N/A</v>
      </c>
      <c r="B2839" s="30" t="e">
        <f>VLOOKUP(F2839,[3]!Tabla13[#All],2,FALSE)</f>
        <v>#N/A</v>
      </c>
      <c r="C2839" s="51">
        <v>2026</v>
      </c>
      <c r="D2839" s="51">
        <v>8330</v>
      </c>
      <c r="E2839" s="51"/>
      <c r="F2839" s="52"/>
      <c r="G2839" s="51">
        <v>2</v>
      </c>
      <c r="H2839" s="51">
        <v>6</v>
      </c>
      <c r="I2839" s="51">
        <v>20</v>
      </c>
      <c r="J2839" s="51">
        <v>4</v>
      </c>
      <c r="K2839" s="51">
        <v>5000</v>
      </c>
      <c r="L2839" s="51">
        <v>5100</v>
      </c>
      <c r="M2839" s="51">
        <v>515</v>
      </c>
      <c r="N2839" s="50">
        <v>1004</v>
      </c>
      <c r="O2839" s="49"/>
      <c r="P2839" s="48" t="s">
        <v>56</v>
      </c>
      <c r="Q2839" s="47">
        <v>0</v>
      </c>
      <c r="R2839" s="47">
        <v>0</v>
      </c>
      <c r="S2839" s="46">
        <f t="shared" si="190"/>
        <v>0</v>
      </c>
      <c r="T2839" s="47">
        <v>0</v>
      </c>
      <c r="U2839" s="47">
        <v>0</v>
      </c>
      <c r="V2839" s="46">
        <f t="shared" si="191"/>
        <v>0</v>
      </c>
      <c r="W2839" s="46">
        <f t="shared" si="192"/>
        <v>0</v>
      </c>
      <c r="X2839" s="45" t="s">
        <v>26</v>
      </c>
      <c r="Y2839" s="44"/>
      <c r="Z2839" s="43"/>
      <c r="AA2839" s="78" t="s">
        <v>100</v>
      </c>
      <c r="AK2839" s="2"/>
      <c r="AL2839" s="2"/>
      <c r="AM2839" s="2"/>
      <c r="AN2839" s="2"/>
      <c r="AO2839" s="2"/>
      <c r="AP2839" s="2"/>
      <c r="AQ2839" s="2"/>
      <c r="AR2839" s="2"/>
      <c r="AS2839" s="2"/>
      <c r="AT2839" s="2"/>
      <c r="AU2839" s="2"/>
      <c r="AV2839" s="2"/>
      <c r="AW2839" s="2"/>
    </row>
    <row r="2840" spans="1:49" hidden="1">
      <c r="A2840" s="31" t="e">
        <f t="shared" si="189"/>
        <v>#N/A</v>
      </c>
      <c r="B2840" s="30" t="e">
        <f>VLOOKUP(F2840,[3]!Tabla13[#All],2,FALSE)</f>
        <v>#N/A</v>
      </c>
      <c r="C2840" s="51">
        <v>2026</v>
      </c>
      <c r="D2840" s="51">
        <v>8330</v>
      </c>
      <c r="E2840" s="51"/>
      <c r="F2840" s="52"/>
      <c r="G2840" s="51">
        <v>2</v>
      </c>
      <c r="H2840" s="51">
        <v>6</v>
      </c>
      <c r="I2840" s="51">
        <v>20</v>
      </c>
      <c r="J2840" s="51">
        <v>4</v>
      </c>
      <c r="K2840" s="51">
        <v>5000</v>
      </c>
      <c r="L2840" s="51">
        <v>5100</v>
      </c>
      <c r="M2840" s="51">
        <v>515</v>
      </c>
      <c r="N2840" s="50">
        <v>1006</v>
      </c>
      <c r="O2840" s="49"/>
      <c r="P2840" s="48" t="s">
        <v>602</v>
      </c>
      <c r="Q2840" s="47">
        <v>0</v>
      </c>
      <c r="R2840" s="47">
        <v>0</v>
      </c>
      <c r="S2840" s="46">
        <f t="shared" si="190"/>
        <v>0</v>
      </c>
      <c r="T2840" s="47">
        <v>0</v>
      </c>
      <c r="U2840" s="47">
        <v>0</v>
      </c>
      <c r="V2840" s="46">
        <f t="shared" si="191"/>
        <v>0</v>
      </c>
      <c r="W2840" s="46">
        <f t="shared" si="192"/>
        <v>0</v>
      </c>
      <c r="X2840" s="45" t="s">
        <v>26</v>
      </c>
      <c r="Y2840" s="44"/>
      <c r="Z2840" s="43"/>
      <c r="AA2840" s="78" t="s">
        <v>100</v>
      </c>
      <c r="AK2840" s="2"/>
      <c r="AL2840" s="2"/>
      <c r="AM2840" s="2"/>
      <c r="AN2840" s="2"/>
      <c r="AO2840" s="2"/>
      <c r="AP2840" s="2"/>
      <c r="AQ2840" s="2"/>
      <c r="AR2840" s="2"/>
      <c r="AS2840" s="2"/>
      <c r="AT2840" s="2"/>
      <c r="AU2840" s="2"/>
      <c r="AV2840" s="2"/>
      <c r="AW2840" s="2"/>
    </row>
    <row r="2841" spans="1:49" hidden="1">
      <c r="A2841" s="31" t="e">
        <f t="shared" si="189"/>
        <v>#N/A</v>
      </c>
      <c r="B2841" s="30" t="e">
        <f>VLOOKUP(F2841,[3]!Tabla13[#All],2,FALSE)</f>
        <v>#N/A</v>
      </c>
      <c r="C2841" s="51">
        <v>2026</v>
      </c>
      <c r="D2841" s="51">
        <v>8330</v>
      </c>
      <c r="E2841" s="51"/>
      <c r="F2841" s="52"/>
      <c r="G2841" s="51">
        <v>2</v>
      </c>
      <c r="H2841" s="51">
        <v>6</v>
      </c>
      <c r="I2841" s="51">
        <v>20</v>
      </c>
      <c r="J2841" s="51">
        <v>4</v>
      </c>
      <c r="K2841" s="51">
        <v>5000</v>
      </c>
      <c r="L2841" s="51">
        <v>5100</v>
      </c>
      <c r="M2841" s="51">
        <v>515</v>
      </c>
      <c r="N2841" s="50">
        <v>984</v>
      </c>
      <c r="O2841" s="49"/>
      <c r="P2841" s="48" t="s">
        <v>50</v>
      </c>
      <c r="Q2841" s="47">
        <v>0</v>
      </c>
      <c r="R2841" s="47">
        <v>0</v>
      </c>
      <c r="S2841" s="46">
        <f t="shared" si="190"/>
        <v>0</v>
      </c>
      <c r="T2841" s="47">
        <v>0</v>
      </c>
      <c r="U2841" s="47">
        <v>0</v>
      </c>
      <c r="V2841" s="46">
        <f t="shared" si="191"/>
        <v>0</v>
      </c>
      <c r="W2841" s="46">
        <f t="shared" si="192"/>
        <v>0</v>
      </c>
      <c r="X2841" s="45" t="s">
        <v>26</v>
      </c>
      <c r="Y2841" s="44"/>
      <c r="Z2841" s="43"/>
      <c r="AA2841" s="78" t="s">
        <v>100</v>
      </c>
      <c r="AK2841" s="2"/>
      <c r="AL2841" s="2"/>
      <c r="AM2841" s="2"/>
      <c r="AN2841" s="2"/>
      <c r="AO2841" s="2"/>
      <c r="AP2841" s="2"/>
      <c r="AQ2841" s="2"/>
      <c r="AR2841" s="2"/>
      <c r="AS2841" s="2"/>
      <c r="AT2841" s="2"/>
      <c r="AU2841" s="2"/>
      <c r="AV2841" s="2"/>
      <c r="AW2841" s="2"/>
    </row>
    <row r="2842" spans="1:49" hidden="1">
      <c r="A2842" s="31" t="e">
        <f t="shared" si="189"/>
        <v>#N/A</v>
      </c>
      <c r="B2842" s="30" t="e">
        <f>VLOOKUP(F2842,[3]!Tabla13[#All],2,FALSE)</f>
        <v>#N/A</v>
      </c>
      <c r="C2842" s="51">
        <v>2026</v>
      </c>
      <c r="D2842" s="51">
        <v>8330</v>
      </c>
      <c r="E2842" s="51"/>
      <c r="F2842" s="52"/>
      <c r="G2842" s="51">
        <v>2</v>
      </c>
      <c r="H2842" s="51">
        <v>6</v>
      </c>
      <c r="I2842" s="51">
        <v>20</v>
      </c>
      <c r="J2842" s="51">
        <v>4</v>
      </c>
      <c r="K2842" s="51">
        <v>5000</v>
      </c>
      <c r="L2842" s="51">
        <v>5100</v>
      </c>
      <c r="M2842" s="51">
        <v>515</v>
      </c>
      <c r="N2842" s="50">
        <v>1012</v>
      </c>
      <c r="O2842" s="49"/>
      <c r="P2842" s="48" t="s">
        <v>697</v>
      </c>
      <c r="Q2842" s="47">
        <v>0</v>
      </c>
      <c r="R2842" s="47">
        <v>0</v>
      </c>
      <c r="S2842" s="46">
        <f t="shared" si="190"/>
        <v>0</v>
      </c>
      <c r="T2842" s="47">
        <v>0</v>
      </c>
      <c r="U2842" s="47">
        <v>0</v>
      </c>
      <c r="V2842" s="46">
        <f t="shared" si="191"/>
        <v>0</v>
      </c>
      <c r="W2842" s="46">
        <f t="shared" si="192"/>
        <v>0</v>
      </c>
      <c r="X2842" s="45" t="s">
        <v>26</v>
      </c>
      <c r="Y2842" s="44"/>
      <c r="Z2842" s="43"/>
      <c r="AA2842" s="42" t="s">
        <v>19</v>
      </c>
      <c r="AK2842" s="2"/>
      <c r="AL2842" s="2"/>
      <c r="AM2842" s="2"/>
      <c r="AN2842" s="2"/>
      <c r="AO2842" s="2"/>
      <c r="AP2842" s="2"/>
      <c r="AQ2842" s="2"/>
      <c r="AR2842" s="2"/>
      <c r="AS2842" s="2"/>
      <c r="AT2842" s="2"/>
      <c r="AU2842" s="2"/>
      <c r="AV2842" s="2"/>
      <c r="AW2842" s="2"/>
    </row>
    <row r="2843" spans="1:49" hidden="1">
      <c r="A2843" s="31" t="e">
        <f t="shared" ref="A2843:A2906" si="193">B2843-E2843</f>
        <v>#N/A</v>
      </c>
      <c r="B2843" s="30" t="e">
        <f>VLOOKUP(F2843,[3]!Tabla13[#All],2,FALSE)</f>
        <v>#N/A</v>
      </c>
      <c r="C2843" s="51">
        <v>2026</v>
      </c>
      <c r="D2843" s="51">
        <v>8330</v>
      </c>
      <c r="E2843" s="51"/>
      <c r="F2843" s="52"/>
      <c r="G2843" s="51">
        <v>2</v>
      </c>
      <c r="H2843" s="51">
        <v>6</v>
      </c>
      <c r="I2843" s="51">
        <v>20</v>
      </c>
      <c r="J2843" s="51">
        <v>4</v>
      </c>
      <c r="K2843" s="51">
        <v>5000</v>
      </c>
      <c r="L2843" s="51">
        <v>5100</v>
      </c>
      <c r="M2843" s="51">
        <v>515</v>
      </c>
      <c r="N2843" s="50">
        <v>1103</v>
      </c>
      <c r="O2843" s="49"/>
      <c r="P2843" s="48" t="s">
        <v>53</v>
      </c>
      <c r="Q2843" s="47">
        <v>0</v>
      </c>
      <c r="R2843" s="47">
        <v>0</v>
      </c>
      <c r="S2843" s="46">
        <f t="shared" si="190"/>
        <v>0</v>
      </c>
      <c r="T2843" s="47">
        <v>0</v>
      </c>
      <c r="U2843" s="47">
        <v>0</v>
      </c>
      <c r="V2843" s="46">
        <f t="shared" si="191"/>
        <v>0</v>
      </c>
      <c r="W2843" s="46">
        <f t="shared" si="192"/>
        <v>0</v>
      </c>
      <c r="X2843" s="45" t="s">
        <v>26</v>
      </c>
      <c r="Y2843" s="44"/>
      <c r="Z2843" s="43"/>
      <c r="AA2843" s="78" t="s">
        <v>100</v>
      </c>
      <c r="AK2843" s="2"/>
      <c r="AL2843" s="2"/>
      <c r="AM2843" s="2"/>
      <c r="AN2843" s="2"/>
      <c r="AO2843" s="2"/>
      <c r="AP2843" s="2"/>
      <c r="AQ2843" s="2"/>
      <c r="AR2843" s="2"/>
      <c r="AS2843" s="2"/>
      <c r="AT2843" s="2"/>
      <c r="AU2843" s="2"/>
      <c r="AV2843" s="2"/>
      <c r="AW2843" s="2"/>
    </row>
    <row r="2844" spans="1:49" hidden="1">
      <c r="A2844" s="31" t="e">
        <f t="shared" si="193"/>
        <v>#N/A</v>
      </c>
      <c r="B2844" s="30" t="e">
        <f>VLOOKUP(F2844,[3]!Tabla13[#All],2,FALSE)</f>
        <v>#N/A</v>
      </c>
      <c r="C2844" s="51">
        <v>2026</v>
      </c>
      <c r="D2844" s="51">
        <v>8330</v>
      </c>
      <c r="E2844" s="51"/>
      <c r="F2844" s="52"/>
      <c r="G2844" s="51">
        <v>2</v>
      </c>
      <c r="H2844" s="51">
        <v>6</v>
      </c>
      <c r="I2844" s="51">
        <v>20</v>
      </c>
      <c r="J2844" s="51">
        <v>4</v>
      </c>
      <c r="K2844" s="51">
        <v>5000</v>
      </c>
      <c r="L2844" s="51">
        <v>5100</v>
      </c>
      <c r="M2844" s="51">
        <v>515</v>
      </c>
      <c r="N2844" s="50">
        <v>1177</v>
      </c>
      <c r="O2844" s="49"/>
      <c r="P2844" s="48" t="s">
        <v>764</v>
      </c>
      <c r="Q2844" s="47">
        <v>0</v>
      </c>
      <c r="R2844" s="47">
        <v>0</v>
      </c>
      <c r="S2844" s="46">
        <f t="shared" si="190"/>
        <v>0</v>
      </c>
      <c r="T2844" s="47">
        <v>0</v>
      </c>
      <c r="U2844" s="47">
        <v>0</v>
      </c>
      <c r="V2844" s="46">
        <f t="shared" si="191"/>
        <v>0</v>
      </c>
      <c r="W2844" s="46">
        <f t="shared" si="192"/>
        <v>0</v>
      </c>
      <c r="X2844" s="45" t="s">
        <v>26</v>
      </c>
      <c r="Y2844" s="44"/>
      <c r="Z2844" s="43"/>
      <c r="AA2844" s="78" t="s">
        <v>100</v>
      </c>
      <c r="AK2844" s="2"/>
      <c r="AL2844" s="2"/>
      <c r="AM2844" s="2"/>
      <c r="AN2844" s="2"/>
      <c r="AO2844" s="2"/>
      <c r="AP2844" s="2"/>
      <c r="AQ2844" s="2"/>
      <c r="AR2844" s="2"/>
      <c r="AS2844" s="2"/>
      <c r="AT2844" s="2"/>
      <c r="AU2844" s="2"/>
      <c r="AV2844" s="2"/>
      <c r="AW2844" s="2"/>
    </row>
    <row r="2845" spans="1:49" hidden="1">
      <c r="A2845" s="31" t="e">
        <f t="shared" si="193"/>
        <v>#N/A</v>
      </c>
      <c r="B2845" s="30" t="e">
        <f>VLOOKUP(F2845,[3]!Tabla13[#All],2,FALSE)</f>
        <v>#N/A</v>
      </c>
      <c r="C2845" s="51">
        <v>2026</v>
      </c>
      <c r="D2845" s="51">
        <v>8330</v>
      </c>
      <c r="E2845" s="51"/>
      <c r="F2845" s="52"/>
      <c r="G2845" s="51">
        <v>2</v>
      </c>
      <c r="H2845" s="51">
        <v>6</v>
      </c>
      <c r="I2845" s="51">
        <v>20</v>
      </c>
      <c r="J2845" s="51">
        <v>4</v>
      </c>
      <c r="K2845" s="51">
        <v>5000</v>
      </c>
      <c r="L2845" s="51">
        <v>5100</v>
      </c>
      <c r="M2845" s="51">
        <v>515</v>
      </c>
      <c r="N2845" s="50">
        <v>1285</v>
      </c>
      <c r="O2845" s="49"/>
      <c r="P2845" s="48" t="s">
        <v>52</v>
      </c>
      <c r="Q2845" s="47">
        <v>0</v>
      </c>
      <c r="R2845" s="47">
        <v>0</v>
      </c>
      <c r="S2845" s="46">
        <f t="shared" si="190"/>
        <v>0</v>
      </c>
      <c r="T2845" s="47">
        <v>0</v>
      </c>
      <c r="U2845" s="47">
        <v>0</v>
      </c>
      <c r="V2845" s="46">
        <f t="shared" si="191"/>
        <v>0</v>
      </c>
      <c r="W2845" s="46">
        <f t="shared" si="192"/>
        <v>0</v>
      </c>
      <c r="X2845" s="45" t="s">
        <v>26</v>
      </c>
      <c r="Y2845" s="44"/>
      <c r="Z2845" s="43"/>
      <c r="AA2845" s="78" t="s">
        <v>100</v>
      </c>
      <c r="AK2845" s="2"/>
      <c r="AL2845" s="2"/>
      <c r="AM2845" s="2"/>
      <c r="AN2845" s="2"/>
      <c r="AO2845" s="2"/>
      <c r="AP2845" s="2"/>
      <c r="AQ2845" s="2"/>
      <c r="AR2845" s="2"/>
      <c r="AS2845" s="2"/>
      <c r="AT2845" s="2"/>
      <c r="AU2845" s="2"/>
      <c r="AV2845" s="2"/>
      <c r="AW2845" s="2"/>
    </row>
    <row r="2846" spans="1:49" hidden="1">
      <c r="A2846" s="31" t="e">
        <f t="shared" si="193"/>
        <v>#N/A</v>
      </c>
      <c r="B2846" s="30" t="e">
        <f>VLOOKUP(F2846,[3]!Tabla13[#All],2,FALSE)</f>
        <v>#N/A</v>
      </c>
      <c r="C2846" s="51">
        <v>2026</v>
      </c>
      <c r="D2846" s="51">
        <v>8330</v>
      </c>
      <c r="E2846" s="51"/>
      <c r="F2846" s="52"/>
      <c r="G2846" s="51">
        <v>2</v>
      </c>
      <c r="H2846" s="51">
        <v>6</v>
      </c>
      <c r="I2846" s="51">
        <v>20</v>
      </c>
      <c r="J2846" s="51">
        <v>4</v>
      </c>
      <c r="K2846" s="51">
        <v>5000</v>
      </c>
      <c r="L2846" s="51">
        <v>5100</v>
      </c>
      <c r="M2846" s="51">
        <v>515</v>
      </c>
      <c r="N2846" s="50">
        <v>1329</v>
      </c>
      <c r="O2846" s="49"/>
      <c r="P2846" s="48" t="s">
        <v>601</v>
      </c>
      <c r="Q2846" s="47">
        <v>0</v>
      </c>
      <c r="R2846" s="47">
        <v>0</v>
      </c>
      <c r="S2846" s="46">
        <f t="shared" si="190"/>
        <v>0</v>
      </c>
      <c r="T2846" s="47">
        <v>0</v>
      </c>
      <c r="U2846" s="47">
        <v>0</v>
      </c>
      <c r="V2846" s="46">
        <f t="shared" si="191"/>
        <v>0</v>
      </c>
      <c r="W2846" s="46">
        <f t="shared" si="192"/>
        <v>0</v>
      </c>
      <c r="X2846" s="45" t="s">
        <v>26</v>
      </c>
      <c r="Y2846" s="44"/>
      <c r="Z2846" s="43"/>
      <c r="AA2846" s="78" t="s">
        <v>100</v>
      </c>
      <c r="AK2846" s="2"/>
      <c r="AL2846" s="2"/>
      <c r="AM2846" s="2"/>
      <c r="AN2846" s="2"/>
      <c r="AO2846" s="2"/>
      <c r="AP2846" s="2"/>
      <c r="AQ2846" s="2"/>
      <c r="AR2846" s="2"/>
      <c r="AS2846" s="2"/>
      <c r="AT2846" s="2"/>
      <c r="AU2846" s="2"/>
      <c r="AV2846" s="2"/>
      <c r="AW2846" s="2"/>
    </row>
    <row r="2847" spans="1:49" hidden="1">
      <c r="A2847" s="31" t="e">
        <f t="shared" si="193"/>
        <v>#N/A</v>
      </c>
      <c r="B2847" s="30" t="e">
        <f>VLOOKUP(F2847,[3]!Tabla13[#All],2,FALSE)</f>
        <v>#N/A</v>
      </c>
      <c r="C2847" s="51">
        <v>2026</v>
      </c>
      <c r="D2847" s="51">
        <v>8330</v>
      </c>
      <c r="E2847" s="51"/>
      <c r="F2847" s="52"/>
      <c r="G2847" s="51">
        <v>2</v>
      </c>
      <c r="H2847" s="51">
        <v>6</v>
      </c>
      <c r="I2847" s="51">
        <v>20</v>
      </c>
      <c r="J2847" s="51">
        <v>4</v>
      </c>
      <c r="K2847" s="51">
        <v>5000</v>
      </c>
      <c r="L2847" s="51">
        <v>5100</v>
      </c>
      <c r="M2847" s="51">
        <v>515</v>
      </c>
      <c r="N2847" s="50">
        <v>1476</v>
      </c>
      <c r="O2847" s="49"/>
      <c r="P2847" s="48" t="s">
        <v>51</v>
      </c>
      <c r="Q2847" s="47">
        <v>0</v>
      </c>
      <c r="R2847" s="47">
        <v>0</v>
      </c>
      <c r="S2847" s="46">
        <f t="shared" si="190"/>
        <v>0</v>
      </c>
      <c r="T2847" s="47">
        <v>0</v>
      </c>
      <c r="U2847" s="47">
        <v>0</v>
      </c>
      <c r="V2847" s="46">
        <f t="shared" si="191"/>
        <v>0</v>
      </c>
      <c r="W2847" s="46">
        <f t="shared" si="192"/>
        <v>0</v>
      </c>
      <c r="X2847" s="45" t="s">
        <v>26</v>
      </c>
      <c r="Y2847" s="44"/>
      <c r="Z2847" s="43"/>
      <c r="AA2847" s="78" t="s">
        <v>100</v>
      </c>
      <c r="AK2847" s="2"/>
      <c r="AL2847" s="2"/>
      <c r="AM2847" s="2"/>
      <c r="AN2847" s="2"/>
      <c r="AO2847" s="2"/>
      <c r="AP2847" s="2"/>
      <c r="AQ2847" s="2"/>
      <c r="AR2847" s="2"/>
      <c r="AS2847" s="2"/>
      <c r="AT2847" s="2"/>
      <c r="AU2847" s="2"/>
      <c r="AV2847" s="2"/>
      <c r="AW2847" s="2"/>
    </row>
    <row r="2848" spans="1:49" hidden="1">
      <c r="A2848" s="31" t="e">
        <f t="shared" si="193"/>
        <v>#N/A</v>
      </c>
      <c r="B2848" s="30" t="e">
        <f>VLOOKUP(F2848,[3]!Tabla13[#All],2,FALSE)</f>
        <v>#N/A</v>
      </c>
      <c r="C2848" s="51">
        <v>2026</v>
      </c>
      <c r="D2848" s="51">
        <v>8330</v>
      </c>
      <c r="E2848" s="51"/>
      <c r="F2848" s="52"/>
      <c r="G2848" s="51">
        <v>2</v>
      </c>
      <c r="H2848" s="51">
        <v>6</v>
      </c>
      <c r="I2848" s="51">
        <v>20</v>
      </c>
      <c r="J2848" s="51">
        <v>4</v>
      </c>
      <c r="K2848" s="51">
        <v>5000</v>
      </c>
      <c r="L2848" s="51">
        <v>5100</v>
      </c>
      <c r="M2848" s="51">
        <v>515</v>
      </c>
      <c r="N2848" s="50">
        <v>374</v>
      </c>
      <c r="O2848" s="49"/>
      <c r="P2848" s="48" t="s">
        <v>600</v>
      </c>
      <c r="Q2848" s="47">
        <v>0</v>
      </c>
      <c r="R2848" s="47">
        <v>0</v>
      </c>
      <c r="S2848" s="46">
        <f t="shared" si="190"/>
        <v>0</v>
      </c>
      <c r="T2848" s="47">
        <v>0</v>
      </c>
      <c r="U2848" s="47">
        <v>0</v>
      </c>
      <c r="V2848" s="46">
        <f t="shared" si="191"/>
        <v>0</v>
      </c>
      <c r="W2848" s="46">
        <f t="shared" si="192"/>
        <v>0</v>
      </c>
      <c r="X2848" s="45" t="s">
        <v>26</v>
      </c>
      <c r="Y2848" s="44"/>
      <c r="Z2848" s="43"/>
      <c r="AA2848" s="78" t="s">
        <v>100</v>
      </c>
      <c r="AK2848" s="2"/>
      <c r="AL2848" s="2"/>
      <c r="AM2848" s="2"/>
      <c r="AN2848" s="2"/>
      <c r="AO2848" s="2"/>
      <c r="AP2848" s="2"/>
      <c r="AQ2848" s="2"/>
      <c r="AR2848" s="2"/>
      <c r="AS2848" s="2"/>
      <c r="AT2848" s="2"/>
      <c r="AU2848" s="2"/>
      <c r="AV2848" s="2"/>
      <c r="AW2848" s="2"/>
    </row>
    <row r="2849" spans="1:49" hidden="1">
      <c r="A2849" s="31" t="e">
        <f t="shared" si="193"/>
        <v>#N/A</v>
      </c>
      <c r="B2849" s="30" t="e">
        <f>VLOOKUP(F2849,[3]!Tabla13[#All],2,FALSE)</f>
        <v>#N/A</v>
      </c>
      <c r="C2849" s="51">
        <v>2026</v>
      </c>
      <c r="D2849" s="51">
        <v>8330</v>
      </c>
      <c r="E2849" s="51"/>
      <c r="F2849" s="52"/>
      <c r="G2849" s="51">
        <v>2</v>
      </c>
      <c r="H2849" s="51">
        <v>6</v>
      </c>
      <c r="I2849" s="51">
        <v>20</v>
      </c>
      <c r="J2849" s="51">
        <v>4</v>
      </c>
      <c r="K2849" s="51">
        <v>5000</v>
      </c>
      <c r="L2849" s="51">
        <v>5100</v>
      </c>
      <c r="M2849" s="51">
        <v>515</v>
      </c>
      <c r="N2849" s="50">
        <v>1512</v>
      </c>
      <c r="O2849" s="49"/>
      <c r="P2849" s="48" t="s">
        <v>465</v>
      </c>
      <c r="Q2849" s="47">
        <v>0</v>
      </c>
      <c r="R2849" s="47">
        <v>0</v>
      </c>
      <c r="S2849" s="46">
        <f t="shared" si="190"/>
        <v>0</v>
      </c>
      <c r="T2849" s="47">
        <v>0</v>
      </c>
      <c r="U2849" s="47">
        <v>0</v>
      </c>
      <c r="V2849" s="46">
        <f t="shared" si="191"/>
        <v>0</v>
      </c>
      <c r="W2849" s="46">
        <f t="shared" si="192"/>
        <v>0</v>
      </c>
      <c r="X2849" s="45" t="s">
        <v>26</v>
      </c>
      <c r="Y2849" s="44"/>
      <c r="Z2849" s="43"/>
      <c r="AA2849" s="78" t="s">
        <v>100</v>
      </c>
      <c r="AK2849" s="2"/>
      <c r="AL2849" s="2"/>
      <c r="AM2849" s="2"/>
      <c r="AN2849" s="2"/>
      <c r="AO2849" s="2"/>
      <c r="AP2849" s="2"/>
      <c r="AQ2849" s="2"/>
      <c r="AR2849" s="2"/>
      <c r="AS2849" s="2"/>
      <c r="AT2849" s="2"/>
      <c r="AU2849" s="2"/>
      <c r="AV2849" s="2"/>
      <c r="AW2849" s="2"/>
    </row>
    <row r="2850" spans="1:49" hidden="1">
      <c r="A2850" s="31" t="e">
        <f t="shared" si="193"/>
        <v>#N/A</v>
      </c>
      <c r="B2850" s="30" t="e">
        <f>VLOOKUP(F2850,[3]!Tabla13[#All],2,FALSE)</f>
        <v>#N/A</v>
      </c>
      <c r="C2850" s="40">
        <v>2026</v>
      </c>
      <c r="D2850" s="40">
        <v>8330</v>
      </c>
      <c r="E2850" s="40"/>
      <c r="F2850" s="41"/>
      <c r="G2850" s="40">
        <v>2</v>
      </c>
      <c r="H2850" s="40">
        <v>6</v>
      </c>
      <c r="I2850" s="40">
        <v>20</v>
      </c>
      <c r="J2850" s="40">
        <v>4</v>
      </c>
      <c r="K2850" s="40">
        <v>5000</v>
      </c>
      <c r="L2850" s="40">
        <v>5100</v>
      </c>
      <c r="M2850" s="40">
        <v>519</v>
      </c>
      <c r="N2850" s="39" t="s">
        <v>23</v>
      </c>
      <c r="O2850" s="38"/>
      <c r="P2850" s="37" t="s">
        <v>47</v>
      </c>
      <c r="Q2850" s="36">
        <f>SUM(Q2851:Q2855)</f>
        <v>0</v>
      </c>
      <c r="R2850" s="36">
        <f>SUM(R2851:R2855)</f>
        <v>0</v>
      </c>
      <c r="S2850" s="36">
        <f t="shared" si="190"/>
        <v>0</v>
      </c>
      <c r="T2850" s="36">
        <f>SUM(T2851:T2855)</f>
        <v>0</v>
      </c>
      <c r="U2850" s="36">
        <f>SUM(U2851:U2855)</f>
        <v>0</v>
      </c>
      <c r="V2850" s="36">
        <f t="shared" si="191"/>
        <v>0</v>
      </c>
      <c r="W2850" s="36">
        <f t="shared" si="192"/>
        <v>0</v>
      </c>
      <c r="X2850" s="35"/>
      <c r="Y2850" s="64"/>
      <c r="Z2850" s="63"/>
      <c r="AA2850" s="32"/>
      <c r="AK2850" s="2"/>
      <c r="AL2850" s="2"/>
      <c r="AM2850" s="2"/>
      <c r="AN2850" s="2"/>
      <c r="AO2850" s="2"/>
      <c r="AP2850" s="2"/>
      <c r="AQ2850" s="2"/>
      <c r="AR2850" s="2"/>
      <c r="AS2850" s="2"/>
      <c r="AT2850" s="2"/>
      <c r="AU2850" s="2"/>
      <c r="AV2850" s="2"/>
      <c r="AW2850" s="2"/>
    </row>
    <row r="2851" spans="1:49" hidden="1">
      <c r="A2851" s="31" t="e">
        <f t="shared" si="193"/>
        <v>#N/A</v>
      </c>
      <c r="B2851" s="30" t="e">
        <f>VLOOKUP(F2851,[3]!Tabla13[#All],2,FALSE)</f>
        <v>#N/A</v>
      </c>
      <c r="C2851" s="51">
        <v>2026</v>
      </c>
      <c r="D2851" s="51">
        <v>8330</v>
      </c>
      <c r="E2851" s="51"/>
      <c r="F2851" s="52"/>
      <c r="G2851" s="51">
        <v>2</v>
      </c>
      <c r="H2851" s="51">
        <v>6</v>
      </c>
      <c r="I2851" s="51">
        <v>20</v>
      </c>
      <c r="J2851" s="51">
        <v>4</v>
      </c>
      <c r="K2851" s="51">
        <v>5000</v>
      </c>
      <c r="L2851" s="51">
        <v>5100</v>
      </c>
      <c r="M2851" s="51">
        <v>519</v>
      </c>
      <c r="N2851" s="50">
        <v>17</v>
      </c>
      <c r="O2851" s="49"/>
      <c r="P2851" s="48" t="s">
        <v>46</v>
      </c>
      <c r="Q2851" s="47">
        <v>0</v>
      </c>
      <c r="R2851" s="47">
        <v>0</v>
      </c>
      <c r="S2851" s="46">
        <f t="shared" si="190"/>
        <v>0</v>
      </c>
      <c r="T2851" s="47">
        <v>0</v>
      </c>
      <c r="U2851" s="47">
        <v>0</v>
      </c>
      <c r="V2851" s="46">
        <f t="shared" si="191"/>
        <v>0</v>
      </c>
      <c r="W2851" s="46">
        <f t="shared" si="192"/>
        <v>0</v>
      </c>
      <c r="X2851" s="45" t="s">
        <v>26</v>
      </c>
      <c r="Y2851" s="44"/>
      <c r="Z2851" s="43"/>
      <c r="AA2851" s="78" t="s">
        <v>100</v>
      </c>
      <c r="AK2851" s="2"/>
      <c r="AL2851" s="2"/>
      <c r="AM2851" s="2"/>
      <c r="AN2851" s="2"/>
      <c r="AO2851" s="2"/>
      <c r="AP2851" s="2"/>
      <c r="AQ2851" s="2"/>
      <c r="AR2851" s="2"/>
      <c r="AS2851" s="2"/>
      <c r="AT2851" s="2"/>
      <c r="AU2851" s="2"/>
      <c r="AV2851" s="2"/>
      <c r="AW2851" s="2"/>
    </row>
    <row r="2852" spans="1:49" hidden="1">
      <c r="A2852" s="31" t="e">
        <f t="shared" si="193"/>
        <v>#N/A</v>
      </c>
      <c r="B2852" s="30" t="e">
        <f>VLOOKUP(F2852,[3]!Tabla13[#All],2,FALSE)</f>
        <v>#N/A</v>
      </c>
      <c r="C2852" s="51">
        <v>2026</v>
      </c>
      <c r="D2852" s="51">
        <v>8330</v>
      </c>
      <c r="E2852" s="51"/>
      <c r="F2852" s="52"/>
      <c r="G2852" s="51">
        <v>2</v>
      </c>
      <c r="H2852" s="51">
        <v>6</v>
      </c>
      <c r="I2852" s="51">
        <v>20</v>
      </c>
      <c r="J2852" s="51">
        <v>4</v>
      </c>
      <c r="K2852" s="51">
        <v>5000</v>
      </c>
      <c r="L2852" s="51">
        <v>5100</v>
      </c>
      <c r="M2852" s="51">
        <v>519</v>
      </c>
      <c r="N2852" s="50">
        <v>337</v>
      </c>
      <c r="O2852" s="49"/>
      <c r="P2852" s="48" t="s">
        <v>599</v>
      </c>
      <c r="Q2852" s="47">
        <v>0</v>
      </c>
      <c r="R2852" s="47">
        <v>0</v>
      </c>
      <c r="S2852" s="46">
        <f t="shared" si="190"/>
        <v>0</v>
      </c>
      <c r="T2852" s="47">
        <v>0</v>
      </c>
      <c r="U2852" s="47">
        <v>0</v>
      </c>
      <c r="V2852" s="46">
        <f t="shared" si="191"/>
        <v>0</v>
      </c>
      <c r="W2852" s="46">
        <f t="shared" si="192"/>
        <v>0</v>
      </c>
      <c r="X2852" s="45" t="s">
        <v>26</v>
      </c>
      <c r="Y2852" s="44"/>
      <c r="Z2852" s="43"/>
      <c r="AA2852" s="78" t="s">
        <v>100</v>
      </c>
      <c r="AK2852" s="2"/>
      <c r="AL2852" s="2"/>
      <c r="AM2852" s="2"/>
      <c r="AN2852" s="2"/>
      <c r="AO2852" s="2"/>
      <c r="AP2852" s="2"/>
      <c r="AQ2852" s="2"/>
      <c r="AR2852" s="2"/>
      <c r="AS2852" s="2"/>
      <c r="AT2852" s="2"/>
      <c r="AU2852" s="2"/>
      <c r="AV2852" s="2"/>
      <c r="AW2852" s="2"/>
    </row>
    <row r="2853" spans="1:49" hidden="1">
      <c r="A2853" s="31" t="e">
        <f t="shared" si="193"/>
        <v>#N/A</v>
      </c>
      <c r="B2853" s="30" t="e">
        <f>VLOOKUP(F2853,[3]!Tabla13[#All],2,FALSE)</f>
        <v>#N/A</v>
      </c>
      <c r="C2853" s="51">
        <v>2026</v>
      </c>
      <c r="D2853" s="51">
        <v>8330</v>
      </c>
      <c r="E2853" s="51"/>
      <c r="F2853" s="52"/>
      <c r="G2853" s="51">
        <v>2</v>
      </c>
      <c r="H2853" s="51">
        <v>6</v>
      </c>
      <c r="I2853" s="51">
        <v>20</v>
      </c>
      <c r="J2853" s="51">
        <v>4</v>
      </c>
      <c r="K2853" s="51">
        <v>5000</v>
      </c>
      <c r="L2853" s="51">
        <v>5100</v>
      </c>
      <c r="M2853" s="51">
        <v>519</v>
      </c>
      <c r="N2853" s="50">
        <v>528</v>
      </c>
      <c r="O2853" s="49"/>
      <c r="P2853" s="48" t="s">
        <v>598</v>
      </c>
      <c r="Q2853" s="47">
        <v>0</v>
      </c>
      <c r="R2853" s="47">
        <v>0</v>
      </c>
      <c r="S2853" s="46">
        <f t="shared" si="190"/>
        <v>0</v>
      </c>
      <c r="T2853" s="47">
        <v>0</v>
      </c>
      <c r="U2853" s="47">
        <v>0</v>
      </c>
      <c r="V2853" s="46">
        <f t="shared" si="191"/>
        <v>0</v>
      </c>
      <c r="W2853" s="46">
        <f t="shared" si="192"/>
        <v>0</v>
      </c>
      <c r="X2853" s="45" t="s">
        <v>26</v>
      </c>
      <c r="Y2853" s="44"/>
      <c r="Z2853" s="43"/>
      <c r="AA2853" s="42" t="s">
        <v>19</v>
      </c>
      <c r="AK2853" s="2"/>
      <c r="AL2853" s="2"/>
      <c r="AM2853" s="2"/>
      <c r="AN2853" s="2"/>
      <c r="AO2853" s="2"/>
      <c r="AP2853" s="2"/>
      <c r="AQ2853" s="2"/>
      <c r="AR2853" s="2"/>
      <c r="AS2853" s="2"/>
      <c r="AT2853" s="2"/>
      <c r="AU2853" s="2"/>
      <c r="AV2853" s="2"/>
      <c r="AW2853" s="2"/>
    </row>
    <row r="2854" spans="1:49" hidden="1">
      <c r="A2854" s="31" t="e">
        <f t="shared" si="193"/>
        <v>#N/A</v>
      </c>
      <c r="B2854" s="30" t="e">
        <f>VLOOKUP(F2854,[3]!Tabla13[#All],2,FALSE)</f>
        <v>#N/A</v>
      </c>
      <c r="C2854" s="51">
        <v>2026</v>
      </c>
      <c r="D2854" s="51">
        <v>8330</v>
      </c>
      <c r="E2854" s="51"/>
      <c r="F2854" s="52"/>
      <c r="G2854" s="51">
        <v>2</v>
      </c>
      <c r="H2854" s="51">
        <v>6</v>
      </c>
      <c r="I2854" s="51">
        <v>20</v>
      </c>
      <c r="J2854" s="51">
        <v>4</v>
      </c>
      <c r="K2854" s="51">
        <v>5000</v>
      </c>
      <c r="L2854" s="51">
        <v>5100</v>
      </c>
      <c r="M2854" s="51">
        <v>519</v>
      </c>
      <c r="N2854" s="50">
        <v>1347</v>
      </c>
      <c r="O2854" s="49"/>
      <c r="P2854" s="48" t="s">
        <v>827</v>
      </c>
      <c r="Q2854" s="47">
        <v>0</v>
      </c>
      <c r="R2854" s="47">
        <v>0</v>
      </c>
      <c r="S2854" s="46">
        <f t="shared" si="190"/>
        <v>0</v>
      </c>
      <c r="T2854" s="47">
        <v>0</v>
      </c>
      <c r="U2854" s="47">
        <v>0</v>
      </c>
      <c r="V2854" s="46">
        <f t="shared" si="191"/>
        <v>0</v>
      </c>
      <c r="W2854" s="46">
        <f t="shared" si="192"/>
        <v>0</v>
      </c>
      <c r="X2854" s="45" t="s">
        <v>26</v>
      </c>
      <c r="Y2854" s="44"/>
      <c r="Z2854" s="43"/>
      <c r="AA2854" s="78" t="s">
        <v>100</v>
      </c>
      <c r="AK2854" s="2"/>
      <c r="AL2854" s="2"/>
      <c r="AM2854" s="2"/>
      <c r="AN2854" s="2"/>
      <c r="AO2854" s="2"/>
      <c r="AP2854" s="2"/>
      <c r="AQ2854" s="2"/>
      <c r="AR2854" s="2"/>
      <c r="AS2854" s="2"/>
      <c r="AT2854" s="2"/>
      <c r="AU2854" s="2"/>
      <c r="AV2854" s="2"/>
      <c r="AW2854" s="2"/>
    </row>
    <row r="2855" spans="1:49" hidden="1">
      <c r="A2855" s="31" t="e">
        <f t="shared" si="193"/>
        <v>#N/A</v>
      </c>
      <c r="B2855" s="30" t="e">
        <f>VLOOKUP(F2855,[3]!Tabla13[#All],2,FALSE)</f>
        <v>#N/A</v>
      </c>
      <c r="C2855" s="51">
        <v>2026</v>
      </c>
      <c r="D2855" s="51">
        <v>8330</v>
      </c>
      <c r="E2855" s="51"/>
      <c r="F2855" s="52"/>
      <c r="G2855" s="51">
        <v>2</v>
      </c>
      <c r="H2855" s="51">
        <v>6</v>
      </c>
      <c r="I2855" s="51">
        <v>20</v>
      </c>
      <c r="J2855" s="51">
        <v>4</v>
      </c>
      <c r="K2855" s="51">
        <v>5000</v>
      </c>
      <c r="L2855" s="51">
        <v>5100</v>
      </c>
      <c r="M2855" s="51">
        <v>519</v>
      </c>
      <c r="N2855" s="50">
        <v>1469</v>
      </c>
      <c r="O2855" s="49"/>
      <c r="P2855" s="48" t="s">
        <v>285</v>
      </c>
      <c r="Q2855" s="47">
        <v>0</v>
      </c>
      <c r="R2855" s="47">
        <v>0</v>
      </c>
      <c r="S2855" s="46">
        <f t="shared" si="190"/>
        <v>0</v>
      </c>
      <c r="T2855" s="47">
        <v>0</v>
      </c>
      <c r="U2855" s="47">
        <v>0</v>
      </c>
      <c r="V2855" s="46">
        <f t="shared" si="191"/>
        <v>0</v>
      </c>
      <c r="W2855" s="46">
        <f t="shared" si="192"/>
        <v>0</v>
      </c>
      <c r="X2855" s="45" t="s">
        <v>26</v>
      </c>
      <c r="Y2855" s="44"/>
      <c r="Z2855" s="43"/>
      <c r="AA2855" s="42" t="s">
        <v>19</v>
      </c>
      <c r="AK2855" s="2"/>
      <c r="AL2855" s="2"/>
      <c r="AM2855" s="2"/>
      <c r="AN2855" s="2"/>
      <c r="AO2855" s="2"/>
      <c r="AP2855" s="2"/>
      <c r="AQ2855" s="2"/>
      <c r="AR2855" s="2"/>
      <c r="AS2855" s="2"/>
      <c r="AT2855" s="2"/>
      <c r="AU2855" s="2"/>
      <c r="AV2855" s="2"/>
      <c r="AW2855" s="2"/>
    </row>
    <row r="2856" spans="1:49" hidden="1">
      <c r="A2856" s="31" t="e">
        <f t="shared" si="193"/>
        <v>#N/A</v>
      </c>
      <c r="B2856" s="30" t="e">
        <f>VLOOKUP(F2856,[3]!Tabla13[#All],2,FALSE)</f>
        <v>#N/A</v>
      </c>
      <c r="C2856" s="61">
        <v>2026</v>
      </c>
      <c r="D2856" s="61">
        <v>8330</v>
      </c>
      <c r="E2856" s="61"/>
      <c r="F2856" s="62"/>
      <c r="G2856" s="61">
        <v>2</v>
      </c>
      <c r="H2856" s="61">
        <v>6</v>
      </c>
      <c r="I2856" s="61">
        <v>20</v>
      </c>
      <c r="J2856" s="61">
        <v>4</v>
      </c>
      <c r="K2856" s="61">
        <v>5000</v>
      </c>
      <c r="L2856" s="61">
        <v>5200</v>
      </c>
      <c r="M2856" s="61"/>
      <c r="N2856" s="60" t="s">
        <v>23</v>
      </c>
      <c r="O2856" s="59"/>
      <c r="P2856" s="58" t="s">
        <v>40</v>
      </c>
      <c r="Q2856" s="57">
        <f>Q2857+Q2860</f>
        <v>0</v>
      </c>
      <c r="R2856" s="57">
        <f>R2857+R2860</f>
        <v>0</v>
      </c>
      <c r="S2856" s="57">
        <f t="shared" si="190"/>
        <v>0</v>
      </c>
      <c r="T2856" s="57">
        <f>T2857+T2860</f>
        <v>0</v>
      </c>
      <c r="U2856" s="57">
        <f>U2857+U2860</f>
        <v>0</v>
      </c>
      <c r="V2856" s="57">
        <f t="shared" si="191"/>
        <v>0</v>
      </c>
      <c r="W2856" s="57">
        <f t="shared" si="192"/>
        <v>0</v>
      </c>
      <c r="X2856" s="56"/>
      <c r="Y2856" s="66"/>
      <c r="Z2856" s="65"/>
      <c r="AA2856" s="53"/>
      <c r="AK2856" s="2"/>
      <c r="AL2856" s="2"/>
      <c r="AM2856" s="2"/>
      <c r="AN2856" s="2"/>
      <c r="AO2856" s="2"/>
      <c r="AP2856" s="2"/>
      <c r="AQ2856" s="2"/>
      <c r="AR2856" s="2"/>
      <c r="AS2856" s="2"/>
      <c r="AT2856" s="2"/>
      <c r="AU2856" s="2"/>
      <c r="AV2856" s="2"/>
      <c r="AW2856" s="2"/>
    </row>
    <row r="2857" spans="1:49" hidden="1">
      <c r="A2857" s="31" t="e">
        <f t="shared" si="193"/>
        <v>#N/A</v>
      </c>
      <c r="B2857" s="30" t="e">
        <f>VLOOKUP(F2857,[3]!Tabla13[#All],2,FALSE)</f>
        <v>#N/A</v>
      </c>
      <c r="C2857" s="40">
        <v>2026</v>
      </c>
      <c r="D2857" s="40">
        <v>8330</v>
      </c>
      <c r="E2857" s="40"/>
      <c r="F2857" s="41"/>
      <c r="G2857" s="40">
        <v>2</v>
      </c>
      <c r="H2857" s="40">
        <v>6</v>
      </c>
      <c r="I2857" s="40">
        <v>20</v>
      </c>
      <c r="J2857" s="40">
        <v>4</v>
      </c>
      <c r="K2857" s="40">
        <v>5000</v>
      </c>
      <c r="L2857" s="40">
        <v>5200</v>
      </c>
      <c r="M2857" s="40">
        <v>521</v>
      </c>
      <c r="N2857" s="39" t="s">
        <v>23</v>
      </c>
      <c r="O2857" s="38"/>
      <c r="P2857" s="37" t="s">
        <v>39</v>
      </c>
      <c r="Q2857" s="36">
        <f>SUM(Q2858:Q2859)</f>
        <v>0</v>
      </c>
      <c r="R2857" s="36">
        <f>SUM(R2858:R2859)</f>
        <v>0</v>
      </c>
      <c r="S2857" s="36">
        <f t="shared" si="190"/>
        <v>0</v>
      </c>
      <c r="T2857" s="36">
        <f>SUM(T2858:T2859)</f>
        <v>0</v>
      </c>
      <c r="U2857" s="36">
        <f>SUM(U2858:U2859)</f>
        <v>0</v>
      </c>
      <c r="V2857" s="36">
        <f t="shared" si="191"/>
        <v>0</v>
      </c>
      <c r="W2857" s="36">
        <f t="shared" si="192"/>
        <v>0</v>
      </c>
      <c r="X2857" s="35"/>
      <c r="Y2857" s="64"/>
      <c r="Z2857" s="63"/>
      <c r="AA2857" s="32"/>
      <c r="AK2857" s="2"/>
      <c r="AL2857" s="2"/>
      <c r="AM2857" s="2"/>
      <c r="AN2857" s="2"/>
      <c r="AO2857" s="2"/>
      <c r="AP2857" s="2"/>
      <c r="AQ2857" s="2"/>
      <c r="AR2857" s="2"/>
      <c r="AS2857" s="2"/>
      <c r="AT2857" s="2"/>
      <c r="AU2857" s="2"/>
      <c r="AV2857" s="2"/>
      <c r="AW2857" s="2"/>
    </row>
    <row r="2858" spans="1:49" hidden="1">
      <c r="A2858" s="31" t="e">
        <f t="shared" si="193"/>
        <v>#N/A</v>
      </c>
      <c r="B2858" s="30" t="e">
        <f>VLOOKUP(F2858,[3]!Tabla13[#All],2,FALSE)</f>
        <v>#N/A</v>
      </c>
      <c r="C2858" s="51">
        <v>2026</v>
      </c>
      <c r="D2858" s="51">
        <v>8330</v>
      </c>
      <c r="E2858" s="51"/>
      <c r="F2858" s="52"/>
      <c r="G2858" s="51">
        <v>2</v>
      </c>
      <c r="H2858" s="51">
        <v>6</v>
      </c>
      <c r="I2858" s="51">
        <v>20</v>
      </c>
      <c r="J2858" s="51">
        <v>4</v>
      </c>
      <c r="K2858" s="51">
        <v>5000</v>
      </c>
      <c r="L2858" s="51">
        <v>5200</v>
      </c>
      <c r="M2858" s="51">
        <v>521</v>
      </c>
      <c r="N2858" s="50">
        <v>722</v>
      </c>
      <c r="O2858" s="49"/>
      <c r="P2858" s="48" t="s">
        <v>279</v>
      </c>
      <c r="Q2858" s="47">
        <v>0</v>
      </c>
      <c r="R2858" s="47">
        <v>0</v>
      </c>
      <c r="S2858" s="46">
        <f t="shared" si="190"/>
        <v>0</v>
      </c>
      <c r="T2858" s="47">
        <v>0</v>
      </c>
      <c r="U2858" s="47">
        <v>0</v>
      </c>
      <c r="V2858" s="46">
        <f t="shared" si="191"/>
        <v>0</v>
      </c>
      <c r="W2858" s="46">
        <f t="shared" si="192"/>
        <v>0</v>
      </c>
      <c r="X2858" s="45" t="s">
        <v>176</v>
      </c>
      <c r="Y2858" s="44"/>
      <c r="Z2858" s="43"/>
      <c r="AA2858" s="78" t="s">
        <v>100</v>
      </c>
      <c r="AK2858" s="2"/>
      <c r="AL2858" s="2"/>
      <c r="AM2858" s="2"/>
      <c r="AN2858" s="2"/>
      <c r="AO2858" s="2"/>
      <c r="AP2858" s="2"/>
      <c r="AQ2858" s="2"/>
      <c r="AR2858" s="2"/>
      <c r="AS2858" s="2"/>
      <c r="AT2858" s="2"/>
      <c r="AU2858" s="2"/>
      <c r="AV2858" s="2"/>
      <c r="AW2858" s="2"/>
    </row>
    <row r="2859" spans="1:49" hidden="1">
      <c r="A2859" s="31" t="e">
        <f t="shared" si="193"/>
        <v>#N/A</v>
      </c>
      <c r="B2859" s="30" t="e">
        <f>VLOOKUP(F2859,[3]!Tabla13[#All],2,FALSE)</f>
        <v>#N/A</v>
      </c>
      <c r="C2859" s="51">
        <v>2026</v>
      </c>
      <c r="D2859" s="51">
        <v>8330</v>
      </c>
      <c r="E2859" s="51"/>
      <c r="F2859" s="52"/>
      <c r="G2859" s="51">
        <v>2</v>
      </c>
      <c r="H2859" s="51">
        <v>6</v>
      </c>
      <c r="I2859" s="51">
        <v>20</v>
      </c>
      <c r="J2859" s="51">
        <v>4</v>
      </c>
      <c r="K2859" s="51">
        <v>5000</v>
      </c>
      <c r="L2859" s="51">
        <v>5200</v>
      </c>
      <c r="M2859" s="51">
        <v>521</v>
      </c>
      <c r="N2859" s="50">
        <v>1038</v>
      </c>
      <c r="O2859" s="49"/>
      <c r="P2859" s="48" t="s">
        <v>597</v>
      </c>
      <c r="Q2859" s="47">
        <v>0</v>
      </c>
      <c r="R2859" s="47">
        <v>0</v>
      </c>
      <c r="S2859" s="46">
        <f t="shared" si="190"/>
        <v>0</v>
      </c>
      <c r="T2859" s="47">
        <v>0</v>
      </c>
      <c r="U2859" s="47">
        <v>0</v>
      </c>
      <c r="V2859" s="46">
        <f t="shared" si="191"/>
        <v>0</v>
      </c>
      <c r="W2859" s="46">
        <f t="shared" si="192"/>
        <v>0</v>
      </c>
      <c r="X2859" s="45" t="s">
        <v>176</v>
      </c>
      <c r="Y2859" s="44"/>
      <c r="Z2859" s="43"/>
      <c r="AA2859" s="78" t="s">
        <v>100</v>
      </c>
      <c r="AK2859" s="2"/>
      <c r="AL2859" s="2"/>
      <c r="AM2859" s="2"/>
      <c r="AN2859" s="2"/>
      <c r="AO2859" s="2"/>
      <c r="AP2859" s="2"/>
      <c r="AQ2859" s="2"/>
      <c r="AR2859" s="2"/>
      <c r="AS2859" s="2"/>
      <c r="AT2859" s="2"/>
      <c r="AU2859" s="2"/>
      <c r="AV2859" s="2"/>
      <c r="AW2859" s="2"/>
    </row>
    <row r="2860" spans="1:49" hidden="1">
      <c r="A2860" s="31" t="e">
        <f t="shared" si="193"/>
        <v>#N/A</v>
      </c>
      <c r="B2860" s="30" t="e">
        <f>VLOOKUP(F2860,[3]!Tabla13[#All],2,FALSE)</f>
        <v>#N/A</v>
      </c>
      <c r="C2860" s="40">
        <v>2026</v>
      </c>
      <c r="D2860" s="40">
        <v>8330</v>
      </c>
      <c r="E2860" s="40"/>
      <c r="F2860" s="41"/>
      <c r="G2860" s="40">
        <v>2</v>
      </c>
      <c r="H2860" s="40">
        <v>6</v>
      </c>
      <c r="I2860" s="40">
        <v>20</v>
      </c>
      <c r="J2860" s="40">
        <v>4</v>
      </c>
      <c r="K2860" s="40">
        <v>5000</v>
      </c>
      <c r="L2860" s="40">
        <v>5200</v>
      </c>
      <c r="M2860" s="40">
        <v>523</v>
      </c>
      <c r="N2860" s="39" t="s">
        <v>23</v>
      </c>
      <c r="O2860" s="38"/>
      <c r="P2860" s="37" t="s">
        <v>36</v>
      </c>
      <c r="Q2860" s="36">
        <f>SUM(Q2861:Q2864)</f>
        <v>0</v>
      </c>
      <c r="R2860" s="36">
        <f>SUM(R2861:R2864)</f>
        <v>0</v>
      </c>
      <c r="S2860" s="36">
        <f t="shared" si="190"/>
        <v>0</v>
      </c>
      <c r="T2860" s="36">
        <f>SUM(T2861:T2864)</f>
        <v>0</v>
      </c>
      <c r="U2860" s="36">
        <f>SUM(U2861:U2864)</f>
        <v>0</v>
      </c>
      <c r="V2860" s="36">
        <f t="shared" si="191"/>
        <v>0</v>
      </c>
      <c r="W2860" s="36">
        <f t="shared" si="192"/>
        <v>0</v>
      </c>
      <c r="X2860" s="35"/>
      <c r="Y2860" s="64"/>
      <c r="Z2860" s="63"/>
      <c r="AA2860" s="32"/>
      <c r="AK2860" s="2"/>
      <c r="AL2860" s="2"/>
      <c r="AM2860" s="2"/>
      <c r="AN2860" s="2"/>
      <c r="AO2860" s="2"/>
      <c r="AP2860" s="2"/>
      <c r="AQ2860" s="2"/>
      <c r="AR2860" s="2"/>
      <c r="AS2860" s="2"/>
      <c r="AT2860" s="2"/>
      <c r="AU2860" s="2"/>
      <c r="AV2860" s="2"/>
      <c r="AW2860" s="2"/>
    </row>
    <row r="2861" spans="1:49" hidden="1">
      <c r="A2861" s="31" t="e">
        <f t="shared" si="193"/>
        <v>#N/A</v>
      </c>
      <c r="B2861" s="30" t="e">
        <f>VLOOKUP(F2861,[3]!Tabla13[#All],2,FALSE)</f>
        <v>#N/A</v>
      </c>
      <c r="C2861" s="51">
        <v>2026</v>
      </c>
      <c r="D2861" s="51">
        <v>8330</v>
      </c>
      <c r="E2861" s="51"/>
      <c r="F2861" s="52"/>
      <c r="G2861" s="51">
        <v>2</v>
      </c>
      <c r="H2861" s="51">
        <v>6</v>
      </c>
      <c r="I2861" s="51">
        <v>20</v>
      </c>
      <c r="J2861" s="51">
        <v>4</v>
      </c>
      <c r="K2861" s="51">
        <v>5000</v>
      </c>
      <c r="L2861" s="51">
        <v>5200</v>
      </c>
      <c r="M2861" s="51">
        <v>523</v>
      </c>
      <c r="N2861" s="50">
        <v>200</v>
      </c>
      <c r="O2861" s="49"/>
      <c r="P2861" s="48" t="s">
        <v>596</v>
      </c>
      <c r="Q2861" s="47">
        <v>0</v>
      </c>
      <c r="R2861" s="47">
        <v>0</v>
      </c>
      <c r="S2861" s="46">
        <f t="shared" si="190"/>
        <v>0</v>
      </c>
      <c r="T2861" s="47">
        <v>0</v>
      </c>
      <c r="U2861" s="47">
        <v>0</v>
      </c>
      <c r="V2861" s="46">
        <f t="shared" si="191"/>
        <v>0</v>
      </c>
      <c r="W2861" s="46">
        <f t="shared" si="192"/>
        <v>0</v>
      </c>
      <c r="X2861" s="45" t="s">
        <v>26</v>
      </c>
      <c r="Y2861" s="44"/>
      <c r="Z2861" s="43"/>
      <c r="AA2861" s="78" t="s">
        <v>100</v>
      </c>
      <c r="AK2861" s="2"/>
      <c r="AL2861" s="2"/>
      <c r="AM2861" s="2"/>
      <c r="AN2861" s="2"/>
      <c r="AO2861" s="2"/>
      <c r="AP2861" s="2"/>
      <c r="AQ2861" s="2"/>
      <c r="AR2861" s="2"/>
      <c r="AS2861" s="2"/>
      <c r="AT2861" s="2"/>
      <c r="AU2861" s="2"/>
      <c r="AV2861" s="2"/>
      <c r="AW2861" s="2"/>
    </row>
    <row r="2862" spans="1:49" hidden="1">
      <c r="A2862" s="31" t="e">
        <f t="shared" si="193"/>
        <v>#N/A</v>
      </c>
      <c r="B2862" s="30" t="e">
        <f>VLOOKUP(F2862,[3]!Tabla13[#All],2,FALSE)</f>
        <v>#N/A</v>
      </c>
      <c r="C2862" s="51">
        <v>2026</v>
      </c>
      <c r="D2862" s="51">
        <v>8330</v>
      </c>
      <c r="E2862" s="51"/>
      <c r="F2862" s="52"/>
      <c r="G2862" s="51">
        <v>2</v>
      </c>
      <c r="H2862" s="51">
        <v>6</v>
      </c>
      <c r="I2862" s="51">
        <v>20</v>
      </c>
      <c r="J2862" s="51">
        <v>4</v>
      </c>
      <c r="K2862" s="51">
        <v>5000</v>
      </c>
      <c r="L2862" s="51">
        <v>5200</v>
      </c>
      <c r="M2862" s="51">
        <v>523</v>
      </c>
      <c r="N2862" s="50">
        <v>201</v>
      </c>
      <c r="O2862" s="49"/>
      <c r="P2862" s="48" t="s">
        <v>595</v>
      </c>
      <c r="Q2862" s="47">
        <v>0</v>
      </c>
      <c r="R2862" s="47">
        <v>0</v>
      </c>
      <c r="S2862" s="46">
        <f t="shared" si="190"/>
        <v>0</v>
      </c>
      <c r="T2862" s="47">
        <v>0</v>
      </c>
      <c r="U2862" s="47">
        <v>0</v>
      </c>
      <c r="V2862" s="46">
        <f t="shared" si="191"/>
        <v>0</v>
      </c>
      <c r="W2862" s="46">
        <f t="shared" si="192"/>
        <v>0</v>
      </c>
      <c r="X2862" s="45" t="s">
        <v>26</v>
      </c>
      <c r="Y2862" s="44"/>
      <c r="Z2862" s="43"/>
      <c r="AA2862" s="78" t="s">
        <v>100</v>
      </c>
      <c r="AK2862" s="2"/>
      <c r="AL2862" s="2"/>
      <c r="AM2862" s="2"/>
      <c r="AN2862" s="2"/>
      <c r="AO2862" s="2"/>
      <c r="AP2862" s="2"/>
      <c r="AQ2862" s="2"/>
      <c r="AR2862" s="2"/>
      <c r="AS2862" s="2"/>
      <c r="AT2862" s="2"/>
      <c r="AU2862" s="2"/>
      <c r="AV2862" s="2"/>
      <c r="AW2862" s="2"/>
    </row>
    <row r="2863" spans="1:49" hidden="1">
      <c r="A2863" s="31" t="e">
        <f t="shared" si="193"/>
        <v>#N/A</v>
      </c>
      <c r="B2863" s="30" t="e">
        <f>VLOOKUP(F2863,[3]!Tabla13[#All],2,FALSE)</f>
        <v>#N/A</v>
      </c>
      <c r="C2863" s="51">
        <v>2026</v>
      </c>
      <c r="D2863" s="51">
        <v>8330</v>
      </c>
      <c r="E2863" s="51"/>
      <c r="F2863" s="52"/>
      <c r="G2863" s="51">
        <v>2</v>
      </c>
      <c r="H2863" s="51">
        <v>6</v>
      </c>
      <c r="I2863" s="51">
        <v>20</v>
      </c>
      <c r="J2863" s="51">
        <v>4</v>
      </c>
      <c r="K2863" s="51">
        <v>5000</v>
      </c>
      <c r="L2863" s="51">
        <v>5200</v>
      </c>
      <c r="M2863" s="51">
        <v>523</v>
      </c>
      <c r="N2863" s="50">
        <v>202</v>
      </c>
      <c r="O2863" s="49"/>
      <c r="P2863" s="48" t="s">
        <v>557</v>
      </c>
      <c r="Q2863" s="47">
        <v>0</v>
      </c>
      <c r="R2863" s="47">
        <v>0</v>
      </c>
      <c r="S2863" s="46">
        <f t="shared" si="190"/>
        <v>0</v>
      </c>
      <c r="T2863" s="47">
        <v>0</v>
      </c>
      <c r="U2863" s="47">
        <v>0</v>
      </c>
      <c r="V2863" s="46">
        <f t="shared" si="191"/>
        <v>0</v>
      </c>
      <c r="W2863" s="46">
        <f t="shared" si="192"/>
        <v>0</v>
      </c>
      <c r="X2863" s="45" t="s">
        <v>26</v>
      </c>
      <c r="Y2863" s="44"/>
      <c r="Z2863" s="43"/>
      <c r="AA2863" s="78" t="s">
        <v>100</v>
      </c>
      <c r="AK2863" s="2"/>
      <c r="AL2863" s="2"/>
      <c r="AM2863" s="2"/>
      <c r="AN2863" s="2"/>
      <c r="AO2863" s="2"/>
      <c r="AP2863" s="2"/>
      <c r="AQ2863" s="2"/>
      <c r="AR2863" s="2"/>
      <c r="AS2863" s="2"/>
      <c r="AT2863" s="2"/>
      <c r="AU2863" s="2"/>
      <c r="AV2863" s="2"/>
      <c r="AW2863" s="2"/>
    </row>
    <row r="2864" spans="1:49" hidden="1">
      <c r="A2864" s="31" t="e">
        <f t="shared" si="193"/>
        <v>#N/A</v>
      </c>
      <c r="B2864" s="30" t="e">
        <f>VLOOKUP(F2864,[3]!Tabla13[#All],2,FALSE)</f>
        <v>#N/A</v>
      </c>
      <c r="C2864" s="51">
        <v>2026</v>
      </c>
      <c r="D2864" s="51">
        <v>8330</v>
      </c>
      <c r="E2864" s="51"/>
      <c r="F2864" s="52"/>
      <c r="G2864" s="51">
        <v>2</v>
      </c>
      <c r="H2864" s="51">
        <v>6</v>
      </c>
      <c r="I2864" s="51">
        <v>20</v>
      </c>
      <c r="J2864" s="51">
        <v>4</v>
      </c>
      <c r="K2864" s="51">
        <v>5000</v>
      </c>
      <c r="L2864" s="51">
        <v>5200</v>
      </c>
      <c r="M2864" s="51">
        <v>523</v>
      </c>
      <c r="N2864" s="50">
        <v>1508</v>
      </c>
      <c r="O2864" s="49"/>
      <c r="P2864" s="48" t="s">
        <v>34</v>
      </c>
      <c r="Q2864" s="47">
        <v>0</v>
      </c>
      <c r="R2864" s="47">
        <v>0</v>
      </c>
      <c r="S2864" s="46">
        <f t="shared" si="190"/>
        <v>0</v>
      </c>
      <c r="T2864" s="47">
        <v>0</v>
      </c>
      <c r="U2864" s="47">
        <v>0</v>
      </c>
      <c r="V2864" s="46">
        <f t="shared" si="191"/>
        <v>0</v>
      </c>
      <c r="W2864" s="46">
        <f t="shared" si="192"/>
        <v>0</v>
      </c>
      <c r="X2864" s="45" t="s">
        <v>26</v>
      </c>
      <c r="Y2864" s="44"/>
      <c r="Z2864" s="43"/>
      <c r="AA2864" s="78" t="s">
        <v>100</v>
      </c>
      <c r="AK2864" s="2"/>
      <c r="AL2864" s="2"/>
      <c r="AM2864" s="2"/>
      <c r="AN2864" s="2"/>
      <c r="AO2864" s="2"/>
      <c r="AP2864" s="2"/>
      <c r="AQ2864" s="2"/>
      <c r="AR2864" s="2"/>
      <c r="AS2864" s="2"/>
      <c r="AT2864" s="2"/>
      <c r="AU2864" s="2"/>
      <c r="AV2864" s="2"/>
      <c r="AW2864" s="2"/>
    </row>
    <row r="2865" spans="1:49" hidden="1">
      <c r="A2865" s="31" t="e">
        <f t="shared" si="193"/>
        <v>#N/A</v>
      </c>
      <c r="B2865" s="30" t="e">
        <f>VLOOKUP(F2865,[3]!Tabla13[#All],2,FALSE)</f>
        <v>#N/A</v>
      </c>
      <c r="C2865" s="61">
        <v>2026</v>
      </c>
      <c r="D2865" s="61">
        <v>8330</v>
      </c>
      <c r="E2865" s="61"/>
      <c r="F2865" s="62"/>
      <c r="G2865" s="61">
        <v>2</v>
      </c>
      <c r="H2865" s="61">
        <v>6</v>
      </c>
      <c r="I2865" s="61">
        <v>20</v>
      </c>
      <c r="J2865" s="61">
        <v>4</v>
      </c>
      <c r="K2865" s="61">
        <v>5000</v>
      </c>
      <c r="L2865" s="61">
        <v>5300</v>
      </c>
      <c r="M2865" s="61"/>
      <c r="N2865" s="60" t="s">
        <v>23</v>
      </c>
      <c r="O2865" s="59"/>
      <c r="P2865" s="58" t="s">
        <v>272</v>
      </c>
      <c r="Q2865" s="57">
        <f>Q2866</f>
        <v>0</v>
      </c>
      <c r="R2865" s="57">
        <f>R2866</f>
        <v>0</v>
      </c>
      <c r="S2865" s="57">
        <f t="shared" si="190"/>
        <v>0</v>
      </c>
      <c r="T2865" s="57">
        <f>T2866</f>
        <v>0</v>
      </c>
      <c r="U2865" s="57">
        <f>U2866</f>
        <v>0</v>
      </c>
      <c r="V2865" s="57">
        <f t="shared" si="191"/>
        <v>0</v>
      </c>
      <c r="W2865" s="57">
        <f t="shared" si="192"/>
        <v>0</v>
      </c>
      <c r="X2865" s="56"/>
      <c r="Y2865" s="66"/>
      <c r="Z2865" s="65"/>
      <c r="AA2865" s="53"/>
      <c r="AK2865" s="2"/>
      <c r="AL2865" s="2"/>
      <c r="AM2865" s="2"/>
      <c r="AN2865" s="2"/>
      <c r="AO2865" s="2"/>
      <c r="AP2865" s="2"/>
      <c r="AQ2865" s="2"/>
      <c r="AR2865" s="2"/>
      <c r="AS2865" s="2"/>
      <c r="AT2865" s="2"/>
      <c r="AU2865" s="2"/>
      <c r="AV2865" s="2"/>
      <c r="AW2865" s="2"/>
    </row>
    <row r="2866" spans="1:49" hidden="1">
      <c r="A2866" s="31" t="e">
        <f t="shared" si="193"/>
        <v>#N/A</v>
      </c>
      <c r="B2866" s="30" t="e">
        <f>VLOOKUP(F2866,[3]!Tabla13[#All],2,FALSE)</f>
        <v>#N/A</v>
      </c>
      <c r="C2866" s="40">
        <v>2026</v>
      </c>
      <c r="D2866" s="40">
        <v>8330</v>
      </c>
      <c r="E2866" s="40"/>
      <c r="F2866" s="41"/>
      <c r="G2866" s="40">
        <v>2</v>
      </c>
      <c r="H2866" s="40">
        <v>6</v>
      </c>
      <c r="I2866" s="40">
        <v>20</v>
      </c>
      <c r="J2866" s="40">
        <v>4</v>
      </c>
      <c r="K2866" s="40">
        <v>5000</v>
      </c>
      <c r="L2866" s="40">
        <v>5300</v>
      </c>
      <c r="M2866" s="40">
        <v>531</v>
      </c>
      <c r="N2866" s="39" t="s">
        <v>23</v>
      </c>
      <c r="O2866" s="38"/>
      <c r="P2866" s="37" t="s">
        <v>271</v>
      </c>
      <c r="Q2866" s="36">
        <f>SUM(Q2867:Q2888)</f>
        <v>0</v>
      </c>
      <c r="R2866" s="36">
        <f>SUM(R2867:R2888)</f>
        <v>0</v>
      </c>
      <c r="S2866" s="36">
        <f t="shared" si="190"/>
        <v>0</v>
      </c>
      <c r="T2866" s="36">
        <f>SUM(T2867:T2888)</f>
        <v>0</v>
      </c>
      <c r="U2866" s="36">
        <f>SUM(U2867:U2888)</f>
        <v>0</v>
      </c>
      <c r="V2866" s="36">
        <f t="shared" si="191"/>
        <v>0</v>
      </c>
      <c r="W2866" s="36">
        <f t="shared" si="192"/>
        <v>0</v>
      </c>
      <c r="X2866" s="35"/>
      <c r="Y2866" s="64"/>
      <c r="Z2866" s="63"/>
      <c r="AA2866" s="32"/>
      <c r="AK2866" s="2"/>
      <c r="AL2866" s="2"/>
      <c r="AM2866" s="2"/>
      <c r="AN2866" s="2"/>
      <c r="AO2866" s="2"/>
      <c r="AP2866" s="2"/>
      <c r="AQ2866" s="2"/>
      <c r="AR2866" s="2"/>
      <c r="AS2866" s="2"/>
      <c r="AT2866" s="2"/>
      <c r="AU2866" s="2"/>
      <c r="AV2866" s="2"/>
      <c r="AW2866" s="2"/>
    </row>
    <row r="2867" spans="1:49" hidden="1">
      <c r="A2867" s="31" t="e">
        <f t="shared" si="193"/>
        <v>#N/A</v>
      </c>
      <c r="B2867" s="30" t="e">
        <f>VLOOKUP(F2867,[3]!Tabla13[#All],2,FALSE)</f>
        <v>#N/A</v>
      </c>
      <c r="C2867" s="51">
        <v>2026</v>
      </c>
      <c r="D2867" s="51">
        <v>8330</v>
      </c>
      <c r="E2867" s="51"/>
      <c r="F2867" s="52"/>
      <c r="G2867" s="51">
        <v>2</v>
      </c>
      <c r="H2867" s="51">
        <v>6</v>
      </c>
      <c r="I2867" s="51">
        <v>20</v>
      </c>
      <c r="J2867" s="51">
        <v>4</v>
      </c>
      <c r="K2867" s="51">
        <v>5000</v>
      </c>
      <c r="L2867" s="51">
        <v>5300</v>
      </c>
      <c r="M2867" s="51">
        <v>531</v>
      </c>
      <c r="N2867" s="50">
        <v>292</v>
      </c>
      <c r="O2867" s="49"/>
      <c r="P2867" s="48" t="s">
        <v>737</v>
      </c>
      <c r="Q2867" s="47">
        <v>0</v>
      </c>
      <c r="R2867" s="47">
        <v>0</v>
      </c>
      <c r="S2867" s="46">
        <f t="shared" si="190"/>
        <v>0</v>
      </c>
      <c r="T2867" s="47">
        <v>0</v>
      </c>
      <c r="U2867" s="47">
        <v>0</v>
      </c>
      <c r="V2867" s="46">
        <f t="shared" si="191"/>
        <v>0</v>
      </c>
      <c r="W2867" s="46">
        <f t="shared" si="192"/>
        <v>0</v>
      </c>
      <c r="X2867" s="45" t="s">
        <v>26</v>
      </c>
      <c r="Y2867" s="44"/>
      <c r="Z2867" s="43"/>
      <c r="AA2867" s="78" t="s">
        <v>100</v>
      </c>
      <c r="AK2867" s="2"/>
      <c r="AL2867" s="2"/>
      <c r="AM2867" s="2"/>
      <c r="AN2867" s="2"/>
      <c r="AO2867" s="2"/>
      <c r="AP2867" s="2"/>
      <c r="AQ2867" s="2"/>
      <c r="AR2867" s="2"/>
      <c r="AS2867" s="2"/>
      <c r="AT2867" s="2"/>
      <c r="AU2867" s="2"/>
      <c r="AV2867" s="2"/>
      <c r="AW2867" s="2"/>
    </row>
    <row r="2868" spans="1:49" hidden="1">
      <c r="A2868" s="31" t="e">
        <f t="shared" si="193"/>
        <v>#N/A</v>
      </c>
      <c r="B2868" s="30" t="e">
        <f>VLOOKUP(F2868,[3]!Tabla13[#All],2,FALSE)</f>
        <v>#N/A</v>
      </c>
      <c r="C2868" s="51">
        <v>2026</v>
      </c>
      <c r="D2868" s="51">
        <v>8330</v>
      </c>
      <c r="E2868" s="51"/>
      <c r="F2868" s="52"/>
      <c r="G2868" s="51">
        <v>2</v>
      </c>
      <c r="H2868" s="51">
        <v>6</v>
      </c>
      <c r="I2868" s="51">
        <v>20</v>
      </c>
      <c r="J2868" s="51">
        <v>4</v>
      </c>
      <c r="K2868" s="51">
        <v>5000</v>
      </c>
      <c r="L2868" s="51">
        <v>5300</v>
      </c>
      <c r="M2868" s="51">
        <v>531</v>
      </c>
      <c r="N2868" s="50">
        <v>329</v>
      </c>
      <c r="O2868" s="49"/>
      <c r="P2868" s="48" t="s">
        <v>735</v>
      </c>
      <c r="Q2868" s="47">
        <v>0</v>
      </c>
      <c r="R2868" s="47">
        <v>0</v>
      </c>
      <c r="S2868" s="46">
        <f t="shared" si="190"/>
        <v>0</v>
      </c>
      <c r="T2868" s="47">
        <v>0</v>
      </c>
      <c r="U2868" s="47">
        <v>0</v>
      </c>
      <c r="V2868" s="46">
        <f t="shared" si="191"/>
        <v>0</v>
      </c>
      <c r="W2868" s="46">
        <f t="shared" si="192"/>
        <v>0</v>
      </c>
      <c r="X2868" s="45" t="s">
        <v>26</v>
      </c>
      <c r="Y2868" s="44"/>
      <c r="Z2868" s="43"/>
      <c r="AA2868" s="78" t="s">
        <v>100</v>
      </c>
      <c r="AK2868" s="2"/>
      <c r="AL2868" s="2"/>
      <c r="AM2868" s="2"/>
      <c r="AN2868" s="2"/>
      <c r="AO2868" s="2"/>
      <c r="AP2868" s="2"/>
      <c r="AQ2868" s="2"/>
      <c r="AR2868" s="2"/>
      <c r="AS2868" s="2"/>
      <c r="AT2868" s="2"/>
      <c r="AU2868" s="2"/>
      <c r="AV2868" s="2"/>
      <c r="AW2868" s="2"/>
    </row>
    <row r="2869" spans="1:49" hidden="1">
      <c r="A2869" s="31" t="e">
        <f t="shared" si="193"/>
        <v>#N/A</v>
      </c>
      <c r="B2869" s="30" t="e">
        <f>VLOOKUP(F2869,[3]!Tabla13[#All],2,FALSE)</f>
        <v>#N/A</v>
      </c>
      <c r="C2869" s="51">
        <v>2026</v>
      </c>
      <c r="D2869" s="51">
        <v>8330</v>
      </c>
      <c r="E2869" s="51"/>
      <c r="F2869" s="52"/>
      <c r="G2869" s="51">
        <v>2</v>
      </c>
      <c r="H2869" s="51">
        <v>6</v>
      </c>
      <c r="I2869" s="51">
        <v>20</v>
      </c>
      <c r="J2869" s="51">
        <v>4</v>
      </c>
      <c r="K2869" s="51">
        <v>5000</v>
      </c>
      <c r="L2869" s="51">
        <v>5300</v>
      </c>
      <c r="M2869" s="51">
        <v>531</v>
      </c>
      <c r="N2869" s="50">
        <v>496</v>
      </c>
      <c r="O2869" s="49"/>
      <c r="P2869" s="48" t="s">
        <v>730</v>
      </c>
      <c r="Q2869" s="47">
        <v>0</v>
      </c>
      <c r="R2869" s="47">
        <v>0</v>
      </c>
      <c r="S2869" s="46">
        <f t="shared" si="190"/>
        <v>0</v>
      </c>
      <c r="T2869" s="47">
        <v>0</v>
      </c>
      <c r="U2869" s="47">
        <v>0</v>
      </c>
      <c r="V2869" s="46">
        <f t="shared" si="191"/>
        <v>0</v>
      </c>
      <c r="W2869" s="46">
        <f t="shared" si="192"/>
        <v>0</v>
      </c>
      <c r="X2869" s="45" t="s">
        <v>26</v>
      </c>
      <c r="Y2869" s="44"/>
      <c r="Z2869" s="43"/>
      <c r="AA2869" s="78" t="s">
        <v>100</v>
      </c>
      <c r="AK2869" s="2"/>
      <c r="AL2869" s="2"/>
      <c r="AM2869" s="2"/>
      <c r="AN2869" s="2"/>
      <c r="AO2869" s="2"/>
      <c r="AP2869" s="2"/>
      <c r="AQ2869" s="2"/>
      <c r="AR2869" s="2"/>
      <c r="AS2869" s="2"/>
      <c r="AT2869" s="2"/>
      <c r="AU2869" s="2"/>
      <c r="AV2869" s="2"/>
      <c r="AW2869" s="2"/>
    </row>
    <row r="2870" spans="1:49" hidden="1">
      <c r="A2870" s="31" t="e">
        <f t="shared" si="193"/>
        <v>#N/A</v>
      </c>
      <c r="B2870" s="30" t="e">
        <f>VLOOKUP(F2870,[3]!Tabla13[#All],2,FALSE)</f>
        <v>#N/A</v>
      </c>
      <c r="C2870" s="51">
        <v>2026</v>
      </c>
      <c r="D2870" s="51">
        <v>8330</v>
      </c>
      <c r="E2870" s="51"/>
      <c r="F2870" s="52"/>
      <c r="G2870" s="51">
        <v>2</v>
      </c>
      <c r="H2870" s="51">
        <v>6</v>
      </c>
      <c r="I2870" s="51">
        <v>20</v>
      </c>
      <c r="J2870" s="51">
        <v>4</v>
      </c>
      <c r="K2870" s="51">
        <v>5000</v>
      </c>
      <c r="L2870" s="51">
        <v>5300</v>
      </c>
      <c r="M2870" s="51">
        <v>531</v>
      </c>
      <c r="N2870" s="50">
        <v>497</v>
      </c>
      <c r="O2870" s="49"/>
      <c r="P2870" s="48" t="s">
        <v>729</v>
      </c>
      <c r="Q2870" s="47">
        <v>0</v>
      </c>
      <c r="R2870" s="47">
        <v>0</v>
      </c>
      <c r="S2870" s="46">
        <f t="shared" si="190"/>
        <v>0</v>
      </c>
      <c r="T2870" s="47">
        <v>0</v>
      </c>
      <c r="U2870" s="47">
        <v>0</v>
      </c>
      <c r="V2870" s="46">
        <f t="shared" si="191"/>
        <v>0</v>
      </c>
      <c r="W2870" s="46">
        <f t="shared" si="192"/>
        <v>0</v>
      </c>
      <c r="X2870" s="45" t="s">
        <v>26</v>
      </c>
      <c r="Y2870" s="44"/>
      <c r="Z2870" s="43"/>
      <c r="AA2870" s="78" t="s">
        <v>100</v>
      </c>
      <c r="AK2870" s="2"/>
      <c r="AL2870" s="2"/>
      <c r="AM2870" s="2"/>
      <c r="AN2870" s="2"/>
      <c r="AO2870" s="2"/>
      <c r="AP2870" s="2"/>
      <c r="AQ2870" s="2"/>
      <c r="AR2870" s="2"/>
      <c r="AS2870" s="2"/>
      <c r="AT2870" s="2"/>
      <c r="AU2870" s="2"/>
      <c r="AV2870" s="2"/>
      <c r="AW2870" s="2"/>
    </row>
    <row r="2871" spans="1:49" hidden="1">
      <c r="A2871" s="31" t="e">
        <f t="shared" si="193"/>
        <v>#N/A</v>
      </c>
      <c r="B2871" s="30" t="e">
        <f>VLOOKUP(F2871,[3]!Tabla13[#All],2,FALSE)</f>
        <v>#N/A</v>
      </c>
      <c r="C2871" s="51">
        <v>2026</v>
      </c>
      <c r="D2871" s="51">
        <v>8330</v>
      </c>
      <c r="E2871" s="51"/>
      <c r="F2871" s="52"/>
      <c r="G2871" s="51">
        <v>2</v>
      </c>
      <c r="H2871" s="51">
        <v>6</v>
      </c>
      <c r="I2871" s="51">
        <v>20</v>
      </c>
      <c r="J2871" s="51">
        <v>4</v>
      </c>
      <c r="K2871" s="51">
        <v>5000</v>
      </c>
      <c r="L2871" s="51">
        <v>5300</v>
      </c>
      <c r="M2871" s="51">
        <v>531</v>
      </c>
      <c r="N2871" s="50">
        <v>507</v>
      </c>
      <c r="O2871" s="49"/>
      <c r="P2871" s="48" t="s">
        <v>727</v>
      </c>
      <c r="Q2871" s="47">
        <v>0</v>
      </c>
      <c r="R2871" s="47">
        <v>0</v>
      </c>
      <c r="S2871" s="46">
        <f t="shared" si="190"/>
        <v>0</v>
      </c>
      <c r="T2871" s="47">
        <v>0</v>
      </c>
      <c r="U2871" s="47">
        <v>0</v>
      </c>
      <c r="V2871" s="46">
        <f t="shared" si="191"/>
        <v>0</v>
      </c>
      <c r="W2871" s="46">
        <f t="shared" si="192"/>
        <v>0</v>
      </c>
      <c r="X2871" s="45" t="s">
        <v>26</v>
      </c>
      <c r="Y2871" s="44"/>
      <c r="Z2871" s="43"/>
      <c r="AA2871" s="78" t="s">
        <v>100</v>
      </c>
      <c r="AK2871" s="2"/>
      <c r="AL2871" s="2"/>
      <c r="AM2871" s="2"/>
      <c r="AN2871" s="2"/>
      <c r="AO2871" s="2"/>
      <c r="AP2871" s="2"/>
      <c r="AQ2871" s="2"/>
      <c r="AR2871" s="2"/>
      <c r="AS2871" s="2"/>
      <c r="AT2871" s="2"/>
      <c r="AU2871" s="2"/>
      <c r="AV2871" s="2"/>
      <c r="AW2871" s="2"/>
    </row>
    <row r="2872" spans="1:49" hidden="1">
      <c r="A2872" s="31" t="e">
        <f t="shared" si="193"/>
        <v>#N/A</v>
      </c>
      <c r="B2872" s="30" t="e">
        <f>VLOOKUP(F2872,[3]!Tabla13[#All],2,FALSE)</f>
        <v>#N/A</v>
      </c>
      <c r="C2872" s="51">
        <v>2026</v>
      </c>
      <c r="D2872" s="51">
        <v>8330</v>
      </c>
      <c r="E2872" s="51"/>
      <c r="F2872" s="52"/>
      <c r="G2872" s="51">
        <v>2</v>
      </c>
      <c r="H2872" s="51">
        <v>6</v>
      </c>
      <c r="I2872" s="51">
        <v>20</v>
      </c>
      <c r="J2872" s="51">
        <v>4</v>
      </c>
      <c r="K2872" s="51">
        <v>5000</v>
      </c>
      <c r="L2872" s="51">
        <v>5300</v>
      </c>
      <c r="M2872" s="51">
        <v>531</v>
      </c>
      <c r="N2872" s="50">
        <v>526</v>
      </c>
      <c r="O2872" s="49"/>
      <c r="P2872" s="48" t="s">
        <v>725</v>
      </c>
      <c r="Q2872" s="47">
        <v>0</v>
      </c>
      <c r="R2872" s="47">
        <v>0</v>
      </c>
      <c r="S2872" s="46">
        <f t="shared" si="190"/>
        <v>0</v>
      </c>
      <c r="T2872" s="47">
        <v>0</v>
      </c>
      <c r="U2872" s="47">
        <v>0</v>
      </c>
      <c r="V2872" s="46">
        <f t="shared" si="191"/>
        <v>0</v>
      </c>
      <c r="W2872" s="46">
        <f t="shared" si="192"/>
        <v>0</v>
      </c>
      <c r="X2872" s="45" t="s">
        <v>26</v>
      </c>
      <c r="Y2872" s="44"/>
      <c r="Z2872" s="43"/>
      <c r="AA2872" s="78" t="s">
        <v>100</v>
      </c>
      <c r="AK2872" s="2"/>
      <c r="AL2872" s="2"/>
      <c r="AM2872" s="2"/>
      <c r="AN2872" s="2"/>
      <c r="AO2872" s="2"/>
      <c r="AP2872" s="2"/>
      <c r="AQ2872" s="2"/>
      <c r="AR2872" s="2"/>
      <c r="AS2872" s="2"/>
      <c r="AT2872" s="2"/>
      <c r="AU2872" s="2"/>
      <c r="AV2872" s="2"/>
      <c r="AW2872" s="2"/>
    </row>
    <row r="2873" spans="1:49" hidden="1">
      <c r="A2873" s="31" t="e">
        <f t="shared" si="193"/>
        <v>#N/A</v>
      </c>
      <c r="B2873" s="30" t="e">
        <f>VLOOKUP(F2873,[3]!Tabla13[#All],2,FALSE)</f>
        <v>#N/A</v>
      </c>
      <c r="C2873" s="51">
        <v>2026</v>
      </c>
      <c r="D2873" s="51">
        <v>8330</v>
      </c>
      <c r="E2873" s="51"/>
      <c r="F2873" s="52"/>
      <c r="G2873" s="51">
        <v>2</v>
      </c>
      <c r="H2873" s="51">
        <v>6</v>
      </c>
      <c r="I2873" s="51">
        <v>20</v>
      </c>
      <c r="J2873" s="51">
        <v>4</v>
      </c>
      <c r="K2873" s="51">
        <v>5000</v>
      </c>
      <c r="L2873" s="51">
        <v>5300</v>
      </c>
      <c r="M2873" s="51">
        <v>531</v>
      </c>
      <c r="N2873" s="50">
        <v>543</v>
      </c>
      <c r="O2873" s="49"/>
      <c r="P2873" s="48" t="s">
        <v>198</v>
      </c>
      <c r="Q2873" s="47">
        <v>0</v>
      </c>
      <c r="R2873" s="47">
        <v>0</v>
      </c>
      <c r="S2873" s="46">
        <f t="shared" si="190"/>
        <v>0</v>
      </c>
      <c r="T2873" s="47">
        <v>0</v>
      </c>
      <c r="U2873" s="47">
        <v>0</v>
      </c>
      <c r="V2873" s="46">
        <f t="shared" si="191"/>
        <v>0</v>
      </c>
      <c r="W2873" s="46">
        <f t="shared" si="192"/>
        <v>0</v>
      </c>
      <c r="X2873" s="45" t="s">
        <v>26</v>
      </c>
      <c r="Y2873" s="44"/>
      <c r="Z2873" s="43"/>
      <c r="AA2873" s="78" t="s">
        <v>100</v>
      </c>
      <c r="AK2873" s="2"/>
      <c r="AL2873" s="2"/>
      <c r="AM2873" s="2"/>
      <c r="AN2873" s="2"/>
      <c r="AO2873" s="2"/>
      <c r="AP2873" s="2"/>
      <c r="AQ2873" s="2"/>
      <c r="AR2873" s="2"/>
      <c r="AS2873" s="2"/>
      <c r="AT2873" s="2"/>
      <c r="AU2873" s="2"/>
      <c r="AV2873" s="2"/>
      <c r="AW2873" s="2"/>
    </row>
    <row r="2874" spans="1:49" ht="28.5" hidden="1">
      <c r="A2874" s="31" t="e">
        <f t="shared" si="193"/>
        <v>#N/A</v>
      </c>
      <c r="B2874" s="30" t="e">
        <f>VLOOKUP(F2874,[3]!Tabla13[#All],2,FALSE)</f>
        <v>#N/A</v>
      </c>
      <c r="C2874" s="51">
        <v>2026</v>
      </c>
      <c r="D2874" s="51">
        <v>8330</v>
      </c>
      <c r="E2874" s="51"/>
      <c r="F2874" s="52"/>
      <c r="G2874" s="51">
        <v>2</v>
      </c>
      <c r="H2874" s="51">
        <v>6</v>
      </c>
      <c r="I2874" s="51">
        <v>20</v>
      </c>
      <c r="J2874" s="51">
        <v>4</v>
      </c>
      <c r="K2874" s="51">
        <v>5000</v>
      </c>
      <c r="L2874" s="51">
        <v>5300</v>
      </c>
      <c r="M2874" s="51">
        <v>531</v>
      </c>
      <c r="N2874" s="50">
        <v>624</v>
      </c>
      <c r="O2874" s="49"/>
      <c r="P2874" s="48" t="s">
        <v>719</v>
      </c>
      <c r="Q2874" s="47">
        <v>0</v>
      </c>
      <c r="R2874" s="47">
        <v>0</v>
      </c>
      <c r="S2874" s="46">
        <f t="shared" si="190"/>
        <v>0</v>
      </c>
      <c r="T2874" s="47">
        <v>0</v>
      </c>
      <c r="U2874" s="47">
        <v>0</v>
      </c>
      <c r="V2874" s="46">
        <f t="shared" si="191"/>
        <v>0</v>
      </c>
      <c r="W2874" s="46">
        <f t="shared" si="192"/>
        <v>0</v>
      </c>
      <c r="X2874" s="45" t="s">
        <v>26</v>
      </c>
      <c r="Y2874" s="44"/>
      <c r="Z2874" s="43"/>
      <c r="AA2874" s="78" t="s">
        <v>100</v>
      </c>
      <c r="AK2874" s="2"/>
      <c r="AL2874" s="2"/>
      <c r="AM2874" s="2"/>
      <c r="AN2874" s="2"/>
      <c r="AO2874" s="2"/>
      <c r="AP2874" s="2"/>
      <c r="AQ2874" s="2"/>
      <c r="AR2874" s="2"/>
      <c r="AS2874" s="2"/>
      <c r="AT2874" s="2"/>
      <c r="AU2874" s="2"/>
      <c r="AV2874" s="2"/>
      <c r="AW2874" s="2"/>
    </row>
    <row r="2875" spans="1:49" hidden="1">
      <c r="A2875" s="31" t="e">
        <f t="shared" si="193"/>
        <v>#N/A</v>
      </c>
      <c r="B2875" s="30" t="e">
        <f>VLOOKUP(F2875,[3]!Tabla13[#All],2,FALSE)</f>
        <v>#N/A</v>
      </c>
      <c r="C2875" s="51">
        <v>2026</v>
      </c>
      <c r="D2875" s="51">
        <v>8330</v>
      </c>
      <c r="E2875" s="51"/>
      <c r="F2875" s="52"/>
      <c r="G2875" s="51">
        <v>2</v>
      </c>
      <c r="H2875" s="51">
        <v>6</v>
      </c>
      <c r="I2875" s="51">
        <v>20</v>
      </c>
      <c r="J2875" s="51">
        <v>4</v>
      </c>
      <c r="K2875" s="51">
        <v>5000</v>
      </c>
      <c r="L2875" s="51">
        <v>5300</v>
      </c>
      <c r="M2875" s="51">
        <v>531</v>
      </c>
      <c r="N2875" s="50">
        <v>628</v>
      </c>
      <c r="O2875" s="49"/>
      <c r="P2875" s="48" t="s">
        <v>717</v>
      </c>
      <c r="Q2875" s="47">
        <v>0</v>
      </c>
      <c r="R2875" s="47">
        <v>0</v>
      </c>
      <c r="S2875" s="46">
        <f t="shared" si="190"/>
        <v>0</v>
      </c>
      <c r="T2875" s="47">
        <v>0</v>
      </c>
      <c r="U2875" s="47">
        <v>0</v>
      </c>
      <c r="V2875" s="46">
        <f t="shared" si="191"/>
        <v>0</v>
      </c>
      <c r="W2875" s="46">
        <f t="shared" si="192"/>
        <v>0</v>
      </c>
      <c r="X2875" s="45" t="s">
        <v>26</v>
      </c>
      <c r="Y2875" s="44"/>
      <c r="Z2875" s="43"/>
      <c r="AA2875" s="78" t="s">
        <v>100</v>
      </c>
      <c r="AK2875" s="2"/>
      <c r="AL2875" s="2"/>
      <c r="AM2875" s="2"/>
      <c r="AN2875" s="2"/>
      <c r="AO2875" s="2"/>
      <c r="AP2875" s="2"/>
      <c r="AQ2875" s="2"/>
      <c r="AR2875" s="2"/>
      <c r="AS2875" s="2"/>
      <c r="AT2875" s="2"/>
      <c r="AU2875" s="2"/>
      <c r="AV2875" s="2"/>
      <c r="AW2875" s="2"/>
    </row>
    <row r="2876" spans="1:49" hidden="1">
      <c r="A2876" s="31" t="e">
        <f t="shared" si="193"/>
        <v>#N/A</v>
      </c>
      <c r="B2876" s="30" t="e">
        <f>VLOOKUP(F2876,[3]!Tabla13[#All],2,FALSE)</f>
        <v>#N/A</v>
      </c>
      <c r="C2876" s="51">
        <v>2026</v>
      </c>
      <c r="D2876" s="51">
        <v>8330</v>
      </c>
      <c r="E2876" s="51"/>
      <c r="F2876" s="52"/>
      <c r="G2876" s="51">
        <v>2</v>
      </c>
      <c r="H2876" s="51">
        <v>6</v>
      </c>
      <c r="I2876" s="51">
        <v>20</v>
      </c>
      <c r="J2876" s="51">
        <v>4</v>
      </c>
      <c r="K2876" s="51">
        <v>5000</v>
      </c>
      <c r="L2876" s="51">
        <v>5300</v>
      </c>
      <c r="M2876" s="51">
        <v>531</v>
      </c>
      <c r="N2876" s="50">
        <v>632</v>
      </c>
      <c r="O2876" s="49"/>
      <c r="P2876" s="48" t="s">
        <v>715</v>
      </c>
      <c r="Q2876" s="47">
        <v>0</v>
      </c>
      <c r="R2876" s="47">
        <v>0</v>
      </c>
      <c r="S2876" s="46">
        <f t="shared" si="190"/>
        <v>0</v>
      </c>
      <c r="T2876" s="47">
        <v>0</v>
      </c>
      <c r="U2876" s="47">
        <v>0</v>
      </c>
      <c r="V2876" s="46">
        <f t="shared" si="191"/>
        <v>0</v>
      </c>
      <c r="W2876" s="46">
        <f t="shared" si="192"/>
        <v>0</v>
      </c>
      <c r="X2876" s="45" t="s">
        <v>26</v>
      </c>
      <c r="Y2876" s="44"/>
      <c r="Z2876" s="43"/>
      <c r="AA2876" s="78" t="s">
        <v>100</v>
      </c>
      <c r="AK2876" s="2"/>
      <c r="AL2876" s="2"/>
      <c r="AM2876" s="2"/>
      <c r="AN2876" s="2"/>
      <c r="AO2876" s="2"/>
      <c r="AP2876" s="2"/>
      <c r="AQ2876" s="2"/>
      <c r="AR2876" s="2"/>
      <c r="AS2876" s="2"/>
      <c r="AT2876" s="2"/>
      <c r="AU2876" s="2"/>
      <c r="AV2876" s="2"/>
      <c r="AW2876" s="2"/>
    </row>
    <row r="2877" spans="1:49" hidden="1">
      <c r="A2877" s="31" t="e">
        <f t="shared" si="193"/>
        <v>#N/A</v>
      </c>
      <c r="B2877" s="30" t="e">
        <f>VLOOKUP(F2877,[3]!Tabla13[#All],2,FALSE)</f>
        <v>#N/A</v>
      </c>
      <c r="C2877" s="51">
        <v>2026</v>
      </c>
      <c r="D2877" s="51">
        <v>8330</v>
      </c>
      <c r="E2877" s="51"/>
      <c r="F2877" s="52"/>
      <c r="G2877" s="51">
        <v>2</v>
      </c>
      <c r="H2877" s="51">
        <v>6</v>
      </c>
      <c r="I2877" s="51">
        <v>20</v>
      </c>
      <c r="J2877" s="51">
        <v>4</v>
      </c>
      <c r="K2877" s="51">
        <v>5000</v>
      </c>
      <c r="L2877" s="51">
        <v>5300</v>
      </c>
      <c r="M2877" s="51">
        <v>531</v>
      </c>
      <c r="N2877" s="50">
        <v>638</v>
      </c>
      <c r="O2877" s="49"/>
      <c r="P2877" s="48" t="s">
        <v>714</v>
      </c>
      <c r="Q2877" s="47">
        <v>0</v>
      </c>
      <c r="R2877" s="47">
        <v>0</v>
      </c>
      <c r="S2877" s="46">
        <f t="shared" si="190"/>
        <v>0</v>
      </c>
      <c r="T2877" s="47">
        <v>0</v>
      </c>
      <c r="U2877" s="47">
        <v>0</v>
      </c>
      <c r="V2877" s="46">
        <f t="shared" si="191"/>
        <v>0</v>
      </c>
      <c r="W2877" s="46">
        <f t="shared" si="192"/>
        <v>0</v>
      </c>
      <c r="X2877" s="45" t="s">
        <v>26</v>
      </c>
      <c r="Y2877" s="44"/>
      <c r="Z2877" s="43"/>
      <c r="AA2877" s="78" t="s">
        <v>100</v>
      </c>
      <c r="AK2877" s="2"/>
      <c r="AL2877" s="2"/>
      <c r="AM2877" s="2"/>
      <c r="AN2877" s="2"/>
      <c r="AO2877" s="2"/>
      <c r="AP2877" s="2"/>
      <c r="AQ2877" s="2"/>
      <c r="AR2877" s="2"/>
      <c r="AS2877" s="2"/>
      <c r="AT2877" s="2"/>
      <c r="AU2877" s="2"/>
      <c r="AV2877" s="2"/>
      <c r="AW2877" s="2"/>
    </row>
    <row r="2878" spans="1:49" hidden="1">
      <c r="A2878" s="31" t="e">
        <f t="shared" si="193"/>
        <v>#N/A</v>
      </c>
      <c r="B2878" s="30" t="e">
        <f>VLOOKUP(F2878,[3]!Tabla13[#All],2,FALSE)</f>
        <v>#N/A</v>
      </c>
      <c r="C2878" s="51">
        <v>2026</v>
      </c>
      <c r="D2878" s="51">
        <v>8330</v>
      </c>
      <c r="E2878" s="51"/>
      <c r="F2878" s="52"/>
      <c r="G2878" s="51">
        <v>2</v>
      </c>
      <c r="H2878" s="51">
        <v>6</v>
      </c>
      <c r="I2878" s="51">
        <v>20</v>
      </c>
      <c r="J2878" s="51">
        <v>4</v>
      </c>
      <c r="K2878" s="51">
        <v>5000</v>
      </c>
      <c r="L2878" s="51">
        <v>5300</v>
      </c>
      <c r="M2878" s="51">
        <v>531</v>
      </c>
      <c r="N2878" s="50">
        <v>819</v>
      </c>
      <c r="O2878" s="49"/>
      <c r="P2878" s="48" t="s">
        <v>318</v>
      </c>
      <c r="Q2878" s="47">
        <v>0</v>
      </c>
      <c r="R2878" s="47">
        <v>0</v>
      </c>
      <c r="S2878" s="46">
        <f t="shared" si="190"/>
        <v>0</v>
      </c>
      <c r="T2878" s="47">
        <v>0</v>
      </c>
      <c r="U2878" s="47">
        <v>0</v>
      </c>
      <c r="V2878" s="46">
        <f t="shared" si="191"/>
        <v>0</v>
      </c>
      <c r="W2878" s="46">
        <f t="shared" si="192"/>
        <v>0</v>
      </c>
      <c r="X2878" s="45" t="s">
        <v>26</v>
      </c>
      <c r="Y2878" s="44"/>
      <c r="Z2878" s="43"/>
      <c r="AA2878" s="42" t="s">
        <v>19</v>
      </c>
      <c r="AK2878" s="2"/>
      <c r="AL2878" s="2"/>
      <c r="AM2878" s="2"/>
      <c r="AN2878" s="2"/>
      <c r="AO2878" s="2"/>
      <c r="AP2878" s="2"/>
      <c r="AQ2878" s="2"/>
      <c r="AR2878" s="2"/>
      <c r="AS2878" s="2"/>
      <c r="AT2878" s="2"/>
      <c r="AU2878" s="2"/>
      <c r="AV2878" s="2"/>
      <c r="AW2878" s="2"/>
    </row>
    <row r="2879" spans="1:49" hidden="1">
      <c r="A2879" s="31" t="e">
        <f t="shared" si="193"/>
        <v>#N/A</v>
      </c>
      <c r="B2879" s="30" t="e">
        <f>VLOOKUP(F2879,[3]!Tabla13[#All],2,FALSE)</f>
        <v>#N/A</v>
      </c>
      <c r="C2879" s="51">
        <v>2026</v>
      </c>
      <c r="D2879" s="51">
        <v>8330</v>
      </c>
      <c r="E2879" s="51"/>
      <c r="F2879" s="52"/>
      <c r="G2879" s="51">
        <v>2</v>
      </c>
      <c r="H2879" s="51">
        <v>6</v>
      </c>
      <c r="I2879" s="51">
        <v>20</v>
      </c>
      <c r="J2879" s="51">
        <v>4</v>
      </c>
      <c r="K2879" s="51">
        <v>5000</v>
      </c>
      <c r="L2879" s="51">
        <v>5300</v>
      </c>
      <c r="M2879" s="51">
        <v>531</v>
      </c>
      <c r="N2879" s="50">
        <v>868</v>
      </c>
      <c r="O2879" s="49"/>
      <c r="P2879" s="48" t="s">
        <v>708</v>
      </c>
      <c r="Q2879" s="47">
        <v>0</v>
      </c>
      <c r="R2879" s="47">
        <v>0</v>
      </c>
      <c r="S2879" s="46">
        <f t="shared" si="190"/>
        <v>0</v>
      </c>
      <c r="T2879" s="47">
        <v>0</v>
      </c>
      <c r="U2879" s="47">
        <v>0</v>
      </c>
      <c r="V2879" s="46">
        <f t="shared" si="191"/>
        <v>0</v>
      </c>
      <c r="W2879" s="46">
        <f t="shared" si="192"/>
        <v>0</v>
      </c>
      <c r="X2879" s="45" t="s">
        <v>26</v>
      </c>
      <c r="Y2879" s="44"/>
      <c r="Z2879" s="43"/>
      <c r="AA2879" s="78" t="s">
        <v>100</v>
      </c>
      <c r="AK2879" s="2"/>
      <c r="AL2879" s="2"/>
      <c r="AM2879" s="2"/>
      <c r="AN2879" s="2"/>
      <c r="AO2879" s="2"/>
      <c r="AP2879" s="2"/>
      <c r="AQ2879" s="2"/>
      <c r="AR2879" s="2"/>
      <c r="AS2879" s="2"/>
      <c r="AT2879" s="2"/>
      <c r="AU2879" s="2"/>
      <c r="AV2879" s="2"/>
      <c r="AW2879" s="2"/>
    </row>
    <row r="2880" spans="1:49" hidden="1">
      <c r="A2880" s="31" t="e">
        <f t="shared" si="193"/>
        <v>#N/A</v>
      </c>
      <c r="B2880" s="30" t="e">
        <f>VLOOKUP(F2880,[3]!Tabla13[#All],2,FALSE)</f>
        <v>#N/A</v>
      </c>
      <c r="C2880" s="51">
        <v>2026</v>
      </c>
      <c r="D2880" s="51">
        <v>8330</v>
      </c>
      <c r="E2880" s="51"/>
      <c r="F2880" s="52"/>
      <c r="G2880" s="51">
        <v>2</v>
      </c>
      <c r="H2880" s="51">
        <v>6</v>
      </c>
      <c r="I2880" s="51">
        <v>20</v>
      </c>
      <c r="J2880" s="51">
        <v>4</v>
      </c>
      <c r="K2880" s="51">
        <v>5000</v>
      </c>
      <c r="L2880" s="51">
        <v>5300</v>
      </c>
      <c r="M2880" s="51">
        <v>531</v>
      </c>
      <c r="N2880" s="50">
        <v>932</v>
      </c>
      <c r="O2880" s="49"/>
      <c r="P2880" s="48" t="s">
        <v>706</v>
      </c>
      <c r="Q2880" s="47">
        <v>0</v>
      </c>
      <c r="R2880" s="47">
        <v>0</v>
      </c>
      <c r="S2880" s="46">
        <f t="shared" si="190"/>
        <v>0</v>
      </c>
      <c r="T2880" s="47">
        <v>0</v>
      </c>
      <c r="U2880" s="47">
        <v>0</v>
      </c>
      <c r="V2880" s="46">
        <f t="shared" si="191"/>
        <v>0</v>
      </c>
      <c r="W2880" s="46">
        <f t="shared" si="192"/>
        <v>0</v>
      </c>
      <c r="X2880" s="45" t="s">
        <v>26</v>
      </c>
      <c r="Y2880" s="44"/>
      <c r="Z2880" s="43"/>
      <c r="AA2880" s="78" t="s">
        <v>100</v>
      </c>
      <c r="AK2880" s="2"/>
      <c r="AL2880" s="2"/>
      <c r="AM2880" s="2"/>
      <c r="AN2880" s="2"/>
      <c r="AO2880" s="2"/>
      <c r="AP2880" s="2"/>
      <c r="AQ2880" s="2"/>
      <c r="AR2880" s="2"/>
      <c r="AS2880" s="2"/>
      <c r="AT2880" s="2"/>
      <c r="AU2880" s="2"/>
      <c r="AV2880" s="2"/>
      <c r="AW2880" s="2"/>
    </row>
    <row r="2881" spans="1:49" hidden="1">
      <c r="A2881" s="31" t="e">
        <f t="shared" si="193"/>
        <v>#N/A</v>
      </c>
      <c r="B2881" s="30" t="e">
        <f>VLOOKUP(F2881,[3]!Tabla13[#All],2,FALSE)</f>
        <v>#N/A</v>
      </c>
      <c r="C2881" s="51">
        <v>2026</v>
      </c>
      <c r="D2881" s="51">
        <v>8330</v>
      </c>
      <c r="E2881" s="51"/>
      <c r="F2881" s="52"/>
      <c r="G2881" s="51">
        <v>2</v>
      </c>
      <c r="H2881" s="51">
        <v>6</v>
      </c>
      <c r="I2881" s="51">
        <v>20</v>
      </c>
      <c r="J2881" s="51">
        <v>4</v>
      </c>
      <c r="K2881" s="51">
        <v>5000</v>
      </c>
      <c r="L2881" s="51">
        <v>5300</v>
      </c>
      <c r="M2881" s="51">
        <v>531</v>
      </c>
      <c r="N2881" s="50">
        <v>934</v>
      </c>
      <c r="O2881" s="49"/>
      <c r="P2881" s="48" t="s">
        <v>470</v>
      </c>
      <c r="Q2881" s="47">
        <v>0</v>
      </c>
      <c r="R2881" s="47">
        <v>0</v>
      </c>
      <c r="S2881" s="46">
        <f t="shared" si="190"/>
        <v>0</v>
      </c>
      <c r="T2881" s="47">
        <v>0</v>
      </c>
      <c r="U2881" s="47">
        <v>0</v>
      </c>
      <c r="V2881" s="46">
        <f t="shared" si="191"/>
        <v>0</v>
      </c>
      <c r="W2881" s="46">
        <f t="shared" si="192"/>
        <v>0</v>
      </c>
      <c r="X2881" s="45" t="s">
        <v>26</v>
      </c>
      <c r="Y2881" s="44"/>
      <c r="Z2881" s="43"/>
      <c r="AA2881" s="78" t="s">
        <v>100</v>
      </c>
      <c r="AK2881" s="2"/>
      <c r="AL2881" s="2"/>
      <c r="AM2881" s="2"/>
      <c r="AN2881" s="2"/>
      <c r="AO2881" s="2"/>
      <c r="AP2881" s="2"/>
      <c r="AQ2881" s="2"/>
      <c r="AR2881" s="2"/>
      <c r="AS2881" s="2"/>
      <c r="AT2881" s="2"/>
      <c r="AU2881" s="2"/>
      <c r="AV2881" s="2"/>
      <c r="AW2881" s="2"/>
    </row>
    <row r="2882" spans="1:49" hidden="1">
      <c r="A2882" s="31" t="e">
        <f t="shared" si="193"/>
        <v>#N/A</v>
      </c>
      <c r="B2882" s="30" t="e">
        <f>VLOOKUP(F2882,[3]!Tabla13[#All],2,FALSE)</f>
        <v>#N/A</v>
      </c>
      <c r="C2882" s="51">
        <v>2026</v>
      </c>
      <c r="D2882" s="51">
        <v>8330</v>
      </c>
      <c r="E2882" s="51"/>
      <c r="F2882" s="52"/>
      <c r="G2882" s="51">
        <v>2</v>
      </c>
      <c r="H2882" s="51">
        <v>6</v>
      </c>
      <c r="I2882" s="51">
        <v>20</v>
      </c>
      <c r="J2882" s="51">
        <v>4</v>
      </c>
      <c r="K2882" s="51">
        <v>5000</v>
      </c>
      <c r="L2882" s="51">
        <v>5300</v>
      </c>
      <c r="M2882" s="51">
        <v>531</v>
      </c>
      <c r="N2882" s="50">
        <v>935</v>
      </c>
      <c r="O2882" s="49"/>
      <c r="P2882" s="48" t="s">
        <v>705</v>
      </c>
      <c r="Q2882" s="47">
        <v>0</v>
      </c>
      <c r="R2882" s="47">
        <v>0</v>
      </c>
      <c r="S2882" s="46">
        <f t="shared" si="190"/>
        <v>0</v>
      </c>
      <c r="T2882" s="47">
        <v>0</v>
      </c>
      <c r="U2882" s="47">
        <v>0</v>
      </c>
      <c r="V2882" s="46">
        <f t="shared" si="191"/>
        <v>0</v>
      </c>
      <c r="W2882" s="46">
        <f t="shared" si="192"/>
        <v>0</v>
      </c>
      <c r="X2882" s="45" t="s">
        <v>26</v>
      </c>
      <c r="Y2882" s="44"/>
      <c r="Z2882" s="43"/>
      <c r="AA2882" s="78" t="s">
        <v>100</v>
      </c>
      <c r="AK2882" s="2"/>
      <c r="AL2882" s="2"/>
      <c r="AM2882" s="2"/>
      <c r="AN2882" s="2"/>
      <c r="AO2882" s="2"/>
      <c r="AP2882" s="2"/>
      <c r="AQ2882" s="2"/>
      <c r="AR2882" s="2"/>
      <c r="AS2882" s="2"/>
      <c r="AT2882" s="2"/>
      <c r="AU2882" s="2"/>
      <c r="AV2882" s="2"/>
      <c r="AW2882" s="2"/>
    </row>
    <row r="2883" spans="1:49" hidden="1">
      <c r="A2883" s="31" t="e">
        <f t="shared" si="193"/>
        <v>#N/A</v>
      </c>
      <c r="B2883" s="30" t="e">
        <f>VLOOKUP(F2883,[3]!Tabla13[#All],2,FALSE)</f>
        <v>#N/A</v>
      </c>
      <c r="C2883" s="51">
        <v>2026</v>
      </c>
      <c r="D2883" s="51">
        <v>8330</v>
      </c>
      <c r="E2883" s="51"/>
      <c r="F2883" s="52"/>
      <c r="G2883" s="51">
        <v>2</v>
      </c>
      <c r="H2883" s="51">
        <v>6</v>
      </c>
      <c r="I2883" s="51">
        <v>20</v>
      </c>
      <c r="J2883" s="51">
        <v>4</v>
      </c>
      <c r="K2883" s="51">
        <v>5000</v>
      </c>
      <c r="L2883" s="51">
        <v>5300</v>
      </c>
      <c r="M2883" s="51">
        <v>531</v>
      </c>
      <c r="N2883" s="50">
        <v>936</v>
      </c>
      <c r="O2883" s="49"/>
      <c r="P2883" s="48" t="s">
        <v>704</v>
      </c>
      <c r="Q2883" s="47">
        <v>0</v>
      </c>
      <c r="R2883" s="47">
        <v>0</v>
      </c>
      <c r="S2883" s="46">
        <f t="shared" si="190"/>
        <v>0</v>
      </c>
      <c r="T2883" s="47">
        <v>0</v>
      </c>
      <c r="U2883" s="47">
        <v>0</v>
      </c>
      <c r="V2883" s="46">
        <f t="shared" si="191"/>
        <v>0</v>
      </c>
      <c r="W2883" s="46">
        <f t="shared" si="192"/>
        <v>0</v>
      </c>
      <c r="X2883" s="45" t="s">
        <v>26</v>
      </c>
      <c r="Y2883" s="44"/>
      <c r="Z2883" s="43"/>
      <c r="AA2883" s="78" t="s">
        <v>100</v>
      </c>
      <c r="AK2883" s="2"/>
      <c r="AL2883" s="2"/>
      <c r="AM2883" s="2"/>
      <c r="AN2883" s="2"/>
      <c r="AO2883" s="2"/>
      <c r="AP2883" s="2"/>
      <c r="AQ2883" s="2"/>
      <c r="AR2883" s="2"/>
      <c r="AS2883" s="2"/>
      <c r="AT2883" s="2"/>
      <c r="AU2883" s="2"/>
      <c r="AV2883" s="2"/>
      <c r="AW2883" s="2"/>
    </row>
    <row r="2884" spans="1:49" hidden="1">
      <c r="A2884" s="31" t="e">
        <f t="shared" si="193"/>
        <v>#N/A</v>
      </c>
      <c r="B2884" s="30" t="e">
        <f>VLOOKUP(F2884,[3]!Tabla13[#All],2,FALSE)</f>
        <v>#N/A</v>
      </c>
      <c r="C2884" s="51">
        <v>2026</v>
      </c>
      <c r="D2884" s="51">
        <v>8330</v>
      </c>
      <c r="E2884" s="51"/>
      <c r="F2884" s="52"/>
      <c r="G2884" s="51">
        <v>2</v>
      </c>
      <c r="H2884" s="51">
        <v>6</v>
      </c>
      <c r="I2884" s="51">
        <v>20</v>
      </c>
      <c r="J2884" s="51">
        <v>4</v>
      </c>
      <c r="K2884" s="51">
        <v>5000</v>
      </c>
      <c r="L2884" s="51">
        <v>5300</v>
      </c>
      <c r="M2884" s="51">
        <v>531</v>
      </c>
      <c r="N2884" s="50">
        <v>939</v>
      </c>
      <c r="O2884" s="49"/>
      <c r="P2884" s="48" t="s">
        <v>244</v>
      </c>
      <c r="Q2884" s="47">
        <v>0</v>
      </c>
      <c r="R2884" s="47">
        <v>0</v>
      </c>
      <c r="S2884" s="46">
        <f t="shared" si="190"/>
        <v>0</v>
      </c>
      <c r="T2884" s="47">
        <v>0</v>
      </c>
      <c r="U2884" s="47">
        <v>0</v>
      </c>
      <c r="V2884" s="46">
        <f t="shared" si="191"/>
        <v>0</v>
      </c>
      <c r="W2884" s="46">
        <f t="shared" si="192"/>
        <v>0</v>
      </c>
      <c r="X2884" s="45" t="s">
        <v>26</v>
      </c>
      <c r="Y2884" s="44"/>
      <c r="Z2884" s="43"/>
      <c r="AA2884" s="78" t="s">
        <v>100</v>
      </c>
      <c r="AK2884" s="2"/>
      <c r="AL2884" s="2"/>
      <c r="AM2884" s="2"/>
      <c r="AN2884" s="2"/>
      <c r="AO2884" s="2"/>
      <c r="AP2884" s="2"/>
      <c r="AQ2884" s="2"/>
      <c r="AR2884" s="2"/>
      <c r="AS2884" s="2"/>
      <c r="AT2884" s="2"/>
      <c r="AU2884" s="2"/>
      <c r="AV2884" s="2"/>
      <c r="AW2884" s="2"/>
    </row>
    <row r="2885" spans="1:49" hidden="1">
      <c r="A2885" s="31" t="e">
        <f t="shared" si="193"/>
        <v>#N/A</v>
      </c>
      <c r="B2885" s="30" t="e">
        <f>VLOOKUP(F2885,[3]!Tabla13[#All],2,FALSE)</f>
        <v>#N/A</v>
      </c>
      <c r="C2885" s="51">
        <v>2026</v>
      </c>
      <c r="D2885" s="51">
        <v>8330</v>
      </c>
      <c r="E2885" s="51"/>
      <c r="F2885" s="52"/>
      <c r="G2885" s="51">
        <v>2</v>
      </c>
      <c r="H2885" s="51">
        <v>6</v>
      </c>
      <c r="I2885" s="51">
        <v>20</v>
      </c>
      <c r="J2885" s="51">
        <v>4</v>
      </c>
      <c r="K2885" s="51">
        <v>5000</v>
      </c>
      <c r="L2885" s="51">
        <v>5300</v>
      </c>
      <c r="M2885" s="51">
        <v>531</v>
      </c>
      <c r="N2885" s="50">
        <v>1016</v>
      </c>
      <c r="O2885" s="49"/>
      <c r="P2885" s="48" t="s">
        <v>696</v>
      </c>
      <c r="Q2885" s="47">
        <v>0</v>
      </c>
      <c r="R2885" s="47">
        <v>0</v>
      </c>
      <c r="S2885" s="46">
        <f t="shared" si="190"/>
        <v>0</v>
      </c>
      <c r="T2885" s="47">
        <v>0</v>
      </c>
      <c r="U2885" s="47">
        <v>0</v>
      </c>
      <c r="V2885" s="46">
        <f t="shared" si="191"/>
        <v>0</v>
      </c>
      <c r="W2885" s="46">
        <f t="shared" si="192"/>
        <v>0</v>
      </c>
      <c r="X2885" s="45" t="s">
        <v>26</v>
      </c>
      <c r="Y2885" s="44"/>
      <c r="Z2885" s="43"/>
      <c r="AA2885" s="78" t="s">
        <v>100</v>
      </c>
      <c r="AK2885" s="2"/>
      <c r="AL2885" s="2"/>
      <c r="AM2885" s="2"/>
      <c r="AN2885" s="2"/>
      <c r="AO2885" s="2"/>
      <c r="AP2885" s="2"/>
      <c r="AQ2885" s="2"/>
      <c r="AR2885" s="2"/>
      <c r="AS2885" s="2"/>
      <c r="AT2885" s="2"/>
      <c r="AU2885" s="2"/>
      <c r="AV2885" s="2"/>
      <c r="AW2885" s="2"/>
    </row>
    <row r="2886" spans="1:49" hidden="1">
      <c r="A2886" s="31" t="e">
        <f t="shared" si="193"/>
        <v>#N/A</v>
      </c>
      <c r="B2886" s="30" t="e">
        <f>VLOOKUP(F2886,[3]!Tabla13[#All],2,FALSE)</f>
        <v>#N/A</v>
      </c>
      <c r="C2886" s="51">
        <v>2026</v>
      </c>
      <c r="D2886" s="51">
        <v>8330</v>
      </c>
      <c r="E2886" s="51"/>
      <c r="F2886" s="52"/>
      <c r="G2886" s="51">
        <v>2</v>
      </c>
      <c r="H2886" s="51">
        <v>6</v>
      </c>
      <c r="I2886" s="51">
        <v>20</v>
      </c>
      <c r="J2886" s="51">
        <v>4</v>
      </c>
      <c r="K2886" s="51">
        <v>5000</v>
      </c>
      <c r="L2886" s="51">
        <v>5300</v>
      </c>
      <c r="M2886" s="51">
        <v>531</v>
      </c>
      <c r="N2886" s="50">
        <v>1019</v>
      </c>
      <c r="O2886" s="49"/>
      <c r="P2886" s="48" t="s">
        <v>695</v>
      </c>
      <c r="Q2886" s="47">
        <v>0</v>
      </c>
      <c r="R2886" s="47">
        <v>0</v>
      </c>
      <c r="S2886" s="46">
        <f t="shared" si="190"/>
        <v>0</v>
      </c>
      <c r="T2886" s="47">
        <v>0</v>
      </c>
      <c r="U2886" s="47">
        <v>0</v>
      </c>
      <c r="V2886" s="46">
        <f t="shared" si="191"/>
        <v>0</v>
      </c>
      <c r="W2886" s="46">
        <f t="shared" si="192"/>
        <v>0</v>
      </c>
      <c r="X2886" s="45" t="s">
        <v>26</v>
      </c>
      <c r="Y2886" s="44"/>
      <c r="Z2886" s="43"/>
      <c r="AA2886" s="78" t="s">
        <v>100</v>
      </c>
      <c r="AK2886" s="2"/>
      <c r="AL2886" s="2"/>
      <c r="AM2886" s="2"/>
      <c r="AN2886" s="2"/>
      <c r="AO2886" s="2"/>
      <c r="AP2886" s="2"/>
      <c r="AQ2886" s="2"/>
      <c r="AR2886" s="2"/>
      <c r="AS2886" s="2"/>
      <c r="AT2886" s="2"/>
      <c r="AU2886" s="2"/>
      <c r="AV2886" s="2"/>
      <c r="AW2886" s="2"/>
    </row>
    <row r="2887" spans="1:49" hidden="1">
      <c r="A2887" s="31" t="e">
        <f t="shared" si="193"/>
        <v>#N/A</v>
      </c>
      <c r="B2887" s="30" t="e">
        <f>VLOOKUP(F2887,[3]!Tabla13[#All],2,FALSE)</f>
        <v>#N/A</v>
      </c>
      <c r="C2887" s="51">
        <v>2026</v>
      </c>
      <c r="D2887" s="51">
        <v>8330</v>
      </c>
      <c r="E2887" s="51"/>
      <c r="F2887" s="52"/>
      <c r="G2887" s="51">
        <v>2</v>
      </c>
      <c r="H2887" s="51">
        <v>6</v>
      </c>
      <c r="I2887" s="51">
        <v>20</v>
      </c>
      <c r="J2887" s="51">
        <v>4</v>
      </c>
      <c r="K2887" s="51">
        <v>5000</v>
      </c>
      <c r="L2887" s="51">
        <v>5300</v>
      </c>
      <c r="M2887" s="51">
        <v>531</v>
      </c>
      <c r="N2887" s="50">
        <v>708</v>
      </c>
      <c r="O2887" s="49"/>
      <c r="P2887" s="48" t="s">
        <v>656</v>
      </c>
      <c r="Q2887" s="47">
        <v>0</v>
      </c>
      <c r="R2887" s="47">
        <v>0</v>
      </c>
      <c r="S2887" s="46">
        <f t="shared" si="190"/>
        <v>0</v>
      </c>
      <c r="T2887" s="47">
        <v>0</v>
      </c>
      <c r="U2887" s="47">
        <v>0</v>
      </c>
      <c r="V2887" s="46">
        <f t="shared" si="191"/>
        <v>0</v>
      </c>
      <c r="W2887" s="46">
        <f t="shared" si="192"/>
        <v>0</v>
      </c>
      <c r="X2887" s="45" t="s">
        <v>26</v>
      </c>
      <c r="Y2887" s="44"/>
      <c r="Z2887" s="43"/>
      <c r="AA2887" s="78" t="s">
        <v>100</v>
      </c>
      <c r="AK2887" s="2"/>
      <c r="AL2887" s="2"/>
      <c r="AM2887" s="2"/>
      <c r="AN2887" s="2"/>
      <c r="AO2887" s="2"/>
      <c r="AP2887" s="2"/>
      <c r="AQ2887" s="2"/>
      <c r="AR2887" s="2"/>
      <c r="AS2887" s="2"/>
      <c r="AT2887" s="2"/>
      <c r="AU2887" s="2"/>
      <c r="AV2887" s="2"/>
      <c r="AW2887" s="2"/>
    </row>
    <row r="2888" spans="1:49" ht="28.5" hidden="1">
      <c r="A2888" s="31" t="e">
        <f t="shared" si="193"/>
        <v>#N/A</v>
      </c>
      <c r="B2888" s="30" t="e">
        <f>VLOOKUP(F2888,[3]!Tabla13[#All],2,FALSE)</f>
        <v>#N/A</v>
      </c>
      <c r="C2888" s="51">
        <v>2026</v>
      </c>
      <c r="D2888" s="51">
        <v>8330</v>
      </c>
      <c r="E2888" s="51"/>
      <c r="F2888" s="52"/>
      <c r="G2888" s="51">
        <v>2</v>
      </c>
      <c r="H2888" s="51">
        <v>6</v>
      </c>
      <c r="I2888" s="51">
        <v>20</v>
      </c>
      <c r="J2888" s="51">
        <v>4</v>
      </c>
      <c r="K2888" s="51">
        <v>5000</v>
      </c>
      <c r="L2888" s="51">
        <v>5300</v>
      </c>
      <c r="M2888" s="51">
        <v>531</v>
      </c>
      <c r="N2888" s="50">
        <v>533</v>
      </c>
      <c r="O2888" s="49"/>
      <c r="P2888" s="48" t="s">
        <v>652</v>
      </c>
      <c r="Q2888" s="47">
        <v>0</v>
      </c>
      <c r="R2888" s="47">
        <v>0</v>
      </c>
      <c r="S2888" s="46">
        <f t="shared" si="190"/>
        <v>0</v>
      </c>
      <c r="T2888" s="47">
        <v>0</v>
      </c>
      <c r="U2888" s="47">
        <v>0</v>
      </c>
      <c r="V2888" s="46">
        <f t="shared" si="191"/>
        <v>0</v>
      </c>
      <c r="W2888" s="46">
        <f t="shared" si="192"/>
        <v>0</v>
      </c>
      <c r="X2888" s="45" t="s">
        <v>26</v>
      </c>
      <c r="Y2888" s="44"/>
      <c r="Z2888" s="43"/>
      <c r="AA2888" s="78" t="s">
        <v>100</v>
      </c>
      <c r="AK2888" s="2"/>
      <c r="AL2888" s="2"/>
      <c r="AM2888" s="2"/>
      <c r="AN2888" s="2"/>
      <c r="AO2888" s="2"/>
      <c r="AP2888" s="2"/>
      <c r="AQ2888" s="2"/>
      <c r="AR2888" s="2"/>
      <c r="AS2888" s="2"/>
      <c r="AT2888" s="2"/>
      <c r="AU2888" s="2"/>
      <c r="AV2888" s="2"/>
      <c r="AW2888" s="2"/>
    </row>
    <row r="2889" spans="1:49">
      <c r="A2889" s="31" t="e">
        <f t="shared" si="193"/>
        <v>#N/A</v>
      </c>
      <c r="B2889" s="30" t="e">
        <f>VLOOKUP(F2889,[3]!Tabla13[#All],2,FALSE)</f>
        <v>#N/A</v>
      </c>
      <c r="C2889" s="61">
        <v>2026</v>
      </c>
      <c r="D2889" s="61">
        <v>8330</v>
      </c>
      <c r="E2889" s="61"/>
      <c r="F2889" s="62"/>
      <c r="G2889" s="61">
        <v>2</v>
      </c>
      <c r="H2889" s="61">
        <v>6</v>
      </c>
      <c r="I2889" s="61">
        <v>20</v>
      </c>
      <c r="J2889" s="61">
        <v>4</v>
      </c>
      <c r="K2889" s="61">
        <v>5000</v>
      </c>
      <c r="L2889" s="61">
        <v>5400</v>
      </c>
      <c r="M2889" s="61"/>
      <c r="N2889" s="60" t="s">
        <v>23</v>
      </c>
      <c r="O2889" s="59"/>
      <c r="P2889" s="58" t="s">
        <v>33</v>
      </c>
      <c r="Q2889" s="57">
        <f>Q2890</f>
        <v>4095000</v>
      </c>
      <c r="R2889" s="57">
        <f>R2890</f>
        <v>0</v>
      </c>
      <c r="S2889" s="57">
        <f t="shared" si="190"/>
        <v>4095000</v>
      </c>
      <c r="T2889" s="57">
        <f>T2890</f>
        <v>0</v>
      </c>
      <c r="U2889" s="57">
        <f>U2890</f>
        <v>0</v>
      </c>
      <c r="V2889" s="57">
        <f t="shared" si="191"/>
        <v>0</v>
      </c>
      <c r="W2889" s="57">
        <f t="shared" si="192"/>
        <v>4095000</v>
      </c>
      <c r="X2889" s="56"/>
      <c r="Y2889" s="66"/>
      <c r="Z2889" s="65"/>
      <c r="AA2889" s="53"/>
      <c r="AK2889" s="2"/>
      <c r="AL2889" s="2"/>
      <c r="AM2889" s="2"/>
      <c r="AN2889" s="2"/>
      <c r="AO2889" s="2"/>
      <c r="AP2889" s="2"/>
      <c r="AQ2889" s="2"/>
      <c r="AR2889" s="2"/>
      <c r="AS2889" s="2"/>
      <c r="AT2889" s="2"/>
      <c r="AU2889" s="2"/>
      <c r="AV2889" s="2"/>
      <c r="AW2889" s="2"/>
    </row>
    <row r="2890" spans="1:49">
      <c r="A2890" s="31" t="e">
        <f t="shared" si="193"/>
        <v>#N/A</v>
      </c>
      <c r="B2890" s="30" t="e">
        <f>VLOOKUP(F2890,[3]!Tabla13[#All],2,FALSE)</f>
        <v>#N/A</v>
      </c>
      <c r="C2890" s="40">
        <v>2026</v>
      </c>
      <c r="D2890" s="40">
        <v>8330</v>
      </c>
      <c r="E2890" s="40"/>
      <c r="F2890" s="41"/>
      <c r="G2890" s="40">
        <v>2</v>
      </c>
      <c r="H2890" s="40">
        <v>6</v>
      </c>
      <c r="I2890" s="40">
        <v>20</v>
      </c>
      <c r="J2890" s="40">
        <v>4</v>
      </c>
      <c r="K2890" s="40">
        <v>5000</v>
      </c>
      <c r="L2890" s="40">
        <v>5400</v>
      </c>
      <c r="M2890" s="40">
        <v>541</v>
      </c>
      <c r="N2890" s="39" t="s">
        <v>23</v>
      </c>
      <c r="O2890" s="38"/>
      <c r="P2890" s="37" t="s">
        <v>32</v>
      </c>
      <c r="Q2890" s="36">
        <f>SUM(Q2891:Q2893)</f>
        <v>4095000</v>
      </c>
      <c r="R2890" s="36">
        <f>SUM(R2891:R2893)</f>
        <v>0</v>
      </c>
      <c r="S2890" s="36">
        <f t="shared" ref="S2890:S2953" si="194">Q2890+R2890</f>
        <v>4095000</v>
      </c>
      <c r="T2890" s="36">
        <f>SUM(T2891:T2893)</f>
        <v>0</v>
      </c>
      <c r="U2890" s="36">
        <f>SUM(U2891:U2893)</f>
        <v>0</v>
      </c>
      <c r="V2890" s="36">
        <f t="shared" ref="V2890:V2953" si="195">T2890+U2890</f>
        <v>0</v>
      </c>
      <c r="W2890" s="36">
        <f t="shared" ref="W2890:W2953" si="196">S2890+V2890</f>
        <v>4095000</v>
      </c>
      <c r="X2890" s="35"/>
      <c r="Y2890" s="64"/>
      <c r="Z2890" s="63"/>
      <c r="AA2890" s="32"/>
      <c r="AK2890" s="2"/>
      <c r="AL2890" s="2"/>
      <c r="AM2890" s="2"/>
      <c r="AN2890" s="2"/>
      <c r="AO2890" s="2"/>
      <c r="AP2890" s="2"/>
      <c r="AQ2890" s="2"/>
      <c r="AR2890" s="2"/>
      <c r="AS2890" s="2"/>
      <c r="AT2890" s="2"/>
      <c r="AU2890" s="2"/>
      <c r="AV2890" s="2"/>
      <c r="AW2890" s="2"/>
    </row>
    <row r="2891" spans="1:49" hidden="1">
      <c r="A2891" s="31" t="e">
        <f t="shared" si="193"/>
        <v>#N/A</v>
      </c>
      <c r="B2891" s="30" t="e">
        <f>VLOOKUP(F2891,[3]!Tabla13[#All],2,FALSE)</f>
        <v>#N/A</v>
      </c>
      <c r="C2891" s="51">
        <v>2026</v>
      </c>
      <c r="D2891" s="51">
        <v>8330</v>
      </c>
      <c r="E2891" s="51"/>
      <c r="F2891" s="52"/>
      <c r="G2891" s="51">
        <v>2</v>
      </c>
      <c r="H2891" s="51">
        <v>6</v>
      </c>
      <c r="I2891" s="51">
        <v>20</v>
      </c>
      <c r="J2891" s="51">
        <v>4</v>
      </c>
      <c r="K2891" s="51">
        <v>5000</v>
      </c>
      <c r="L2891" s="51">
        <v>5400</v>
      </c>
      <c r="M2891" s="51">
        <v>541</v>
      </c>
      <c r="N2891" s="50">
        <v>407</v>
      </c>
      <c r="O2891" s="49"/>
      <c r="P2891" s="48" t="s">
        <v>221</v>
      </c>
      <c r="Q2891" s="47">
        <v>0</v>
      </c>
      <c r="R2891" s="47">
        <v>0</v>
      </c>
      <c r="S2891" s="46">
        <f t="shared" si="194"/>
        <v>0</v>
      </c>
      <c r="T2891" s="47">
        <v>0</v>
      </c>
      <c r="U2891" s="47">
        <v>0</v>
      </c>
      <c r="V2891" s="46">
        <f t="shared" si="195"/>
        <v>0</v>
      </c>
      <c r="W2891" s="46">
        <f t="shared" si="196"/>
        <v>0</v>
      </c>
      <c r="X2891" s="45" t="s">
        <v>26</v>
      </c>
      <c r="Y2891" s="44"/>
      <c r="Z2891" s="43"/>
      <c r="AA2891" s="42" t="s">
        <v>19</v>
      </c>
      <c r="AK2891" s="2"/>
      <c r="AL2891" s="2"/>
      <c r="AM2891" s="2"/>
      <c r="AN2891" s="2"/>
      <c r="AO2891" s="2"/>
      <c r="AP2891" s="2"/>
      <c r="AQ2891" s="2"/>
      <c r="AR2891" s="2"/>
      <c r="AS2891" s="2"/>
      <c r="AT2891" s="2"/>
      <c r="AU2891" s="2"/>
      <c r="AV2891" s="2"/>
      <c r="AW2891" s="2"/>
    </row>
    <row r="2892" spans="1:49" hidden="1">
      <c r="A2892" s="31" t="e">
        <f t="shared" si="193"/>
        <v>#N/A</v>
      </c>
      <c r="B2892" s="30" t="e">
        <f>VLOOKUP(F2892,[3]!Tabla13[#All],2,FALSE)</f>
        <v>#N/A</v>
      </c>
      <c r="C2892" s="51">
        <v>2026</v>
      </c>
      <c r="D2892" s="51">
        <v>8330</v>
      </c>
      <c r="E2892" s="51"/>
      <c r="F2892" s="52"/>
      <c r="G2892" s="51">
        <v>2</v>
      </c>
      <c r="H2892" s="51">
        <v>6</v>
      </c>
      <c r="I2892" s="51">
        <v>20</v>
      </c>
      <c r="J2892" s="51">
        <v>4</v>
      </c>
      <c r="K2892" s="51">
        <v>5000</v>
      </c>
      <c r="L2892" s="51">
        <v>5400</v>
      </c>
      <c r="M2892" s="51">
        <v>541</v>
      </c>
      <c r="N2892" s="50">
        <v>997</v>
      </c>
      <c r="O2892" s="49"/>
      <c r="P2892" s="48" t="s">
        <v>30</v>
      </c>
      <c r="Q2892" s="47">
        <v>0</v>
      </c>
      <c r="R2892" s="47">
        <v>0</v>
      </c>
      <c r="S2892" s="46">
        <f t="shared" si="194"/>
        <v>0</v>
      </c>
      <c r="T2892" s="47">
        <v>0</v>
      </c>
      <c r="U2892" s="47">
        <v>0</v>
      </c>
      <c r="V2892" s="46">
        <f t="shared" si="195"/>
        <v>0</v>
      </c>
      <c r="W2892" s="46">
        <f t="shared" si="196"/>
        <v>0</v>
      </c>
      <c r="X2892" s="45" t="s">
        <v>26</v>
      </c>
      <c r="Y2892" s="44"/>
      <c r="Z2892" s="43"/>
      <c r="AA2892" s="78" t="s">
        <v>100</v>
      </c>
      <c r="AK2892" s="2"/>
      <c r="AL2892" s="2"/>
      <c r="AM2892" s="2"/>
      <c r="AN2892" s="2"/>
      <c r="AO2892" s="2"/>
      <c r="AP2892" s="2"/>
      <c r="AQ2892" s="2"/>
      <c r="AR2892" s="2"/>
      <c r="AS2892" s="2"/>
      <c r="AT2892" s="2"/>
      <c r="AU2892" s="2"/>
      <c r="AV2892" s="2"/>
      <c r="AW2892" s="2"/>
    </row>
    <row r="2893" spans="1:49">
      <c r="A2893" s="31" t="e">
        <f t="shared" si="193"/>
        <v>#N/A</v>
      </c>
      <c r="B2893" s="30" t="e">
        <f>VLOOKUP(F2893,[3]!Tabla13[#All],2,FALSE)</f>
        <v>#N/A</v>
      </c>
      <c r="C2893" s="51">
        <v>2026</v>
      </c>
      <c r="D2893" s="51">
        <v>8330</v>
      </c>
      <c r="E2893" s="51"/>
      <c r="F2893" s="52"/>
      <c r="G2893" s="51">
        <v>2</v>
      </c>
      <c r="H2893" s="51">
        <v>6</v>
      </c>
      <c r="I2893" s="51">
        <v>20</v>
      </c>
      <c r="J2893" s="51">
        <v>4</v>
      </c>
      <c r="K2893" s="51">
        <v>5000</v>
      </c>
      <c r="L2893" s="51">
        <v>5400</v>
      </c>
      <c r="M2893" s="51">
        <v>541</v>
      </c>
      <c r="N2893" s="50">
        <v>1486</v>
      </c>
      <c r="O2893" s="49">
        <v>2</v>
      </c>
      <c r="P2893" s="48" t="s">
        <v>594</v>
      </c>
      <c r="Q2893" s="47">
        <v>4095000</v>
      </c>
      <c r="R2893" s="47">
        <v>0</v>
      </c>
      <c r="S2893" s="46">
        <f t="shared" si="194"/>
        <v>4095000</v>
      </c>
      <c r="T2893" s="47">
        <v>0</v>
      </c>
      <c r="U2893" s="47">
        <v>0</v>
      </c>
      <c r="V2893" s="46">
        <f t="shared" si="195"/>
        <v>0</v>
      </c>
      <c r="W2893" s="46">
        <f t="shared" si="196"/>
        <v>4095000</v>
      </c>
      <c r="X2893" s="45" t="s">
        <v>26</v>
      </c>
      <c r="Y2893" s="44">
        <v>3</v>
      </c>
      <c r="Z2893" s="43"/>
      <c r="AA2893" s="78" t="s">
        <v>100</v>
      </c>
      <c r="AK2893" s="2"/>
      <c r="AL2893" s="2"/>
      <c r="AM2893" s="2"/>
      <c r="AN2893" s="2"/>
      <c r="AO2893" s="2"/>
      <c r="AP2893" s="2"/>
      <c r="AQ2893" s="2"/>
      <c r="AR2893" s="2"/>
      <c r="AS2893" s="2"/>
      <c r="AT2893" s="2"/>
      <c r="AU2893" s="2"/>
      <c r="AV2893" s="2"/>
      <c r="AW2893" s="2"/>
    </row>
    <row r="2894" spans="1:49" hidden="1">
      <c r="A2894" s="31" t="e">
        <f t="shared" si="193"/>
        <v>#N/A</v>
      </c>
      <c r="B2894" s="30" t="e">
        <f>VLOOKUP(F2894,[3]!Tabla13[#All],2,FALSE)</f>
        <v>#N/A</v>
      </c>
      <c r="C2894" s="61">
        <v>2026</v>
      </c>
      <c r="D2894" s="61">
        <v>8330</v>
      </c>
      <c r="E2894" s="61"/>
      <c r="F2894" s="62"/>
      <c r="G2894" s="61">
        <v>2</v>
      </c>
      <c r="H2894" s="61">
        <v>6</v>
      </c>
      <c r="I2894" s="61">
        <v>20</v>
      </c>
      <c r="J2894" s="61">
        <v>4</v>
      </c>
      <c r="K2894" s="61">
        <v>5000</v>
      </c>
      <c r="L2894" s="61">
        <v>5600</v>
      </c>
      <c r="M2894" s="61"/>
      <c r="N2894" s="60" t="s">
        <v>23</v>
      </c>
      <c r="O2894" s="59"/>
      <c r="P2894" s="58" t="s">
        <v>29</v>
      </c>
      <c r="Q2894" s="57">
        <f>+Q2895+Q2897+Q2899+Q2913+Q2917</f>
        <v>0</v>
      </c>
      <c r="R2894" s="57">
        <f>+R2895+R2897+R2899+R2913+R2917</f>
        <v>0</v>
      </c>
      <c r="S2894" s="57">
        <f t="shared" si="194"/>
        <v>0</v>
      </c>
      <c r="T2894" s="57">
        <f>+T2895+T2897+T2899+T2913+T2917</f>
        <v>0</v>
      </c>
      <c r="U2894" s="57">
        <f>+U2895+U2897+U2899+U2913+U2917</f>
        <v>0</v>
      </c>
      <c r="V2894" s="57">
        <f t="shared" si="195"/>
        <v>0</v>
      </c>
      <c r="W2894" s="57">
        <f t="shared" si="196"/>
        <v>0</v>
      </c>
      <c r="X2894" s="56"/>
      <c r="Y2894" s="205"/>
      <c r="Z2894" s="65"/>
      <c r="AA2894" s="138"/>
      <c r="AK2894" s="2"/>
      <c r="AL2894" s="2"/>
      <c r="AM2894" s="2"/>
      <c r="AN2894" s="2"/>
      <c r="AO2894" s="2"/>
      <c r="AP2894" s="2"/>
      <c r="AQ2894" s="2"/>
      <c r="AR2894" s="2"/>
      <c r="AS2894" s="2"/>
      <c r="AT2894" s="2"/>
      <c r="AU2894" s="2"/>
      <c r="AV2894" s="2"/>
      <c r="AW2894" s="2"/>
    </row>
    <row r="2895" spans="1:49" hidden="1">
      <c r="A2895" s="31" t="e">
        <f t="shared" si="193"/>
        <v>#N/A</v>
      </c>
      <c r="B2895" s="30" t="e">
        <f>VLOOKUP(F2895,[3]!Tabla13[#All],2,FALSE)</f>
        <v>#N/A</v>
      </c>
      <c r="C2895" s="40">
        <v>2026</v>
      </c>
      <c r="D2895" s="40">
        <v>8330</v>
      </c>
      <c r="E2895" s="40"/>
      <c r="F2895" s="41"/>
      <c r="G2895" s="40">
        <v>2</v>
      </c>
      <c r="H2895" s="40">
        <v>6</v>
      </c>
      <c r="I2895" s="40">
        <v>20</v>
      </c>
      <c r="J2895" s="40">
        <v>4</v>
      </c>
      <c r="K2895" s="40">
        <v>5000</v>
      </c>
      <c r="L2895" s="40">
        <v>5600</v>
      </c>
      <c r="M2895" s="40">
        <v>562</v>
      </c>
      <c r="N2895" s="39" t="s">
        <v>23</v>
      </c>
      <c r="O2895" s="38"/>
      <c r="P2895" s="37" t="s">
        <v>207</v>
      </c>
      <c r="Q2895" s="36">
        <f>SUM(Q2896:Q2896)</f>
        <v>0</v>
      </c>
      <c r="R2895" s="36">
        <f>SUM(R2896:R2896)</f>
        <v>0</v>
      </c>
      <c r="S2895" s="36">
        <f t="shared" si="194"/>
        <v>0</v>
      </c>
      <c r="T2895" s="36">
        <f>SUM(T2896:T2896)</f>
        <v>0</v>
      </c>
      <c r="U2895" s="36">
        <f>SUM(U2896:U2896)</f>
        <v>0</v>
      </c>
      <c r="V2895" s="36">
        <f t="shared" si="195"/>
        <v>0</v>
      </c>
      <c r="W2895" s="36">
        <f t="shared" si="196"/>
        <v>0</v>
      </c>
      <c r="X2895" s="35"/>
      <c r="Y2895" s="64"/>
      <c r="Z2895" s="63"/>
      <c r="AA2895" s="32"/>
      <c r="AK2895" s="2"/>
      <c r="AL2895" s="2"/>
      <c r="AM2895" s="2"/>
      <c r="AN2895" s="2"/>
      <c r="AO2895" s="2"/>
      <c r="AP2895" s="2"/>
      <c r="AQ2895" s="2"/>
      <c r="AR2895" s="2"/>
      <c r="AS2895" s="2"/>
      <c r="AT2895" s="2"/>
      <c r="AU2895" s="2"/>
      <c r="AV2895" s="2"/>
      <c r="AW2895" s="2"/>
    </row>
    <row r="2896" spans="1:49" hidden="1">
      <c r="A2896" s="31" t="e">
        <f t="shared" si="193"/>
        <v>#N/A</v>
      </c>
      <c r="B2896" s="30" t="e">
        <f>VLOOKUP(F2896,[3]!Tabla13[#All],2,FALSE)</f>
        <v>#N/A</v>
      </c>
      <c r="C2896" s="51">
        <v>2026</v>
      </c>
      <c r="D2896" s="51">
        <v>8330</v>
      </c>
      <c r="E2896" s="51"/>
      <c r="F2896" s="52"/>
      <c r="G2896" s="51">
        <v>2</v>
      </c>
      <c r="H2896" s="51">
        <v>6</v>
      </c>
      <c r="I2896" s="51">
        <v>20</v>
      </c>
      <c r="J2896" s="51">
        <v>4</v>
      </c>
      <c r="K2896" s="51">
        <v>5000</v>
      </c>
      <c r="L2896" s="51">
        <v>5600</v>
      </c>
      <c r="M2896" s="51">
        <v>562</v>
      </c>
      <c r="N2896" s="50">
        <v>397</v>
      </c>
      <c r="O2896" s="49"/>
      <c r="P2896" s="48" t="s">
        <v>634</v>
      </c>
      <c r="Q2896" s="47">
        <v>0</v>
      </c>
      <c r="R2896" s="47">
        <v>0</v>
      </c>
      <c r="S2896" s="46">
        <f t="shared" si="194"/>
        <v>0</v>
      </c>
      <c r="T2896" s="47">
        <v>0</v>
      </c>
      <c r="U2896" s="47">
        <v>0</v>
      </c>
      <c r="V2896" s="46">
        <f t="shared" si="195"/>
        <v>0</v>
      </c>
      <c r="W2896" s="46">
        <f t="shared" si="196"/>
        <v>0</v>
      </c>
      <c r="X2896" s="45" t="s">
        <v>26</v>
      </c>
      <c r="Y2896" s="44"/>
      <c r="Z2896" s="43"/>
      <c r="AA2896" s="42" t="s">
        <v>19</v>
      </c>
      <c r="AK2896" s="2"/>
      <c r="AL2896" s="2"/>
      <c r="AM2896" s="2"/>
      <c r="AN2896" s="2"/>
      <c r="AO2896" s="2"/>
      <c r="AP2896" s="2"/>
      <c r="AQ2896" s="2"/>
      <c r="AR2896" s="2"/>
      <c r="AS2896" s="2"/>
      <c r="AT2896" s="2"/>
      <c r="AU2896" s="2"/>
      <c r="AV2896" s="2"/>
      <c r="AW2896" s="2"/>
    </row>
    <row r="2897" spans="1:49" hidden="1">
      <c r="A2897" s="31" t="e">
        <f t="shared" si="193"/>
        <v>#N/A</v>
      </c>
      <c r="B2897" s="30" t="e">
        <f>VLOOKUP(F2897,[3]!Tabla13[#All],2,FALSE)</f>
        <v>#N/A</v>
      </c>
      <c r="C2897" s="40">
        <v>2026</v>
      </c>
      <c r="D2897" s="40">
        <v>8330</v>
      </c>
      <c r="E2897" s="40"/>
      <c r="F2897" s="41"/>
      <c r="G2897" s="40">
        <v>2</v>
      </c>
      <c r="H2897" s="40">
        <v>6</v>
      </c>
      <c r="I2897" s="40">
        <v>20</v>
      </c>
      <c r="J2897" s="40">
        <v>4</v>
      </c>
      <c r="K2897" s="40">
        <v>5000</v>
      </c>
      <c r="L2897" s="40">
        <v>5600</v>
      </c>
      <c r="M2897" s="40">
        <v>563</v>
      </c>
      <c r="N2897" s="39" t="s">
        <v>23</v>
      </c>
      <c r="O2897" s="38"/>
      <c r="P2897" s="37" t="s">
        <v>826</v>
      </c>
      <c r="Q2897" s="36">
        <f>SUM(Q2898:Q2898)</f>
        <v>0</v>
      </c>
      <c r="R2897" s="36">
        <f>SUM(R2898:R2898)</f>
        <v>0</v>
      </c>
      <c r="S2897" s="36">
        <f t="shared" si="194"/>
        <v>0</v>
      </c>
      <c r="T2897" s="36">
        <f>SUM(T2898:T2898)</f>
        <v>0</v>
      </c>
      <c r="U2897" s="36">
        <f>SUM(U2898:U2898)</f>
        <v>0</v>
      </c>
      <c r="V2897" s="36">
        <f t="shared" si="195"/>
        <v>0</v>
      </c>
      <c r="W2897" s="36">
        <f t="shared" si="196"/>
        <v>0</v>
      </c>
      <c r="X2897" s="35"/>
      <c r="Y2897" s="64"/>
      <c r="Z2897" s="63"/>
      <c r="AA2897" s="32"/>
      <c r="AK2897" s="2"/>
      <c r="AL2897" s="2"/>
      <c r="AM2897" s="2"/>
      <c r="AN2897" s="2"/>
      <c r="AO2897" s="2"/>
      <c r="AP2897" s="2"/>
      <c r="AQ2897" s="2"/>
      <c r="AR2897" s="2"/>
      <c r="AS2897" s="2"/>
      <c r="AT2897" s="2"/>
      <c r="AU2897" s="2"/>
      <c r="AV2897" s="2"/>
      <c r="AW2897" s="2"/>
    </row>
    <row r="2898" spans="1:49" hidden="1">
      <c r="A2898" s="31" t="e">
        <f t="shared" si="193"/>
        <v>#N/A</v>
      </c>
      <c r="B2898" s="30" t="e">
        <f>VLOOKUP(F2898,[3]!Tabla13[#All],2,FALSE)</f>
        <v>#N/A</v>
      </c>
      <c r="C2898" s="51">
        <v>2026</v>
      </c>
      <c r="D2898" s="51">
        <v>8330</v>
      </c>
      <c r="E2898" s="51"/>
      <c r="F2898" s="52"/>
      <c r="G2898" s="51">
        <v>2</v>
      </c>
      <c r="H2898" s="51">
        <v>6</v>
      </c>
      <c r="I2898" s="51">
        <v>20</v>
      </c>
      <c r="J2898" s="51">
        <v>4</v>
      </c>
      <c r="K2898" s="51">
        <v>5000</v>
      </c>
      <c r="L2898" s="51">
        <v>5600</v>
      </c>
      <c r="M2898" s="51">
        <v>563</v>
      </c>
      <c r="N2898" s="50">
        <v>1225</v>
      </c>
      <c r="O2898" s="49"/>
      <c r="P2898" s="204" t="s">
        <v>825</v>
      </c>
      <c r="Q2898" s="47">
        <v>0</v>
      </c>
      <c r="R2898" s="47">
        <v>0</v>
      </c>
      <c r="S2898" s="46">
        <f t="shared" si="194"/>
        <v>0</v>
      </c>
      <c r="T2898" s="47">
        <v>0</v>
      </c>
      <c r="U2898" s="47">
        <v>0</v>
      </c>
      <c r="V2898" s="46">
        <f t="shared" si="195"/>
        <v>0</v>
      </c>
      <c r="W2898" s="46">
        <f t="shared" si="196"/>
        <v>0</v>
      </c>
      <c r="X2898" s="45" t="s">
        <v>26</v>
      </c>
      <c r="Y2898" s="44"/>
      <c r="Z2898" s="43"/>
      <c r="AA2898" s="78" t="s">
        <v>100</v>
      </c>
      <c r="AK2898" s="2"/>
      <c r="AL2898" s="2"/>
      <c r="AM2898" s="2"/>
      <c r="AN2898" s="2"/>
      <c r="AO2898" s="2"/>
      <c r="AP2898" s="2"/>
      <c r="AQ2898" s="2"/>
      <c r="AR2898" s="2"/>
      <c r="AS2898" s="2"/>
      <c r="AT2898" s="2"/>
      <c r="AU2898" s="2"/>
      <c r="AV2898" s="2"/>
      <c r="AW2898" s="2"/>
    </row>
    <row r="2899" spans="1:49" hidden="1">
      <c r="A2899" s="31" t="e">
        <f t="shared" si="193"/>
        <v>#N/A</v>
      </c>
      <c r="B2899" s="30" t="e">
        <f>VLOOKUP(F2899,[3]!Tabla13[#All],2,FALSE)</f>
        <v>#N/A</v>
      </c>
      <c r="C2899" s="40">
        <v>2026</v>
      </c>
      <c r="D2899" s="40">
        <v>8330</v>
      </c>
      <c r="E2899" s="40"/>
      <c r="F2899" s="41"/>
      <c r="G2899" s="40">
        <v>2</v>
      </c>
      <c r="H2899" s="40">
        <v>6</v>
      </c>
      <c r="I2899" s="40">
        <v>20</v>
      </c>
      <c r="J2899" s="40">
        <v>4</v>
      </c>
      <c r="K2899" s="40">
        <v>5000</v>
      </c>
      <c r="L2899" s="40">
        <v>5600</v>
      </c>
      <c r="M2899" s="40">
        <v>565</v>
      </c>
      <c r="N2899" s="39" t="s">
        <v>23</v>
      </c>
      <c r="O2899" s="38"/>
      <c r="P2899" s="37" t="s">
        <v>184</v>
      </c>
      <c r="Q2899" s="36">
        <f>SUM(Q2900:Q2912)</f>
        <v>0</v>
      </c>
      <c r="R2899" s="36">
        <f>SUM(R2900:R2912)</f>
        <v>0</v>
      </c>
      <c r="S2899" s="36">
        <f t="shared" si="194"/>
        <v>0</v>
      </c>
      <c r="T2899" s="36">
        <f>SUM(T2900:T2912)</f>
        <v>0</v>
      </c>
      <c r="U2899" s="36">
        <f>SUM(U2900:U2912)</f>
        <v>0</v>
      </c>
      <c r="V2899" s="36">
        <f t="shared" si="195"/>
        <v>0</v>
      </c>
      <c r="W2899" s="36">
        <f t="shared" si="196"/>
        <v>0</v>
      </c>
      <c r="X2899" s="35"/>
      <c r="Y2899" s="64"/>
      <c r="Z2899" s="63"/>
      <c r="AA2899" s="32"/>
      <c r="AK2899" s="2"/>
      <c r="AL2899" s="2"/>
      <c r="AM2899" s="2"/>
      <c r="AN2899" s="2"/>
      <c r="AO2899" s="2"/>
      <c r="AP2899" s="2"/>
      <c r="AQ2899" s="2"/>
      <c r="AR2899" s="2"/>
      <c r="AS2899" s="2"/>
      <c r="AT2899" s="2"/>
      <c r="AU2899" s="2"/>
      <c r="AV2899" s="2"/>
      <c r="AW2899" s="2"/>
    </row>
    <row r="2900" spans="1:49" hidden="1">
      <c r="A2900" s="31" t="e">
        <f t="shared" si="193"/>
        <v>#N/A</v>
      </c>
      <c r="B2900" s="30" t="e">
        <f>VLOOKUP(F2900,[3]!Tabla13[#All],2,FALSE)</f>
        <v>#N/A</v>
      </c>
      <c r="C2900" s="51">
        <v>2026</v>
      </c>
      <c r="D2900" s="51">
        <v>8330</v>
      </c>
      <c r="E2900" s="51"/>
      <c r="F2900" s="52"/>
      <c r="G2900" s="51">
        <v>2</v>
      </c>
      <c r="H2900" s="51">
        <v>6</v>
      </c>
      <c r="I2900" s="51">
        <v>20</v>
      </c>
      <c r="J2900" s="51">
        <v>4</v>
      </c>
      <c r="K2900" s="51">
        <v>5000</v>
      </c>
      <c r="L2900" s="51">
        <v>5600</v>
      </c>
      <c r="M2900" s="51">
        <v>565</v>
      </c>
      <c r="N2900" s="50">
        <v>534</v>
      </c>
      <c r="O2900" s="49"/>
      <c r="P2900" s="48" t="s">
        <v>824</v>
      </c>
      <c r="Q2900" s="47">
        <v>0</v>
      </c>
      <c r="R2900" s="47">
        <v>0</v>
      </c>
      <c r="S2900" s="46">
        <f t="shared" si="194"/>
        <v>0</v>
      </c>
      <c r="T2900" s="47">
        <v>0</v>
      </c>
      <c r="U2900" s="47">
        <v>0</v>
      </c>
      <c r="V2900" s="46">
        <f t="shared" si="195"/>
        <v>0</v>
      </c>
      <c r="W2900" s="46">
        <f t="shared" si="196"/>
        <v>0</v>
      </c>
      <c r="X2900" s="45" t="s">
        <v>205</v>
      </c>
      <c r="Y2900" s="44"/>
      <c r="Z2900" s="43"/>
      <c r="AA2900" s="78" t="s">
        <v>100</v>
      </c>
      <c r="AK2900" s="2"/>
      <c r="AL2900" s="2"/>
      <c r="AM2900" s="2"/>
      <c r="AN2900" s="2"/>
      <c r="AO2900" s="2"/>
      <c r="AP2900" s="2"/>
      <c r="AQ2900" s="2"/>
      <c r="AR2900" s="2"/>
      <c r="AS2900" s="2"/>
      <c r="AT2900" s="2"/>
      <c r="AU2900" s="2"/>
      <c r="AV2900" s="2"/>
      <c r="AW2900" s="2"/>
    </row>
    <row r="2901" spans="1:49" hidden="1">
      <c r="A2901" s="31" t="e">
        <f t="shared" si="193"/>
        <v>#N/A</v>
      </c>
      <c r="B2901" s="30" t="e">
        <f>VLOOKUP(F2901,[3]!Tabla13[#All],2,FALSE)</f>
        <v>#N/A</v>
      </c>
      <c r="C2901" s="51">
        <v>2026</v>
      </c>
      <c r="D2901" s="51">
        <v>8330</v>
      </c>
      <c r="E2901" s="51"/>
      <c r="F2901" s="52"/>
      <c r="G2901" s="51">
        <v>2</v>
      </c>
      <c r="H2901" s="51">
        <v>6</v>
      </c>
      <c r="I2901" s="51">
        <v>20</v>
      </c>
      <c r="J2901" s="51">
        <v>4</v>
      </c>
      <c r="K2901" s="51">
        <v>5000</v>
      </c>
      <c r="L2901" s="51">
        <v>5600</v>
      </c>
      <c r="M2901" s="51">
        <v>565</v>
      </c>
      <c r="N2901" s="50">
        <v>580</v>
      </c>
      <c r="O2901" s="49"/>
      <c r="P2901" s="48" t="s">
        <v>823</v>
      </c>
      <c r="Q2901" s="47">
        <v>0</v>
      </c>
      <c r="R2901" s="47">
        <v>0</v>
      </c>
      <c r="S2901" s="46">
        <f t="shared" si="194"/>
        <v>0</v>
      </c>
      <c r="T2901" s="47">
        <v>0</v>
      </c>
      <c r="U2901" s="47">
        <v>0</v>
      </c>
      <c r="V2901" s="46">
        <f t="shared" si="195"/>
        <v>0</v>
      </c>
      <c r="W2901" s="46">
        <f t="shared" si="196"/>
        <v>0</v>
      </c>
      <c r="X2901" s="45" t="s">
        <v>26</v>
      </c>
      <c r="Y2901" s="44"/>
      <c r="Z2901" s="43"/>
      <c r="AA2901" s="78" t="s">
        <v>100</v>
      </c>
      <c r="AK2901" s="2"/>
      <c r="AL2901" s="2"/>
      <c r="AM2901" s="2"/>
      <c r="AN2901" s="2"/>
      <c r="AO2901" s="2"/>
      <c r="AP2901" s="2"/>
      <c r="AQ2901" s="2"/>
      <c r="AR2901" s="2"/>
      <c r="AS2901" s="2"/>
      <c r="AT2901" s="2"/>
      <c r="AU2901" s="2"/>
      <c r="AV2901" s="2"/>
      <c r="AW2901" s="2"/>
    </row>
    <row r="2902" spans="1:49" hidden="1">
      <c r="A2902" s="31" t="e">
        <f t="shared" si="193"/>
        <v>#N/A</v>
      </c>
      <c r="B2902" s="30" t="e">
        <f>VLOOKUP(F2902,[3]!Tabla13[#All],2,FALSE)</f>
        <v>#N/A</v>
      </c>
      <c r="C2902" s="51">
        <v>2026</v>
      </c>
      <c r="D2902" s="51">
        <v>8330</v>
      </c>
      <c r="E2902" s="51"/>
      <c r="F2902" s="52"/>
      <c r="G2902" s="51">
        <v>2</v>
      </c>
      <c r="H2902" s="51">
        <v>6</v>
      </c>
      <c r="I2902" s="51">
        <v>20</v>
      </c>
      <c r="J2902" s="51">
        <v>4</v>
      </c>
      <c r="K2902" s="51">
        <v>5000</v>
      </c>
      <c r="L2902" s="51">
        <v>5600</v>
      </c>
      <c r="M2902" s="51">
        <v>565</v>
      </c>
      <c r="N2902" s="50">
        <v>541</v>
      </c>
      <c r="O2902" s="49"/>
      <c r="P2902" s="48" t="s">
        <v>822</v>
      </c>
      <c r="Q2902" s="47">
        <v>0</v>
      </c>
      <c r="R2902" s="47">
        <v>0</v>
      </c>
      <c r="S2902" s="46">
        <f t="shared" si="194"/>
        <v>0</v>
      </c>
      <c r="T2902" s="47">
        <v>0</v>
      </c>
      <c r="U2902" s="47">
        <v>0</v>
      </c>
      <c r="V2902" s="46">
        <f t="shared" si="195"/>
        <v>0</v>
      </c>
      <c r="W2902" s="46">
        <f t="shared" si="196"/>
        <v>0</v>
      </c>
      <c r="X2902" s="45" t="s">
        <v>26</v>
      </c>
      <c r="Y2902" s="44"/>
      <c r="Z2902" s="43"/>
      <c r="AA2902" s="42" t="s">
        <v>19</v>
      </c>
      <c r="AK2902" s="2"/>
      <c r="AL2902" s="2"/>
      <c r="AM2902" s="2"/>
      <c r="AN2902" s="2"/>
      <c r="AO2902" s="2"/>
      <c r="AP2902" s="2"/>
      <c r="AQ2902" s="2"/>
      <c r="AR2902" s="2"/>
      <c r="AS2902" s="2"/>
      <c r="AT2902" s="2"/>
      <c r="AU2902" s="2"/>
      <c r="AV2902" s="2"/>
      <c r="AW2902" s="2"/>
    </row>
    <row r="2903" spans="1:49" hidden="1">
      <c r="A2903" s="31" t="e">
        <f t="shared" si="193"/>
        <v>#N/A</v>
      </c>
      <c r="B2903" s="30" t="e">
        <f>VLOOKUP(F2903,[3]!Tabla13[#All],2,FALSE)</f>
        <v>#N/A</v>
      </c>
      <c r="C2903" s="51">
        <v>2026</v>
      </c>
      <c r="D2903" s="51">
        <v>8330</v>
      </c>
      <c r="E2903" s="51"/>
      <c r="F2903" s="52"/>
      <c r="G2903" s="51">
        <v>2</v>
      </c>
      <c r="H2903" s="51">
        <v>6</v>
      </c>
      <c r="I2903" s="51">
        <v>20</v>
      </c>
      <c r="J2903" s="51">
        <v>4</v>
      </c>
      <c r="K2903" s="51">
        <v>5000</v>
      </c>
      <c r="L2903" s="51">
        <v>5600</v>
      </c>
      <c r="M2903" s="51">
        <v>565</v>
      </c>
      <c r="N2903" s="50">
        <v>562</v>
      </c>
      <c r="O2903" s="49"/>
      <c r="P2903" s="48" t="s">
        <v>821</v>
      </c>
      <c r="Q2903" s="47">
        <v>0</v>
      </c>
      <c r="R2903" s="47">
        <v>0</v>
      </c>
      <c r="S2903" s="46">
        <f t="shared" si="194"/>
        <v>0</v>
      </c>
      <c r="T2903" s="47">
        <v>0</v>
      </c>
      <c r="U2903" s="47">
        <v>0</v>
      </c>
      <c r="V2903" s="46">
        <f t="shared" si="195"/>
        <v>0</v>
      </c>
      <c r="W2903" s="46">
        <f t="shared" si="196"/>
        <v>0</v>
      </c>
      <c r="X2903" s="45" t="s">
        <v>205</v>
      </c>
      <c r="Y2903" s="44"/>
      <c r="Z2903" s="43"/>
      <c r="AA2903" s="78" t="s">
        <v>100</v>
      </c>
      <c r="AK2903" s="2"/>
      <c r="AL2903" s="2"/>
      <c r="AM2903" s="2"/>
      <c r="AN2903" s="2"/>
      <c r="AO2903" s="2"/>
      <c r="AP2903" s="2"/>
      <c r="AQ2903" s="2"/>
      <c r="AR2903" s="2"/>
      <c r="AS2903" s="2"/>
      <c r="AT2903" s="2"/>
      <c r="AU2903" s="2"/>
      <c r="AV2903" s="2"/>
      <c r="AW2903" s="2"/>
    </row>
    <row r="2904" spans="1:49" ht="28.5" hidden="1">
      <c r="A2904" s="31" t="e">
        <f t="shared" si="193"/>
        <v>#N/A</v>
      </c>
      <c r="B2904" s="30" t="e">
        <f>VLOOKUP(F2904,[3]!Tabla13[#All],2,FALSE)</f>
        <v>#N/A</v>
      </c>
      <c r="C2904" s="51">
        <v>2026</v>
      </c>
      <c r="D2904" s="51">
        <v>8330</v>
      </c>
      <c r="E2904" s="51"/>
      <c r="F2904" s="52"/>
      <c r="G2904" s="51">
        <v>2</v>
      </c>
      <c r="H2904" s="51">
        <v>6</v>
      </c>
      <c r="I2904" s="51">
        <v>20</v>
      </c>
      <c r="J2904" s="51">
        <v>4</v>
      </c>
      <c r="K2904" s="51">
        <v>5000</v>
      </c>
      <c r="L2904" s="51">
        <v>5600</v>
      </c>
      <c r="M2904" s="51">
        <v>565</v>
      </c>
      <c r="N2904" s="50">
        <v>564</v>
      </c>
      <c r="O2904" s="49"/>
      <c r="P2904" s="48" t="s">
        <v>820</v>
      </c>
      <c r="Q2904" s="47">
        <v>0</v>
      </c>
      <c r="R2904" s="47">
        <v>0</v>
      </c>
      <c r="S2904" s="46">
        <f t="shared" si="194"/>
        <v>0</v>
      </c>
      <c r="T2904" s="47">
        <v>0</v>
      </c>
      <c r="U2904" s="47">
        <v>0</v>
      </c>
      <c r="V2904" s="46">
        <f t="shared" si="195"/>
        <v>0</v>
      </c>
      <c r="W2904" s="46">
        <f t="shared" si="196"/>
        <v>0</v>
      </c>
      <c r="X2904" s="45" t="s">
        <v>205</v>
      </c>
      <c r="Y2904" s="44"/>
      <c r="Z2904" s="43"/>
      <c r="AA2904" s="78" t="s">
        <v>100</v>
      </c>
      <c r="AK2904" s="2"/>
      <c r="AL2904" s="2"/>
      <c r="AM2904" s="2"/>
      <c r="AN2904" s="2"/>
      <c r="AO2904" s="2"/>
      <c r="AP2904" s="2"/>
      <c r="AQ2904" s="2"/>
      <c r="AR2904" s="2"/>
      <c r="AS2904" s="2"/>
      <c r="AT2904" s="2"/>
      <c r="AU2904" s="2"/>
      <c r="AV2904" s="2"/>
      <c r="AW2904" s="2"/>
    </row>
    <row r="2905" spans="1:49" hidden="1">
      <c r="A2905" s="31" t="e">
        <f t="shared" si="193"/>
        <v>#N/A</v>
      </c>
      <c r="B2905" s="30" t="e">
        <f>VLOOKUP(F2905,[3]!Tabla13[#All],2,FALSE)</f>
        <v>#N/A</v>
      </c>
      <c r="C2905" s="51">
        <v>2026</v>
      </c>
      <c r="D2905" s="51">
        <v>8330</v>
      </c>
      <c r="E2905" s="51"/>
      <c r="F2905" s="52"/>
      <c r="G2905" s="51">
        <v>2</v>
      </c>
      <c r="H2905" s="51">
        <v>6</v>
      </c>
      <c r="I2905" s="51">
        <v>20</v>
      </c>
      <c r="J2905" s="51">
        <v>4</v>
      </c>
      <c r="K2905" s="51">
        <v>5000</v>
      </c>
      <c r="L2905" s="51">
        <v>5600</v>
      </c>
      <c r="M2905" s="51">
        <v>565</v>
      </c>
      <c r="N2905" s="50">
        <v>565</v>
      </c>
      <c r="O2905" s="49"/>
      <c r="P2905" s="48" t="s">
        <v>593</v>
      </c>
      <c r="Q2905" s="47">
        <v>0</v>
      </c>
      <c r="R2905" s="47">
        <v>0</v>
      </c>
      <c r="S2905" s="46">
        <f t="shared" si="194"/>
        <v>0</v>
      </c>
      <c r="T2905" s="47">
        <v>0</v>
      </c>
      <c r="U2905" s="47">
        <v>0</v>
      </c>
      <c r="V2905" s="46">
        <f t="shared" si="195"/>
        <v>0</v>
      </c>
      <c r="W2905" s="46">
        <f t="shared" si="196"/>
        <v>0</v>
      </c>
      <c r="X2905" s="45" t="s">
        <v>26</v>
      </c>
      <c r="Y2905" s="44"/>
      <c r="Z2905" s="43"/>
      <c r="AA2905" s="42" t="s">
        <v>19</v>
      </c>
      <c r="AK2905" s="2"/>
      <c r="AL2905" s="2"/>
      <c r="AM2905" s="2"/>
      <c r="AN2905" s="2"/>
      <c r="AO2905" s="2"/>
      <c r="AP2905" s="2"/>
      <c r="AQ2905" s="2"/>
      <c r="AR2905" s="2"/>
      <c r="AS2905" s="2"/>
      <c r="AT2905" s="2"/>
      <c r="AU2905" s="2"/>
      <c r="AV2905" s="2"/>
      <c r="AW2905" s="2"/>
    </row>
    <row r="2906" spans="1:49" hidden="1">
      <c r="A2906" s="31" t="e">
        <f t="shared" si="193"/>
        <v>#N/A</v>
      </c>
      <c r="B2906" s="30" t="e">
        <f>VLOOKUP(F2906,[3]!Tabla13[#All],2,FALSE)</f>
        <v>#N/A</v>
      </c>
      <c r="C2906" s="51">
        <v>2026</v>
      </c>
      <c r="D2906" s="51">
        <v>8330</v>
      </c>
      <c r="E2906" s="51"/>
      <c r="F2906" s="52"/>
      <c r="G2906" s="51">
        <v>2</v>
      </c>
      <c r="H2906" s="51">
        <v>6</v>
      </c>
      <c r="I2906" s="51">
        <v>20</v>
      </c>
      <c r="J2906" s="51">
        <v>4</v>
      </c>
      <c r="K2906" s="51">
        <v>5000</v>
      </c>
      <c r="L2906" s="51">
        <v>5600</v>
      </c>
      <c r="M2906" s="51">
        <v>565</v>
      </c>
      <c r="N2906" s="50">
        <v>588</v>
      </c>
      <c r="O2906" s="49"/>
      <c r="P2906" s="48" t="s">
        <v>819</v>
      </c>
      <c r="Q2906" s="47">
        <v>0</v>
      </c>
      <c r="R2906" s="47">
        <v>0</v>
      </c>
      <c r="S2906" s="46">
        <f t="shared" si="194"/>
        <v>0</v>
      </c>
      <c r="T2906" s="47">
        <v>0</v>
      </c>
      <c r="U2906" s="47">
        <v>0</v>
      </c>
      <c r="V2906" s="46">
        <f t="shared" si="195"/>
        <v>0</v>
      </c>
      <c r="W2906" s="46">
        <f t="shared" si="196"/>
        <v>0</v>
      </c>
      <c r="X2906" s="45" t="s">
        <v>176</v>
      </c>
      <c r="Y2906" s="44"/>
      <c r="Z2906" s="43"/>
      <c r="AA2906" s="78" t="s">
        <v>100</v>
      </c>
      <c r="AK2906" s="2"/>
      <c r="AL2906" s="2"/>
      <c r="AM2906" s="2"/>
      <c r="AN2906" s="2"/>
      <c r="AO2906" s="2"/>
      <c r="AP2906" s="2"/>
      <c r="AQ2906" s="2"/>
      <c r="AR2906" s="2"/>
      <c r="AS2906" s="2"/>
      <c r="AT2906" s="2"/>
      <c r="AU2906" s="2"/>
      <c r="AV2906" s="2"/>
      <c r="AW2906" s="2"/>
    </row>
    <row r="2907" spans="1:49" hidden="1">
      <c r="A2907" s="31" t="e">
        <f t="shared" ref="A2907:A2970" si="197">B2907-E2907</f>
        <v>#N/A</v>
      </c>
      <c r="B2907" s="30" t="e">
        <f>VLOOKUP(F2907,[3]!Tabla13[#All],2,FALSE)</f>
        <v>#N/A</v>
      </c>
      <c r="C2907" s="51">
        <v>2026</v>
      </c>
      <c r="D2907" s="51">
        <v>8330</v>
      </c>
      <c r="E2907" s="51"/>
      <c r="F2907" s="52"/>
      <c r="G2907" s="51">
        <v>2</v>
      </c>
      <c r="H2907" s="51">
        <v>6</v>
      </c>
      <c r="I2907" s="51">
        <v>20</v>
      </c>
      <c r="J2907" s="51">
        <v>4</v>
      </c>
      <c r="K2907" s="51">
        <v>5000</v>
      </c>
      <c r="L2907" s="51">
        <v>5600</v>
      </c>
      <c r="M2907" s="51">
        <v>565</v>
      </c>
      <c r="N2907" s="50">
        <v>585</v>
      </c>
      <c r="O2907" s="49"/>
      <c r="P2907" s="48" t="s">
        <v>592</v>
      </c>
      <c r="Q2907" s="47">
        <v>0</v>
      </c>
      <c r="R2907" s="47">
        <v>0</v>
      </c>
      <c r="S2907" s="46">
        <f t="shared" si="194"/>
        <v>0</v>
      </c>
      <c r="T2907" s="47">
        <v>0</v>
      </c>
      <c r="U2907" s="47">
        <v>0</v>
      </c>
      <c r="V2907" s="46">
        <f t="shared" si="195"/>
        <v>0</v>
      </c>
      <c r="W2907" s="46">
        <f t="shared" si="196"/>
        <v>0</v>
      </c>
      <c r="X2907" s="45" t="s">
        <v>205</v>
      </c>
      <c r="Y2907" s="44"/>
      <c r="Z2907" s="43"/>
      <c r="AA2907" s="78" t="s">
        <v>100</v>
      </c>
      <c r="AK2907" s="2"/>
      <c r="AL2907" s="2"/>
      <c r="AM2907" s="2"/>
      <c r="AN2907" s="2"/>
      <c r="AO2907" s="2"/>
      <c r="AP2907" s="2"/>
      <c r="AQ2907" s="2"/>
      <c r="AR2907" s="2"/>
      <c r="AS2907" s="2"/>
      <c r="AT2907" s="2"/>
      <c r="AU2907" s="2"/>
      <c r="AV2907" s="2"/>
      <c r="AW2907" s="2"/>
    </row>
    <row r="2908" spans="1:49" hidden="1">
      <c r="A2908" s="31" t="e">
        <f t="shared" si="197"/>
        <v>#N/A</v>
      </c>
      <c r="B2908" s="30" t="e">
        <f>VLOOKUP(F2908,[3]!Tabla13[#All],2,FALSE)</f>
        <v>#N/A</v>
      </c>
      <c r="C2908" s="51">
        <v>2026</v>
      </c>
      <c r="D2908" s="51">
        <v>8330</v>
      </c>
      <c r="E2908" s="51"/>
      <c r="F2908" s="52"/>
      <c r="G2908" s="51">
        <v>2</v>
      </c>
      <c r="H2908" s="51">
        <v>6</v>
      </c>
      <c r="I2908" s="51">
        <v>20</v>
      </c>
      <c r="J2908" s="51">
        <v>4</v>
      </c>
      <c r="K2908" s="51">
        <v>5000</v>
      </c>
      <c r="L2908" s="51">
        <v>5600</v>
      </c>
      <c r="M2908" s="51">
        <v>565</v>
      </c>
      <c r="N2908" s="50">
        <v>1181</v>
      </c>
      <c r="O2908" s="49"/>
      <c r="P2908" s="48" t="s">
        <v>818</v>
      </c>
      <c r="Q2908" s="47">
        <v>0</v>
      </c>
      <c r="R2908" s="47">
        <v>0</v>
      </c>
      <c r="S2908" s="46">
        <f t="shared" si="194"/>
        <v>0</v>
      </c>
      <c r="T2908" s="47">
        <v>0</v>
      </c>
      <c r="U2908" s="47">
        <v>0</v>
      </c>
      <c r="V2908" s="46">
        <f t="shared" si="195"/>
        <v>0</v>
      </c>
      <c r="W2908" s="46">
        <f t="shared" si="196"/>
        <v>0</v>
      </c>
      <c r="X2908" s="45" t="s">
        <v>26</v>
      </c>
      <c r="Y2908" s="44"/>
      <c r="Z2908" s="43"/>
      <c r="AA2908" s="78" t="s">
        <v>100</v>
      </c>
      <c r="AK2908" s="2"/>
      <c r="AL2908" s="2"/>
      <c r="AM2908" s="2"/>
      <c r="AN2908" s="2"/>
      <c r="AO2908" s="2"/>
      <c r="AP2908" s="2"/>
      <c r="AQ2908" s="2"/>
      <c r="AR2908" s="2"/>
      <c r="AS2908" s="2"/>
      <c r="AT2908" s="2"/>
      <c r="AU2908" s="2"/>
      <c r="AV2908" s="2"/>
      <c r="AW2908" s="2"/>
    </row>
    <row r="2909" spans="1:49" hidden="1">
      <c r="A2909" s="31" t="e">
        <f t="shared" si="197"/>
        <v>#N/A</v>
      </c>
      <c r="B2909" s="30" t="e">
        <f>VLOOKUP(F2909,[3]!Tabla13[#All],2,FALSE)</f>
        <v>#N/A</v>
      </c>
      <c r="C2909" s="51">
        <v>2026</v>
      </c>
      <c r="D2909" s="51">
        <v>8330</v>
      </c>
      <c r="E2909" s="51"/>
      <c r="F2909" s="52"/>
      <c r="G2909" s="51">
        <v>2</v>
      </c>
      <c r="H2909" s="51">
        <v>6</v>
      </c>
      <c r="I2909" s="51">
        <v>20</v>
      </c>
      <c r="J2909" s="51">
        <v>4</v>
      </c>
      <c r="K2909" s="51">
        <v>5000</v>
      </c>
      <c r="L2909" s="51">
        <v>5600</v>
      </c>
      <c r="M2909" s="51">
        <v>565</v>
      </c>
      <c r="N2909" s="50">
        <v>1185</v>
      </c>
      <c r="O2909" s="49"/>
      <c r="P2909" s="48" t="s">
        <v>591</v>
      </c>
      <c r="Q2909" s="47">
        <v>0</v>
      </c>
      <c r="R2909" s="47">
        <v>0</v>
      </c>
      <c r="S2909" s="46">
        <f t="shared" si="194"/>
        <v>0</v>
      </c>
      <c r="T2909" s="47">
        <v>0</v>
      </c>
      <c r="U2909" s="47">
        <v>0</v>
      </c>
      <c r="V2909" s="46">
        <f t="shared" si="195"/>
        <v>0</v>
      </c>
      <c r="W2909" s="46">
        <f t="shared" si="196"/>
        <v>0</v>
      </c>
      <c r="X2909" s="45" t="s">
        <v>176</v>
      </c>
      <c r="Y2909" s="44"/>
      <c r="Z2909" s="43"/>
      <c r="AA2909" s="78" t="s">
        <v>100</v>
      </c>
      <c r="AK2909" s="2"/>
      <c r="AL2909" s="2"/>
      <c r="AM2909" s="2"/>
      <c r="AN2909" s="2"/>
      <c r="AO2909" s="2"/>
      <c r="AP2909" s="2"/>
      <c r="AQ2909" s="2"/>
      <c r="AR2909" s="2"/>
      <c r="AS2909" s="2"/>
      <c r="AT2909" s="2"/>
      <c r="AU2909" s="2"/>
      <c r="AV2909" s="2"/>
      <c r="AW2909" s="2"/>
    </row>
    <row r="2910" spans="1:49" hidden="1">
      <c r="A2910" s="31" t="e">
        <f t="shared" si="197"/>
        <v>#N/A</v>
      </c>
      <c r="B2910" s="30" t="e">
        <f>VLOOKUP(F2910,[3]!Tabla13[#All],2,FALSE)</f>
        <v>#N/A</v>
      </c>
      <c r="C2910" s="51">
        <v>2026</v>
      </c>
      <c r="D2910" s="51">
        <v>8330</v>
      </c>
      <c r="E2910" s="51"/>
      <c r="F2910" s="52"/>
      <c r="G2910" s="51">
        <v>2</v>
      </c>
      <c r="H2910" s="51">
        <v>6</v>
      </c>
      <c r="I2910" s="51">
        <v>20</v>
      </c>
      <c r="J2910" s="51">
        <v>4</v>
      </c>
      <c r="K2910" s="51">
        <v>5000</v>
      </c>
      <c r="L2910" s="51">
        <v>5600</v>
      </c>
      <c r="M2910" s="51">
        <v>565</v>
      </c>
      <c r="N2910" s="50">
        <v>1345</v>
      </c>
      <c r="O2910" s="49"/>
      <c r="P2910" s="48" t="s">
        <v>817</v>
      </c>
      <c r="Q2910" s="47">
        <v>0</v>
      </c>
      <c r="R2910" s="47">
        <v>0</v>
      </c>
      <c r="S2910" s="46">
        <f t="shared" si="194"/>
        <v>0</v>
      </c>
      <c r="T2910" s="47">
        <v>0</v>
      </c>
      <c r="U2910" s="47">
        <v>0</v>
      </c>
      <c r="V2910" s="46">
        <f t="shared" si="195"/>
        <v>0</v>
      </c>
      <c r="W2910" s="46">
        <f t="shared" si="196"/>
        <v>0</v>
      </c>
      <c r="X2910" s="45" t="s">
        <v>176</v>
      </c>
      <c r="Y2910" s="44"/>
      <c r="Z2910" s="43"/>
      <c r="AA2910" s="78" t="s">
        <v>100</v>
      </c>
      <c r="AK2910" s="2"/>
      <c r="AL2910" s="2"/>
      <c r="AM2910" s="2"/>
      <c r="AN2910" s="2"/>
      <c r="AO2910" s="2"/>
      <c r="AP2910" s="2"/>
      <c r="AQ2910" s="2"/>
      <c r="AR2910" s="2"/>
      <c r="AS2910" s="2"/>
      <c r="AT2910" s="2"/>
      <c r="AU2910" s="2"/>
      <c r="AV2910" s="2"/>
      <c r="AW2910" s="2"/>
    </row>
    <row r="2911" spans="1:49" hidden="1">
      <c r="A2911" s="31" t="e">
        <f t="shared" si="197"/>
        <v>#N/A</v>
      </c>
      <c r="B2911" s="30" t="e">
        <f>VLOOKUP(F2911,[3]!Tabla13[#All],2,FALSE)</f>
        <v>#N/A</v>
      </c>
      <c r="C2911" s="51">
        <v>2026</v>
      </c>
      <c r="D2911" s="51">
        <v>8330</v>
      </c>
      <c r="E2911" s="51"/>
      <c r="F2911" s="52"/>
      <c r="G2911" s="51">
        <v>2</v>
      </c>
      <c r="H2911" s="51">
        <v>6</v>
      </c>
      <c r="I2911" s="51">
        <v>20</v>
      </c>
      <c r="J2911" s="51">
        <v>4</v>
      </c>
      <c r="K2911" s="51">
        <v>5000</v>
      </c>
      <c r="L2911" s="51">
        <v>5600</v>
      </c>
      <c r="M2911" s="51">
        <v>565</v>
      </c>
      <c r="N2911" s="50">
        <v>1183</v>
      </c>
      <c r="O2911" s="49"/>
      <c r="P2911" s="48" t="s">
        <v>590</v>
      </c>
      <c r="Q2911" s="47">
        <v>0</v>
      </c>
      <c r="R2911" s="47">
        <v>0</v>
      </c>
      <c r="S2911" s="46">
        <f t="shared" si="194"/>
        <v>0</v>
      </c>
      <c r="T2911" s="47">
        <v>0</v>
      </c>
      <c r="U2911" s="47">
        <v>0</v>
      </c>
      <c r="V2911" s="46">
        <f t="shared" si="195"/>
        <v>0</v>
      </c>
      <c r="W2911" s="46">
        <f t="shared" si="196"/>
        <v>0</v>
      </c>
      <c r="X2911" s="45" t="s">
        <v>176</v>
      </c>
      <c r="Y2911" s="44"/>
      <c r="Z2911" s="43"/>
      <c r="AA2911" s="78" t="s">
        <v>100</v>
      </c>
      <c r="AK2911" s="2"/>
      <c r="AL2911" s="2"/>
      <c r="AM2911" s="2"/>
      <c r="AN2911" s="2"/>
      <c r="AO2911" s="2"/>
      <c r="AP2911" s="2"/>
      <c r="AQ2911" s="2"/>
      <c r="AR2911" s="2"/>
      <c r="AS2911" s="2"/>
      <c r="AT2911" s="2"/>
      <c r="AU2911" s="2"/>
      <c r="AV2911" s="2"/>
      <c r="AW2911" s="2"/>
    </row>
    <row r="2912" spans="1:49" hidden="1">
      <c r="A2912" s="31" t="e">
        <f t="shared" si="197"/>
        <v>#N/A</v>
      </c>
      <c r="B2912" s="30" t="e">
        <f>VLOOKUP(F2912,[3]!Tabla13[#All],2,FALSE)</f>
        <v>#N/A</v>
      </c>
      <c r="C2912" s="51">
        <v>2026</v>
      </c>
      <c r="D2912" s="51">
        <v>8330</v>
      </c>
      <c r="E2912" s="51"/>
      <c r="F2912" s="52"/>
      <c r="G2912" s="51">
        <v>2</v>
      </c>
      <c r="H2912" s="51">
        <v>6</v>
      </c>
      <c r="I2912" s="51">
        <v>20</v>
      </c>
      <c r="J2912" s="51">
        <v>4</v>
      </c>
      <c r="K2912" s="51">
        <v>5000</v>
      </c>
      <c r="L2912" s="51">
        <v>5600</v>
      </c>
      <c r="M2912" s="51">
        <v>565</v>
      </c>
      <c r="N2912" s="50">
        <v>495</v>
      </c>
      <c r="O2912" s="49"/>
      <c r="P2912" s="48" t="s">
        <v>816</v>
      </c>
      <c r="Q2912" s="47">
        <v>0</v>
      </c>
      <c r="R2912" s="47">
        <v>0</v>
      </c>
      <c r="S2912" s="46">
        <f t="shared" si="194"/>
        <v>0</v>
      </c>
      <c r="T2912" s="47">
        <v>0</v>
      </c>
      <c r="U2912" s="47">
        <v>0</v>
      </c>
      <c r="V2912" s="46">
        <f t="shared" si="195"/>
        <v>0</v>
      </c>
      <c r="W2912" s="46">
        <f t="shared" si="196"/>
        <v>0</v>
      </c>
      <c r="X2912" s="45" t="s">
        <v>176</v>
      </c>
      <c r="Y2912" s="44"/>
      <c r="Z2912" s="43"/>
      <c r="AA2912" s="78" t="s">
        <v>100</v>
      </c>
      <c r="AK2912" s="2"/>
      <c r="AL2912" s="2"/>
      <c r="AM2912" s="2"/>
      <c r="AN2912" s="2"/>
      <c r="AO2912" s="2"/>
      <c r="AP2912" s="2"/>
      <c r="AQ2912" s="2"/>
      <c r="AR2912" s="2"/>
      <c r="AS2912" s="2"/>
      <c r="AT2912" s="2"/>
      <c r="AU2912" s="2"/>
      <c r="AV2912" s="2"/>
      <c r="AW2912" s="2"/>
    </row>
    <row r="2913" spans="1:49" ht="30" hidden="1">
      <c r="A2913" s="31" t="e">
        <f t="shared" si="197"/>
        <v>#N/A</v>
      </c>
      <c r="B2913" s="30" t="e">
        <f>VLOOKUP(F2913,[3]!Tabla13[#All],2,FALSE)</f>
        <v>#N/A</v>
      </c>
      <c r="C2913" s="40">
        <v>2026</v>
      </c>
      <c r="D2913" s="40">
        <v>8330</v>
      </c>
      <c r="E2913" s="40"/>
      <c r="F2913" s="41"/>
      <c r="G2913" s="40">
        <v>2</v>
      </c>
      <c r="H2913" s="40">
        <v>6</v>
      </c>
      <c r="I2913" s="40">
        <v>20</v>
      </c>
      <c r="J2913" s="40">
        <v>4</v>
      </c>
      <c r="K2913" s="40">
        <v>5000</v>
      </c>
      <c r="L2913" s="40">
        <v>5600</v>
      </c>
      <c r="M2913" s="40">
        <v>566</v>
      </c>
      <c r="N2913" s="39" t="s">
        <v>23</v>
      </c>
      <c r="O2913" s="38"/>
      <c r="P2913" s="37" t="s">
        <v>172</v>
      </c>
      <c r="Q2913" s="36">
        <f>SUM(Q2914:Q2916)</f>
        <v>0</v>
      </c>
      <c r="R2913" s="36">
        <f>SUM(R2914:R2916)</f>
        <v>0</v>
      </c>
      <c r="S2913" s="36">
        <f t="shared" si="194"/>
        <v>0</v>
      </c>
      <c r="T2913" s="36">
        <f>SUM(T2914:T2916)</f>
        <v>0</v>
      </c>
      <c r="U2913" s="36">
        <f>SUM(U2914:U2916)</f>
        <v>0</v>
      </c>
      <c r="V2913" s="36">
        <f t="shared" si="195"/>
        <v>0</v>
      </c>
      <c r="W2913" s="36">
        <f t="shared" si="196"/>
        <v>0</v>
      </c>
      <c r="X2913" s="35"/>
      <c r="Y2913" s="64"/>
      <c r="Z2913" s="63"/>
      <c r="AA2913" s="32"/>
      <c r="AK2913" s="2"/>
      <c r="AL2913" s="2"/>
      <c r="AM2913" s="2"/>
      <c r="AN2913" s="2"/>
      <c r="AO2913" s="2"/>
      <c r="AP2913" s="2"/>
      <c r="AQ2913" s="2"/>
      <c r="AR2913" s="2"/>
      <c r="AS2913" s="2"/>
      <c r="AT2913" s="2"/>
      <c r="AU2913" s="2"/>
      <c r="AV2913" s="2"/>
      <c r="AW2913" s="2"/>
    </row>
    <row r="2914" spans="1:49" hidden="1">
      <c r="A2914" s="31" t="e">
        <f t="shared" si="197"/>
        <v>#N/A</v>
      </c>
      <c r="B2914" s="30" t="e">
        <f>VLOOKUP(F2914,[3]!Tabla13[#All],2,FALSE)</f>
        <v>#N/A</v>
      </c>
      <c r="C2914" s="51">
        <v>2026</v>
      </c>
      <c r="D2914" s="51">
        <v>8330</v>
      </c>
      <c r="E2914" s="51"/>
      <c r="F2914" s="52"/>
      <c r="G2914" s="51">
        <v>2</v>
      </c>
      <c r="H2914" s="51">
        <v>6</v>
      </c>
      <c r="I2914" s="51">
        <v>20</v>
      </c>
      <c r="J2914" s="51">
        <v>4</v>
      </c>
      <c r="K2914" s="51">
        <v>5000</v>
      </c>
      <c r="L2914" s="51">
        <v>5600</v>
      </c>
      <c r="M2914" s="51">
        <v>566</v>
      </c>
      <c r="N2914" s="50">
        <v>707</v>
      </c>
      <c r="O2914" s="49"/>
      <c r="P2914" s="48" t="s">
        <v>417</v>
      </c>
      <c r="Q2914" s="47">
        <v>0</v>
      </c>
      <c r="R2914" s="47">
        <v>0</v>
      </c>
      <c r="S2914" s="46">
        <f t="shared" si="194"/>
        <v>0</v>
      </c>
      <c r="T2914" s="47">
        <v>0</v>
      </c>
      <c r="U2914" s="47">
        <v>0</v>
      </c>
      <c r="V2914" s="46">
        <f t="shared" si="195"/>
        <v>0</v>
      </c>
      <c r="W2914" s="46">
        <f t="shared" si="196"/>
        <v>0</v>
      </c>
      <c r="X2914" s="45" t="s">
        <v>26</v>
      </c>
      <c r="Y2914" s="44"/>
      <c r="Z2914" s="43"/>
      <c r="AA2914" s="78" t="s">
        <v>100</v>
      </c>
      <c r="AK2914" s="2"/>
      <c r="AL2914" s="2"/>
      <c r="AM2914" s="2"/>
      <c r="AN2914" s="2"/>
      <c r="AO2914" s="2"/>
      <c r="AP2914" s="2"/>
      <c r="AQ2914" s="2"/>
      <c r="AR2914" s="2"/>
      <c r="AS2914" s="2"/>
      <c r="AT2914" s="2"/>
      <c r="AU2914" s="2"/>
      <c r="AV2914" s="2"/>
      <c r="AW2914" s="2"/>
    </row>
    <row r="2915" spans="1:49" hidden="1">
      <c r="A2915" s="31" t="e">
        <f t="shared" si="197"/>
        <v>#N/A</v>
      </c>
      <c r="B2915" s="30" t="e">
        <f>VLOOKUP(F2915,[3]!Tabla13[#All],2,FALSE)</f>
        <v>#N/A</v>
      </c>
      <c r="C2915" s="51">
        <v>2026</v>
      </c>
      <c r="D2915" s="51">
        <v>8330</v>
      </c>
      <c r="E2915" s="51"/>
      <c r="F2915" s="52"/>
      <c r="G2915" s="51">
        <v>2</v>
      </c>
      <c r="H2915" s="51">
        <v>6</v>
      </c>
      <c r="I2915" s="51">
        <v>20</v>
      </c>
      <c r="J2915" s="51">
        <v>4</v>
      </c>
      <c r="K2915" s="51">
        <v>5000</v>
      </c>
      <c r="L2915" s="51">
        <v>5600</v>
      </c>
      <c r="M2915" s="51">
        <v>566</v>
      </c>
      <c r="N2915" s="50">
        <v>1453</v>
      </c>
      <c r="O2915" s="49"/>
      <c r="P2915" s="48" t="s">
        <v>164</v>
      </c>
      <c r="Q2915" s="47">
        <v>0</v>
      </c>
      <c r="R2915" s="47">
        <v>0</v>
      </c>
      <c r="S2915" s="46">
        <f t="shared" si="194"/>
        <v>0</v>
      </c>
      <c r="T2915" s="47">
        <v>0</v>
      </c>
      <c r="U2915" s="47">
        <v>0</v>
      </c>
      <c r="V2915" s="46">
        <f t="shared" si="195"/>
        <v>0</v>
      </c>
      <c r="W2915" s="46">
        <f t="shared" si="196"/>
        <v>0</v>
      </c>
      <c r="X2915" s="45" t="s">
        <v>26</v>
      </c>
      <c r="Y2915" s="44"/>
      <c r="Z2915" s="43"/>
      <c r="AA2915" s="78" t="s">
        <v>100</v>
      </c>
      <c r="AK2915" s="2"/>
      <c r="AL2915" s="2"/>
      <c r="AM2915" s="2"/>
      <c r="AN2915" s="2"/>
      <c r="AO2915" s="2"/>
      <c r="AP2915" s="2"/>
      <c r="AQ2915" s="2"/>
      <c r="AR2915" s="2"/>
      <c r="AS2915" s="2"/>
      <c r="AT2915" s="2"/>
      <c r="AU2915" s="2"/>
      <c r="AV2915" s="2"/>
      <c r="AW2915" s="2"/>
    </row>
    <row r="2916" spans="1:49" hidden="1">
      <c r="A2916" s="31" t="e">
        <f t="shared" si="197"/>
        <v>#N/A</v>
      </c>
      <c r="B2916" s="30" t="e">
        <f>VLOOKUP(F2916,[3]!Tabla13[#All],2,FALSE)</f>
        <v>#N/A</v>
      </c>
      <c r="C2916" s="51">
        <v>2026</v>
      </c>
      <c r="D2916" s="51">
        <v>8330</v>
      </c>
      <c r="E2916" s="51"/>
      <c r="F2916" s="52"/>
      <c r="G2916" s="51">
        <v>2</v>
      </c>
      <c r="H2916" s="51">
        <v>6</v>
      </c>
      <c r="I2916" s="51">
        <v>20</v>
      </c>
      <c r="J2916" s="51">
        <v>4</v>
      </c>
      <c r="K2916" s="51">
        <v>5000</v>
      </c>
      <c r="L2916" s="51">
        <v>5600</v>
      </c>
      <c r="M2916" s="51">
        <v>566</v>
      </c>
      <c r="N2916" s="50">
        <v>1090</v>
      </c>
      <c r="O2916" s="49"/>
      <c r="P2916" s="48" t="s">
        <v>171</v>
      </c>
      <c r="Q2916" s="47">
        <v>0</v>
      </c>
      <c r="R2916" s="47">
        <v>0</v>
      </c>
      <c r="S2916" s="46">
        <f t="shared" si="194"/>
        <v>0</v>
      </c>
      <c r="T2916" s="47">
        <v>0</v>
      </c>
      <c r="U2916" s="47">
        <v>0</v>
      </c>
      <c r="V2916" s="46">
        <f t="shared" si="195"/>
        <v>0</v>
      </c>
      <c r="W2916" s="46">
        <f t="shared" si="196"/>
        <v>0</v>
      </c>
      <c r="X2916" s="45" t="s">
        <v>26</v>
      </c>
      <c r="Y2916" s="44"/>
      <c r="Z2916" s="43"/>
      <c r="AA2916" s="78" t="s">
        <v>100</v>
      </c>
      <c r="AK2916" s="2"/>
      <c r="AL2916" s="2"/>
      <c r="AM2916" s="2"/>
      <c r="AN2916" s="2"/>
      <c r="AO2916" s="2"/>
      <c r="AP2916" s="2"/>
      <c r="AQ2916" s="2"/>
      <c r="AR2916" s="2"/>
      <c r="AS2916" s="2"/>
      <c r="AT2916" s="2"/>
      <c r="AU2916" s="2"/>
      <c r="AV2916" s="2"/>
      <c r="AW2916" s="2"/>
    </row>
    <row r="2917" spans="1:49" hidden="1">
      <c r="A2917" s="31" t="e">
        <f t="shared" si="197"/>
        <v>#N/A</v>
      </c>
      <c r="B2917" s="30" t="e">
        <f>VLOOKUP(F2917,[3]!Tabla13[#All],2,FALSE)</f>
        <v>#N/A</v>
      </c>
      <c r="C2917" s="40">
        <v>2026</v>
      </c>
      <c r="D2917" s="40">
        <v>8330</v>
      </c>
      <c r="E2917" s="40"/>
      <c r="F2917" s="41"/>
      <c r="G2917" s="40">
        <v>2</v>
      </c>
      <c r="H2917" s="40">
        <v>6</v>
      </c>
      <c r="I2917" s="40">
        <v>20</v>
      </c>
      <c r="J2917" s="40">
        <v>4</v>
      </c>
      <c r="K2917" s="40">
        <v>5000</v>
      </c>
      <c r="L2917" s="40">
        <v>5600</v>
      </c>
      <c r="M2917" s="40">
        <v>567</v>
      </c>
      <c r="N2917" s="39" t="s">
        <v>23</v>
      </c>
      <c r="O2917" s="38"/>
      <c r="P2917" s="37" t="s">
        <v>589</v>
      </c>
      <c r="Q2917" s="36">
        <f>SUM(Q2918:Q2918)</f>
        <v>0</v>
      </c>
      <c r="R2917" s="36">
        <f>SUM(R2918:R2918)</f>
        <v>0</v>
      </c>
      <c r="S2917" s="36">
        <f t="shared" si="194"/>
        <v>0</v>
      </c>
      <c r="T2917" s="36">
        <f>SUM(T2918:T2918)</f>
        <v>0</v>
      </c>
      <c r="U2917" s="36">
        <f>SUM(U2918:U2918)</f>
        <v>0</v>
      </c>
      <c r="V2917" s="36">
        <f t="shared" si="195"/>
        <v>0</v>
      </c>
      <c r="W2917" s="36">
        <f t="shared" si="196"/>
        <v>0</v>
      </c>
      <c r="X2917" s="35"/>
      <c r="Y2917" s="64"/>
      <c r="Z2917" s="63"/>
      <c r="AA2917" s="32"/>
      <c r="AK2917" s="2"/>
      <c r="AL2917" s="2"/>
      <c r="AM2917" s="2"/>
      <c r="AN2917" s="2"/>
      <c r="AO2917" s="2"/>
      <c r="AP2917" s="2"/>
      <c r="AQ2917" s="2"/>
      <c r="AR2917" s="2"/>
      <c r="AS2917" s="2"/>
      <c r="AT2917" s="2"/>
      <c r="AU2917" s="2"/>
      <c r="AV2917" s="2"/>
      <c r="AW2917" s="2"/>
    </row>
    <row r="2918" spans="1:49" hidden="1">
      <c r="A2918" s="31" t="e">
        <f t="shared" si="197"/>
        <v>#N/A</v>
      </c>
      <c r="B2918" s="30" t="e">
        <f>VLOOKUP(F2918,[3]!Tabla13[#All],2,FALSE)</f>
        <v>#N/A</v>
      </c>
      <c r="C2918" s="51">
        <v>2026</v>
      </c>
      <c r="D2918" s="51">
        <v>8330</v>
      </c>
      <c r="E2918" s="51"/>
      <c r="F2918" s="52"/>
      <c r="G2918" s="51">
        <v>2</v>
      </c>
      <c r="H2918" s="51">
        <v>6</v>
      </c>
      <c r="I2918" s="51">
        <v>20</v>
      </c>
      <c r="J2918" s="51">
        <v>4</v>
      </c>
      <c r="K2918" s="51">
        <v>5000</v>
      </c>
      <c r="L2918" s="51">
        <v>5600</v>
      </c>
      <c r="M2918" s="51">
        <v>567</v>
      </c>
      <c r="N2918" s="50">
        <v>902</v>
      </c>
      <c r="O2918" s="49"/>
      <c r="P2918" s="48" t="s">
        <v>588</v>
      </c>
      <c r="Q2918" s="47">
        <v>0</v>
      </c>
      <c r="R2918" s="47">
        <v>0</v>
      </c>
      <c r="S2918" s="46">
        <f t="shared" si="194"/>
        <v>0</v>
      </c>
      <c r="T2918" s="47">
        <v>0</v>
      </c>
      <c r="U2918" s="47">
        <v>0</v>
      </c>
      <c r="V2918" s="46">
        <f t="shared" si="195"/>
        <v>0</v>
      </c>
      <c r="W2918" s="46">
        <f t="shared" si="196"/>
        <v>0</v>
      </c>
      <c r="X2918" s="45" t="s">
        <v>26</v>
      </c>
      <c r="Y2918" s="44"/>
      <c r="Z2918" s="43"/>
      <c r="AA2918" s="78" t="s">
        <v>100</v>
      </c>
      <c r="AK2918" s="2"/>
      <c r="AL2918" s="2"/>
      <c r="AM2918" s="2"/>
      <c r="AN2918" s="2"/>
      <c r="AO2918" s="2"/>
      <c r="AP2918" s="2"/>
      <c r="AQ2918" s="2"/>
      <c r="AR2918" s="2"/>
      <c r="AS2918" s="2"/>
      <c r="AT2918" s="2"/>
      <c r="AU2918" s="2"/>
      <c r="AV2918" s="2"/>
      <c r="AW2918" s="2"/>
    </row>
    <row r="2919" spans="1:49" hidden="1">
      <c r="A2919" s="31" t="e">
        <f t="shared" si="197"/>
        <v>#N/A</v>
      </c>
      <c r="B2919" s="30" t="e">
        <f>VLOOKUP(F2919,[3]!Tabla13[#All],2,FALSE)</f>
        <v>#N/A</v>
      </c>
      <c r="C2919" s="61">
        <v>2026</v>
      </c>
      <c r="D2919" s="61">
        <v>8330</v>
      </c>
      <c r="E2919" s="61"/>
      <c r="F2919" s="62"/>
      <c r="G2919" s="61">
        <v>2</v>
      </c>
      <c r="H2919" s="61">
        <v>6</v>
      </c>
      <c r="I2919" s="61">
        <v>20</v>
      </c>
      <c r="J2919" s="61">
        <v>4</v>
      </c>
      <c r="K2919" s="61">
        <v>5000</v>
      </c>
      <c r="L2919" s="61">
        <v>5900</v>
      </c>
      <c r="M2919" s="61"/>
      <c r="N2919" s="60" t="s">
        <v>23</v>
      </c>
      <c r="O2919" s="59"/>
      <c r="P2919" s="58" t="s">
        <v>25</v>
      </c>
      <c r="Q2919" s="57">
        <f>Q2920+Q2938</f>
        <v>0</v>
      </c>
      <c r="R2919" s="57">
        <f>R2920+R2938</f>
        <v>0</v>
      </c>
      <c r="S2919" s="57">
        <f t="shared" si="194"/>
        <v>0</v>
      </c>
      <c r="T2919" s="57">
        <f>T2920+T2938</f>
        <v>0</v>
      </c>
      <c r="U2919" s="57">
        <f>U2920+U2938</f>
        <v>0</v>
      </c>
      <c r="V2919" s="57">
        <f t="shared" si="195"/>
        <v>0</v>
      </c>
      <c r="W2919" s="57">
        <f t="shared" si="196"/>
        <v>0</v>
      </c>
      <c r="X2919" s="56"/>
      <c r="Y2919" s="66"/>
      <c r="Z2919" s="65"/>
      <c r="AA2919" s="53"/>
      <c r="AK2919" s="2"/>
      <c r="AL2919" s="2"/>
      <c r="AM2919" s="2"/>
      <c r="AN2919" s="2"/>
      <c r="AO2919" s="2"/>
      <c r="AP2919" s="2"/>
      <c r="AQ2919" s="2"/>
      <c r="AR2919" s="2"/>
      <c r="AS2919" s="2"/>
      <c r="AT2919" s="2"/>
      <c r="AU2919" s="2"/>
      <c r="AV2919" s="2"/>
      <c r="AW2919" s="2"/>
    </row>
    <row r="2920" spans="1:49" hidden="1">
      <c r="A2920" s="31" t="e">
        <f t="shared" si="197"/>
        <v>#N/A</v>
      </c>
      <c r="B2920" s="30" t="e">
        <f>VLOOKUP(F2920,[3]!Tabla13[#All],2,FALSE)</f>
        <v>#N/A</v>
      </c>
      <c r="C2920" s="40">
        <v>2026</v>
      </c>
      <c r="D2920" s="40">
        <v>8330</v>
      </c>
      <c r="E2920" s="40"/>
      <c r="F2920" s="41"/>
      <c r="G2920" s="40">
        <v>2</v>
      </c>
      <c r="H2920" s="40">
        <v>6</v>
      </c>
      <c r="I2920" s="40">
        <v>20</v>
      </c>
      <c r="J2920" s="40">
        <v>4</v>
      </c>
      <c r="K2920" s="40">
        <v>5000</v>
      </c>
      <c r="L2920" s="40">
        <v>5900</v>
      </c>
      <c r="M2920" s="40">
        <v>591</v>
      </c>
      <c r="N2920" s="39" t="s">
        <v>23</v>
      </c>
      <c r="O2920" s="38"/>
      <c r="P2920" s="37" t="s">
        <v>24</v>
      </c>
      <c r="Q2920" s="36">
        <f>SUM(Q2921:Q2937)</f>
        <v>0</v>
      </c>
      <c r="R2920" s="36">
        <f>SUM(R2921:R2937)</f>
        <v>0</v>
      </c>
      <c r="S2920" s="36">
        <f t="shared" si="194"/>
        <v>0</v>
      </c>
      <c r="T2920" s="36">
        <f>SUM(T2921:T2937)</f>
        <v>0</v>
      </c>
      <c r="U2920" s="36">
        <f>SUM(U2921:U2937)</f>
        <v>0</v>
      </c>
      <c r="V2920" s="36">
        <f t="shared" si="195"/>
        <v>0</v>
      </c>
      <c r="W2920" s="36">
        <f t="shared" si="196"/>
        <v>0</v>
      </c>
      <c r="X2920" s="35"/>
      <c r="Y2920" s="64"/>
      <c r="Z2920" s="63"/>
      <c r="AA2920" s="32"/>
      <c r="AK2920" s="2"/>
      <c r="AL2920" s="2"/>
      <c r="AM2920" s="2"/>
      <c r="AN2920" s="2"/>
      <c r="AO2920" s="2"/>
      <c r="AP2920" s="2"/>
      <c r="AQ2920" s="2"/>
      <c r="AR2920" s="2"/>
      <c r="AS2920" s="2"/>
      <c r="AT2920" s="2"/>
      <c r="AU2920" s="2"/>
      <c r="AV2920" s="2"/>
      <c r="AW2920" s="2"/>
    </row>
    <row r="2921" spans="1:49" hidden="1">
      <c r="A2921" s="31" t="e">
        <f t="shared" si="197"/>
        <v>#N/A</v>
      </c>
      <c r="B2921" s="30" t="e">
        <f>VLOOKUP(F2921,[3]!Tabla13[#All],2,FALSE)</f>
        <v>#N/A</v>
      </c>
      <c r="C2921" s="51">
        <v>2026</v>
      </c>
      <c r="D2921" s="51">
        <v>8330</v>
      </c>
      <c r="E2921" s="51"/>
      <c r="F2921" s="52"/>
      <c r="G2921" s="51">
        <v>2</v>
      </c>
      <c r="H2921" s="51">
        <v>6</v>
      </c>
      <c r="I2921" s="51">
        <v>20</v>
      </c>
      <c r="J2921" s="51">
        <v>4</v>
      </c>
      <c r="K2921" s="51">
        <v>5000</v>
      </c>
      <c r="L2921" s="51">
        <v>5900</v>
      </c>
      <c r="M2921" s="51">
        <v>591</v>
      </c>
      <c r="N2921" s="50">
        <v>1370</v>
      </c>
      <c r="O2921" s="49"/>
      <c r="P2921" s="48" t="s">
        <v>584</v>
      </c>
      <c r="Q2921" s="47">
        <v>0</v>
      </c>
      <c r="R2921" s="47">
        <v>0</v>
      </c>
      <c r="S2921" s="46">
        <f t="shared" si="194"/>
        <v>0</v>
      </c>
      <c r="T2921" s="47">
        <v>0</v>
      </c>
      <c r="U2921" s="47">
        <v>0</v>
      </c>
      <c r="V2921" s="46">
        <f t="shared" si="195"/>
        <v>0</v>
      </c>
      <c r="W2921" s="46">
        <f t="shared" si="196"/>
        <v>0</v>
      </c>
      <c r="X2921" s="45" t="s">
        <v>20</v>
      </c>
      <c r="Y2921" s="44"/>
      <c r="Z2921" s="43"/>
      <c r="AA2921" s="78" t="s">
        <v>100</v>
      </c>
      <c r="AK2921" s="2"/>
      <c r="AL2921" s="2"/>
      <c r="AM2921" s="2"/>
      <c r="AN2921" s="2"/>
      <c r="AO2921" s="2"/>
      <c r="AP2921" s="2"/>
      <c r="AQ2921" s="2"/>
      <c r="AR2921" s="2"/>
      <c r="AS2921" s="2"/>
      <c r="AT2921" s="2"/>
      <c r="AU2921" s="2"/>
      <c r="AV2921" s="2"/>
      <c r="AW2921" s="2"/>
    </row>
    <row r="2922" spans="1:49" hidden="1">
      <c r="A2922" s="31" t="e">
        <f t="shared" si="197"/>
        <v>#N/A</v>
      </c>
      <c r="B2922" s="30" t="e">
        <f>VLOOKUP(F2922,[3]!Tabla13[#All],2,FALSE)</f>
        <v>#N/A</v>
      </c>
      <c r="C2922" s="51">
        <v>2026</v>
      </c>
      <c r="D2922" s="51">
        <v>8330</v>
      </c>
      <c r="E2922" s="51"/>
      <c r="F2922" s="52"/>
      <c r="G2922" s="51">
        <v>2</v>
      </c>
      <c r="H2922" s="51">
        <v>6</v>
      </c>
      <c r="I2922" s="51">
        <v>20</v>
      </c>
      <c r="J2922" s="51">
        <v>4</v>
      </c>
      <c r="K2922" s="51">
        <v>5000</v>
      </c>
      <c r="L2922" s="51">
        <v>5900</v>
      </c>
      <c r="M2922" s="51">
        <v>591</v>
      </c>
      <c r="N2922" s="50">
        <v>1372</v>
      </c>
      <c r="O2922" s="49"/>
      <c r="P2922" s="48" t="s">
        <v>815</v>
      </c>
      <c r="Q2922" s="47">
        <v>0</v>
      </c>
      <c r="R2922" s="47">
        <v>0</v>
      </c>
      <c r="S2922" s="46">
        <f t="shared" si="194"/>
        <v>0</v>
      </c>
      <c r="T2922" s="47">
        <v>0</v>
      </c>
      <c r="U2922" s="47">
        <v>0</v>
      </c>
      <c r="V2922" s="46">
        <f t="shared" si="195"/>
        <v>0</v>
      </c>
      <c r="W2922" s="46">
        <f t="shared" si="196"/>
        <v>0</v>
      </c>
      <c r="X2922" s="45" t="s">
        <v>20</v>
      </c>
      <c r="Y2922" s="44"/>
      <c r="Z2922" s="43"/>
      <c r="AA2922" s="78" t="s">
        <v>100</v>
      </c>
      <c r="AK2922" s="2"/>
      <c r="AL2922" s="2"/>
      <c r="AM2922" s="2"/>
      <c r="AN2922" s="2"/>
      <c r="AO2922" s="2"/>
      <c r="AP2922" s="2"/>
      <c r="AQ2922" s="2"/>
      <c r="AR2922" s="2"/>
      <c r="AS2922" s="2"/>
      <c r="AT2922" s="2"/>
      <c r="AU2922" s="2"/>
      <c r="AV2922" s="2"/>
      <c r="AW2922" s="2"/>
    </row>
    <row r="2923" spans="1:49" hidden="1">
      <c r="A2923" s="31" t="e">
        <f t="shared" si="197"/>
        <v>#N/A</v>
      </c>
      <c r="B2923" s="30" t="e">
        <f>VLOOKUP(F2923,[3]!Tabla13[#All],2,FALSE)</f>
        <v>#N/A</v>
      </c>
      <c r="C2923" s="51">
        <v>2026</v>
      </c>
      <c r="D2923" s="51">
        <v>8330</v>
      </c>
      <c r="E2923" s="51"/>
      <c r="F2923" s="52"/>
      <c r="G2923" s="51">
        <v>2</v>
      </c>
      <c r="H2923" s="51">
        <v>6</v>
      </c>
      <c r="I2923" s="51">
        <v>20</v>
      </c>
      <c r="J2923" s="51">
        <v>4</v>
      </c>
      <c r="K2923" s="51">
        <v>5000</v>
      </c>
      <c r="L2923" s="51">
        <v>5900</v>
      </c>
      <c r="M2923" s="51">
        <v>591</v>
      </c>
      <c r="N2923" s="50">
        <v>1374</v>
      </c>
      <c r="O2923" s="49"/>
      <c r="P2923" s="48" t="s">
        <v>583</v>
      </c>
      <c r="Q2923" s="47">
        <v>0</v>
      </c>
      <c r="R2923" s="47">
        <v>0</v>
      </c>
      <c r="S2923" s="46">
        <f t="shared" si="194"/>
        <v>0</v>
      </c>
      <c r="T2923" s="47">
        <v>0</v>
      </c>
      <c r="U2923" s="47">
        <v>0</v>
      </c>
      <c r="V2923" s="46">
        <f t="shared" si="195"/>
        <v>0</v>
      </c>
      <c r="W2923" s="46">
        <f t="shared" si="196"/>
        <v>0</v>
      </c>
      <c r="X2923" s="45" t="s">
        <v>20</v>
      </c>
      <c r="Y2923" s="44"/>
      <c r="Z2923" s="43"/>
      <c r="AA2923" s="78" t="s">
        <v>100</v>
      </c>
      <c r="AK2923" s="2"/>
      <c r="AL2923" s="2"/>
      <c r="AM2923" s="2"/>
      <c r="AN2923" s="2"/>
      <c r="AO2923" s="2"/>
      <c r="AP2923" s="2"/>
      <c r="AQ2923" s="2"/>
      <c r="AR2923" s="2"/>
      <c r="AS2923" s="2"/>
      <c r="AT2923" s="2"/>
      <c r="AU2923" s="2"/>
      <c r="AV2923" s="2"/>
      <c r="AW2923" s="2"/>
    </row>
    <row r="2924" spans="1:49" ht="28.5" hidden="1">
      <c r="A2924" s="31" t="e">
        <f t="shared" si="197"/>
        <v>#N/A</v>
      </c>
      <c r="B2924" s="30" t="e">
        <f>VLOOKUP(F2924,[3]!Tabla13[#All],2,FALSE)</f>
        <v>#N/A</v>
      </c>
      <c r="C2924" s="51">
        <v>2026</v>
      </c>
      <c r="D2924" s="51">
        <v>8330</v>
      </c>
      <c r="E2924" s="51"/>
      <c r="F2924" s="52"/>
      <c r="G2924" s="51">
        <v>2</v>
      </c>
      <c r="H2924" s="51">
        <v>6</v>
      </c>
      <c r="I2924" s="51">
        <v>20</v>
      </c>
      <c r="J2924" s="51">
        <v>4</v>
      </c>
      <c r="K2924" s="51">
        <v>5000</v>
      </c>
      <c r="L2924" s="51">
        <v>5900</v>
      </c>
      <c r="M2924" s="51">
        <v>591</v>
      </c>
      <c r="N2924" s="50">
        <v>1375</v>
      </c>
      <c r="O2924" s="49"/>
      <c r="P2924" s="48" t="s">
        <v>632</v>
      </c>
      <c r="Q2924" s="47">
        <v>0</v>
      </c>
      <c r="R2924" s="47">
        <v>0</v>
      </c>
      <c r="S2924" s="46">
        <f t="shared" si="194"/>
        <v>0</v>
      </c>
      <c r="T2924" s="47">
        <v>0</v>
      </c>
      <c r="U2924" s="47">
        <v>0</v>
      </c>
      <c r="V2924" s="46">
        <f t="shared" si="195"/>
        <v>0</v>
      </c>
      <c r="W2924" s="46">
        <f t="shared" si="196"/>
        <v>0</v>
      </c>
      <c r="X2924" s="45" t="s">
        <v>20</v>
      </c>
      <c r="Y2924" s="44"/>
      <c r="Z2924" s="43"/>
      <c r="AA2924" s="78" t="s">
        <v>100</v>
      </c>
      <c r="AK2924" s="2"/>
      <c r="AL2924" s="2"/>
      <c r="AM2924" s="2"/>
      <c r="AN2924" s="2"/>
      <c r="AO2924" s="2"/>
      <c r="AP2924" s="2"/>
      <c r="AQ2924" s="2"/>
      <c r="AR2924" s="2"/>
      <c r="AS2924" s="2"/>
      <c r="AT2924" s="2"/>
      <c r="AU2924" s="2"/>
      <c r="AV2924" s="2"/>
      <c r="AW2924" s="2"/>
    </row>
    <row r="2925" spans="1:49" hidden="1">
      <c r="A2925" s="31" t="e">
        <f t="shared" si="197"/>
        <v>#N/A</v>
      </c>
      <c r="B2925" s="30" t="e">
        <f>VLOOKUP(F2925,[3]!Tabla13[#All],2,FALSE)</f>
        <v>#N/A</v>
      </c>
      <c r="C2925" s="51">
        <v>2026</v>
      </c>
      <c r="D2925" s="51">
        <v>8330</v>
      </c>
      <c r="E2925" s="51"/>
      <c r="F2925" s="52"/>
      <c r="G2925" s="51">
        <v>2</v>
      </c>
      <c r="H2925" s="51">
        <v>6</v>
      </c>
      <c r="I2925" s="51">
        <v>20</v>
      </c>
      <c r="J2925" s="51">
        <v>4</v>
      </c>
      <c r="K2925" s="51">
        <v>5000</v>
      </c>
      <c r="L2925" s="51">
        <v>5900</v>
      </c>
      <c r="M2925" s="51">
        <v>591</v>
      </c>
      <c r="N2925" s="50">
        <v>1378</v>
      </c>
      <c r="O2925" s="49"/>
      <c r="P2925" s="48" t="s">
        <v>814</v>
      </c>
      <c r="Q2925" s="47">
        <v>0</v>
      </c>
      <c r="R2925" s="47">
        <v>0</v>
      </c>
      <c r="S2925" s="46">
        <f t="shared" si="194"/>
        <v>0</v>
      </c>
      <c r="T2925" s="47">
        <v>0</v>
      </c>
      <c r="U2925" s="47">
        <v>0</v>
      </c>
      <c r="V2925" s="46">
        <f t="shared" si="195"/>
        <v>0</v>
      </c>
      <c r="W2925" s="46">
        <f t="shared" si="196"/>
        <v>0</v>
      </c>
      <c r="X2925" s="45" t="s">
        <v>20</v>
      </c>
      <c r="Y2925" s="44"/>
      <c r="Z2925" s="43"/>
      <c r="AA2925" s="78" t="s">
        <v>100</v>
      </c>
      <c r="AK2925" s="2"/>
      <c r="AL2925" s="2"/>
      <c r="AM2925" s="2"/>
      <c r="AN2925" s="2"/>
      <c r="AO2925" s="2"/>
      <c r="AP2925" s="2"/>
      <c r="AQ2925" s="2"/>
      <c r="AR2925" s="2"/>
      <c r="AS2925" s="2"/>
      <c r="AT2925" s="2"/>
      <c r="AU2925" s="2"/>
      <c r="AV2925" s="2"/>
      <c r="AW2925" s="2"/>
    </row>
    <row r="2926" spans="1:49" hidden="1">
      <c r="A2926" s="31" t="e">
        <f t="shared" si="197"/>
        <v>#N/A</v>
      </c>
      <c r="B2926" s="30" t="e">
        <f>VLOOKUP(F2926,[3]!Tabla13[#All],2,FALSE)</f>
        <v>#N/A</v>
      </c>
      <c r="C2926" s="51">
        <v>2026</v>
      </c>
      <c r="D2926" s="51">
        <v>8330</v>
      </c>
      <c r="E2926" s="51"/>
      <c r="F2926" s="52"/>
      <c r="G2926" s="51">
        <v>2</v>
      </c>
      <c r="H2926" s="51">
        <v>6</v>
      </c>
      <c r="I2926" s="51">
        <v>20</v>
      </c>
      <c r="J2926" s="51">
        <v>4</v>
      </c>
      <c r="K2926" s="51">
        <v>5000</v>
      </c>
      <c r="L2926" s="51">
        <v>5900</v>
      </c>
      <c r="M2926" s="51">
        <v>591</v>
      </c>
      <c r="N2926" s="50">
        <v>1379</v>
      </c>
      <c r="O2926" s="49"/>
      <c r="P2926" s="48" t="s">
        <v>582</v>
      </c>
      <c r="Q2926" s="47">
        <v>0</v>
      </c>
      <c r="R2926" s="47">
        <v>0</v>
      </c>
      <c r="S2926" s="46">
        <f t="shared" si="194"/>
        <v>0</v>
      </c>
      <c r="T2926" s="47">
        <v>0</v>
      </c>
      <c r="U2926" s="47">
        <v>0</v>
      </c>
      <c r="V2926" s="46">
        <f t="shared" si="195"/>
        <v>0</v>
      </c>
      <c r="W2926" s="46">
        <f t="shared" si="196"/>
        <v>0</v>
      </c>
      <c r="X2926" s="45" t="s">
        <v>20</v>
      </c>
      <c r="Y2926" s="44"/>
      <c r="Z2926" s="43"/>
      <c r="AA2926" s="78" t="s">
        <v>100</v>
      </c>
      <c r="AK2926" s="2"/>
      <c r="AL2926" s="2"/>
      <c r="AM2926" s="2"/>
      <c r="AN2926" s="2"/>
      <c r="AO2926" s="2"/>
      <c r="AP2926" s="2"/>
      <c r="AQ2926" s="2"/>
      <c r="AR2926" s="2"/>
      <c r="AS2926" s="2"/>
      <c r="AT2926" s="2"/>
      <c r="AU2926" s="2"/>
      <c r="AV2926" s="2"/>
      <c r="AW2926" s="2"/>
    </row>
    <row r="2927" spans="1:49" hidden="1">
      <c r="A2927" s="31" t="e">
        <f t="shared" si="197"/>
        <v>#N/A</v>
      </c>
      <c r="B2927" s="30" t="e">
        <f>VLOOKUP(F2927,[3]!Tabla13[#All],2,FALSE)</f>
        <v>#N/A</v>
      </c>
      <c r="C2927" s="51">
        <v>2026</v>
      </c>
      <c r="D2927" s="51">
        <v>8330</v>
      </c>
      <c r="E2927" s="51"/>
      <c r="F2927" s="52"/>
      <c r="G2927" s="51">
        <v>2</v>
      </c>
      <c r="H2927" s="51">
        <v>6</v>
      </c>
      <c r="I2927" s="51">
        <v>20</v>
      </c>
      <c r="J2927" s="51">
        <v>4</v>
      </c>
      <c r="K2927" s="51">
        <v>5000</v>
      </c>
      <c r="L2927" s="51">
        <v>5900</v>
      </c>
      <c r="M2927" s="51">
        <v>591</v>
      </c>
      <c r="N2927" s="50">
        <v>1380</v>
      </c>
      <c r="O2927" s="49"/>
      <c r="P2927" s="48" t="s">
        <v>581</v>
      </c>
      <c r="Q2927" s="47">
        <v>0</v>
      </c>
      <c r="R2927" s="47">
        <v>0</v>
      </c>
      <c r="S2927" s="46">
        <f t="shared" si="194"/>
        <v>0</v>
      </c>
      <c r="T2927" s="47">
        <v>0</v>
      </c>
      <c r="U2927" s="47">
        <v>0</v>
      </c>
      <c r="V2927" s="46">
        <f t="shared" si="195"/>
        <v>0</v>
      </c>
      <c r="W2927" s="46">
        <f t="shared" si="196"/>
        <v>0</v>
      </c>
      <c r="X2927" s="45" t="s">
        <v>20</v>
      </c>
      <c r="Y2927" s="44"/>
      <c r="Z2927" s="43"/>
      <c r="AA2927" s="78" t="s">
        <v>100</v>
      </c>
      <c r="AK2927" s="2"/>
      <c r="AL2927" s="2"/>
      <c r="AM2927" s="2"/>
      <c r="AN2927" s="2"/>
      <c r="AO2927" s="2"/>
      <c r="AP2927" s="2"/>
      <c r="AQ2927" s="2"/>
      <c r="AR2927" s="2"/>
      <c r="AS2927" s="2"/>
      <c r="AT2927" s="2"/>
      <c r="AU2927" s="2"/>
      <c r="AV2927" s="2"/>
      <c r="AW2927" s="2"/>
    </row>
    <row r="2928" spans="1:49" hidden="1">
      <c r="A2928" s="31" t="e">
        <f t="shared" si="197"/>
        <v>#N/A</v>
      </c>
      <c r="B2928" s="30" t="e">
        <f>VLOOKUP(F2928,[3]!Tabla13[#All],2,FALSE)</f>
        <v>#N/A</v>
      </c>
      <c r="C2928" s="51">
        <v>2026</v>
      </c>
      <c r="D2928" s="51">
        <v>8330</v>
      </c>
      <c r="E2928" s="51"/>
      <c r="F2928" s="52"/>
      <c r="G2928" s="51">
        <v>2</v>
      </c>
      <c r="H2928" s="51">
        <v>6</v>
      </c>
      <c r="I2928" s="51">
        <v>20</v>
      </c>
      <c r="J2928" s="51">
        <v>4</v>
      </c>
      <c r="K2928" s="51">
        <v>5000</v>
      </c>
      <c r="L2928" s="51">
        <v>5900</v>
      </c>
      <c r="M2928" s="51">
        <v>591</v>
      </c>
      <c r="N2928" s="50">
        <v>1383</v>
      </c>
      <c r="O2928" s="49"/>
      <c r="P2928" s="48" t="s">
        <v>580</v>
      </c>
      <c r="Q2928" s="47">
        <v>0</v>
      </c>
      <c r="R2928" s="47">
        <v>0</v>
      </c>
      <c r="S2928" s="46">
        <f t="shared" si="194"/>
        <v>0</v>
      </c>
      <c r="T2928" s="47">
        <v>0</v>
      </c>
      <c r="U2928" s="47">
        <v>0</v>
      </c>
      <c r="V2928" s="46">
        <f t="shared" si="195"/>
        <v>0</v>
      </c>
      <c r="W2928" s="46">
        <f t="shared" si="196"/>
        <v>0</v>
      </c>
      <c r="X2928" s="45" t="s">
        <v>20</v>
      </c>
      <c r="Y2928" s="44"/>
      <c r="Z2928" s="43"/>
      <c r="AA2928" s="78" t="s">
        <v>100</v>
      </c>
      <c r="AK2928" s="2"/>
      <c r="AL2928" s="2"/>
      <c r="AM2928" s="2"/>
      <c r="AN2928" s="2"/>
      <c r="AO2928" s="2"/>
      <c r="AP2928" s="2"/>
      <c r="AQ2928" s="2"/>
      <c r="AR2928" s="2"/>
      <c r="AS2928" s="2"/>
      <c r="AT2928" s="2"/>
      <c r="AU2928" s="2"/>
      <c r="AV2928" s="2"/>
      <c r="AW2928" s="2"/>
    </row>
    <row r="2929" spans="1:96" ht="28.5" hidden="1">
      <c r="A2929" s="31" t="e">
        <f t="shared" si="197"/>
        <v>#N/A</v>
      </c>
      <c r="B2929" s="30" t="e">
        <f>VLOOKUP(F2929,[3]!Tabla13[#All],2,FALSE)</f>
        <v>#N/A</v>
      </c>
      <c r="C2929" s="51">
        <v>2026</v>
      </c>
      <c r="D2929" s="51">
        <v>8330</v>
      </c>
      <c r="E2929" s="51"/>
      <c r="F2929" s="52"/>
      <c r="G2929" s="51">
        <v>2</v>
      </c>
      <c r="H2929" s="51">
        <v>6</v>
      </c>
      <c r="I2929" s="51">
        <v>20</v>
      </c>
      <c r="J2929" s="51">
        <v>4</v>
      </c>
      <c r="K2929" s="51">
        <v>5000</v>
      </c>
      <c r="L2929" s="51">
        <v>5900</v>
      </c>
      <c r="M2929" s="51">
        <v>591</v>
      </c>
      <c r="N2929" s="50">
        <v>1384</v>
      </c>
      <c r="O2929" s="49"/>
      <c r="P2929" s="48" t="s">
        <v>579</v>
      </c>
      <c r="Q2929" s="47">
        <v>0</v>
      </c>
      <c r="R2929" s="47">
        <v>0</v>
      </c>
      <c r="S2929" s="46">
        <f t="shared" si="194"/>
        <v>0</v>
      </c>
      <c r="T2929" s="47">
        <v>0</v>
      </c>
      <c r="U2929" s="47">
        <v>0</v>
      </c>
      <c r="V2929" s="46">
        <f t="shared" si="195"/>
        <v>0</v>
      </c>
      <c r="W2929" s="46">
        <f t="shared" si="196"/>
        <v>0</v>
      </c>
      <c r="X2929" s="45" t="s">
        <v>20</v>
      </c>
      <c r="Y2929" s="44"/>
      <c r="Z2929" s="43"/>
      <c r="AA2929" s="78" t="s">
        <v>100</v>
      </c>
      <c r="AK2929" s="2"/>
      <c r="AL2929" s="2"/>
      <c r="AM2929" s="2"/>
      <c r="AN2929" s="2"/>
      <c r="AO2929" s="2"/>
      <c r="AP2929" s="2"/>
      <c r="AQ2929" s="2"/>
      <c r="AR2929" s="2"/>
      <c r="AS2929" s="2"/>
      <c r="AT2929" s="2"/>
      <c r="AU2929" s="2"/>
      <c r="AV2929" s="2"/>
      <c r="AW2929" s="2"/>
    </row>
    <row r="2930" spans="1:96" hidden="1">
      <c r="A2930" s="31" t="e">
        <f t="shared" si="197"/>
        <v>#N/A</v>
      </c>
      <c r="B2930" s="30" t="e">
        <f>VLOOKUP(F2930,[3]!Tabla13[#All],2,FALSE)</f>
        <v>#N/A</v>
      </c>
      <c r="C2930" s="51">
        <v>2026</v>
      </c>
      <c r="D2930" s="51">
        <v>8330</v>
      </c>
      <c r="E2930" s="51"/>
      <c r="F2930" s="52"/>
      <c r="G2930" s="51">
        <v>2</v>
      </c>
      <c r="H2930" s="51">
        <v>6</v>
      </c>
      <c r="I2930" s="51">
        <v>20</v>
      </c>
      <c r="J2930" s="51">
        <v>4</v>
      </c>
      <c r="K2930" s="51">
        <v>5000</v>
      </c>
      <c r="L2930" s="51">
        <v>5900</v>
      </c>
      <c r="M2930" s="51">
        <v>591</v>
      </c>
      <c r="N2930" s="50">
        <v>1385</v>
      </c>
      <c r="O2930" s="49"/>
      <c r="P2930" s="48" t="s">
        <v>813</v>
      </c>
      <c r="Q2930" s="47">
        <v>0</v>
      </c>
      <c r="R2930" s="47">
        <v>0</v>
      </c>
      <c r="S2930" s="46">
        <f t="shared" si="194"/>
        <v>0</v>
      </c>
      <c r="T2930" s="47">
        <v>0</v>
      </c>
      <c r="U2930" s="47">
        <v>0</v>
      </c>
      <c r="V2930" s="46">
        <f t="shared" si="195"/>
        <v>0</v>
      </c>
      <c r="W2930" s="46">
        <f t="shared" si="196"/>
        <v>0</v>
      </c>
      <c r="X2930" s="45" t="s">
        <v>20</v>
      </c>
      <c r="Y2930" s="44"/>
      <c r="Z2930" s="43"/>
      <c r="AA2930" s="78" t="s">
        <v>100</v>
      </c>
      <c r="AK2930" s="2"/>
      <c r="AL2930" s="2"/>
      <c r="AM2930" s="2"/>
      <c r="AN2930" s="2"/>
      <c r="AO2930" s="2"/>
      <c r="AP2930" s="2"/>
      <c r="AQ2930" s="2"/>
      <c r="AR2930" s="2"/>
      <c r="AS2930" s="2"/>
      <c r="AT2930" s="2"/>
      <c r="AU2930" s="2"/>
      <c r="AV2930" s="2"/>
      <c r="AW2930" s="2"/>
    </row>
    <row r="2931" spans="1:96" hidden="1">
      <c r="A2931" s="31" t="e">
        <f t="shared" si="197"/>
        <v>#N/A</v>
      </c>
      <c r="B2931" s="30" t="e">
        <f>VLOOKUP(F2931,[3]!Tabla13[#All],2,FALSE)</f>
        <v>#N/A</v>
      </c>
      <c r="C2931" s="51">
        <v>2026</v>
      </c>
      <c r="D2931" s="51">
        <v>8330</v>
      </c>
      <c r="E2931" s="51"/>
      <c r="F2931" s="52"/>
      <c r="G2931" s="51">
        <v>2</v>
      </c>
      <c r="H2931" s="51">
        <v>6</v>
      </c>
      <c r="I2931" s="51">
        <v>20</v>
      </c>
      <c r="J2931" s="51">
        <v>4</v>
      </c>
      <c r="K2931" s="51">
        <v>5000</v>
      </c>
      <c r="L2931" s="51">
        <v>5900</v>
      </c>
      <c r="M2931" s="51">
        <v>591</v>
      </c>
      <c r="N2931" s="50">
        <v>1386</v>
      </c>
      <c r="O2931" s="49"/>
      <c r="P2931" s="48" t="s">
        <v>578</v>
      </c>
      <c r="Q2931" s="47">
        <v>0</v>
      </c>
      <c r="R2931" s="47">
        <v>0</v>
      </c>
      <c r="S2931" s="46">
        <f t="shared" si="194"/>
        <v>0</v>
      </c>
      <c r="T2931" s="47">
        <v>0</v>
      </c>
      <c r="U2931" s="47">
        <v>0</v>
      </c>
      <c r="V2931" s="46">
        <f t="shared" si="195"/>
        <v>0</v>
      </c>
      <c r="W2931" s="46">
        <f t="shared" si="196"/>
        <v>0</v>
      </c>
      <c r="X2931" s="45" t="s">
        <v>20</v>
      </c>
      <c r="Y2931" s="44"/>
      <c r="Z2931" s="43"/>
      <c r="AA2931" s="78" t="s">
        <v>100</v>
      </c>
      <c r="AK2931" s="2"/>
      <c r="AL2931" s="2"/>
      <c r="AM2931" s="2"/>
      <c r="AN2931" s="2"/>
      <c r="AO2931" s="2"/>
      <c r="AP2931" s="2"/>
      <c r="AQ2931" s="2"/>
      <c r="AR2931" s="2"/>
      <c r="AS2931" s="2"/>
      <c r="AT2931" s="2"/>
      <c r="AU2931" s="2"/>
      <c r="AV2931" s="2"/>
      <c r="AW2931" s="2"/>
    </row>
    <row r="2932" spans="1:96" ht="28.5" hidden="1">
      <c r="A2932" s="31" t="e">
        <f t="shared" si="197"/>
        <v>#N/A</v>
      </c>
      <c r="B2932" s="30" t="e">
        <f>VLOOKUP(F2932,[3]!Tabla13[#All],2,FALSE)</f>
        <v>#N/A</v>
      </c>
      <c r="C2932" s="51">
        <v>2026</v>
      </c>
      <c r="D2932" s="51">
        <v>8330</v>
      </c>
      <c r="E2932" s="51"/>
      <c r="F2932" s="52"/>
      <c r="G2932" s="51">
        <v>2</v>
      </c>
      <c r="H2932" s="51">
        <v>6</v>
      </c>
      <c r="I2932" s="51">
        <v>20</v>
      </c>
      <c r="J2932" s="51">
        <v>4</v>
      </c>
      <c r="K2932" s="51">
        <v>5000</v>
      </c>
      <c r="L2932" s="51">
        <v>5900</v>
      </c>
      <c r="M2932" s="51">
        <v>591</v>
      </c>
      <c r="N2932" s="50">
        <v>1377</v>
      </c>
      <c r="O2932" s="49"/>
      <c r="P2932" s="48" t="s">
        <v>577</v>
      </c>
      <c r="Q2932" s="47">
        <v>0</v>
      </c>
      <c r="R2932" s="47">
        <v>0</v>
      </c>
      <c r="S2932" s="46">
        <f t="shared" si="194"/>
        <v>0</v>
      </c>
      <c r="T2932" s="47">
        <v>0</v>
      </c>
      <c r="U2932" s="47">
        <v>0</v>
      </c>
      <c r="V2932" s="46">
        <f t="shared" si="195"/>
        <v>0</v>
      </c>
      <c r="W2932" s="46">
        <f t="shared" si="196"/>
        <v>0</v>
      </c>
      <c r="X2932" s="45" t="s">
        <v>20</v>
      </c>
      <c r="Y2932" s="44"/>
      <c r="Z2932" s="43"/>
      <c r="AA2932" s="78" t="s">
        <v>100</v>
      </c>
      <c r="AK2932" s="2"/>
      <c r="AL2932" s="2"/>
      <c r="AM2932" s="2"/>
      <c r="AN2932" s="2"/>
      <c r="AO2932" s="2"/>
      <c r="AP2932" s="2"/>
      <c r="AQ2932" s="2"/>
      <c r="AR2932" s="2"/>
      <c r="AS2932" s="2"/>
      <c r="AT2932" s="2"/>
      <c r="AU2932" s="2"/>
      <c r="AV2932" s="2"/>
      <c r="AW2932" s="2"/>
    </row>
    <row r="2933" spans="1:96" hidden="1">
      <c r="A2933" s="31" t="e">
        <f t="shared" si="197"/>
        <v>#N/A</v>
      </c>
      <c r="B2933" s="30" t="e">
        <f>VLOOKUP(F2933,[3]!Tabla13[#All],2,FALSE)</f>
        <v>#N/A</v>
      </c>
      <c r="C2933" s="51">
        <v>2026</v>
      </c>
      <c r="D2933" s="51">
        <v>8330</v>
      </c>
      <c r="E2933" s="51"/>
      <c r="F2933" s="52"/>
      <c r="G2933" s="51">
        <v>2</v>
      </c>
      <c r="H2933" s="51">
        <v>6</v>
      </c>
      <c r="I2933" s="51">
        <v>20</v>
      </c>
      <c r="J2933" s="51">
        <v>4</v>
      </c>
      <c r="K2933" s="51">
        <v>5000</v>
      </c>
      <c r="L2933" s="51">
        <v>5900</v>
      </c>
      <c r="M2933" s="51">
        <v>591</v>
      </c>
      <c r="N2933" s="50">
        <v>1369</v>
      </c>
      <c r="O2933" s="49"/>
      <c r="P2933" s="48" t="s">
        <v>576</v>
      </c>
      <c r="Q2933" s="47">
        <v>0</v>
      </c>
      <c r="R2933" s="47">
        <v>0</v>
      </c>
      <c r="S2933" s="46">
        <f t="shared" si="194"/>
        <v>0</v>
      </c>
      <c r="T2933" s="47">
        <v>0</v>
      </c>
      <c r="U2933" s="47">
        <v>0</v>
      </c>
      <c r="V2933" s="46">
        <f t="shared" si="195"/>
        <v>0</v>
      </c>
      <c r="W2933" s="46">
        <f t="shared" si="196"/>
        <v>0</v>
      </c>
      <c r="X2933" s="45" t="s">
        <v>20</v>
      </c>
      <c r="Y2933" s="44"/>
      <c r="Z2933" s="43"/>
      <c r="AA2933" s="78" t="s">
        <v>100</v>
      </c>
      <c r="AK2933" s="2"/>
      <c r="AL2933" s="2"/>
      <c r="AM2933" s="2"/>
      <c r="AN2933" s="2"/>
      <c r="AO2933" s="2"/>
      <c r="AP2933" s="2"/>
      <c r="AQ2933" s="2"/>
      <c r="AR2933" s="2"/>
      <c r="AS2933" s="2"/>
      <c r="AT2933" s="2"/>
      <c r="AU2933" s="2"/>
      <c r="AV2933" s="2"/>
      <c r="AW2933" s="2"/>
    </row>
    <row r="2934" spans="1:96" hidden="1">
      <c r="A2934" s="31" t="e">
        <f t="shared" si="197"/>
        <v>#N/A</v>
      </c>
      <c r="B2934" s="30" t="e">
        <f>VLOOKUP(F2934,[3]!Tabla13[#All],2,FALSE)</f>
        <v>#N/A</v>
      </c>
      <c r="C2934" s="51">
        <v>2026</v>
      </c>
      <c r="D2934" s="51">
        <v>8330</v>
      </c>
      <c r="E2934" s="51"/>
      <c r="F2934" s="52"/>
      <c r="G2934" s="51">
        <v>2</v>
      </c>
      <c r="H2934" s="51">
        <v>6</v>
      </c>
      <c r="I2934" s="51">
        <v>20</v>
      </c>
      <c r="J2934" s="51">
        <v>4</v>
      </c>
      <c r="K2934" s="51">
        <v>5000</v>
      </c>
      <c r="L2934" s="51">
        <v>5900</v>
      </c>
      <c r="M2934" s="51">
        <v>591</v>
      </c>
      <c r="N2934" s="50">
        <v>1371</v>
      </c>
      <c r="O2934" s="49"/>
      <c r="P2934" s="48" t="s">
        <v>812</v>
      </c>
      <c r="Q2934" s="47">
        <v>0</v>
      </c>
      <c r="R2934" s="47">
        <v>0</v>
      </c>
      <c r="S2934" s="46">
        <f t="shared" si="194"/>
        <v>0</v>
      </c>
      <c r="T2934" s="47">
        <v>0</v>
      </c>
      <c r="U2934" s="47">
        <v>0</v>
      </c>
      <c r="V2934" s="46">
        <f t="shared" si="195"/>
        <v>0</v>
      </c>
      <c r="W2934" s="46">
        <f t="shared" si="196"/>
        <v>0</v>
      </c>
      <c r="X2934" s="45" t="s">
        <v>20</v>
      </c>
      <c r="Y2934" s="44"/>
      <c r="Z2934" s="43"/>
      <c r="AA2934" s="78" t="s">
        <v>100</v>
      </c>
      <c r="AK2934" s="2"/>
      <c r="AL2934" s="2"/>
      <c r="AM2934" s="2"/>
      <c r="AN2934" s="2"/>
      <c r="AO2934" s="2"/>
      <c r="AP2934" s="2"/>
      <c r="AQ2934" s="2"/>
      <c r="AR2934" s="2"/>
      <c r="AS2934" s="2"/>
      <c r="AT2934" s="2"/>
      <c r="AU2934" s="2"/>
      <c r="AV2934" s="2"/>
      <c r="AW2934" s="2"/>
    </row>
    <row r="2935" spans="1:96" hidden="1">
      <c r="A2935" s="31" t="e">
        <f t="shared" si="197"/>
        <v>#N/A</v>
      </c>
      <c r="B2935" s="30" t="e">
        <f>VLOOKUP(F2935,[3]!Tabla13[#All],2,FALSE)</f>
        <v>#N/A</v>
      </c>
      <c r="C2935" s="51">
        <v>2026</v>
      </c>
      <c r="D2935" s="51">
        <v>8330</v>
      </c>
      <c r="E2935" s="51"/>
      <c r="F2935" s="52"/>
      <c r="G2935" s="51">
        <v>2</v>
      </c>
      <c r="H2935" s="51">
        <v>6</v>
      </c>
      <c r="I2935" s="51">
        <v>20</v>
      </c>
      <c r="J2935" s="51">
        <v>4</v>
      </c>
      <c r="K2935" s="51">
        <v>5000</v>
      </c>
      <c r="L2935" s="51">
        <v>5900</v>
      </c>
      <c r="M2935" s="51">
        <v>591</v>
      </c>
      <c r="N2935" s="50">
        <v>1373</v>
      </c>
      <c r="O2935" s="49"/>
      <c r="P2935" s="48" t="s">
        <v>575</v>
      </c>
      <c r="Q2935" s="47">
        <v>0</v>
      </c>
      <c r="R2935" s="47">
        <v>0</v>
      </c>
      <c r="S2935" s="46">
        <f t="shared" si="194"/>
        <v>0</v>
      </c>
      <c r="T2935" s="47">
        <v>0</v>
      </c>
      <c r="U2935" s="47">
        <v>0</v>
      </c>
      <c r="V2935" s="46">
        <f t="shared" si="195"/>
        <v>0</v>
      </c>
      <c r="W2935" s="46">
        <f t="shared" si="196"/>
        <v>0</v>
      </c>
      <c r="X2935" s="45" t="s">
        <v>20</v>
      </c>
      <c r="Y2935" s="44"/>
      <c r="Z2935" s="43"/>
      <c r="AA2935" s="78" t="s">
        <v>100</v>
      </c>
      <c r="AK2935" s="2"/>
      <c r="AL2935" s="2"/>
      <c r="AM2935" s="2"/>
      <c r="AN2935" s="2"/>
      <c r="AO2935" s="2"/>
      <c r="AP2935" s="2"/>
      <c r="AQ2935" s="2"/>
      <c r="AR2935" s="2"/>
      <c r="AS2935" s="2"/>
      <c r="AT2935" s="2"/>
      <c r="AU2935" s="2"/>
      <c r="AV2935" s="2"/>
      <c r="AW2935" s="2"/>
    </row>
    <row r="2936" spans="1:96" hidden="1">
      <c r="A2936" s="31" t="e">
        <f t="shared" si="197"/>
        <v>#N/A</v>
      </c>
      <c r="B2936" s="30" t="e">
        <f>VLOOKUP(F2936,[3]!Tabla13[#All],2,FALSE)</f>
        <v>#N/A</v>
      </c>
      <c r="C2936" s="51">
        <v>2026</v>
      </c>
      <c r="D2936" s="51">
        <v>8330</v>
      </c>
      <c r="E2936" s="51"/>
      <c r="F2936" s="52"/>
      <c r="G2936" s="51">
        <v>2</v>
      </c>
      <c r="H2936" s="51">
        <v>6</v>
      </c>
      <c r="I2936" s="51">
        <v>20</v>
      </c>
      <c r="J2936" s="51">
        <v>4</v>
      </c>
      <c r="K2936" s="51">
        <v>5000</v>
      </c>
      <c r="L2936" s="51">
        <v>5900</v>
      </c>
      <c r="M2936" s="51">
        <v>591</v>
      </c>
      <c r="N2936" s="50">
        <v>1376</v>
      </c>
      <c r="O2936" s="49"/>
      <c r="P2936" s="48" t="s">
        <v>631</v>
      </c>
      <c r="Q2936" s="47">
        <v>0</v>
      </c>
      <c r="R2936" s="47">
        <v>0</v>
      </c>
      <c r="S2936" s="46">
        <f t="shared" si="194"/>
        <v>0</v>
      </c>
      <c r="T2936" s="47">
        <v>0</v>
      </c>
      <c r="U2936" s="47">
        <v>0</v>
      </c>
      <c r="V2936" s="46">
        <f t="shared" si="195"/>
        <v>0</v>
      </c>
      <c r="W2936" s="46">
        <f t="shared" si="196"/>
        <v>0</v>
      </c>
      <c r="X2936" s="45" t="s">
        <v>20</v>
      </c>
      <c r="Y2936" s="44"/>
      <c r="Z2936" s="43"/>
      <c r="AA2936" s="78" t="s">
        <v>100</v>
      </c>
      <c r="AK2936" s="2"/>
      <c r="AL2936" s="2"/>
      <c r="AM2936" s="2"/>
      <c r="AN2936" s="2"/>
      <c r="AO2936" s="2"/>
      <c r="AP2936" s="2"/>
      <c r="AQ2936" s="2"/>
      <c r="AR2936" s="2"/>
      <c r="AS2936" s="2"/>
      <c r="AT2936" s="2"/>
      <c r="AU2936" s="2"/>
      <c r="AV2936" s="2"/>
      <c r="AW2936" s="2"/>
    </row>
    <row r="2937" spans="1:96" hidden="1">
      <c r="A2937" s="31" t="e">
        <f t="shared" si="197"/>
        <v>#N/A</v>
      </c>
      <c r="B2937" s="30" t="e">
        <f>VLOOKUP(F2937,[3]!Tabla13[#All],2,FALSE)</f>
        <v>#N/A</v>
      </c>
      <c r="C2937" s="51">
        <v>2026</v>
      </c>
      <c r="D2937" s="51">
        <v>8330</v>
      </c>
      <c r="E2937" s="51"/>
      <c r="F2937" s="52"/>
      <c r="G2937" s="51">
        <v>2</v>
      </c>
      <c r="H2937" s="51">
        <v>6</v>
      </c>
      <c r="I2937" s="51">
        <v>20</v>
      </c>
      <c r="J2937" s="51">
        <v>4</v>
      </c>
      <c r="K2937" s="51">
        <v>5000</v>
      </c>
      <c r="L2937" s="51">
        <v>5900</v>
      </c>
      <c r="M2937" s="51">
        <v>591</v>
      </c>
      <c r="N2937" s="50">
        <v>1367</v>
      </c>
      <c r="O2937" s="49"/>
      <c r="P2937" s="48" t="s">
        <v>24</v>
      </c>
      <c r="Q2937" s="47">
        <v>0</v>
      </c>
      <c r="R2937" s="47">
        <v>0</v>
      </c>
      <c r="S2937" s="46">
        <f t="shared" si="194"/>
        <v>0</v>
      </c>
      <c r="T2937" s="47">
        <v>0</v>
      </c>
      <c r="U2937" s="47">
        <v>0</v>
      </c>
      <c r="V2937" s="46">
        <f t="shared" si="195"/>
        <v>0</v>
      </c>
      <c r="W2937" s="46">
        <f t="shared" si="196"/>
        <v>0</v>
      </c>
      <c r="X2937" s="45" t="s">
        <v>20</v>
      </c>
      <c r="Y2937" s="44"/>
      <c r="Z2937" s="43"/>
      <c r="AA2937" s="78" t="s">
        <v>100</v>
      </c>
      <c r="AK2937" s="2"/>
      <c r="AL2937" s="2"/>
      <c r="AM2937" s="2"/>
      <c r="AN2937" s="2"/>
      <c r="AO2937" s="2"/>
      <c r="AP2937" s="2"/>
      <c r="AQ2937" s="2"/>
      <c r="AR2937" s="2"/>
      <c r="AS2937" s="2"/>
      <c r="AT2937" s="2"/>
      <c r="AU2937" s="2"/>
      <c r="AV2937" s="2"/>
      <c r="AW2937" s="2"/>
    </row>
    <row r="2938" spans="1:96" hidden="1">
      <c r="A2938" s="31" t="e">
        <f t="shared" si="197"/>
        <v>#N/A</v>
      </c>
      <c r="B2938" s="30" t="e">
        <f>VLOOKUP(F2938,[3]!Tabla13[#All],2,FALSE)</f>
        <v>#N/A</v>
      </c>
      <c r="C2938" s="40">
        <v>2026</v>
      </c>
      <c r="D2938" s="40">
        <v>8330</v>
      </c>
      <c r="E2938" s="40"/>
      <c r="F2938" s="41"/>
      <c r="G2938" s="40">
        <v>2</v>
      </c>
      <c r="H2938" s="40">
        <v>6</v>
      </c>
      <c r="I2938" s="40">
        <v>20</v>
      </c>
      <c r="J2938" s="40">
        <v>4</v>
      </c>
      <c r="K2938" s="40">
        <v>5000</v>
      </c>
      <c r="L2938" s="40">
        <v>5900</v>
      </c>
      <c r="M2938" s="40">
        <v>597</v>
      </c>
      <c r="N2938" s="39" t="s">
        <v>23</v>
      </c>
      <c r="O2938" s="38"/>
      <c r="P2938" s="37" t="s">
        <v>22</v>
      </c>
      <c r="Q2938" s="36">
        <f>SUM(Q2939:Q2939)</f>
        <v>0</v>
      </c>
      <c r="R2938" s="36">
        <f>SUM(R2939:R2939)</f>
        <v>0</v>
      </c>
      <c r="S2938" s="36">
        <f t="shared" si="194"/>
        <v>0</v>
      </c>
      <c r="T2938" s="36">
        <f>SUM(T2939:T2939)</f>
        <v>0</v>
      </c>
      <c r="U2938" s="36">
        <f>SUM(U2939:U2939)</f>
        <v>0</v>
      </c>
      <c r="V2938" s="36">
        <f t="shared" si="195"/>
        <v>0</v>
      </c>
      <c r="W2938" s="36">
        <f t="shared" si="196"/>
        <v>0</v>
      </c>
      <c r="X2938" s="35"/>
      <c r="Y2938" s="64"/>
      <c r="Z2938" s="63"/>
      <c r="AA2938" s="32"/>
      <c r="AK2938" s="2"/>
      <c r="AL2938" s="2"/>
      <c r="AM2938" s="2"/>
      <c r="AN2938" s="2"/>
      <c r="AO2938" s="2"/>
      <c r="AP2938" s="2"/>
      <c r="AQ2938" s="2"/>
      <c r="AR2938" s="2"/>
      <c r="AS2938" s="2"/>
      <c r="AT2938" s="2"/>
      <c r="AU2938" s="2"/>
      <c r="AV2938" s="2"/>
      <c r="AW2938" s="2"/>
    </row>
    <row r="2939" spans="1:96" hidden="1">
      <c r="A2939" s="31" t="e">
        <f t="shared" si="197"/>
        <v>#N/A</v>
      </c>
      <c r="B2939" s="30" t="e">
        <f>VLOOKUP(F2939,[3]!Tabla13[#All],2,FALSE)</f>
        <v>#N/A</v>
      </c>
      <c r="C2939" s="51">
        <v>2026</v>
      </c>
      <c r="D2939" s="51">
        <v>8330</v>
      </c>
      <c r="E2939" s="51"/>
      <c r="F2939" s="52"/>
      <c r="G2939" s="51">
        <v>2</v>
      </c>
      <c r="H2939" s="51">
        <v>6</v>
      </c>
      <c r="I2939" s="51">
        <v>20</v>
      </c>
      <c r="J2939" s="51">
        <v>4</v>
      </c>
      <c r="K2939" s="51">
        <v>5000</v>
      </c>
      <c r="L2939" s="51">
        <v>5900</v>
      </c>
      <c r="M2939" s="51">
        <v>597</v>
      </c>
      <c r="N2939" s="50">
        <v>851</v>
      </c>
      <c r="O2939" s="203"/>
      <c r="P2939" s="48" t="s">
        <v>21</v>
      </c>
      <c r="Q2939" s="47">
        <v>0</v>
      </c>
      <c r="R2939" s="47">
        <v>0</v>
      </c>
      <c r="S2939" s="46">
        <f t="shared" si="194"/>
        <v>0</v>
      </c>
      <c r="T2939" s="47">
        <v>0</v>
      </c>
      <c r="U2939" s="47">
        <v>0</v>
      </c>
      <c r="V2939" s="46">
        <f t="shared" si="195"/>
        <v>0</v>
      </c>
      <c r="W2939" s="46">
        <f t="shared" si="196"/>
        <v>0</v>
      </c>
      <c r="X2939" s="45" t="s">
        <v>20</v>
      </c>
      <c r="Y2939" s="44"/>
      <c r="Z2939" s="43"/>
      <c r="AA2939" s="78" t="s">
        <v>100</v>
      </c>
      <c r="AK2939" s="2"/>
      <c r="AL2939" s="2"/>
      <c r="AM2939" s="2"/>
      <c r="AN2939" s="2"/>
      <c r="AO2939" s="2"/>
      <c r="AP2939" s="2"/>
      <c r="AQ2939" s="2"/>
      <c r="AR2939" s="2"/>
      <c r="AS2939" s="2"/>
      <c r="AT2939" s="2"/>
      <c r="AU2939" s="2"/>
      <c r="AV2939" s="2"/>
      <c r="AW2939" s="2"/>
    </row>
    <row r="2940" spans="1:96" s="190" customFormat="1" ht="24">
      <c r="A2940" s="31" t="e">
        <f t="shared" si="197"/>
        <v>#N/A</v>
      </c>
      <c r="B2940" s="30" t="e">
        <f>VLOOKUP(F2940,[3]!Tabla13[#All],2,FALSE)</f>
        <v>#N/A</v>
      </c>
      <c r="C2940" s="216">
        <v>2026</v>
      </c>
      <c r="D2940" s="216">
        <v>8330</v>
      </c>
      <c r="E2940" s="216"/>
      <c r="F2940" s="217"/>
      <c r="G2940" s="216">
        <v>2</v>
      </c>
      <c r="H2940" s="216">
        <v>6</v>
      </c>
      <c r="I2940" s="216">
        <v>20</v>
      </c>
      <c r="J2940" s="216">
        <v>5</v>
      </c>
      <c r="K2940" s="216"/>
      <c r="L2940" s="216"/>
      <c r="M2940" s="215"/>
      <c r="N2940" s="214"/>
      <c r="O2940" s="213"/>
      <c r="P2940" s="212" t="s">
        <v>811</v>
      </c>
      <c r="Q2940" s="211">
        <f>Q2941+Q3001+Q3021</f>
        <v>13908653</v>
      </c>
      <c r="R2940" s="211">
        <f>R2941+R3001+R3021</f>
        <v>0</v>
      </c>
      <c r="S2940" s="211">
        <f t="shared" si="194"/>
        <v>13908653</v>
      </c>
      <c r="T2940" s="211">
        <f>T2941+T3001+T3021</f>
        <v>3497030</v>
      </c>
      <c r="U2940" s="211">
        <f>U2941+U3001+U3021</f>
        <v>0</v>
      </c>
      <c r="V2940" s="211">
        <f t="shared" si="195"/>
        <v>3497030</v>
      </c>
      <c r="W2940" s="211">
        <f t="shared" si="196"/>
        <v>17405683</v>
      </c>
      <c r="X2940" s="210"/>
      <c r="Y2940" s="209"/>
      <c r="Z2940" s="208"/>
      <c r="AA2940" s="207"/>
      <c r="AB2940" s="193"/>
      <c r="AC2940" s="2"/>
      <c r="AD2940" s="2"/>
      <c r="AE2940" s="2"/>
      <c r="AF2940" s="2"/>
      <c r="AG2940" s="2"/>
      <c r="AH2940" s="2"/>
      <c r="AI2940" s="2"/>
      <c r="AJ2940" s="2"/>
      <c r="AK2940" s="2"/>
      <c r="AL2940" s="2"/>
      <c r="AM2940" s="2"/>
      <c r="AN2940" s="2"/>
      <c r="AO2940" s="2"/>
      <c r="AP2940" s="2"/>
      <c r="AQ2940" s="2"/>
      <c r="AR2940" s="2"/>
      <c r="AS2940" s="2"/>
      <c r="AT2940" s="2"/>
      <c r="AU2940" s="2"/>
      <c r="AV2940" s="2"/>
      <c r="AW2940" s="2"/>
      <c r="AX2940" s="193"/>
      <c r="AY2940" s="193"/>
      <c r="AZ2940" s="193"/>
      <c r="BA2940" s="193"/>
      <c r="BB2940" s="193"/>
      <c r="BC2940" s="193"/>
      <c r="BD2940" s="193"/>
      <c r="BE2940" s="193"/>
      <c r="BF2940" s="193"/>
      <c r="BG2940" s="193"/>
      <c r="BH2940" s="193"/>
      <c r="BI2940" s="193"/>
      <c r="BJ2940" s="193"/>
      <c r="BK2940" s="193"/>
      <c r="BL2940" s="193"/>
      <c r="BM2940" s="193"/>
      <c r="BN2940" s="193"/>
      <c r="BO2940" s="193"/>
      <c r="BP2940" s="193"/>
      <c r="BQ2940" s="193"/>
      <c r="BR2940" s="193"/>
      <c r="BS2940" s="193"/>
      <c r="BT2940" s="193"/>
      <c r="BU2940" s="193"/>
      <c r="BV2940" s="193"/>
      <c r="BW2940" s="193"/>
      <c r="BX2940" s="193"/>
      <c r="BY2940" s="193"/>
      <c r="BZ2940" s="193"/>
      <c r="CA2940" s="193"/>
      <c r="CB2940" s="193"/>
      <c r="CC2940" s="193"/>
      <c r="CD2940" s="193"/>
      <c r="CE2940" s="193"/>
      <c r="CF2940" s="193"/>
      <c r="CG2940" s="193"/>
      <c r="CH2940" s="193"/>
      <c r="CI2940" s="193"/>
      <c r="CJ2940" s="193"/>
      <c r="CK2940" s="199"/>
      <c r="CL2940" s="199"/>
      <c r="CM2940" s="199"/>
      <c r="CN2940" s="199"/>
      <c r="CO2940" s="199"/>
      <c r="CP2940" s="199"/>
      <c r="CQ2940" s="199"/>
      <c r="CR2940" s="199"/>
    </row>
    <row r="2941" spans="1:96">
      <c r="A2941" s="31" t="e">
        <f t="shared" si="197"/>
        <v>#N/A</v>
      </c>
      <c r="B2941" s="30" t="e">
        <f>VLOOKUP(F2941,[3]!Tabla13[#All],2,FALSE)</f>
        <v>#N/A</v>
      </c>
      <c r="C2941" s="75">
        <v>2026</v>
      </c>
      <c r="D2941" s="75">
        <v>8330</v>
      </c>
      <c r="E2941" s="75"/>
      <c r="F2941" s="76"/>
      <c r="G2941" s="75">
        <v>2</v>
      </c>
      <c r="H2941" s="75">
        <v>6</v>
      </c>
      <c r="I2941" s="75">
        <v>20</v>
      </c>
      <c r="J2941" s="75">
        <v>5</v>
      </c>
      <c r="K2941" s="75">
        <v>2000</v>
      </c>
      <c r="L2941" s="75"/>
      <c r="M2941" s="75"/>
      <c r="N2941" s="74" t="s">
        <v>23</v>
      </c>
      <c r="O2941" s="73"/>
      <c r="P2941" s="72" t="s">
        <v>134</v>
      </c>
      <c r="Q2941" s="71">
        <f>Q2942+Q2945+Q2962+Q2995</f>
        <v>7593579</v>
      </c>
      <c r="R2941" s="71">
        <f>R2942+R2945+R2962+R2995</f>
        <v>0</v>
      </c>
      <c r="S2941" s="71">
        <f t="shared" si="194"/>
        <v>7593579</v>
      </c>
      <c r="T2941" s="71">
        <f>T2942+T2945+T2962+T2995</f>
        <v>3497030</v>
      </c>
      <c r="U2941" s="71">
        <f>U2942+U2945+U2962+U2995</f>
        <v>0</v>
      </c>
      <c r="V2941" s="71">
        <f t="shared" si="195"/>
        <v>3497030</v>
      </c>
      <c r="W2941" s="71">
        <f t="shared" si="196"/>
        <v>11090609</v>
      </c>
      <c r="X2941" s="70"/>
      <c r="Y2941" s="79"/>
      <c r="Z2941" s="68"/>
      <c r="AA2941" s="67"/>
      <c r="AK2941" s="2"/>
      <c r="AL2941" s="2"/>
      <c r="AM2941" s="2"/>
      <c r="AN2941" s="2"/>
      <c r="AO2941" s="2"/>
      <c r="AP2941" s="2"/>
      <c r="AQ2941" s="2"/>
      <c r="AR2941" s="2"/>
      <c r="AS2941" s="2"/>
      <c r="AT2941" s="2"/>
      <c r="AU2941" s="2"/>
      <c r="AV2941" s="2"/>
      <c r="AW2941" s="2"/>
    </row>
    <row r="2942" spans="1:96" ht="30" hidden="1">
      <c r="A2942" s="31" t="e">
        <f t="shared" si="197"/>
        <v>#N/A</v>
      </c>
      <c r="B2942" s="30" t="e">
        <f>VLOOKUP(F2942,[3]!Tabla13[#All],2,FALSE)</f>
        <v>#N/A</v>
      </c>
      <c r="C2942" s="61">
        <v>2026</v>
      </c>
      <c r="D2942" s="61">
        <v>8330</v>
      </c>
      <c r="E2942" s="61"/>
      <c r="F2942" s="62"/>
      <c r="G2942" s="61">
        <v>2</v>
      </c>
      <c r="H2942" s="61">
        <v>6</v>
      </c>
      <c r="I2942" s="61">
        <v>20</v>
      </c>
      <c r="J2942" s="61">
        <v>5</v>
      </c>
      <c r="K2942" s="61">
        <v>2000</v>
      </c>
      <c r="L2942" s="61">
        <v>2100</v>
      </c>
      <c r="M2942" s="61"/>
      <c r="N2942" s="60" t="s">
        <v>23</v>
      </c>
      <c r="O2942" s="59"/>
      <c r="P2942" s="58" t="s">
        <v>133</v>
      </c>
      <c r="Q2942" s="57">
        <f>+Q2943</f>
        <v>0</v>
      </c>
      <c r="R2942" s="57">
        <f>+R2943</f>
        <v>0</v>
      </c>
      <c r="S2942" s="57">
        <f t="shared" si="194"/>
        <v>0</v>
      </c>
      <c r="T2942" s="57">
        <f>+T2943</f>
        <v>0</v>
      </c>
      <c r="U2942" s="57">
        <f>+U2943</f>
        <v>0</v>
      </c>
      <c r="V2942" s="57">
        <f t="shared" si="195"/>
        <v>0</v>
      </c>
      <c r="W2942" s="57">
        <f t="shared" si="196"/>
        <v>0</v>
      </c>
      <c r="X2942" s="56"/>
      <c r="Y2942" s="66"/>
      <c r="Z2942" s="65"/>
      <c r="AA2942" s="53"/>
      <c r="AK2942" s="2"/>
      <c r="AL2942" s="2"/>
      <c r="AM2942" s="2"/>
      <c r="AN2942" s="2"/>
      <c r="AO2942" s="2"/>
      <c r="AP2942" s="2"/>
      <c r="AQ2942" s="2"/>
      <c r="AR2942" s="2"/>
      <c r="AS2942" s="2"/>
      <c r="AT2942" s="2"/>
      <c r="AU2942" s="2"/>
      <c r="AV2942" s="2"/>
      <c r="AW2942" s="2"/>
    </row>
    <row r="2943" spans="1:96" ht="30" hidden="1">
      <c r="A2943" s="31" t="e">
        <f t="shared" si="197"/>
        <v>#N/A</v>
      </c>
      <c r="B2943" s="30" t="e">
        <f>VLOOKUP(F2943,[3]!Tabla13[#All],2,FALSE)</f>
        <v>#N/A</v>
      </c>
      <c r="C2943" s="40">
        <v>2026</v>
      </c>
      <c r="D2943" s="40">
        <v>8330</v>
      </c>
      <c r="E2943" s="40"/>
      <c r="F2943" s="41"/>
      <c r="G2943" s="40">
        <v>2</v>
      </c>
      <c r="H2943" s="40">
        <v>6</v>
      </c>
      <c r="I2943" s="40">
        <v>20</v>
      </c>
      <c r="J2943" s="40">
        <v>5</v>
      </c>
      <c r="K2943" s="40">
        <v>2000</v>
      </c>
      <c r="L2943" s="40">
        <v>2100</v>
      </c>
      <c r="M2943" s="40">
        <v>214</v>
      </c>
      <c r="N2943" s="39" t="s">
        <v>23</v>
      </c>
      <c r="O2943" s="38"/>
      <c r="P2943" s="37" t="s">
        <v>129</v>
      </c>
      <c r="Q2943" s="36">
        <f>SUM(Q2944)</f>
        <v>0</v>
      </c>
      <c r="R2943" s="36">
        <f>SUM(R2944)</f>
        <v>0</v>
      </c>
      <c r="S2943" s="36">
        <f t="shared" si="194"/>
        <v>0</v>
      </c>
      <c r="T2943" s="36">
        <f>SUM(T2944)</f>
        <v>0</v>
      </c>
      <c r="U2943" s="36">
        <f>SUM(U2944)</f>
        <v>0</v>
      </c>
      <c r="V2943" s="36">
        <f t="shared" si="195"/>
        <v>0</v>
      </c>
      <c r="W2943" s="36">
        <f t="shared" si="196"/>
        <v>0</v>
      </c>
      <c r="X2943" s="35"/>
      <c r="Y2943" s="64"/>
      <c r="Z2943" s="63"/>
      <c r="AA2943" s="32"/>
      <c r="AK2943" s="2"/>
      <c r="AL2943" s="2"/>
      <c r="AM2943" s="2"/>
      <c r="AN2943" s="2"/>
      <c r="AO2943" s="2"/>
      <c r="AP2943" s="2"/>
      <c r="AQ2943" s="2"/>
      <c r="AR2943" s="2"/>
      <c r="AS2943" s="2"/>
      <c r="AT2943" s="2"/>
      <c r="AU2943" s="2"/>
      <c r="AV2943" s="2"/>
      <c r="AW2943" s="2"/>
    </row>
    <row r="2944" spans="1:96" ht="28.5" hidden="1">
      <c r="A2944" s="31" t="e">
        <f t="shared" si="197"/>
        <v>#N/A</v>
      </c>
      <c r="B2944" s="30" t="e">
        <f>VLOOKUP(F2944,[3]!Tabla13[#All],2,FALSE)</f>
        <v>#N/A</v>
      </c>
      <c r="C2944" s="51">
        <v>2026</v>
      </c>
      <c r="D2944" s="51">
        <v>8330</v>
      </c>
      <c r="E2944" s="51"/>
      <c r="F2944" s="52"/>
      <c r="G2944" s="51">
        <v>2</v>
      </c>
      <c r="H2944" s="51">
        <v>6</v>
      </c>
      <c r="I2944" s="51">
        <v>20</v>
      </c>
      <c r="J2944" s="51">
        <v>5</v>
      </c>
      <c r="K2944" s="51">
        <v>2000</v>
      </c>
      <c r="L2944" s="51">
        <v>2100</v>
      </c>
      <c r="M2944" s="51">
        <v>214</v>
      </c>
      <c r="N2944" s="50">
        <v>916</v>
      </c>
      <c r="O2944" s="49"/>
      <c r="P2944" s="48" t="s">
        <v>128</v>
      </c>
      <c r="Q2944" s="47">
        <v>0</v>
      </c>
      <c r="R2944" s="47">
        <v>0</v>
      </c>
      <c r="S2944" s="46">
        <f t="shared" si="194"/>
        <v>0</v>
      </c>
      <c r="T2944" s="47">
        <v>0</v>
      </c>
      <c r="U2944" s="47">
        <v>0</v>
      </c>
      <c r="V2944" s="46">
        <f t="shared" si="195"/>
        <v>0</v>
      </c>
      <c r="W2944" s="46">
        <f t="shared" si="196"/>
        <v>0</v>
      </c>
      <c r="X2944" s="45" t="s">
        <v>26</v>
      </c>
      <c r="Y2944" s="44"/>
      <c r="Z2944" s="43"/>
      <c r="AA2944" s="42" t="s">
        <v>19</v>
      </c>
      <c r="AK2944" s="2"/>
      <c r="AL2944" s="2"/>
      <c r="AM2944" s="2"/>
      <c r="AN2944" s="2"/>
      <c r="AO2944" s="2"/>
      <c r="AP2944" s="2"/>
      <c r="AQ2944" s="2"/>
      <c r="AR2944" s="2"/>
      <c r="AS2944" s="2"/>
      <c r="AT2944" s="2"/>
      <c r="AU2944" s="2"/>
      <c r="AV2944" s="2"/>
      <c r="AW2944" s="2"/>
    </row>
    <row r="2945" spans="1:49">
      <c r="A2945" s="31" t="e">
        <f t="shared" si="197"/>
        <v>#N/A</v>
      </c>
      <c r="B2945" s="30" t="e">
        <f>VLOOKUP(F2945,[3]!Tabla13[#All],2,FALSE)</f>
        <v>#N/A</v>
      </c>
      <c r="C2945" s="61">
        <v>2026</v>
      </c>
      <c r="D2945" s="61">
        <v>8330</v>
      </c>
      <c r="E2945" s="61"/>
      <c r="F2945" s="62"/>
      <c r="G2945" s="61">
        <v>2</v>
      </c>
      <c r="H2945" s="61">
        <v>6</v>
      </c>
      <c r="I2945" s="61">
        <v>20</v>
      </c>
      <c r="J2945" s="61">
        <v>5</v>
      </c>
      <c r="K2945" s="61">
        <v>2000</v>
      </c>
      <c r="L2945" s="61">
        <v>2500</v>
      </c>
      <c r="M2945" s="61"/>
      <c r="N2945" s="219"/>
      <c r="O2945" s="218"/>
      <c r="P2945" s="58" t="s">
        <v>405</v>
      </c>
      <c r="Q2945" s="57">
        <f>+Q2946+Q2948+Q2959</f>
        <v>7025491</v>
      </c>
      <c r="R2945" s="57">
        <f>+R2946+R2948+R2959</f>
        <v>0</v>
      </c>
      <c r="S2945" s="57">
        <f t="shared" si="194"/>
        <v>7025491</v>
      </c>
      <c r="T2945" s="57">
        <f>+T2946+T2948+T2959</f>
        <v>3373722</v>
      </c>
      <c r="U2945" s="57">
        <f>+U2946+U2948+U2959</f>
        <v>0</v>
      </c>
      <c r="V2945" s="57">
        <f t="shared" si="195"/>
        <v>3373722</v>
      </c>
      <c r="W2945" s="57">
        <f t="shared" si="196"/>
        <v>10399213</v>
      </c>
      <c r="X2945" s="56"/>
      <c r="Y2945" s="66"/>
      <c r="Z2945" s="65"/>
      <c r="AA2945" s="53"/>
      <c r="AK2945" s="2"/>
      <c r="AL2945" s="2"/>
      <c r="AM2945" s="2"/>
      <c r="AN2945" s="2"/>
      <c r="AO2945" s="2"/>
      <c r="AP2945" s="2"/>
      <c r="AQ2945" s="2"/>
      <c r="AR2945" s="2"/>
      <c r="AS2945" s="2"/>
      <c r="AT2945" s="2"/>
      <c r="AU2945" s="2"/>
      <c r="AV2945" s="2"/>
      <c r="AW2945" s="2"/>
    </row>
    <row r="2946" spans="1:49" hidden="1">
      <c r="A2946" s="31" t="e">
        <f t="shared" si="197"/>
        <v>#N/A</v>
      </c>
      <c r="B2946" s="30" t="e">
        <f>VLOOKUP(F2946,[3]!Tabla13[#All],2,FALSE)</f>
        <v>#N/A</v>
      </c>
      <c r="C2946" s="40">
        <v>2026</v>
      </c>
      <c r="D2946" s="40">
        <v>8330</v>
      </c>
      <c r="E2946" s="40"/>
      <c r="F2946" s="41"/>
      <c r="G2946" s="40">
        <v>2</v>
      </c>
      <c r="H2946" s="40">
        <v>6</v>
      </c>
      <c r="I2946" s="40">
        <v>20</v>
      </c>
      <c r="J2946" s="40">
        <v>5</v>
      </c>
      <c r="K2946" s="40">
        <v>2000</v>
      </c>
      <c r="L2946" s="40">
        <v>2500</v>
      </c>
      <c r="M2946" s="40">
        <v>254</v>
      </c>
      <c r="N2946" s="39" t="s">
        <v>23</v>
      </c>
      <c r="O2946" s="38"/>
      <c r="P2946" s="37" t="s">
        <v>402</v>
      </c>
      <c r="Q2946" s="36">
        <f>SUM(Q2947)</f>
        <v>0</v>
      </c>
      <c r="R2946" s="36">
        <f>SUM(R2947)</f>
        <v>0</v>
      </c>
      <c r="S2946" s="36">
        <f t="shared" si="194"/>
        <v>0</v>
      </c>
      <c r="T2946" s="36">
        <f>SUM(T2947)</f>
        <v>0</v>
      </c>
      <c r="U2946" s="36">
        <f>SUM(U2947)</f>
        <v>0</v>
      </c>
      <c r="V2946" s="36">
        <f t="shared" si="195"/>
        <v>0</v>
      </c>
      <c r="W2946" s="36">
        <f t="shared" si="196"/>
        <v>0</v>
      </c>
      <c r="X2946" s="35"/>
      <c r="Y2946" s="64"/>
      <c r="Z2946" s="63"/>
      <c r="AA2946" s="32"/>
      <c r="AK2946" s="2"/>
      <c r="AL2946" s="2"/>
      <c r="AM2946" s="2"/>
      <c r="AN2946" s="2"/>
      <c r="AO2946" s="2"/>
      <c r="AP2946" s="2"/>
      <c r="AQ2946" s="2"/>
      <c r="AR2946" s="2"/>
      <c r="AS2946" s="2"/>
      <c r="AT2946" s="2"/>
      <c r="AU2946" s="2"/>
      <c r="AV2946" s="2"/>
      <c r="AW2946" s="2"/>
    </row>
    <row r="2947" spans="1:49" hidden="1">
      <c r="A2947" s="31" t="e">
        <f t="shared" si="197"/>
        <v>#N/A</v>
      </c>
      <c r="B2947" s="30" t="e">
        <f>VLOOKUP(F2947,[3]!Tabla13[#All],2,FALSE)</f>
        <v>#N/A</v>
      </c>
      <c r="C2947" s="51">
        <v>2026</v>
      </c>
      <c r="D2947" s="51">
        <v>8330</v>
      </c>
      <c r="E2947" s="51"/>
      <c r="F2947" s="52"/>
      <c r="G2947" s="51">
        <v>2</v>
      </c>
      <c r="H2947" s="51">
        <v>6</v>
      </c>
      <c r="I2947" s="51">
        <v>20</v>
      </c>
      <c r="J2947" s="51">
        <v>5</v>
      </c>
      <c r="K2947" s="51">
        <v>2000</v>
      </c>
      <c r="L2947" s="51">
        <v>2500</v>
      </c>
      <c r="M2947" s="51">
        <v>254</v>
      </c>
      <c r="N2947" s="50">
        <v>160</v>
      </c>
      <c r="O2947" s="49"/>
      <c r="P2947" s="48" t="s">
        <v>398</v>
      </c>
      <c r="Q2947" s="47">
        <v>0</v>
      </c>
      <c r="R2947" s="47">
        <v>0</v>
      </c>
      <c r="S2947" s="46">
        <f t="shared" si="194"/>
        <v>0</v>
      </c>
      <c r="T2947" s="47">
        <v>0</v>
      </c>
      <c r="U2947" s="47">
        <v>0</v>
      </c>
      <c r="V2947" s="46">
        <f t="shared" si="195"/>
        <v>0</v>
      </c>
      <c r="W2947" s="46">
        <f t="shared" si="196"/>
        <v>0</v>
      </c>
      <c r="X2947" s="45" t="s">
        <v>348</v>
      </c>
      <c r="Y2947" s="44"/>
      <c r="Z2947" s="43"/>
      <c r="AA2947" s="42" t="s">
        <v>19</v>
      </c>
      <c r="AK2947" s="2"/>
      <c r="AL2947" s="2"/>
      <c r="AM2947" s="2"/>
      <c r="AN2947" s="2"/>
      <c r="AO2947" s="2"/>
      <c r="AP2947" s="2"/>
      <c r="AQ2947" s="2"/>
      <c r="AR2947" s="2"/>
      <c r="AS2947" s="2"/>
      <c r="AT2947" s="2"/>
      <c r="AU2947" s="2"/>
      <c r="AV2947" s="2"/>
      <c r="AW2947" s="2"/>
    </row>
    <row r="2948" spans="1:49">
      <c r="A2948" s="31" t="e">
        <f t="shared" si="197"/>
        <v>#N/A</v>
      </c>
      <c r="B2948" s="30" t="e">
        <f>VLOOKUP(F2948,[3]!Tabla13[#All],2,FALSE)</f>
        <v>#N/A</v>
      </c>
      <c r="C2948" s="40">
        <v>2026</v>
      </c>
      <c r="D2948" s="40">
        <v>8330</v>
      </c>
      <c r="E2948" s="40"/>
      <c r="F2948" s="41"/>
      <c r="G2948" s="40">
        <v>2</v>
      </c>
      <c r="H2948" s="40">
        <v>6</v>
      </c>
      <c r="I2948" s="40">
        <v>20</v>
      </c>
      <c r="J2948" s="40">
        <v>5</v>
      </c>
      <c r="K2948" s="40">
        <v>2000</v>
      </c>
      <c r="L2948" s="40">
        <v>2500</v>
      </c>
      <c r="M2948" s="40">
        <v>255</v>
      </c>
      <c r="N2948" s="39" t="s">
        <v>23</v>
      </c>
      <c r="O2948" s="38"/>
      <c r="P2948" s="37" t="s">
        <v>569</v>
      </c>
      <c r="Q2948" s="36">
        <f>SUM(Q2949:Q2958)</f>
        <v>1062444</v>
      </c>
      <c r="R2948" s="36">
        <f>SUM(R2949:R2958)</f>
        <v>0</v>
      </c>
      <c r="S2948" s="36">
        <f t="shared" si="194"/>
        <v>1062444</v>
      </c>
      <c r="T2948" s="36">
        <f>SUM(T2949:T2958)</f>
        <v>3373722</v>
      </c>
      <c r="U2948" s="36">
        <f>SUM(U2949:U2958)</f>
        <v>0</v>
      </c>
      <c r="V2948" s="36">
        <f t="shared" si="195"/>
        <v>3373722</v>
      </c>
      <c r="W2948" s="36">
        <f t="shared" si="196"/>
        <v>4436166</v>
      </c>
      <c r="X2948" s="35"/>
      <c r="Y2948" s="64"/>
      <c r="Z2948" s="63"/>
      <c r="AA2948" s="32"/>
      <c r="AK2948" s="2"/>
      <c r="AL2948" s="2"/>
      <c r="AM2948" s="2"/>
      <c r="AN2948" s="2"/>
      <c r="AO2948" s="2"/>
      <c r="AP2948" s="2"/>
      <c r="AQ2948" s="2"/>
      <c r="AR2948" s="2"/>
      <c r="AS2948" s="2"/>
      <c r="AT2948" s="2"/>
      <c r="AU2948" s="2"/>
      <c r="AV2948" s="2"/>
      <c r="AW2948" s="2"/>
    </row>
    <row r="2949" spans="1:49">
      <c r="A2949" s="31" t="e">
        <f t="shared" si="197"/>
        <v>#N/A</v>
      </c>
      <c r="B2949" s="30" t="e">
        <f>VLOOKUP(F2949,[3]!Tabla13[#All],2,FALSE)</f>
        <v>#N/A</v>
      </c>
      <c r="C2949" s="51">
        <v>2026</v>
      </c>
      <c r="D2949" s="51">
        <v>8330</v>
      </c>
      <c r="E2949" s="51"/>
      <c r="F2949" s="52"/>
      <c r="G2949" s="51">
        <v>2</v>
      </c>
      <c r="H2949" s="51">
        <v>6</v>
      </c>
      <c r="I2949" s="51">
        <v>20</v>
      </c>
      <c r="J2949" s="51">
        <v>5</v>
      </c>
      <c r="K2949" s="51">
        <v>2000</v>
      </c>
      <c r="L2949" s="51">
        <v>2500</v>
      </c>
      <c r="M2949" s="51">
        <v>255</v>
      </c>
      <c r="N2949" s="50">
        <v>157</v>
      </c>
      <c r="O2949" s="49">
        <v>2</v>
      </c>
      <c r="P2949" s="48" t="s">
        <v>810</v>
      </c>
      <c r="Q2949" s="47">
        <v>1062444</v>
      </c>
      <c r="R2949" s="47">
        <v>0</v>
      </c>
      <c r="S2949" s="46">
        <f t="shared" si="194"/>
        <v>1062444</v>
      </c>
      <c r="T2949" s="47">
        <v>0</v>
      </c>
      <c r="U2949" s="47">
        <v>0</v>
      </c>
      <c r="V2949" s="46">
        <f t="shared" si="195"/>
        <v>0</v>
      </c>
      <c r="W2949" s="46">
        <f t="shared" si="196"/>
        <v>1062444</v>
      </c>
      <c r="X2949" s="45" t="s">
        <v>26</v>
      </c>
      <c r="Y2949" s="44">
        <v>3053</v>
      </c>
      <c r="Z2949" s="43"/>
      <c r="AA2949" s="114" t="s">
        <v>100</v>
      </c>
      <c r="AK2949" s="2"/>
      <c r="AL2949" s="2"/>
      <c r="AM2949" s="2"/>
      <c r="AN2949" s="2"/>
      <c r="AO2949" s="2"/>
      <c r="AP2949" s="2"/>
      <c r="AQ2949" s="2"/>
      <c r="AR2949" s="2"/>
      <c r="AS2949" s="2"/>
      <c r="AT2949" s="2"/>
      <c r="AU2949" s="2"/>
      <c r="AV2949" s="2"/>
      <c r="AW2949" s="2"/>
    </row>
    <row r="2950" spans="1:49" hidden="1">
      <c r="A2950" s="31" t="e">
        <f t="shared" si="197"/>
        <v>#N/A</v>
      </c>
      <c r="B2950" s="30" t="e">
        <f>VLOOKUP(F2950,[3]!Tabla13[#All],2,FALSE)</f>
        <v>#N/A</v>
      </c>
      <c r="C2950" s="51">
        <v>2026</v>
      </c>
      <c r="D2950" s="51">
        <v>8330</v>
      </c>
      <c r="E2950" s="51"/>
      <c r="F2950" s="52"/>
      <c r="G2950" s="51">
        <v>2</v>
      </c>
      <c r="H2950" s="51">
        <v>6</v>
      </c>
      <c r="I2950" s="51">
        <v>20</v>
      </c>
      <c r="J2950" s="51">
        <v>5</v>
      </c>
      <c r="K2950" s="51">
        <v>2000</v>
      </c>
      <c r="L2950" s="51">
        <v>2500</v>
      </c>
      <c r="M2950" s="51">
        <v>255</v>
      </c>
      <c r="N2950" s="50">
        <v>797</v>
      </c>
      <c r="O2950" s="49"/>
      <c r="P2950" s="48" t="s">
        <v>809</v>
      </c>
      <c r="Q2950" s="47">
        <v>0</v>
      </c>
      <c r="R2950" s="47">
        <v>0</v>
      </c>
      <c r="S2950" s="46">
        <f t="shared" si="194"/>
        <v>0</v>
      </c>
      <c r="T2950" s="47">
        <v>0</v>
      </c>
      <c r="U2950" s="47">
        <v>0</v>
      </c>
      <c r="V2950" s="46">
        <f t="shared" si="195"/>
        <v>0</v>
      </c>
      <c r="W2950" s="46">
        <f t="shared" si="196"/>
        <v>0</v>
      </c>
      <c r="X2950" s="45" t="s">
        <v>180</v>
      </c>
      <c r="Y2950" s="44"/>
      <c r="Z2950" s="43"/>
      <c r="AA2950" s="114" t="s">
        <v>100</v>
      </c>
      <c r="AK2950" s="2"/>
      <c r="AL2950" s="2"/>
      <c r="AM2950" s="2"/>
      <c r="AN2950" s="2"/>
      <c r="AO2950" s="2"/>
      <c r="AP2950" s="2"/>
      <c r="AQ2950" s="2"/>
      <c r="AR2950" s="2"/>
      <c r="AS2950" s="2"/>
      <c r="AT2950" s="2"/>
      <c r="AU2950" s="2"/>
      <c r="AV2950" s="2"/>
      <c r="AW2950" s="2"/>
    </row>
    <row r="2951" spans="1:49">
      <c r="A2951" s="31" t="e">
        <f t="shared" si="197"/>
        <v>#N/A</v>
      </c>
      <c r="B2951" s="30" t="e">
        <f>VLOOKUP(F2951,[3]!Tabla13[#All],2,FALSE)</f>
        <v>#N/A</v>
      </c>
      <c r="C2951" s="51">
        <v>2026</v>
      </c>
      <c r="D2951" s="51">
        <v>8330</v>
      </c>
      <c r="E2951" s="51"/>
      <c r="F2951" s="52"/>
      <c r="G2951" s="51">
        <v>2</v>
      </c>
      <c r="H2951" s="51">
        <v>6</v>
      </c>
      <c r="I2951" s="51">
        <v>20</v>
      </c>
      <c r="J2951" s="51">
        <v>5</v>
      </c>
      <c r="K2951" s="51">
        <v>2000</v>
      </c>
      <c r="L2951" s="51">
        <v>2500</v>
      </c>
      <c r="M2951" s="51">
        <v>255</v>
      </c>
      <c r="N2951" s="50">
        <v>918</v>
      </c>
      <c r="O2951" s="49">
        <v>2</v>
      </c>
      <c r="P2951" s="48" t="s">
        <v>569</v>
      </c>
      <c r="Q2951" s="47">
        <v>0</v>
      </c>
      <c r="R2951" s="47">
        <v>0</v>
      </c>
      <c r="S2951" s="46">
        <f t="shared" si="194"/>
        <v>0</v>
      </c>
      <c r="T2951" s="47">
        <v>3373722</v>
      </c>
      <c r="U2951" s="47">
        <v>0</v>
      </c>
      <c r="V2951" s="46">
        <f t="shared" si="195"/>
        <v>3373722</v>
      </c>
      <c r="W2951" s="46">
        <f t="shared" si="196"/>
        <v>3373722</v>
      </c>
      <c r="X2951" s="45" t="s">
        <v>26</v>
      </c>
      <c r="Y2951" s="44">
        <v>1211</v>
      </c>
      <c r="Z2951" s="43"/>
      <c r="AA2951" s="42" t="s">
        <v>19</v>
      </c>
      <c r="AK2951" s="2"/>
      <c r="AL2951" s="2"/>
      <c r="AM2951" s="2"/>
      <c r="AN2951" s="2"/>
      <c r="AO2951" s="2"/>
      <c r="AP2951" s="2"/>
      <c r="AQ2951" s="2"/>
      <c r="AR2951" s="2"/>
      <c r="AS2951" s="2"/>
      <c r="AT2951" s="2"/>
      <c r="AU2951" s="2"/>
      <c r="AV2951" s="2"/>
      <c r="AW2951" s="2"/>
    </row>
    <row r="2952" spans="1:49" ht="28.5" hidden="1">
      <c r="A2952" s="31" t="e">
        <f t="shared" si="197"/>
        <v>#N/A</v>
      </c>
      <c r="B2952" s="30" t="e">
        <f>VLOOKUP(F2952,[3]!Tabla13[#All],2,FALSE)</f>
        <v>#N/A</v>
      </c>
      <c r="C2952" s="51">
        <v>2026</v>
      </c>
      <c r="D2952" s="51">
        <v>8330</v>
      </c>
      <c r="E2952" s="51"/>
      <c r="F2952" s="52"/>
      <c r="G2952" s="51">
        <v>2</v>
      </c>
      <c r="H2952" s="51">
        <v>6</v>
      </c>
      <c r="I2952" s="51">
        <v>20</v>
      </c>
      <c r="J2952" s="51">
        <v>5</v>
      </c>
      <c r="K2952" s="51">
        <v>2000</v>
      </c>
      <c r="L2952" s="51">
        <v>2500</v>
      </c>
      <c r="M2952" s="51">
        <v>255</v>
      </c>
      <c r="N2952" s="50">
        <v>912</v>
      </c>
      <c r="O2952" s="49"/>
      <c r="P2952" s="48" t="s">
        <v>808</v>
      </c>
      <c r="Q2952" s="47">
        <v>0</v>
      </c>
      <c r="R2952" s="47">
        <v>0</v>
      </c>
      <c r="S2952" s="46">
        <f t="shared" si="194"/>
        <v>0</v>
      </c>
      <c r="T2952" s="47">
        <v>0</v>
      </c>
      <c r="U2952" s="47">
        <v>0</v>
      </c>
      <c r="V2952" s="46">
        <f t="shared" si="195"/>
        <v>0</v>
      </c>
      <c r="W2952" s="46">
        <f t="shared" si="196"/>
        <v>0</v>
      </c>
      <c r="X2952" s="45" t="s">
        <v>26</v>
      </c>
      <c r="Y2952" s="44"/>
      <c r="Z2952" s="43"/>
      <c r="AA2952" s="114" t="s">
        <v>100</v>
      </c>
      <c r="AK2952" s="2"/>
      <c r="AL2952" s="2"/>
      <c r="AM2952" s="2"/>
      <c r="AN2952" s="2"/>
      <c r="AO2952" s="2"/>
      <c r="AP2952" s="2"/>
      <c r="AQ2952" s="2"/>
      <c r="AR2952" s="2"/>
      <c r="AS2952" s="2"/>
      <c r="AT2952" s="2"/>
      <c r="AU2952" s="2"/>
      <c r="AV2952" s="2"/>
      <c r="AW2952" s="2"/>
    </row>
    <row r="2953" spans="1:49" hidden="1">
      <c r="A2953" s="31" t="e">
        <f t="shared" si="197"/>
        <v>#N/A</v>
      </c>
      <c r="B2953" s="30" t="e">
        <f>VLOOKUP(F2953,[3]!Tabla13[#All],2,FALSE)</f>
        <v>#N/A</v>
      </c>
      <c r="C2953" s="51">
        <v>2026</v>
      </c>
      <c r="D2953" s="51">
        <v>8330</v>
      </c>
      <c r="E2953" s="51"/>
      <c r="F2953" s="52"/>
      <c r="G2953" s="51">
        <v>2</v>
      </c>
      <c r="H2953" s="51">
        <v>6</v>
      </c>
      <c r="I2953" s="51">
        <v>20</v>
      </c>
      <c r="J2953" s="51">
        <v>5</v>
      </c>
      <c r="K2953" s="51">
        <v>2000</v>
      </c>
      <c r="L2953" s="51">
        <v>2500</v>
      </c>
      <c r="M2953" s="51">
        <v>255</v>
      </c>
      <c r="N2953" s="50">
        <v>4</v>
      </c>
      <c r="O2953" s="49"/>
      <c r="P2953" s="48" t="s">
        <v>807</v>
      </c>
      <c r="Q2953" s="47">
        <v>0</v>
      </c>
      <c r="R2953" s="47">
        <v>0</v>
      </c>
      <c r="S2953" s="46">
        <f t="shared" si="194"/>
        <v>0</v>
      </c>
      <c r="T2953" s="47">
        <v>0</v>
      </c>
      <c r="U2953" s="47">
        <v>0</v>
      </c>
      <c r="V2953" s="46">
        <f t="shared" si="195"/>
        <v>0</v>
      </c>
      <c r="W2953" s="46">
        <f t="shared" si="196"/>
        <v>0</v>
      </c>
      <c r="X2953" s="45" t="s">
        <v>26</v>
      </c>
      <c r="Y2953" s="44"/>
      <c r="Z2953" s="43"/>
      <c r="AA2953" s="114" t="s">
        <v>100</v>
      </c>
      <c r="AK2953" s="2"/>
      <c r="AL2953" s="2"/>
      <c r="AM2953" s="2"/>
      <c r="AN2953" s="2"/>
      <c r="AO2953" s="2"/>
      <c r="AP2953" s="2"/>
      <c r="AQ2953" s="2"/>
      <c r="AR2953" s="2"/>
      <c r="AS2953" s="2"/>
      <c r="AT2953" s="2"/>
      <c r="AU2953" s="2"/>
      <c r="AV2953" s="2"/>
      <c r="AW2953" s="2"/>
    </row>
    <row r="2954" spans="1:49" hidden="1">
      <c r="A2954" s="31" t="e">
        <f t="shared" si="197"/>
        <v>#N/A</v>
      </c>
      <c r="B2954" s="30" t="e">
        <f>VLOOKUP(F2954,[3]!Tabla13[#All],2,FALSE)</f>
        <v>#N/A</v>
      </c>
      <c r="C2954" s="51">
        <v>2026</v>
      </c>
      <c r="D2954" s="51">
        <v>8330</v>
      </c>
      <c r="E2954" s="51"/>
      <c r="F2954" s="52"/>
      <c r="G2954" s="51">
        <v>2</v>
      </c>
      <c r="H2954" s="51">
        <v>6</v>
      </c>
      <c r="I2954" s="51">
        <v>20</v>
      </c>
      <c r="J2954" s="51">
        <v>5</v>
      </c>
      <c r="K2954" s="51">
        <v>2000</v>
      </c>
      <c r="L2954" s="51">
        <v>2500</v>
      </c>
      <c r="M2954" s="51">
        <v>255</v>
      </c>
      <c r="N2954" s="50">
        <v>176</v>
      </c>
      <c r="O2954" s="49"/>
      <c r="P2954" s="48" t="s">
        <v>806</v>
      </c>
      <c r="Q2954" s="47">
        <v>0</v>
      </c>
      <c r="R2954" s="47">
        <v>0</v>
      </c>
      <c r="S2954" s="46">
        <f t="shared" ref="S2954:S3017" si="198">Q2954+R2954</f>
        <v>0</v>
      </c>
      <c r="T2954" s="47">
        <v>0</v>
      </c>
      <c r="U2954" s="47">
        <v>0</v>
      </c>
      <c r="V2954" s="46">
        <f t="shared" ref="V2954:V3017" si="199">T2954+U2954</f>
        <v>0</v>
      </c>
      <c r="W2954" s="46">
        <f t="shared" ref="W2954:W3017" si="200">S2954+V2954</f>
        <v>0</v>
      </c>
      <c r="X2954" s="45" t="s">
        <v>26</v>
      </c>
      <c r="Y2954" s="44"/>
      <c r="Z2954" s="43"/>
      <c r="AA2954" s="114" t="s">
        <v>100</v>
      </c>
      <c r="AK2954" s="2"/>
      <c r="AL2954" s="2"/>
      <c r="AM2954" s="2"/>
      <c r="AN2954" s="2"/>
      <c r="AO2954" s="2"/>
      <c r="AP2954" s="2"/>
      <c r="AQ2954" s="2"/>
      <c r="AR2954" s="2"/>
      <c r="AS2954" s="2"/>
      <c r="AT2954" s="2"/>
      <c r="AU2954" s="2"/>
      <c r="AV2954" s="2"/>
      <c r="AW2954" s="2"/>
    </row>
    <row r="2955" spans="1:49" hidden="1">
      <c r="A2955" s="31" t="e">
        <f t="shared" si="197"/>
        <v>#N/A</v>
      </c>
      <c r="B2955" s="30" t="e">
        <f>VLOOKUP(F2955,[3]!Tabla13[#All],2,FALSE)</f>
        <v>#N/A</v>
      </c>
      <c r="C2955" s="51">
        <v>2026</v>
      </c>
      <c r="D2955" s="51">
        <v>8330</v>
      </c>
      <c r="E2955" s="51"/>
      <c r="F2955" s="52"/>
      <c r="G2955" s="51">
        <v>2</v>
      </c>
      <c r="H2955" s="51">
        <v>6</v>
      </c>
      <c r="I2955" s="51">
        <v>20</v>
      </c>
      <c r="J2955" s="51">
        <v>5</v>
      </c>
      <c r="K2955" s="51">
        <v>2000</v>
      </c>
      <c r="L2955" s="51">
        <v>2500</v>
      </c>
      <c r="M2955" s="51">
        <v>255</v>
      </c>
      <c r="N2955" s="50">
        <v>799</v>
      </c>
      <c r="O2955" s="49"/>
      <c r="P2955" s="48" t="s">
        <v>805</v>
      </c>
      <c r="Q2955" s="47">
        <v>0</v>
      </c>
      <c r="R2955" s="47">
        <v>0</v>
      </c>
      <c r="S2955" s="46">
        <f t="shared" si="198"/>
        <v>0</v>
      </c>
      <c r="T2955" s="47">
        <v>0</v>
      </c>
      <c r="U2955" s="47">
        <v>0</v>
      </c>
      <c r="V2955" s="46">
        <f t="shared" si="199"/>
        <v>0</v>
      </c>
      <c r="W2955" s="46">
        <f t="shared" si="200"/>
        <v>0</v>
      </c>
      <c r="X2955" s="45" t="s">
        <v>26</v>
      </c>
      <c r="Y2955" s="44"/>
      <c r="Z2955" s="43"/>
      <c r="AA2955" s="114" t="s">
        <v>100</v>
      </c>
      <c r="AK2955" s="2"/>
      <c r="AL2955" s="2"/>
      <c r="AM2955" s="2"/>
      <c r="AN2955" s="2"/>
      <c r="AO2955" s="2"/>
      <c r="AP2955" s="2"/>
      <c r="AQ2955" s="2"/>
      <c r="AR2955" s="2"/>
      <c r="AS2955" s="2"/>
      <c r="AT2955" s="2"/>
      <c r="AU2955" s="2"/>
      <c r="AV2955" s="2"/>
      <c r="AW2955" s="2"/>
    </row>
    <row r="2956" spans="1:49" hidden="1">
      <c r="A2956" s="31" t="e">
        <f t="shared" si="197"/>
        <v>#N/A</v>
      </c>
      <c r="B2956" s="30" t="e">
        <f>VLOOKUP(F2956,[3]!Tabla13[#All],2,FALSE)</f>
        <v>#N/A</v>
      </c>
      <c r="C2956" s="51">
        <v>2026</v>
      </c>
      <c r="D2956" s="51">
        <v>8330</v>
      </c>
      <c r="E2956" s="51"/>
      <c r="F2956" s="52"/>
      <c r="G2956" s="51">
        <v>2</v>
      </c>
      <c r="H2956" s="51">
        <v>6</v>
      </c>
      <c r="I2956" s="51">
        <v>20</v>
      </c>
      <c r="J2956" s="51">
        <v>5</v>
      </c>
      <c r="K2956" s="51">
        <v>2000</v>
      </c>
      <c r="L2956" s="51">
        <v>2500</v>
      </c>
      <c r="M2956" s="51">
        <v>255</v>
      </c>
      <c r="N2956" s="50">
        <v>3</v>
      </c>
      <c r="O2956" s="49"/>
      <c r="P2956" s="48" t="s">
        <v>804</v>
      </c>
      <c r="Q2956" s="47">
        <v>0</v>
      </c>
      <c r="R2956" s="47">
        <v>0</v>
      </c>
      <c r="S2956" s="46">
        <f t="shared" si="198"/>
        <v>0</v>
      </c>
      <c r="T2956" s="47">
        <v>0</v>
      </c>
      <c r="U2956" s="47">
        <v>0</v>
      </c>
      <c r="V2956" s="46">
        <f t="shared" si="199"/>
        <v>0</v>
      </c>
      <c r="W2956" s="46">
        <f t="shared" si="200"/>
        <v>0</v>
      </c>
      <c r="X2956" s="45" t="s">
        <v>26</v>
      </c>
      <c r="Y2956" s="44"/>
      <c r="Z2956" s="43"/>
      <c r="AA2956" s="114" t="s">
        <v>100</v>
      </c>
      <c r="AK2956" s="2"/>
      <c r="AL2956" s="2"/>
      <c r="AM2956" s="2"/>
      <c r="AN2956" s="2"/>
      <c r="AO2956" s="2"/>
      <c r="AP2956" s="2"/>
      <c r="AQ2956" s="2"/>
      <c r="AR2956" s="2"/>
      <c r="AS2956" s="2"/>
      <c r="AT2956" s="2"/>
      <c r="AU2956" s="2"/>
      <c r="AV2956" s="2"/>
      <c r="AW2956" s="2"/>
    </row>
    <row r="2957" spans="1:49" hidden="1">
      <c r="A2957" s="31" t="e">
        <f t="shared" si="197"/>
        <v>#N/A</v>
      </c>
      <c r="B2957" s="30" t="e">
        <f>VLOOKUP(F2957,[3]!Tabla13[#All],2,FALSE)</f>
        <v>#N/A</v>
      </c>
      <c r="C2957" s="51">
        <v>2026</v>
      </c>
      <c r="D2957" s="51">
        <v>8330</v>
      </c>
      <c r="E2957" s="51"/>
      <c r="F2957" s="52"/>
      <c r="G2957" s="51">
        <v>2</v>
      </c>
      <c r="H2957" s="51">
        <v>6</v>
      </c>
      <c r="I2957" s="51">
        <v>20</v>
      </c>
      <c r="J2957" s="51">
        <v>5</v>
      </c>
      <c r="K2957" s="51">
        <v>2000</v>
      </c>
      <c r="L2957" s="51">
        <v>2500</v>
      </c>
      <c r="M2957" s="51">
        <v>255</v>
      </c>
      <c r="N2957" s="50">
        <v>2</v>
      </c>
      <c r="O2957" s="49"/>
      <c r="P2957" s="48" t="s">
        <v>803</v>
      </c>
      <c r="Q2957" s="47">
        <v>0</v>
      </c>
      <c r="R2957" s="47">
        <v>0</v>
      </c>
      <c r="S2957" s="46">
        <f t="shared" si="198"/>
        <v>0</v>
      </c>
      <c r="T2957" s="47">
        <v>0</v>
      </c>
      <c r="U2957" s="47">
        <v>0</v>
      </c>
      <c r="V2957" s="46">
        <f t="shared" si="199"/>
        <v>0</v>
      </c>
      <c r="W2957" s="46">
        <f t="shared" si="200"/>
        <v>0</v>
      </c>
      <c r="X2957" s="45" t="s">
        <v>26</v>
      </c>
      <c r="Y2957" s="44"/>
      <c r="Z2957" s="43"/>
      <c r="AA2957" s="114" t="s">
        <v>100</v>
      </c>
      <c r="AK2957" s="2"/>
      <c r="AL2957" s="2"/>
      <c r="AM2957" s="2"/>
      <c r="AN2957" s="2"/>
      <c r="AO2957" s="2"/>
      <c r="AP2957" s="2"/>
      <c r="AQ2957" s="2"/>
      <c r="AR2957" s="2"/>
      <c r="AS2957" s="2"/>
      <c r="AT2957" s="2"/>
      <c r="AU2957" s="2"/>
      <c r="AV2957" s="2"/>
      <c r="AW2957" s="2"/>
    </row>
    <row r="2958" spans="1:49" hidden="1">
      <c r="A2958" s="31" t="e">
        <f t="shared" si="197"/>
        <v>#N/A</v>
      </c>
      <c r="B2958" s="30" t="e">
        <f>VLOOKUP(F2958,[3]!Tabla13[#All],2,FALSE)</f>
        <v>#N/A</v>
      </c>
      <c r="C2958" s="51">
        <v>2026</v>
      </c>
      <c r="D2958" s="51">
        <v>8330</v>
      </c>
      <c r="E2958" s="51"/>
      <c r="F2958" s="52"/>
      <c r="G2958" s="51">
        <v>2</v>
      </c>
      <c r="H2958" s="51">
        <v>6</v>
      </c>
      <c r="I2958" s="51">
        <v>20</v>
      </c>
      <c r="J2958" s="51">
        <v>5</v>
      </c>
      <c r="K2958" s="51">
        <v>2000</v>
      </c>
      <c r="L2958" s="51">
        <v>2500</v>
      </c>
      <c r="M2958" s="51">
        <v>255</v>
      </c>
      <c r="N2958" s="50">
        <v>1170</v>
      </c>
      <c r="O2958" s="49"/>
      <c r="P2958" s="48" t="s">
        <v>802</v>
      </c>
      <c r="Q2958" s="47">
        <v>0</v>
      </c>
      <c r="R2958" s="47">
        <v>0</v>
      </c>
      <c r="S2958" s="46">
        <f t="shared" si="198"/>
        <v>0</v>
      </c>
      <c r="T2958" s="47">
        <v>0</v>
      </c>
      <c r="U2958" s="47">
        <v>0</v>
      </c>
      <c r="V2958" s="46">
        <f t="shared" si="199"/>
        <v>0</v>
      </c>
      <c r="W2958" s="46">
        <f t="shared" si="200"/>
        <v>0</v>
      </c>
      <c r="X2958" s="45" t="s">
        <v>26</v>
      </c>
      <c r="Y2958" s="44"/>
      <c r="Z2958" s="43"/>
      <c r="AA2958" s="114" t="s">
        <v>100</v>
      </c>
      <c r="AK2958" s="2"/>
      <c r="AL2958" s="2"/>
      <c r="AM2958" s="2"/>
      <c r="AN2958" s="2"/>
      <c r="AO2958" s="2"/>
      <c r="AP2958" s="2"/>
      <c r="AQ2958" s="2"/>
      <c r="AR2958" s="2"/>
      <c r="AS2958" s="2"/>
      <c r="AT2958" s="2"/>
      <c r="AU2958" s="2"/>
      <c r="AV2958" s="2"/>
      <c r="AW2958" s="2"/>
    </row>
    <row r="2959" spans="1:49">
      <c r="A2959" s="31" t="e">
        <f t="shared" si="197"/>
        <v>#N/A</v>
      </c>
      <c r="B2959" s="30" t="e">
        <f>VLOOKUP(F2959,[3]!Tabla13[#All],2,FALSE)</f>
        <v>#N/A</v>
      </c>
      <c r="C2959" s="40">
        <v>2026</v>
      </c>
      <c r="D2959" s="40">
        <v>8330</v>
      </c>
      <c r="E2959" s="40"/>
      <c r="F2959" s="41"/>
      <c r="G2959" s="40">
        <v>2</v>
      </c>
      <c r="H2959" s="40">
        <v>6</v>
      </c>
      <c r="I2959" s="40">
        <v>20</v>
      </c>
      <c r="J2959" s="40">
        <v>5</v>
      </c>
      <c r="K2959" s="40">
        <v>2000</v>
      </c>
      <c r="L2959" s="40">
        <v>2500</v>
      </c>
      <c r="M2959" s="40">
        <v>259</v>
      </c>
      <c r="N2959" s="39" t="s">
        <v>23</v>
      </c>
      <c r="O2959" s="38"/>
      <c r="P2959" s="37" t="s">
        <v>801</v>
      </c>
      <c r="Q2959" s="36">
        <f>SUM(Q2960:Q2961)</f>
        <v>5963047</v>
      </c>
      <c r="R2959" s="36">
        <f>SUM(R2960:R2961)</f>
        <v>0</v>
      </c>
      <c r="S2959" s="36">
        <f t="shared" si="198"/>
        <v>5963047</v>
      </c>
      <c r="T2959" s="36">
        <f>SUM(T2960:T2961)</f>
        <v>0</v>
      </c>
      <c r="U2959" s="36">
        <f>SUM(U2960:U2961)</f>
        <v>0</v>
      </c>
      <c r="V2959" s="36">
        <f t="shared" si="199"/>
        <v>0</v>
      </c>
      <c r="W2959" s="36">
        <f t="shared" si="200"/>
        <v>5963047</v>
      </c>
      <c r="X2959" s="35"/>
      <c r="Y2959" s="64"/>
      <c r="Z2959" s="63"/>
      <c r="AA2959" s="32"/>
      <c r="AK2959" s="2"/>
      <c r="AL2959" s="2"/>
      <c r="AM2959" s="2"/>
      <c r="AN2959" s="2"/>
      <c r="AO2959" s="2"/>
      <c r="AP2959" s="2"/>
      <c r="AQ2959" s="2"/>
      <c r="AR2959" s="2"/>
      <c r="AS2959" s="2"/>
      <c r="AT2959" s="2"/>
      <c r="AU2959" s="2"/>
      <c r="AV2959" s="2"/>
      <c r="AW2959" s="2"/>
    </row>
    <row r="2960" spans="1:49">
      <c r="A2960" s="31" t="e">
        <f t="shared" si="197"/>
        <v>#N/A</v>
      </c>
      <c r="B2960" s="30" t="e">
        <f>VLOOKUP(F2960,[3]!Tabla13[#All],2,FALSE)</f>
        <v>#N/A</v>
      </c>
      <c r="C2960" s="51">
        <v>2026</v>
      </c>
      <c r="D2960" s="51">
        <v>8330</v>
      </c>
      <c r="E2960" s="51"/>
      <c r="F2960" s="52"/>
      <c r="G2960" s="51">
        <v>2</v>
      </c>
      <c r="H2960" s="51">
        <v>6</v>
      </c>
      <c r="I2960" s="51">
        <v>20</v>
      </c>
      <c r="J2960" s="51">
        <v>5</v>
      </c>
      <c r="K2960" s="51">
        <v>2000</v>
      </c>
      <c r="L2960" s="51">
        <v>2500</v>
      </c>
      <c r="M2960" s="51">
        <v>259</v>
      </c>
      <c r="N2960" s="50">
        <v>1024</v>
      </c>
      <c r="O2960" s="49">
        <v>2</v>
      </c>
      <c r="P2960" s="48" t="s">
        <v>801</v>
      </c>
      <c r="Q2960" s="47">
        <v>5963047</v>
      </c>
      <c r="R2960" s="47">
        <v>0</v>
      </c>
      <c r="S2960" s="46">
        <f t="shared" si="198"/>
        <v>5963047</v>
      </c>
      <c r="T2960" s="47">
        <v>0</v>
      </c>
      <c r="U2960" s="47">
        <v>0</v>
      </c>
      <c r="V2960" s="46">
        <f t="shared" si="199"/>
        <v>0</v>
      </c>
      <c r="W2960" s="46">
        <f t="shared" si="200"/>
        <v>5963047</v>
      </c>
      <c r="X2960" s="45" t="s">
        <v>26</v>
      </c>
      <c r="Y2960" s="44">
        <v>392</v>
      </c>
      <c r="Z2960" s="43"/>
      <c r="AA2960" s="114" t="s">
        <v>100</v>
      </c>
      <c r="AK2960" s="2"/>
      <c r="AL2960" s="2"/>
      <c r="AM2960" s="2"/>
      <c r="AN2960" s="2"/>
      <c r="AO2960" s="2"/>
      <c r="AP2960" s="2"/>
      <c r="AQ2960" s="2"/>
      <c r="AR2960" s="2"/>
      <c r="AS2960" s="2"/>
      <c r="AT2960" s="2"/>
      <c r="AU2960" s="2"/>
      <c r="AV2960" s="2"/>
      <c r="AW2960" s="2"/>
    </row>
    <row r="2961" spans="1:49" hidden="1">
      <c r="A2961" s="31" t="e">
        <f t="shared" si="197"/>
        <v>#N/A</v>
      </c>
      <c r="B2961" s="30" t="e">
        <f>VLOOKUP(F2961,[3]!Tabla13[#All],2,FALSE)</f>
        <v>#N/A</v>
      </c>
      <c r="C2961" s="51">
        <v>2026</v>
      </c>
      <c r="D2961" s="51">
        <v>8330</v>
      </c>
      <c r="E2961" s="51"/>
      <c r="F2961" s="52"/>
      <c r="G2961" s="51">
        <v>2</v>
      </c>
      <c r="H2961" s="51">
        <v>6</v>
      </c>
      <c r="I2961" s="51">
        <v>20</v>
      </c>
      <c r="J2961" s="51">
        <v>5</v>
      </c>
      <c r="K2961" s="51">
        <v>2000</v>
      </c>
      <c r="L2961" s="51">
        <v>2500</v>
      </c>
      <c r="M2961" s="51">
        <v>259</v>
      </c>
      <c r="N2961" s="50">
        <v>1344</v>
      </c>
      <c r="O2961" s="49"/>
      <c r="P2961" s="48" t="s">
        <v>800</v>
      </c>
      <c r="Q2961" s="47">
        <v>0</v>
      </c>
      <c r="R2961" s="47">
        <v>0</v>
      </c>
      <c r="S2961" s="46">
        <f t="shared" si="198"/>
        <v>0</v>
      </c>
      <c r="T2961" s="47">
        <v>0</v>
      </c>
      <c r="U2961" s="47">
        <v>0</v>
      </c>
      <c r="V2961" s="46">
        <f t="shared" si="199"/>
        <v>0</v>
      </c>
      <c r="W2961" s="46">
        <f t="shared" si="200"/>
        <v>0</v>
      </c>
      <c r="X2961" s="45" t="s">
        <v>26</v>
      </c>
      <c r="Y2961" s="44"/>
      <c r="Z2961" s="43"/>
      <c r="AA2961" s="114" t="s">
        <v>100</v>
      </c>
      <c r="AK2961" s="2"/>
      <c r="AL2961" s="2"/>
      <c r="AM2961" s="2"/>
      <c r="AN2961" s="2"/>
      <c r="AO2961" s="2"/>
      <c r="AP2961" s="2"/>
      <c r="AQ2961" s="2"/>
      <c r="AR2961" s="2"/>
      <c r="AS2961" s="2"/>
      <c r="AT2961" s="2"/>
      <c r="AU2961" s="2"/>
      <c r="AV2961" s="2"/>
      <c r="AW2961" s="2"/>
    </row>
    <row r="2962" spans="1:49" ht="30">
      <c r="A2962" s="31" t="e">
        <f t="shared" si="197"/>
        <v>#N/A</v>
      </c>
      <c r="B2962" s="30" t="e">
        <f>VLOOKUP(F2962,[3]!Tabla13[#All],2,FALSE)</f>
        <v>#N/A</v>
      </c>
      <c r="C2962" s="61">
        <v>2026</v>
      </c>
      <c r="D2962" s="61">
        <v>8330</v>
      </c>
      <c r="E2962" s="61"/>
      <c r="F2962" s="62"/>
      <c r="G2962" s="61">
        <v>2</v>
      </c>
      <c r="H2962" s="61">
        <v>6</v>
      </c>
      <c r="I2962" s="61">
        <v>20</v>
      </c>
      <c r="J2962" s="61">
        <v>5</v>
      </c>
      <c r="K2962" s="61">
        <v>2000</v>
      </c>
      <c r="L2962" s="61">
        <v>2700</v>
      </c>
      <c r="M2962" s="61"/>
      <c r="N2962" s="60" t="s">
        <v>23</v>
      </c>
      <c r="O2962" s="59"/>
      <c r="P2962" s="58" t="s">
        <v>121</v>
      </c>
      <c r="Q2962" s="57">
        <f>+Q2963+Q2971</f>
        <v>568088</v>
      </c>
      <c r="R2962" s="57">
        <f>+R2963+R2971</f>
        <v>0</v>
      </c>
      <c r="S2962" s="57">
        <f t="shared" si="198"/>
        <v>568088</v>
      </c>
      <c r="T2962" s="57">
        <f>+T2963+T2971</f>
        <v>123308</v>
      </c>
      <c r="U2962" s="57">
        <f>+U2963+U2971</f>
        <v>0</v>
      </c>
      <c r="V2962" s="57">
        <f t="shared" si="199"/>
        <v>123308</v>
      </c>
      <c r="W2962" s="57">
        <f t="shared" si="200"/>
        <v>691396</v>
      </c>
      <c r="X2962" s="56"/>
      <c r="Y2962" s="66"/>
      <c r="Z2962" s="65"/>
      <c r="AA2962" s="53"/>
      <c r="AK2962" s="2"/>
      <c r="AL2962" s="2"/>
      <c r="AM2962" s="2"/>
      <c r="AN2962" s="2"/>
      <c r="AO2962" s="2"/>
      <c r="AP2962" s="2"/>
      <c r="AQ2962" s="2"/>
      <c r="AR2962" s="2"/>
      <c r="AS2962" s="2"/>
      <c r="AT2962" s="2"/>
      <c r="AU2962" s="2"/>
      <c r="AV2962" s="2"/>
      <c r="AW2962" s="2"/>
    </row>
    <row r="2963" spans="1:49" hidden="1">
      <c r="A2963" s="31" t="e">
        <f t="shared" si="197"/>
        <v>#N/A</v>
      </c>
      <c r="B2963" s="30" t="e">
        <f>VLOOKUP(F2963,[3]!Tabla13[#All],2,FALSE)</f>
        <v>#N/A</v>
      </c>
      <c r="C2963" s="40">
        <v>2026</v>
      </c>
      <c r="D2963" s="40">
        <v>8330</v>
      </c>
      <c r="E2963" s="40"/>
      <c r="F2963" s="41"/>
      <c r="G2963" s="40">
        <v>2</v>
      </c>
      <c r="H2963" s="40">
        <v>6</v>
      </c>
      <c r="I2963" s="40">
        <v>20</v>
      </c>
      <c r="J2963" s="40">
        <v>5</v>
      </c>
      <c r="K2963" s="40">
        <v>2000</v>
      </c>
      <c r="L2963" s="40">
        <v>2700</v>
      </c>
      <c r="M2963" s="40">
        <v>271</v>
      </c>
      <c r="N2963" s="39" t="s">
        <v>23</v>
      </c>
      <c r="O2963" s="38"/>
      <c r="P2963" s="37" t="s">
        <v>120</v>
      </c>
      <c r="Q2963" s="36">
        <f>SUM(Q2964:Q2970)</f>
        <v>0</v>
      </c>
      <c r="R2963" s="36">
        <f>SUM(R2964:R2970)</f>
        <v>0</v>
      </c>
      <c r="S2963" s="36">
        <f t="shared" si="198"/>
        <v>0</v>
      </c>
      <c r="T2963" s="36">
        <f>SUM(T2964:T2970)</f>
        <v>0</v>
      </c>
      <c r="U2963" s="36">
        <f>SUM(U2964:U2970)</f>
        <v>0</v>
      </c>
      <c r="V2963" s="36">
        <f t="shared" si="199"/>
        <v>0</v>
      </c>
      <c r="W2963" s="36">
        <f t="shared" si="200"/>
        <v>0</v>
      </c>
      <c r="X2963" s="35"/>
      <c r="Y2963" s="64"/>
      <c r="Z2963" s="63"/>
      <c r="AA2963" s="32"/>
      <c r="AK2963" s="2"/>
      <c r="AL2963" s="2"/>
      <c r="AM2963" s="2"/>
      <c r="AN2963" s="2"/>
      <c r="AO2963" s="2"/>
      <c r="AP2963" s="2"/>
      <c r="AQ2963" s="2"/>
      <c r="AR2963" s="2"/>
      <c r="AS2963" s="2"/>
      <c r="AT2963" s="2"/>
      <c r="AU2963" s="2"/>
      <c r="AV2963" s="2"/>
      <c r="AW2963" s="2"/>
    </row>
    <row r="2964" spans="1:49" hidden="1">
      <c r="A2964" s="31" t="e">
        <f t="shared" si="197"/>
        <v>#N/A</v>
      </c>
      <c r="B2964" s="30" t="e">
        <f>VLOOKUP(F2964,[3]!Tabla13[#All],2,FALSE)</f>
        <v>#N/A</v>
      </c>
      <c r="C2964" s="51">
        <v>2026</v>
      </c>
      <c r="D2964" s="51">
        <v>8330</v>
      </c>
      <c r="E2964" s="51"/>
      <c r="F2964" s="52"/>
      <c r="G2964" s="51">
        <v>2</v>
      </c>
      <c r="H2964" s="51">
        <v>6</v>
      </c>
      <c r="I2964" s="51">
        <v>20</v>
      </c>
      <c r="J2964" s="51">
        <v>5</v>
      </c>
      <c r="K2964" s="51">
        <v>2000</v>
      </c>
      <c r="L2964" s="51">
        <v>2700</v>
      </c>
      <c r="M2964" s="51">
        <v>271</v>
      </c>
      <c r="N2964" s="50">
        <v>160</v>
      </c>
      <c r="O2964" s="49"/>
      <c r="P2964" s="48" t="s">
        <v>398</v>
      </c>
      <c r="Q2964" s="47">
        <v>0</v>
      </c>
      <c r="R2964" s="47">
        <v>0</v>
      </c>
      <c r="S2964" s="46">
        <f t="shared" si="198"/>
        <v>0</v>
      </c>
      <c r="T2964" s="47">
        <v>0</v>
      </c>
      <c r="U2964" s="47">
        <v>0</v>
      </c>
      <c r="V2964" s="46">
        <f t="shared" si="199"/>
        <v>0</v>
      </c>
      <c r="W2964" s="46">
        <f t="shared" si="200"/>
        <v>0</v>
      </c>
      <c r="X2964" s="45" t="s">
        <v>348</v>
      </c>
      <c r="Y2964" s="44"/>
      <c r="Z2964" s="43"/>
      <c r="AA2964" s="78" t="s">
        <v>100</v>
      </c>
      <c r="AK2964" s="2"/>
      <c r="AL2964" s="2"/>
      <c r="AM2964" s="2"/>
      <c r="AN2964" s="2"/>
      <c r="AO2964" s="2"/>
      <c r="AP2964" s="2"/>
      <c r="AQ2964" s="2"/>
      <c r="AR2964" s="2"/>
      <c r="AS2964" s="2"/>
      <c r="AT2964" s="2"/>
      <c r="AU2964" s="2"/>
      <c r="AV2964" s="2"/>
      <c r="AW2964" s="2"/>
    </row>
    <row r="2965" spans="1:49" hidden="1">
      <c r="A2965" s="31" t="e">
        <f t="shared" si="197"/>
        <v>#N/A</v>
      </c>
      <c r="B2965" s="30" t="e">
        <f>VLOOKUP(F2965,[3]!Tabla13[#All],2,FALSE)</f>
        <v>#N/A</v>
      </c>
      <c r="C2965" s="51">
        <v>2026</v>
      </c>
      <c r="D2965" s="51">
        <v>8330</v>
      </c>
      <c r="E2965" s="51"/>
      <c r="F2965" s="52"/>
      <c r="G2965" s="51">
        <v>2</v>
      </c>
      <c r="H2965" s="51">
        <v>6</v>
      </c>
      <c r="I2965" s="51">
        <v>20</v>
      </c>
      <c r="J2965" s="51">
        <v>5</v>
      </c>
      <c r="K2965" s="51">
        <v>2000</v>
      </c>
      <c r="L2965" s="51">
        <v>2700</v>
      </c>
      <c r="M2965" s="51">
        <v>271</v>
      </c>
      <c r="N2965" s="50">
        <v>228</v>
      </c>
      <c r="O2965" s="49"/>
      <c r="P2965" s="48" t="s">
        <v>396</v>
      </c>
      <c r="Q2965" s="47">
        <v>0</v>
      </c>
      <c r="R2965" s="47">
        <v>0</v>
      </c>
      <c r="S2965" s="46">
        <f t="shared" si="198"/>
        <v>0</v>
      </c>
      <c r="T2965" s="47">
        <v>0</v>
      </c>
      <c r="U2965" s="47">
        <v>0</v>
      </c>
      <c r="V2965" s="46">
        <f t="shared" si="199"/>
        <v>0</v>
      </c>
      <c r="W2965" s="46">
        <f t="shared" si="200"/>
        <v>0</v>
      </c>
      <c r="X2965" s="45" t="s">
        <v>26</v>
      </c>
      <c r="Y2965" s="44"/>
      <c r="Z2965" s="43"/>
      <c r="AA2965" s="78" t="s">
        <v>100</v>
      </c>
      <c r="AK2965" s="2"/>
      <c r="AL2965" s="2"/>
      <c r="AM2965" s="2"/>
      <c r="AN2965" s="2"/>
      <c r="AO2965" s="2"/>
      <c r="AP2965" s="2"/>
      <c r="AQ2965" s="2"/>
      <c r="AR2965" s="2"/>
      <c r="AS2965" s="2"/>
      <c r="AT2965" s="2"/>
      <c r="AU2965" s="2"/>
      <c r="AV2965" s="2"/>
      <c r="AW2965" s="2"/>
    </row>
    <row r="2966" spans="1:49" hidden="1">
      <c r="A2966" s="31" t="e">
        <f t="shared" si="197"/>
        <v>#N/A</v>
      </c>
      <c r="B2966" s="30" t="e">
        <f>VLOOKUP(F2966,[3]!Tabla13[#All],2,FALSE)</f>
        <v>#N/A</v>
      </c>
      <c r="C2966" s="51">
        <v>2026</v>
      </c>
      <c r="D2966" s="51">
        <v>8330</v>
      </c>
      <c r="E2966" s="51"/>
      <c r="F2966" s="52"/>
      <c r="G2966" s="51">
        <v>2</v>
      </c>
      <c r="H2966" s="51">
        <v>6</v>
      </c>
      <c r="I2966" s="51">
        <v>20</v>
      </c>
      <c r="J2966" s="51">
        <v>5</v>
      </c>
      <c r="K2966" s="51">
        <v>2000</v>
      </c>
      <c r="L2966" s="51">
        <v>2700</v>
      </c>
      <c r="M2966" s="51">
        <v>271</v>
      </c>
      <c r="N2966" s="50">
        <v>319</v>
      </c>
      <c r="O2966" s="49"/>
      <c r="P2966" s="48" t="s">
        <v>391</v>
      </c>
      <c r="Q2966" s="47">
        <v>0</v>
      </c>
      <c r="R2966" s="47">
        <v>0</v>
      </c>
      <c r="S2966" s="46">
        <f t="shared" si="198"/>
        <v>0</v>
      </c>
      <c r="T2966" s="47">
        <v>0</v>
      </c>
      <c r="U2966" s="47">
        <v>0</v>
      </c>
      <c r="V2966" s="46">
        <f t="shared" si="199"/>
        <v>0</v>
      </c>
      <c r="W2966" s="46">
        <f t="shared" si="200"/>
        <v>0</v>
      </c>
      <c r="X2966" s="45" t="s">
        <v>26</v>
      </c>
      <c r="Y2966" s="44"/>
      <c r="Z2966" s="43"/>
      <c r="AA2966" s="78" t="s">
        <v>100</v>
      </c>
      <c r="AK2966" s="2"/>
      <c r="AL2966" s="2"/>
      <c r="AM2966" s="2"/>
      <c r="AN2966" s="2"/>
      <c r="AO2966" s="2"/>
      <c r="AP2966" s="2"/>
      <c r="AQ2966" s="2"/>
      <c r="AR2966" s="2"/>
      <c r="AS2966" s="2"/>
      <c r="AT2966" s="2"/>
      <c r="AU2966" s="2"/>
      <c r="AV2966" s="2"/>
      <c r="AW2966" s="2"/>
    </row>
    <row r="2967" spans="1:49" hidden="1">
      <c r="A2967" s="31" t="e">
        <f t="shared" si="197"/>
        <v>#N/A</v>
      </c>
      <c r="B2967" s="30" t="e">
        <f>VLOOKUP(F2967,[3]!Tabla13[#All],2,FALSE)</f>
        <v>#N/A</v>
      </c>
      <c r="C2967" s="51">
        <v>2026</v>
      </c>
      <c r="D2967" s="51">
        <v>8330</v>
      </c>
      <c r="E2967" s="51"/>
      <c r="F2967" s="52"/>
      <c r="G2967" s="51">
        <v>2</v>
      </c>
      <c r="H2967" s="51">
        <v>6</v>
      </c>
      <c r="I2967" s="51">
        <v>20</v>
      </c>
      <c r="J2967" s="51">
        <v>5</v>
      </c>
      <c r="K2967" s="51">
        <v>2000</v>
      </c>
      <c r="L2967" s="51">
        <v>2700</v>
      </c>
      <c r="M2967" s="51">
        <v>271</v>
      </c>
      <c r="N2967" s="50">
        <v>333</v>
      </c>
      <c r="O2967" s="49"/>
      <c r="P2967" s="48" t="s">
        <v>628</v>
      </c>
      <c r="Q2967" s="47">
        <v>0</v>
      </c>
      <c r="R2967" s="47">
        <v>0</v>
      </c>
      <c r="S2967" s="46">
        <f t="shared" si="198"/>
        <v>0</v>
      </c>
      <c r="T2967" s="47">
        <v>0</v>
      </c>
      <c r="U2967" s="47">
        <v>0</v>
      </c>
      <c r="V2967" s="46">
        <f t="shared" si="199"/>
        <v>0</v>
      </c>
      <c r="W2967" s="46">
        <f t="shared" si="200"/>
        <v>0</v>
      </c>
      <c r="X2967" s="45" t="s">
        <v>26</v>
      </c>
      <c r="Y2967" s="44"/>
      <c r="Z2967" s="43"/>
      <c r="AA2967" s="78" t="s">
        <v>100</v>
      </c>
      <c r="AK2967" s="2"/>
      <c r="AL2967" s="2"/>
      <c r="AM2967" s="2"/>
      <c r="AN2967" s="2"/>
      <c r="AO2967" s="2"/>
      <c r="AP2967" s="2"/>
      <c r="AQ2967" s="2"/>
      <c r="AR2967" s="2"/>
      <c r="AS2967" s="2"/>
      <c r="AT2967" s="2"/>
      <c r="AU2967" s="2"/>
      <c r="AV2967" s="2"/>
      <c r="AW2967" s="2"/>
    </row>
    <row r="2968" spans="1:49" hidden="1">
      <c r="A2968" s="31" t="e">
        <f t="shared" si="197"/>
        <v>#N/A</v>
      </c>
      <c r="B2968" s="30" t="e">
        <f>VLOOKUP(F2968,[3]!Tabla13[#All],2,FALSE)</f>
        <v>#N/A</v>
      </c>
      <c r="C2968" s="51">
        <v>2026</v>
      </c>
      <c r="D2968" s="51">
        <v>8330</v>
      </c>
      <c r="E2968" s="51"/>
      <c r="F2968" s="52"/>
      <c r="G2968" s="51">
        <v>2</v>
      </c>
      <c r="H2968" s="51">
        <v>6</v>
      </c>
      <c r="I2968" s="51">
        <v>20</v>
      </c>
      <c r="J2968" s="51">
        <v>5</v>
      </c>
      <c r="K2968" s="51">
        <v>2000</v>
      </c>
      <c r="L2968" s="51">
        <v>2700</v>
      </c>
      <c r="M2968" s="51">
        <v>271</v>
      </c>
      <c r="N2968" s="50">
        <v>715</v>
      </c>
      <c r="O2968" s="49"/>
      <c r="P2968" s="48" t="s">
        <v>627</v>
      </c>
      <c r="Q2968" s="47">
        <v>0</v>
      </c>
      <c r="R2968" s="47">
        <v>0</v>
      </c>
      <c r="S2968" s="46">
        <f t="shared" si="198"/>
        <v>0</v>
      </c>
      <c r="T2968" s="47">
        <v>0</v>
      </c>
      <c r="U2968" s="47">
        <v>0</v>
      </c>
      <c r="V2968" s="46">
        <f t="shared" si="199"/>
        <v>0</v>
      </c>
      <c r="W2968" s="46">
        <f t="shared" si="200"/>
        <v>0</v>
      </c>
      <c r="X2968" s="45" t="s">
        <v>26</v>
      </c>
      <c r="Y2968" s="44"/>
      <c r="Z2968" s="43"/>
      <c r="AA2968" s="78" t="s">
        <v>100</v>
      </c>
      <c r="AK2968" s="2"/>
      <c r="AL2968" s="2"/>
      <c r="AM2968" s="2"/>
      <c r="AN2968" s="2"/>
      <c r="AO2968" s="2"/>
      <c r="AP2968" s="2"/>
      <c r="AQ2968" s="2"/>
      <c r="AR2968" s="2"/>
      <c r="AS2968" s="2"/>
      <c r="AT2968" s="2"/>
      <c r="AU2968" s="2"/>
      <c r="AV2968" s="2"/>
      <c r="AW2968" s="2"/>
    </row>
    <row r="2969" spans="1:49" hidden="1">
      <c r="A2969" s="31" t="e">
        <f t="shared" si="197"/>
        <v>#N/A</v>
      </c>
      <c r="B2969" s="30" t="e">
        <f>VLOOKUP(F2969,[3]!Tabla13[#All],2,FALSE)</f>
        <v>#N/A</v>
      </c>
      <c r="C2969" s="51">
        <v>2026</v>
      </c>
      <c r="D2969" s="51">
        <v>8330</v>
      </c>
      <c r="E2969" s="51"/>
      <c r="F2969" s="52"/>
      <c r="G2969" s="51">
        <v>2</v>
      </c>
      <c r="H2969" s="51">
        <v>6</v>
      </c>
      <c r="I2969" s="51">
        <v>20</v>
      </c>
      <c r="J2969" s="51">
        <v>5</v>
      </c>
      <c r="K2969" s="51">
        <v>2000</v>
      </c>
      <c r="L2969" s="51">
        <v>2700</v>
      </c>
      <c r="M2969" s="51">
        <v>271</v>
      </c>
      <c r="N2969" s="50">
        <v>1049</v>
      </c>
      <c r="O2969" s="49"/>
      <c r="P2969" s="48" t="s">
        <v>394</v>
      </c>
      <c r="Q2969" s="47">
        <v>0</v>
      </c>
      <c r="R2969" s="47">
        <v>0</v>
      </c>
      <c r="S2969" s="46">
        <f t="shared" si="198"/>
        <v>0</v>
      </c>
      <c r="T2969" s="47">
        <v>0</v>
      </c>
      <c r="U2969" s="47">
        <v>0</v>
      </c>
      <c r="V2969" s="46">
        <f t="shared" si="199"/>
        <v>0</v>
      </c>
      <c r="W2969" s="46">
        <f t="shared" si="200"/>
        <v>0</v>
      </c>
      <c r="X2969" s="45" t="s">
        <v>26</v>
      </c>
      <c r="Y2969" s="44"/>
      <c r="Z2969" s="43"/>
      <c r="AA2969" s="78" t="s">
        <v>100</v>
      </c>
      <c r="AK2969" s="2"/>
      <c r="AL2969" s="2"/>
      <c r="AM2969" s="2"/>
      <c r="AN2969" s="2"/>
      <c r="AO2969" s="2"/>
      <c r="AP2969" s="2"/>
      <c r="AQ2969" s="2"/>
      <c r="AR2969" s="2"/>
      <c r="AS2969" s="2"/>
      <c r="AT2969" s="2"/>
      <c r="AU2969" s="2"/>
      <c r="AV2969" s="2"/>
      <c r="AW2969" s="2"/>
    </row>
    <row r="2970" spans="1:49" hidden="1">
      <c r="A2970" s="31" t="e">
        <f t="shared" si="197"/>
        <v>#N/A</v>
      </c>
      <c r="B2970" s="30" t="e">
        <f>VLOOKUP(F2970,[3]!Tabla13[#All],2,FALSE)</f>
        <v>#N/A</v>
      </c>
      <c r="C2970" s="51">
        <v>2026</v>
      </c>
      <c r="D2970" s="51">
        <v>8330</v>
      </c>
      <c r="E2970" s="51"/>
      <c r="F2970" s="52"/>
      <c r="G2970" s="51">
        <v>2</v>
      </c>
      <c r="H2970" s="51">
        <v>6</v>
      </c>
      <c r="I2970" s="51">
        <v>20</v>
      </c>
      <c r="J2970" s="51">
        <v>5</v>
      </c>
      <c r="K2970" s="51">
        <v>2000</v>
      </c>
      <c r="L2970" s="51">
        <v>2700</v>
      </c>
      <c r="M2970" s="51">
        <v>271</v>
      </c>
      <c r="N2970" s="50">
        <v>1092</v>
      </c>
      <c r="O2970" s="49"/>
      <c r="P2970" s="48" t="s">
        <v>393</v>
      </c>
      <c r="Q2970" s="47">
        <v>0</v>
      </c>
      <c r="R2970" s="47">
        <v>0</v>
      </c>
      <c r="S2970" s="46">
        <f t="shared" si="198"/>
        <v>0</v>
      </c>
      <c r="T2970" s="47">
        <v>0</v>
      </c>
      <c r="U2970" s="47">
        <v>0</v>
      </c>
      <c r="V2970" s="46">
        <f t="shared" si="199"/>
        <v>0</v>
      </c>
      <c r="W2970" s="46">
        <f t="shared" si="200"/>
        <v>0</v>
      </c>
      <c r="X2970" s="45" t="s">
        <v>26</v>
      </c>
      <c r="Y2970" s="44"/>
      <c r="Z2970" s="43"/>
      <c r="AA2970" s="78" t="s">
        <v>100</v>
      </c>
      <c r="AK2970" s="2"/>
      <c r="AL2970" s="2"/>
      <c r="AM2970" s="2"/>
      <c r="AN2970" s="2"/>
      <c r="AO2970" s="2"/>
      <c r="AP2970" s="2"/>
      <c r="AQ2970" s="2"/>
      <c r="AR2970" s="2"/>
      <c r="AS2970" s="2"/>
      <c r="AT2970" s="2"/>
      <c r="AU2970" s="2"/>
      <c r="AV2970" s="2"/>
      <c r="AW2970" s="2"/>
    </row>
    <row r="2971" spans="1:49">
      <c r="A2971" s="31" t="e">
        <f t="shared" ref="A2971:A3034" si="201">B2971-E2971</f>
        <v>#N/A</v>
      </c>
      <c r="B2971" s="30" t="e">
        <f>VLOOKUP(F2971,[3]!Tabla13[#All],2,FALSE)</f>
        <v>#N/A</v>
      </c>
      <c r="C2971" s="40">
        <v>2026</v>
      </c>
      <c r="D2971" s="40">
        <v>8330</v>
      </c>
      <c r="E2971" s="40"/>
      <c r="F2971" s="41"/>
      <c r="G2971" s="40">
        <v>2</v>
      </c>
      <c r="H2971" s="40">
        <v>6</v>
      </c>
      <c r="I2971" s="40">
        <v>20</v>
      </c>
      <c r="J2971" s="40">
        <v>5</v>
      </c>
      <c r="K2971" s="40">
        <v>2000</v>
      </c>
      <c r="L2971" s="40">
        <v>2700</v>
      </c>
      <c r="M2971" s="40">
        <v>272</v>
      </c>
      <c r="N2971" s="39" t="s">
        <v>23</v>
      </c>
      <c r="O2971" s="38"/>
      <c r="P2971" s="37" t="s">
        <v>390</v>
      </c>
      <c r="Q2971" s="36">
        <f>SUM(Q2972:Q2994)</f>
        <v>568088</v>
      </c>
      <c r="R2971" s="36">
        <f>SUM(R2972:R2994)</f>
        <v>0</v>
      </c>
      <c r="S2971" s="36">
        <f t="shared" si="198"/>
        <v>568088</v>
      </c>
      <c r="T2971" s="36">
        <f>SUM(T2972:T2994)</f>
        <v>123308</v>
      </c>
      <c r="U2971" s="36">
        <f>SUM(U2972:U2994)</f>
        <v>0</v>
      </c>
      <c r="V2971" s="36">
        <f t="shared" si="199"/>
        <v>123308</v>
      </c>
      <c r="W2971" s="36">
        <f t="shared" si="200"/>
        <v>691396</v>
      </c>
      <c r="X2971" s="35"/>
      <c r="Y2971" s="64"/>
      <c r="Z2971" s="63"/>
      <c r="AA2971" s="32"/>
      <c r="AK2971" s="2"/>
      <c r="AL2971" s="2"/>
      <c r="AM2971" s="2"/>
      <c r="AN2971" s="2"/>
      <c r="AO2971" s="2"/>
      <c r="AP2971" s="2"/>
      <c r="AQ2971" s="2"/>
      <c r="AR2971" s="2"/>
      <c r="AS2971" s="2"/>
      <c r="AT2971" s="2"/>
      <c r="AU2971" s="2"/>
      <c r="AV2971" s="2"/>
      <c r="AW2971" s="2"/>
    </row>
    <row r="2972" spans="1:49">
      <c r="A2972" s="31" t="e">
        <f t="shared" si="201"/>
        <v>#N/A</v>
      </c>
      <c r="B2972" s="30" t="e">
        <f>VLOOKUP(F2972,[3]!Tabla13[#All],2,FALSE)</f>
        <v>#N/A</v>
      </c>
      <c r="C2972" s="51">
        <v>2026</v>
      </c>
      <c r="D2972" s="51">
        <v>8330</v>
      </c>
      <c r="E2972" s="51"/>
      <c r="F2972" s="52"/>
      <c r="G2972" s="51">
        <v>2</v>
      </c>
      <c r="H2972" s="51">
        <v>6</v>
      </c>
      <c r="I2972" s="51">
        <v>20</v>
      </c>
      <c r="J2972" s="51">
        <v>5</v>
      </c>
      <c r="K2972" s="51">
        <v>2000</v>
      </c>
      <c r="L2972" s="51">
        <v>2700</v>
      </c>
      <c r="M2972" s="51">
        <v>272</v>
      </c>
      <c r="N2972" s="50">
        <v>120</v>
      </c>
      <c r="O2972" s="49">
        <v>2</v>
      </c>
      <c r="P2972" s="48" t="s">
        <v>799</v>
      </c>
      <c r="Q2972" s="47">
        <v>0</v>
      </c>
      <c r="R2972" s="47">
        <v>0</v>
      </c>
      <c r="S2972" s="46">
        <f t="shared" si="198"/>
        <v>0</v>
      </c>
      <c r="T2972" s="47">
        <v>83868</v>
      </c>
      <c r="U2972" s="47">
        <v>0</v>
      </c>
      <c r="V2972" s="46">
        <f t="shared" si="199"/>
        <v>83868</v>
      </c>
      <c r="W2972" s="46">
        <f t="shared" si="200"/>
        <v>83868</v>
      </c>
      <c r="X2972" s="45" t="s">
        <v>791</v>
      </c>
      <c r="Y2972" s="44">
        <v>60</v>
      </c>
      <c r="Z2972" s="43"/>
      <c r="AA2972" s="42" t="s">
        <v>19</v>
      </c>
      <c r="AK2972" s="2"/>
      <c r="AL2972" s="2"/>
      <c r="AM2972" s="2"/>
      <c r="AN2972" s="2"/>
      <c r="AO2972" s="2"/>
      <c r="AP2972" s="2"/>
      <c r="AQ2972" s="2"/>
      <c r="AR2972" s="2"/>
      <c r="AS2972" s="2"/>
      <c r="AT2972" s="2"/>
      <c r="AU2972" s="2"/>
      <c r="AV2972" s="2"/>
      <c r="AW2972" s="2"/>
    </row>
    <row r="2973" spans="1:49" hidden="1">
      <c r="A2973" s="31" t="e">
        <f t="shared" si="201"/>
        <v>#N/A</v>
      </c>
      <c r="B2973" s="30" t="e">
        <f>VLOOKUP(F2973,[3]!Tabla13[#All],2,FALSE)</f>
        <v>#N/A</v>
      </c>
      <c r="C2973" s="51">
        <v>2026</v>
      </c>
      <c r="D2973" s="51">
        <v>8330</v>
      </c>
      <c r="E2973" s="51"/>
      <c r="F2973" s="52"/>
      <c r="G2973" s="51">
        <v>2</v>
      </c>
      <c r="H2973" s="51">
        <v>6</v>
      </c>
      <c r="I2973" s="51">
        <v>20</v>
      </c>
      <c r="J2973" s="51">
        <v>5</v>
      </c>
      <c r="K2973" s="51">
        <v>2000</v>
      </c>
      <c r="L2973" s="51">
        <v>2700</v>
      </c>
      <c r="M2973" s="51">
        <v>272</v>
      </c>
      <c r="N2973" s="50">
        <v>235</v>
      </c>
      <c r="O2973" s="49"/>
      <c r="P2973" s="48" t="s">
        <v>798</v>
      </c>
      <c r="Q2973" s="47">
        <v>0</v>
      </c>
      <c r="R2973" s="47">
        <v>0</v>
      </c>
      <c r="S2973" s="46">
        <f t="shared" si="198"/>
        <v>0</v>
      </c>
      <c r="T2973" s="47">
        <v>0</v>
      </c>
      <c r="U2973" s="47">
        <v>0</v>
      </c>
      <c r="V2973" s="46">
        <f t="shared" si="199"/>
        <v>0</v>
      </c>
      <c r="W2973" s="46">
        <f t="shared" si="200"/>
        <v>0</v>
      </c>
      <c r="X2973" s="45" t="s">
        <v>782</v>
      </c>
      <c r="Y2973" s="44"/>
      <c r="Z2973" s="43"/>
      <c r="AA2973" s="78" t="s">
        <v>100</v>
      </c>
      <c r="AK2973" s="2"/>
      <c r="AL2973" s="2"/>
      <c r="AM2973" s="2"/>
      <c r="AN2973" s="2"/>
      <c r="AO2973" s="2"/>
      <c r="AP2973" s="2"/>
      <c r="AQ2973" s="2"/>
      <c r="AR2973" s="2"/>
      <c r="AS2973" s="2"/>
      <c r="AT2973" s="2"/>
      <c r="AU2973" s="2"/>
      <c r="AV2973" s="2"/>
      <c r="AW2973" s="2"/>
    </row>
    <row r="2974" spans="1:49" hidden="1">
      <c r="A2974" s="31" t="e">
        <f t="shared" si="201"/>
        <v>#N/A</v>
      </c>
      <c r="B2974" s="30" t="e">
        <f>VLOOKUP(F2974,[3]!Tabla13[#All],2,FALSE)</f>
        <v>#N/A</v>
      </c>
      <c r="C2974" s="51">
        <v>2026</v>
      </c>
      <c r="D2974" s="51">
        <v>8330</v>
      </c>
      <c r="E2974" s="51"/>
      <c r="F2974" s="52"/>
      <c r="G2974" s="51">
        <v>2</v>
      </c>
      <c r="H2974" s="51">
        <v>6</v>
      </c>
      <c r="I2974" s="51">
        <v>20</v>
      </c>
      <c r="J2974" s="51">
        <v>5</v>
      </c>
      <c r="K2974" s="51">
        <v>2000</v>
      </c>
      <c r="L2974" s="51">
        <v>2700</v>
      </c>
      <c r="M2974" s="51">
        <v>272</v>
      </c>
      <c r="N2974" s="50">
        <v>267</v>
      </c>
      <c r="O2974" s="49"/>
      <c r="P2974" s="48" t="s">
        <v>780</v>
      </c>
      <c r="Q2974" s="47">
        <v>0</v>
      </c>
      <c r="R2974" s="47">
        <v>0</v>
      </c>
      <c r="S2974" s="46">
        <f t="shared" si="198"/>
        <v>0</v>
      </c>
      <c r="T2974" s="47">
        <v>0</v>
      </c>
      <c r="U2974" s="47">
        <v>0</v>
      </c>
      <c r="V2974" s="46">
        <f t="shared" si="199"/>
        <v>0</v>
      </c>
      <c r="W2974" s="46">
        <f t="shared" si="200"/>
        <v>0</v>
      </c>
      <c r="X2974" s="45" t="s">
        <v>348</v>
      </c>
      <c r="Y2974" s="44"/>
      <c r="Z2974" s="43"/>
      <c r="AA2974" s="78" t="s">
        <v>100</v>
      </c>
      <c r="AK2974" s="2"/>
      <c r="AL2974" s="2"/>
      <c r="AM2974" s="2"/>
      <c r="AN2974" s="2"/>
      <c r="AO2974" s="2"/>
      <c r="AP2974" s="2"/>
      <c r="AQ2974" s="2"/>
      <c r="AR2974" s="2"/>
      <c r="AS2974" s="2"/>
      <c r="AT2974" s="2"/>
      <c r="AU2974" s="2"/>
      <c r="AV2974" s="2"/>
      <c r="AW2974" s="2"/>
    </row>
    <row r="2975" spans="1:49" hidden="1">
      <c r="A2975" s="31" t="e">
        <f t="shared" si="201"/>
        <v>#N/A</v>
      </c>
      <c r="B2975" s="30" t="e">
        <f>VLOOKUP(F2975,[3]!Tabla13[#All],2,FALSE)</f>
        <v>#N/A</v>
      </c>
      <c r="C2975" s="51">
        <v>2026</v>
      </c>
      <c r="D2975" s="51">
        <v>8330</v>
      </c>
      <c r="E2975" s="51"/>
      <c r="F2975" s="52"/>
      <c r="G2975" s="51">
        <v>2</v>
      </c>
      <c r="H2975" s="51">
        <v>6</v>
      </c>
      <c r="I2975" s="51">
        <v>20</v>
      </c>
      <c r="J2975" s="51">
        <v>5</v>
      </c>
      <c r="K2975" s="51">
        <v>2000</v>
      </c>
      <c r="L2975" s="51">
        <v>2700</v>
      </c>
      <c r="M2975" s="51">
        <v>272</v>
      </c>
      <c r="N2975" s="50">
        <v>312</v>
      </c>
      <c r="O2975" s="49"/>
      <c r="P2975" s="48" t="s">
        <v>797</v>
      </c>
      <c r="Q2975" s="47">
        <v>0</v>
      </c>
      <c r="R2975" s="47">
        <v>0</v>
      </c>
      <c r="S2975" s="46">
        <f t="shared" si="198"/>
        <v>0</v>
      </c>
      <c r="T2975" s="47">
        <v>0</v>
      </c>
      <c r="U2975" s="47">
        <v>0</v>
      </c>
      <c r="V2975" s="46">
        <f t="shared" si="199"/>
        <v>0</v>
      </c>
      <c r="W2975" s="46">
        <f t="shared" si="200"/>
        <v>0</v>
      </c>
      <c r="X2975" s="45" t="s">
        <v>26</v>
      </c>
      <c r="Y2975" s="44"/>
      <c r="Z2975" s="43"/>
      <c r="AA2975" s="42" t="s">
        <v>19</v>
      </c>
      <c r="AK2975" s="2"/>
      <c r="AL2975" s="2"/>
      <c r="AM2975" s="2"/>
      <c r="AN2975" s="2"/>
      <c r="AO2975" s="2"/>
      <c r="AP2975" s="2"/>
      <c r="AQ2975" s="2"/>
      <c r="AR2975" s="2"/>
      <c r="AS2975" s="2"/>
      <c r="AT2975" s="2"/>
      <c r="AU2975" s="2"/>
      <c r="AV2975" s="2"/>
      <c r="AW2975" s="2"/>
    </row>
    <row r="2976" spans="1:49">
      <c r="A2976" s="31" t="e">
        <f t="shared" si="201"/>
        <v>#N/A</v>
      </c>
      <c r="B2976" s="30" t="e">
        <f>VLOOKUP(F2976,[3]!Tabla13[#All],2,FALSE)</f>
        <v>#N/A</v>
      </c>
      <c r="C2976" s="51">
        <v>2026</v>
      </c>
      <c r="D2976" s="51">
        <v>8330</v>
      </c>
      <c r="E2976" s="51"/>
      <c r="F2976" s="52"/>
      <c r="G2976" s="51">
        <v>2</v>
      </c>
      <c r="H2976" s="51">
        <v>6</v>
      </c>
      <c r="I2976" s="51">
        <v>20</v>
      </c>
      <c r="J2976" s="51">
        <v>5</v>
      </c>
      <c r="K2976" s="51">
        <v>2000</v>
      </c>
      <c r="L2976" s="51">
        <v>2700</v>
      </c>
      <c r="M2976" s="51">
        <v>272</v>
      </c>
      <c r="N2976" s="50">
        <v>411</v>
      </c>
      <c r="O2976" s="49">
        <v>2</v>
      </c>
      <c r="P2976" s="48" t="s">
        <v>796</v>
      </c>
      <c r="Q2976" s="47">
        <v>0</v>
      </c>
      <c r="R2976" s="47">
        <v>0</v>
      </c>
      <c r="S2976" s="46">
        <f t="shared" si="198"/>
        <v>0</v>
      </c>
      <c r="T2976" s="47">
        <v>39440</v>
      </c>
      <c r="U2976" s="47">
        <v>0</v>
      </c>
      <c r="V2976" s="46">
        <f t="shared" si="199"/>
        <v>39440</v>
      </c>
      <c r="W2976" s="46">
        <f t="shared" si="200"/>
        <v>39440</v>
      </c>
      <c r="X2976" s="45" t="s">
        <v>791</v>
      </c>
      <c r="Y2976" s="44">
        <v>500</v>
      </c>
      <c r="Z2976" s="43"/>
      <c r="AA2976" s="42" t="s">
        <v>19</v>
      </c>
      <c r="AK2976" s="2"/>
      <c r="AL2976" s="2"/>
      <c r="AM2976" s="2"/>
      <c r="AN2976" s="2"/>
      <c r="AO2976" s="2"/>
      <c r="AP2976" s="2"/>
      <c r="AQ2976" s="2"/>
      <c r="AR2976" s="2"/>
      <c r="AS2976" s="2"/>
      <c r="AT2976" s="2"/>
      <c r="AU2976" s="2"/>
      <c r="AV2976" s="2"/>
      <c r="AW2976" s="2"/>
    </row>
    <row r="2977" spans="1:49">
      <c r="A2977" s="31" t="e">
        <f t="shared" si="201"/>
        <v>#N/A</v>
      </c>
      <c r="B2977" s="30" t="e">
        <f>VLOOKUP(F2977,[3]!Tabla13[#All],2,FALSE)</f>
        <v>#N/A</v>
      </c>
      <c r="C2977" s="51">
        <v>2026</v>
      </c>
      <c r="D2977" s="51">
        <v>8330</v>
      </c>
      <c r="E2977" s="51"/>
      <c r="F2977" s="52"/>
      <c r="G2977" s="51">
        <v>2</v>
      </c>
      <c r="H2977" s="51">
        <v>6</v>
      </c>
      <c r="I2977" s="51">
        <v>20</v>
      </c>
      <c r="J2977" s="51">
        <v>5</v>
      </c>
      <c r="K2977" s="51">
        <v>2000</v>
      </c>
      <c r="L2977" s="51">
        <v>2700</v>
      </c>
      <c r="M2977" s="51">
        <v>272</v>
      </c>
      <c r="N2977" s="50">
        <v>590</v>
      </c>
      <c r="O2977" s="49">
        <v>2</v>
      </c>
      <c r="P2977" s="48" t="s">
        <v>795</v>
      </c>
      <c r="Q2977" s="47">
        <v>22736</v>
      </c>
      <c r="R2977" s="47">
        <v>0</v>
      </c>
      <c r="S2977" s="46">
        <f t="shared" si="198"/>
        <v>22736</v>
      </c>
      <c r="T2977" s="47">
        <v>0</v>
      </c>
      <c r="U2977" s="47">
        <v>0</v>
      </c>
      <c r="V2977" s="46">
        <f t="shared" si="199"/>
        <v>0</v>
      </c>
      <c r="W2977" s="46">
        <f t="shared" si="200"/>
        <v>22736</v>
      </c>
      <c r="X2977" s="45" t="s">
        <v>782</v>
      </c>
      <c r="Y2977" s="44">
        <v>200</v>
      </c>
      <c r="Z2977" s="43"/>
      <c r="AA2977" s="78" t="s">
        <v>100</v>
      </c>
      <c r="AK2977" s="2"/>
      <c r="AL2977" s="2"/>
      <c r="AM2977" s="2"/>
      <c r="AN2977" s="2"/>
      <c r="AO2977" s="2"/>
      <c r="AP2977" s="2"/>
      <c r="AQ2977" s="2"/>
      <c r="AR2977" s="2"/>
      <c r="AS2977" s="2"/>
      <c r="AT2977" s="2"/>
      <c r="AU2977" s="2"/>
      <c r="AV2977" s="2"/>
      <c r="AW2977" s="2"/>
    </row>
    <row r="2978" spans="1:49" hidden="1">
      <c r="A2978" s="31" t="e">
        <f t="shared" si="201"/>
        <v>#N/A</v>
      </c>
      <c r="B2978" s="30" t="e">
        <f>VLOOKUP(F2978,[3]!Tabla13[#All],2,FALSE)</f>
        <v>#N/A</v>
      </c>
      <c r="C2978" s="51">
        <v>2026</v>
      </c>
      <c r="D2978" s="51">
        <v>8330</v>
      </c>
      <c r="E2978" s="51"/>
      <c r="F2978" s="52"/>
      <c r="G2978" s="51">
        <v>2</v>
      </c>
      <c r="H2978" s="51">
        <v>6</v>
      </c>
      <c r="I2978" s="51">
        <v>20</v>
      </c>
      <c r="J2978" s="51">
        <v>5</v>
      </c>
      <c r="K2978" s="51">
        <v>2000</v>
      </c>
      <c r="L2978" s="51">
        <v>2700</v>
      </c>
      <c r="M2978" s="51">
        <v>272</v>
      </c>
      <c r="N2978" s="50">
        <v>732</v>
      </c>
      <c r="O2978" s="49"/>
      <c r="P2978" s="48" t="s">
        <v>357</v>
      </c>
      <c r="Q2978" s="47">
        <v>0</v>
      </c>
      <c r="R2978" s="47">
        <v>0</v>
      </c>
      <c r="S2978" s="46">
        <f t="shared" si="198"/>
        <v>0</v>
      </c>
      <c r="T2978" s="47">
        <v>0</v>
      </c>
      <c r="U2978" s="47">
        <v>0</v>
      </c>
      <c r="V2978" s="46">
        <f t="shared" si="199"/>
        <v>0</v>
      </c>
      <c r="W2978" s="46">
        <f t="shared" si="200"/>
        <v>0</v>
      </c>
      <c r="X2978" s="45" t="s">
        <v>348</v>
      </c>
      <c r="Y2978" s="44"/>
      <c r="Z2978" s="43"/>
      <c r="AA2978" s="78" t="s">
        <v>100</v>
      </c>
      <c r="AK2978" s="2"/>
      <c r="AL2978" s="2"/>
      <c r="AM2978" s="2"/>
      <c r="AN2978" s="2"/>
      <c r="AO2978" s="2"/>
      <c r="AP2978" s="2"/>
      <c r="AQ2978" s="2"/>
      <c r="AR2978" s="2"/>
      <c r="AS2978" s="2"/>
      <c r="AT2978" s="2"/>
      <c r="AU2978" s="2"/>
      <c r="AV2978" s="2"/>
      <c r="AW2978" s="2"/>
    </row>
    <row r="2979" spans="1:49" hidden="1">
      <c r="A2979" s="31" t="e">
        <f t="shared" si="201"/>
        <v>#N/A</v>
      </c>
      <c r="B2979" s="30" t="e">
        <f>VLOOKUP(F2979,[3]!Tabla13[#All],2,FALSE)</f>
        <v>#N/A</v>
      </c>
      <c r="C2979" s="51">
        <v>2026</v>
      </c>
      <c r="D2979" s="51">
        <v>8330</v>
      </c>
      <c r="E2979" s="51"/>
      <c r="F2979" s="52"/>
      <c r="G2979" s="51">
        <v>2</v>
      </c>
      <c r="H2979" s="51">
        <v>6</v>
      </c>
      <c r="I2979" s="51">
        <v>20</v>
      </c>
      <c r="J2979" s="51">
        <v>5</v>
      </c>
      <c r="K2979" s="51">
        <v>2000</v>
      </c>
      <c r="L2979" s="51">
        <v>2700</v>
      </c>
      <c r="M2979" s="51">
        <v>272</v>
      </c>
      <c r="N2979" s="50">
        <v>734</v>
      </c>
      <c r="O2979" s="49"/>
      <c r="P2979" s="48" t="s">
        <v>794</v>
      </c>
      <c r="Q2979" s="47">
        <v>0</v>
      </c>
      <c r="R2979" s="47">
        <v>0</v>
      </c>
      <c r="S2979" s="46">
        <f t="shared" si="198"/>
        <v>0</v>
      </c>
      <c r="T2979" s="47">
        <v>0</v>
      </c>
      <c r="U2979" s="47">
        <v>0</v>
      </c>
      <c r="V2979" s="46">
        <f t="shared" si="199"/>
        <v>0</v>
      </c>
      <c r="W2979" s="46">
        <f t="shared" si="200"/>
        <v>0</v>
      </c>
      <c r="X2979" s="45" t="s">
        <v>791</v>
      </c>
      <c r="Y2979" s="44"/>
      <c r="Z2979" s="43"/>
      <c r="AA2979" s="78" t="s">
        <v>100</v>
      </c>
      <c r="AK2979" s="2"/>
      <c r="AL2979" s="2"/>
      <c r="AM2979" s="2"/>
      <c r="AN2979" s="2"/>
      <c r="AO2979" s="2"/>
      <c r="AP2979" s="2"/>
      <c r="AQ2979" s="2"/>
      <c r="AR2979" s="2"/>
      <c r="AS2979" s="2"/>
      <c r="AT2979" s="2"/>
      <c r="AU2979" s="2"/>
      <c r="AV2979" s="2"/>
      <c r="AW2979" s="2"/>
    </row>
    <row r="2980" spans="1:49">
      <c r="A2980" s="31" t="e">
        <f t="shared" si="201"/>
        <v>#N/A</v>
      </c>
      <c r="B2980" s="30" t="e">
        <f>VLOOKUP(F2980,[3]!Tabla13[#All],2,FALSE)</f>
        <v>#N/A</v>
      </c>
      <c r="C2980" s="51">
        <v>2026</v>
      </c>
      <c r="D2980" s="51">
        <v>8330</v>
      </c>
      <c r="E2980" s="51"/>
      <c r="F2980" s="52"/>
      <c r="G2980" s="51">
        <v>2</v>
      </c>
      <c r="H2980" s="51">
        <v>6</v>
      </c>
      <c r="I2980" s="51">
        <v>20</v>
      </c>
      <c r="J2980" s="51">
        <v>5</v>
      </c>
      <c r="K2980" s="51">
        <v>2000</v>
      </c>
      <c r="L2980" s="51">
        <v>2700</v>
      </c>
      <c r="M2980" s="51">
        <v>272</v>
      </c>
      <c r="N2980" s="50">
        <v>738</v>
      </c>
      <c r="O2980" s="49">
        <v>2</v>
      </c>
      <c r="P2980" s="48" t="s">
        <v>793</v>
      </c>
      <c r="Q2980" s="47">
        <v>151960</v>
      </c>
      <c r="R2980" s="47">
        <v>0</v>
      </c>
      <c r="S2980" s="46">
        <f t="shared" si="198"/>
        <v>151960</v>
      </c>
      <c r="T2980" s="47">
        <v>0</v>
      </c>
      <c r="U2980" s="47">
        <v>0</v>
      </c>
      <c r="V2980" s="46">
        <f t="shared" si="199"/>
        <v>0</v>
      </c>
      <c r="W2980" s="46">
        <f t="shared" si="200"/>
        <v>151960</v>
      </c>
      <c r="X2980" s="45" t="s">
        <v>791</v>
      </c>
      <c r="Y2980" s="44">
        <v>1000</v>
      </c>
      <c r="Z2980" s="43"/>
      <c r="AA2980" s="78" t="s">
        <v>100</v>
      </c>
      <c r="AK2980" s="2"/>
      <c r="AL2980" s="2"/>
      <c r="AM2980" s="2"/>
      <c r="AN2980" s="2"/>
      <c r="AO2980" s="2"/>
      <c r="AP2980" s="2"/>
      <c r="AQ2980" s="2"/>
      <c r="AR2980" s="2"/>
      <c r="AS2980" s="2"/>
      <c r="AT2980" s="2"/>
      <c r="AU2980" s="2"/>
      <c r="AV2980" s="2"/>
      <c r="AW2980" s="2"/>
    </row>
    <row r="2981" spans="1:49">
      <c r="A2981" s="31" t="e">
        <f t="shared" si="201"/>
        <v>#N/A</v>
      </c>
      <c r="B2981" s="30" t="e">
        <f>VLOOKUP(F2981,[3]!Tabla13[#All],2,FALSE)</f>
        <v>#N/A</v>
      </c>
      <c r="C2981" s="51">
        <v>2026</v>
      </c>
      <c r="D2981" s="51">
        <v>8330</v>
      </c>
      <c r="E2981" s="51"/>
      <c r="F2981" s="52"/>
      <c r="G2981" s="51">
        <v>2</v>
      </c>
      <c r="H2981" s="51">
        <v>6</v>
      </c>
      <c r="I2981" s="51">
        <v>20</v>
      </c>
      <c r="J2981" s="51">
        <v>5</v>
      </c>
      <c r="K2981" s="51">
        <v>2000</v>
      </c>
      <c r="L2981" s="51">
        <v>2700</v>
      </c>
      <c r="M2981" s="51">
        <v>272</v>
      </c>
      <c r="N2981" s="50">
        <v>740</v>
      </c>
      <c r="O2981" s="49">
        <v>2</v>
      </c>
      <c r="P2981" s="48" t="s">
        <v>792</v>
      </c>
      <c r="Q2981" s="47">
        <v>164952</v>
      </c>
      <c r="R2981" s="47">
        <v>0</v>
      </c>
      <c r="S2981" s="46">
        <f t="shared" si="198"/>
        <v>164952</v>
      </c>
      <c r="T2981" s="47">
        <v>0</v>
      </c>
      <c r="U2981" s="47">
        <v>0</v>
      </c>
      <c r="V2981" s="46">
        <f t="shared" si="199"/>
        <v>0</v>
      </c>
      <c r="W2981" s="46">
        <f t="shared" si="200"/>
        <v>164952</v>
      </c>
      <c r="X2981" s="45" t="s">
        <v>791</v>
      </c>
      <c r="Y2981" s="44">
        <v>900</v>
      </c>
      <c r="Z2981" s="43"/>
      <c r="AA2981" s="78" t="s">
        <v>100</v>
      </c>
      <c r="AK2981" s="2"/>
      <c r="AL2981" s="2"/>
      <c r="AM2981" s="2"/>
      <c r="AN2981" s="2"/>
      <c r="AO2981" s="2"/>
      <c r="AP2981" s="2"/>
      <c r="AQ2981" s="2"/>
      <c r="AR2981" s="2"/>
      <c r="AS2981" s="2"/>
      <c r="AT2981" s="2"/>
      <c r="AU2981" s="2"/>
      <c r="AV2981" s="2"/>
      <c r="AW2981" s="2"/>
    </row>
    <row r="2982" spans="1:49" hidden="1">
      <c r="A2982" s="31" t="e">
        <f t="shared" si="201"/>
        <v>#N/A</v>
      </c>
      <c r="B2982" s="30" t="e">
        <f>VLOOKUP(F2982,[3]!Tabla13[#All],2,FALSE)</f>
        <v>#N/A</v>
      </c>
      <c r="C2982" s="51">
        <v>2026</v>
      </c>
      <c r="D2982" s="51">
        <v>8330</v>
      </c>
      <c r="E2982" s="51"/>
      <c r="F2982" s="52"/>
      <c r="G2982" s="51">
        <v>2</v>
      </c>
      <c r="H2982" s="51">
        <v>6</v>
      </c>
      <c r="I2982" s="51">
        <v>20</v>
      </c>
      <c r="J2982" s="51">
        <v>5</v>
      </c>
      <c r="K2982" s="51">
        <v>2000</v>
      </c>
      <c r="L2982" s="51">
        <v>2700</v>
      </c>
      <c r="M2982" s="51">
        <v>272</v>
      </c>
      <c r="N2982" s="50">
        <v>846</v>
      </c>
      <c r="O2982" s="49"/>
      <c r="P2982" s="48" t="s">
        <v>790</v>
      </c>
      <c r="Q2982" s="47">
        <v>0</v>
      </c>
      <c r="R2982" s="47">
        <v>0</v>
      </c>
      <c r="S2982" s="46">
        <f t="shared" si="198"/>
        <v>0</v>
      </c>
      <c r="T2982" s="47">
        <v>0</v>
      </c>
      <c r="U2982" s="47">
        <v>0</v>
      </c>
      <c r="V2982" s="46">
        <f t="shared" si="199"/>
        <v>0</v>
      </c>
      <c r="W2982" s="46">
        <f t="shared" si="200"/>
        <v>0</v>
      </c>
      <c r="X2982" s="45" t="s">
        <v>26</v>
      </c>
      <c r="Y2982" s="44"/>
      <c r="Z2982" s="43"/>
      <c r="AA2982" s="42" t="s">
        <v>19</v>
      </c>
      <c r="AK2982" s="2"/>
      <c r="AL2982" s="2"/>
      <c r="AM2982" s="2"/>
      <c r="AN2982" s="2"/>
      <c r="AO2982" s="2"/>
      <c r="AP2982" s="2"/>
      <c r="AQ2982" s="2"/>
      <c r="AR2982" s="2"/>
      <c r="AS2982" s="2"/>
      <c r="AT2982" s="2"/>
      <c r="AU2982" s="2"/>
      <c r="AV2982" s="2"/>
      <c r="AW2982" s="2"/>
    </row>
    <row r="2983" spans="1:49" hidden="1">
      <c r="A2983" s="31" t="e">
        <f t="shared" si="201"/>
        <v>#N/A</v>
      </c>
      <c r="B2983" s="30" t="e">
        <f>VLOOKUP(F2983,[3]!Tabla13[#All],2,FALSE)</f>
        <v>#N/A</v>
      </c>
      <c r="C2983" s="51">
        <v>2026</v>
      </c>
      <c r="D2983" s="51">
        <v>8330</v>
      </c>
      <c r="E2983" s="51"/>
      <c r="F2983" s="52"/>
      <c r="G2983" s="51">
        <v>2</v>
      </c>
      <c r="H2983" s="51">
        <v>6</v>
      </c>
      <c r="I2983" s="51">
        <v>20</v>
      </c>
      <c r="J2983" s="51">
        <v>5</v>
      </c>
      <c r="K2983" s="51">
        <v>2000</v>
      </c>
      <c r="L2983" s="51">
        <v>2700</v>
      </c>
      <c r="M2983" s="51">
        <v>272</v>
      </c>
      <c r="N2983" s="50">
        <v>905</v>
      </c>
      <c r="O2983" s="49"/>
      <c r="P2983" s="48" t="s">
        <v>789</v>
      </c>
      <c r="Q2983" s="47">
        <v>0</v>
      </c>
      <c r="R2983" s="47">
        <v>0</v>
      </c>
      <c r="S2983" s="46">
        <f t="shared" si="198"/>
        <v>0</v>
      </c>
      <c r="T2983" s="47">
        <v>0</v>
      </c>
      <c r="U2983" s="47">
        <v>0</v>
      </c>
      <c r="V2983" s="46">
        <f t="shared" si="199"/>
        <v>0</v>
      </c>
      <c r="W2983" s="46">
        <f t="shared" si="200"/>
        <v>0</v>
      </c>
      <c r="X2983" s="45" t="s">
        <v>26</v>
      </c>
      <c r="Y2983" s="44"/>
      <c r="Z2983" s="43"/>
      <c r="AA2983" s="42" t="s">
        <v>19</v>
      </c>
      <c r="AK2983" s="2"/>
      <c r="AL2983" s="2"/>
      <c r="AM2983" s="2"/>
      <c r="AN2983" s="2"/>
      <c r="AO2983" s="2"/>
      <c r="AP2983" s="2"/>
      <c r="AQ2983" s="2"/>
      <c r="AR2983" s="2"/>
      <c r="AS2983" s="2"/>
      <c r="AT2983" s="2"/>
      <c r="AU2983" s="2"/>
      <c r="AV2983" s="2"/>
      <c r="AW2983" s="2"/>
    </row>
    <row r="2984" spans="1:49">
      <c r="A2984" s="31" t="e">
        <f t="shared" si="201"/>
        <v>#N/A</v>
      </c>
      <c r="B2984" s="30" t="e">
        <f>VLOOKUP(F2984,[3]!Tabla13[#All],2,FALSE)</f>
        <v>#N/A</v>
      </c>
      <c r="C2984" s="51">
        <v>2026</v>
      </c>
      <c r="D2984" s="51">
        <v>8330</v>
      </c>
      <c r="E2984" s="51"/>
      <c r="F2984" s="52"/>
      <c r="G2984" s="51">
        <v>2</v>
      </c>
      <c r="H2984" s="51">
        <v>6</v>
      </c>
      <c r="I2984" s="51">
        <v>20</v>
      </c>
      <c r="J2984" s="51">
        <v>5</v>
      </c>
      <c r="K2984" s="51">
        <v>2000</v>
      </c>
      <c r="L2984" s="51">
        <v>2700</v>
      </c>
      <c r="M2984" s="51">
        <v>272</v>
      </c>
      <c r="N2984" s="50">
        <v>1243</v>
      </c>
      <c r="O2984" s="49">
        <v>2</v>
      </c>
      <c r="P2984" s="48" t="s">
        <v>788</v>
      </c>
      <c r="Q2984" s="47">
        <v>58418</v>
      </c>
      <c r="R2984" s="47">
        <v>0</v>
      </c>
      <c r="S2984" s="46">
        <f t="shared" si="198"/>
        <v>58418</v>
      </c>
      <c r="T2984" s="47">
        <v>0</v>
      </c>
      <c r="U2984" s="47">
        <v>0</v>
      </c>
      <c r="V2984" s="46">
        <f t="shared" si="199"/>
        <v>0</v>
      </c>
      <c r="W2984" s="46">
        <f t="shared" si="200"/>
        <v>58418</v>
      </c>
      <c r="X2984" s="45" t="s">
        <v>782</v>
      </c>
      <c r="Y2984" s="44">
        <v>400</v>
      </c>
      <c r="Z2984" s="43"/>
      <c r="AA2984" s="78" t="s">
        <v>100</v>
      </c>
      <c r="AK2984" s="2"/>
      <c r="AL2984" s="2"/>
      <c r="AM2984" s="2"/>
      <c r="AN2984" s="2"/>
      <c r="AO2984" s="2"/>
      <c r="AP2984" s="2"/>
      <c r="AQ2984" s="2"/>
      <c r="AR2984" s="2"/>
      <c r="AS2984" s="2"/>
      <c r="AT2984" s="2"/>
      <c r="AU2984" s="2"/>
      <c r="AV2984" s="2"/>
      <c r="AW2984" s="2"/>
    </row>
    <row r="2985" spans="1:49" hidden="1">
      <c r="A2985" s="31" t="e">
        <f t="shared" si="201"/>
        <v>#N/A</v>
      </c>
      <c r="B2985" s="30" t="e">
        <f>VLOOKUP(F2985,[3]!Tabla13[#All],2,FALSE)</f>
        <v>#N/A</v>
      </c>
      <c r="C2985" s="51">
        <v>2026</v>
      </c>
      <c r="D2985" s="51">
        <v>8330</v>
      </c>
      <c r="E2985" s="51"/>
      <c r="F2985" s="52"/>
      <c r="G2985" s="51">
        <v>2</v>
      </c>
      <c r="H2985" s="51">
        <v>6</v>
      </c>
      <c r="I2985" s="51">
        <v>20</v>
      </c>
      <c r="J2985" s="51">
        <v>5</v>
      </c>
      <c r="K2985" s="51">
        <v>2000</v>
      </c>
      <c r="L2985" s="51">
        <v>2700</v>
      </c>
      <c r="M2985" s="51">
        <v>272</v>
      </c>
      <c r="N2985" s="50">
        <v>1456</v>
      </c>
      <c r="O2985" s="49"/>
      <c r="P2985" s="48" t="s">
        <v>787</v>
      </c>
      <c r="Q2985" s="47">
        <v>0</v>
      </c>
      <c r="R2985" s="47">
        <v>0</v>
      </c>
      <c r="S2985" s="46">
        <f t="shared" si="198"/>
        <v>0</v>
      </c>
      <c r="T2985" s="47">
        <v>0</v>
      </c>
      <c r="U2985" s="47">
        <v>0</v>
      </c>
      <c r="V2985" s="46">
        <f t="shared" si="199"/>
        <v>0</v>
      </c>
      <c r="W2985" s="46">
        <f t="shared" si="200"/>
        <v>0</v>
      </c>
      <c r="X2985" s="45" t="s">
        <v>26</v>
      </c>
      <c r="Y2985" s="44"/>
      <c r="Z2985" s="43"/>
      <c r="AA2985" s="78" t="s">
        <v>100</v>
      </c>
      <c r="AK2985" s="2"/>
      <c r="AL2985" s="2"/>
      <c r="AM2985" s="2"/>
      <c r="AN2985" s="2"/>
      <c r="AO2985" s="2"/>
      <c r="AP2985" s="2"/>
      <c r="AQ2985" s="2"/>
      <c r="AR2985" s="2"/>
      <c r="AS2985" s="2"/>
      <c r="AT2985" s="2"/>
      <c r="AU2985" s="2"/>
      <c r="AV2985" s="2"/>
      <c r="AW2985" s="2"/>
    </row>
    <row r="2986" spans="1:49" hidden="1">
      <c r="A2986" s="31" t="e">
        <f t="shared" si="201"/>
        <v>#N/A</v>
      </c>
      <c r="B2986" s="30" t="e">
        <f>VLOOKUP(F2986,[3]!Tabla13[#All],2,FALSE)</f>
        <v>#N/A</v>
      </c>
      <c r="C2986" s="51">
        <v>2026</v>
      </c>
      <c r="D2986" s="51">
        <v>8330</v>
      </c>
      <c r="E2986" s="51"/>
      <c r="F2986" s="52"/>
      <c r="G2986" s="51">
        <v>2</v>
      </c>
      <c r="H2986" s="51">
        <v>6</v>
      </c>
      <c r="I2986" s="51">
        <v>20</v>
      </c>
      <c r="J2986" s="51">
        <v>5</v>
      </c>
      <c r="K2986" s="51">
        <v>2000</v>
      </c>
      <c r="L2986" s="51">
        <v>2700</v>
      </c>
      <c r="M2986" s="51">
        <v>272</v>
      </c>
      <c r="N2986" s="50">
        <v>1457</v>
      </c>
      <c r="O2986" s="49"/>
      <c r="P2986" s="48" t="s">
        <v>786</v>
      </c>
      <c r="Q2986" s="47">
        <v>0</v>
      </c>
      <c r="R2986" s="47">
        <v>0</v>
      </c>
      <c r="S2986" s="46">
        <f t="shared" si="198"/>
        <v>0</v>
      </c>
      <c r="T2986" s="47">
        <v>0</v>
      </c>
      <c r="U2986" s="47">
        <v>0</v>
      </c>
      <c r="V2986" s="46">
        <f t="shared" si="199"/>
        <v>0</v>
      </c>
      <c r="W2986" s="46">
        <f t="shared" si="200"/>
        <v>0</v>
      </c>
      <c r="X2986" s="45" t="s">
        <v>26</v>
      </c>
      <c r="Y2986" s="44"/>
      <c r="Z2986" s="43"/>
      <c r="AA2986" s="78" t="s">
        <v>100</v>
      </c>
      <c r="AK2986" s="2"/>
      <c r="AL2986" s="2"/>
      <c r="AM2986" s="2"/>
      <c r="AN2986" s="2"/>
      <c r="AO2986" s="2"/>
      <c r="AP2986" s="2"/>
      <c r="AQ2986" s="2"/>
      <c r="AR2986" s="2"/>
      <c r="AS2986" s="2"/>
      <c r="AT2986" s="2"/>
      <c r="AU2986" s="2"/>
      <c r="AV2986" s="2"/>
      <c r="AW2986" s="2"/>
    </row>
    <row r="2987" spans="1:49">
      <c r="A2987" s="31" t="e">
        <f t="shared" si="201"/>
        <v>#N/A</v>
      </c>
      <c r="B2987" s="30" t="e">
        <f>VLOOKUP(F2987,[3]!Tabla13[#All],2,FALSE)</f>
        <v>#N/A</v>
      </c>
      <c r="C2987" s="51">
        <v>2026</v>
      </c>
      <c r="D2987" s="51">
        <v>8330</v>
      </c>
      <c r="E2987" s="51"/>
      <c r="F2987" s="52"/>
      <c r="G2987" s="51">
        <v>2</v>
      </c>
      <c r="H2987" s="51">
        <v>6</v>
      </c>
      <c r="I2987" s="51">
        <v>20</v>
      </c>
      <c r="J2987" s="51">
        <v>5</v>
      </c>
      <c r="K2987" s="51">
        <v>2000</v>
      </c>
      <c r="L2987" s="51">
        <v>2700</v>
      </c>
      <c r="M2987" s="51">
        <v>272</v>
      </c>
      <c r="N2987" s="50">
        <v>1458</v>
      </c>
      <c r="O2987" s="49">
        <v>2</v>
      </c>
      <c r="P2987" s="48" t="s">
        <v>785</v>
      </c>
      <c r="Q2987" s="47">
        <v>170022</v>
      </c>
      <c r="R2987" s="47">
        <v>0</v>
      </c>
      <c r="S2987" s="46">
        <f t="shared" si="198"/>
        <v>170022</v>
      </c>
      <c r="T2987" s="47">
        <v>0</v>
      </c>
      <c r="U2987" s="47">
        <v>0</v>
      </c>
      <c r="V2987" s="46">
        <f t="shared" si="199"/>
        <v>0</v>
      </c>
      <c r="W2987" s="46">
        <f t="shared" si="200"/>
        <v>170022</v>
      </c>
      <c r="X2987" s="45" t="s">
        <v>26</v>
      </c>
      <c r="Y2987" s="44">
        <v>2300</v>
      </c>
      <c r="Z2987" s="43"/>
      <c r="AA2987" s="78" t="s">
        <v>100</v>
      </c>
      <c r="AK2987" s="2"/>
      <c r="AL2987" s="2"/>
      <c r="AM2987" s="2"/>
      <c r="AN2987" s="2"/>
      <c r="AO2987" s="2"/>
      <c r="AP2987" s="2"/>
      <c r="AQ2987" s="2"/>
      <c r="AR2987" s="2"/>
      <c r="AS2987" s="2"/>
      <c r="AT2987" s="2"/>
      <c r="AU2987" s="2"/>
      <c r="AV2987" s="2"/>
      <c r="AW2987" s="2"/>
    </row>
    <row r="2988" spans="1:49" hidden="1">
      <c r="A2988" s="31" t="e">
        <f t="shared" si="201"/>
        <v>#N/A</v>
      </c>
      <c r="B2988" s="30" t="e">
        <f>VLOOKUP(F2988,[3]!Tabla13[#All],2,FALSE)</f>
        <v>#N/A</v>
      </c>
      <c r="C2988" s="51">
        <v>2026</v>
      </c>
      <c r="D2988" s="51">
        <v>8330</v>
      </c>
      <c r="E2988" s="51"/>
      <c r="F2988" s="52"/>
      <c r="G2988" s="51">
        <v>2</v>
      </c>
      <c r="H2988" s="51">
        <v>6</v>
      </c>
      <c r="I2988" s="51">
        <v>20</v>
      </c>
      <c r="J2988" s="51">
        <v>5</v>
      </c>
      <c r="K2988" s="51">
        <v>2000</v>
      </c>
      <c r="L2988" s="51">
        <v>2700</v>
      </c>
      <c r="M2988" s="51">
        <v>272</v>
      </c>
      <c r="N2988" s="50">
        <v>1466</v>
      </c>
      <c r="O2988" s="49"/>
      <c r="P2988" s="48" t="s">
        <v>784</v>
      </c>
      <c r="Q2988" s="47">
        <v>0</v>
      </c>
      <c r="R2988" s="47">
        <v>0</v>
      </c>
      <c r="S2988" s="46">
        <f t="shared" si="198"/>
        <v>0</v>
      </c>
      <c r="T2988" s="47">
        <v>0</v>
      </c>
      <c r="U2988" s="47">
        <v>0</v>
      </c>
      <c r="V2988" s="46">
        <f t="shared" si="199"/>
        <v>0</v>
      </c>
      <c r="W2988" s="46">
        <f t="shared" si="200"/>
        <v>0</v>
      </c>
      <c r="X2988" s="45" t="s">
        <v>26</v>
      </c>
      <c r="Y2988" s="44"/>
      <c r="Z2988" s="43"/>
      <c r="AA2988" s="78" t="s">
        <v>100</v>
      </c>
      <c r="AK2988" s="2"/>
      <c r="AL2988" s="2"/>
      <c r="AM2988" s="2"/>
      <c r="AN2988" s="2"/>
      <c r="AO2988" s="2"/>
      <c r="AP2988" s="2"/>
      <c r="AQ2988" s="2"/>
      <c r="AR2988" s="2"/>
      <c r="AS2988" s="2"/>
      <c r="AT2988" s="2"/>
      <c r="AU2988" s="2"/>
      <c r="AV2988" s="2"/>
      <c r="AW2988" s="2"/>
    </row>
    <row r="2989" spans="1:49" hidden="1">
      <c r="A2989" s="31" t="e">
        <f t="shared" si="201"/>
        <v>#N/A</v>
      </c>
      <c r="B2989" s="30" t="e">
        <f>VLOOKUP(F2989,[3]!Tabla13[#All],2,FALSE)</f>
        <v>#N/A</v>
      </c>
      <c r="C2989" s="51">
        <v>2026</v>
      </c>
      <c r="D2989" s="51">
        <v>8330</v>
      </c>
      <c r="E2989" s="51"/>
      <c r="F2989" s="52"/>
      <c r="G2989" s="51">
        <v>2</v>
      </c>
      <c r="H2989" s="51">
        <v>6</v>
      </c>
      <c r="I2989" s="51">
        <v>20</v>
      </c>
      <c r="J2989" s="51">
        <v>5</v>
      </c>
      <c r="K2989" s="51">
        <v>2000</v>
      </c>
      <c r="L2989" s="51">
        <v>2700</v>
      </c>
      <c r="M2989" s="51">
        <v>272</v>
      </c>
      <c r="N2989" s="50">
        <v>1482</v>
      </c>
      <c r="O2989" s="49"/>
      <c r="P2989" s="48" t="s">
        <v>783</v>
      </c>
      <c r="Q2989" s="47">
        <v>0</v>
      </c>
      <c r="R2989" s="47">
        <v>0</v>
      </c>
      <c r="S2989" s="46">
        <f t="shared" si="198"/>
        <v>0</v>
      </c>
      <c r="T2989" s="47">
        <v>0</v>
      </c>
      <c r="U2989" s="47">
        <v>0</v>
      </c>
      <c r="V2989" s="46">
        <f t="shared" si="199"/>
        <v>0</v>
      </c>
      <c r="W2989" s="46">
        <f t="shared" si="200"/>
        <v>0</v>
      </c>
      <c r="X2989" s="45" t="s">
        <v>782</v>
      </c>
      <c r="Y2989" s="44"/>
      <c r="Z2989" s="43"/>
      <c r="AA2989" s="78" t="s">
        <v>100</v>
      </c>
      <c r="AK2989" s="2"/>
      <c r="AL2989" s="2"/>
      <c r="AM2989" s="2"/>
      <c r="AN2989" s="2"/>
      <c r="AO2989" s="2"/>
      <c r="AP2989" s="2"/>
      <c r="AQ2989" s="2"/>
      <c r="AR2989" s="2"/>
      <c r="AS2989" s="2"/>
      <c r="AT2989" s="2"/>
      <c r="AU2989" s="2"/>
      <c r="AV2989" s="2"/>
      <c r="AW2989" s="2"/>
    </row>
    <row r="2990" spans="1:49" hidden="1">
      <c r="A2990" s="31" t="e">
        <f t="shared" si="201"/>
        <v>#N/A</v>
      </c>
      <c r="B2990" s="30" t="e">
        <f>VLOOKUP(F2990,[3]!Tabla13[#All],2,FALSE)</f>
        <v>#N/A</v>
      </c>
      <c r="C2990" s="51">
        <v>2026</v>
      </c>
      <c r="D2990" s="51">
        <v>8330</v>
      </c>
      <c r="E2990" s="51"/>
      <c r="F2990" s="52"/>
      <c r="G2990" s="51">
        <v>2</v>
      </c>
      <c r="H2990" s="51">
        <v>6</v>
      </c>
      <c r="I2990" s="51">
        <v>20</v>
      </c>
      <c r="J2990" s="51">
        <v>5</v>
      </c>
      <c r="K2990" s="51">
        <v>2000</v>
      </c>
      <c r="L2990" s="51">
        <v>2700</v>
      </c>
      <c r="M2990" s="51">
        <v>272</v>
      </c>
      <c r="N2990" s="50">
        <v>1517</v>
      </c>
      <c r="O2990" s="49"/>
      <c r="P2990" s="48" t="s">
        <v>781</v>
      </c>
      <c r="Q2990" s="47">
        <v>0</v>
      </c>
      <c r="R2990" s="47">
        <v>0</v>
      </c>
      <c r="S2990" s="46">
        <f t="shared" si="198"/>
        <v>0</v>
      </c>
      <c r="T2990" s="47">
        <v>0</v>
      </c>
      <c r="U2990" s="47">
        <v>0</v>
      </c>
      <c r="V2990" s="46">
        <f t="shared" si="199"/>
        <v>0</v>
      </c>
      <c r="W2990" s="46">
        <f t="shared" si="200"/>
        <v>0</v>
      </c>
      <c r="X2990" s="45" t="s">
        <v>348</v>
      </c>
      <c r="Y2990" s="44"/>
      <c r="Z2990" s="43"/>
      <c r="AA2990" s="78" t="s">
        <v>100</v>
      </c>
      <c r="AK2990" s="2"/>
      <c r="AL2990" s="2"/>
      <c r="AM2990" s="2"/>
      <c r="AN2990" s="2"/>
      <c r="AO2990" s="2"/>
      <c r="AP2990" s="2"/>
      <c r="AQ2990" s="2"/>
      <c r="AR2990" s="2"/>
      <c r="AS2990" s="2"/>
      <c r="AT2990" s="2"/>
      <c r="AU2990" s="2"/>
      <c r="AV2990" s="2"/>
      <c r="AW2990" s="2"/>
    </row>
    <row r="2991" spans="1:49" hidden="1">
      <c r="A2991" s="31" t="e">
        <f t="shared" si="201"/>
        <v>#N/A</v>
      </c>
      <c r="B2991" s="30" t="e">
        <f>VLOOKUP(F2991,[3]!Tabla13[#All],2,FALSE)</f>
        <v>#N/A</v>
      </c>
      <c r="C2991" s="51">
        <v>2026</v>
      </c>
      <c r="D2991" s="51">
        <v>8330</v>
      </c>
      <c r="E2991" s="51"/>
      <c r="F2991" s="52"/>
      <c r="G2991" s="51">
        <v>2</v>
      </c>
      <c r="H2991" s="51">
        <v>6</v>
      </c>
      <c r="I2991" s="51">
        <v>20</v>
      </c>
      <c r="J2991" s="51">
        <v>5</v>
      </c>
      <c r="K2991" s="51">
        <v>2000</v>
      </c>
      <c r="L2991" s="51">
        <v>2700</v>
      </c>
      <c r="M2991" s="51">
        <v>272</v>
      </c>
      <c r="N2991" s="50">
        <v>267</v>
      </c>
      <c r="O2991" s="49"/>
      <c r="P2991" s="48" t="s">
        <v>780</v>
      </c>
      <c r="Q2991" s="47">
        <v>0</v>
      </c>
      <c r="R2991" s="47">
        <v>0</v>
      </c>
      <c r="S2991" s="46">
        <f t="shared" si="198"/>
        <v>0</v>
      </c>
      <c r="T2991" s="47">
        <v>0</v>
      </c>
      <c r="U2991" s="47">
        <v>0</v>
      </c>
      <c r="V2991" s="46">
        <f t="shared" si="199"/>
        <v>0</v>
      </c>
      <c r="W2991" s="46">
        <f t="shared" si="200"/>
        <v>0</v>
      </c>
      <c r="X2991" s="45" t="s">
        <v>348</v>
      </c>
      <c r="Y2991" s="44"/>
      <c r="Z2991" s="43"/>
      <c r="AA2991" s="78" t="s">
        <v>100</v>
      </c>
      <c r="AK2991" s="2"/>
      <c r="AL2991" s="2"/>
      <c r="AM2991" s="2"/>
      <c r="AN2991" s="2"/>
      <c r="AO2991" s="2"/>
      <c r="AP2991" s="2"/>
      <c r="AQ2991" s="2"/>
      <c r="AR2991" s="2"/>
      <c r="AS2991" s="2"/>
      <c r="AT2991" s="2"/>
      <c r="AU2991" s="2"/>
      <c r="AV2991" s="2"/>
      <c r="AW2991" s="2"/>
    </row>
    <row r="2992" spans="1:49" hidden="1">
      <c r="A2992" s="31" t="e">
        <f t="shared" si="201"/>
        <v>#N/A</v>
      </c>
      <c r="B2992" s="30" t="e">
        <f>VLOOKUP(F2992,[3]!Tabla13[#All],2,FALSE)</f>
        <v>#N/A</v>
      </c>
      <c r="C2992" s="51">
        <v>2026</v>
      </c>
      <c r="D2992" s="51">
        <v>8330</v>
      </c>
      <c r="E2992" s="51"/>
      <c r="F2992" s="52"/>
      <c r="G2992" s="51">
        <v>2</v>
      </c>
      <c r="H2992" s="51">
        <v>6</v>
      </c>
      <c r="I2992" s="51">
        <v>20</v>
      </c>
      <c r="J2992" s="51">
        <v>5</v>
      </c>
      <c r="K2992" s="51">
        <v>2000</v>
      </c>
      <c r="L2992" s="51">
        <v>2700</v>
      </c>
      <c r="M2992" s="51">
        <v>272</v>
      </c>
      <c r="N2992" s="50">
        <v>371</v>
      </c>
      <c r="O2992" s="49"/>
      <c r="P2992" s="48" t="s">
        <v>779</v>
      </c>
      <c r="Q2992" s="47">
        <v>0</v>
      </c>
      <c r="R2992" s="47">
        <v>0</v>
      </c>
      <c r="S2992" s="46">
        <f t="shared" si="198"/>
        <v>0</v>
      </c>
      <c r="T2992" s="47">
        <v>0</v>
      </c>
      <c r="U2992" s="47">
        <v>0</v>
      </c>
      <c r="V2992" s="46">
        <f t="shared" si="199"/>
        <v>0</v>
      </c>
      <c r="W2992" s="46">
        <f t="shared" si="200"/>
        <v>0</v>
      </c>
      <c r="X2992" s="45" t="s">
        <v>26</v>
      </c>
      <c r="Y2992" s="44"/>
      <c r="Z2992" s="43"/>
      <c r="AA2992" s="42" t="s">
        <v>19</v>
      </c>
      <c r="AK2992" s="2"/>
      <c r="AL2992" s="2"/>
      <c r="AM2992" s="2"/>
      <c r="AN2992" s="2"/>
      <c r="AO2992" s="2"/>
      <c r="AP2992" s="2"/>
      <c r="AQ2992" s="2"/>
      <c r="AR2992" s="2"/>
      <c r="AS2992" s="2"/>
      <c r="AT2992" s="2"/>
      <c r="AU2992" s="2"/>
      <c r="AV2992" s="2"/>
      <c r="AW2992" s="2"/>
    </row>
    <row r="2993" spans="1:49" hidden="1">
      <c r="A2993" s="31" t="e">
        <f t="shared" si="201"/>
        <v>#N/A</v>
      </c>
      <c r="B2993" s="30" t="e">
        <f>VLOOKUP(F2993,[3]!Tabla13[#All],2,FALSE)</f>
        <v>#N/A</v>
      </c>
      <c r="C2993" s="51">
        <v>2026</v>
      </c>
      <c r="D2993" s="51">
        <v>8330</v>
      </c>
      <c r="E2993" s="51"/>
      <c r="F2993" s="52"/>
      <c r="G2993" s="51">
        <v>2</v>
      </c>
      <c r="H2993" s="51">
        <v>6</v>
      </c>
      <c r="I2993" s="51">
        <v>20</v>
      </c>
      <c r="J2993" s="51">
        <v>5</v>
      </c>
      <c r="K2993" s="51">
        <v>2000</v>
      </c>
      <c r="L2993" s="51">
        <v>2700</v>
      </c>
      <c r="M2993" s="51">
        <v>272</v>
      </c>
      <c r="N2993" s="50">
        <v>667</v>
      </c>
      <c r="O2993" s="49"/>
      <c r="P2993" s="48" t="s">
        <v>778</v>
      </c>
      <c r="Q2993" s="47">
        <v>0</v>
      </c>
      <c r="R2993" s="47">
        <v>0</v>
      </c>
      <c r="S2993" s="46">
        <f t="shared" si="198"/>
        <v>0</v>
      </c>
      <c r="T2993" s="47">
        <v>0</v>
      </c>
      <c r="U2993" s="47">
        <v>0</v>
      </c>
      <c r="V2993" s="46">
        <f t="shared" si="199"/>
        <v>0</v>
      </c>
      <c r="W2993" s="46">
        <f t="shared" si="200"/>
        <v>0</v>
      </c>
      <c r="X2993" s="45" t="s">
        <v>26</v>
      </c>
      <c r="Y2993" s="44"/>
      <c r="Z2993" s="43"/>
      <c r="AA2993" s="42" t="s">
        <v>19</v>
      </c>
      <c r="AK2993" s="2"/>
      <c r="AL2993" s="2"/>
      <c r="AM2993" s="2"/>
      <c r="AN2993" s="2"/>
      <c r="AO2993" s="2"/>
      <c r="AP2993" s="2"/>
      <c r="AQ2993" s="2"/>
      <c r="AR2993" s="2"/>
      <c r="AS2993" s="2"/>
      <c r="AT2993" s="2"/>
      <c r="AU2993" s="2"/>
      <c r="AV2993" s="2"/>
      <c r="AW2993" s="2"/>
    </row>
    <row r="2994" spans="1:49" hidden="1">
      <c r="A2994" s="31" t="e">
        <f t="shared" si="201"/>
        <v>#N/A</v>
      </c>
      <c r="B2994" s="30" t="e">
        <f>VLOOKUP(F2994,[3]!Tabla13[#All],2,FALSE)</f>
        <v>#N/A</v>
      </c>
      <c r="C2994" s="51">
        <v>2026</v>
      </c>
      <c r="D2994" s="51">
        <v>8330</v>
      </c>
      <c r="E2994" s="51"/>
      <c r="F2994" s="52"/>
      <c r="G2994" s="51">
        <v>2</v>
      </c>
      <c r="H2994" s="51">
        <v>6</v>
      </c>
      <c r="I2994" s="51">
        <v>20</v>
      </c>
      <c r="J2994" s="51">
        <v>5</v>
      </c>
      <c r="K2994" s="51">
        <v>2000</v>
      </c>
      <c r="L2994" s="51">
        <v>2700</v>
      </c>
      <c r="M2994" s="51">
        <v>272</v>
      </c>
      <c r="N2994" s="50">
        <v>1343</v>
      </c>
      <c r="O2994" s="49"/>
      <c r="P2994" s="48" t="s">
        <v>777</v>
      </c>
      <c r="Q2994" s="47">
        <v>0</v>
      </c>
      <c r="R2994" s="47">
        <v>0</v>
      </c>
      <c r="S2994" s="46">
        <f t="shared" si="198"/>
        <v>0</v>
      </c>
      <c r="T2994" s="47">
        <v>0</v>
      </c>
      <c r="U2994" s="47">
        <v>0</v>
      </c>
      <c r="V2994" s="46">
        <f t="shared" si="199"/>
        <v>0</v>
      </c>
      <c r="W2994" s="46">
        <f t="shared" si="200"/>
        <v>0</v>
      </c>
      <c r="X2994" s="45" t="s">
        <v>26</v>
      </c>
      <c r="Y2994" s="44"/>
      <c r="Z2994" s="43"/>
      <c r="AA2994" s="78" t="s">
        <v>100</v>
      </c>
      <c r="AK2994" s="2"/>
      <c r="AL2994" s="2"/>
      <c r="AM2994" s="2"/>
      <c r="AN2994" s="2"/>
      <c r="AO2994" s="2"/>
      <c r="AP2994" s="2"/>
      <c r="AQ2994" s="2"/>
      <c r="AR2994" s="2"/>
      <c r="AS2994" s="2"/>
      <c r="AT2994" s="2"/>
      <c r="AU2994" s="2"/>
      <c r="AV2994" s="2"/>
      <c r="AW2994" s="2"/>
    </row>
    <row r="2995" spans="1:49" hidden="1">
      <c r="A2995" s="31" t="e">
        <f t="shared" si="201"/>
        <v>#N/A</v>
      </c>
      <c r="B2995" s="30" t="e">
        <f>VLOOKUP(F2995,[3]!Tabla13[#All],2,FALSE)</f>
        <v>#N/A</v>
      </c>
      <c r="C2995" s="61">
        <v>2026</v>
      </c>
      <c r="D2995" s="61">
        <v>8330</v>
      </c>
      <c r="E2995" s="61"/>
      <c r="F2995" s="62"/>
      <c r="G2995" s="61">
        <v>2</v>
      </c>
      <c r="H2995" s="61">
        <v>6</v>
      </c>
      <c r="I2995" s="61">
        <v>20</v>
      </c>
      <c r="J2995" s="61">
        <v>5</v>
      </c>
      <c r="K2995" s="61">
        <v>2000</v>
      </c>
      <c r="L2995" s="61">
        <v>2900</v>
      </c>
      <c r="M2995" s="61"/>
      <c r="N2995" s="60" t="s">
        <v>23</v>
      </c>
      <c r="O2995" s="59"/>
      <c r="P2995" s="58" t="s">
        <v>119</v>
      </c>
      <c r="Q2995" s="57">
        <f>Q2996</f>
        <v>0</v>
      </c>
      <c r="R2995" s="57">
        <f>R2996</f>
        <v>0</v>
      </c>
      <c r="S2995" s="57">
        <f t="shared" si="198"/>
        <v>0</v>
      </c>
      <c r="T2995" s="57">
        <f>T2996</f>
        <v>0</v>
      </c>
      <c r="U2995" s="57">
        <f>U2996</f>
        <v>0</v>
      </c>
      <c r="V2995" s="57">
        <f t="shared" si="199"/>
        <v>0</v>
      </c>
      <c r="W2995" s="57">
        <f t="shared" si="200"/>
        <v>0</v>
      </c>
      <c r="X2995" s="56"/>
      <c r="Y2995" s="66"/>
      <c r="Z2995" s="65"/>
      <c r="AA2995" s="53"/>
      <c r="AK2995" s="2"/>
      <c r="AL2995" s="2"/>
      <c r="AM2995" s="2"/>
      <c r="AN2995" s="2"/>
      <c r="AO2995" s="2"/>
      <c r="AP2995" s="2"/>
      <c r="AQ2995" s="2"/>
      <c r="AR2995" s="2"/>
      <c r="AS2995" s="2"/>
      <c r="AT2995" s="2"/>
      <c r="AU2995" s="2"/>
      <c r="AV2995" s="2"/>
      <c r="AW2995" s="2"/>
    </row>
    <row r="2996" spans="1:49" hidden="1">
      <c r="A2996" s="31" t="e">
        <f t="shared" si="201"/>
        <v>#N/A</v>
      </c>
      <c r="B2996" s="30" t="e">
        <f>VLOOKUP(F2996,[3]!Tabla13[#All],2,FALSE)</f>
        <v>#N/A</v>
      </c>
      <c r="C2996" s="40">
        <v>2026</v>
      </c>
      <c r="D2996" s="40">
        <v>8330</v>
      </c>
      <c r="E2996" s="40"/>
      <c r="F2996" s="41"/>
      <c r="G2996" s="40">
        <v>2</v>
      </c>
      <c r="H2996" s="40">
        <v>6</v>
      </c>
      <c r="I2996" s="40">
        <v>20</v>
      </c>
      <c r="J2996" s="40">
        <v>5</v>
      </c>
      <c r="K2996" s="40">
        <v>2000</v>
      </c>
      <c r="L2996" s="40">
        <v>2900</v>
      </c>
      <c r="M2996" s="40">
        <v>291</v>
      </c>
      <c r="N2996" s="39"/>
      <c r="O2996" s="38"/>
      <c r="P2996" s="37" t="s">
        <v>346</v>
      </c>
      <c r="Q2996" s="36">
        <f>SUM(Q2997:Q3000)</f>
        <v>0</v>
      </c>
      <c r="R2996" s="36">
        <f>SUM(R2997:R3000)</f>
        <v>0</v>
      </c>
      <c r="S2996" s="36">
        <f t="shared" si="198"/>
        <v>0</v>
      </c>
      <c r="T2996" s="36">
        <f>SUM(T2997:T3000)</f>
        <v>0</v>
      </c>
      <c r="U2996" s="36">
        <f>SUM(U2997:U3000)</f>
        <v>0</v>
      </c>
      <c r="V2996" s="36">
        <f t="shared" si="199"/>
        <v>0</v>
      </c>
      <c r="W2996" s="36">
        <f t="shared" si="200"/>
        <v>0</v>
      </c>
      <c r="X2996" s="35"/>
      <c r="Y2996" s="64"/>
      <c r="Z2996" s="63"/>
      <c r="AA2996" s="135"/>
      <c r="AK2996" s="2"/>
      <c r="AL2996" s="2"/>
      <c r="AM2996" s="2"/>
      <c r="AN2996" s="2"/>
      <c r="AO2996" s="2"/>
      <c r="AP2996" s="2"/>
      <c r="AQ2996" s="2"/>
      <c r="AR2996" s="2"/>
      <c r="AS2996" s="2"/>
      <c r="AT2996" s="2"/>
      <c r="AU2996" s="2"/>
      <c r="AV2996" s="2"/>
      <c r="AW2996" s="2"/>
    </row>
    <row r="2997" spans="1:49" hidden="1">
      <c r="A2997" s="31" t="e">
        <f t="shared" si="201"/>
        <v>#N/A</v>
      </c>
      <c r="B2997" s="30" t="e">
        <f>VLOOKUP(F2997,[3]!Tabla13[#All],2,FALSE)</f>
        <v>#N/A</v>
      </c>
      <c r="C2997" s="51">
        <v>2026</v>
      </c>
      <c r="D2997" s="51">
        <v>8330</v>
      </c>
      <c r="E2997" s="51"/>
      <c r="F2997" s="52"/>
      <c r="G2997" s="51">
        <v>2</v>
      </c>
      <c r="H2997" s="51">
        <v>6</v>
      </c>
      <c r="I2997" s="51">
        <v>20</v>
      </c>
      <c r="J2997" s="51">
        <v>5</v>
      </c>
      <c r="K2997" s="51">
        <v>2000</v>
      </c>
      <c r="L2997" s="51">
        <v>2900</v>
      </c>
      <c r="M2997" s="51">
        <v>291</v>
      </c>
      <c r="N2997" s="50">
        <v>259</v>
      </c>
      <c r="O2997" s="49"/>
      <c r="P2997" s="48" t="s">
        <v>776</v>
      </c>
      <c r="Q2997" s="47">
        <v>0</v>
      </c>
      <c r="R2997" s="47">
        <v>0</v>
      </c>
      <c r="S2997" s="46">
        <f t="shared" si="198"/>
        <v>0</v>
      </c>
      <c r="T2997" s="47">
        <v>0</v>
      </c>
      <c r="U2997" s="47">
        <v>0</v>
      </c>
      <c r="V2997" s="46">
        <f t="shared" si="199"/>
        <v>0</v>
      </c>
      <c r="W2997" s="46">
        <f t="shared" si="200"/>
        <v>0</v>
      </c>
      <c r="X2997" s="45" t="s">
        <v>26</v>
      </c>
      <c r="Y2997" s="44"/>
      <c r="Z2997" s="43"/>
      <c r="AA2997" s="42" t="s">
        <v>19</v>
      </c>
      <c r="AK2997" s="2"/>
      <c r="AL2997" s="2"/>
      <c r="AM2997" s="2"/>
      <c r="AN2997" s="2"/>
      <c r="AO2997" s="2"/>
      <c r="AP2997" s="2"/>
      <c r="AQ2997" s="2"/>
      <c r="AR2997" s="2"/>
      <c r="AS2997" s="2"/>
      <c r="AT2997" s="2"/>
      <c r="AU2997" s="2"/>
      <c r="AV2997" s="2"/>
      <c r="AW2997" s="2"/>
    </row>
    <row r="2998" spans="1:49" hidden="1">
      <c r="A2998" s="31" t="e">
        <f t="shared" si="201"/>
        <v>#N/A</v>
      </c>
      <c r="B2998" s="30" t="e">
        <f>VLOOKUP(F2998,[3]!Tabla13[#All],2,FALSE)</f>
        <v>#N/A</v>
      </c>
      <c r="C2998" s="51">
        <v>2026</v>
      </c>
      <c r="D2998" s="51">
        <v>8330</v>
      </c>
      <c r="E2998" s="51"/>
      <c r="F2998" s="52"/>
      <c r="G2998" s="51">
        <v>2</v>
      </c>
      <c r="H2998" s="51">
        <v>6</v>
      </c>
      <c r="I2998" s="51">
        <v>20</v>
      </c>
      <c r="J2998" s="51">
        <v>5</v>
      </c>
      <c r="K2998" s="51">
        <v>2000</v>
      </c>
      <c r="L2998" s="51">
        <v>2900</v>
      </c>
      <c r="M2998" s="51">
        <v>291</v>
      </c>
      <c r="N2998" s="50">
        <v>591</v>
      </c>
      <c r="O2998" s="49"/>
      <c r="P2998" s="48" t="s">
        <v>775</v>
      </c>
      <c r="Q2998" s="47">
        <v>0</v>
      </c>
      <c r="R2998" s="47">
        <v>0</v>
      </c>
      <c r="S2998" s="46">
        <f t="shared" si="198"/>
        <v>0</v>
      </c>
      <c r="T2998" s="47">
        <v>0</v>
      </c>
      <c r="U2998" s="47">
        <v>0</v>
      </c>
      <c r="V2998" s="46">
        <f t="shared" si="199"/>
        <v>0</v>
      </c>
      <c r="W2998" s="46">
        <f t="shared" si="200"/>
        <v>0</v>
      </c>
      <c r="X2998" s="45" t="s">
        <v>26</v>
      </c>
      <c r="Y2998" s="44"/>
      <c r="Z2998" s="43"/>
      <c r="AA2998" s="42" t="s">
        <v>19</v>
      </c>
      <c r="AK2998" s="2"/>
      <c r="AL2998" s="2"/>
      <c r="AM2998" s="2"/>
      <c r="AN2998" s="2"/>
      <c r="AO2998" s="2"/>
      <c r="AP2998" s="2"/>
      <c r="AQ2998" s="2"/>
      <c r="AR2998" s="2"/>
      <c r="AS2998" s="2"/>
      <c r="AT2998" s="2"/>
      <c r="AU2998" s="2"/>
      <c r="AV2998" s="2"/>
      <c r="AW2998" s="2"/>
    </row>
    <row r="2999" spans="1:49" hidden="1">
      <c r="A2999" s="31" t="e">
        <f t="shared" si="201"/>
        <v>#N/A</v>
      </c>
      <c r="B2999" s="30" t="e">
        <f>VLOOKUP(F2999,[3]!Tabla13[#All],2,FALSE)</f>
        <v>#N/A</v>
      </c>
      <c r="C2999" s="51">
        <v>2026</v>
      </c>
      <c r="D2999" s="51">
        <v>8330</v>
      </c>
      <c r="E2999" s="51"/>
      <c r="F2999" s="52"/>
      <c r="G2999" s="51">
        <v>2</v>
      </c>
      <c r="H2999" s="51">
        <v>6</v>
      </c>
      <c r="I2999" s="51">
        <v>20</v>
      </c>
      <c r="J2999" s="51">
        <v>5</v>
      </c>
      <c r="K2999" s="51">
        <v>2000</v>
      </c>
      <c r="L2999" s="51">
        <v>2900</v>
      </c>
      <c r="M2999" s="51">
        <v>291</v>
      </c>
      <c r="N2999" s="50">
        <v>751</v>
      </c>
      <c r="O2999" s="49"/>
      <c r="P2999" s="48" t="s">
        <v>346</v>
      </c>
      <c r="Q2999" s="47">
        <v>0</v>
      </c>
      <c r="R2999" s="47">
        <v>0</v>
      </c>
      <c r="S2999" s="46">
        <f t="shared" si="198"/>
        <v>0</v>
      </c>
      <c r="T2999" s="47">
        <v>0</v>
      </c>
      <c r="U2999" s="47">
        <v>0</v>
      </c>
      <c r="V2999" s="46">
        <f t="shared" si="199"/>
        <v>0</v>
      </c>
      <c r="W2999" s="46">
        <f t="shared" si="200"/>
        <v>0</v>
      </c>
      <c r="X2999" s="45" t="s">
        <v>26</v>
      </c>
      <c r="Y2999" s="44"/>
      <c r="Z2999" s="43"/>
      <c r="AA2999" s="42" t="s">
        <v>19</v>
      </c>
      <c r="AK2999" s="2"/>
      <c r="AL2999" s="2"/>
      <c r="AM2999" s="2"/>
      <c r="AN2999" s="2"/>
      <c r="AO2999" s="2"/>
      <c r="AP2999" s="2"/>
      <c r="AQ2999" s="2"/>
      <c r="AR2999" s="2"/>
      <c r="AS2999" s="2"/>
      <c r="AT2999" s="2"/>
      <c r="AU2999" s="2"/>
      <c r="AV2999" s="2"/>
      <c r="AW2999" s="2"/>
    </row>
    <row r="3000" spans="1:49" hidden="1">
      <c r="A3000" s="31" t="e">
        <f t="shared" si="201"/>
        <v>#N/A</v>
      </c>
      <c r="B3000" s="30" t="e">
        <f>VLOOKUP(F3000,[3]!Tabla13[#All],2,FALSE)</f>
        <v>#N/A</v>
      </c>
      <c r="C3000" s="51">
        <v>2026</v>
      </c>
      <c r="D3000" s="51">
        <v>8330</v>
      </c>
      <c r="E3000" s="51"/>
      <c r="F3000" s="52"/>
      <c r="G3000" s="51">
        <v>2</v>
      </c>
      <c r="H3000" s="51">
        <v>6</v>
      </c>
      <c r="I3000" s="51">
        <v>20</v>
      </c>
      <c r="J3000" s="51">
        <v>5</v>
      </c>
      <c r="K3000" s="51">
        <v>2000</v>
      </c>
      <c r="L3000" s="51">
        <v>2900</v>
      </c>
      <c r="M3000" s="51">
        <v>291</v>
      </c>
      <c r="N3000" s="50">
        <v>783</v>
      </c>
      <c r="O3000" s="49"/>
      <c r="P3000" s="48" t="s">
        <v>774</v>
      </c>
      <c r="Q3000" s="47">
        <v>0</v>
      </c>
      <c r="R3000" s="47">
        <v>0</v>
      </c>
      <c r="S3000" s="46">
        <f t="shared" si="198"/>
        <v>0</v>
      </c>
      <c r="T3000" s="47">
        <v>0</v>
      </c>
      <c r="U3000" s="47">
        <v>0</v>
      </c>
      <c r="V3000" s="46">
        <f t="shared" si="199"/>
        <v>0</v>
      </c>
      <c r="W3000" s="46">
        <f t="shared" si="200"/>
        <v>0</v>
      </c>
      <c r="X3000" s="45" t="s">
        <v>26</v>
      </c>
      <c r="Y3000" s="44"/>
      <c r="Z3000" s="43"/>
      <c r="AA3000" s="42" t="s">
        <v>19</v>
      </c>
      <c r="AK3000" s="2"/>
      <c r="AL3000" s="2"/>
      <c r="AM3000" s="2"/>
      <c r="AN3000" s="2"/>
      <c r="AO3000" s="2"/>
      <c r="AP3000" s="2"/>
      <c r="AQ3000" s="2"/>
      <c r="AR3000" s="2"/>
      <c r="AS3000" s="2"/>
      <c r="AT3000" s="2"/>
      <c r="AU3000" s="2"/>
      <c r="AV3000" s="2"/>
      <c r="AW3000" s="2"/>
    </row>
    <row r="3001" spans="1:49">
      <c r="A3001" s="31" t="e">
        <f t="shared" si="201"/>
        <v>#N/A</v>
      </c>
      <c r="B3001" s="30" t="e">
        <f>VLOOKUP(F3001,[3]!Tabla13[#All],2,FALSE)</f>
        <v>#N/A</v>
      </c>
      <c r="C3001" s="75">
        <v>2026</v>
      </c>
      <c r="D3001" s="75">
        <v>8330</v>
      </c>
      <c r="E3001" s="75"/>
      <c r="F3001" s="76"/>
      <c r="G3001" s="75">
        <v>2</v>
      </c>
      <c r="H3001" s="75">
        <v>6</v>
      </c>
      <c r="I3001" s="75">
        <v>20</v>
      </c>
      <c r="J3001" s="75">
        <v>5</v>
      </c>
      <c r="K3001" s="75">
        <v>3000</v>
      </c>
      <c r="L3001" s="75"/>
      <c r="M3001" s="75"/>
      <c r="N3001" s="74" t="s">
        <v>23</v>
      </c>
      <c r="O3001" s="73"/>
      <c r="P3001" s="72" t="s">
        <v>114</v>
      </c>
      <c r="Q3001" s="71">
        <f>+Q3002+Q3007+Q3014</f>
        <v>1526874</v>
      </c>
      <c r="R3001" s="71">
        <f>+R3002+R3007+R3014</f>
        <v>0</v>
      </c>
      <c r="S3001" s="71">
        <f t="shared" si="198"/>
        <v>1526874</v>
      </c>
      <c r="T3001" s="71">
        <f>+T3002+T3007+T3014</f>
        <v>0</v>
      </c>
      <c r="U3001" s="71">
        <f>+U3002+U3007+U3014</f>
        <v>0</v>
      </c>
      <c r="V3001" s="71">
        <f t="shared" si="199"/>
        <v>0</v>
      </c>
      <c r="W3001" s="71">
        <f t="shared" si="200"/>
        <v>1526874</v>
      </c>
      <c r="X3001" s="70"/>
      <c r="Y3001" s="79"/>
      <c r="Z3001" s="68"/>
      <c r="AA3001" s="67"/>
      <c r="AK3001" s="2"/>
      <c r="AL3001" s="2"/>
      <c r="AM3001" s="2"/>
      <c r="AN3001" s="2"/>
      <c r="AO3001" s="2"/>
      <c r="AP3001" s="2"/>
      <c r="AQ3001" s="2"/>
      <c r="AR3001" s="2"/>
      <c r="AS3001" s="2"/>
      <c r="AT3001" s="2"/>
      <c r="AU3001" s="2"/>
      <c r="AV3001" s="2"/>
      <c r="AW3001" s="2"/>
    </row>
    <row r="3002" spans="1:49" hidden="1">
      <c r="A3002" s="31" t="e">
        <f t="shared" si="201"/>
        <v>#N/A</v>
      </c>
      <c r="B3002" s="30" t="e">
        <f>VLOOKUP(F3002,[3]!Tabla13[#All],2,FALSE)</f>
        <v>#N/A</v>
      </c>
      <c r="C3002" s="61">
        <v>2026</v>
      </c>
      <c r="D3002" s="61">
        <v>8330</v>
      </c>
      <c r="E3002" s="61"/>
      <c r="F3002" s="62"/>
      <c r="G3002" s="61">
        <v>2</v>
      </c>
      <c r="H3002" s="61">
        <v>6</v>
      </c>
      <c r="I3002" s="61">
        <v>20</v>
      </c>
      <c r="J3002" s="61">
        <v>5</v>
      </c>
      <c r="K3002" s="61">
        <v>3000</v>
      </c>
      <c r="L3002" s="61">
        <v>3100</v>
      </c>
      <c r="M3002" s="61"/>
      <c r="N3002" s="60" t="s">
        <v>23</v>
      </c>
      <c r="O3002" s="59"/>
      <c r="P3002" s="58" t="s">
        <v>113</v>
      </c>
      <c r="Q3002" s="57">
        <f>Q3003+Q3005</f>
        <v>0</v>
      </c>
      <c r="R3002" s="57">
        <f>R3003+R3005</f>
        <v>0</v>
      </c>
      <c r="S3002" s="57">
        <f t="shared" si="198"/>
        <v>0</v>
      </c>
      <c r="T3002" s="57">
        <f>T3003+T3005</f>
        <v>0</v>
      </c>
      <c r="U3002" s="57">
        <f>U3003+U3005</f>
        <v>0</v>
      </c>
      <c r="V3002" s="57">
        <f t="shared" si="199"/>
        <v>0</v>
      </c>
      <c r="W3002" s="57">
        <f t="shared" si="200"/>
        <v>0</v>
      </c>
      <c r="X3002" s="56"/>
      <c r="Y3002" s="66"/>
      <c r="Z3002" s="65"/>
      <c r="AA3002" s="53"/>
      <c r="AK3002" s="2"/>
      <c r="AL3002" s="2"/>
      <c r="AM3002" s="2"/>
      <c r="AN3002" s="2"/>
      <c r="AO3002" s="2"/>
      <c r="AP3002" s="2"/>
      <c r="AQ3002" s="2"/>
      <c r="AR3002" s="2"/>
      <c r="AS3002" s="2"/>
      <c r="AT3002" s="2"/>
      <c r="AU3002" s="2"/>
      <c r="AV3002" s="2"/>
      <c r="AW3002" s="2"/>
    </row>
    <row r="3003" spans="1:49" ht="30" hidden="1">
      <c r="A3003" s="31" t="e">
        <f t="shared" si="201"/>
        <v>#N/A</v>
      </c>
      <c r="B3003" s="30" t="e">
        <f>VLOOKUP(F3003,[3]!Tabla13[#All],2,FALSE)</f>
        <v>#N/A</v>
      </c>
      <c r="C3003" s="40">
        <v>2026</v>
      </c>
      <c r="D3003" s="40">
        <v>8330</v>
      </c>
      <c r="E3003" s="40"/>
      <c r="F3003" s="41"/>
      <c r="G3003" s="40">
        <v>2</v>
      </c>
      <c r="H3003" s="40">
        <v>6</v>
      </c>
      <c r="I3003" s="40">
        <v>20</v>
      </c>
      <c r="J3003" s="40">
        <v>5</v>
      </c>
      <c r="K3003" s="40">
        <v>3000</v>
      </c>
      <c r="L3003" s="40">
        <v>3100</v>
      </c>
      <c r="M3003" s="40">
        <v>317</v>
      </c>
      <c r="N3003" s="39" t="s">
        <v>23</v>
      </c>
      <c r="O3003" s="38"/>
      <c r="P3003" s="37" t="s">
        <v>338</v>
      </c>
      <c r="Q3003" s="36">
        <f>Q3004</f>
        <v>0</v>
      </c>
      <c r="R3003" s="36">
        <f>R3004</f>
        <v>0</v>
      </c>
      <c r="S3003" s="36">
        <f t="shared" si="198"/>
        <v>0</v>
      </c>
      <c r="T3003" s="36">
        <f>T3004</f>
        <v>0</v>
      </c>
      <c r="U3003" s="36">
        <f>U3004</f>
        <v>0</v>
      </c>
      <c r="V3003" s="36">
        <f t="shared" si="199"/>
        <v>0</v>
      </c>
      <c r="W3003" s="36">
        <f t="shared" si="200"/>
        <v>0</v>
      </c>
      <c r="X3003" s="35"/>
      <c r="Y3003" s="64"/>
      <c r="Z3003" s="63"/>
      <c r="AA3003" s="135"/>
      <c r="AK3003" s="2"/>
      <c r="AL3003" s="2"/>
      <c r="AM3003" s="2"/>
      <c r="AN3003" s="2"/>
      <c r="AO3003" s="2"/>
      <c r="AP3003" s="2"/>
      <c r="AQ3003" s="2"/>
      <c r="AR3003" s="2"/>
      <c r="AS3003" s="2"/>
      <c r="AT3003" s="2"/>
      <c r="AU3003" s="2"/>
      <c r="AV3003" s="2"/>
      <c r="AW3003" s="2"/>
    </row>
    <row r="3004" spans="1:49" hidden="1">
      <c r="A3004" s="31" t="e">
        <f t="shared" si="201"/>
        <v>#N/A</v>
      </c>
      <c r="B3004" s="30" t="e">
        <f>VLOOKUP(F3004,[3]!Tabla13[#All],2,FALSE)</f>
        <v>#N/A</v>
      </c>
      <c r="C3004" s="51">
        <v>2026</v>
      </c>
      <c r="D3004" s="51">
        <v>8330</v>
      </c>
      <c r="E3004" s="51"/>
      <c r="F3004" s="52"/>
      <c r="G3004" s="51">
        <v>2</v>
      </c>
      <c r="H3004" s="51">
        <v>6</v>
      </c>
      <c r="I3004" s="51">
        <v>20</v>
      </c>
      <c r="J3004" s="51">
        <v>5</v>
      </c>
      <c r="K3004" s="51">
        <v>3000</v>
      </c>
      <c r="L3004" s="51">
        <v>3100</v>
      </c>
      <c r="M3004" s="51">
        <v>317</v>
      </c>
      <c r="N3004" s="50">
        <v>1271</v>
      </c>
      <c r="O3004" s="49"/>
      <c r="P3004" s="48" t="s">
        <v>337</v>
      </c>
      <c r="Q3004" s="47">
        <v>0</v>
      </c>
      <c r="R3004" s="47">
        <v>0</v>
      </c>
      <c r="S3004" s="46">
        <f t="shared" si="198"/>
        <v>0</v>
      </c>
      <c r="T3004" s="47">
        <v>0</v>
      </c>
      <c r="U3004" s="47">
        <v>0</v>
      </c>
      <c r="V3004" s="46">
        <f t="shared" si="199"/>
        <v>0</v>
      </c>
      <c r="W3004" s="46">
        <f t="shared" si="200"/>
        <v>0</v>
      </c>
      <c r="X3004" s="45" t="s">
        <v>88</v>
      </c>
      <c r="Y3004" s="44"/>
      <c r="Z3004" s="43"/>
      <c r="AA3004" s="42" t="s">
        <v>19</v>
      </c>
      <c r="AK3004" s="2"/>
      <c r="AL3004" s="2"/>
      <c r="AM3004" s="2"/>
      <c r="AN3004" s="2"/>
      <c r="AO3004" s="2"/>
      <c r="AP3004" s="2"/>
      <c r="AQ3004" s="2"/>
      <c r="AR3004" s="2"/>
      <c r="AS3004" s="2"/>
      <c r="AT3004" s="2"/>
      <c r="AU3004" s="2"/>
      <c r="AV3004" s="2"/>
      <c r="AW3004" s="2"/>
    </row>
    <row r="3005" spans="1:49" hidden="1">
      <c r="A3005" s="31" t="e">
        <f t="shared" si="201"/>
        <v>#N/A</v>
      </c>
      <c r="B3005" s="30" t="e">
        <f>VLOOKUP(F3005,[3]!Tabla13[#All],2,FALSE)</f>
        <v>#N/A</v>
      </c>
      <c r="C3005" s="40">
        <v>2026</v>
      </c>
      <c r="D3005" s="40">
        <v>8330</v>
      </c>
      <c r="E3005" s="40"/>
      <c r="F3005" s="41"/>
      <c r="G3005" s="40">
        <v>2</v>
      </c>
      <c r="H3005" s="40">
        <v>6</v>
      </c>
      <c r="I3005" s="40">
        <v>20</v>
      </c>
      <c r="J3005" s="40">
        <v>5</v>
      </c>
      <c r="K3005" s="40">
        <v>3000</v>
      </c>
      <c r="L3005" s="40">
        <v>3100</v>
      </c>
      <c r="M3005" s="40">
        <v>319</v>
      </c>
      <c r="N3005" s="39" t="s">
        <v>23</v>
      </c>
      <c r="O3005" s="38"/>
      <c r="P3005" s="37" t="s">
        <v>444</v>
      </c>
      <c r="Q3005" s="36">
        <f>SUM(Q3006:Q3006)</f>
        <v>0</v>
      </c>
      <c r="R3005" s="36">
        <f>SUM(R3006:R3006)</f>
        <v>0</v>
      </c>
      <c r="S3005" s="36">
        <f t="shared" si="198"/>
        <v>0</v>
      </c>
      <c r="T3005" s="36">
        <f>SUM(T3006:T3006)</f>
        <v>0</v>
      </c>
      <c r="U3005" s="36">
        <f>SUM(U3006:U3006)</f>
        <v>0</v>
      </c>
      <c r="V3005" s="36">
        <f t="shared" si="199"/>
        <v>0</v>
      </c>
      <c r="W3005" s="36">
        <f t="shared" si="200"/>
        <v>0</v>
      </c>
      <c r="X3005" s="35"/>
      <c r="Y3005" s="64"/>
      <c r="Z3005" s="63"/>
      <c r="AA3005" s="135"/>
      <c r="AK3005" s="2"/>
      <c r="AL3005" s="2"/>
      <c r="AM3005" s="2"/>
      <c r="AN3005" s="2"/>
      <c r="AO3005" s="2"/>
      <c r="AP3005" s="2"/>
      <c r="AQ3005" s="2"/>
      <c r="AR3005" s="2"/>
      <c r="AS3005" s="2"/>
      <c r="AT3005" s="2"/>
      <c r="AU3005" s="2"/>
      <c r="AV3005" s="2"/>
      <c r="AW3005" s="2"/>
    </row>
    <row r="3006" spans="1:49" hidden="1">
      <c r="A3006" s="31" t="e">
        <f t="shared" si="201"/>
        <v>#N/A</v>
      </c>
      <c r="B3006" s="30" t="e">
        <f>VLOOKUP(F3006,[3]!Tabla13[#All],2,FALSE)</f>
        <v>#N/A</v>
      </c>
      <c r="C3006" s="51">
        <v>2026</v>
      </c>
      <c r="D3006" s="51">
        <v>8330</v>
      </c>
      <c r="E3006" s="51"/>
      <c r="F3006" s="52"/>
      <c r="G3006" s="51">
        <v>2</v>
      </c>
      <c r="H3006" s="51">
        <v>6</v>
      </c>
      <c r="I3006" s="51">
        <v>20</v>
      </c>
      <c r="J3006" s="51">
        <v>5</v>
      </c>
      <c r="K3006" s="197">
        <v>3000</v>
      </c>
      <c r="L3006" s="197">
        <v>3100</v>
      </c>
      <c r="M3006" s="197">
        <v>319</v>
      </c>
      <c r="N3006" s="50">
        <v>387</v>
      </c>
      <c r="O3006" s="49"/>
      <c r="P3006" s="204" t="s">
        <v>609</v>
      </c>
      <c r="Q3006" s="47">
        <v>0</v>
      </c>
      <c r="R3006" s="47">
        <v>0</v>
      </c>
      <c r="S3006" s="46">
        <f t="shared" si="198"/>
        <v>0</v>
      </c>
      <c r="T3006" s="47">
        <v>0</v>
      </c>
      <c r="U3006" s="47">
        <v>0</v>
      </c>
      <c r="V3006" s="46">
        <f t="shared" si="199"/>
        <v>0</v>
      </c>
      <c r="W3006" s="46">
        <f t="shared" si="200"/>
        <v>0</v>
      </c>
      <c r="X3006" s="206" t="s">
        <v>608</v>
      </c>
      <c r="Y3006" s="44"/>
      <c r="Z3006" s="43"/>
      <c r="AA3006" s="42" t="s">
        <v>19</v>
      </c>
      <c r="AK3006" s="2"/>
      <c r="AL3006" s="2"/>
      <c r="AM3006" s="2"/>
      <c r="AN3006" s="2"/>
      <c r="AO3006" s="2"/>
      <c r="AP3006" s="2"/>
      <c r="AQ3006" s="2"/>
      <c r="AR3006" s="2"/>
      <c r="AS3006" s="2"/>
      <c r="AT3006" s="2"/>
      <c r="AU3006" s="2"/>
      <c r="AV3006" s="2"/>
      <c r="AW3006" s="2"/>
    </row>
    <row r="3007" spans="1:49" hidden="1">
      <c r="A3007" s="31" t="e">
        <f t="shared" si="201"/>
        <v>#N/A</v>
      </c>
      <c r="B3007" s="30" t="e">
        <f>VLOOKUP(F3007,[3]!Tabla13[#All],2,FALSE)</f>
        <v>#N/A</v>
      </c>
      <c r="C3007" s="61">
        <v>2026</v>
      </c>
      <c r="D3007" s="61">
        <v>8330</v>
      </c>
      <c r="E3007" s="61"/>
      <c r="F3007" s="62"/>
      <c r="G3007" s="61">
        <v>2</v>
      </c>
      <c r="H3007" s="61">
        <v>6</v>
      </c>
      <c r="I3007" s="61">
        <v>20</v>
      </c>
      <c r="J3007" s="61">
        <v>5</v>
      </c>
      <c r="K3007" s="61">
        <v>3000</v>
      </c>
      <c r="L3007" s="61">
        <v>3300</v>
      </c>
      <c r="M3007" s="60" t="s">
        <v>23</v>
      </c>
      <c r="N3007" s="60"/>
      <c r="O3007" s="59"/>
      <c r="P3007" s="58" t="s">
        <v>103</v>
      </c>
      <c r="Q3007" s="57">
        <f>+Q3008+Q3012</f>
        <v>0</v>
      </c>
      <c r="R3007" s="57">
        <f>+R3008+R3012</f>
        <v>0</v>
      </c>
      <c r="S3007" s="57">
        <f t="shared" si="198"/>
        <v>0</v>
      </c>
      <c r="T3007" s="57">
        <f>+T3008+T3012</f>
        <v>0</v>
      </c>
      <c r="U3007" s="57">
        <f>+U3008+U3012</f>
        <v>0</v>
      </c>
      <c r="V3007" s="57">
        <f t="shared" si="199"/>
        <v>0</v>
      </c>
      <c r="W3007" s="57">
        <f t="shared" si="200"/>
        <v>0</v>
      </c>
      <c r="X3007" s="56"/>
      <c r="Y3007" s="205"/>
      <c r="Z3007" s="65"/>
      <c r="AA3007" s="138"/>
      <c r="AK3007" s="2"/>
      <c r="AL3007" s="2"/>
      <c r="AM3007" s="2"/>
      <c r="AN3007" s="2"/>
      <c r="AO3007" s="2"/>
      <c r="AP3007" s="2"/>
      <c r="AQ3007" s="2"/>
      <c r="AR3007" s="2"/>
      <c r="AS3007" s="2"/>
      <c r="AT3007" s="2"/>
      <c r="AU3007" s="2"/>
      <c r="AV3007" s="2"/>
      <c r="AW3007" s="2"/>
    </row>
    <row r="3008" spans="1:49" ht="30" hidden="1">
      <c r="A3008" s="31" t="e">
        <f t="shared" si="201"/>
        <v>#N/A</v>
      </c>
      <c r="B3008" s="30" t="e">
        <f>VLOOKUP(F3008,[3]!Tabla13[#All],2,FALSE)</f>
        <v>#N/A</v>
      </c>
      <c r="C3008" s="40">
        <v>2026</v>
      </c>
      <c r="D3008" s="40">
        <v>8330</v>
      </c>
      <c r="E3008" s="40"/>
      <c r="F3008" s="41"/>
      <c r="G3008" s="40">
        <v>2</v>
      </c>
      <c r="H3008" s="40">
        <v>6</v>
      </c>
      <c r="I3008" s="40">
        <v>20</v>
      </c>
      <c r="J3008" s="40">
        <v>5</v>
      </c>
      <c r="K3008" s="40">
        <v>3000</v>
      </c>
      <c r="L3008" s="40">
        <v>3300</v>
      </c>
      <c r="M3008" s="40">
        <v>333</v>
      </c>
      <c r="N3008" s="39" t="s">
        <v>23</v>
      </c>
      <c r="O3008" s="38"/>
      <c r="P3008" s="37" t="s">
        <v>99</v>
      </c>
      <c r="Q3008" s="36">
        <f>SUM(Q3009:Q3011)</f>
        <v>0</v>
      </c>
      <c r="R3008" s="36">
        <f>SUM(R3009:R3011)</f>
        <v>0</v>
      </c>
      <c r="S3008" s="36">
        <f t="shared" si="198"/>
        <v>0</v>
      </c>
      <c r="T3008" s="36">
        <f>SUM(T3009:T3011)</f>
        <v>0</v>
      </c>
      <c r="U3008" s="36">
        <f>SUM(U3009:U3011)</f>
        <v>0</v>
      </c>
      <c r="V3008" s="36">
        <f t="shared" si="199"/>
        <v>0</v>
      </c>
      <c r="W3008" s="36">
        <f t="shared" si="200"/>
        <v>0</v>
      </c>
      <c r="X3008" s="35"/>
      <c r="Y3008" s="64"/>
      <c r="Z3008" s="63"/>
      <c r="AA3008" s="32"/>
      <c r="AK3008" s="2"/>
      <c r="AL3008" s="2"/>
      <c r="AM3008" s="2"/>
      <c r="AN3008" s="2"/>
      <c r="AO3008" s="2"/>
      <c r="AP3008" s="2"/>
      <c r="AQ3008" s="2"/>
      <c r="AR3008" s="2"/>
      <c r="AS3008" s="2"/>
      <c r="AT3008" s="2"/>
      <c r="AU3008" s="2"/>
      <c r="AV3008" s="2"/>
      <c r="AW3008" s="2"/>
    </row>
    <row r="3009" spans="1:49" hidden="1">
      <c r="A3009" s="31" t="e">
        <f t="shared" si="201"/>
        <v>#N/A</v>
      </c>
      <c r="B3009" s="30" t="e">
        <f>VLOOKUP(F3009,[3]!Tabla13[#All],2,FALSE)</f>
        <v>#N/A</v>
      </c>
      <c r="C3009" s="51">
        <v>2026</v>
      </c>
      <c r="D3009" s="51">
        <v>8330</v>
      </c>
      <c r="E3009" s="51"/>
      <c r="F3009" s="52"/>
      <c r="G3009" s="51">
        <v>2</v>
      </c>
      <c r="H3009" s="51">
        <v>6</v>
      </c>
      <c r="I3009" s="51">
        <v>20</v>
      </c>
      <c r="J3009" s="51">
        <v>5</v>
      </c>
      <c r="K3009" s="51">
        <v>3000</v>
      </c>
      <c r="L3009" s="197">
        <v>3300</v>
      </c>
      <c r="M3009" s="51">
        <v>333</v>
      </c>
      <c r="N3009" s="50">
        <v>1284</v>
      </c>
      <c r="O3009" s="49"/>
      <c r="P3009" s="48" t="s">
        <v>97</v>
      </c>
      <c r="Q3009" s="47">
        <v>0</v>
      </c>
      <c r="R3009" s="47">
        <v>0</v>
      </c>
      <c r="S3009" s="46">
        <f t="shared" si="198"/>
        <v>0</v>
      </c>
      <c r="T3009" s="47">
        <v>0</v>
      </c>
      <c r="U3009" s="47">
        <v>0</v>
      </c>
      <c r="V3009" s="46">
        <f t="shared" si="199"/>
        <v>0</v>
      </c>
      <c r="W3009" s="46">
        <f t="shared" si="200"/>
        <v>0</v>
      </c>
      <c r="X3009" s="45" t="s">
        <v>88</v>
      </c>
      <c r="Y3009" s="44"/>
      <c r="Z3009" s="43"/>
      <c r="AA3009" s="42" t="s">
        <v>19</v>
      </c>
      <c r="AK3009" s="2"/>
      <c r="AL3009" s="2"/>
      <c r="AM3009" s="2"/>
      <c r="AN3009" s="2"/>
      <c r="AO3009" s="2"/>
      <c r="AP3009" s="2"/>
      <c r="AQ3009" s="2"/>
      <c r="AR3009" s="2"/>
      <c r="AS3009" s="2"/>
      <c r="AT3009" s="2"/>
      <c r="AU3009" s="2"/>
      <c r="AV3009" s="2"/>
      <c r="AW3009" s="2"/>
    </row>
    <row r="3010" spans="1:49" ht="42.75" hidden="1">
      <c r="A3010" s="31" t="e">
        <f t="shared" si="201"/>
        <v>#N/A</v>
      </c>
      <c r="B3010" s="30" t="e">
        <f>VLOOKUP(F3010,[3]!Tabla13[#All],2,FALSE)</f>
        <v>#N/A</v>
      </c>
      <c r="C3010" s="51">
        <v>2026</v>
      </c>
      <c r="D3010" s="51">
        <v>8330</v>
      </c>
      <c r="E3010" s="51"/>
      <c r="F3010" s="52"/>
      <c r="G3010" s="51">
        <v>2</v>
      </c>
      <c r="H3010" s="51">
        <v>6</v>
      </c>
      <c r="I3010" s="51">
        <v>20</v>
      </c>
      <c r="J3010" s="51">
        <v>5</v>
      </c>
      <c r="K3010" s="51">
        <v>3000</v>
      </c>
      <c r="L3010" s="197">
        <v>3300</v>
      </c>
      <c r="M3010" s="51">
        <v>333</v>
      </c>
      <c r="N3010" s="50">
        <v>1268</v>
      </c>
      <c r="O3010" s="49"/>
      <c r="P3010" s="48" t="s">
        <v>773</v>
      </c>
      <c r="Q3010" s="47">
        <v>0</v>
      </c>
      <c r="R3010" s="47">
        <v>0</v>
      </c>
      <c r="S3010" s="46">
        <f t="shared" si="198"/>
        <v>0</v>
      </c>
      <c r="T3010" s="47">
        <v>0</v>
      </c>
      <c r="U3010" s="47">
        <v>0</v>
      </c>
      <c r="V3010" s="46">
        <f t="shared" si="199"/>
        <v>0</v>
      </c>
      <c r="W3010" s="46">
        <f t="shared" si="200"/>
        <v>0</v>
      </c>
      <c r="X3010" s="45" t="s">
        <v>88</v>
      </c>
      <c r="Y3010" s="44"/>
      <c r="Z3010" s="43"/>
      <c r="AA3010" s="42" t="s">
        <v>19</v>
      </c>
      <c r="AK3010" s="2"/>
      <c r="AL3010" s="2"/>
      <c r="AM3010" s="2"/>
      <c r="AN3010" s="2"/>
      <c r="AO3010" s="2"/>
      <c r="AP3010" s="2"/>
      <c r="AQ3010" s="2"/>
      <c r="AR3010" s="2"/>
      <c r="AS3010" s="2"/>
      <c r="AT3010" s="2"/>
      <c r="AU3010" s="2"/>
      <c r="AV3010" s="2"/>
      <c r="AW3010" s="2"/>
    </row>
    <row r="3011" spans="1:49" ht="28.5" hidden="1">
      <c r="A3011" s="31" t="e">
        <f t="shared" si="201"/>
        <v>#N/A</v>
      </c>
      <c r="B3011" s="30" t="e">
        <f>VLOOKUP(F3011,[3]!Tabla13[#All],2,FALSE)</f>
        <v>#N/A</v>
      </c>
      <c r="C3011" s="51">
        <v>2026</v>
      </c>
      <c r="D3011" s="51">
        <v>8330</v>
      </c>
      <c r="E3011" s="51"/>
      <c r="F3011" s="52"/>
      <c r="G3011" s="51">
        <v>2</v>
      </c>
      <c r="H3011" s="51">
        <v>6</v>
      </c>
      <c r="I3011" s="51">
        <v>20</v>
      </c>
      <c r="J3011" s="51">
        <v>5</v>
      </c>
      <c r="K3011" s="51">
        <v>3000</v>
      </c>
      <c r="L3011" s="197">
        <v>3300</v>
      </c>
      <c r="M3011" s="51">
        <v>333</v>
      </c>
      <c r="N3011" s="50">
        <v>1277</v>
      </c>
      <c r="O3011" s="49"/>
      <c r="P3011" s="48" t="s">
        <v>772</v>
      </c>
      <c r="Q3011" s="47">
        <v>0</v>
      </c>
      <c r="R3011" s="47">
        <v>0</v>
      </c>
      <c r="S3011" s="46">
        <f t="shared" si="198"/>
        <v>0</v>
      </c>
      <c r="T3011" s="47">
        <v>0</v>
      </c>
      <c r="U3011" s="47">
        <v>0</v>
      </c>
      <c r="V3011" s="46">
        <f t="shared" si="199"/>
        <v>0</v>
      </c>
      <c r="W3011" s="46">
        <f t="shared" si="200"/>
        <v>0</v>
      </c>
      <c r="X3011" s="45" t="s">
        <v>88</v>
      </c>
      <c r="Y3011" s="44"/>
      <c r="Z3011" s="43"/>
      <c r="AA3011" s="78" t="s">
        <v>100</v>
      </c>
      <c r="AK3011" s="2"/>
      <c r="AL3011" s="2"/>
      <c r="AM3011" s="2"/>
      <c r="AN3011" s="2"/>
      <c r="AO3011" s="2"/>
      <c r="AP3011" s="2"/>
      <c r="AQ3011" s="2"/>
      <c r="AR3011" s="2"/>
      <c r="AS3011" s="2"/>
      <c r="AT3011" s="2"/>
      <c r="AU3011" s="2"/>
      <c r="AV3011" s="2"/>
      <c r="AW3011" s="2"/>
    </row>
    <row r="3012" spans="1:49" hidden="1">
      <c r="A3012" s="31" t="e">
        <f t="shared" si="201"/>
        <v>#N/A</v>
      </c>
      <c r="B3012" s="30" t="e">
        <f>VLOOKUP(F3012,[3]!Tabla13[#All],2,FALSE)</f>
        <v>#N/A</v>
      </c>
      <c r="C3012" s="40">
        <v>2026</v>
      </c>
      <c r="D3012" s="40">
        <v>8330</v>
      </c>
      <c r="E3012" s="40"/>
      <c r="F3012" s="41"/>
      <c r="G3012" s="40">
        <v>2</v>
      </c>
      <c r="H3012" s="40">
        <v>6</v>
      </c>
      <c r="I3012" s="40">
        <v>20</v>
      </c>
      <c r="J3012" s="40">
        <v>5</v>
      </c>
      <c r="K3012" s="40">
        <v>3000</v>
      </c>
      <c r="L3012" s="40">
        <v>3300</v>
      </c>
      <c r="M3012" s="40">
        <v>334</v>
      </c>
      <c r="N3012" s="39" t="s">
        <v>23</v>
      </c>
      <c r="O3012" s="38"/>
      <c r="P3012" s="37" t="s">
        <v>607</v>
      </c>
      <c r="Q3012" s="36">
        <f>SUM(Q3013:Q3013)</f>
        <v>0</v>
      </c>
      <c r="R3012" s="36">
        <f>SUM(R3013:R3013)</f>
        <v>0</v>
      </c>
      <c r="S3012" s="36">
        <f t="shared" si="198"/>
        <v>0</v>
      </c>
      <c r="T3012" s="36">
        <f>SUM(T3013:T3013)</f>
        <v>0</v>
      </c>
      <c r="U3012" s="36">
        <f>SUM(U3013:U3013)</f>
        <v>0</v>
      </c>
      <c r="V3012" s="36">
        <f t="shared" si="199"/>
        <v>0</v>
      </c>
      <c r="W3012" s="36">
        <f t="shared" si="200"/>
        <v>0</v>
      </c>
      <c r="X3012" s="35"/>
      <c r="Y3012" s="64"/>
      <c r="Z3012" s="63"/>
      <c r="AA3012" s="32"/>
      <c r="AK3012" s="2"/>
      <c r="AL3012" s="2"/>
      <c r="AM3012" s="2"/>
      <c r="AN3012" s="2"/>
      <c r="AO3012" s="2"/>
      <c r="AP3012" s="2"/>
      <c r="AQ3012" s="2"/>
      <c r="AR3012" s="2"/>
      <c r="AS3012" s="2"/>
      <c r="AT3012" s="2"/>
      <c r="AU3012" s="2"/>
      <c r="AV3012" s="2"/>
      <c r="AW3012" s="2"/>
    </row>
    <row r="3013" spans="1:49" ht="28.5" hidden="1">
      <c r="A3013" s="31" t="e">
        <f t="shared" si="201"/>
        <v>#N/A</v>
      </c>
      <c r="B3013" s="30" t="e">
        <f>VLOOKUP(F3013,[3]!Tabla13[#All],2,FALSE)</f>
        <v>#N/A</v>
      </c>
      <c r="C3013" s="51">
        <v>2026</v>
      </c>
      <c r="D3013" s="51">
        <v>8330</v>
      </c>
      <c r="E3013" s="51"/>
      <c r="F3013" s="52"/>
      <c r="G3013" s="51">
        <v>2</v>
      </c>
      <c r="H3013" s="51">
        <v>6</v>
      </c>
      <c r="I3013" s="51">
        <v>20</v>
      </c>
      <c r="J3013" s="51">
        <v>5</v>
      </c>
      <c r="K3013" s="51">
        <v>3000</v>
      </c>
      <c r="L3013" s="197">
        <v>3300</v>
      </c>
      <c r="M3013" s="51">
        <v>334</v>
      </c>
      <c r="N3013" s="50">
        <v>465</v>
      </c>
      <c r="O3013" s="49"/>
      <c r="P3013" s="48" t="s">
        <v>606</v>
      </c>
      <c r="Q3013" s="47">
        <v>0</v>
      </c>
      <c r="R3013" s="47">
        <v>0</v>
      </c>
      <c r="S3013" s="46">
        <f t="shared" si="198"/>
        <v>0</v>
      </c>
      <c r="T3013" s="47">
        <v>0</v>
      </c>
      <c r="U3013" s="47">
        <v>0</v>
      </c>
      <c r="V3013" s="46">
        <f t="shared" si="199"/>
        <v>0</v>
      </c>
      <c r="W3013" s="46">
        <f t="shared" si="200"/>
        <v>0</v>
      </c>
      <c r="X3013" s="45" t="s">
        <v>88</v>
      </c>
      <c r="Y3013" s="44"/>
      <c r="Z3013" s="43"/>
      <c r="AA3013" s="78" t="s">
        <v>100</v>
      </c>
      <c r="AK3013" s="2"/>
      <c r="AL3013" s="2"/>
      <c r="AM3013" s="2"/>
      <c r="AN3013" s="2"/>
      <c r="AO3013" s="2"/>
      <c r="AP3013" s="2"/>
      <c r="AQ3013" s="2"/>
      <c r="AR3013" s="2"/>
      <c r="AS3013" s="2"/>
      <c r="AT3013" s="2"/>
      <c r="AU3013" s="2"/>
      <c r="AV3013" s="2"/>
      <c r="AW3013" s="2"/>
    </row>
    <row r="3014" spans="1:49" ht="30">
      <c r="A3014" s="31" t="e">
        <f t="shared" si="201"/>
        <v>#N/A</v>
      </c>
      <c r="B3014" s="30" t="e">
        <f>VLOOKUP(F3014,[3]!Tabla13[#All],2,FALSE)</f>
        <v>#N/A</v>
      </c>
      <c r="C3014" s="61">
        <v>2026</v>
      </c>
      <c r="D3014" s="61">
        <v>8330</v>
      </c>
      <c r="E3014" s="61"/>
      <c r="F3014" s="62"/>
      <c r="G3014" s="61">
        <v>2</v>
      </c>
      <c r="H3014" s="61">
        <v>6</v>
      </c>
      <c r="I3014" s="61">
        <v>20</v>
      </c>
      <c r="J3014" s="61">
        <v>5</v>
      </c>
      <c r="K3014" s="61">
        <v>3000</v>
      </c>
      <c r="L3014" s="61">
        <v>3500</v>
      </c>
      <c r="M3014" s="61"/>
      <c r="N3014" s="60" t="s">
        <v>23</v>
      </c>
      <c r="O3014" s="59"/>
      <c r="P3014" s="58" t="s">
        <v>95</v>
      </c>
      <c r="Q3014" s="57">
        <f>+Q3015+Q3017+Q3019</f>
        <v>1526874</v>
      </c>
      <c r="R3014" s="57">
        <f>+R3015+R3017+R3019</f>
        <v>0</v>
      </c>
      <c r="S3014" s="57">
        <f t="shared" si="198"/>
        <v>1526874</v>
      </c>
      <c r="T3014" s="57">
        <f>+T3015+T3017+T3019</f>
        <v>0</v>
      </c>
      <c r="U3014" s="57">
        <f>+U3015+U3017+U3019</f>
        <v>0</v>
      </c>
      <c r="V3014" s="57">
        <f t="shared" si="199"/>
        <v>0</v>
      </c>
      <c r="W3014" s="57">
        <f t="shared" si="200"/>
        <v>1526874</v>
      </c>
      <c r="X3014" s="56"/>
      <c r="Y3014" s="66"/>
      <c r="Z3014" s="65"/>
      <c r="AA3014" s="53"/>
      <c r="AK3014" s="2"/>
      <c r="AL3014" s="2"/>
      <c r="AM3014" s="2"/>
      <c r="AN3014" s="2"/>
      <c r="AO3014" s="2"/>
      <c r="AP3014" s="2"/>
      <c r="AQ3014" s="2"/>
      <c r="AR3014" s="2"/>
      <c r="AS3014" s="2"/>
      <c r="AT3014" s="2"/>
      <c r="AU3014" s="2"/>
      <c r="AV3014" s="2"/>
      <c r="AW3014" s="2"/>
    </row>
    <row r="3015" spans="1:49" ht="30" hidden="1">
      <c r="A3015" s="31" t="e">
        <f t="shared" si="201"/>
        <v>#N/A</v>
      </c>
      <c r="B3015" s="30" t="e">
        <f>VLOOKUP(F3015,[3]!Tabla13[#All],2,FALSE)</f>
        <v>#N/A</v>
      </c>
      <c r="C3015" s="40">
        <v>2026</v>
      </c>
      <c r="D3015" s="40">
        <v>8330</v>
      </c>
      <c r="E3015" s="40"/>
      <c r="F3015" s="41"/>
      <c r="G3015" s="40">
        <v>2</v>
      </c>
      <c r="H3015" s="40">
        <v>6</v>
      </c>
      <c r="I3015" s="40">
        <v>20</v>
      </c>
      <c r="J3015" s="40">
        <v>5</v>
      </c>
      <c r="K3015" s="40">
        <v>3000</v>
      </c>
      <c r="L3015" s="40">
        <v>3500</v>
      </c>
      <c r="M3015" s="40">
        <v>353</v>
      </c>
      <c r="N3015" s="39" t="s">
        <v>23</v>
      </c>
      <c r="O3015" s="38"/>
      <c r="P3015" s="37" t="s">
        <v>92</v>
      </c>
      <c r="Q3015" s="36">
        <f>Q3016</f>
        <v>0</v>
      </c>
      <c r="R3015" s="36">
        <f>R3016</f>
        <v>0</v>
      </c>
      <c r="S3015" s="36">
        <f t="shared" si="198"/>
        <v>0</v>
      </c>
      <c r="T3015" s="36">
        <f>T3016</f>
        <v>0</v>
      </c>
      <c r="U3015" s="36">
        <f>U3016</f>
        <v>0</v>
      </c>
      <c r="V3015" s="36">
        <f t="shared" si="199"/>
        <v>0</v>
      </c>
      <c r="W3015" s="36">
        <f t="shared" si="200"/>
        <v>0</v>
      </c>
      <c r="X3015" s="35"/>
      <c r="Y3015" s="64"/>
      <c r="Z3015" s="63"/>
      <c r="AA3015" s="135"/>
      <c r="AK3015" s="2"/>
      <c r="AL3015" s="2"/>
      <c r="AM3015" s="2"/>
      <c r="AN3015" s="2"/>
      <c r="AO3015" s="2"/>
      <c r="AP3015" s="2"/>
      <c r="AQ3015" s="2"/>
      <c r="AR3015" s="2"/>
      <c r="AS3015" s="2"/>
      <c r="AT3015" s="2"/>
      <c r="AU3015" s="2"/>
      <c r="AV3015" s="2"/>
      <c r="AW3015" s="2"/>
    </row>
    <row r="3016" spans="1:49" hidden="1">
      <c r="A3016" s="31" t="e">
        <f t="shared" si="201"/>
        <v>#N/A</v>
      </c>
      <c r="B3016" s="30" t="e">
        <f>VLOOKUP(F3016,[3]!Tabla13[#All],2,FALSE)</f>
        <v>#N/A</v>
      </c>
      <c r="C3016" s="51">
        <v>2026</v>
      </c>
      <c r="D3016" s="51">
        <v>8330</v>
      </c>
      <c r="E3016" s="51"/>
      <c r="F3016" s="52"/>
      <c r="G3016" s="51">
        <v>2</v>
      </c>
      <c r="H3016" s="51">
        <v>6</v>
      </c>
      <c r="I3016" s="51">
        <v>20</v>
      </c>
      <c r="J3016" s="51">
        <v>5</v>
      </c>
      <c r="K3016" s="51">
        <v>3000</v>
      </c>
      <c r="L3016" s="51">
        <v>3500</v>
      </c>
      <c r="M3016" s="51">
        <v>353</v>
      </c>
      <c r="N3016" s="50">
        <v>892</v>
      </c>
      <c r="O3016" s="49"/>
      <c r="P3016" s="48" t="s">
        <v>91</v>
      </c>
      <c r="Q3016" s="47">
        <v>0</v>
      </c>
      <c r="R3016" s="47">
        <v>0</v>
      </c>
      <c r="S3016" s="46">
        <f t="shared" si="198"/>
        <v>0</v>
      </c>
      <c r="T3016" s="47">
        <v>0</v>
      </c>
      <c r="U3016" s="47">
        <v>0</v>
      </c>
      <c r="V3016" s="46">
        <f t="shared" si="199"/>
        <v>0</v>
      </c>
      <c r="W3016" s="46">
        <f t="shared" si="200"/>
        <v>0</v>
      </c>
      <c r="X3016" s="45" t="s">
        <v>88</v>
      </c>
      <c r="Y3016" s="44"/>
      <c r="Z3016" s="43"/>
      <c r="AA3016" s="42" t="s">
        <v>19</v>
      </c>
      <c r="AK3016" s="2"/>
      <c r="AL3016" s="2"/>
      <c r="AM3016" s="2"/>
      <c r="AN3016" s="2"/>
      <c r="AO3016" s="2"/>
      <c r="AP3016" s="2"/>
      <c r="AQ3016" s="2"/>
      <c r="AR3016" s="2"/>
      <c r="AS3016" s="2"/>
      <c r="AT3016" s="2"/>
      <c r="AU3016" s="2"/>
      <c r="AV3016" s="2"/>
      <c r="AW3016" s="2"/>
    </row>
    <row r="3017" spans="1:49" ht="30">
      <c r="A3017" s="31" t="e">
        <f t="shared" si="201"/>
        <v>#N/A</v>
      </c>
      <c r="B3017" s="30" t="e">
        <f>VLOOKUP(F3017,[3]!Tabla13[#All],2,FALSE)</f>
        <v>#N/A</v>
      </c>
      <c r="C3017" s="40">
        <v>2026</v>
      </c>
      <c r="D3017" s="40">
        <v>8330</v>
      </c>
      <c r="E3017" s="40"/>
      <c r="F3017" s="41"/>
      <c r="G3017" s="40">
        <v>2</v>
      </c>
      <c r="H3017" s="40">
        <v>6</v>
      </c>
      <c r="I3017" s="40">
        <v>20</v>
      </c>
      <c r="J3017" s="40">
        <v>5</v>
      </c>
      <c r="K3017" s="40">
        <v>3000</v>
      </c>
      <c r="L3017" s="40">
        <v>3500</v>
      </c>
      <c r="M3017" s="40">
        <v>354</v>
      </c>
      <c r="N3017" s="39" t="s">
        <v>23</v>
      </c>
      <c r="O3017" s="38"/>
      <c r="P3017" s="37" t="s">
        <v>771</v>
      </c>
      <c r="Q3017" s="36">
        <f>Q3018</f>
        <v>1526874</v>
      </c>
      <c r="R3017" s="36">
        <f>R3018</f>
        <v>0</v>
      </c>
      <c r="S3017" s="36">
        <f t="shared" si="198"/>
        <v>1526874</v>
      </c>
      <c r="T3017" s="36">
        <f>T3018</f>
        <v>0</v>
      </c>
      <c r="U3017" s="36">
        <f>U3018</f>
        <v>0</v>
      </c>
      <c r="V3017" s="36">
        <f t="shared" si="199"/>
        <v>0</v>
      </c>
      <c r="W3017" s="36">
        <f t="shared" si="200"/>
        <v>1526874</v>
      </c>
      <c r="X3017" s="35"/>
      <c r="Y3017" s="64"/>
      <c r="Z3017" s="63"/>
      <c r="AA3017" s="135"/>
      <c r="AK3017" s="2"/>
      <c r="AL3017" s="2"/>
      <c r="AM3017" s="2"/>
      <c r="AN3017" s="2"/>
      <c r="AO3017" s="2"/>
      <c r="AP3017" s="2"/>
      <c r="AQ3017" s="2"/>
      <c r="AR3017" s="2"/>
      <c r="AS3017" s="2"/>
      <c r="AT3017" s="2"/>
      <c r="AU3017" s="2"/>
      <c r="AV3017" s="2"/>
      <c r="AW3017" s="2"/>
    </row>
    <row r="3018" spans="1:49" ht="28.5">
      <c r="A3018" s="31" t="e">
        <f t="shared" si="201"/>
        <v>#N/A</v>
      </c>
      <c r="B3018" s="30" t="e">
        <f>VLOOKUP(F3018,[3]!Tabla13[#All],2,FALSE)</f>
        <v>#N/A</v>
      </c>
      <c r="C3018" s="51">
        <v>2026</v>
      </c>
      <c r="D3018" s="51">
        <v>8330</v>
      </c>
      <c r="E3018" s="51"/>
      <c r="F3018" s="52"/>
      <c r="G3018" s="51">
        <v>2</v>
      </c>
      <c r="H3018" s="51">
        <v>6</v>
      </c>
      <c r="I3018" s="51">
        <v>20</v>
      </c>
      <c r="J3018" s="51">
        <v>5</v>
      </c>
      <c r="K3018" s="51">
        <v>3000</v>
      </c>
      <c r="L3018" s="51">
        <v>3500</v>
      </c>
      <c r="M3018" s="51">
        <v>354</v>
      </c>
      <c r="N3018" s="50">
        <v>780</v>
      </c>
      <c r="O3018" s="49">
        <v>2</v>
      </c>
      <c r="P3018" s="48" t="s">
        <v>771</v>
      </c>
      <c r="Q3018" s="47">
        <v>1526874</v>
      </c>
      <c r="R3018" s="47">
        <v>0</v>
      </c>
      <c r="S3018" s="46">
        <f t="shared" ref="S3018:S3081" si="202">Q3018+R3018</f>
        <v>1526874</v>
      </c>
      <c r="T3018" s="47">
        <v>0</v>
      </c>
      <c r="U3018" s="47">
        <v>0</v>
      </c>
      <c r="V3018" s="46">
        <f t="shared" ref="V3018:V3081" si="203">T3018+U3018</f>
        <v>0</v>
      </c>
      <c r="W3018" s="46">
        <f t="shared" ref="W3018:W3081" si="204">S3018+V3018</f>
        <v>1526874</v>
      </c>
      <c r="X3018" s="45" t="s">
        <v>88</v>
      </c>
      <c r="Y3018" s="44">
        <v>1</v>
      </c>
      <c r="Z3018" s="43"/>
      <c r="AA3018" s="78" t="s">
        <v>100</v>
      </c>
      <c r="AK3018" s="2"/>
      <c r="AL3018" s="2"/>
      <c r="AM3018" s="2"/>
      <c r="AN3018" s="2"/>
      <c r="AO3018" s="2"/>
      <c r="AP3018" s="2"/>
      <c r="AQ3018" s="2"/>
      <c r="AR3018" s="2"/>
      <c r="AS3018" s="2"/>
      <c r="AT3018" s="2"/>
      <c r="AU3018" s="2"/>
      <c r="AV3018" s="2"/>
      <c r="AW3018" s="2"/>
    </row>
    <row r="3019" spans="1:49" ht="30" hidden="1">
      <c r="A3019" s="31" t="e">
        <f t="shared" si="201"/>
        <v>#N/A</v>
      </c>
      <c r="B3019" s="30" t="e">
        <f>VLOOKUP(F3019,[3]!Tabla13[#All],2,FALSE)</f>
        <v>#N/A</v>
      </c>
      <c r="C3019" s="40">
        <v>2026</v>
      </c>
      <c r="D3019" s="40">
        <v>8330</v>
      </c>
      <c r="E3019" s="40"/>
      <c r="F3019" s="41"/>
      <c r="G3019" s="40">
        <v>2</v>
      </c>
      <c r="H3019" s="40">
        <v>6</v>
      </c>
      <c r="I3019" s="40">
        <v>20</v>
      </c>
      <c r="J3019" s="40">
        <v>5</v>
      </c>
      <c r="K3019" s="40">
        <v>3000</v>
      </c>
      <c r="L3019" s="40">
        <v>3500</v>
      </c>
      <c r="M3019" s="40">
        <v>357</v>
      </c>
      <c r="N3019" s="39" t="s">
        <v>23</v>
      </c>
      <c r="O3019" s="38"/>
      <c r="P3019" s="37" t="s">
        <v>327</v>
      </c>
      <c r="Q3019" s="36">
        <f>Q3020</f>
        <v>0</v>
      </c>
      <c r="R3019" s="36">
        <f>R3020</f>
        <v>0</v>
      </c>
      <c r="S3019" s="36">
        <f t="shared" si="202"/>
        <v>0</v>
      </c>
      <c r="T3019" s="36">
        <f>T3020</f>
        <v>0</v>
      </c>
      <c r="U3019" s="36">
        <f>U3020</f>
        <v>0</v>
      </c>
      <c r="V3019" s="36">
        <f t="shared" si="203"/>
        <v>0</v>
      </c>
      <c r="W3019" s="36">
        <f t="shared" si="204"/>
        <v>0</v>
      </c>
      <c r="X3019" s="35"/>
      <c r="Y3019" s="64"/>
      <c r="Z3019" s="63"/>
      <c r="AA3019" s="135"/>
      <c r="AK3019" s="2"/>
      <c r="AL3019" s="2"/>
      <c r="AM3019" s="2"/>
      <c r="AN3019" s="2"/>
      <c r="AO3019" s="2"/>
      <c r="AP3019" s="2"/>
      <c r="AQ3019" s="2"/>
      <c r="AR3019" s="2"/>
      <c r="AS3019" s="2"/>
      <c r="AT3019" s="2"/>
      <c r="AU3019" s="2"/>
      <c r="AV3019" s="2"/>
      <c r="AW3019" s="2"/>
    </row>
    <row r="3020" spans="1:49" hidden="1">
      <c r="A3020" s="31" t="e">
        <f t="shared" si="201"/>
        <v>#N/A</v>
      </c>
      <c r="B3020" s="30" t="e">
        <f>VLOOKUP(F3020,[3]!Tabla13[#All],2,FALSE)</f>
        <v>#N/A</v>
      </c>
      <c r="C3020" s="51">
        <v>2026</v>
      </c>
      <c r="D3020" s="51">
        <v>8330</v>
      </c>
      <c r="E3020" s="51"/>
      <c r="F3020" s="52"/>
      <c r="G3020" s="51">
        <v>2</v>
      </c>
      <c r="H3020" s="51">
        <v>6</v>
      </c>
      <c r="I3020" s="51">
        <v>20</v>
      </c>
      <c r="J3020" s="51">
        <v>5</v>
      </c>
      <c r="K3020" s="51">
        <v>3000</v>
      </c>
      <c r="L3020" s="51">
        <v>3500</v>
      </c>
      <c r="M3020" s="51">
        <v>357</v>
      </c>
      <c r="N3020" s="50">
        <v>895</v>
      </c>
      <c r="O3020" s="49"/>
      <c r="P3020" s="48" t="s">
        <v>326</v>
      </c>
      <c r="Q3020" s="47">
        <v>0</v>
      </c>
      <c r="R3020" s="47">
        <v>0</v>
      </c>
      <c r="S3020" s="46">
        <f t="shared" si="202"/>
        <v>0</v>
      </c>
      <c r="T3020" s="47">
        <v>0</v>
      </c>
      <c r="U3020" s="47">
        <v>0</v>
      </c>
      <c r="V3020" s="46">
        <f t="shared" si="203"/>
        <v>0</v>
      </c>
      <c r="W3020" s="46">
        <f t="shared" si="204"/>
        <v>0</v>
      </c>
      <c r="X3020" s="45" t="s">
        <v>88</v>
      </c>
      <c r="Y3020" s="44"/>
      <c r="Z3020" s="43"/>
      <c r="AA3020" s="42" t="s">
        <v>19</v>
      </c>
      <c r="AK3020" s="2"/>
      <c r="AL3020" s="2"/>
      <c r="AM3020" s="2"/>
      <c r="AN3020" s="2"/>
      <c r="AO3020" s="2"/>
      <c r="AP3020" s="2"/>
      <c r="AQ3020" s="2"/>
      <c r="AR3020" s="2"/>
      <c r="AS3020" s="2"/>
      <c r="AT3020" s="2"/>
      <c r="AU3020" s="2"/>
      <c r="AV3020" s="2"/>
      <c r="AW3020" s="2"/>
    </row>
    <row r="3021" spans="1:49">
      <c r="A3021" s="31" t="e">
        <f t="shared" si="201"/>
        <v>#N/A</v>
      </c>
      <c r="B3021" s="30" t="e">
        <f>VLOOKUP(F3021,[3]!Tabla13[#All],2,FALSE)</f>
        <v>#N/A</v>
      </c>
      <c r="C3021" s="75">
        <v>2026</v>
      </c>
      <c r="D3021" s="75">
        <v>8330</v>
      </c>
      <c r="E3021" s="75"/>
      <c r="F3021" s="76"/>
      <c r="G3021" s="75">
        <v>2</v>
      </c>
      <c r="H3021" s="75">
        <v>6</v>
      </c>
      <c r="I3021" s="75">
        <v>20</v>
      </c>
      <c r="J3021" s="75">
        <v>5</v>
      </c>
      <c r="K3021" s="75">
        <v>5000</v>
      </c>
      <c r="L3021" s="75"/>
      <c r="M3021" s="75"/>
      <c r="N3021" s="74" t="s">
        <v>23</v>
      </c>
      <c r="O3021" s="73"/>
      <c r="P3021" s="72" t="s">
        <v>76</v>
      </c>
      <c r="Q3021" s="71">
        <f>+Q3022+Q3063+Q3075+Q3206+Q3220+Q3232</f>
        <v>4788200</v>
      </c>
      <c r="R3021" s="71">
        <f>+R3022+R3063+R3075+R3206+R3220+R3232</f>
        <v>0</v>
      </c>
      <c r="S3021" s="71">
        <f t="shared" si="202"/>
        <v>4788200</v>
      </c>
      <c r="T3021" s="71">
        <f>+T3022+T3063+T3075+T3206+T3220+T3232</f>
        <v>0</v>
      </c>
      <c r="U3021" s="71">
        <f>+U3022+U3063+U3075+U3206+U3220+U3232</f>
        <v>0</v>
      </c>
      <c r="V3021" s="71">
        <f t="shared" si="203"/>
        <v>0</v>
      </c>
      <c r="W3021" s="71">
        <f t="shared" si="204"/>
        <v>4788200</v>
      </c>
      <c r="X3021" s="70"/>
      <c r="Y3021" s="79"/>
      <c r="Z3021" s="68"/>
      <c r="AA3021" s="67"/>
      <c r="AK3021" s="2"/>
      <c r="AL3021" s="2"/>
      <c r="AM3021" s="2"/>
      <c r="AN3021" s="2"/>
      <c r="AO3021" s="2"/>
      <c r="AP3021" s="2"/>
      <c r="AQ3021" s="2"/>
      <c r="AR3021" s="2"/>
      <c r="AS3021" s="2"/>
      <c r="AT3021" s="2"/>
      <c r="AU3021" s="2"/>
      <c r="AV3021" s="2"/>
      <c r="AW3021" s="2"/>
    </row>
    <row r="3022" spans="1:49" hidden="1">
      <c r="A3022" s="31" t="e">
        <f t="shared" si="201"/>
        <v>#N/A</v>
      </c>
      <c r="B3022" s="30" t="e">
        <f>VLOOKUP(F3022,[3]!Tabla13[#All],2,FALSE)</f>
        <v>#N/A</v>
      </c>
      <c r="C3022" s="61">
        <v>2026</v>
      </c>
      <c r="D3022" s="61">
        <v>8330</v>
      </c>
      <c r="E3022" s="61"/>
      <c r="F3022" s="62"/>
      <c r="G3022" s="61">
        <v>2</v>
      </c>
      <c r="H3022" s="61">
        <v>6</v>
      </c>
      <c r="I3022" s="61">
        <v>20</v>
      </c>
      <c r="J3022" s="61">
        <v>5</v>
      </c>
      <c r="K3022" s="61">
        <v>5000</v>
      </c>
      <c r="L3022" s="61">
        <v>5100</v>
      </c>
      <c r="M3022" s="61"/>
      <c r="N3022" s="60" t="s">
        <v>23</v>
      </c>
      <c r="O3022" s="59"/>
      <c r="P3022" s="58" t="s">
        <v>75</v>
      </c>
      <c r="Q3022" s="57">
        <f>Q3023+Q3031+Q3057</f>
        <v>0</v>
      </c>
      <c r="R3022" s="57">
        <f>R3023+R3031+R3057</f>
        <v>0</v>
      </c>
      <c r="S3022" s="57">
        <f t="shared" si="202"/>
        <v>0</v>
      </c>
      <c r="T3022" s="57">
        <f>T3023+T3031+T3057</f>
        <v>0</v>
      </c>
      <c r="U3022" s="57">
        <f>U3023+U3031+U3057</f>
        <v>0</v>
      </c>
      <c r="V3022" s="57">
        <f t="shared" si="203"/>
        <v>0</v>
      </c>
      <c r="W3022" s="57">
        <f t="shared" si="204"/>
        <v>0</v>
      </c>
      <c r="X3022" s="56"/>
      <c r="Y3022" s="66"/>
      <c r="Z3022" s="65"/>
      <c r="AA3022" s="53"/>
      <c r="AK3022" s="2"/>
      <c r="AL3022" s="2"/>
      <c r="AM3022" s="2"/>
      <c r="AN3022" s="2"/>
      <c r="AO3022" s="2"/>
      <c r="AP3022" s="2"/>
      <c r="AQ3022" s="2"/>
      <c r="AR3022" s="2"/>
      <c r="AS3022" s="2"/>
      <c r="AT3022" s="2"/>
      <c r="AU3022" s="2"/>
      <c r="AV3022" s="2"/>
      <c r="AW3022" s="2"/>
    </row>
    <row r="3023" spans="1:49" hidden="1">
      <c r="A3023" s="31" t="e">
        <f t="shared" si="201"/>
        <v>#N/A</v>
      </c>
      <c r="B3023" s="30" t="e">
        <f>VLOOKUP(F3023,[3]!Tabla13[#All],2,FALSE)</f>
        <v>#N/A</v>
      </c>
      <c r="C3023" s="40">
        <v>2026</v>
      </c>
      <c r="D3023" s="40">
        <v>8330</v>
      </c>
      <c r="E3023" s="40"/>
      <c r="F3023" s="41"/>
      <c r="G3023" s="40">
        <v>2</v>
      </c>
      <c r="H3023" s="40">
        <v>6</v>
      </c>
      <c r="I3023" s="40">
        <v>20</v>
      </c>
      <c r="J3023" s="40">
        <v>5</v>
      </c>
      <c r="K3023" s="40">
        <v>5000</v>
      </c>
      <c r="L3023" s="40">
        <v>5100</v>
      </c>
      <c r="M3023" s="40">
        <v>511</v>
      </c>
      <c r="N3023" s="39" t="s">
        <v>23</v>
      </c>
      <c r="O3023" s="38"/>
      <c r="P3023" s="37" t="s">
        <v>74</v>
      </c>
      <c r="Q3023" s="36">
        <f>SUM(Q3024:Q3030)</f>
        <v>0</v>
      </c>
      <c r="R3023" s="36">
        <f>SUM(R3024:R3030)</f>
        <v>0</v>
      </c>
      <c r="S3023" s="36">
        <f t="shared" si="202"/>
        <v>0</v>
      </c>
      <c r="T3023" s="36">
        <f>SUM(T3024:T3030)</f>
        <v>0</v>
      </c>
      <c r="U3023" s="36">
        <f>SUM(U3024:U3030)</f>
        <v>0</v>
      </c>
      <c r="V3023" s="36">
        <f t="shared" si="203"/>
        <v>0</v>
      </c>
      <c r="W3023" s="36">
        <f t="shared" si="204"/>
        <v>0</v>
      </c>
      <c r="X3023" s="35"/>
      <c r="Y3023" s="64"/>
      <c r="Z3023" s="63"/>
      <c r="AA3023" s="32"/>
      <c r="AK3023" s="2"/>
      <c r="AL3023" s="2"/>
      <c r="AM3023" s="2"/>
      <c r="AN3023" s="2"/>
      <c r="AO3023" s="2"/>
      <c r="AP3023" s="2"/>
      <c r="AQ3023" s="2"/>
      <c r="AR3023" s="2"/>
      <c r="AS3023" s="2"/>
      <c r="AT3023" s="2"/>
      <c r="AU3023" s="2"/>
      <c r="AV3023" s="2"/>
      <c r="AW3023" s="2"/>
    </row>
    <row r="3024" spans="1:49" hidden="1">
      <c r="A3024" s="31" t="e">
        <f t="shared" si="201"/>
        <v>#N/A</v>
      </c>
      <c r="B3024" s="30" t="e">
        <f>VLOOKUP(F3024,[3]!Tabla13[#All],2,FALSE)</f>
        <v>#N/A</v>
      </c>
      <c r="C3024" s="51">
        <v>2026</v>
      </c>
      <c r="D3024" s="51">
        <v>8330</v>
      </c>
      <c r="E3024" s="51"/>
      <c r="F3024" s="52"/>
      <c r="G3024" s="51">
        <v>2</v>
      </c>
      <c r="H3024" s="51">
        <v>6</v>
      </c>
      <c r="I3024" s="51">
        <v>20</v>
      </c>
      <c r="J3024" s="51">
        <v>5</v>
      </c>
      <c r="K3024" s="51">
        <v>5000</v>
      </c>
      <c r="L3024" s="51">
        <v>5100</v>
      </c>
      <c r="M3024" s="51">
        <v>511</v>
      </c>
      <c r="N3024" s="50">
        <v>22</v>
      </c>
      <c r="O3024" s="49"/>
      <c r="P3024" s="48" t="s">
        <v>770</v>
      </c>
      <c r="Q3024" s="47">
        <v>0</v>
      </c>
      <c r="R3024" s="47">
        <v>0</v>
      </c>
      <c r="S3024" s="46">
        <f t="shared" si="202"/>
        <v>0</v>
      </c>
      <c r="T3024" s="47">
        <v>0</v>
      </c>
      <c r="U3024" s="47">
        <v>0</v>
      </c>
      <c r="V3024" s="46">
        <f t="shared" si="203"/>
        <v>0</v>
      </c>
      <c r="W3024" s="46">
        <f t="shared" si="204"/>
        <v>0</v>
      </c>
      <c r="X3024" s="45" t="s">
        <v>26</v>
      </c>
      <c r="Y3024" s="44"/>
      <c r="Z3024" s="43"/>
      <c r="AA3024" s="78" t="s">
        <v>100</v>
      </c>
      <c r="AK3024" s="2"/>
      <c r="AL3024" s="2"/>
      <c r="AM3024" s="2"/>
      <c r="AN3024" s="2"/>
      <c r="AO3024" s="2"/>
      <c r="AP3024" s="2"/>
      <c r="AQ3024" s="2"/>
      <c r="AR3024" s="2"/>
      <c r="AS3024" s="2"/>
      <c r="AT3024" s="2"/>
      <c r="AU3024" s="2"/>
      <c r="AV3024" s="2"/>
      <c r="AW3024" s="2"/>
    </row>
    <row r="3025" spans="1:49" hidden="1">
      <c r="A3025" s="31" t="e">
        <f t="shared" si="201"/>
        <v>#N/A</v>
      </c>
      <c r="B3025" s="30" t="e">
        <f>VLOOKUP(F3025,[3]!Tabla13[#All],2,FALSE)</f>
        <v>#N/A</v>
      </c>
      <c r="C3025" s="51">
        <v>2026</v>
      </c>
      <c r="D3025" s="51">
        <v>8330</v>
      </c>
      <c r="E3025" s="51"/>
      <c r="F3025" s="52"/>
      <c r="G3025" s="51">
        <v>2</v>
      </c>
      <c r="H3025" s="51">
        <v>6</v>
      </c>
      <c r="I3025" s="51">
        <v>20</v>
      </c>
      <c r="J3025" s="51">
        <v>5</v>
      </c>
      <c r="K3025" s="51">
        <v>5000</v>
      </c>
      <c r="L3025" s="51">
        <v>5100</v>
      </c>
      <c r="M3025" s="51">
        <v>511</v>
      </c>
      <c r="N3025" s="50">
        <v>55</v>
      </c>
      <c r="O3025" s="49"/>
      <c r="P3025" s="48" t="s">
        <v>72</v>
      </c>
      <c r="Q3025" s="47">
        <v>0</v>
      </c>
      <c r="R3025" s="47">
        <v>0</v>
      </c>
      <c r="S3025" s="46">
        <f t="shared" si="202"/>
        <v>0</v>
      </c>
      <c r="T3025" s="47">
        <v>0</v>
      </c>
      <c r="U3025" s="47">
        <v>0</v>
      </c>
      <c r="V3025" s="46">
        <f t="shared" si="203"/>
        <v>0</v>
      </c>
      <c r="W3025" s="46">
        <f t="shared" si="204"/>
        <v>0</v>
      </c>
      <c r="X3025" s="45" t="s">
        <v>26</v>
      </c>
      <c r="Y3025" s="44"/>
      <c r="Z3025" s="43"/>
      <c r="AA3025" s="42" t="s">
        <v>19</v>
      </c>
      <c r="AK3025" s="2"/>
      <c r="AL3025" s="2"/>
      <c r="AM3025" s="2"/>
      <c r="AN3025" s="2"/>
      <c r="AO3025" s="2"/>
      <c r="AP3025" s="2"/>
      <c r="AQ3025" s="2"/>
      <c r="AR3025" s="2"/>
      <c r="AS3025" s="2"/>
      <c r="AT3025" s="2"/>
      <c r="AU3025" s="2"/>
      <c r="AV3025" s="2"/>
      <c r="AW3025" s="2"/>
    </row>
    <row r="3026" spans="1:49" hidden="1">
      <c r="A3026" s="31" t="e">
        <f t="shared" si="201"/>
        <v>#N/A</v>
      </c>
      <c r="B3026" s="30" t="e">
        <f>VLOOKUP(F3026,[3]!Tabla13[#All],2,FALSE)</f>
        <v>#N/A</v>
      </c>
      <c r="C3026" s="51">
        <v>2026</v>
      </c>
      <c r="D3026" s="51">
        <v>8330</v>
      </c>
      <c r="E3026" s="51"/>
      <c r="F3026" s="52"/>
      <c r="G3026" s="51">
        <v>2</v>
      </c>
      <c r="H3026" s="51">
        <v>6</v>
      </c>
      <c r="I3026" s="51">
        <v>20</v>
      </c>
      <c r="J3026" s="51">
        <v>5</v>
      </c>
      <c r="K3026" s="51">
        <v>5000</v>
      </c>
      <c r="L3026" s="51">
        <v>5100</v>
      </c>
      <c r="M3026" s="51">
        <v>511</v>
      </c>
      <c r="N3026" s="50">
        <v>599</v>
      </c>
      <c r="O3026" s="49"/>
      <c r="P3026" s="48" t="s">
        <v>71</v>
      </c>
      <c r="Q3026" s="47">
        <v>0</v>
      </c>
      <c r="R3026" s="47">
        <v>0</v>
      </c>
      <c r="S3026" s="46">
        <f t="shared" si="202"/>
        <v>0</v>
      </c>
      <c r="T3026" s="47">
        <v>0</v>
      </c>
      <c r="U3026" s="47">
        <v>0</v>
      </c>
      <c r="V3026" s="46">
        <f t="shared" si="203"/>
        <v>0</v>
      </c>
      <c r="W3026" s="46">
        <f t="shared" si="204"/>
        <v>0</v>
      </c>
      <c r="X3026" s="45" t="s">
        <v>26</v>
      </c>
      <c r="Y3026" s="44"/>
      <c r="Z3026" s="43"/>
      <c r="AA3026" s="78" t="s">
        <v>100</v>
      </c>
      <c r="AK3026" s="2"/>
      <c r="AL3026" s="2"/>
      <c r="AM3026" s="2"/>
      <c r="AN3026" s="2"/>
      <c r="AO3026" s="2"/>
      <c r="AP3026" s="2"/>
      <c r="AQ3026" s="2"/>
      <c r="AR3026" s="2"/>
      <c r="AS3026" s="2"/>
      <c r="AT3026" s="2"/>
      <c r="AU3026" s="2"/>
      <c r="AV3026" s="2"/>
      <c r="AW3026" s="2"/>
    </row>
    <row r="3027" spans="1:49" hidden="1">
      <c r="A3027" s="31" t="e">
        <f t="shared" si="201"/>
        <v>#N/A</v>
      </c>
      <c r="B3027" s="30" t="e">
        <f>VLOOKUP(F3027,[3]!Tabla13[#All],2,FALSE)</f>
        <v>#N/A</v>
      </c>
      <c r="C3027" s="51">
        <v>2026</v>
      </c>
      <c r="D3027" s="51">
        <v>8330</v>
      </c>
      <c r="E3027" s="51"/>
      <c r="F3027" s="52"/>
      <c r="G3027" s="51">
        <v>2</v>
      </c>
      <c r="H3027" s="51">
        <v>6</v>
      </c>
      <c r="I3027" s="51">
        <v>20</v>
      </c>
      <c r="J3027" s="51">
        <v>5</v>
      </c>
      <c r="K3027" s="51">
        <v>5000</v>
      </c>
      <c r="L3027" s="51">
        <v>5100</v>
      </c>
      <c r="M3027" s="51">
        <v>511</v>
      </c>
      <c r="N3027" s="50">
        <v>639</v>
      </c>
      <c r="O3027" s="49"/>
      <c r="P3027" s="48" t="s">
        <v>320</v>
      </c>
      <c r="Q3027" s="47">
        <v>0</v>
      </c>
      <c r="R3027" s="47">
        <v>0</v>
      </c>
      <c r="S3027" s="46">
        <f t="shared" si="202"/>
        <v>0</v>
      </c>
      <c r="T3027" s="47">
        <v>0</v>
      </c>
      <c r="U3027" s="47">
        <v>0</v>
      </c>
      <c r="V3027" s="46">
        <f t="shared" si="203"/>
        <v>0</v>
      </c>
      <c r="W3027" s="46">
        <f t="shared" si="204"/>
        <v>0</v>
      </c>
      <c r="X3027" s="45" t="s">
        <v>26</v>
      </c>
      <c r="Y3027" s="44"/>
      <c r="Z3027" s="43"/>
      <c r="AA3027" s="78" t="s">
        <v>100</v>
      </c>
      <c r="AK3027" s="2"/>
      <c r="AL3027" s="2"/>
      <c r="AM3027" s="2"/>
      <c r="AN3027" s="2"/>
      <c r="AO3027" s="2"/>
      <c r="AP3027" s="2"/>
      <c r="AQ3027" s="2"/>
      <c r="AR3027" s="2"/>
      <c r="AS3027" s="2"/>
      <c r="AT3027" s="2"/>
      <c r="AU3027" s="2"/>
      <c r="AV3027" s="2"/>
      <c r="AW3027" s="2"/>
    </row>
    <row r="3028" spans="1:49" hidden="1">
      <c r="A3028" s="31" t="e">
        <f t="shared" si="201"/>
        <v>#N/A</v>
      </c>
      <c r="B3028" s="30" t="e">
        <f>VLOOKUP(F3028,[3]!Tabla13[#All],2,FALSE)</f>
        <v>#N/A</v>
      </c>
      <c r="C3028" s="51">
        <v>2026</v>
      </c>
      <c r="D3028" s="51">
        <v>8330</v>
      </c>
      <c r="E3028" s="51"/>
      <c r="F3028" s="52"/>
      <c r="G3028" s="51">
        <v>2</v>
      </c>
      <c r="H3028" s="51">
        <v>6</v>
      </c>
      <c r="I3028" s="51">
        <v>20</v>
      </c>
      <c r="J3028" s="51">
        <v>5</v>
      </c>
      <c r="K3028" s="51">
        <v>5000</v>
      </c>
      <c r="L3028" s="51">
        <v>5100</v>
      </c>
      <c r="M3028" s="51">
        <v>511</v>
      </c>
      <c r="N3028" s="50">
        <v>929</v>
      </c>
      <c r="O3028" s="49"/>
      <c r="P3028" s="48" t="s">
        <v>195</v>
      </c>
      <c r="Q3028" s="47">
        <v>0</v>
      </c>
      <c r="R3028" s="47">
        <v>0</v>
      </c>
      <c r="S3028" s="46">
        <f t="shared" si="202"/>
        <v>0</v>
      </c>
      <c r="T3028" s="47">
        <v>0</v>
      </c>
      <c r="U3028" s="47">
        <v>0</v>
      </c>
      <c r="V3028" s="46">
        <f t="shared" si="203"/>
        <v>0</v>
      </c>
      <c r="W3028" s="46">
        <f t="shared" si="204"/>
        <v>0</v>
      </c>
      <c r="X3028" s="45" t="s">
        <v>26</v>
      </c>
      <c r="Y3028" s="44"/>
      <c r="Z3028" s="43"/>
      <c r="AA3028" s="42" t="s">
        <v>19</v>
      </c>
      <c r="AK3028" s="2"/>
      <c r="AL3028" s="2"/>
      <c r="AM3028" s="2"/>
      <c r="AN3028" s="2"/>
      <c r="AO3028" s="2"/>
      <c r="AP3028" s="2"/>
      <c r="AQ3028" s="2"/>
      <c r="AR3028" s="2"/>
      <c r="AS3028" s="2"/>
      <c r="AT3028" s="2"/>
      <c r="AU3028" s="2"/>
      <c r="AV3028" s="2"/>
      <c r="AW3028" s="2"/>
    </row>
    <row r="3029" spans="1:49" hidden="1">
      <c r="A3029" s="31" t="e">
        <f t="shared" si="201"/>
        <v>#N/A</v>
      </c>
      <c r="B3029" s="30" t="e">
        <f>VLOOKUP(F3029,[3]!Tabla13[#All],2,FALSE)</f>
        <v>#N/A</v>
      </c>
      <c r="C3029" s="51">
        <v>2026</v>
      </c>
      <c r="D3029" s="51">
        <v>8330</v>
      </c>
      <c r="E3029" s="51"/>
      <c r="F3029" s="52"/>
      <c r="G3029" s="51">
        <v>2</v>
      </c>
      <c r="H3029" s="51">
        <v>6</v>
      </c>
      <c r="I3029" s="51">
        <v>20</v>
      </c>
      <c r="J3029" s="51">
        <v>5</v>
      </c>
      <c r="K3029" s="51">
        <v>5000</v>
      </c>
      <c r="L3029" s="51">
        <v>5100</v>
      </c>
      <c r="M3029" s="51">
        <v>511</v>
      </c>
      <c r="N3029" s="50">
        <v>1301</v>
      </c>
      <c r="O3029" s="49"/>
      <c r="P3029" s="48" t="s">
        <v>68</v>
      </c>
      <c r="Q3029" s="47">
        <v>0</v>
      </c>
      <c r="R3029" s="47">
        <v>0</v>
      </c>
      <c r="S3029" s="46">
        <f t="shared" si="202"/>
        <v>0</v>
      </c>
      <c r="T3029" s="47">
        <v>0</v>
      </c>
      <c r="U3029" s="47">
        <v>0</v>
      </c>
      <c r="V3029" s="46">
        <f t="shared" si="203"/>
        <v>0</v>
      </c>
      <c r="W3029" s="46">
        <f t="shared" si="204"/>
        <v>0</v>
      </c>
      <c r="X3029" s="45" t="s">
        <v>26</v>
      </c>
      <c r="Y3029" s="44"/>
      <c r="Z3029" s="43"/>
      <c r="AA3029" s="42" t="s">
        <v>19</v>
      </c>
      <c r="AK3029" s="2"/>
      <c r="AL3029" s="2"/>
      <c r="AM3029" s="2"/>
      <c r="AN3029" s="2"/>
      <c r="AO3029" s="2"/>
      <c r="AP3029" s="2"/>
      <c r="AQ3029" s="2"/>
      <c r="AR3029" s="2"/>
      <c r="AS3029" s="2"/>
      <c r="AT3029" s="2"/>
      <c r="AU3029" s="2"/>
      <c r="AV3029" s="2"/>
      <c r="AW3029" s="2"/>
    </row>
    <row r="3030" spans="1:49" hidden="1">
      <c r="A3030" s="31" t="e">
        <f t="shared" si="201"/>
        <v>#N/A</v>
      </c>
      <c r="B3030" s="30" t="e">
        <f>VLOOKUP(F3030,[3]!Tabla13[#All],2,FALSE)</f>
        <v>#N/A</v>
      </c>
      <c r="C3030" s="51">
        <v>2026</v>
      </c>
      <c r="D3030" s="51">
        <v>8330</v>
      </c>
      <c r="E3030" s="51"/>
      <c r="F3030" s="52"/>
      <c r="G3030" s="51">
        <v>2</v>
      </c>
      <c r="H3030" s="51">
        <v>6</v>
      </c>
      <c r="I3030" s="51">
        <v>20</v>
      </c>
      <c r="J3030" s="51">
        <v>5</v>
      </c>
      <c r="K3030" s="51">
        <v>5000</v>
      </c>
      <c r="L3030" s="51">
        <v>5100</v>
      </c>
      <c r="M3030" s="51">
        <v>511</v>
      </c>
      <c r="N3030" s="50">
        <v>1318</v>
      </c>
      <c r="O3030" s="49"/>
      <c r="P3030" s="48" t="s">
        <v>604</v>
      </c>
      <c r="Q3030" s="47">
        <v>0</v>
      </c>
      <c r="R3030" s="47">
        <v>0</v>
      </c>
      <c r="S3030" s="46">
        <f t="shared" si="202"/>
        <v>0</v>
      </c>
      <c r="T3030" s="47">
        <v>0</v>
      </c>
      <c r="U3030" s="47">
        <v>0</v>
      </c>
      <c r="V3030" s="46">
        <f t="shared" si="203"/>
        <v>0</v>
      </c>
      <c r="W3030" s="46">
        <f t="shared" si="204"/>
        <v>0</v>
      </c>
      <c r="X3030" s="45" t="s">
        <v>26</v>
      </c>
      <c r="Y3030" s="44"/>
      <c r="Z3030" s="43"/>
      <c r="AA3030" s="42" t="s">
        <v>19</v>
      </c>
      <c r="AK3030" s="2"/>
      <c r="AL3030" s="2"/>
      <c r="AM3030" s="2"/>
      <c r="AN3030" s="2"/>
      <c r="AO3030" s="2"/>
      <c r="AP3030" s="2"/>
      <c r="AQ3030" s="2"/>
      <c r="AR3030" s="2"/>
      <c r="AS3030" s="2"/>
      <c r="AT3030" s="2"/>
      <c r="AU3030" s="2"/>
      <c r="AV3030" s="2"/>
      <c r="AW3030" s="2"/>
    </row>
    <row r="3031" spans="1:49" hidden="1">
      <c r="A3031" s="31" t="e">
        <f t="shared" si="201"/>
        <v>#N/A</v>
      </c>
      <c r="B3031" s="30" t="e">
        <f>VLOOKUP(F3031,[3]!Tabla13[#All],2,FALSE)</f>
        <v>#N/A</v>
      </c>
      <c r="C3031" s="40">
        <v>2026</v>
      </c>
      <c r="D3031" s="40">
        <v>8330</v>
      </c>
      <c r="E3031" s="40"/>
      <c r="F3031" s="41"/>
      <c r="G3031" s="40">
        <v>2</v>
      </c>
      <c r="H3031" s="40">
        <v>6</v>
      </c>
      <c r="I3031" s="40">
        <v>20</v>
      </c>
      <c r="J3031" s="40">
        <v>5</v>
      </c>
      <c r="K3031" s="40">
        <v>5000</v>
      </c>
      <c r="L3031" s="40">
        <v>5100</v>
      </c>
      <c r="M3031" s="40">
        <v>515</v>
      </c>
      <c r="N3031" s="39" t="s">
        <v>23</v>
      </c>
      <c r="O3031" s="38"/>
      <c r="P3031" s="37" t="s">
        <v>63</v>
      </c>
      <c r="Q3031" s="36">
        <f>SUM(Q3032:Q3056)</f>
        <v>0</v>
      </c>
      <c r="R3031" s="36">
        <f>SUM(R3032:R3056)</f>
        <v>0</v>
      </c>
      <c r="S3031" s="36">
        <f t="shared" si="202"/>
        <v>0</v>
      </c>
      <c r="T3031" s="36">
        <f>SUM(T3032:T3056)</f>
        <v>0</v>
      </c>
      <c r="U3031" s="36">
        <f>SUM(U3032:U3056)</f>
        <v>0</v>
      </c>
      <c r="V3031" s="36">
        <f t="shared" si="203"/>
        <v>0</v>
      </c>
      <c r="W3031" s="36">
        <f t="shared" si="204"/>
        <v>0</v>
      </c>
      <c r="X3031" s="35"/>
      <c r="Y3031" s="64"/>
      <c r="Z3031" s="63"/>
      <c r="AA3031" s="32"/>
      <c r="AK3031" s="2"/>
      <c r="AL3031" s="2"/>
      <c r="AM3031" s="2"/>
      <c r="AN3031" s="2"/>
      <c r="AO3031" s="2"/>
      <c r="AP3031" s="2"/>
      <c r="AQ3031" s="2"/>
      <c r="AR3031" s="2"/>
      <c r="AS3031" s="2"/>
      <c r="AT3031" s="2"/>
      <c r="AU3031" s="2"/>
      <c r="AV3031" s="2"/>
      <c r="AW3031" s="2"/>
    </row>
    <row r="3032" spans="1:49" hidden="1">
      <c r="A3032" s="31" t="e">
        <f t="shared" si="201"/>
        <v>#N/A</v>
      </c>
      <c r="B3032" s="30" t="e">
        <f>VLOOKUP(F3032,[3]!Tabla13[#All],2,FALSE)</f>
        <v>#N/A</v>
      </c>
      <c r="C3032" s="51">
        <v>2026</v>
      </c>
      <c r="D3032" s="51">
        <v>8330</v>
      </c>
      <c r="E3032" s="51"/>
      <c r="F3032" s="52"/>
      <c r="G3032" s="51">
        <v>2</v>
      </c>
      <c r="H3032" s="51">
        <v>6</v>
      </c>
      <c r="I3032" s="51">
        <v>20</v>
      </c>
      <c r="J3032" s="51">
        <v>5</v>
      </c>
      <c r="K3032" s="51">
        <v>5000</v>
      </c>
      <c r="L3032" s="51">
        <v>5100</v>
      </c>
      <c r="M3032" s="51">
        <v>515</v>
      </c>
      <c r="N3032" s="50">
        <v>192</v>
      </c>
      <c r="O3032" s="49"/>
      <c r="P3032" s="48" t="s">
        <v>769</v>
      </c>
      <c r="Q3032" s="47">
        <v>0</v>
      </c>
      <c r="R3032" s="47">
        <v>0</v>
      </c>
      <c r="S3032" s="46">
        <f t="shared" si="202"/>
        <v>0</v>
      </c>
      <c r="T3032" s="47">
        <v>0</v>
      </c>
      <c r="U3032" s="47">
        <v>0</v>
      </c>
      <c r="V3032" s="46">
        <f t="shared" si="203"/>
        <v>0</v>
      </c>
      <c r="W3032" s="46">
        <f t="shared" si="204"/>
        <v>0</v>
      </c>
      <c r="X3032" s="45" t="s">
        <v>26</v>
      </c>
      <c r="Y3032" s="44"/>
      <c r="Z3032" s="43"/>
      <c r="AA3032" s="78" t="s">
        <v>100</v>
      </c>
      <c r="AK3032" s="2"/>
      <c r="AL3032" s="2"/>
      <c r="AM3032" s="2"/>
      <c r="AN3032" s="2"/>
      <c r="AO3032" s="2"/>
      <c r="AP3032" s="2"/>
      <c r="AQ3032" s="2"/>
      <c r="AR3032" s="2"/>
      <c r="AS3032" s="2"/>
      <c r="AT3032" s="2"/>
      <c r="AU3032" s="2"/>
      <c r="AV3032" s="2"/>
      <c r="AW3032" s="2"/>
    </row>
    <row r="3033" spans="1:49" hidden="1">
      <c r="A3033" s="31" t="e">
        <f t="shared" si="201"/>
        <v>#N/A</v>
      </c>
      <c r="B3033" s="30" t="e">
        <f>VLOOKUP(F3033,[3]!Tabla13[#All],2,FALSE)</f>
        <v>#N/A</v>
      </c>
      <c r="C3033" s="51">
        <v>2026</v>
      </c>
      <c r="D3033" s="51">
        <v>8330</v>
      </c>
      <c r="E3033" s="51"/>
      <c r="F3033" s="52"/>
      <c r="G3033" s="51">
        <v>2</v>
      </c>
      <c r="H3033" s="51">
        <v>6</v>
      </c>
      <c r="I3033" s="51">
        <v>20</v>
      </c>
      <c r="J3033" s="51">
        <v>5</v>
      </c>
      <c r="K3033" s="51">
        <v>5000</v>
      </c>
      <c r="L3033" s="51">
        <v>5100</v>
      </c>
      <c r="M3033" s="51">
        <v>515</v>
      </c>
      <c r="N3033" s="50">
        <v>361</v>
      </c>
      <c r="O3033" s="49"/>
      <c r="P3033" s="48" t="s">
        <v>61</v>
      </c>
      <c r="Q3033" s="47">
        <v>0</v>
      </c>
      <c r="R3033" s="47">
        <v>0</v>
      </c>
      <c r="S3033" s="46">
        <f t="shared" si="202"/>
        <v>0</v>
      </c>
      <c r="T3033" s="47">
        <v>0</v>
      </c>
      <c r="U3033" s="47">
        <v>0</v>
      </c>
      <c r="V3033" s="46">
        <f t="shared" si="203"/>
        <v>0</v>
      </c>
      <c r="W3033" s="46">
        <f t="shared" si="204"/>
        <v>0</v>
      </c>
      <c r="X3033" s="45" t="s">
        <v>26</v>
      </c>
      <c r="Y3033" s="44"/>
      <c r="Z3033" s="43"/>
      <c r="AA3033" s="78" t="s">
        <v>100</v>
      </c>
      <c r="AK3033" s="2"/>
      <c r="AL3033" s="2"/>
      <c r="AM3033" s="2"/>
      <c r="AN3033" s="2"/>
      <c r="AO3033" s="2"/>
      <c r="AP3033" s="2"/>
      <c r="AQ3033" s="2"/>
      <c r="AR3033" s="2"/>
      <c r="AS3033" s="2"/>
      <c r="AT3033" s="2"/>
      <c r="AU3033" s="2"/>
      <c r="AV3033" s="2"/>
      <c r="AW3033" s="2"/>
    </row>
    <row r="3034" spans="1:49" hidden="1">
      <c r="A3034" s="31" t="e">
        <f t="shared" si="201"/>
        <v>#N/A</v>
      </c>
      <c r="B3034" s="30" t="e">
        <f>VLOOKUP(F3034,[3]!Tabla13[#All],2,FALSE)</f>
        <v>#N/A</v>
      </c>
      <c r="C3034" s="51">
        <v>2026</v>
      </c>
      <c r="D3034" s="51">
        <v>8330</v>
      </c>
      <c r="E3034" s="51"/>
      <c r="F3034" s="52"/>
      <c r="G3034" s="51">
        <v>2</v>
      </c>
      <c r="H3034" s="51">
        <v>6</v>
      </c>
      <c r="I3034" s="51">
        <v>20</v>
      </c>
      <c r="J3034" s="51">
        <v>5</v>
      </c>
      <c r="K3034" s="51">
        <v>5000</v>
      </c>
      <c r="L3034" s="51">
        <v>5100</v>
      </c>
      <c r="M3034" s="51">
        <v>515</v>
      </c>
      <c r="N3034" s="50">
        <v>364</v>
      </c>
      <c r="O3034" s="49"/>
      <c r="P3034" s="48" t="s">
        <v>60</v>
      </c>
      <c r="Q3034" s="47">
        <v>0</v>
      </c>
      <c r="R3034" s="47">
        <v>0</v>
      </c>
      <c r="S3034" s="46">
        <f t="shared" si="202"/>
        <v>0</v>
      </c>
      <c r="T3034" s="47">
        <v>0</v>
      </c>
      <c r="U3034" s="47">
        <v>0</v>
      </c>
      <c r="V3034" s="46">
        <f t="shared" si="203"/>
        <v>0</v>
      </c>
      <c r="W3034" s="46">
        <f t="shared" si="204"/>
        <v>0</v>
      </c>
      <c r="X3034" s="45" t="s">
        <v>26</v>
      </c>
      <c r="Y3034" s="44"/>
      <c r="Z3034" s="43"/>
      <c r="AA3034" s="78" t="s">
        <v>100</v>
      </c>
      <c r="AK3034" s="2"/>
      <c r="AL3034" s="2"/>
      <c r="AM3034" s="2"/>
      <c r="AN3034" s="2"/>
      <c r="AO3034" s="2"/>
      <c r="AP3034" s="2"/>
      <c r="AQ3034" s="2"/>
      <c r="AR3034" s="2"/>
      <c r="AS3034" s="2"/>
      <c r="AT3034" s="2"/>
      <c r="AU3034" s="2"/>
      <c r="AV3034" s="2"/>
      <c r="AW3034" s="2"/>
    </row>
    <row r="3035" spans="1:49" hidden="1">
      <c r="A3035" s="31" t="e">
        <f t="shared" ref="A3035:A3098" si="205">B3035-E3035</f>
        <v>#N/A</v>
      </c>
      <c r="B3035" s="30" t="e">
        <f>VLOOKUP(F3035,[3]!Tabla13[#All],2,FALSE)</f>
        <v>#N/A</v>
      </c>
      <c r="C3035" s="51">
        <v>2026</v>
      </c>
      <c r="D3035" s="51">
        <v>8330</v>
      </c>
      <c r="E3035" s="51"/>
      <c r="F3035" s="52"/>
      <c r="G3035" s="51">
        <v>2</v>
      </c>
      <c r="H3035" s="51">
        <v>6</v>
      </c>
      <c r="I3035" s="51">
        <v>20</v>
      </c>
      <c r="J3035" s="51">
        <v>5</v>
      </c>
      <c r="K3035" s="51">
        <v>5000</v>
      </c>
      <c r="L3035" s="51">
        <v>5100</v>
      </c>
      <c r="M3035" s="51">
        <v>515</v>
      </c>
      <c r="N3035" s="50">
        <v>487</v>
      </c>
      <c r="O3035" s="49"/>
      <c r="P3035" s="48" t="s">
        <v>59</v>
      </c>
      <c r="Q3035" s="47">
        <v>0</v>
      </c>
      <c r="R3035" s="47">
        <v>0</v>
      </c>
      <c r="S3035" s="46">
        <f t="shared" si="202"/>
        <v>0</v>
      </c>
      <c r="T3035" s="47">
        <v>0</v>
      </c>
      <c r="U3035" s="47">
        <v>0</v>
      </c>
      <c r="V3035" s="46">
        <f t="shared" si="203"/>
        <v>0</v>
      </c>
      <c r="W3035" s="46">
        <f t="shared" si="204"/>
        <v>0</v>
      </c>
      <c r="X3035" s="45" t="s">
        <v>26</v>
      </c>
      <c r="Y3035" s="44"/>
      <c r="Z3035" s="43"/>
      <c r="AA3035" s="42" t="s">
        <v>19</v>
      </c>
      <c r="AK3035" s="2"/>
      <c r="AL3035" s="2"/>
      <c r="AM3035" s="2"/>
      <c r="AN3035" s="2"/>
      <c r="AO3035" s="2"/>
      <c r="AP3035" s="2"/>
      <c r="AQ3035" s="2"/>
      <c r="AR3035" s="2"/>
      <c r="AS3035" s="2"/>
      <c r="AT3035" s="2"/>
      <c r="AU3035" s="2"/>
      <c r="AV3035" s="2"/>
      <c r="AW3035" s="2"/>
    </row>
    <row r="3036" spans="1:49" hidden="1">
      <c r="A3036" s="31" t="e">
        <f t="shared" si="205"/>
        <v>#N/A</v>
      </c>
      <c r="B3036" s="30" t="e">
        <f>VLOOKUP(F3036,[3]!Tabla13[#All],2,FALSE)</f>
        <v>#N/A</v>
      </c>
      <c r="C3036" s="51">
        <v>2026</v>
      </c>
      <c r="D3036" s="51">
        <v>8330</v>
      </c>
      <c r="E3036" s="51"/>
      <c r="F3036" s="52"/>
      <c r="G3036" s="51">
        <v>2</v>
      </c>
      <c r="H3036" s="51">
        <v>6</v>
      </c>
      <c r="I3036" s="51">
        <v>20</v>
      </c>
      <c r="J3036" s="51">
        <v>5</v>
      </c>
      <c r="K3036" s="51">
        <v>5000</v>
      </c>
      <c r="L3036" s="51">
        <v>5100</v>
      </c>
      <c r="M3036" s="51">
        <v>515</v>
      </c>
      <c r="N3036" s="50">
        <v>502</v>
      </c>
      <c r="O3036" s="49"/>
      <c r="P3036" s="48" t="s">
        <v>768</v>
      </c>
      <c r="Q3036" s="47">
        <v>0</v>
      </c>
      <c r="R3036" s="47">
        <v>0</v>
      </c>
      <c r="S3036" s="46">
        <f t="shared" si="202"/>
        <v>0</v>
      </c>
      <c r="T3036" s="47">
        <v>0</v>
      </c>
      <c r="U3036" s="47">
        <v>0</v>
      </c>
      <c r="V3036" s="46">
        <f t="shared" si="203"/>
        <v>0</v>
      </c>
      <c r="W3036" s="46">
        <f t="shared" si="204"/>
        <v>0</v>
      </c>
      <c r="X3036" s="45" t="s">
        <v>26</v>
      </c>
      <c r="Y3036" s="44"/>
      <c r="Z3036" s="43"/>
      <c r="AA3036" s="78" t="s">
        <v>100</v>
      </c>
      <c r="AK3036" s="2"/>
      <c r="AL3036" s="2"/>
      <c r="AM3036" s="2"/>
      <c r="AN3036" s="2"/>
      <c r="AO3036" s="2"/>
      <c r="AP3036" s="2"/>
      <c r="AQ3036" s="2"/>
      <c r="AR3036" s="2"/>
      <c r="AS3036" s="2"/>
      <c r="AT3036" s="2"/>
      <c r="AU3036" s="2"/>
      <c r="AV3036" s="2"/>
      <c r="AW3036" s="2"/>
    </row>
    <row r="3037" spans="1:49" hidden="1">
      <c r="A3037" s="31" t="e">
        <f t="shared" si="205"/>
        <v>#N/A</v>
      </c>
      <c r="B3037" s="30" t="e">
        <f>VLOOKUP(F3037,[3]!Tabla13[#All],2,FALSE)</f>
        <v>#N/A</v>
      </c>
      <c r="C3037" s="51">
        <v>2026</v>
      </c>
      <c r="D3037" s="51">
        <v>8330</v>
      </c>
      <c r="E3037" s="51"/>
      <c r="F3037" s="52"/>
      <c r="G3037" s="51">
        <v>2</v>
      </c>
      <c r="H3037" s="51">
        <v>6</v>
      </c>
      <c r="I3037" s="51">
        <v>20</v>
      </c>
      <c r="J3037" s="51">
        <v>5</v>
      </c>
      <c r="K3037" s="51">
        <v>5000</v>
      </c>
      <c r="L3037" s="51">
        <v>5100</v>
      </c>
      <c r="M3037" s="51">
        <v>515</v>
      </c>
      <c r="N3037" s="50">
        <v>593</v>
      </c>
      <c r="O3037" s="49"/>
      <c r="P3037" s="48" t="s">
        <v>58</v>
      </c>
      <c r="Q3037" s="47">
        <v>0</v>
      </c>
      <c r="R3037" s="47">
        <v>0</v>
      </c>
      <c r="S3037" s="46">
        <f t="shared" si="202"/>
        <v>0</v>
      </c>
      <c r="T3037" s="47">
        <v>0</v>
      </c>
      <c r="U3037" s="47">
        <v>0</v>
      </c>
      <c r="V3037" s="46">
        <f t="shared" si="203"/>
        <v>0</v>
      </c>
      <c r="W3037" s="46">
        <f t="shared" si="204"/>
        <v>0</v>
      </c>
      <c r="X3037" s="45" t="s">
        <v>26</v>
      </c>
      <c r="Y3037" s="44"/>
      <c r="Z3037" s="43"/>
      <c r="AA3037" s="78" t="s">
        <v>100</v>
      </c>
      <c r="AK3037" s="2"/>
      <c r="AL3037" s="2"/>
      <c r="AM3037" s="2"/>
      <c r="AN3037" s="2"/>
      <c r="AO3037" s="2"/>
      <c r="AP3037" s="2"/>
      <c r="AQ3037" s="2"/>
      <c r="AR3037" s="2"/>
      <c r="AS3037" s="2"/>
      <c r="AT3037" s="2"/>
      <c r="AU3037" s="2"/>
      <c r="AV3037" s="2"/>
      <c r="AW3037" s="2"/>
    </row>
    <row r="3038" spans="1:49" hidden="1">
      <c r="A3038" s="31" t="e">
        <f t="shared" si="205"/>
        <v>#N/A</v>
      </c>
      <c r="B3038" s="30" t="e">
        <f>VLOOKUP(F3038,[3]!Tabla13[#All],2,FALSE)</f>
        <v>#N/A</v>
      </c>
      <c r="C3038" s="51">
        <v>2026</v>
      </c>
      <c r="D3038" s="51">
        <v>8330</v>
      </c>
      <c r="E3038" s="51"/>
      <c r="F3038" s="52"/>
      <c r="G3038" s="51">
        <v>2</v>
      </c>
      <c r="H3038" s="51">
        <v>6</v>
      </c>
      <c r="I3038" s="51">
        <v>20</v>
      </c>
      <c r="J3038" s="51">
        <v>5</v>
      </c>
      <c r="K3038" s="51">
        <v>5000</v>
      </c>
      <c r="L3038" s="51">
        <v>5100</v>
      </c>
      <c r="M3038" s="51">
        <v>515</v>
      </c>
      <c r="N3038" s="50">
        <v>523</v>
      </c>
      <c r="O3038" s="49"/>
      <c r="P3038" s="48" t="s">
        <v>304</v>
      </c>
      <c r="Q3038" s="47">
        <v>0</v>
      </c>
      <c r="R3038" s="47">
        <v>0</v>
      </c>
      <c r="S3038" s="46">
        <f t="shared" si="202"/>
        <v>0</v>
      </c>
      <c r="T3038" s="47">
        <v>0</v>
      </c>
      <c r="U3038" s="47">
        <v>0</v>
      </c>
      <c r="V3038" s="46">
        <f t="shared" si="203"/>
        <v>0</v>
      </c>
      <c r="W3038" s="46">
        <f t="shared" si="204"/>
        <v>0</v>
      </c>
      <c r="X3038" s="45" t="s">
        <v>26</v>
      </c>
      <c r="Y3038" s="44"/>
      <c r="Z3038" s="43"/>
      <c r="AA3038" s="78" t="s">
        <v>100</v>
      </c>
      <c r="AK3038" s="2"/>
      <c r="AL3038" s="2"/>
      <c r="AM3038" s="2"/>
      <c r="AN3038" s="2"/>
      <c r="AO3038" s="2"/>
      <c r="AP3038" s="2"/>
      <c r="AQ3038" s="2"/>
      <c r="AR3038" s="2"/>
      <c r="AS3038" s="2"/>
      <c r="AT3038" s="2"/>
      <c r="AU3038" s="2"/>
      <c r="AV3038" s="2"/>
      <c r="AW3038" s="2"/>
    </row>
    <row r="3039" spans="1:49" hidden="1">
      <c r="A3039" s="31" t="e">
        <f t="shared" si="205"/>
        <v>#N/A</v>
      </c>
      <c r="B3039" s="30" t="e">
        <f>VLOOKUP(F3039,[3]!Tabla13[#All],2,FALSE)</f>
        <v>#N/A</v>
      </c>
      <c r="C3039" s="51">
        <v>2026</v>
      </c>
      <c r="D3039" s="51">
        <v>8330</v>
      </c>
      <c r="E3039" s="51"/>
      <c r="F3039" s="52"/>
      <c r="G3039" s="51">
        <v>2</v>
      </c>
      <c r="H3039" s="51">
        <v>6</v>
      </c>
      <c r="I3039" s="51">
        <v>20</v>
      </c>
      <c r="J3039" s="51">
        <v>5</v>
      </c>
      <c r="K3039" s="51">
        <v>5000</v>
      </c>
      <c r="L3039" s="51">
        <v>5100</v>
      </c>
      <c r="M3039" s="51">
        <v>515</v>
      </c>
      <c r="N3039" s="50">
        <v>546</v>
      </c>
      <c r="O3039" s="49"/>
      <c r="P3039" s="48" t="s">
        <v>767</v>
      </c>
      <c r="Q3039" s="47">
        <v>0</v>
      </c>
      <c r="R3039" s="47">
        <v>0</v>
      </c>
      <c r="S3039" s="46">
        <f t="shared" si="202"/>
        <v>0</v>
      </c>
      <c r="T3039" s="47">
        <v>0</v>
      </c>
      <c r="U3039" s="47">
        <v>0</v>
      </c>
      <c r="V3039" s="46">
        <f t="shared" si="203"/>
        <v>0</v>
      </c>
      <c r="W3039" s="46">
        <f t="shared" si="204"/>
        <v>0</v>
      </c>
      <c r="X3039" s="45" t="s">
        <v>205</v>
      </c>
      <c r="Y3039" s="44"/>
      <c r="Z3039" s="43"/>
      <c r="AA3039" s="78" t="s">
        <v>100</v>
      </c>
      <c r="AK3039" s="2"/>
      <c r="AL3039" s="2"/>
      <c r="AM3039" s="2"/>
      <c r="AN3039" s="2"/>
      <c r="AO3039" s="2"/>
      <c r="AP3039" s="2"/>
      <c r="AQ3039" s="2"/>
      <c r="AR3039" s="2"/>
      <c r="AS3039" s="2"/>
      <c r="AT3039" s="2"/>
      <c r="AU3039" s="2"/>
      <c r="AV3039" s="2"/>
      <c r="AW3039" s="2"/>
    </row>
    <row r="3040" spans="1:49" hidden="1">
      <c r="A3040" s="31" t="e">
        <f t="shared" si="205"/>
        <v>#N/A</v>
      </c>
      <c r="B3040" s="30" t="e">
        <f>VLOOKUP(F3040,[3]!Tabla13[#All],2,FALSE)</f>
        <v>#N/A</v>
      </c>
      <c r="C3040" s="51">
        <v>2026</v>
      </c>
      <c r="D3040" s="51">
        <v>8330</v>
      </c>
      <c r="E3040" s="51"/>
      <c r="F3040" s="52"/>
      <c r="G3040" s="51">
        <v>2</v>
      </c>
      <c r="H3040" s="51">
        <v>6</v>
      </c>
      <c r="I3040" s="51">
        <v>20</v>
      </c>
      <c r="J3040" s="51">
        <v>5</v>
      </c>
      <c r="K3040" s="51">
        <v>5000</v>
      </c>
      <c r="L3040" s="51">
        <v>5100</v>
      </c>
      <c r="M3040" s="51">
        <v>515</v>
      </c>
      <c r="N3040" s="50">
        <v>768</v>
      </c>
      <c r="O3040" s="49"/>
      <c r="P3040" s="48" t="s">
        <v>57</v>
      </c>
      <c r="Q3040" s="47">
        <v>0</v>
      </c>
      <c r="R3040" s="47">
        <v>0</v>
      </c>
      <c r="S3040" s="46">
        <f t="shared" si="202"/>
        <v>0</v>
      </c>
      <c r="T3040" s="47">
        <v>0</v>
      </c>
      <c r="U3040" s="47">
        <v>0</v>
      </c>
      <c r="V3040" s="46">
        <f t="shared" si="203"/>
        <v>0</v>
      </c>
      <c r="W3040" s="46">
        <f t="shared" si="204"/>
        <v>0</v>
      </c>
      <c r="X3040" s="45" t="s">
        <v>26</v>
      </c>
      <c r="Y3040" s="44"/>
      <c r="Z3040" s="43"/>
      <c r="AA3040" s="78" t="s">
        <v>100</v>
      </c>
      <c r="AK3040" s="2"/>
      <c r="AL3040" s="2"/>
      <c r="AM3040" s="2"/>
      <c r="AN3040" s="2"/>
      <c r="AO3040" s="2"/>
      <c r="AP3040" s="2"/>
      <c r="AQ3040" s="2"/>
      <c r="AR3040" s="2"/>
      <c r="AS3040" s="2"/>
      <c r="AT3040" s="2"/>
      <c r="AU3040" s="2"/>
      <c r="AV3040" s="2"/>
      <c r="AW3040" s="2"/>
    </row>
    <row r="3041" spans="1:49" hidden="1">
      <c r="A3041" s="31" t="e">
        <f t="shared" si="205"/>
        <v>#N/A</v>
      </c>
      <c r="B3041" s="30" t="e">
        <f>VLOOKUP(F3041,[3]!Tabla13[#All],2,FALSE)</f>
        <v>#N/A</v>
      </c>
      <c r="C3041" s="51">
        <v>2026</v>
      </c>
      <c r="D3041" s="51">
        <v>8330</v>
      </c>
      <c r="E3041" s="51"/>
      <c r="F3041" s="52"/>
      <c r="G3041" s="51">
        <v>2</v>
      </c>
      <c r="H3041" s="51">
        <v>6</v>
      </c>
      <c r="I3041" s="51">
        <v>20</v>
      </c>
      <c r="J3041" s="51">
        <v>5</v>
      </c>
      <c r="K3041" s="51">
        <v>5000</v>
      </c>
      <c r="L3041" s="51">
        <v>5100</v>
      </c>
      <c r="M3041" s="51">
        <v>515</v>
      </c>
      <c r="N3041" s="50">
        <v>770</v>
      </c>
      <c r="O3041" s="49"/>
      <c r="P3041" s="48" t="s">
        <v>766</v>
      </c>
      <c r="Q3041" s="47">
        <v>0</v>
      </c>
      <c r="R3041" s="47">
        <v>0</v>
      </c>
      <c r="S3041" s="46">
        <f t="shared" si="202"/>
        <v>0</v>
      </c>
      <c r="T3041" s="47">
        <v>0</v>
      </c>
      <c r="U3041" s="47">
        <v>0</v>
      </c>
      <c r="V3041" s="46">
        <f t="shared" si="203"/>
        <v>0</v>
      </c>
      <c r="W3041" s="46">
        <f t="shared" si="204"/>
        <v>0</v>
      </c>
      <c r="X3041" s="45" t="s">
        <v>26</v>
      </c>
      <c r="Y3041" s="44"/>
      <c r="Z3041" s="43"/>
      <c r="AA3041" s="78" t="s">
        <v>100</v>
      </c>
      <c r="AK3041" s="2"/>
      <c r="AL3041" s="2"/>
      <c r="AM3041" s="2"/>
      <c r="AN3041" s="2"/>
      <c r="AO3041" s="2"/>
      <c r="AP3041" s="2"/>
      <c r="AQ3041" s="2"/>
      <c r="AR3041" s="2"/>
      <c r="AS3041" s="2"/>
      <c r="AT3041" s="2"/>
      <c r="AU3041" s="2"/>
      <c r="AV3041" s="2"/>
      <c r="AW3041" s="2"/>
    </row>
    <row r="3042" spans="1:49" hidden="1">
      <c r="A3042" s="31" t="e">
        <f t="shared" si="205"/>
        <v>#N/A</v>
      </c>
      <c r="B3042" s="30" t="e">
        <f>VLOOKUP(F3042,[3]!Tabla13[#All],2,FALSE)</f>
        <v>#N/A</v>
      </c>
      <c r="C3042" s="51">
        <v>2026</v>
      </c>
      <c r="D3042" s="51">
        <v>8330</v>
      </c>
      <c r="E3042" s="51"/>
      <c r="F3042" s="52"/>
      <c r="G3042" s="51">
        <v>2</v>
      </c>
      <c r="H3042" s="51">
        <v>6</v>
      </c>
      <c r="I3042" s="51">
        <v>20</v>
      </c>
      <c r="J3042" s="51">
        <v>5</v>
      </c>
      <c r="K3042" s="51">
        <v>5000</v>
      </c>
      <c r="L3042" s="51">
        <v>5100</v>
      </c>
      <c r="M3042" s="51">
        <v>515</v>
      </c>
      <c r="N3042" s="50">
        <v>771</v>
      </c>
      <c r="O3042" s="49"/>
      <c r="P3042" s="48" t="s">
        <v>603</v>
      </c>
      <c r="Q3042" s="47">
        <v>0</v>
      </c>
      <c r="R3042" s="47">
        <v>0</v>
      </c>
      <c r="S3042" s="46">
        <f t="shared" si="202"/>
        <v>0</v>
      </c>
      <c r="T3042" s="47">
        <v>0</v>
      </c>
      <c r="U3042" s="47">
        <v>0</v>
      </c>
      <c r="V3042" s="46">
        <f t="shared" si="203"/>
        <v>0</v>
      </c>
      <c r="W3042" s="46">
        <f t="shared" si="204"/>
        <v>0</v>
      </c>
      <c r="X3042" s="45" t="s">
        <v>26</v>
      </c>
      <c r="Y3042" s="44"/>
      <c r="Z3042" s="43"/>
      <c r="AA3042" s="78" t="s">
        <v>100</v>
      </c>
      <c r="AK3042" s="2"/>
      <c r="AL3042" s="2"/>
      <c r="AM3042" s="2"/>
      <c r="AN3042" s="2"/>
      <c r="AO3042" s="2"/>
      <c r="AP3042" s="2"/>
      <c r="AQ3042" s="2"/>
      <c r="AR3042" s="2"/>
      <c r="AS3042" s="2"/>
      <c r="AT3042" s="2"/>
      <c r="AU3042" s="2"/>
      <c r="AV3042" s="2"/>
      <c r="AW3042" s="2"/>
    </row>
    <row r="3043" spans="1:49" hidden="1">
      <c r="A3043" s="31" t="e">
        <f t="shared" si="205"/>
        <v>#N/A</v>
      </c>
      <c r="B3043" s="30" t="e">
        <f>VLOOKUP(F3043,[3]!Tabla13[#All],2,FALSE)</f>
        <v>#N/A</v>
      </c>
      <c r="C3043" s="51">
        <v>2026</v>
      </c>
      <c r="D3043" s="51">
        <v>8330</v>
      </c>
      <c r="E3043" s="51"/>
      <c r="F3043" s="52"/>
      <c r="G3043" s="51">
        <v>2</v>
      </c>
      <c r="H3043" s="51">
        <v>6</v>
      </c>
      <c r="I3043" s="51">
        <v>20</v>
      </c>
      <c r="J3043" s="51">
        <v>5</v>
      </c>
      <c r="K3043" s="51">
        <v>5000</v>
      </c>
      <c r="L3043" s="51">
        <v>5100</v>
      </c>
      <c r="M3043" s="51">
        <v>515</v>
      </c>
      <c r="N3043" s="50">
        <v>1004</v>
      </c>
      <c r="O3043" s="49"/>
      <c r="P3043" s="48" t="s">
        <v>56</v>
      </c>
      <c r="Q3043" s="47">
        <v>0</v>
      </c>
      <c r="R3043" s="47">
        <v>0</v>
      </c>
      <c r="S3043" s="46">
        <f t="shared" si="202"/>
        <v>0</v>
      </c>
      <c r="T3043" s="47">
        <v>0</v>
      </c>
      <c r="U3043" s="47">
        <v>0</v>
      </c>
      <c r="V3043" s="46">
        <f t="shared" si="203"/>
        <v>0</v>
      </c>
      <c r="W3043" s="46">
        <f t="shared" si="204"/>
        <v>0</v>
      </c>
      <c r="X3043" s="45" t="s">
        <v>26</v>
      </c>
      <c r="Y3043" s="44"/>
      <c r="Z3043" s="43"/>
      <c r="AA3043" s="78" t="s">
        <v>100</v>
      </c>
      <c r="AK3043" s="2"/>
      <c r="AL3043" s="2"/>
      <c r="AM3043" s="2"/>
      <c r="AN3043" s="2"/>
      <c r="AO3043" s="2"/>
      <c r="AP3043" s="2"/>
      <c r="AQ3043" s="2"/>
      <c r="AR3043" s="2"/>
      <c r="AS3043" s="2"/>
      <c r="AT3043" s="2"/>
      <c r="AU3043" s="2"/>
      <c r="AV3043" s="2"/>
      <c r="AW3043" s="2"/>
    </row>
    <row r="3044" spans="1:49" hidden="1">
      <c r="A3044" s="31" t="e">
        <f t="shared" si="205"/>
        <v>#N/A</v>
      </c>
      <c r="B3044" s="30" t="e">
        <f>VLOOKUP(F3044,[3]!Tabla13[#All],2,FALSE)</f>
        <v>#N/A</v>
      </c>
      <c r="C3044" s="51">
        <v>2026</v>
      </c>
      <c r="D3044" s="51">
        <v>8330</v>
      </c>
      <c r="E3044" s="51"/>
      <c r="F3044" s="52"/>
      <c r="G3044" s="51">
        <v>2</v>
      </c>
      <c r="H3044" s="51">
        <v>6</v>
      </c>
      <c r="I3044" s="51">
        <v>20</v>
      </c>
      <c r="J3044" s="51">
        <v>5</v>
      </c>
      <c r="K3044" s="51">
        <v>5000</v>
      </c>
      <c r="L3044" s="51">
        <v>5100</v>
      </c>
      <c r="M3044" s="51">
        <v>515</v>
      </c>
      <c r="N3044" s="50">
        <v>1006</v>
      </c>
      <c r="O3044" s="49"/>
      <c r="P3044" s="48" t="s">
        <v>602</v>
      </c>
      <c r="Q3044" s="47">
        <v>0</v>
      </c>
      <c r="R3044" s="47">
        <v>0</v>
      </c>
      <c r="S3044" s="46">
        <f t="shared" si="202"/>
        <v>0</v>
      </c>
      <c r="T3044" s="47">
        <v>0</v>
      </c>
      <c r="U3044" s="47">
        <v>0</v>
      </c>
      <c r="V3044" s="46">
        <f t="shared" si="203"/>
        <v>0</v>
      </c>
      <c r="W3044" s="46">
        <f t="shared" si="204"/>
        <v>0</v>
      </c>
      <c r="X3044" s="45" t="s">
        <v>26</v>
      </c>
      <c r="Y3044" s="44"/>
      <c r="Z3044" s="43"/>
      <c r="AA3044" s="78" t="s">
        <v>100</v>
      </c>
      <c r="AK3044" s="2"/>
      <c r="AL3044" s="2"/>
      <c r="AM3044" s="2"/>
      <c r="AN3044" s="2"/>
      <c r="AO3044" s="2"/>
      <c r="AP3044" s="2"/>
      <c r="AQ3044" s="2"/>
      <c r="AR3044" s="2"/>
      <c r="AS3044" s="2"/>
      <c r="AT3044" s="2"/>
      <c r="AU3044" s="2"/>
      <c r="AV3044" s="2"/>
      <c r="AW3044" s="2"/>
    </row>
    <row r="3045" spans="1:49" hidden="1">
      <c r="A3045" s="31" t="e">
        <f t="shared" si="205"/>
        <v>#N/A</v>
      </c>
      <c r="B3045" s="30" t="e">
        <f>VLOOKUP(F3045,[3]!Tabla13[#All],2,FALSE)</f>
        <v>#N/A</v>
      </c>
      <c r="C3045" s="51">
        <v>2026</v>
      </c>
      <c r="D3045" s="51">
        <v>8330</v>
      </c>
      <c r="E3045" s="51"/>
      <c r="F3045" s="52"/>
      <c r="G3045" s="51">
        <v>2</v>
      </c>
      <c r="H3045" s="51">
        <v>6</v>
      </c>
      <c r="I3045" s="51">
        <v>20</v>
      </c>
      <c r="J3045" s="51">
        <v>5</v>
      </c>
      <c r="K3045" s="51">
        <v>5000</v>
      </c>
      <c r="L3045" s="51">
        <v>5100</v>
      </c>
      <c r="M3045" s="51">
        <v>515</v>
      </c>
      <c r="N3045" s="50">
        <v>984</v>
      </c>
      <c r="O3045" s="49"/>
      <c r="P3045" s="48" t="s">
        <v>50</v>
      </c>
      <c r="Q3045" s="47">
        <v>0</v>
      </c>
      <c r="R3045" s="47">
        <v>0</v>
      </c>
      <c r="S3045" s="46">
        <f t="shared" si="202"/>
        <v>0</v>
      </c>
      <c r="T3045" s="47">
        <v>0</v>
      </c>
      <c r="U3045" s="47">
        <v>0</v>
      </c>
      <c r="V3045" s="46">
        <f t="shared" si="203"/>
        <v>0</v>
      </c>
      <c r="W3045" s="46">
        <f t="shared" si="204"/>
        <v>0</v>
      </c>
      <c r="X3045" s="45" t="s">
        <v>26</v>
      </c>
      <c r="Y3045" s="44"/>
      <c r="Z3045" s="43"/>
      <c r="AA3045" s="78" t="s">
        <v>100</v>
      </c>
      <c r="AK3045" s="2"/>
      <c r="AL3045" s="2"/>
      <c r="AM3045" s="2"/>
      <c r="AN3045" s="2"/>
      <c r="AO3045" s="2"/>
      <c r="AP3045" s="2"/>
      <c r="AQ3045" s="2"/>
      <c r="AR3045" s="2"/>
      <c r="AS3045" s="2"/>
      <c r="AT3045" s="2"/>
      <c r="AU3045" s="2"/>
      <c r="AV3045" s="2"/>
      <c r="AW3045" s="2"/>
    </row>
    <row r="3046" spans="1:49" hidden="1">
      <c r="A3046" s="31" t="e">
        <f t="shared" si="205"/>
        <v>#N/A</v>
      </c>
      <c r="B3046" s="30" t="e">
        <f>VLOOKUP(F3046,[3]!Tabla13[#All],2,FALSE)</f>
        <v>#N/A</v>
      </c>
      <c r="C3046" s="51">
        <v>2026</v>
      </c>
      <c r="D3046" s="51">
        <v>8330</v>
      </c>
      <c r="E3046" s="51"/>
      <c r="F3046" s="52"/>
      <c r="G3046" s="51">
        <v>2</v>
      </c>
      <c r="H3046" s="51">
        <v>6</v>
      </c>
      <c r="I3046" s="51">
        <v>20</v>
      </c>
      <c r="J3046" s="51">
        <v>5</v>
      </c>
      <c r="K3046" s="51">
        <v>5000</v>
      </c>
      <c r="L3046" s="51">
        <v>5100</v>
      </c>
      <c r="M3046" s="51">
        <v>515</v>
      </c>
      <c r="N3046" s="50">
        <v>1012</v>
      </c>
      <c r="O3046" s="49"/>
      <c r="P3046" s="48" t="s">
        <v>697</v>
      </c>
      <c r="Q3046" s="47">
        <v>0</v>
      </c>
      <c r="R3046" s="47">
        <v>0</v>
      </c>
      <c r="S3046" s="46">
        <f t="shared" si="202"/>
        <v>0</v>
      </c>
      <c r="T3046" s="47">
        <v>0</v>
      </c>
      <c r="U3046" s="47">
        <v>0</v>
      </c>
      <c r="V3046" s="46">
        <f t="shared" si="203"/>
        <v>0</v>
      </c>
      <c r="W3046" s="46">
        <f t="shared" si="204"/>
        <v>0</v>
      </c>
      <c r="X3046" s="45" t="s">
        <v>26</v>
      </c>
      <c r="Y3046" s="44"/>
      <c r="Z3046" s="43"/>
      <c r="AA3046" s="42" t="s">
        <v>19</v>
      </c>
      <c r="AK3046" s="2"/>
      <c r="AL3046" s="2"/>
      <c r="AM3046" s="2"/>
      <c r="AN3046" s="2"/>
      <c r="AO3046" s="2"/>
      <c r="AP3046" s="2"/>
      <c r="AQ3046" s="2"/>
      <c r="AR3046" s="2"/>
      <c r="AS3046" s="2"/>
      <c r="AT3046" s="2"/>
      <c r="AU3046" s="2"/>
      <c r="AV3046" s="2"/>
      <c r="AW3046" s="2"/>
    </row>
    <row r="3047" spans="1:49" hidden="1">
      <c r="A3047" s="31" t="e">
        <f t="shared" si="205"/>
        <v>#N/A</v>
      </c>
      <c r="B3047" s="30" t="e">
        <f>VLOOKUP(F3047,[3]!Tabla13[#All],2,FALSE)</f>
        <v>#N/A</v>
      </c>
      <c r="C3047" s="51">
        <v>2026</v>
      </c>
      <c r="D3047" s="51">
        <v>8330</v>
      </c>
      <c r="E3047" s="51"/>
      <c r="F3047" s="52"/>
      <c r="G3047" s="51">
        <v>2</v>
      </c>
      <c r="H3047" s="51">
        <v>6</v>
      </c>
      <c r="I3047" s="51">
        <v>20</v>
      </c>
      <c r="J3047" s="51">
        <v>5</v>
      </c>
      <c r="K3047" s="51">
        <v>5000</v>
      </c>
      <c r="L3047" s="51">
        <v>5100</v>
      </c>
      <c r="M3047" s="51">
        <v>515</v>
      </c>
      <c r="N3047" s="50">
        <v>1037</v>
      </c>
      <c r="O3047" s="49"/>
      <c r="P3047" s="48" t="s">
        <v>765</v>
      </c>
      <c r="Q3047" s="47">
        <v>0</v>
      </c>
      <c r="R3047" s="47">
        <v>0</v>
      </c>
      <c r="S3047" s="46">
        <f t="shared" si="202"/>
        <v>0</v>
      </c>
      <c r="T3047" s="47">
        <v>0</v>
      </c>
      <c r="U3047" s="47">
        <v>0</v>
      </c>
      <c r="V3047" s="46">
        <f t="shared" si="203"/>
        <v>0</v>
      </c>
      <c r="W3047" s="46">
        <f t="shared" si="204"/>
        <v>0</v>
      </c>
      <c r="X3047" s="45" t="s">
        <v>26</v>
      </c>
      <c r="Y3047" s="44"/>
      <c r="Z3047" s="43"/>
      <c r="AA3047" s="42" t="s">
        <v>19</v>
      </c>
      <c r="AK3047" s="2"/>
      <c r="AL3047" s="2"/>
      <c r="AM3047" s="2"/>
      <c r="AN3047" s="2"/>
      <c r="AO3047" s="2"/>
      <c r="AP3047" s="2"/>
      <c r="AQ3047" s="2"/>
      <c r="AR3047" s="2"/>
      <c r="AS3047" s="2"/>
      <c r="AT3047" s="2"/>
      <c r="AU3047" s="2"/>
      <c r="AV3047" s="2"/>
      <c r="AW3047" s="2"/>
    </row>
    <row r="3048" spans="1:49" hidden="1">
      <c r="A3048" s="31" t="e">
        <f t="shared" si="205"/>
        <v>#N/A</v>
      </c>
      <c r="B3048" s="30" t="e">
        <f>VLOOKUP(F3048,[3]!Tabla13[#All],2,FALSE)</f>
        <v>#N/A</v>
      </c>
      <c r="C3048" s="51">
        <v>2026</v>
      </c>
      <c r="D3048" s="51">
        <v>8330</v>
      </c>
      <c r="E3048" s="51"/>
      <c r="F3048" s="52"/>
      <c r="G3048" s="51">
        <v>2</v>
      </c>
      <c r="H3048" s="51">
        <v>6</v>
      </c>
      <c r="I3048" s="51">
        <v>20</v>
      </c>
      <c r="J3048" s="51">
        <v>5</v>
      </c>
      <c r="K3048" s="51">
        <v>5000</v>
      </c>
      <c r="L3048" s="51">
        <v>5100</v>
      </c>
      <c r="M3048" s="51">
        <v>515</v>
      </c>
      <c r="N3048" s="50">
        <v>1103</v>
      </c>
      <c r="O3048" s="49"/>
      <c r="P3048" s="48" t="s">
        <v>53</v>
      </c>
      <c r="Q3048" s="47">
        <v>0</v>
      </c>
      <c r="R3048" s="47">
        <v>0</v>
      </c>
      <c r="S3048" s="46">
        <f t="shared" si="202"/>
        <v>0</v>
      </c>
      <c r="T3048" s="47">
        <v>0</v>
      </c>
      <c r="U3048" s="47">
        <v>0</v>
      </c>
      <c r="V3048" s="46">
        <f t="shared" si="203"/>
        <v>0</v>
      </c>
      <c r="W3048" s="46">
        <f t="shared" si="204"/>
        <v>0</v>
      </c>
      <c r="X3048" s="45" t="s">
        <v>26</v>
      </c>
      <c r="Y3048" s="44"/>
      <c r="Z3048" s="43"/>
      <c r="AA3048" s="78" t="s">
        <v>100</v>
      </c>
      <c r="AK3048" s="2"/>
      <c r="AL3048" s="2"/>
      <c r="AM3048" s="2"/>
      <c r="AN3048" s="2"/>
      <c r="AO3048" s="2"/>
      <c r="AP3048" s="2"/>
      <c r="AQ3048" s="2"/>
      <c r="AR3048" s="2"/>
      <c r="AS3048" s="2"/>
      <c r="AT3048" s="2"/>
      <c r="AU3048" s="2"/>
      <c r="AV3048" s="2"/>
      <c r="AW3048" s="2"/>
    </row>
    <row r="3049" spans="1:49" hidden="1">
      <c r="A3049" s="31" t="e">
        <f t="shared" si="205"/>
        <v>#N/A</v>
      </c>
      <c r="B3049" s="30" t="e">
        <f>VLOOKUP(F3049,[3]!Tabla13[#All],2,FALSE)</f>
        <v>#N/A</v>
      </c>
      <c r="C3049" s="51">
        <v>2026</v>
      </c>
      <c r="D3049" s="51">
        <v>8330</v>
      </c>
      <c r="E3049" s="51"/>
      <c r="F3049" s="52"/>
      <c r="G3049" s="51">
        <v>2</v>
      </c>
      <c r="H3049" s="51">
        <v>6</v>
      </c>
      <c r="I3049" s="51">
        <v>20</v>
      </c>
      <c r="J3049" s="51">
        <v>5</v>
      </c>
      <c r="K3049" s="51">
        <v>5000</v>
      </c>
      <c r="L3049" s="51">
        <v>5100</v>
      </c>
      <c r="M3049" s="51">
        <v>515</v>
      </c>
      <c r="N3049" s="50">
        <v>1177</v>
      </c>
      <c r="O3049" s="49"/>
      <c r="P3049" s="48" t="s">
        <v>764</v>
      </c>
      <c r="Q3049" s="47">
        <v>0</v>
      </c>
      <c r="R3049" s="47">
        <v>0</v>
      </c>
      <c r="S3049" s="46">
        <f t="shared" si="202"/>
        <v>0</v>
      </c>
      <c r="T3049" s="47">
        <v>0</v>
      </c>
      <c r="U3049" s="47">
        <v>0</v>
      </c>
      <c r="V3049" s="46">
        <f t="shared" si="203"/>
        <v>0</v>
      </c>
      <c r="W3049" s="46">
        <f t="shared" si="204"/>
        <v>0</v>
      </c>
      <c r="X3049" s="45" t="s">
        <v>26</v>
      </c>
      <c r="Y3049" s="44"/>
      <c r="Z3049" s="43"/>
      <c r="AA3049" s="78" t="s">
        <v>100</v>
      </c>
      <c r="AK3049" s="2"/>
      <c r="AL3049" s="2"/>
      <c r="AM3049" s="2"/>
      <c r="AN3049" s="2"/>
      <c r="AO3049" s="2"/>
      <c r="AP3049" s="2"/>
      <c r="AQ3049" s="2"/>
      <c r="AR3049" s="2"/>
      <c r="AS3049" s="2"/>
      <c r="AT3049" s="2"/>
      <c r="AU3049" s="2"/>
      <c r="AV3049" s="2"/>
      <c r="AW3049" s="2"/>
    </row>
    <row r="3050" spans="1:49" hidden="1">
      <c r="A3050" s="31" t="e">
        <f t="shared" si="205"/>
        <v>#N/A</v>
      </c>
      <c r="B3050" s="30" t="e">
        <f>VLOOKUP(F3050,[3]!Tabla13[#All],2,FALSE)</f>
        <v>#N/A</v>
      </c>
      <c r="C3050" s="51">
        <v>2026</v>
      </c>
      <c r="D3050" s="51">
        <v>8330</v>
      </c>
      <c r="E3050" s="51"/>
      <c r="F3050" s="52"/>
      <c r="G3050" s="51">
        <v>2</v>
      </c>
      <c r="H3050" s="51">
        <v>6</v>
      </c>
      <c r="I3050" s="51">
        <v>20</v>
      </c>
      <c r="J3050" s="51">
        <v>5</v>
      </c>
      <c r="K3050" s="51">
        <v>5000</v>
      </c>
      <c r="L3050" s="51">
        <v>5100</v>
      </c>
      <c r="M3050" s="51">
        <v>515</v>
      </c>
      <c r="N3050" s="50">
        <v>1285</v>
      </c>
      <c r="O3050" s="49"/>
      <c r="P3050" s="48" t="s">
        <v>52</v>
      </c>
      <c r="Q3050" s="47">
        <v>0</v>
      </c>
      <c r="R3050" s="47">
        <v>0</v>
      </c>
      <c r="S3050" s="46">
        <f t="shared" si="202"/>
        <v>0</v>
      </c>
      <c r="T3050" s="47">
        <v>0</v>
      </c>
      <c r="U3050" s="47">
        <v>0</v>
      </c>
      <c r="V3050" s="46">
        <f t="shared" si="203"/>
        <v>0</v>
      </c>
      <c r="W3050" s="46">
        <f t="shared" si="204"/>
        <v>0</v>
      </c>
      <c r="X3050" s="45" t="s">
        <v>26</v>
      </c>
      <c r="Y3050" s="44"/>
      <c r="Z3050" s="43"/>
      <c r="AA3050" s="78" t="s">
        <v>100</v>
      </c>
      <c r="AK3050" s="2"/>
      <c r="AL3050" s="2"/>
      <c r="AM3050" s="2"/>
      <c r="AN3050" s="2"/>
      <c r="AO3050" s="2"/>
      <c r="AP3050" s="2"/>
      <c r="AQ3050" s="2"/>
      <c r="AR3050" s="2"/>
      <c r="AS3050" s="2"/>
      <c r="AT3050" s="2"/>
      <c r="AU3050" s="2"/>
      <c r="AV3050" s="2"/>
      <c r="AW3050" s="2"/>
    </row>
    <row r="3051" spans="1:49" hidden="1">
      <c r="A3051" s="31" t="e">
        <f t="shared" si="205"/>
        <v>#N/A</v>
      </c>
      <c r="B3051" s="30" t="e">
        <f>VLOOKUP(F3051,[3]!Tabla13[#All],2,FALSE)</f>
        <v>#N/A</v>
      </c>
      <c r="C3051" s="51">
        <v>2026</v>
      </c>
      <c r="D3051" s="51">
        <v>8330</v>
      </c>
      <c r="E3051" s="51"/>
      <c r="F3051" s="52"/>
      <c r="G3051" s="51">
        <v>2</v>
      </c>
      <c r="H3051" s="51">
        <v>6</v>
      </c>
      <c r="I3051" s="51">
        <v>20</v>
      </c>
      <c r="J3051" s="51">
        <v>5</v>
      </c>
      <c r="K3051" s="51">
        <v>5000</v>
      </c>
      <c r="L3051" s="51">
        <v>5100</v>
      </c>
      <c r="M3051" s="51">
        <v>515</v>
      </c>
      <c r="N3051" s="50">
        <v>1361</v>
      </c>
      <c r="O3051" s="49"/>
      <c r="P3051" s="48" t="s">
        <v>763</v>
      </c>
      <c r="Q3051" s="47">
        <v>0</v>
      </c>
      <c r="R3051" s="47">
        <v>0</v>
      </c>
      <c r="S3051" s="46">
        <f t="shared" si="202"/>
        <v>0</v>
      </c>
      <c r="T3051" s="47">
        <v>0</v>
      </c>
      <c r="U3051" s="47">
        <v>0</v>
      </c>
      <c r="V3051" s="46">
        <f t="shared" si="203"/>
        <v>0</v>
      </c>
      <c r="W3051" s="46">
        <f t="shared" si="204"/>
        <v>0</v>
      </c>
      <c r="X3051" s="45" t="s">
        <v>26</v>
      </c>
      <c r="Y3051" s="44"/>
      <c r="Z3051" s="43"/>
      <c r="AA3051" s="78" t="s">
        <v>100</v>
      </c>
      <c r="AK3051" s="2"/>
      <c r="AL3051" s="2"/>
      <c r="AM3051" s="2"/>
      <c r="AN3051" s="2"/>
      <c r="AO3051" s="2"/>
      <c r="AP3051" s="2"/>
      <c r="AQ3051" s="2"/>
      <c r="AR3051" s="2"/>
      <c r="AS3051" s="2"/>
      <c r="AT3051" s="2"/>
      <c r="AU3051" s="2"/>
      <c r="AV3051" s="2"/>
      <c r="AW3051" s="2"/>
    </row>
    <row r="3052" spans="1:49" hidden="1">
      <c r="A3052" s="31" t="e">
        <f t="shared" si="205"/>
        <v>#N/A</v>
      </c>
      <c r="B3052" s="30" t="e">
        <f>VLOOKUP(F3052,[3]!Tabla13[#All],2,FALSE)</f>
        <v>#N/A</v>
      </c>
      <c r="C3052" s="51">
        <v>2026</v>
      </c>
      <c r="D3052" s="51">
        <v>8330</v>
      </c>
      <c r="E3052" s="51"/>
      <c r="F3052" s="52"/>
      <c r="G3052" s="51">
        <v>2</v>
      </c>
      <c r="H3052" s="51">
        <v>6</v>
      </c>
      <c r="I3052" s="51">
        <v>20</v>
      </c>
      <c r="J3052" s="51">
        <v>5</v>
      </c>
      <c r="K3052" s="51">
        <v>5000</v>
      </c>
      <c r="L3052" s="51">
        <v>5100</v>
      </c>
      <c r="M3052" s="51">
        <v>515</v>
      </c>
      <c r="N3052" s="50">
        <v>1420</v>
      </c>
      <c r="O3052" s="49"/>
      <c r="P3052" s="48" t="s">
        <v>48</v>
      </c>
      <c r="Q3052" s="47">
        <v>0</v>
      </c>
      <c r="R3052" s="47">
        <v>0</v>
      </c>
      <c r="S3052" s="46">
        <f t="shared" si="202"/>
        <v>0</v>
      </c>
      <c r="T3052" s="47">
        <v>0</v>
      </c>
      <c r="U3052" s="47">
        <v>0</v>
      </c>
      <c r="V3052" s="46">
        <f t="shared" si="203"/>
        <v>0</v>
      </c>
      <c r="W3052" s="46">
        <f t="shared" si="204"/>
        <v>0</v>
      </c>
      <c r="X3052" s="45" t="s">
        <v>26</v>
      </c>
      <c r="Y3052" s="44"/>
      <c r="Z3052" s="43"/>
      <c r="AA3052" s="42" t="s">
        <v>19</v>
      </c>
      <c r="AK3052" s="2"/>
      <c r="AL3052" s="2"/>
      <c r="AM3052" s="2"/>
      <c r="AN3052" s="2"/>
      <c r="AO3052" s="2"/>
      <c r="AP3052" s="2"/>
      <c r="AQ3052" s="2"/>
      <c r="AR3052" s="2"/>
      <c r="AS3052" s="2"/>
      <c r="AT3052" s="2"/>
      <c r="AU3052" s="2"/>
      <c r="AV3052" s="2"/>
      <c r="AW3052" s="2"/>
    </row>
    <row r="3053" spans="1:49" hidden="1">
      <c r="A3053" s="31" t="e">
        <f t="shared" si="205"/>
        <v>#N/A</v>
      </c>
      <c r="B3053" s="30" t="e">
        <f>VLOOKUP(F3053,[3]!Tabla13[#All],2,FALSE)</f>
        <v>#N/A</v>
      </c>
      <c r="C3053" s="51">
        <v>2026</v>
      </c>
      <c r="D3053" s="51">
        <v>8330</v>
      </c>
      <c r="E3053" s="51"/>
      <c r="F3053" s="52"/>
      <c r="G3053" s="51">
        <v>2</v>
      </c>
      <c r="H3053" s="51">
        <v>6</v>
      </c>
      <c r="I3053" s="51">
        <v>20</v>
      </c>
      <c r="J3053" s="51">
        <v>5</v>
      </c>
      <c r="K3053" s="51">
        <v>5000</v>
      </c>
      <c r="L3053" s="51">
        <v>5100</v>
      </c>
      <c r="M3053" s="51">
        <v>515</v>
      </c>
      <c r="N3053" s="50">
        <v>1473</v>
      </c>
      <c r="O3053" s="49"/>
      <c r="P3053" s="48" t="s">
        <v>762</v>
      </c>
      <c r="Q3053" s="47">
        <v>0</v>
      </c>
      <c r="R3053" s="47">
        <v>0</v>
      </c>
      <c r="S3053" s="46">
        <f t="shared" si="202"/>
        <v>0</v>
      </c>
      <c r="T3053" s="47">
        <v>0</v>
      </c>
      <c r="U3053" s="47">
        <v>0</v>
      </c>
      <c r="V3053" s="46">
        <f t="shared" si="203"/>
        <v>0</v>
      </c>
      <c r="W3053" s="46">
        <f t="shared" si="204"/>
        <v>0</v>
      </c>
      <c r="X3053" s="45" t="s">
        <v>26</v>
      </c>
      <c r="Y3053" s="44"/>
      <c r="Z3053" s="43"/>
      <c r="AA3053" s="78" t="s">
        <v>100</v>
      </c>
      <c r="AK3053" s="2"/>
      <c r="AL3053" s="2"/>
      <c r="AM3053" s="2"/>
      <c r="AN3053" s="2"/>
      <c r="AO3053" s="2"/>
      <c r="AP3053" s="2"/>
      <c r="AQ3053" s="2"/>
      <c r="AR3053" s="2"/>
      <c r="AS3053" s="2"/>
      <c r="AT3053" s="2"/>
      <c r="AU3053" s="2"/>
      <c r="AV3053" s="2"/>
      <c r="AW3053" s="2"/>
    </row>
    <row r="3054" spans="1:49" hidden="1">
      <c r="A3054" s="31" t="e">
        <f t="shared" si="205"/>
        <v>#N/A</v>
      </c>
      <c r="B3054" s="30" t="e">
        <f>VLOOKUP(F3054,[3]!Tabla13[#All],2,FALSE)</f>
        <v>#N/A</v>
      </c>
      <c r="C3054" s="51">
        <v>2026</v>
      </c>
      <c r="D3054" s="51">
        <v>8330</v>
      </c>
      <c r="E3054" s="51"/>
      <c r="F3054" s="52"/>
      <c r="G3054" s="51">
        <v>2</v>
      </c>
      <c r="H3054" s="51">
        <v>6</v>
      </c>
      <c r="I3054" s="51">
        <v>20</v>
      </c>
      <c r="J3054" s="51">
        <v>5</v>
      </c>
      <c r="K3054" s="51">
        <v>5000</v>
      </c>
      <c r="L3054" s="51">
        <v>5100</v>
      </c>
      <c r="M3054" s="51">
        <v>515</v>
      </c>
      <c r="N3054" s="50">
        <v>1476</v>
      </c>
      <c r="O3054" s="49"/>
      <c r="P3054" s="48" t="s">
        <v>51</v>
      </c>
      <c r="Q3054" s="47">
        <v>0</v>
      </c>
      <c r="R3054" s="47">
        <v>0</v>
      </c>
      <c r="S3054" s="46">
        <f t="shared" si="202"/>
        <v>0</v>
      </c>
      <c r="T3054" s="47">
        <v>0</v>
      </c>
      <c r="U3054" s="47">
        <v>0</v>
      </c>
      <c r="V3054" s="46">
        <f t="shared" si="203"/>
        <v>0</v>
      </c>
      <c r="W3054" s="46">
        <f t="shared" si="204"/>
        <v>0</v>
      </c>
      <c r="X3054" s="45" t="s">
        <v>26</v>
      </c>
      <c r="Y3054" s="44"/>
      <c r="Z3054" s="43"/>
      <c r="AA3054" s="78" t="s">
        <v>100</v>
      </c>
      <c r="AK3054" s="2"/>
      <c r="AL3054" s="2"/>
      <c r="AM3054" s="2"/>
      <c r="AN3054" s="2"/>
      <c r="AO3054" s="2"/>
      <c r="AP3054" s="2"/>
      <c r="AQ3054" s="2"/>
      <c r="AR3054" s="2"/>
      <c r="AS3054" s="2"/>
      <c r="AT3054" s="2"/>
      <c r="AU3054" s="2"/>
      <c r="AV3054" s="2"/>
      <c r="AW3054" s="2"/>
    </row>
    <row r="3055" spans="1:49" hidden="1">
      <c r="A3055" s="31" t="e">
        <f t="shared" si="205"/>
        <v>#N/A</v>
      </c>
      <c r="B3055" s="30" t="e">
        <f>VLOOKUP(F3055,[3]!Tabla13[#All],2,FALSE)</f>
        <v>#N/A</v>
      </c>
      <c r="C3055" s="51">
        <v>2026</v>
      </c>
      <c r="D3055" s="51">
        <v>8330</v>
      </c>
      <c r="E3055" s="51"/>
      <c r="F3055" s="52"/>
      <c r="G3055" s="51">
        <v>2</v>
      </c>
      <c r="H3055" s="51">
        <v>6</v>
      </c>
      <c r="I3055" s="51">
        <v>20</v>
      </c>
      <c r="J3055" s="51">
        <v>5</v>
      </c>
      <c r="K3055" s="51">
        <v>5000</v>
      </c>
      <c r="L3055" s="51">
        <v>5100</v>
      </c>
      <c r="M3055" s="51">
        <v>515</v>
      </c>
      <c r="N3055" s="50">
        <v>374</v>
      </c>
      <c r="O3055" s="49"/>
      <c r="P3055" s="48" t="s">
        <v>600</v>
      </c>
      <c r="Q3055" s="47">
        <v>0</v>
      </c>
      <c r="R3055" s="47">
        <v>0</v>
      </c>
      <c r="S3055" s="46">
        <f t="shared" si="202"/>
        <v>0</v>
      </c>
      <c r="T3055" s="47">
        <v>0</v>
      </c>
      <c r="U3055" s="47">
        <v>0</v>
      </c>
      <c r="V3055" s="46">
        <f t="shared" si="203"/>
        <v>0</v>
      </c>
      <c r="W3055" s="46">
        <f t="shared" si="204"/>
        <v>0</v>
      </c>
      <c r="X3055" s="45" t="s">
        <v>26</v>
      </c>
      <c r="Y3055" s="44"/>
      <c r="Z3055" s="43"/>
      <c r="AA3055" s="78" t="s">
        <v>100</v>
      </c>
      <c r="AK3055" s="2"/>
      <c r="AL3055" s="2"/>
      <c r="AM3055" s="2"/>
      <c r="AN3055" s="2"/>
      <c r="AO3055" s="2"/>
      <c r="AP3055" s="2"/>
      <c r="AQ3055" s="2"/>
      <c r="AR3055" s="2"/>
      <c r="AS3055" s="2"/>
      <c r="AT3055" s="2"/>
      <c r="AU3055" s="2"/>
      <c r="AV3055" s="2"/>
      <c r="AW3055" s="2"/>
    </row>
    <row r="3056" spans="1:49" hidden="1">
      <c r="A3056" s="31" t="e">
        <f t="shared" si="205"/>
        <v>#N/A</v>
      </c>
      <c r="B3056" s="30" t="e">
        <f>VLOOKUP(F3056,[3]!Tabla13[#All],2,FALSE)</f>
        <v>#N/A</v>
      </c>
      <c r="C3056" s="51">
        <v>2026</v>
      </c>
      <c r="D3056" s="51">
        <v>8330</v>
      </c>
      <c r="E3056" s="51"/>
      <c r="F3056" s="52"/>
      <c r="G3056" s="51">
        <v>2</v>
      </c>
      <c r="H3056" s="51">
        <v>6</v>
      </c>
      <c r="I3056" s="51">
        <v>20</v>
      </c>
      <c r="J3056" s="51">
        <v>5</v>
      </c>
      <c r="K3056" s="51">
        <v>5000</v>
      </c>
      <c r="L3056" s="51">
        <v>5100</v>
      </c>
      <c r="M3056" s="51">
        <v>515</v>
      </c>
      <c r="N3056" s="50">
        <v>1512</v>
      </c>
      <c r="O3056" s="49"/>
      <c r="P3056" s="48" t="s">
        <v>465</v>
      </c>
      <c r="Q3056" s="47">
        <v>0</v>
      </c>
      <c r="R3056" s="47">
        <v>0</v>
      </c>
      <c r="S3056" s="46">
        <f t="shared" si="202"/>
        <v>0</v>
      </c>
      <c r="T3056" s="47">
        <v>0</v>
      </c>
      <c r="U3056" s="47">
        <v>0</v>
      </c>
      <c r="V3056" s="46">
        <f t="shared" si="203"/>
        <v>0</v>
      </c>
      <c r="W3056" s="46">
        <f t="shared" si="204"/>
        <v>0</v>
      </c>
      <c r="X3056" s="45" t="s">
        <v>26</v>
      </c>
      <c r="Y3056" s="44"/>
      <c r="Z3056" s="43"/>
      <c r="AA3056" s="78" t="s">
        <v>100</v>
      </c>
      <c r="AK3056" s="2"/>
      <c r="AL3056" s="2"/>
      <c r="AM3056" s="2"/>
      <c r="AN3056" s="2"/>
      <c r="AO3056" s="2"/>
      <c r="AP3056" s="2"/>
      <c r="AQ3056" s="2"/>
      <c r="AR3056" s="2"/>
      <c r="AS3056" s="2"/>
      <c r="AT3056" s="2"/>
      <c r="AU3056" s="2"/>
      <c r="AV3056" s="2"/>
      <c r="AW3056" s="2"/>
    </row>
    <row r="3057" spans="1:49" hidden="1">
      <c r="A3057" s="31" t="e">
        <f t="shared" si="205"/>
        <v>#N/A</v>
      </c>
      <c r="B3057" s="30" t="e">
        <f>VLOOKUP(F3057,[3]!Tabla13[#All],2,FALSE)</f>
        <v>#N/A</v>
      </c>
      <c r="C3057" s="40">
        <v>2026</v>
      </c>
      <c r="D3057" s="40">
        <v>8330</v>
      </c>
      <c r="E3057" s="40"/>
      <c r="F3057" s="41"/>
      <c r="G3057" s="40">
        <v>2</v>
      </c>
      <c r="H3057" s="40">
        <v>6</v>
      </c>
      <c r="I3057" s="40">
        <v>20</v>
      </c>
      <c r="J3057" s="40">
        <v>5</v>
      </c>
      <c r="K3057" s="40">
        <v>5000</v>
      </c>
      <c r="L3057" s="40">
        <v>5100</v>
      </c>
      <c r="M3057" s="40">
        <v>519</v>
      </c>
      <c r="N3057" s="39" t="s">
        <v>23</v>
      </c>
      <c r="O3057" s="38"/>
      <c r="P3057" s="37" t="s">
        <v>47</v>
      </c>
      <c r="Q3057" s="36">
        <f>SUM(Q3058:Q3062)</f>
        <v>0</v>
      </c>
      <c r="R3057" s="36">
        <f>SUM(R3058:R3062)</f>
        <v>0</v>
      </c>
      <c r="S3057" s="36">
        <f t="shared" si="202"/>
        <v>0</v>
      </c>
      <c r="T3057" s="36">
        <f>SUM(T3058:T3062)</f>
        <v>0</v>
      </c>
      <c r="U3057" s="36">
        <f>SUM(U3058:U3062)</f>
        <v>0</v>
      </c>
      <c r="V3057" s="36">
        <f t="shared" si="203"/>
        <v>0</v>
      </c>
      <c r="W3057" s="36">
        <f t="shared" si="204"/>
        <v>0</v>
      </c>
      <c r="X3057" s="35"/>
      <c r="Y3057" s="64"/>
      <c r="Z3057" s="63"/>
      <c r="AA3057" s="32"/>
      <c r="AK3057" s="2"/>
      <c r="AL3057" s="2"/>
      <c r="AM3057" s="2"/>
      <c r="AN3057" s="2"/>
      <c r="AO3057" s="2"/>
      <c r="AP3057" s="2"/>
      <c r="AQ3057" s="2"/>
      <c r="AR3057" s="2"/>
      <c r="AS3057" s="2"/>
      <c r="AT3057" s="2"/>
      <c r="AU3057" s="2"/>
      <c r="AV3057" s="2"/>
      <c r="AW3057" s="2"/>
    </row>
    <row r="3058" spans="1:49" hidden="1">
      <c r="A3058" s="31" t="e">
        <f t="shared" si="205"/>
        <v>#N/A</v>
      </c>
      <c r="B3058" s="30" t="e">
        <f>VLOOKUP(F3058,[3]!Tabla13[#All],2,FALSE)</f>
        <v>#N/A</v>
      </c>
      <c r="C3058" s="51">
        <v>2026</v>
      </c>
      <c r="D3058" s="51">
        <v>8330</v>
      </c>
      <c r="E3058" s="51"/>
      <c r="F3058" s="52"/>
      <c r="G3058" s="51">
        <v>2</v>
      </c>
      <c r="H3058" s="51">
        <v>6</v>
      </c>
      <c r="I3058" s="51">
        <v>20</v>
      </c>
      <c r="J3058" s="51">
        <v>5</v>
      </c>
      <c r="K3058" s="51">
        <v>5000</v>
      </c>
      <c r="L3058" s="51">
        <v>5100</v>
      </c>
      <c r="M3058" s="51">
        <v>519</v>
      </c>
      <c r="N3058" s="50">
        <v>337</v>
      </c>
      <c r="O3058" s="49"/>
      <c r="P3058" s="48" t="s">
        <v>599</v>
      </c>
      <c r="Q3058" s="47">
        <v>0</v>
      </c>
      <c r="R3058" s="47">
        <v>0</v>
      </c>
      <c r="S3058" s="46">
        <f t="shared" si="202"/>
        <v>0</v>
      </c>
      <c r="T3058" s="47">
        <v>0</v>
      </c>
      <c r="U3058" s="47">
        <v>0</v>
      </c>
      <c r="V3058" s="46">
        <f t="shared" si="203"/>
        <v>0</v>
      </c>
      <c r="W3058" s="46">
        <f t="shared" si="204"/>
        <v>0</v>
      </c>
      <c r="X3058" s="45" t="s">
        <v>26</v>
      </c>
      <c r="Y3058" s="44"/>
      <c r="Z3058" s="43"/>
      <c r="AA3058" s="78" t="s">
        <v>100</v>
      </c>
      <c r="AK3058" s="2"/>
      <c r="AL3058" s="2"/>
      <c r="AM3058" s="2"/>
      <c r="AN3058" s="2"/>
      <c r="AO3058" s="2"/>
      <c r="AP3058" s="2"/>
      <c r="AQ3058" s="2"/>
      <c r="AR3058" s="2"/>
      <c r="AS3058" s="2"/>
      <c r="AT3058" s="2"/>
      <c r="AU3058" s="2"/>
      <c r="AV3058" s="2"/>
      <c r="AW3058" s="2"/>
    </row>
    <row r="3059" spans="1:49" hidden="1">
      <c r="A3059" s="31" t="e">
        <f t="shared" si="205"/>
        <v>#N/A</v>
      </c>
      <c r="B3059" s="30" t="e">
        <f>VLOOKUP(F3059,[3]!Tabla13[#All],2,FALSE)</f>
        <v>#N/A</v>
      </c>
      <c r="C3059" s="51">
        <v>2026</v>
      </c>
      <c r="D3059" s="51">
        <v>8330</v>
      </c>
      <c r="E3059" s="51"/>
      <c r="F3059" s="52"/>
      <c r="G3059" s="51">
        <v>2</v>
      </c>
      <c r="H3059" s="51">
        <v>6</v>
      </c>
      <c r="I3059" s="51">
        <v>20</v>
      </c>
      <c r="J3059" s="51">
        <v>5</v>
      </c>
      <c r="K3059" s="51">
        <v>5000</v>
      </c>
      <c r="L3059" s="51">
        <v>5100</v>
      </c>
      <c r="M3059" s="51">
        <v>519</v>
      </c>
      <c r="N3059" s="50">
        <v>528</v>
      </c>
      <c r="O3059" s="49"/>
      <c r="P3059" s="48" t="s">
        <v>598</v>
      </c>
      <c r="Q3059" s="47">
        <v>0</v>
      </c>
      <c r="R3059" s="47">
        <v>0</v>
      </c>
      <c r="S3059" s="46">
        <f t="shared" si="202"/>
        <v>0</v>
      </c>
      <c r="T3059" s="47">
        <v>0</v>
      </c>
      <c r="U3059" s="47">
        <v>0</v>
      </c>
      <c r="V3059" s="46">
        <f t="shared" si="203"/>
        <v>0</v>
      </c>
      <c r="W3059" s="46">
        <f t="shared" si="204"/>
        <v>0</v>
      </c>
      <c r="X3059" s="45" t="s">
        <v>26</v>
      </c>
      <c r="Y3059" s="44"/>
      <c r="Z3059" s="43"/>
      <c r="AA3059" s="42" t="s">
        <v>19</v>
      </c>
      <c r="AK3059" s="2"/>
      <c r="AL3059" s="2"/>
      <c r="AM3059" s="2"/>
      <c r="AN3059" s="2"/>
      <c r="AO3059" s="2"/>
      <c r="AP3059" s="2"/>
      <c r="AQ3059" s="2"/>
      <c r="AR3059" s="2"/>
      <c r="AS3059" s="2"/>
      <c r="AT3059" s="2"/>
      <c r="AU3059" s="2"/>
      <c r="AV3059" s="2"/>
      <c r="AW3059" s="2"/>
    </row>
    <row r="3060" spans="1:49" hidden="1">
      <c r="A3060" s="31" t="e">
        <f t="shared" si="205"/>
        <v>#N/A</v>
      </c>
      <c r="B3060" s="30" t="e">
        <f>VLOOKUP(F3060,[3]!Tabla13[#All],2,FALSE)</f>
        <v>#N/A</v>
      </c>
      <c r="C3060" s="51">
        <v>2026</v>
      </c>
      <c r="D3060" s="51">
        <v>8330</v>
      </c>
      <c r="E3060" s="51"/>
      <c r="F3060" s="52"/>
      <c r="G3060" s="51">
        <v>2</v>
      </c>
      <c r="H3060" s="51">
        <v>6</v>
      </c>
      <c r="I3060" s="51">
        <v>20</v>
      </c>
      <c r="J3060" s="51">
        <v>5</v>
      </c>
      <c r="K3060" s="51">
        <v>5000</v>
      </c>
      <c r="L3060" s="51">
        <v>5100</v>
      </c>
      <c r="M3060" s="51">
        <v>519</v>
      </c>
      <c r="N3060" s="50">
        <v>1469</v>
      </c>
      <c r="O3060" s="49"/>
      <c r="P3060" s="48" t="s">
        <v>285</v>
      </c>
      <c r="Q3060" s="47">
        <v>0</v>
      </c>
      <c r="R3060" s="47">
        <v>0</v>
      </c>
      <c r="S3060" s="46">
        <f t="shared" si="202"/>
        <v>0</v>
      </c>
      <c r="T3060" s="47">
        <v>0</v>
      </c>
      <c r="U3060" s="47">
        <v>0</v>
      </c>
      <c r="V3060" s="46">
        <f t="shared" si="203"/>
        <v>0</v>
      </c>
      <c r="W3060" s="46">
        <f t="shared" si="204"/>
        <v>0</v>
      </c>
      <c r="X3060" s="45" t="s">
        <v>26</v>
      </c>
      <c r="Y3060" s="44"/>
      <c r="Z3060" s="43"/>
      <c r="AA3060" s="42" t="s">
        <v>19</v>
      </c>
      <c r="AK3060" s="2"/>
      <c r="AL3060" s="2"/>
      <c r="AM3060" s="2"/>
      <c r="AN3060" s="2"/>
      <c r="AO3060" s="2"/>
      <c r="AP3060" s="2"/>
      <c r="AQ3060" s="2"/>
      <c r="AR3060" s="2"/>
      <c r="AS3060" s="2"/>
      <c r="AT3060" s="2"/>
      <c r="AU3060" s="2"/>
      <c r="AV3060" s="2"/>
      <c r="AW3060" s="2"/>
    </row>
    <row r="3061" spans="1:49" hidden="1">
      <c r="A3061" s="31" t="e">
        <f t="shared" si="205"/>
        <v>#N/A</v>
      </c>
      <c r="B3061" s="30" t="e">
        <f>VLOOKUP(F3061,[3]!Tabla13[#All],2,FALSE)</f>
        <v>#N/A</v>
      </c>
      <c r="C3061" s="51">
        <v>2026</v>
      </c>
      <c r="D3061" s="51">
        <v>8330</v>
      </c>
      <c r="E3061" s="51"/>
      <c r="F3061" s="52"/>
      <c r="G3061" s="51">
        <v>2</v>
      </c>
      <c r="H3061" s="51">
        <v>6</v>
      </c>
      <c r="I3061" s="51">
        <v>20</v>
      </c>
      <c r="J3061" s="51">
        <v>5</v>
      </c>
      <c r="K3061" s="51">
        <v>5000</v>
      </c>
      <c r="L3061" s="51">
        <v>5100</v>
      </c>
      <c r="M3061" s="51">
        <v>519</v>
      </c>
      <c r="N3061" s="50">
        <v>665</v>
      </c>
      <c r="O3061" s="49"/>
      <c r="P3061" s="48" t="s">
        <v>761</v>
      </c>
      <c r="Q3061" s="47">
        <v>0</v>
      </c>
      <c r="R3061" s="47">
        <v>0</v>
      </c>
      <c r="S3061" s="46">
        <f t="shared" si="202"/>
        <v>0</v>
      </c>
      <c r="T3061" s="47">
        <v>0</v>
      </c>
      <c r="U3061" s="47">
        <v>0</v>
      </c>
      <c r="V3061" s="46">
        <f t="shared" si="203"/>
        <v>0</v>
      </c>
      <c r="W3061" s="46">
        <f t="shared" si="204"/>
        <v>0</v>
      </c>
      <c r="X3061" s="45" t="s">
        <v>26</v>
      </c>
      <c r="Y3061" s="44"/>
      <c r="Z3061" s="43"/>
      <c r="AA3061" s="78" t="s">
        <v>100</v>
      </c>
      <c r="AK3061" s="2"/>
      <c r="AL3061" s="2"/>
      <c r="AM3061" s="2"/>
      <c r="AN3061" s="2"/>
      <c r="AO3061" s="2"/>
      <c r="AP3061" s="2"/>
      <c r="AQ3061" s="2"/>
      <c r="AR3061" s="2"/>
      <c r="AS3061" s="2"/>
      <c r="AT3061" s="2"/>
      <c r="AU3061" s="2"/>
      <c r="AV3061" s="2"/>
      <c r="AW3061" s="2"/>
    </row>
    <row r="3062" spans="1:49" hidden="1">
      <c r="A3062" s="31" t="e">
        <f t="shared" si="205"/>
        <v>#N/A</v>
      </c>
      <c r="B3062" s="30" t="e">
        <f>VLOOKUP(F3062,[3]!Tabla13[#All],2,FALSE)</f>
        <v>#N/A</v>
      </c>
      <c r="C3062" s="51">
        <v>2026</v>
      </c>
      <c r="D3062" s="51">
        <v>8330</v>
      </c>
      <c r="E3062" s="51"/>
      <c r="F3062" s="52"/>
      <c r="G3062" s="51">
        <v>2</v>
      </c>
      <c r="H3062" s="51">
        <v>6</v>
      </c>
      <c r="I3062" s="51">
        <v>20</v>
      </c>
      <c r="J3062" s="51">
        <v>5</v>
      </c>
      <c r="K3062" s="51">
        <v>5000</v>
      </c>
      <c r="L3062" s="51">
        <v>5100</v>
      </c>
      <c r="M3062" s="51">
        <v>519</v>
      </c>
      <c r="N3062" s="50">
        <v>474</v>
      </c>
      <c r="O3062" s="49"/>
      <c r="P3062" s="48" t="s">
        <v>760</v>
      </c>
      <c r="Q3062" s="47">
        <v>0</v>
      </c>
      <c r="R3062" s="47">
        <v>0</v>
      </c>
      <c r="S3062" s="46">
        <f t="shared" si="202"/>
        <v>0</v>
      </c>
      <c r="T3062" s="47">
        <v>0</v>
      </c>
      <c r="U3062" s="47">
        <v>0</v>
      </c>
      <c r="V3062" s="46">
        <f t="shared" si="203"/>
        <v>0</v>
      </c>
      <c r="W3062" s="46">
        <f t="shared" si="204"/>
        <v>0</v>
      </c>
      <c r="X3062" s="45" t="s">
        <v>26</v>
      </c>
      <c r="Y3062" s="44"/>
      <c r="Z3062" s="43"/>
      <c r="AA3062" s="78" t="s">
        <v>100</v>
      </c>
      <c r="AK3062" s="2"/>
      <c r="AL3062" s="2"/>
      <c r="AM3062" s="2"/>
      <c r="AN3062" s="2"/>
      <c r="AO3062" s="2"/>
      <c r="AP3062" s="2"/>
      <c r="AQ3062" s="2"/>
      <c r="AR3062" s="2"/>
      <c r="AS3062" s="2"/>
      <c r="AT3062" s="2"/>
      <c r="AU3062" s="2"/>
      <c r="AV3062" s="2"/>
      <c r="AW3062" s="2"/>
    </row>
    <row r="3063" spans="1:49" hidden="1">
      <c r="A3063" s="31" t="e">
        <f t="shared" si="205"/>
        <v>#N/A</v>
      </c>
      <c r="B3063" s="30" t="e">
        <f>VLOOKUP(F3063,[3]!Tabla13[#All],2,FALSE)</f>
        <v>#N/A</v>
      </c>
      <c r="C3063" s="61">
        <v>2026</v>
      </c>
      <c r="D3063" s="61">
        <v>8330</v>
      </c>
      <c r="E3063" s="61"/>
      <c r="F3063" s="62"/>
      <c r="G3063" s="61">
        <v>2</v>
      </c>
      <c r="H3063" s="61">
        <v>6</v>
      </c>
      <c r="I3063" s="61">
        <v>20</v>
      </c>
      <c r="J3063" s="61">
        <v>5</v>
      </c>
      <c r="K3063" s="61">
        <v>5000</v>
      </c>
      <c r="L3063" s="61">
        <v>5200</v>
      </c>
      <c r="M3063" s="61"/>
      <c r="N3063" s="60" t="s">
        <v>23</v>
      </c>
      <c r="O3063" s="59"/>
      <c r="P3063" s="58" t="s">
        <v>40</v>
      </c>
      <c r="Q3063" s="57">
        <f>Q3064+Q3067</f>
        <v>0</v>
      </c>
      <c r="R3063" s="57">
        <f>R3064+R3067</f>
        <v>0</v>
      </c>
      <c r="S3063" s="57">
        <f t="shared" si="202"/>
        <v>0</v>
      </c>
      <c r="T3063" s="57">
        <f>T3064+T3067</f>
        <v>0</v>
      </c>
      <c r="U3063" s="57">
        <f>U3064+U3067</f>
        <v>0</v>
      </c>
      <c r="V3063" s="57">
        <f t="shared" si="203"/>
        <v>0</v>
      </c>
      <c r="W3063" s="57">
        <f t="shared" si="204"/>
        <v>0</v>
      </c>
      <c r="X3063" s="56"/>
      <c r="Y3063" s="66"/>
      <c r="Z3063" s="65"/>
      <c r="AA3063" s="53"/>
      <c r="AK3063" s="2"/>
      <c r="AL3063" s="2"/>
      <c r="AM3063" s="2"/>
      <c r="AN3063" s="2"/>
      <c r="AO3063" s="2"/>
      <c r="AP3063" s="2"/>
      <c r="AQ3063" s="2"/>
      <c r="AR3063" s="2"/>
      <c r="AS3063" s="2"/>
      <c r="AT3063" s="2"/>
      <c r="AU3063" s="2"/>
      <c r="AV3063" s="2"/>
      <c r="AW3063" s="2"/>
    </row>
    <row r="3064" spans="1:49" hidden="1">
      <c r="A3064" s="31" t="e">
        <f t="shared" si="205"/>
        <v>#N/A</v>
      </c>
      <c r="B3064" s="30" t="e">
        <f>VLOOKUP(F3064,[3]!Tabla13[#All],2,FALSE)</f>
        <v>#N/A</v>
      </c>
      <c r="C3064" s="40">
        <v>2026</v>
      </c>
      <c r="D3064" s="40">
        <v>8330</v>
      </c>
      <c r="E3064" s="40"/>
      <c r="F3064" s="41"/>
      <c r="G3064" s="40">
        <v>2</v>
      </c>
      <c r="H3064" s="40">
        <v>6</v>
      </c>
      <c r="I3064" s="40">
        <v>20</v>
      </c>
      <c r="J3064" s="40">
        <v>5</v>
      </c>
      <c r="K3064" s="40">
        <v>5000</v>
      </c>
      <c r="L3064" s="40">
        <v>5200</v>
      </c>
      <c r="M3064" s="40">
        <v>521</v>
      </c>
      <c r="N3064" s="39" t="s">
        <v>23</v>
      </c>
      <c r="O3064" s="38"/>
      <c r="P3064" s="37" t="s">
        <v>39</v>
      </c>
      <c r="Q3064" s="36">
        <f>SUM(Q3065:Q3066)</f>
        <v>0</v>
      </c>
      <c r="R3064" s="36">
        <f>SUM(R3065:R3066)</f>
        <v>0</v>
      </c>
      <c r="S3064" s="36">
        <f t="shared" si="202"/>
        <v>0</v>
      </c>
      <c r="T3064" s="36">
        <f>SUM(T3065:T3066)</f>
        <v>0</v>
      </c>
      <c r="U3064" s="36">
        <f>SUM(U3065:U3066)</f>
        <v>0</v>
      </c>
      <c r="V3064" s="36">
        <f t="shared" si="203"/>
        <v>0</v>
      </c>
      <c r="W3064" s="36">
        <f t="shared" si="204"/>
        <v>0</v>
      </c>
      <c r="X3064" s="35"/>
      <c r="Y3064" s="64"/>
      <c r="Z3064" s="63"/>
      <c r="AA3064" s="32"/>
      <c r="AK3064" s="2"/>
      <c r="AL3064" s="2"/>
      <c r="AM3064" s="2"/>
      <c r="AN3064" s="2"/>
      <c r="AO3064" s="2"/>
      <c r="AP3064" s="2"/>
      <c r="AQ3064" s="2"/>
      <c r="AR3064" s="2"/>
      <c r="AS3064" s="2"/>
      <c r="AT3064" s="2"/>
      <c r="AU3064" s="2"/>
      <c r="AV3064" s="2"/>
      <c r="AW3064" s="2"/>
    </row>
    <row r="3065" spans="1:49" hidden="1">
      <c r="A3065" s="31" t="e">
        <f t="shared" si="205"/>
        <v>#N/A</v>
      </c>
      <c r="B3065" s="30" t="e">
        <f>VLOOKUP(F3065,[3]!Tabla13[#All],2,FALSE)</f>
        <v>#N/A</v>
      </c>
      <c r="C3065" s="51">
        <v>2026</v>
      </c>
      <c r="D3065" s="51">
        <v>8330</v>
      </c>
      <c r="E3065" s="51"/>
      <c r="F3065" s="52"/>
      <c r="G3065" s="51">
        <v>2</v>
      </c>
      <c r="H3065" s="51">
        <v>6</v>
      </c>
      <c r="I3065" s="51">
        <v>20</v>
      </c>
      <c r="J3065" s="51">
        <v>5</v>
      </c>
      <c r="K3065" s="51">
        <v>5000</v>
      </c>
      <c r="L3065" s="51">
        <v>5200</v>
      </c>
      <c r="M3065" s="51">
        <v>521</v>
      </c>
      <c r="N3065" s="50">
        <v>722</v>
      </c>
      <c r="O3065" s="49"/>
      <c r="P3065" s="48" t="s">
        <v>279</v>
      </c>
      <c r="Q3065" s="47">
        <v>0</v>
      </c>
      <c r="R3065" s="47">
        <v>0</v>
      </c>
      <c r="S3065" s="46">
        <f t="shared" si="202"/>
        <v>0</v>
      </c>
      <c r="T3065" s="47">
        <v>0</v>
      </c>
      <c r="U3065" s="47">
        <v>0</v>
      </c>
      <c r="V3065" s="46">
        <f t="shared" si="203"/>
        <v>0</v>
      </c>
      <c r="W3065" s="46">
        <f t="shared" si="204"/>
        <v>0</v>
      </c>
      <c r="X3065" s="45" t="s">
        <v>176</v>
      </c>
      <c r="Y3065" s="44"/>
      <c r="Z3065" s="43"/>
      <c r="AA3065" s="78" t="s">
        <v>100</v>
      </c>
      <c r="AK3065" s="2"/>
      <c r="AL3065" s="2"/>
      <c r="AM3065" s="2"/>
      <c r="AN3065" s="2"/>
      <c r="AO3065" s="2"/>
      <c r="AP3065" s="2"/>
      <c r="AQ3065" s="2"/>
      <c r="AR3065" s="2"/>
      <c r="AS3065" s="2"/>
      <c r="AT3065" s="2"/>
      <c r="AU3065" s="2"/>
      <c r="AV3065" s="2"/>
      <c r="AW3065" s="2"/>
    </row>
    <row r="3066" spans="1:49" hidden="1">
      <c r="A3066" s="31" t="e">
        <f t="shared" si="205"/>
        <v>#N/A</v>
      </c>
      <c r="B3066" s="30" t="e">
        <f>VLOOKUP(F3066,[3]!Tabla13[#All],2,FALSE)</f>
        <v>#N/A</v>
      </c>
      <c r="C3066" s="51">
        <v>2026</v>
      </c>
      <c r="D3066" s="51">
        <v>8330</v>
      </c>
      <c r="E3066" s="51"/>
      <c r="F3066" s="52"/>
      <c r="G3066" s="51">
        <v>2</v>
      </c>
      <c r="H3066" s="51">
        <v>6</v>
      </c>
      <c r="I3066" s="51">
        <v>20</v>
      </c>
      <c r="J3066" s="51">
        <v>5</v>
      </c>
      <c r="K3066" s="51">
        <v>5000</v>
      </c>
      <c r="L3066" s="51">
        <v>5200</v>
      </c>
      <c r="M3066" s="51">
        <v>521</v>
      </c>
      <c r="N3066" s="50">
        <v>1038</v>
      </c>
      <c r="O3066" s="49"/>
      <c r="P3066" s="48" t="s">
        <v>597</v>
      </c>
      <c r="Q3066" s="47">
        <v>0</v>
      </c>
      <c r="R3066" s="47">
        <v>0</v>
      </c>
      <c r="S3066" s="46">
        <f t="shared" si="202"/>
        <v>0</v>
      </c>
      <c r="T3066" s="47">
        <v>0</v>
      </c>
      <c r="U3066" s="47">
        <v>0</v>
      </c>
      <c r="V3066" s="46">
        <f t="shared" si="203"/>
        <v>0</v>
      </c>
      <c r="W3066" s="46">
        <f t="shared" si="204"/>
        <v>0</v>
      </c>
      <c r="X3066" s="45" t="s">
        <v>176</v>
      </c>
      <c r="Y3066" s="44"/>
      <c r="Z3066" s="43"/>
      <c r="AA3066" s="78" t="s">
        <v>100</v>
      </c>
      <c r="AK3066" s="2"/>
      <c r="AL3066" s="2"/>
      <c r="AM3066" s="2"/>
      <c r="AN3066" s="2"/>
      <c r="AO3066" s="2"/>
      <c r="AP3066" s="2"/>
      <c r="AQ3066" s="2"/>
      <c r="AR3066" s="2"/>
      <c r="AS3066" s="2"/>
      <c r="AT3066" s="2"/>
      <c r="AU3066" s="2"/>
      <c r="AV3066" s="2"/>
      <c r="AW3066" s="2"/>
    </row>
    <row r="3067" spans="1:49" hidden="1">
      <c r="A3067" s="31" t="e">
        <f t="shared" si="205"/>
        <v>#N/A</v>
      </c>
      <c r="B3067" s="30" t="e">
        <f>VLOOKUP(F3067,[3]!Tabla13[#All],2,FALSE)</f>
        <v>#N/A</v>
      </c>
      <c r="C3067" s="40">
        <v>2026</v>
      </c>
      <c r="D3067" s="40">
        <v>8330</v>
      </c>
      <c r="E3067" s="40"/>
      <c r="F3067" s="41"/>
      <c r="G3067" s="40">
        <v>2</v>
      </c>
      <c r="H3067" s="40">
        <v>6</v>
      </c>
      <c r="I3067" s="40">
        <v>20</v>
      </c>
      <c r="J3067" s="40">
        <v>5</v>
      </c>
      <c r="K3067" s="40">
        <v>5000</v>
      </c>
      <c r="L3067" s="40">
        <v>5200</v>
      </c>
      <c r="M3067" s="40">
        <v>523</v>
      </c>
      <c r="N3067" s="39" t="s">
        <v>23</v>
      </c>
      <c r="O3067" s="38"/>
      <c r="P3067" s="37" t="s">
        <v>36</v>
      </c>
      <c r="Q3067" s="36">
        <f>SUM(Q3068:Q3074)</f>
        <v>0</v>
      </c>
      <c r="R3067" s="36">
        <f>SUM(R3068:R3074)</f>
        <v>0</v>
      </c>
      <c r="S3067" s="36">
        <f t="shared" si="202"/>
        <v>0</v>
      </c>
      <c r="T3067" s="36">
        <f>SUM(T3068:T3074)</f>
        <v>0</v>
      </c>
      <c r="U3067" s="36">
        <f>SUM(U3068:U3074)</f>
        <v>0</v>
      </c>
      <c r="V3067" s="36">
        <f t="shared" si="203"/>
        <v>0</v>
      </c>
      <c r="W3067" s="36">
        <f t="shared" si="204"/>
        <v>0</v>
      </c>
      <c r="X3067" s="35"/>
      <c r="Y3067" s="64"/>
      <c r="Z3067" s="63"/>
      <c r="AA3067" s="32"/>
      <c r="AK3067" s="2"/>
      <c r="AL3067" s="2"/>
      <c r="AM3067" s="2"/>
      <c r="AN3067" s="2"/>
      <c r="AO3067" s="2"/>
      <c r="AP3067" s="2"/>
      <c r="AQ3067" s="2"/>
      <c r="AR3067" s="2"/>
      <c r="AS3067" s="2"/>
      <c r="AT3067" s="2"/>
      <c r="AU3067" s="2"/>
      <c r="AV3067" s="2"/>
      <c r="AW3067" s="2"/>
    </row>
    <row r="3068" spans="1:49" hidden="1">
      <c r="A3068" s="31" t="e">
        <f t="shared" si="205"/>
        <v>#N/A</v>
      </c>
      <c r="B3068" s="30" t="e">
        <f>VLOOKUP(F3068,[3]!Tabla13[#All],2,FALSE)</f>
        <v>#N/A</v>
      </c>
      <c r="C3068" s="51">
        <v>2026</v>
      </c>
      <c r="D3068" s="51">
        <v>8330</v>
      </c>
      <c r="E3068" s="51"/>
      <c r="F3068" s="52"/>
      <c r="G3068" s="51">
        <v>2</v>
      </c>
      <c r="H3068" s="51">
        <v>6</v>
      </c>
      <c r="I3068" s="51">
        <v>20</v>
      </c>
      <c r="J3068" s="51">
        <v>5</v>
      </c>
      <c r="K3068" s="51">
        <v>5000</v>
      </c>
      <c r="L3068" s="51">
        <v>5200</v>
      </c>
      <c r="M3068" s="51">
        <v>523</v>
      </c>
      <c r="N3068" s="50">
        <v>159</v>
      </c>
      <c r="O3068" s="49"/>
      <c r="P3068" s="48" t="s">
        <v>759</v>
      </c>
      <c r="Q3068" s="47">
        <v>0</v>
      </c>
      <c r="R3068" s="47">
        <v>0</v>
      </c>
      <c r="S3068" s="46">
        <f t="shared" si="202"/>
        <v>0</v>
      </c>
      <c r="T3068" s="47">
        <v>0</v>
      </c>
      <c r="U3068" s="47">
        <v>0</v>
      </c>
      <c r="V3068" s="46">
        <f t="shared" si="203"/>
        <v>0</v>
      </c>
      <c r="W3068" s="46">
        <f t="shared" si="204"/>
        <v>0</v>
      </c>
      <c r="X3068" s="45" t="s">
        <v>26</v>
      </c>
      <c r="Y3068" s="44"/>
      <c r="Z3068" s="43"/>
      <c r="AA3068" s="42" t="s">
        <v>19</v>
      </c>
      <c r="AK3068" s="2"/>
      <c r="AL3068" s="2"/>
      <c r="AM3068" s="2"/>
      <c r="AN3068" s="2"/>
      <c r="AO3068" s="2"/>
      <c r="AP3068" s="2"/>
      <c r="AQ3068" s="2"/>
      <c r="AR3068" s="2"/>
      <c r="AS3068" s="2"/>
      <c r="AT3068" s="2"/>
      <c r="AU3068" s="2"/>
      <c r="AV3068" s="2"/>
      <c r="AW3068" s="2"/>
    </row>
    <row r="3069" spans="1:49" hidden="1">
      <c r="A3069" s="31" t="e">
        <f t="shared" si="205"/>
        <v>#N/A</v>
      </c>
      <c r="B3069" s="30" t="e">
        <f>VLOOKUP(F3069,[3]!Tabla13[#All],2,FALSE)</f>
        <v>#N/A</v>
      </c>
      <c r="C3069" s="51">
        <v>2026</v>
      </c>
      <c r="D3069" s="51">
        <v>8330</v>
      </c>
      <c r="E3069" s="51"/>
      <c r="F3069" s="52"/>
      <c r="G3069" s="51">
        <v>2</v>
      </c>
      <c r="H3069" s="51">
        <v>6</v>
      </c>
      <c r="I3069" s="51">
        <v>20</v>
      </c>
      <c r="J3069" s="51">
        <v>5</v>
      </c>
      <c r="K3069" s="51">
        <v>5000</v>
      </c>
      <c r="L3069" s="51">
        <v>5200</v>
      </c>
      <c r="M3069" s="51">
        <v>523</v>
      </c>
      <c r="N3069" s="50">
        <v>200</v>
      </c>
      <c r="O3069" s="49"/>
      <c r="P3069" s="48" t="s">
        <v>596</v>
      </c>
      <c r="Q3069" s="47">
        <v>0</v>
      </c>
      <c r="R3069" s="47">
        <v>0</v>
      </c>
      <c r="S3069" s="46">
        <f t="shared" si="202"/>
        <v>0</v>
      </c>
      <c r="T3069" s="47">
        <v>0</v>
      </c>
      <c r="U3069" s="47">
        <v>0</v>
      </c>
      <c r="V3069" s="46">
        <f t="shared" si="203"/>
        <v>0</v>
      </c>
      <c r="W3069" s="46">
        <f t="shared" si="204"/>
        <v>0</v>
      </c>
      <c r="X3069" s="45" t="s">
        <v>26</v>
      </c>
      <c r="Y3069" s="44"/>
      <c r="Z3069" s="43"/>
      <c r="AA3069" s="78" t="s">
        <v>100</v>
      </c>
      <c r="AK3069" s="2"/>
      <c r="AL3069" s="2"/>
      <c r="AM3069" s="2"/>
      <c r="AN3069" s="2"/>
      <c r="AO3069" s="2"/>
      <c r="AP3069" s="2"/>
      <c r="AQ3069" s="2"/>
      <c r="AR3069" s="2"/>
      <c r="AS3069" s="2"/>
      <c r="AT3069" s="2"/>
      <c r="AU3069" s="2"/>
      <c r="AV3069" s="2"/>
      <c r="AW3069" s="2"/>
    </row>
    <row r="3070" spans="1:49" hidden="1">
      <c r="A3070" s="31" t="e">
        <f t="shared" si="205"/>
        <v>#N/A</v>
      </c>
      <c r="B3070" s="30" t="e">
        <f>VLOOKUP(F3070,[3]!Tabla13[#All],2,FALSE)</f>
        <v>#N/A</v>
      </c>
      <c r="C3070" s="51">
        <v>2026</v>
      </c>
      <c r="D3070" s="51">
        <v>8330</v>
      </c>
      <c r="E3070" s="51"/>
      <c r="F3070" s="52"/>
      <c r="G3070" s="51">
        <v>2</v>
      </c>
      <c r="H3070" s="51">
        <v>6</v>
      </c>
      <c r="I3070" s="51">
        <v>20</v>
      </c>
      <c r="J3070" s="51">
        <v>5</v>
      </c>
      <c r="K3070" s="51">
        <v>5000</v>
      </c>
      <c r="L3070" s="51">
        <v>5200</v>
      </c>
      <c r="M3070" s="51">
        <v>523</v>
      </c>
      <c r="N3070" s="50">
        <v>201</v>
      </c>
      <c r="O3070" s="49"/>
      <c r="P3070" s="48" t="s">
        <v>595</v>
      </c>
      <c r="Q3070" s="47">
        <v>0</v>
      </c>
      <c r="R3070" s="47">
        <v>0</v>
      </c>
      <c r="S3070" s="46">
        <f t="shared" si="202"/>
        <v>0</v>
      </c>
      <c r="T3070" s="47">
        <v>0</v>
      </c>
      <c r="U3070" s="47">
        <v>0</v>
      </c>
      <c r="V3070" s="46">
        <f t="shared" si="203"/>
        <v>0</v>
      </c>
      <c r="W3070" s="46">
        <f t="shared" si="204"/>
        <v>0</v>
      </c>
      <c r="X3070" s="45" t="s">
        <v>26</v>
      </c>
      <c r="Y3070" s="44"/>
      <c r="Z3070" s="43"/>
      <c r="AA3070" s="78" t="s">
        <v>100</v>
      </c>
      <c r="AK3070" s="2"/>
      <c r="AL3070" s="2"/>
      <c r="AM3070" s="2"/>
      <c r="AN3070" s="2"/>
      <c r="AO3070" s="2"/>
      <c r="AP3070" s="2"/>
      <c r="AQ3070" s="2"/>
      <c r="AR3070" s="2"/>
      <c r="AS3070" s="2"/>
      <c r="AT3070" s="2"/>
      <c r="AU3070" s="2"/>
      <c r="AV3070" s="2"/>
      <c r="AW3070" s="2"/>
    </row>
    <row r="3071" spans="1:49" hidden="1">
      <c r="A3071" s="31" t="e">
        <f t="shared" si="205"/>
        <v>#N/A</v>
      </c>
      <c r="B3071" s="30" t="e">
        <f>VLOOKUP(F3071,[3]!Tabla13[#All],2,FALSE)</f>
        <v>#N/A</v>
      </c>
      <c r="C3071" s="51">
        <v>2026</v>
      </c>
      <c r="D3071" s="51">
        <v>8330</v>
      </c>
      <c r="E3071" s="51"/>
      <c r="F3071" s="52"/>
      <c r="G3071" s="51">
        <v>2</v>
      </c>
      <c r="H3071" s="51">
        <v>6</v>
      </c>
      <c r="I3071" s="51">
        <v>20</v>
      </c>
      <c r="J3071" s="51">
        <v>5</v>
      </c>
      <c r="K3071" s="51">
        <v>5000</v>
      </c>
      <c r="L3071" s="51">
        <v>5200</v>
      </c>
      <c r="M3071" s="51">
        <v>523</v>
      </c>
      <c r="N3071" s="50">
        <v>202</v>
      </c>
      <c r="O3071" s="49"/>
      <c r="P3071" s="48" t="s">
        <v>557</v>
      </c>
      <c r="Q3071" s="47">
        <v>0</v>
      </c>
      <c r="R3071" s="47">
        <v>0</v>
      </c>
      <c r="S3071" s="46">
        <f t="shared" si="202"/>
        <v>0</v>
      </c>
      <c r="T3071" s="47">
        <v>0</v>
      </c>
      <c r="U3071" s="47">
        <v>0</v>
      </c>
      <c r="V3071" s="46">
        <f t="shared" si="203"/>
        <v>0</v>
      </c>
      <c r="W3071" s="46">
        <f t="shared" si="204"/>
        <v>0</v>
      </c>
      <c r="X3071" s="45" t="s">
        <v>26</v>
      </c>
      <c r="Y3071" s="44"/>
      <c r="Z3071" s="43"/>
      <c r="AA3071" s="78" t="s">
        <v>100</v>
      </c>
      <c r="AK3071" s="2"/>
      <c r="AL3071" s="2"/>
      <c r="AM3071" s="2"/>
      <c r="AN3071" s="2"/>
      <c r="AO3071" s="2"/>
      <c r="AP3071" s="2"/>
      <c r="AQ3071" s="2"/>
      <c r="AR3071" s="2"/>
      <c r="AS3071" s="2"/>
      <c r="AT3071" s="2"/>
      <c r="AU3071" s="2"/>
      <c r="AV3071" s="2"/>
      <c r="AW3071" s="2"/>
    </row>
    <row r="3072" spans="1:49" hidden="1">
      <c r="A3072" s="31" t="e">
        <f t="shared" si="205"/>
        <v>#N/A</v>
      </c>
      <c r="B3072" s="30" t="e">
        <f>VLOOKUP(F3072,[3]!Tabla13[#All],2,FALSE)</f>
        <v>#N/A</v>
      </c>
      <c r="C3072" s="51">
        <v>2026</v>
      </c>
      <c r="D3072" s="51">
        <v>8330</v>
      </c>
      <c r="E3072" s="51"/>
      <c r="F3072" s="52"/>
      <c r="G3072" s="51">
        <v>2</v>
      </c>
      <c r="H3072" s="51">
        <v>6</v>
      </c>
      <c r="I3072" s="51">
        <v>20</v>
      </c>
      <c r="J3072" s="51">
        <v>5</v>
      </c>
      <c r="K3072" s="51">
        <v>5000</v>
      </c>
      <c r="L3072" s="51">
        <v>5200</v>
      </c>
      <c r="M3072" s="51">
        <v>523</v>
      </c>
      <c r="N3072" s="50">
        <v>1506</v>
      </c>
      <c r="O3072" s="49"/>
      <c r="P3072" s="48" t="s">
        <v>758</v>
      </c>
      <c r="Q3072" s="47">
        <v>0</v>
      </c>
      <c r="R3072" s="47">
        <v>0</v>
      </c>
      <c r="S3072" s="46">
        <f t="shared" si="202"/>
        <v>0</v>
      </c>
      <c r="T3072" s="47">
        <v>0</v>
      </c>
      <c r="U3072" s="47">
        <v>0</v>
      </c>
      <c r="V3072" s="46">
        <f t="shared" si="203"/>
        <v>0</v>
      </c>
      <c r="W3072" s="46">
        <f t="shared" si="204"/>
        <v>0</v>
      </c>
      <c r="X3072" s="45" t="s">
        <v>26</v>
      </c>
      <c r="Y3072" s="44"/>
      <c r="Z3072" s="43"/>
      <c r="AA3072" s="78" t="s">
        <v>100</v>
      </c>
      <c r="AK3072" s="2"/>
      <c r="AL3072" s="2"/>
      <c r="AM3072" s="2"/>
      <c r="AN3072" s="2"/>
      <c r="AO3072" s="2"/>
      <c r="AP3072" s="2"/>
      <c r="AQ3072" s="2"/>
      <c r="AR3072" s="2"/>
      <c r="AS3072" s="2"/>
      <c r="AT3072" s="2"/>
      <c r="AU3072" s="2"/>
      <c r="AV3072" s="2"/>
      <c r="AW3072" s="2"/>
    </row>
    <row r="3073" spans="1:49" hidden="1">
      <c r="A3073" s="31" t="e">
        <f t="shared" si="205"/>
        <v>#N/A</v>
      </c>
      <c r="B3073" s="30" t="e">
        <f>VLOOKUP(F3073,[3]!Tabla13[#All],2,FALSE)</f>
        <v>#N/A</v>
      </c>
      <c r="C3073" s="51">
        <v>2026</v>
      </c>
      <c r="D3073" s="51">
        <v>8330</v>
      </c>
      <c r="E3073" s="51"/>
      <c r="F3073" s="52"/>
      <c r="G3073" s="51">
        <v>2</v>
      </c>
      <c r="H3073" s="51">
        <v>6</v>
      </c>
      <c r="I3073" s="51">
        <v>20</v>
      </c>
      <c r="J3073" s="51">
        <v>5</v>
      </c>
      <c r="K3073" s="51">
        <v>5000</v>
      </c>
      <c r="L3073" s="51">
        <v>5200</v>
      </c>
      <c r="M3073" s="51">
        <v>523</v>
      </c>
      <c r="N3073" s="50">
        <v>1508</v>
      </c>
      <c r="O3073" s="49"/>
      <c r="P3073" s="48" t="s">
        <v>34</v>
      </c>
      <c r="Q3073" s="47">
        <v>0</v>
      </c>
      <c r="R3073" s="47">
        <v>0</v>
      </c>
      <c r="S3073" s="46">
        <f t="shared" si="202"/>
        <v>0</v>
      </c>
      <c r="T3073" s="47">
        <v>0</v>
      </c>
      <c r="U3073" s="47">
        <v>0</v>
      </c>
      <c r="V3073" s="46">
        <f t="shared" si="203"/>
        <v>0</v>
      </c>
      <c r="W3073" s="46">
        <f t="shared" si="204"/>
        <v>0</v>
      </c>
      <c r="X3073" s="45" t="s">
        <v>26</v>
      </c>
      <c r="Y3073" s="44"/>
      <c r="Z3073" s="43"/>
      <c r="AA3073" s="78" t="s">
        <v>100</v>
      </c>
      <c r="AK3073" s="2"/>
      <c r="AL3073" s="2"/>
      <c r="AM3073" s="2"/>
      <c r="AN3073" s="2"/>
      <c r="AO3073" s="2"/>
      <c r="AP3073" s="2"/>
      <c r="AQ3073" s="2"/>
      <c r="AR3073" s="2"/>
      <c r="AS3073" s="2"/>
      <c r="AT3073" s="2"/>
      <c r="AU3073" s="2"/>
      <c r="AV3073" s="2"/>
      <c r="AW3073" s="2"/>
    </row>
    <row r="3074" spans="1:49" hidden="1">
      <c r="A3074" s="31" t="e">
        <f t="shared" si="205"/>
        <v>#N/A</v>
      </c>
      <c r="B3074" s="30" t="e">
        <f>VLOOKUP(F3074,[3]!Tabla13[#All],2,FALSE)</f>
        <v>#N/A</v>
      </c>
      <c r="C3074" s="51">
        <v>2026</v>
      </c>
      <c r="D3074" s="51">
        <v>8330</v>
      </c>
      <c r="E3074" s="51"/>
      <c r="F3074" s="52"/>
      <c r="G3074" s="51">
        <v>2</v>
      </c>
      <c r="H3074" s="51">
        <v>6</v>
      </c>
      <c r="I3074" s="51">
        <v>20</v>
      </c>
      <c r="J3074" s="51">
        <v>5</v>
      </c>
      <c r="K3074" s="51">
        <v>5000</v>
      </c>
      <c r="L3074" s="51">
        <v>5200</v>
      </c>
      <c r="M3074" s="51">
        <v>523</v>
      </c>
      <c r="N3074" s="50">
        <v>844</v>
      </c>
      <c r="O3074" s="49"/>
      <c r="P3074" s="48" t="s">
        <v>757</v>
      </c>
      <c r="Q3074" s="47">
        <v>0</v>
      </c>
      <c r="R3074" s="47">
        <v>0</v>
      </c>
      <c r="S3074" s="46">
        <f t="shared" si="202"/>
        <v>0</v>
      </c>
      <c r="T3074" s="47">
        <v>0</v>
      </c>
      <c r="U3074" s="47">
        <v>0</v>
      </c>
      <c r="V3074" s="46">
        <f t="shared" si="203"/>
        <v>0</v>
      </c>
      <c r="W3074" s="46">
        <f t="shared" si="204"/>
        <v>0</v>
      </c>
      <c r="X3074" s="45" t="s">
        <v>26</v>
      </c>
      <c r="Y3074" s="44"/>
      <c r="Z3074" s="43"/>
      <c r="AA3074" s="78" t="s">
        <v>100</v>
      </c>
      <c r="AK3074" s="2"/>
      <c r="AL3074" s="2"/>
      <c r="AM3074" s="2"/>
      <c r="AN3074" s="2"/>
      <c r="AO3074" s="2"/>
      <c r="AP3074" s="2"/>
      <c r="AQ3074" s="2"/>
      <c r="AR3074" s="2"/>
      <c r="AS3074" s="2"/>
      <c r="AT3074" s="2"/>
      <c r="AU3074" s="2"/>
      <c r="AV3074" s="2"/>
      <c r="AW3074" s="2"/>
    </row>
    <row r="3075" spans="1:49">
      <c r="A3075" s="31" t="e">
        <f t="shared" si="205"/>
        <v>#N/A</v>
      </c>
      <c r="B3075" s="30" t="e">
        <f>VLOOKUP(F3075,[3]!Tabla13[#All],2,FALSE)</f>
        <v>#N/A</v>
      </c>
      <c r="C3075" s="61">
        <v>2026</v>
      </c>
      <c r="D3075" s="61">
        <v>8330</v>
      </c>
      <c r="E3075" s="61"/>
      <c r="F3075" s="62"/>
      <c r="G3075" s="61">
        <v>2</v>
      </c>
      <c r="H3075" s="61">
        <v>6</v>
      </c>
      <c r="I3075" s="61">
        <v>20</v>
      </c>
      <c r="J3075" s="61">
        <v>5</v>
      </c>
      <c r="K3075" s="61">
        <v>5000</v>
      </c>
      <c r="L3075" s="61">
        <v>5300</v>
      </c>
      <c r="M3075" s="61"/>
      <c r="N3075" s="60" t="s">
        <v>23</v>
      </c>
      <c r="O3075" s="59"/>
      <c r="P3075" s="58" t="s">
        <v>272</v>
      </c>
      <c r="Q3075" s="57">
        <f>+Q3076</f>
        <v>2878200</v>
      </c>
      <c r="R3075" s="57">
        <f>+R3076</f>
        <v>0</v>
      </c>
      <c r="S3075" s="57">
        <f t="shared" si="202"/>
        <v>2878200</v>
      </c>
      <c r="T3075" s="57">
        <f>+T3076</f>
        <v>0</v>
      </c>
      <c r="U3075" s="57">
        <f>+U3076</f>
        <v>0</v>
      </c>
      <c r="V3075" s="57">
        <f t="shared" si="203"/>
        <v>0</v>
      </c>
      <c r="W3075" s="57">
        <f t="shared" si="204"/>
        <v>2878200</v>
      </c>
      <c r="X3075" s="56"/>
      <c r="Y3075" s="66"/>
      <c r="Z3075" s="65"/>
      <c r="AA3075" s="53"/>
      <c r="AK3075" s="2"/>
      <c r="AL3075" s="2"/>
      <c r="AM3075" s="2"/>
      <c r="AN3075" s="2"/>
      <c r="AO3075" s="2"/>
      <c r="AP3075" s="2"/>
      <c r="AQ3075" s="2"/>
      <c r="AR3075" s="2"/>
      <c r="AS3075" s="2"/>
      <c r="AT3075" s="2"/>
      <c r="AU3075" s="2"/>
      <c r="AV3075" s="2"/>
      <c r="AW3075" s="2"/>
    </row>
    <row r="3076" spans="1:49">
      <c r="A3076" s="31" t="e">
        <f t="shared" si="205"/>
        <v>#N/A</v>
      </c>
      <c r="B3076" s="30" t="e">
        <f>VLOOKUP(F3076,[3]!Tabla13[#All],2,FALSE)</f>
        <v>#N/A</v>
      </c>
      <c r="C3076" s="40">
        <v>2026</v>
      </c>
      <c r="D3076" s="40">
        <v>8330</v>
      </c>
      <c r="E3076" s="40"/>
      <c r="F3076" s="41"/>
      <c r="G3076" s="40">
        <v>2</v>
      </c>
      <c r="H3076" s="40">
        <v>6</v>
      </c>
      <c r="I3076" s="40">
        <v>20</v>
      </c>
      <c r="J3076" s="40">
        <v>5</v>
      </c>
      <c r="K3076" s="40">
        <v>5000</v>
      </c>
      <c r="L3076" s="40">
        <v>5300</v>
      </c>
      <c r="M3076" s="40">
        <v>531</v>
      </c>
      <c r="N3076" s="39" t="s">
        <v>23</v>
      </c>
      <c r="O3076" s="38"/>
      <c r="P3076" s="37" t="s">
        <v>271</v>
      </c>
      <c r="Q3076" s="36">
        <f>SUM(Q3077:Q3205)</f>
        <v>2878200</v>
      </c>
      <c r="R3076" s="36">
        <f>SUM(R3077:R3205)</f>
        <v>0</v>
      </c>
      <c r="S3076" s="36">
        <f t="shared" si="202"/>
        <v>2878200</v>
      </c>
      <c r="T3076" s="36">
        <f>SUM(T3077:T3205)</f>
        <v>0</v>
      </c>
      <c r="U3076" s="36">
        <f>SUM(U3077:U3205)</f>
        <v>0</v>
      </c>
      <c r="V3076" s="36">
        <f t="shared" si="203"/>
        <v>0</v>
      </c>
      <c r="W3076" s="36">
        <f t="shared" si="204"/>
        <v>2878200</v>
      </c>
      <c r="X3076" s="35"/>
      <c r="Y3076" s="64"/>
      <c r="Z3076" s="63"/>
      <c r="AA3076" s="32"/>
      <c r="AK3076" s="2"/>
      <c r="AL3076" s="2"/>
      <c r="AM3076" s="2"/>
      <c r="AN3076" s="2"/>
      <c r="AO3076" s="2"/>
      <c r="AP3076" s="2"/>
      <c r="AQ3076" s="2"/>
      <c r="AR3076" s="2"/>
      <c r="AS3076" s="2"/>
      <c r="AT3076" s="2"/>
      <c r="AU3076" s="2"/>
      <c r="AV3076" s="2"/>
      <c r="AW3076" s="2"/>
    </row>
    <row r="3077" spans="1:49" hidden="1">
      <c r="A3077" s="31" t="e">
        <f t="shared" si="205"/>
        <v>#N/A</v>
      </c>
      <c r="B3077" s="30" t="e">
        <f>VLOOKUP(F3077,[3]!Tabla13[#All],2,FALSE)</f>
        <v>#N/A</v>
      </c>
      <c r="C3077" s="51">
        <v>2026</v>
      </c>
      <c r="D3077" s="51">
        <v>8330</v>
      </c>
      <c r="E3077" s="51"/>
      <c r="F3077" s="52"/>
      <c r="G3077" s="51">
        <v>2</v>
      </c>
      <c r="H3077" s="51">
        <v>6</v>
      </c>
      <c r="I3077" s="51">
        <v>20</v>
      </c>
      <c r="J3077" s="51">
        <v>5</v>
      </c>
      <c r="K3077" s="51">
        <v>5000</v>
      </c>
      <c r="L3077" s="51">
        <v>5300</v>
      </c>
      <c r="M3077" s="51">
        <v>531</v>
      </c>
      <c r="N3077" s="50">
        <v>16</v>
      </c>
      <c r="O3077" s="49"/>
      <c r="P3077" s="48" t="s">
        <v>756</v>
      </c>
      <c r="Q3077" s="47">
        <v>0</v>
      </c>
      <c r="R3077" s="47">
        <v>0</v>
      </c>
      <c r="S3077" s="46">
        <f t="shared" si="202"/>
        <v>0</v>
      </c>
      <c r="T3077" s="47">
        <v>0</v>
      </c>
      <c r="U3077" s="47">
        <v>0</v>
      </c>
      <c r="V3077" s="46">
        <f t="shared" si="203"/>
        <v>0</v>
      </c>
      <c r="W3077" s="46">
        <f t="shared" si="204"/>
        <v>0</v>
      </c>
      <c r="X3077" s="45" t="s">
        <v>26</v>
      </c>
      <c r="Y3077" s="44"/>
      <c r="Z3077" s="43"/>
      <c r="AA3077" s="78" t="s">
        <v>100</v>
      </c>
      <c r="AK3077" s="2"/>
      <c r="AL3077" s="2"/>
      <c r="AM3077" s="2"/>
      <c r="AN3077" s="2"/>
      <c r="AO3077" s="2"/>
      <c r="AP3077" s="2"/>
      <c r="AQ3077" s="2"/>
      <c r="AR3077" s="2"/>
      <c r="AS3077" s="2"/>
      <c r="AT3077" s="2"/>
      <c r="AU3077" s="2"/>
      <c r="AV3077" s="2"/>
      <c r="AW3077" s="2"/>
    </row>
    <row r="3078" spans="1:49" hidden="1">
      <c r="A3078" s="31" t="e">
        <f t="shared" si="205"/>
        <v>#N/A</v>
      </c>
      <c r="B3078" s="30" t="e">
        <f>VLOOKUP(F3078,[3]!Tabla13[#All],2,FALSE)</f>
        <v>#N/A</v>
      </c>
      <c r="C3078" s="51">
        <v>2026</v>
      </c>
      <c r="D3078" s="51">
        <v>8330</v>
      </c>
      <c r="E3078" s="51"/>
      <c r="F3078" s="52"/>
      <c r="G3078" s="51">
        <v>2</v>
      </c>
      <c r="H3078" s="51">
        <v>6</v>
      </c>
      <c r="I3078" s="51">
        <v>20</v>
      </c>
      <c r="J3078" s="51">
        <v>5</v>
      </c>
      <c r="K3078" s="51">
        <v>5000</v>
      </c>
      <c r="L3078" s="51">
        <v>5300</v>
      </c>
      <c r="M3078" s="51">
        <v>531</v>
      </c>
      <c r="N3078" s="50">
        <v>43</v>
      </c>
      <c r="O3078" s="49"/>
      <c r="P3078" s="48" t="s">
        <v>755</v>
      </c>
      <c r="Q3078" s="47">
        <v>0</v>
      </c>
      <c r="R3078" s="47">
        <v>0</v>
      </c>
      <c r="S3078" s="46">
        <f t="shared" si="202"/>
        <v>0</v>
      </c>
      <c r="T3078" s="47">
        <v>0</v>
      </c>
      <c r="U3078" s="47">
        <v>0</v>
      </c>
      <c r="V3078" s="46">
        <f t="shared" si="203"/>
        <v>0</v>
      </c>
      <c r="W3078" s="46">
        <f t="shared" si="204"/>
        <v>0</v>
      </c>
      <c r="X3078" s="45" t="s">
        <v>26</v>
      </c>
      <c r="Y3078" s="44"/>
      <c r="Z3078" s="43"/>
      <c r="AA3078" s="78" t="s">
        <v>100</v>
      </c>
      <c r="AK3078" s="2"/>
      <c r="AL3078" s="2"/>
      <c r="AM3078" s="2"/>
      <c r="AN3078" s="2"/>
      <c r="AO3078" s="2"/>
      <c r="AP3078" s="2"/>
      <c r="AQ3078" s="2"/>
      <c r="AR3078" s="2"/>
      <c r="AS3078" s="2"/>
      <c r="AT3078" s="2"/>
      <c r="AU3078" s="2"/>
      <c r="AV3078" s="2"/>
      <c r="AW3078" s="2"/>
    </row>
    <row r="3079" spans="1:49" hidden="1">
      <c r="A3079" s="31" t="e">
        <f t="shared" si="205"/>
        <v>#N/A</v>
      </c>
      <c r="B3079" s="30" t="e">
        <f>VLOOKUP(F3079,[3]!Tabla13[#All],2,FALSE)</f>
        <v>#N/A</v>
      </c>
      <c r="C3079" s="51">
        <v>2026</v>
      </c>
      <c r="D3079" s="51">
        <v>8330</v>
      </c>
      <c r="E3079" s="51"/>
      <c r="F3079" s="52"/>
      <c r="G3079" s="51">
        <v>2</v>
      </c>
      <c r="H3079" s="51">
        <v>6</v>
      </c>
      <c r="I3079" s="51">
        <v>20</v>
      </c>
      <c r="J3079" s="51">
        <v>5</v>
      </c>
      <c r="K3079" s="51">
        <v>5000</v>
      </c>
      <c r="L3079" s="51">
        <v>5300</v>
      </c>
      <c r="M3079" s="51">
        <v>531</v>
      </c>
      <c r="N3079" s="50">
        <v>91</v>
      </c>
      <c r="O3079" s="49"/>
      <c r="P3079" s="48" t="s">
        <v>754</v>
      </c>
      <c r="Q3079" s="47">
        <v>0</v>
      </c>
      <c r="R3079" s="47">
        <v>0</v>
      </c>
      <c r="S3079" s="46">
        <f t="shared" si="202"/>
        <v>0</v>
      </c>
      <c r="T3079" s="47">
        <v>0</v>
      </c>
      <c r="U3079" s="47">
        <v>0</v>
      </c>
      <c r="V3079" s="46">
        <f t="shared" si="203"/>
        <v>0</v>
      </c>
      <c r="W3079" s="46">
        <f t="shared" si="204"/>
        <v>0</v>
      </c>
      <c r="X3079" s="45" t="s">
        <v>26</v>
      </c>
      <c r="Y3079" s="44"/>
      <c r="Z3079" s="43"/>
      <c r="AA3079" s="78" t="s">
        <v>100</v>
      </c>
      <c r="AK3079" s="2"/>
      <c r="AL3079" s="2"/>
      <c r="AM3079" s="2"/>
      <c r="AN3079" s="2"/>
      <c r="AO3079" s="2"/>
      <c r="AP3079" s="2"/>
      <c r="AQ3079" s="2"/>
      <c r="AR3079" s="2"/>
      <c r="AS3079" s="2"/>
      <c r="AT3079" s="2"/>
      <c r="AU3079" s="2"/>
      <c r="AV3079" s="2"/>
      <c r="AW3079" s="2"/>
    </row>
    <row r="3080" spans="1:49" hidden="1">
      <c r="A3080" s="31" t="e">
        <f t="shared" si="205"/>
        <v>#N/A</v>
      </c>
      <c r="B3080" s="30" t="e">
        <f>VLOOKUP(F3080,[3]!Tabla13[#All],2,FALSE)</f>
        <v>#N/A</v>
      </c>
      <c r="C3080" s="51">
        <v>2026</v>
      </c>
      <c r="D3080" s="51">
        <v>8330</v>
      </c>
      <c r="E3080" s="51"/>
      <c r="F3080" s="52"/>
      <c r="G3080" s="51">
        <v>2</v>
      </c>
      <c r="H3080" s="51">
        <v>6</v>
      </c>
      <c r="I3080" s="51">
        <v>20</v>
      </c>
      <c r="J3080" s="51">
        <v>5</v>
      </c>
      <c r="K3080" s="51">
        <v>5000</v>
      </c>
      <c r="L3080" s="51">
        <v>5300</v>
      </c>
      <c r="M3080" s="51">
        <v>531</v>
      </c>
      <c r="N3080" s="50">
        <v>99</v>
      </c>
      <c r="O3080" s="49"/>
      <c r="P3080" s="48" t="s">
        <v>753</v>
      </c>
      <c r="Q3080" s="47">
        <v>0</v>
      </c>
      <c r="R3080" s="47">
        <v>0</v>
      </c>
      <c r="S3080" s="46">
        <f t="shared" si="202"/>
        <v>0</v>
      </c>
      <c r="T3080" s="47">
        <v>0</v>
      </c>
      <c r="U3080" s="47">
        <v>0</v>
      </c>
      <c r="V3080" s="46">
        <f t="shared" si="203"/>
        <v>0</v>
      </c>
      <c r="W3080" s="46">
        <f t="shared" si="204"/>
        <v>0</v>
      </c>
      <c r="X3080" s="45" t="s">
        <v>26</v>
      </c>
      <c r="Y3080" s="44"/>
      <c r="Z3080" s="43"/>
      <c r="AA3080" s="78" t="s">
        <v>100</v>
      </c>
      <c r="AK3080" s="2"/>
      <c r="AL3080" s="2"/>
      <c r="AM3080" s="2"/>
      <c r="AN3080" s="2"/>
      <c r="AO3080" s="2"/>
      <c r="AP3080" s="2"/>
      <c r="AQ3080" s="2"/>
      <c r="AR3080" s="2"/>
      <c r="AS3080" s="2"/>
      <c r="AT3080" s="2"/>
      <c r="AU3080" s="2"/>
      <c r="AV3080" s="2"/>
      <c r="AW3080" s="2"/>
    </row>
    <row r="3081" spans="1:49" hidden="1">
      <c r="A3081" s="31" t="e">
        <f t="shared" si="205"/>
        <v>#N/A</v>
      </c>
      <c r="B3081" s="30" t="e">
        <f>VLOOKUP(F3081,[3]!Tabla13[#All],2,FALSE)</f>
        <v>#N/A</v>
      </c>
      <c r="C3081" s="51">
        <v>2026</v>
      </c>
      <c r="D3081" s="51">
        <v>8330</v>
      </c>
      <c r="E3081" s="51"/>
      <c r="F3081" s="52"/>
      <c r="G3081" s="51">
        <v>2</v>
      </c>
      <c r="H3081" s="51">
        <v>6</v>
      </c>
      <c r="I3081" s="51">
        <v>20</v>
      </c>
      <c r="J3081" s="51">
        <v>5</v>
      </c>
      <c r="K3081" s="51">
        <v>5000</v>
      </c>
      <c r="L3081" s="51">
        <v>5300</v>
      </c>
      <c r="M3081" s="51">
        <v>531</v>
      </c>
      <c r="N3081" s="50">
        <v>103</v>
      </c>
      <c r="O3081" s="49"/>
      <c r="P3081" s="48" t="s">
        <v>752</v>
      </c>
      <c r="Q3081" s="47">
        <v>0</v>
      </c>
      <c r="R3081" s="47">
        <v>0</v>
      </c>
      <c r="S3081" s="46">
        <f t="shared" si="202"/>
        <v>0</v>
      </c>
      <c r="T3081" s="47">
        <v>0</v>
      </c>
      <c r="U3081" s="47">
        <v>0</v>
      </c>
      <c r="V3081" s="46">
        <f t="shared" si="203"/>
        <v>0</v>
      </c>
      <c r="W3081" s="46">
        <f t="shared" si="204"/>
        <v>0</v>
      </c>
      <c r="X3081" s="45" t="s">
        <v>26</v>
      </c>
      <c r="Y3081" s="44"/>
      <c r="Z3081" s="43"/>
      <c r="AA3081" s="78" t="s">
        <v>100</v>
      </c>
      <c r="AK3081" s="2"/>
      <c r="AL3081" s="2"/>
      <c r="AM3081" s="2"/>
      <c r="AN3081" s="2"/>
      <c r="AO3081" s="2"/>
      <c r="AP3081" s="2"/>
      <c r="AQ3081" s="2"/>
      <c r="AR3081" s="2"/>
      <c r="AS3081" s="2"/>
      <c r="AT3081" s="2"/>
      <c r="AU3081" s="2"/>
      <c r="AV3081" s="2"/>
      <c r="AW3081" s="2"/>
    </row>
    <row r="3082" spans="1:49" hidden="1">
      <c r="A3082" s="31" t="e">
        <f t="shared" si="205"/>
        <v>#N/A</v>
      </c>
      <c r="B3082" s="30" t="e">
        <f>VLOOKUP(F3082,[3]!Tabla13[#All],2,FALSE)</f>
        <v>#N/A</v>
      </c>
      <c r="C3082" s="51">
        <v>2026</v>
      </c>
      <c r="D3082" s="51">
        <v>8330</v>
      </c>
      <c r="E3082" s="51"/>
      <c r="F3082" s="52"/>
      <c r="G3082" s="51">
        <v>2</v>
      </c>
      <c r="H3082" s="51">
        <v>6</v>
      </c>
      <c r="I3082" s="51">
        <v>20</v>
      </c>
      <c r="J3082" s="51">
        <v>5</v>
      </c>
      <c r="K3082" s="51">
        <v>5000</v>
      </c>
      <c r="L3082" s="51">
        <v>5300</v>
      </c>
      <c r="M3082" s="51">
        <v>531</v>
      </c>
      <c r="N3082" s="50">
        <v>106</v>
      </c>
      <c r="O3082" s="49"/>
      <c r="P3082" s="48" t="s">
        <v>751</v>
      </c>
      <c r="Q3082" s="47">
        <v>0</v>
      </c>
      <c r="R3082" s="47">
        <v>0</v>
      </c>
      <c r="S3082" s="46">
        <f t="shared" ref="S3082:S3145" si="206">Q3082+R3082</f>
        <v>0</v>
      </c>
      <c r="T3082" s="47">
        <v>0</v>
      </c>
      <c r="U3082" s="47">
        <v>0</v>
      </c>
      <c r="V3082" s="46">
        <f t="shared" ref="V3082:V3145" si="207">T3082+U3082</f>
        <v>0</v>
      </c>
      <c r="W3082" s="46">
        <f t="shared" ref="W3082:W3145" si="208">S3082+V3082</f>
        <v>0</v>
      </c>
      <c r="X3082" s="45" t="s">
        <v>26</v>
      </c>
      <c r="Y3082" s="44"/>
      <c r="Z3082" s="43"/>
      <c r="AA3082" s="78" t="s">
        <v>100</v>
      </c>
      <c r="AK3082" s="2"/>
      <c r="AL3082" s="2"/>
      <c r="AM3082" s="2"/>
      <c r="AN3082" s="2"/>
      <c r="AO3082" s="2"/>
      <c r="AP3082" s="2"/>
      <c r="AQ3082" s="2"/>
      <c r="AR3082" s="2"/>
      <c r="AS3082" s="2"/>
      <c r="AT3082" s="2"/>
      <c r="AU3082" s="2"/>
      <c r="AV3082" s="2"/>
      <c r="AW3082" s="2"/>
    </row>
    <row r="3083" spans="1:49" hidden="1">
      <c r="A3083" s="31" t="e">
        <f t="shared" si="205"/>
        <v>#N/A</v>
      </c>
      <c r="B3083" s="30" t="e">
        <f>VLOOKUP(F3083,[3]!Tabla13[#All],2,FALSE)</f>
        <v>#N/A</v>
      </c>
      <c r="C3083" s="51">
        <v>2026</v>
      </c>
      <c r="D3083" s="51">
        <v>8330</v>
      </c>
      <c r="E3083" s="51"/>
      <c r="F3083" s="52"/>
      <c r="G3083" s="51">
        <v>2</v>
      </c>
      <c r="H3083" s="51">
        <v>6</v>
      </c>
      <c r="I3083" s="51">
        <v>20</v>
      </c>
      <c r="J3083" s="51">
        <v>5</v>
      </c>
      <c r="K3083" s="51">
        <v>5000</v>
      </c>
      <c r="L3083" s="51">
        <v>5300</v>
      </c>
      <c r="M3083" s="51">
        <v>531</v>
      </c>
      <c r="N3083" s="50">
        <v>109</v>
      </c>
      <c r="O3083" s="49"/>
      <c r="P3083" s="48" t="s">
        <v>750</v>
      </c>
      <c r="Q3083" s="47">
        <v>0</v>
      </c>
      <c r="R3083" s="47">
        <v>0</v>
      </c>
      <c r="S3083" s="46">
        <f t="shared" si="206"/>
        <v>0</v>
      </c>
      <c r="T3083" s="47">
        <v>0</v>
      </c>
      <c r="U3083" s="47">
        <v>0</v>
      </c>
      <c r="V3083" s="46">
        <f t="shared" si="207"/>
        <v>0</v>
      </c>
      <c r="W3083" s="46">
        <f t="shared" si="208"/>
        <v>0</v>
      </c>
      <c r="X3083" s="45" t="s">
        <v>26</v>
      </c>
      <c r="Y3083" s="44"/>
      <c r="Z3083" s="43"/>
      <c r="AA3083" s="78" t="s">
        <v>100</v>
      </c>
      <c r="AK3083" s="2"/>
      <c r="AL3083" s="2"/>
      <c r="AM3083" s="2"/>
      <c r="AN3083" s="2"/>
      <c r="AO3083" s="2"/>
      <c r="AP3083" s="2"/>
      <c r="AQ3083" s="2"/>
      <c r="AR3083" s="2"/>
      <c r="AS3083" s="2"/>
      <c r="AT3083" s="2"/>
      <c r="AU3083" s="2"/>
      <c r="AV3083" s="2"/>
      <c r="AW3083" s="2"/>
    </row>
    <row r="3084" spans="1:49" hidden="1">
      <c r="A3084" s="31" t="e">
        <f t="shared" si="205"/>
        <v>#N/A</v>
      </c>
      <c r="B3084" s="30" t="e">
        <f>VLOOKUP(F3084,[3]!Tabla13[#All],2,FALSE)</f>
        <v>#N/A</v>
      </c>
      <c r="C3084" s="51">
        <v>2026</v>
      </c>
      <c r="D3084" s="51">
        <v>8330</v>
      </c>
      <c r="E3084" s="51"/>
      <c r="F3084" s="52"/>
      <c r="G3084" s="51">
        <v>2</v>
      </c>
      <c r="H3084" s="51">
        <v>6</v>
      </c>
      <c r="I3084" s="51">
        <v>20</v>
      </c>
      <c r="J3084" s="51">
        <v>5</v>
      </c>
      <c r="K3084" s="51">
        <v>5000</v>
      </c>
      <c r="L3084" s="51">
        <v>5300</v>
      </c>
      <c r="M3084" s="51">
        <v>531</v>
      </c>
      <c r="N3084" s="50">
        <v>111</v>
      </c>
      <c r="O3084" s="49"/>
      <c r="P3084" s="48" t="s">
        <v>749</v>
      </c>
      <c r="Q3084" s="47">
        <v>0</v>
      </c>
      <c r="R3084" s="47">
        <v>0</v>
      </c>
      <c r="S3084" s="46">
        <f t="shared" si="206"/>
        <v>0</v>
      </c>
      <c r="T3084" s="47">
        <v>0</v>
      </c>
      <c r="U3084" s="47">
        <v>0</v>
      </c>
      <c r="V3084" s="46">
        <f t="shared" si="207"/>
        <v>0</v>
      </c>
      <c r="W3084" s="46">
        <f t="shared" si="208"/>
        <v>0</v>
      </c>
      <c r="X3084" s="45" t="s">
        <v>26</v>
      </c>
      <c r="Y3084" s="44"/>
      <c r="Z3084" s="43"/>
      <c r="AA3084" s="78" t="s">
        <v>100</v>
      </c>
      <c r="AK3084" s="2"/>
      <c r="AL3084" s="2"/>
      <c r="AM3084" s="2"/>
      <c r="AN3084" s="2"/>
      <c r="AO3084" s="2"/>
      <c r="AP3084" s="2"/>
      <c r="AQ3084" s="2"/>
      <c r="AR3084" s="2"/>
      <c r="AS3084" s="2"/>
      <c r="AT3084" s="2"/>
      <c r="AU3084" s="2"/>
      <c r="AV3084" s="2"/>
      <c r="AW3084" s="2"/>
    </row>
    <row r="3085" spans="1:49" hidden="1">
      <c r="A3085" s="31" t="e">
        <f t="shared" si="205"/>
        <v>#N/A</v>
      </c>
      <c r="B3085" s="30" t="e">
        <f>VLOOKUP(F3085,[3]!Tabla13[#All],2,FALSE)</f>
        <v>#N/A</v>
      </c>
      <c r="C3085" s="51">
        <v>2026</v>
      </c>
      <c r="D3085" s="51">
        <v>8330</v>
      </c>
      <c r="E3085" s="51"/>
      <c r="F3085" s="52"/>
      <c r="G3085" s="51">
        <v>2</v>
      </c>
      <c r="H3085" s="51">
        <v>6</v>
      </c>
      <c r="I3085" s="51">
        <v>20</v>
      </c>
      <c r="J3085" s="51">
        <v>5</v>
      </c>
      <c r="K3085" s="51">
        <v>5000</v>
      </c>
      <c r="L3085" s="51">
        <v>5300</v>
      </c>
      <c r="M3085" s="51">
        <v>531</v>
      </c>
      <c r="N3085" s="50">
        <v>149</v>
      </c>
      <c r="O3085" s="49"/>
      <c r="P3085" s="48" t="s">
        <v>266</v>
      </c>
      <c r="Q3085" s="47">
        <v>0</v>
      </c>
      <c r="R3085" s="47">
        <v>0</v>
      </c>
      <c r="S3085" s="46">
        <f t="shared" si="206"/>
        <v>0</v>
      </c>
      <c r="T3085" s="47">
        <v>0</v>
      </c>
      <c r="U3085" s="47">
        <v>0</v>
      </c>
      <c r="V3085" s="46">
        <f t="shared" si="207"/>
        <v>0</v>
      </c>
      <c r="W3085" s="46">
        <f t="shared" si="208"/>
        <v>0</v>
      </c>
      <c r="X3085" s="45" t="s">
        <v>26</v>
      </c>
      <c r="Y3085" s="44"/>
      <c r="Z3085" s="43"/>
      <c r="AA3085" s="42" t="s">
        <v>19</v>
      </c>
      <c r="AK3085" s="2"/>
      <c r="AL3085" s="2"/>
      <c r="AM3085" s="2"/>
      <c r="AN3085" s="2"/>
      <c r="AO3085" s="2"/>
      <c r="AP3085" s="2"/>
      <c r="AQ3085" s="2"/>
      <c r="AR3085" s="2"/>
      <c r="AS3085" s="2"/>
      <c r="AT3085" s="2"/>
      <c r="AU3085" s="2"/>
      <c r="AV3085" s="2"/>
      <c r="AW3085" s="2"/>
    </row>
    <row r="3086" spans="1:49" hidden="1">
      <c r="A3086" s="31" t="e">
        <f t="shared" si="205"/>
        <v>#N/A</v>
      </c>
      <c r="B3086" s="30" t="e">
        <f>VLOOKUP(F3086,[3]!Tabla13[#All],2,FALSE)</f>
        <v>#N/A</v>
      </c>
      <c r="C3086" s="51">
        <v>2026</v>
      </c>
      <c r="D3086" s="51">
        <v>8330</v>
      </c>
      <c r="E3086" s="51"/>
      <c r="F3086" s="52"/>
      <c r="G3086" s="51">
        <v>2</v>
      </c>
      <c r="H3086" s="51">
        <v>6</v>
      </c>
      <c r="I3086" s="51">
        <v>20</v>
      </c>
      <c r="J3086" s="51">
        <v>5</v>
      </c>
      <c r="K3086" s="51">
        <v>5000</v>
      </c>
      <c r="L3086" s="51">
        <v>5300</v>
      </c>
      <c r="M3086" s="51">
        <v>531</v>
      </c>
      <c r="N3086" s="50">
        <v>168</v>
      </c>
      <c r="O3086" s="49"/>
      <c r="P3086" s="48" t="s">
        <v>748</v>
      </c>
      <c r="Q3086" s="47">
        <v>0</v>
      </c>
      <c r="R3086" s="47">
        <v>0</v>
      </c>
      <c r="S3086" s="46">
        <f t="shared" si="206"/>
        <v>0</v>
      </c>
      <c r="T3086" s="47">
        <v>0</v>
      </c>
      <c r="U3086" s="47">
        <v>0</v>
      </c>
      <c r="V3086" s="46">
        <f t="shared" si="207"/>
        <v>0</v>
      </c>
      <c r="W3086" s="46">
        <f t="shared" si="208"/>
        <v>0</v>
      </c>
      <c r="X3086" s="45" t="s">
        <v>26</v>
      </c>
      <c r="Y3086" s="44"/>
      <c r="Z3086" s="43"/>
      <c r="AA3086" s="42" t="s">
        <v>19</v>
      </c>
      <c r="AK3086" s="2"/>
      <c r="AL3086" s="2"/>
      <c r="AM3086" s="2"/>
      <c r="AN3086" s="2"/>
      <c r="AO3086" s="2"/>
      <c r="AP3086" s="2"/>
      <c r="AQ3086" s="2"/>
      <c r="AR3086" s="2"/>
      <c r="AS3086" s="2"/>
      <c r="AT3086" s="2"/>
      <c r="AU3086" s="2"/>
      <c r="AV3086" s="2"/>
      <c r="AW3086" s="2"/>
    </row>
    <row r="3087" spans="1:49" hidden="1">
      <c r="A3087" s="31" t="e">
        <f t="shared" si="205"/>
        <v>#N/A</v>
      </c>
      <c r="B3087" s="30" t="e">
        <f>VLOOKUP(F3087,[3]!Tabla13[#All],2,FALSE)</f>
        <v>#N/A</v>
      </c>
      <c r="C3087" s="51">
        <v>2026</v>
      </c>
      <c r="D3087" s="51">
        <v>8330</v>
      </c>
      <c r="E3087" s="51"/>
      <c r="F3087" s="52"/>
      <c r="G3087" s="51">
        <v>2</v>
      </c>
      <c r="H3087" s="51">
        <v>6</v>
      </c>
      <c r="I3087" s="51">
        <v>20</v>
      </c>
      <c r="J3087" s="51">
        <v>5</v>
      </c>
      <c r="K3087" s="51">
        <v>5000</v>
      </c>
      <c r="L3087" s="51">
        <v>5300</v>
      </c>
      <c r="M3087" s="51">
        <v>531</v>
      </c>
      <c r="N3087" s="50">
        <v>185</v>
      </c>
      <c r="O3087" s="49"/>
      <c r="P3087" s="48" t="s">
        <v>747</v>
      </c>
      <c r="Q3087" s="47">
        <v>0</v>
      </c>
      <c r="R3087" s="47">
        <v>0</v>
      </c>
      <c r="S3087" s="46">
        <f t="shared" si="206"/>
        <v>0</v>
      </c>
      <c r="T3087" s="47">
        <v>0</v>
      </c>
      <c r="U3087" s="47">
        <v>0</v>
      </c>
      <c r="V3087" s="46">
        <f t="shared" si="207"/>
        <v>0</v>
      </c>
      <c r="W3087" s="46">
        <f t="shared" si="208"/>
        <v>0</v>
      </c>
      <c r="X3087" s="45" t="s">
        <v>26</v>
      </c>
      <c r="Y3087" s="44"/>
      <c r="Z3087" s="43"/>
      <c r="AA3087" s="78" t="s">
        <v>100</v>
      </c>
      <c r="AK3087" s="2"/>
      <c r="AL3087" s="2"/>
      <c r="AM3087" s="2"/>
      <c r="AN3087" s="2"/>
      <c r="AO3087" s="2"/>
      <c r="AP3087" s="2"/>
      <c r="AQ3087" s="2"/>
      <c r="AR3087" s="2"/>
      <c r="AS3087" s="2"/>
      <c r="AT3087" s="2"/>
      <c r="AU3087" s="2"/>
      <c r="AV3087" s="2"/>
      <c r="AW3087" s="2"/>
    </row>
    <row r="3088" spans="1:49" hidden="1">
      <c r="A3088" s="31" t="e">
        <f t="shared" si="205"/>
        <v>#N/A</v>
      </c>
      <c r="B3088" s="30" t="e">
        <f>VLOOKUP(F3088,[3]!Tabla13[#All],2,FALSE)</f>
        <v>#N/A</v>
      </c>
      <c r="C3088" s="51">
        <v>2026</v>
      </c>
      <c r="D3088" s="51">
        <v>8330</v>
      </c>
      <c r="E3088" s="51"/>
      <c r="F3088" s="52"/>
      <c r="G3088" s="51">
        <v>2</v>
      </c>
      <c r="H3088" s="51">
        <v>6</v>
      </c>
      <c r="I3088" s="51">
        <v>20</v>
      </c>
      <c r="J3088" s="51">
        <v>5</v>
      </c>
      <c r="K3088" s="51">
        <v>5000</v>
      </c>
      <c r="L3088" s="51">
        <v>5300</v>
      </c>
      <c r="M3088" s="51">
        <v>531</v>
      </c>
      <c r="N3088" s="50">
        <v>186</v>
      </c>
      <c r="O3088" s="49"/>
      <c r="P3088" s="48" t="s">
        <v>746</v>
      </c>
      <c r="Q3088" s="47">
        <v>0</v>
      </c>
      <c r="R3088" s="47">
        <v>0</v>
      </c>
      <c r="S3088" s="46">
        <f t="shared" si="206"/>
        <v>0</v>
      </c>
      <c r="T3088" s="47">
        <v>0</v>
      </c>
      <c r="U3088" s="47">
        <v>0</v>
      </c>
      <c r="V3088" s="46">
        <f t="shared" si="207"/>
        <v>0</v>
      </c>
      <c r="W3088" s="46">
        <f t="shared" si="208"/>
        <v>0</v>
      </c>
      <c r="X3088" s="45" t="s">
        <v>26</v>
      </c>
      <c r="Y3088" s="44"/>
      <c r="Z3088" s="43"/>
      <c r="AA3088" s="78" t="s">
        <v>100</v>
      </c>
      <c r="AK3088" s="2"/>
      <c r="AL3088" s="2"/>
      <c r="AM3088" s="2"/>
      <c r="AN3088" s="2"/>
      <c r="AO3088" s="2"/>
      <c r="AP3088" s="2"/>
      <c r="AQ3088" s="2"/>
      <c r="AR3088" s="2"/>
      <c r="AS3088" s="2"/>
      <c r="AT3088" s="2"/>
      <c r="AU3088" s="2"/>
      <c r="AV3088" s="2"/>
      <c r="AW3088" s="2"/>
    </row>
    <row r="3089" spans="1:49" hidden="1">
      <c r="A3089" s="31" t="e">
        <f t="shared" si="205"/>
        <v>#N/A</v>
      </c>
      <c r="B3089" s="30" t="e">
        <f>VLOOKUP(F3089,[3]!Tabla13[#All],2,FALSE)</f>
        <v>#N/A</v>
      </c>
      <c r="C3089" s="51">
        <v>2026</v>
      </c>
      <c r="D3089" s="51">
        <v>8330</v>
      </c>
      <c r="E3089" s="51"/>
      <c r="F3089" s="52"/>
      <c r="G3089" s="51">
        <v>2</v>
      </c>
      <c r="H3089" s="51">
        <v>6</v>
      </c>
      <c r="I3089" s="51">
        <v>20</v>
      </c>
      <c r="J3089" s="51">
        <v>5</v>
      </c>
      <c r="K3089" s="51">
        <v>5000</v>
      </c>
      <c r="L3089" s="51">
        <v>5300</v>
      </c>
      <c r="M3089" s="51">
        <v>531</v>
      </c>
      <c r="N3089" s="50">
        <v>187</v>
      </c>
      <c r="O3089" s="49"/>
      <c r="P3089" s="48" t="s">
        <v>745</v>
      </c>
      <c r="Q3089" s="47">
        <v>0</v>
      </c>
      <c r="R3089" s="47">
        <v>0</v>
      </c>
      <c r="S3089" s="46">
        <f t="shared" si="206"/>
        <v>0</v>
      </c>
      <c r="T3089" s="47">
        <v>0</v>
      </c>
      <c r="U3089" s="47">
        <v>0</v>
      </c>
      <c r="V3089" s="46">
        <f t="shared" si="207"/>
        <v>0</v>
      </c>
      <c r="W3089" s="46">
        <f t="shared" si="208"/>
        <v>0</v>
      </c>
      <c r="X3089" s="45" t="s">
        <v>26</v>
      </c>
      <c r="Y3089" s="44"/>
      <c r="Z3089" s="43"/>
      <c r="AA3089" s="78" t="s">
        <v>100</v>
      </c>
      <c r="AK3089" s="2"/>
      <c r="AL3089" s="2"/>
      <c r="AM3089" s="2"/>
      <c r="AN3089" s="2"/>
      <c r="AO3089" s="2"/>
      <c r="AP3089" s="2"/>
      <c r="AQ3089" s="2"/>
      <c r="AR3089" s="2"/>
      <c r="AS3089" s="2"/>
      <c r="AT3089" s="2"/>
      <c r="AU3089" s="2"/>
      <c r="AV3089" s="2"/>
      <c r="AW3089" s="2"/>
    </row>
    <row r="3090" spans="1:49" hidden="1">
      <c r="A3090" s="31" t="e">
        <f t="shared" si="205"/>
        <v>#N/A</v>
      </c>
      <c r="B3090" s="30" t="e">
        <f>VLOOKUP(F3090,[3]!Tabla13[#All],2,FALSE)</f>
        <v>#N/A</v>
      </c>
      <c r="C3090" s="51">
        <v>2026</v>
      </c>
      <c r="D3090" s="51">
        <v>8330</v>
      </c>
      <c r="E3090" s="51"/>
      <c r="F3090" s="52"/>
      <c r="G3090" s="51">
        <v>2</v>
      </c>
      <c r="H3090" s="51">
        <v>6</v>
      </c>
      <c r="I3090" s="51">
        <v>20</v>
      </c>
      <c r="J3090" s="51">
        <v>5</v>
      </c>
      <c r="K3090" s="51">
        <v>5000</v>
      </c>
      <c r="L3090" s="51">
        <v>5300</v>
      </c>
      <c r="M3090" s="51">
        <v>531</v>
      </c>
      <c r="N3090" s="50">
        <v>193</v>
      </c>
      <c r="O3090" s="49"/>
      <c r="P3090" s="48" t="s">
        <v>744</v>
      </c>
      <c r="Q3090" s="47">
        <v>0</v>
      </c>
      <c r="R3090" s="47">
        <v>0</v>
      </c>
      <c r="S3090" s="46">
        <f t="shared" si="206"/>
        <v>0</v>
      </c>
      <c r="T3090" s="47">
        <v>0</v>
      </c>
      <c r="U3090" s="47">
        <v>0</v>
      </c>
      <c r="V3090" s="46">
        <f t="shared" si="207"/>
        <v>0</v>
      </c>
      <c r="W3090" s="46">
        <f t="shared" si="208"/>
        <v>0</v>
      </c>
      <c r="X3090" s="45" t="s">
        <v>26</v>
      </c>
      <c r="Y3090" s="44"/>
      <c r="Z3090" s="43"/>
      <c r="AA3090" s="78" t="s">
        <v>100</v>
      </c>
      <c r="AK3090" s="2"/>
      <c r="AL3090" s="2"/>
      <c r="AM3090" s="2"/>
      <c r="AN3090" s="2"/>
      <c r="AO3090" s="2"/>
      <c r="AP3090" s="2"/>
      <c r="AQ3090" s="2"/>
      <c r="AR3090" s="2"/>
      <c r="AS3090" s="2"/>
      <c r="AT3090" s="2"/>
      <c r="AU3090" s="2"/>
      <c r="AV3090" s="2"/>
      <c r="AW3090" s="2"/>
    </row>
    <row r="3091" spans="1:49" hidden="1">
      <c r="A3091" s="31" t="e">
        <f t="shared" si="205"/>
        <v>#N/A</v>
      </c>
      <c r="B3091" s="30" t="e">
        <f>VLOOKUP(F3091,[3]!Tabla13[#All],2,FALSE)</f>
        <v>#N/A</v>
      </c>
      <c r="C3091" s="51">
        <v>2026</v>
      </c>
      <c r="D3091" s="51">
        <v>8330</v>
      </c>
      <c r="E3091" s="51"/>
      <c r="F3091" s="52"/>
      <c r="G3091" s="51">
        <v>2</v>
      </c>
      <c r="H3091" s="51">
        <v>6</v>
      </c>
      <c r="I3091" s="51">
        <v>20</v>
      </c>
      <c r="J3091" s="51">
        <v>5</v>
      </c>
      <c r="K3091" s="51">
        <v>5000</v>
      </c>
      <c r="L3091" s="51">
        <v>5300</v>
      </c>
      <c r="M3091" s="51">
        <v>531</v>
      </c>
      <c r="N3091" s="50">
        <v>205</v>
      </c>
      <c r="O3091" s="49"/>
      <c r="P3091" s="48" t="s">
        <v>743</v>
      </c>
      <c r="Q3091" s="47">
        <v>0</v>
      </c>
      <c r="R3091" s="47">
        <v>0</v>
      </c>
      <c r="S3091" s="46">
        <f t="shared" si="206"/>
        <v>0</v>
      </c>
      <c r="T3091" s="47">
        <v>0</v>
      </c>
      <c r="U3091" s="47">
        <v>0</v>
      </c>
      <c r="V3091" s="46">
        <f t="shared" si="207"/>
        <v>0</v>
      </c>
      <c r="W3091" s="46">
        <f t="shared" si="208"/>
        <v>0</v>
      </c>
      <c r="X3091" s="45" t="s">
        <v>26</v>
      </c>
      <c r="Y3091" s="44"/>
      <c r="Z3091" s="43"/>
      <c r="AA3091" s="78" t="s">
        <v>100</v>
      </c>
      <c r="AK3091" s="2"/>
      <c r="AL3091" s="2"/>
      <c r="AM3091" s="2"/>
      <c r="AN3091" s="2"/>
      <c r="AO3091" s="2"/>
      <c r="AP3091" s="2"/>
      <c r="AQ3091" s="2"/>
      <c r="AR3091" s="2"/>
      <c r="AS3091" s="2"/>
      <c r="AT3091" s="2"/>
      <c r="AU3091" s="2"/>
      <c r="AV3091" s="2"/>
      <c r="AW3091" s="2"/>
    </row>
    <row r="3092" spans="1:49" hidden="1">
      <c r="A3092" s="31" t="e">
        <f t="shared" si="205"/>
        <v>#N/A</v>
      </c>
      <c r="B3092" s="30" t="e">
        <f>VLOOKUP(F3092,[3]!Tabla13[#All],2,FALSE)</f>
        <v>#N/A</v>
      </c>
      <c r="C3092" s="51">
        <v>2026</v>
      </c>
      <c r="D3092" s="51">
        <v>8330</v>
      </c>
      <c r="E3092" s="51"/>
      <c r="F3092" s="52"/>
      <c r="G3092" s="51">
        <v>2</v>
      </c>
      <c r="H3092" s="51">
        <v>6</v>
      </c>
      <c r="I3092" s="51">
        <v>20</v>
      </c>
      <c r="J3092" s="51">
        <v>5</v>
      </c>
      <c r="K3092" s="51">
        <v>5000</v>
      </c>
      <c r="L3092" s="51">
        <v>5300</v>
      </c>
      <c r="M3092" s="51">
        <v>531</v>
      </c>
      <c r="N3092" s="50">
        <v>209</v>
      </c>
      <c r="O3092" s="49"/>
      <c r="P3092" s="48" t="s">
        <v>742</v>
      </c>
      <c r="Q3092" s="47">
        <v>0</v>
      </c>
      <c r="R3092" s="47">
        <v>0</v>
      </c>
      <c r="S3092" s="46">
        <f t="shared" si="206"/>
        <v>0</v>
      </c>
      <c r="T3092" s="47">
        <v>0</v>
      </c>
      <c r="U3092" s="47">
        <v>0</v>
      </c>
      <c r="V3092" s="46">
        <f t="shared" si="207"/>
        <v>0</v>
      </c>
      <c r="W3092" s="46">
        <f t="shared" si="208"/>
        <v>0</v>
      </c>
      <c r="X3092" s="45" t="s">
        <v>26</v>
      </c>
      <c r="Y3092" s="44"/>
      <c r="Z3092" s="43"/>
      <c r="AA3092" s="78" t="s">
        <v>100</v>
      </c>
      <c r="AK3092" s="2"/>
      <c r="AL3092" s="2"/>
      <c r="AM3092" s="2"/>
      <c r="AN3092" s="2"/>
      <c r="AO3092" s="2"/>
      <c r="AP3092" s="2"/>
      <c r="AQ3092" s="2"/>
      <c r="AR3092" s="2"/>
      <c r="AS3092" s="2"/>
      <c r="AT3092" s="2"/>
      <c r="AU3092" s="2"/>
      <c r="AV3092" s="2"/>
      <c r="AW3092" s="2"/>
    </row>
    <row r="3093" spans="1:49" hidden="1">
      <c r="A3093" s="31" t="e">
        <f t="shared" si="205"/>
        <v>#N/A</v>
      </c>
      <c r="B3093" s="30" t="e">
        <f>VLOOKUP(F3093,[3]!Tabla13[#All],2,FALSE)</f>
        <v>#N/A</v>
      </c>
      <c r="C3093" s="51">
        <v>2026</v>
      </c>
      <c r="D3093" s="51">
        <v>8330</v>
      </c>
      <c r="E3093" s="51"/>
      <c r="F3093" s="52"/>
      <c r="G3093" s="51">
        <v>2</v>
      </c>
      <c r="H3093" s="51">
        <v>6</v>
      </c>
      <c r="I3093" s="51">
        <v>20</v>
      </c>
      <c r="J3093" s="51">
        <v>5</v>
      </c>
      <c r="K3093" s="51">
        <v>5000</v>
      </c>
      <c r="L3093" s="51">
        <v>5300</v>
      </c>
      <c r="M3093" s="51">
        <v>531</v>
      </c>
      <c r="N3093" s="50">
        <v>210</v>
      </c>
      <c r="O3093" s="49"/>
      <c r="P3093" s="48" t="s">
        <v>741</v>
      </c>
      <c r="Q3093" s="47">
        <v>0</v>
      </c>
      <c r="R3093" s="47">
        <v>0</v>
      </c>
      <c r="S3093" s="46">
        <f t="shared" si="206"/>
        <v>0</v>
      </c>
      <c r="T3093" s="47">
        <v>0</v>
      </c>
      <c r="U3093" s="47">
        <v>0</v>
      </c>
      <c r="V3093" s="46">
        <f t="shared" si="207"/>
        <v>0</v>
      </c>
      <c r="W3093" s="46">
        <f t="shared" si="208"/>
        <v>0</v>
      </c>
      <c r="X3093" s="45" t="s">
        <v>26</v>
      </c>
      <c r="Y3093" s="44"/>
      <c r="Z3093" s="43"/>
      <c r="AA3093" s="78" t="s">
        <v>100</v>
      </c>
      <c r="AK3093" s="2"/>
      <c r="AL3093" s="2"/>
      <c r="AM3093" s="2"/>
      <c r="AN3093" s="2"/>
      <c r="AO3093" s="2"/>
      <c r="AP3093" s="2"/>
      <c r="AQ3093" s="2"/>
      <c r="AR3093" s="2"/>
      <c r="AS3093" s="2"/>
      <c r="AT3093" s="2"/>
      <c r="AU3093" s="2"/>
      <c r="AV3093" s="2"/>
      <c r="AW3093" s="2"/>
    </row>
    <row r="3094" spans="1:49" hidden="1">
      <c r="A3094" s="31" t="e">
        <f t="shared" si="205"/>
        <v>#N/A</v>
      </c>
      <c r="B3094" s="30" t="e">
        <f>VLOOKUP(F3094,[3]!Tabla13[#All],2,FALSE)</f>
        <v>#N/A</v>
      </c>
      <c r="C3094" s="51">
        <v>2026</v>
      </c>
      <c r="D3094" s="51">
        <v>8330</v>
      </c>
      <c r="E3094" s="51"/>
      <c r="F3094" s="52"/>
      <c r="G3094" s="51">
        <v>2</v>
      </c>
      <c r="H3094" s="51">
        <v>6</v>
      </c>
      <c r="I3094" s="51">
        <v>20</v>
      </c>
      <c r="J3094" s="51">
        <v>5</v>
      </c>
      <c r="K3094" s="51">
        <v>5000</v>
      </c>
      <c r="L3094" s="51">
        <v>5300</v>
      </c>
      <c r="M3094" s="51">
        <v>531</v>
      </c>
      <c r="N3094" s="50">
        <v>213</v>
      </c>
      <c r="O3094" s="49"/>
      <c r="P3094" s="48" t="s">
        <v>740</v>
      </c>
      <c r="Q3094" s="47">
        <v>0</v>
      </c>
      <c r="R3094" s="47">
        <v>0</v>
      </c>
      <c r="S3094" s="46">
        <f t="shared" si="206"/>
        <v>0</v>
      </c>
      <c r="T3094" s="47">
        <v>0</v>
      </c>
      <c r="U3094" s="47">
        <v>0</v>
      </c>
      <c r="V3094" s="46">
        <f t="shared" si="207"/>
        <v>0</v>
      </c>
      <c r="W3094" s="46">
        <f t="shared" si="208"/>
        <v>0</v>
      </c>
      <c r="X3094" s="45" t="s">
        <v>26</v>
      </c>
      <c r="Y3094" s="44"/>
      <c r="Z3094" s="43"/>
      <c r="AA3094" s="78" t="s">
        <v>100</v>
      </c>
      <c r="AK3094" s="2"/>
      <c r="AL3094" s="2"/>
      <c r="AM3094" s="2"/>
      <c r="AN3094" s="2"/>
      <c r="AO3094" s="2"/>
      <c r="AP3094" s="2"/>
      <c r="AQ3094" s="2"/>
      <c r="AR3094" s="2"/>
      <c r="AS3094" s="2"/>
      <c r="AT3094" s="2"/>
      <c r="AU3094" s="2"/>
      <c r="AV3094" s="2"/>
      <c r="AW3094" s="2"/>
    </row>
    <row r="3095" spans="1:49" hidden="1">
      <c r="A3095" s="31" t="e">
        <f t="shared" si="205"/>
        <v>#N/A</v>
      </c>
      <c r="B3095" s="30" t="e">
        <f>VLOOKUP(F3095,[3]!Tabla13[#All],2,FALSE)</f>
        <v>#N/A</v>
      </c>
      <c r="C3095" s="51">
        <v>2026</v>
      </c>
      <c r="D3095" s="51">
        <v>8330</v>
      </c>
      <c r="E3095" s="51"/>
      <c r="F3095" s="52"/>
      <c r="G3095" s="51">
        <v>2</v>
      </c>
      <c r="H3095" s="51">
        <v>6</v>
      </c>
      <c r="I3095" s="51">
        <v>20</v>
      </c>
      <c r="J3095" s="51">
        <v>5</v>
      </c>
      <c r="K3095" s="51">
        <v>5000</v>
      </c>
      <c r="L3095" s="51">
        <v>5300</v>
      </c>
      <c r="M3095" s="51">
        <v>531</v>
      </c>
      <c r="N3095" s="50">
        <v>260</v>
      </c>
      <c r="O3095" s="49"/>
      <c r="P3095" s="48" t="s">
        <v>739</v>
      </c>
      <c r="Q3095" s="47">
        <v>0</v>
      </c>
      <c r="R3095" s="47">
        <v>0</v>
      </c>
      <c r="S3095" s="46">
        <f t="shared" si="206"/>
        <v>0</v>
      </c>
      <c r="T3095" s="47">
        <v>0</v>
      </c>
      <c r="U3095" s="47">
        <v>0</v>
      </c>
      <c r="V3095" s="46">
        <f t="shared" si="207"/>
        <v>0</v>
      </c>
      <c r="W3095" s="46">
        <f t="shared" si="208"/>
        <v>0</v>
      </c>
      <c r="X3095" s="45" t="s">
        <v>26</v>
      </c>
      <c r="Y3095" s="44"/>
      <c r="Z3095" s="43"/>
      <c r="AA3095" s="78" t="s">
        <v>100</v>
      </c>
      <c r="AK3095" s="2"/>
      <c r="AL3095" s="2"/>
      <c r="AM3095" s="2"/>
      <c r="AN3095" s="2"/>
      <c r="AO3095" s="2"/>
      <c r="AP3095" s="2"/>
      <c r="AQ3095" s="2"/>
      <c r="AR3095" s="2"/>
      <c r="AS3095" s="2"/>
      <c r="AT3095" s="2"/>
      <c r="AU3095" s="2"/>
      <c r="AV3095" s="2"/>
      <c r="AW3095" s="2"/>
    </row>
    <row r="3096" spans="1:49" hidden="1">
      <c r="A3096" s="31" t="e">
        <f t="shared" si="205"/>
        <v>#N/A</v>
      </c>
      <c r="B3096" s="30" t="e">
        <f>VLOOKUP(F3096,[3]!Tabla13[#All],2,FALSE)</f>
        <v>#N/A</v>
      </c>
      <c r="C3096" s="51">
        <v>2026</v>
      </c>
      <c r="D3096" s="51">
        <v>8330</v>
      </c>
      <c r="E3096" s="51"/>
      <c r="F3096" s="52"/>
      <c r="G3096" s="51">
        <v>2</v>
      </c>
      <c r="H3096" s="51">
        <v>6</v>
      </c>
      <c r="I3096" s="51">
        <v>20</v>
      </c>
      <c r="J3096" s="51">
        <v>5</v>
      </c>
      <c r="K3096" s="51">
        <v>5000</v>
      </c>
      <c r="L3096" s="51">
        <v>5300</v>
      </c>
      <c r="M3096" s="51">
        <v>531</v>
      </c>
      <c r="N3096" s="50">
        <v>262</v>
      </c>
      <c r="O3096" s="49"/>
      <c r="P3096" s="48" t="s">
        <v>738</v>
      </c>
      <c r="Q3096" s="47">
        <v>0</v>
      </c>
      <c r="R3096" s="47">
        <v>0</v>
      </c>
      <c r="S3096" s="46">
        <f t="shared" si="206"/>
        <v>0</v>
      </c>
      <c r="T3096" s="47">
        <v>0</v>
      </c>
      <c r="U3096" s="47">
        <v>0</v>
      </c>
      <c r="V3096" s="46">
        <f t="shared" si="207"/>
        <v>0</v>
      </c>
      <c r="W3096" s="46">
        <f t="shared" si="208"/>
        <v>0</v>
      </c>
      <c r="X3096" s="45" t="s">
        <v>26</v>
      </c>
      <c r="Y3096" s="44"/>
      <c r="Z3096" s="43"/>
      <c r="AA3096" s="78" t="s">
        <v>100</v>
      </c>
      <c r="AK3096" s="2"/>
      <c r="AL3096" s="2"/>
      <c r="AM3096" s="2"/>
      <c r="AN3096" s="2"/>
      <c r="AO3096" s="2"/>
      <c r="AP3096" s="2"/>
      <c r="AQ3096" s="2"/>
      <c r="AR3096" s="2"/>
      <c r="AS3096" s="2"/>
      <c r="AT3096" s="2"/>
      <c r="AU3096" s="2"/>
      <c r="AV3096" s="2"/>
      <c r="AW3096" s="2"/>
    </row>
    <row r="3097" spans="1:49" hidden="1">
      <c r="A3097" s="31" t="e">
        <f t="shared" si="205"/>
        <v>#N/A</v>
      </c>
      <c r="B3097" s="30" t="e">
        <f>VLOOKUP(F3097,[3]!Tabla13[#All],2,FALSE)</f>
        <v>#N/A</v>
      </c>
      <c r="C3097" s="51">
        <v>2026</v>
      </c>
      <c r="D3097" s="51">
        <v>8330</v>
      </c>
      <c r="E3097" s="51"/>
      <c r="F3097" s="52"/>
      <c r="G3097" s="51">
        <v>2</v>
      </c>
      <c r="H3097" s="51">
        <v>6</v>
      </c>
      <c r="I3097" s="51">
        <v>20</v>
      </c>
      <c r="J3097" s="51">
        <v>5</v>
      </c>
      <c r="K3097" s="51">
        <v>5000</v>
      </c>
      <c r="L3097" s="51">
        <v>5300</v>
      </c>
      <c r="M3097" s="51">
        <v>531</v>
      </c>
      <c r="N3097" s="50">
        <v>292</v>
      </c>
      <c r="O3097" s="49"/>
      <c r="P3097" s="48" t="s">
        <v>737</v>
      </c>
      <c r="Q3097" s="47">
        <v>0</v>
      </c>
      <c r="R3097" s="47">
        <v>0</v>
      </c>
      <c r="S3097" s="46">
        <f t="shared" si="206"/>
        <v>0</v>
      </c>
      <c r="T3097" s="47">
        <v>0</v>
      </c>
      <c r="U3097" s="47">
        <v>0</v>
      </c>
      <c r="V3097" s="46">
        <f t="shared" si="207"/>
        <v>0</v>
      </c>
      <c r="W3097" s="46">
        <f t="shared" si="208"/>
        <v>0</v>
      </c>
      <c r="X3097" s="45" t="s">
        <v>26</v>
      </c>
      <c r="Y3097" s="44"/>
      <c r="Z3097" s="43"/>
      <c r="AA3097" s="78" t="s">
        <v>100</v>
      </c>
      <c r="AK3097" s="2"/>
      <c r="AL3097" s="2"/>
      <c r="AM3097" s="2"/>
      <c r="AN3097" s="2"/>
      <c r="AO3097" s="2"/>
      <c r="AP3097" s="2"/>
      <c r="AQ3097" s="2"/>
      <c r="AR3097" s="2"/>
      <c r="AS3097" s="2"/>
      <c r="AT3097" s="2"/>
      <c r="AU3097" s="2"/>
      <c r="AV3097" s="2"/>
      <c r="AW3097" s="2"/>
    </row>
    <row r="3098" spans="1:49" hidden="1">
      <c r="A3098" s="31" t="e">
        <f t="shared" si="205"/>
        <v>#N/A</v>
      </c>
      <c r="B3098" s="30" t="e">
        <f>VLOOKUP(F3098,[3]!Tabla13[#All],2,FALSE)</f>
        <v>#N/A</v>
      </c>
      <c r="C3098" s="51">
        <v>2026</v>
      </c>
      <c r="D3098" s="51">
        <v>8330</v>
      </c>
      <c r="E3098" s="51"/>
      <c r="F3098" s="52"/>
      <c r="G3098" s="51">
        <v>2</v>
      </c>
      <c r="H3098" s="51">
        <v>6</v>
      </c>
      <c r="I3098" s="51">
        <v>20</v>
      </c>
      <c r="J3098" s="51">
        <v>5</v>
      </c>
      <c r="K3098" s="51">
        <v>5000</v>
      </c>
      <c r="L3098" s="51">
        <v>5300</v>
      </c>
      <c r="M3098" s="51">
        <v>531</v>
      </c>
      <c r="N3098" s="50">
        <v>328</v>
      </c>
      <c r="O3098" s="49"/>
      <c r="P3098" s="48" t="s">
        <v>736</v>
      </c>
      <c r="Q3098" s="47">
        <v>0</v>
      </c>
      <c r="R3098" s="47">
        <v>0</v>
      </c>
      <c r="S3098" s="46">
        <f t="shared" si="206"/>
        <v>0</v>
      </c>
      <c r="T3098" s="47">
        <v>0</v>
      </c>
      <c r="U3098" s="47">
        <v>0</v>
      </c>
      <c r="V3098" s="46">
        <f t="shared" si="207"/>
        <v>0</v>
      </c>
      <c r="W3098" s="46">
        <f t="shared" si="208"/>
        <v>0</v>
      </c>
      <c r="X3098" s="45" t="s">
        <v>26</v>
      </c>
      <c r="Y3098" s="44"/>
      <c r="Z3098" s="43"/>
      <c r="AA3098" s="78" t="s">
        <v>100</v>
      </c>
      <c r="AK3098" s="2"/>
      <c r="AL3098" s="2"/>
      <c r="AM3098" s="2"/>
      <c r="AN3098" s="2"/>
      <c r="AO3098" s="2"/>
      <c r="AP3098" s="2"/>
      <c r="AQ3098" s="2"/>
      <c r="AR3098" s="2"/>
      <c r="AS3098" s="2"/>
      <c r="AT3098" s="2"/>
      <c r="AU3098" s="2"/>
      <c r="AV3098" s="2"/>
      <c r="AW3098" s="2"/>
    </row>
    <row r="3099" spans="1:49" hidden="1">
      <c r="A3099" s="31" t="e">
        <f t="shared" ref="A3099:A3162" si="209">B3099-E3099</f>
        <v>#N/A</v>
      </c>
      <c r="B3099" s="30" t="e">
        <f>VLOOKUP(F3099,[3]!Tabla13[#All],2,FALSE)</f>
        <v>#N/A</v>
      </c>
      <c r="C3099" s="51">
        <v>2026</v>
      </c>
      <c r="D3099" s="51">
        <v>8330</v>
      </c>
      <c r="E3099" s="51"/>
      <c r="F3099" s="52"/>
      <c r="G3099" s="51">
        <v>2</v>
      </c>
      <c r="H3099" s="51">
        <v>6</v>
      </c>
      <c r="I3099" s="51">
        <v>20</v>
      </c>
      <c r="J3099" s="51">
        <v>5</v>
      </c>
      <c r="K3099" s="51">
        <v>5000</v>
      </c>
      <c r="L3099" s="51">
        <v>5300</v>
      </c>
      <c r="M3099" s="51">
        <v>531</v>
      </c>
      <c r="N3099" s="50">
        <v>329</v>
      </c>
      <c r="O3099" s="49"/>
      <c r="P3099" s="48" t="s">
        <v>735</v>
      </c>
      <c r="Q3099" s="47">
        <v>0</v>
      </c>
      <c r="R3099" s="47">
        <v>0</v>
      </c>
      <c r="S3099" s="46">
        <f t="shared" si="206"/>
        <v>0</v>
      </c>
      <c r="T3099" s="47">
        <v>0</v>
      </c>
      <c r="U3099" s="47">
        <v>0</v>
      </c>
      <c r="V3099" s="46">
        <f t="shared" si="207"/>
        <v>0</v>
      </c>
      <c r="W3099" s="46">
        <f t="shared" si="208"/>
        <v>0</v>
      </c>
      <c r="X3099" s="45" t="s">
        <v>26</v>
      </c>
      <c r="Y3099" s="44"/>
      <c r="Z3099" s="43"/>
      <c r="AA3099" s="78" t="s">
        <v>100</v>
      </c>
      <c r="AK3099" s="2"/>
      <c r="AL3099" s="2"/>
      <c r="AM3099" s="2"/>
      <c r="AN3099" s="2"/>
      <c r="AO3099" s="2"/>
      <c r="AP3099" s="2"/>
      <c r="AQ3099" s="2"/>
      <c r="AR3099" s="2"/>
      <c r="AS3099" s="2"/>
      <c r="AT3099" s="2"/>
      <c r="AU3099" s="2"/>
      <c r="AV3099" s="2"/>
      <c r="AW3099" s="2"/>
    </row>
    <row r="3100" spans="1:49" hidden="1">
      <c r="A3100" s="31" t="e">
        <f t="shared" si="209"/>
        <v>#N/A</v>
      </c>
      <c r="B3100" s="30" t="e">
        <f>VLOOKUP(F3100,[3]!Tabla13[#All],2,FALSE)</f>
        <v>#N/A</v>
      </c>
      <c r="C3100" s="51">
        <v>2026</v>
      </c>
      <c r="D3100" s="51">
        <v>8330</v>
      </c>
      <c r="E3100" s="51"/>
      <c r="F3100" s="52"/>
      <c r="G3100" s="51">
        <v>2</v>
      </c>
      <c r="H3100" s="51">
        <v>6</v>
      </c>
      <c r="I3100" s="51">
        <v>20</v>
      </c>
      <c r="J3100" s="51">
        <v>5</v>
      </c>
      <c r="K3100" s="51">
        <v>5000</v>
      </c>
      <c r="L3100" s="51">
        <v>5300</v>
      </c>
      <c r="M3100" s="51">
        <v>531</v>
      </c>
      <c r="N3100" s="50">
        <v>367</v>
      </c>
      <c r="O3100" s="49"/>
      <c r="P3100" s="48" t="s">
        <v>202</v>
      </c>
      <c r="Q3100" s="47">
        <v>0</v>
      </c>
      <c r="R3100" s="47">
        <v>0</v>
      </c>
      <c r="S3100" s="46">
        <f t="shared" si="206"/>
        <v>0</v>
      </c>
      <c r="T3100" s="47">
        <v>0</v>
      </c>
      <c r="U3100" s="47">
        <v>0</v>
      </c>
      <c r="V3100" s="46">
        <f t="shared" si="207"/>
        <v>0</v>
      </c>
      <c r="W3100" s="46">
        <f t="shared" si="208"/>
        <v>0</v>
      </c>
      <c r="X3100" s="45" t="s">
        <v>26</v>
      </c>
      <c r="Y3100" s="44"/>
      <c r="Z3100" s="43"/>
      <c r="AA3100" s="78" t="s">
        <v>100</v>
      </c>
      <c r="AK3100" s="2"/>
      <c r="AL3100" s="2"/>
      <c r="AM3100" s="2"/>
      <c r="AN3100" s="2"/>
      <c r="AO3100" s="2"/>
      <c r="AP3100" s="2"/>
      <c r="AQ3100" s="2"/>
      <c r="AR3100" s="2"/>
      <c r="AS3100" s="2"/>
      <c r="AT3100" s="2"/>
      <c r="AU3100" s="2"/>
      <c r="AV3100" s="2"/>
      <c r="AW3100" s="2"/>
    </row>
    <row r="3101" spans="1:49" hidden="1">
      <c r="A3101" s="31" t="e">
        <f t="shared" si="209"/>
        <v>#N/A</v>
      </c>
      <c r="B3101" s="30" t="e">
        <f>VLOOKUP(F3101,[3]!Tabla13[#All],2,FALSE)</f>
        <v>#N/A</v>
      </c>
      <c r="C3101" s="51">
        <v>2026</v>
      </c>
      <c r="D3101" s="51">
        <v>8330</v>
      </c>
      <c r="E3101" s="51"/>
      <c r="F3101" s="52"/>
      <c r="G3101" s="51">
        <v>2</v>
      </c>
      <c r="H3101" s="51">
        <v>6</v>
      </c>
      <c r="I3101" s="51">
        <v>20</v>
      </c>
      <c r="J3101" s="51">
        <v>5</v>
      </c>
      <c r="K3101" s="51">
        <v>5000</v>
      </c>
      <c r="L3101" s="51">
        <v>5300</v>
      </c>
      <c r="M3101" s="51">
        <v>531</v>
      </c>
      <c r="N3101" s="50">
        <v>389</v>
      </c>
      <c r="O3101" s="49"/>
      <c r="P3101" s="48" t="s">
        <v>734</v>
      </c>
      <c r="Q3101" s="47">
        <v>0</v>
      </c>
      <c r="R3101" s="47">
        <v>0</v>
      </c>
      <c r="S3101" s="46">
        <f t="shared" si="206"/>
        <v>0</v>
      </c>
      <c r="T3101" s="47">
        <v>0</v>
      </c>
      <c r="U3101" s="47">
        <v>0</v>
      </c>
      <c r="V3101" s="46">
        <f t="shared" si="207"/>
        <v>0</v>
      </c>
      <c r="W3101" s="46">
        <f t="shared" si="208"/>
        <v>0</v>
      </c>
      <c r="X3101" s="45" t="s">
        <v>26</v>
      </c>
      <c r="Y3101" s="44"/>
      <c r="Z3101" s="43"/>
      <c r="AA3101" s="78" t="s">
        <v>100</v>
      </c>
      <c r="AK3101" s="2"/>
      <c r="AL3101" s="2"/>
      <c r="AM3101" s="2"/>
      <c r="AN3101" s="2"/>
      <c r="AO3101" s="2"/>
      <c r="AP3101" s="2"/>
      <c r="AQ3101" s="2"/>
      <c r="AR3101" s="2"/>
      <c r="AS3101" s="2"/>
      <c r="AT3101" s="2"/>
      <c r="AU3101" s="2"/>
      <c r="AV3101" s="2"/>
      <c r="AW3101" s="2"/>
    </row>
    <row r="3102" spans="1:49" hidden="1">
      <c r="A3102" s="31" t="e">
        <f t="shared" si="209"/>
        <v>#N/A</v>
      </c>
      <c r="B3102" s="30" t="e">
        <f>VLOOKUP(F3102,[3]!Tabla13[#All],2,FALSE)</f>
        <v>#N/A</v>
      </c>
      <c r="C3102" s="51">
        <v>2026</v>
      </c>
      <c r="D3102" s="51">
        <v>8330</v>
      </c>
      <c r="E3102" s="51"/>
      <c r="F3102" s="52"/>
      <c r="G3102" s="51">
        <v>2</v>
      </c>
      <c r="H3102" s="51">
        <v>6</v>
      </c>
      <c r="I3102" s="51">
        <v>20</v>
      </c>
      <c r="J3102" s="51">
        <v>5</v>
      </c>
      <c r="K3102" s="51">
        <v>5000</v>
      </c>
      <c r="L3102" s="51">
        <v>5300</v>
      </c>
      <c r="M3102" s="51">
        <v>531</v>
      </c>
      <c r="N3102" s="50">
        <v>403</v>
      </c>
      <c r="O3102" s="49"/>
      <c r="P3102" s="48" t="s">
        <v>733</v>
      </c>
      <c r="Q3102" s="47">
        <v>0</v>
      </c>
      <c r="R3102" s="47">
        <v>0</v>
      </c>
      <c r="S3102" s="46">
        <f t="shared" si="206"/>
        <v>0</v>
      </c>
      <c r="T3102" s="47">
        <v>0</v>
      </c>
      <c r="U3102" s="47">
        <v>0</v>
      </c>
      <c r="V3102" s="46">
        <f t="shared" si="207"/>
        <v>0</v>
      </c>
      <c r="W3102" s="46">
        <f t="shared" si="208"/>
        <v>0</v>
      </c>
      <c r="X3102" s="45" t="s">
        <v>26</v>
      </c>
      <c r="Y3102" s="44"/>
      <c r="Z3102" s="43"/>
      <c r="AA3102" s="78" t="s">
        <v>100</v>
      </c>
      <c r="AK3102" s="2"/>
      <c r="AL3102" s="2"/>
      <c r="AM3102" s="2"/>
      <c r="AN3102" s="2"/>
      <c r="AO3102" s="2"/>
      <c r="AP3102" s="2"/>
      <c r="AQ3102" s="2"/>
      <c r="AR3102" s="2"/>
      <c r="AS3102" s="2"/>
      <c r="AT3102" s="2"/>
      <c r="AU3102" s="2"/>
      <c r="AV3102" s="2"/>
      <c r="AW3102" s="2"/>
    </row>
    <row r="3103" spans="1:49" hidden="1">
      <c r="A3103" s="31" t="e">
        <f t="shared" si="209"/>
        <v>#N/A</v>
      </c>
      <c r="B3103" s="30" t="e">
        <f>VLOOKUP(F3103,[3]!Tabla13[#All],2,FALSE)</f>
        <v>#N/A</v>
      </c>
      <c r="C3103" s="51">
        <v>2026</v>
      </c>
      <c r="D3103" s="51">
        <v>8330</v>
      </c>
      <c r="E3103" s="51"/>
      <c r="F3103" s="52"/>
      <c r="G3103" s="51">
        <v>2</v>
      </c>
      <c r="H3103" s="51">
        <v>6</v>
      </c>
      <c r="I3103" s="51">
        <v>20</v>
      </c>
      <c r="J3103" s="51">
        <v>5</v>
      </c>
      <c r="K3103" s="51">
        <v>5000</v>
      </c>
      <c r="L3103" s="51">
        <v>5300</v>
      </c>
      <c r="M3103" s="51">
        <v>531</v>
      </c>
      <c r="N3103" s="50">
        <v>413</v>
      </c>
      <c r="O3103" s="49"/>
      <c r="P3103" s="48" t="s">
        <v>732</v>
      </c>
      <c r="Q3103" s="47">
        <v>0</v>
      </c>
      <c r="R3103" s="47">
        <v>0</v>
      </c>
      <c r="S3103" s="46">
        <f t="shared" si="206"/>
        <v>0</v>
      </c>
      <c r="T3103" s="47">
        <v>0</v>
      </c>
      <c r="U3103" s="47">
        <v>0</v>
      </c>
      <c r="V3103" s="46">
        <f t="shared" si="207"/>
        <v>0</v>
      </c>
      <c r="W3103" s="46">
        <f t="shared" si="208"/>
        <v>0</v>
      </c>
      <c r="X3103" s="45" t="s">
        <v>26</v>
      </c>
      <c r="Y3103" s="44"/>
      <c r="Z3103" s="43"/>
      <c r="AA3103" s="78" t="s">
        <v>100</v>
      </c>
      <c r="AK3103" s="2"/>
      <c r="AL3103" s="2"/>
      <c r="AM3103" s="2"/>
      <c r="AN3103" s="2"/>
      <c r="AO3103" s="2"/>
      <c r="AP3103" s="2"/>
      <c r="AQ3103" s="2"/>
      <c r="AR3103" s="2"/>
      <c r="AS3103" s="2"/>
      <c r="AT3103" s="2"/>
      <c r="AU3103" s="2"/>
      <c r="AV3103" s="2"/>
      <c r="AW3103" s="2"/>
    </row>
    <row r="3104" spans="1:49">
      <c r="A3104" s="31" t="e">
        <f t="shared" si="209"/>
        <v>#N/A</v>
      </c>
      <c r="B3104" s="30" t="e">
        <f>VLOOKUP(F3104,[3]!Tabla13[#All],2,FALSE)</f>
        <v>#N/A</v>
      </c>
      <c r="C3104" s="51">
        <v>2026</v>
      </c>
      <c r="D3104" s="51">
        <v>8330</v>
      </c>
      <c r="E3104" s="51"/>
      <c r="F3104" s="52"/>
      <c r="G3104" s="51">
        <v>2</v>
      </c>
      <c r="H3104" s="51">
        <v>6</v>
      </c>
      <c r="I3104" s="51">
        <v>20</v>
      </c>
      <c r="J3104" s="51">
        <v>5</v>
      </c>
      <c r="K3104" s="51">
        <v>5000</v>
      </c>
      <c r="L3104" s="51">
        <v>5300</v>
      </c>
      <c r="M3104" s="51">
        <v>531</v>
      </c>
      <c r="N3104" s="50">
        <v>472</v>
      </c>
      <c r="O3104" s="49">
        <v>2</v>
      </c>
      <c r="P3104" s="48" t="s">
        <v>731</v>
      </c>
      <c r="Q3104" s="47">
        <v>21808</v>
      </c>
      <c r="R3104" s="47">
        <v>0</v>
      </c>
      <c r="S3104" s="46">
        <f t="shared" si="206"/>
        <v>21808</v>
      </c>
      <c r="T3104" s="47">
        <v>0</v>
      </c>
      <c r="U3104" s="47">
        <v>0</v>
      </c>
      <c r="V3104" s="46">
        <f t="shared" si="207"/>
        <v>0</v>
      </c>
      <c r="W3104" s="46">
        <f t="shared" si="208"/>
        <v>21808</v>
      </c>
      <c r="X3104" s="45" t="s">
        <v>26</v>
      </c>
      <c r="Y3104" s="44">
        <v>1</v>
      </c>
      <c r="Z3104" s="43"/>
      <c r="AA3104" s="78" t="s">
        <v>100</v>
      </c>
      <c r="AK3104" s="2"/>
      <c r="AL3104" s="2"/>
      <c r="AM3104" s="2"/>
      <c r="AN3104" s="2"/>
      <c r="AO3104" s="2"/>
      <c r="AP3104" s="2"/>
      <c r="AQ3104" s="2"/>
      <c r="AR3104" s="2"/>
      <c r="AS3104" s="2"/>
      <c r="AT3104" s="2"/>
      <c r="AU3104" s="2"/>
      <c r="AV3104" s="2"/>
      <c r="AW3104" s="2"/>
    </row>
    <row r="3105" spans="1:49" hidden="1">
      <c r="A3105" s="31" t="e">
        <f t="shared" si="209"/>
        <v>#N/A</v>
      </c>
      <c r="B3105" s="30" t="e">
        <f>VLOOKUP(F3105,[3]!Tabla13[#All],2,FALSE)</f>
        <v>#N/A</v>
      </c>
      <c r="C3105" s="51">
        <v>2026</v>
      </c>
      <c r="D3105" s="51">
        <v>8330</v>
      </c>
      <c r="E3105" s="51"/>
      <c r="F3105" s="52"/>
      <c r="G3105" s="51">
        <v>2</v>
      </c>
      <c r="H3105" s="51">
        <v>6</v>
      </c>
      <c r="I3105" s="51">
        <v>20</v>
      </c>
      <c r="J3105" s="51">
        <v>5</v>
      </c>
      <c r="K3105" s="51">
        <v>5000</v>
      </c>
      <c r="L3105" s="51">
        <v>5300</v>
      </c>
      <c r="M3105" s="51">
        <v>531</v>
      </c>
      <c r="N3105" s="50">
        <v>496</v>
      </c>
      <c r="O3105" s="49"/>
      <c r="P3105" s="48" t="s">
        <v>730</v>
      </c>
      <c r="Q3105" s="47">
        <v>0</v>
      </c>
      <c r="R3105" s="47">
        <v>0</v>
      </c>
      <c r="S3105" s="46">
        <f t="shared" si="206"/>
        <v>0</v>
      </c>
      <c r="T3105" s="47">
        <v>0</v>
      </c>
      <c r="U3105" s="47">
        <v>0</v>
      </c>
      <c r="V3105" s="46">
        <f t="shared" si="207"/>
        <v>0</v>
      </c>
      <c r="W3105" s="46">
        <f t="shared" si="208"/>
        <v>0</v>
      </c>
      <c r="X3105" s="45" t="s">
        <v>26</v>
      </c>
      <c r="Y3105" s="44"/>
      <c r="Z3105" s="43"/>
      <c r="AA3105" s="78" t="s">
        <v>100</v>
      </c>
      <c r="AK3105" s="2"/>
      <c r="AL3105" s="2"/>
      <c r="AM3105" s="2"/>
      <c r="AN3105" s="2"/>
      <c r="AO3105" s="2"/>
      <c r="AP3105" s="2"/>
      <c r="AQ3105" s="2"/>
      <c r="AR3105" s="2"/>
      <c r="AS3105" s="2"/>
      <c r="AT3105" s="2"/>
      <c r="AU3105" s="2"/>
      <c r="AV3105" s="2"/>
      <c r="AW3105" s="2"/>
    </row>
    <row r="3106" spans="1:49" hidden="1">
      <c r="A3106" s="31" t="e">
        <f t="shared" si="209"/>
        <v>#N/A</v>
      </c>
      <c r="B3106" s="30" t="e">
        <f>VLOOKUP(F3106,[3]!Tabla13[#All],2,FALSE)</f>
        <v>#N/A</v>
      </c>
      <c r="C3106" s="51">
        <v>2026</v>
      </c>
      <c r="D3106" s="51">
        <v>8330</v>
      </c>
      <c r="E3106" s="51"/>
      <c r="F3106" s="52"/>
      <c r="G3106" s="51">
        <v>2</v>
      </c>
      <c r="H3106" s="51">
        <v>6</v>
      </c>
      <c r="I3106" s="51">
        <v>20</v>
      </c>
      <c r="J3106" s="51">
        <v>5</v>
      </c>
      <c r="K3106" s="51">
        <v>5000</v>
      </c>
      <c r="L3106" s="51">
        <v>5300</v>
      </c>
      <c r="M3106" s="51">
        <v>531</v>
      </c>
      <c r="N3106" s="50">
        <v>497</v>
      </c>
      <c r="O3106" s="49"/>
      <c r="P3106" s="48" t="s">
        <v>729</v>
      </c>
      <c r="Q3106" s="47">
        <v>0</v>
      </c>
      <c r="R3106" s="47">
        <v>0</v>
      </c>
      <c r="S3106" s="46">
        <f t="shared" si="206"/>
        <v>0</v>
      </c>
      <c r="T3106" s="47">
        <v>0</v>
      </c>
      <c r="U3106" s="47">
        <v>0</v>
      </c>
      <c r="V3106" s="46">
        <f t="shared" si="207"/>
        <v>0</v>
      </c>
      <c r="W3106" s="46">
        <f t="shared" si="208"/>
        <v>0</v>
      </c>
      <c r="X3106" s="45" t="s">
        <v>26</v>
      </c>
      <c r="Y3106" s="44"/>
      <c r="Z3106" s="43"/>
      <c r="AA3106" s="78" t="s">
        <v>100</v>
      </c>
      <c r="AK3106" s="2"/>
      <c r="AL3106" s="2"/>
      <c r="AM3106" s="2"/>
      <c r="AN3106" s="2"/>
      <c r="AO3106" s="2"/>
      <c r="AP3106" s="2"/>
      <c r="AQ3106" s="2"/>
      <c r="AR3106" s="2"/>
      <c r="AS3106" s="2"/>
      <c r="AT3106" s="2"/>
      <c r="AU3106" s="2"/>
      <c r="AV3106" s="2"/>
      <c r="AW3106" s="2"/>
    </row>
    <row r="3107" spans="1:49" hidden="1">
      <c r="A3107" s="31" t="e">
        <f t="shared" si="209"/>
        <v>#N/A</v>
      </c>
      <c r="B3107" s="30" t="e">
        <f>VLOOKUP(F3107,[3]!Tabla13[#All],2,FALSE)</f>
        <v>#N/A</v>
      </c>
      <c r="C3107" s="51">
        <v>2026</v>
      </c>
      <c r="D3107" s="51">
        <v>8330</v>
      </c>
      <c r="E3107" s="51"/>
      <c r="F3107" s="52"/>
      <c r="G3107" s="51">
        <v>2</v>
      </c>
      <c r="H3107" s="51">
        <v>6</v>
      </c>
      <c r="I3107" s="51">
        <v>20</v>
      </c>
      <c r="J3107" s="51">
        <v>5</v>
      </c>
      <c r="K3107" s="51">
        <v>5000</v>
      </c>
      <c r="L3107" s="51">
        <v>5300</v>
      </c>
      <c r="M3107" s="51">
        <v>531</v>
      </c>
      <c r="N3107" s="50">
        <v>501</v>
      </c>
      <c r="O3107" s="49"/>
      <c r="P3107" s="48" t="s">
        <v>728</v>
      </c>
      <c r="Q3107" s="47">
        <v>0</v>
      </c>
      <c r="R3107" s="47">
        <v>0</v>
      </c>
      <c r="S3107" s="46">
        <f t="shared" si="206"/>
        <v>0</v>
      </c>
      <c r="T3107" s="47">
        <v>0</v>
      </c>
      <c r="U3107" s="47">
        <v>0</v>
      </c>
      <c r="V3107" s="46">
        <f t="shared" si="207"/>
        <v>0</v>
      </c>
      <c r="W3107" s="46">
        <f t="shared" si="208"/>
        <v>0</v>
      </c>
      <c r="X3107" s="45" t="s">
        <v>26</v>
      </c>
      <c r="Y3107" s="44"/>
      <c r="Z3107" s="43"/>
      <c r="AA3107" s="42" t="s">
        <v>19</v>
      </c>
      <c r="AK3107" s="2"/>
      <c r="AL3107" s="2"/>
      <c r="AM3107" s="2"/>
      <c r="AN3107" s="2"/>
      <c r="AO3107" s="2"/>
      <c r="AP3107" s="2"/>
      <c r="AQ3107" s="2"/>
      <c r="AR3107" s="2"/>
      <c r="AS3107" s="2"/>
      <c r="AT3107" s="2"/>
      <c r="AU3107" s="2"/>
      <c r="AV3107" s="2"/>
      <c r="AW3107" s="2"/>
    </row>
    <row r="3108" spans="1:49" hidden="1">
      <c r="A3108" s="31" t="e">
        <f t="shared" si="209"/>
        <v>#N/A</v>
      </c>
      <c r="B3108" s="30" t="e">
        <f>VLOOKUP(F3108,[3]!Tabla13[#All],2,FALSE)</f>
        <v>#N/A</v>
      </c>
      <c r="C3108" s="51">
        <v>2026</v>
      </c>
      <c r="D3108" s="51">
        <v>8330</v>
      </c>
      <c r="E3108" s="51"/>
      <c r="F3108" s="52"/>
      <c r="G3108" s="51">
        <v>2</v>
      </c>
      <c r="H3108" s="51">
        <v>6</v>
      </c>
      <c r="I3108" s="51">
        <v>20</v>
      </c>
      <c r="J3108" s="51">
        <v>5</v>
      </c>
      <c r="K3108" s="51">
        <v>5000</v>
      </c>
      <c r="L3108" s="51">
        <v>5300</v>
      </c>
      <c r="M3108" s="51">
        <v>531</v>
      </c>
      <c r="N3108" s="50">
        <v>507</v>
      </c>
      <c r="O3108" s="49"/>
      <c r="P3108" s="48" t="s">
        <v>727</v>
      </c>
      <c r="Q3108" s="47">
        <v>0</v>
      </c>
      <c r="R3108" s="47">
        <v>0</v>
      </c>
      <c r="S3108" s="46">
        <f t="shared" si="206"/>
        <v>0</v>
      </c>
      <c r="T3108" s="47">
        <v>0</v>
      </c>
      <c r="U3108" s="47">
        <v>0</v>
      </c>
      <c r="V3108" s="46">
        <f t="shared" si="207"/>
        <v>0</v>
      </c>
      <c r="W3108" s="46">
        <f t="shared" si="208"/>
        <v>0</v>
      </c>
      <c r="X3108" s="45" t="s">
        <v>26</v>
      </c>
      <c r="Y3108" s="44"/>
      <c r="Z3108" s="43"/>
      <c r="AA3108" s="78" t="s">
        <v>100</v>
      </c>
      <c r="AK3108" s="2"/>
      <c r="AL3108" s="2"/>
      <c r="AM3108" s="2"/>
      <c r="AN3108" s="2"/>
      <c r="AO3108" s="2"/>
      <c r="AP3108" s="2"/>
      <c r="AQ3108" s="2"/>
      <c r="AR3108" s="2"/>
      <c r="AS3108" s="2"/>
      <c r="AT3108" s="2"/>
      <c r="AU3108" s="2"/>
      <c r="AV3108" s="2"/>
      <c r="AW3108" s="2"/>
    </row>
    <row r="3109" spans="1:49" hidden="1">
      <c r="A3109" s="31" t="e">
        <f t="shared" si="209"/>
        <v>#N/A</v>
      </c>
      <c r="B3109" s="30" t="e">
        <f>VLOOKUP(F3109,[3]!Tabla13[#All],2,FALSE)</f>
        <v>#N/A</v>
      </c>
      <c r="C3109" s="51">
        <v>2026</v>
      </c>
      <c r="D3109" s="51">
        <v>8330</v>
      </c>
      <c r="E3109" s="51"/>
      <c r="F3109" s="52"/>
      <c r="G3109" s="51">
        <v>2</v>
      </c>
      <c r="H3109" s="51">
        <v>6</v>
      </c>
      <c r="I3109" s="51">
        <v>20</v>
      </c>
      <c r="J3109" s="51">
        <v>5</v>
      </c>
      <c r="K3109" s="51">
        <v>5000</v>
      </c>
      <c r="L3109" s="51">
        <v>5300</v>
      </c>
      <c r="M3109" s="51">
        <v>531</v>
      </c>
      <c r="N3109" s="50">
        <v>517</v>
      </c>
      <c r="O3109" s="49"/>
      <c r="P3109" s="48" t="s">
        <v>726</v>
      </c>
      <c r="Q3109" s="47">
        <v>0</v>
      </c>
      <c r="R3109" s="47">
        <v>0</v>
      </c>
      <c r="S3109" s="46">
        <f t="shared" si="206"/>
        <v>0</v>
      </c>
      <c r="T3109" s="47">
        <v>0</v>
      </c>
      <c r="U3109" s="47">
        <v>0</v>
      </c>
      <c r="V3109" s="46">
        <f t="shared" si="207"/>
        <v>0</v>
      </c>
      <c r="W3109" s="46">
        <f t="shared" si="208"/>
        <v>0</v>
      </c>
      <c r="X3109" s="45" t="s">
        <v>26</v>
      </c>
      <c r="Y3109" s="44"/>
      <c r="Z3109" s="43"/>
      <c r="AA3109" s="78" t="s">
        <v>100</v>
      </c>
      <c r="AK3109" s="2"/>
      <c r="AL3109" s="2"/>
      <c r="AM3109" s="2"/>
      <c r="AN3109" s="2"/>
      <c r="AO3109" s="2"/>
      <c r="AP3109" s="2"/>
      <c r="AQ3109" s="2"/>
      <c r="AR3109" s="2"/>
      <c r="AS3109" s="2"/>
      <c r="AT3109" s="2"/>
      <c r="AU3109" s="2"/>
      <c r="AV3109" s="2"/>
      <c r="AW3109" s="2"/>
    </row>
    <row r="3110" spans="1:49" hidden="1">
      <c r="A3110" s="31" t="e">
        <f t="shared" si="209"/>
        <v>#N/A</v>
      </c>
      <c r="B3110" s="30" t="e">
        <f>VLOOKUP(F3110,[3]!Tabla13[#All],2,FALSE)</f>
        <v>#N/A</v>
      </c>
      <c r="C3110" s="51">
        <v>2026</v>
      </c>
      <c r="D3110" s="51">
        <v>8330</v>
      </c>
      <c r="E3110" s="51"/>
      <c r="F3110" s="52"/>
      <c r="G3110" s="51">
        <v>2</v>
      </c>
      <c r="H3110" s="51">
        <v>6</v>
      </c>
      <c r="I3110" s="51">
        <v>20</v>
      </c>
      <c r="J3110" s="51">
        <v>5</v>
      </c>
      <c r="K3110" s="51">
        <v>5000</v>
      </c>
      <c r="L3110" s="51">
        <v>5300</v>
      </c>
      <c r="M3110" s="51">
        <v>531</v>
      </c>
      <c r="N3110" s="50">
        <v>526</v>
      </c>
      <c r="O3110" s="49"/>
      <c r="P3110" s="48" t="s">
        <v>725</v>
      </c>
      <c r="Q3110" s="47">
        <v>0</v>
      </c>
      <c r="R3110" s="47">
        <v>0</v>
      </c>
      <c r="S3110" s="46">
        <f t="shared" si="206"/>
        <v>0</v>
      </c>
      <c r="T3110" s="47">
        <v>0</v>
      </c>
      <c r="U3110" s="47">
        <v>0</v>
      </c>
      <c r="V3110" s="46">
        <f t="shared" si="207"/>
        <v>0</v>
      </c>
      <c r="W3110" s="46">
        <f t="shared" si="208"/>
        <v>0</v>
      </c>
      <c r="X3110" s="45" t="s">
        <v>26</v>
      </c>
      <c r="Y3110" s="44"/>
      <c r="Z3110" s="43"/>
      <c r="AA3110" s="78" t="s">
        <v>100</v>
      </c>
      <c r="AK3110" s="2"/>
      <c r="AL3110" s="2"/>
      <c r="AM3110" s="2"/>
      <c r="AN3110" s="2"/>
      <c r="AO3110" s="2"/>
      <c r="AP3110" s="2"/>
      <c r="AQ3110" s="2"/>
      <c r="AR3110" s="2"/>
      <c r="AS3110" s="2"/>
      <c r="AT3110" s="2"/>
      <c r="AU3110" s="2"/>
      <c r="AV3110" s="2"/>
      <c r="AW3110" s="2"/>
    </row>
    <row r="3111" spans="1:49" hidden="1">
      <c r="A3111" s="31" t="e">
        <f t="shared" si="209"/>
        <v>#N/A</v>
      </c>
      <c r="B3111" s="30" t="e">
        <f>VLOOKUP(F3111,[3]!Tabla13[#All],2,FALSE)</f>
        <v>#N/A</v>
      </c>
      <c r="C3111" s="51">
        <v>2026</v>
      </c>
      <c r="D3111" s="51">
        <v>8330</v>
      </c>
      <c r="E3111" s="51"/>
      <c r="F3111" s="52"/>
      <c r="G3111" s="51">
        <v>2</v>
      </c>
      <c r="H3111" s="51">
        <v>6</v>
      </c>
      <c r="I3111" s="51">
        <v>20</v>
      </c>
      <c r="J3111" s="51">
        <v>5</v>
      </c>
      <c r="K3111" s="51">
        <v>5000</v>
      </c>
      <c r="L3111" s="51">
        <v>5300</v>
      </c>
      <c r="M3111" s="51">
        <v>531</v>
      </c>
      <c r="N3111" s="50">
        <v>543</v>
      </c>
      <c r="O3111" s="49"/>
      <c r="P3111" s="48" t="s">
        <v>198</v>
      </c>
      <c r="Q3111" s="47">
        <v>0</v>
      </c>
      <c r="R3111" s="47">
        <v>0</v>
      </c>
      <c r="S3111" s="46">
        <f t="shared" si="206"/>
        <v>0</v>
      </c>
      <c r="T3111" s="47">
        <v>0</v>
      </c>
      <c r="U3111" s="47">
        <v>0</v>
      </c>
      <c r="V3111" s="46">
        <f t="shared" si="207"/>
        <v>0</v>
      </c>
      <c r="W3111" s="46">
        <f t="shared" si="208"/>
        <v>0</v>
      </c>
      <c r="X3111" s="45" t="s">
        <v>26</v>
      </c>
      <c r="Y3111" s="44"/>
      <c r="Z3111" s="43"/>
      <c r="AA3111" s="78" t="s">
        <v>100</v>
      </c>
      <c r="AK3111" s="2"/>
      <c r="AL3111" s="2"/>
      <c r="AM3111" s="2"/>
      <c r="AN3111" s="2"/>
      <c r="AO3111" s="2"/>
      <c r="AP3111" s="2"/>
      <c r="AQ3111" s="2"/>
      <c r="AR3111" s="2"/>
      <c r="AS3111" s="2"/>
      <c r="AT3111" s="2"/>
      <c r="AU3111" s="2"/>
      <c r="AV3111" s="2"/>
      <c r="AW3111" s="2"/>
    </row>
    <row r="3112" spans="1:49" hidden="1">
      <c r="A3112" s="31" t="e">
        <f t="shared" si="209"/>
        <v>#N/A</v>
      </c>
      <c r="B3112" s="30" t="e">
        <f>VLOOKUP(F3112,[3]!Tabla13[#All],2,FALSE)</f>
        <v>#N/A</v>
      </c>
      <c r="C3112" s="51">
        <v>2026</v>
      </c>
      <c r="D3112" s="51">
        <v>8330</v>
      </c>
      <c r="E3112" s="51"/>
      <c r="F3112" s="52"/>
      <c r="G3112" s="51">
        <v>2</v>
      </c>
      <c r="H3112" s="51">
        <v>6</v>
      </c>
      <c r="I3112" s="51">
        <v>20</v>
      </c>
      <c r="J3112" s="51">
        <v>5</v>
      </c>
      <c r="K3112" s="51">
        <v>5000</v>
      </c>
      <c r="L3112" s="51">
        <v>5300</v>
      </c>
      <c r="M3112" s="51">
        <v>531</v>
      </c>
      <c r="N3112" s="50">
        <v>568</v>
      </c>
      <c r="O3112" s="49"/>
      <c r="P3112" s="48" t="s">
        <v>724</v>
      </c>
      <c r="Q3112" s="47">
        <v>0</v>
      </c>
      <c r="R3112" s="47">
        <v>0</v>
      </c>
      <c r="S3112" s="46">
        <f t="shared" si="206"/>
        <v>0</v>
      </c>
      <c r="T3112" s="47">
        <v>0</v>
      </c>
      <c r="U3112" s="47">
        <v>0</v>
      </c>
      <c r="V3112" s="46">
        <f t="shared" si="207"/>
        <v>0</v>
      </c>
      <c r="W3112" s="46">
        <f t="shared" si="208"/>
        <v>0</v>
      </c>
      <c r="X3112" s="45" t="s">
        <v>26</v>
      </c>
      <c r="Y3112" s="44"/>
      <c r="Z3112" s="43"/>
      <c r="AA3112" s="78" t="s">
        <v>100</v>
      </c>
      <c r="AK3112" s="2"/>
      <c r="AL3112" s="2"/>
      <c r="AM3112" s="2"/>
      <c r="AN3112" s="2"/>
      <c r="AO3112" s="2"/>
      <c r="AP3112" s="2"/>
      <c r="AQ3112" s="2"/>
      <c r="AR3112" s="2"/>
      <c r="AS3112" s="2"/>
      <c r="AT3112" s="2"/>
      <c r="AU3112" s="2"/>
      <c r="AV3112" s="2"/>
      <c r="AW3112" s="2"/>
    </row>
    <row r="3113" spans="1:49" hidden="1">
      <c r="A3113" s="31" t="e">
        <f t="shared" si="209"/>
        <v>#N/A</v>
      </c>
      <c r="B3113" s="30" t="e">
        <f>VLOOKUP(F3113,[3]!Tabla13[#All],2,FALSE)</f>
        <v>#N/A</v>
      </c>
      <c r="C3113" s="51">
        <v>2026</v>
      </c>
      <c r="D3113" s="51">
        <v>8330</v>
      </c>
      <c r="E3113" s="51"/>
      <c r="F3113" s="52"/>
      <c r="G3113" s="51">
        <v>2</v>
      </c>
      <c r="H3113" s="51">
        <v>6</v>
      </c>
      <c r="I3113" s="51">
        <v>20</v>
      </c>
      <c r="J3113" s="51">
        <v>5</v>
      </c>
      <c r="K3113" s="51">
        <v>5000</v>
      </c>
      <c r="L3113" s="51">
        <v>5300</v>
      </c>
      <c r="M3113" s="51">
        <v>531</v>
      </c>
      <c r="N3113" s="50">
        <v>581</v>
      </c>
      <c r="O3113" s="49"/>
      <c r="P3113" s="48" t="s">
        <v>723</v>
      </c>
      <c r="Q3113" s="47">
        <v>0</v>
      </c>
      <c r="R3113" s="47">
        <v>0</v>
      </c>
      <c r="S3113" s="46">
        <f t="shared" si="206"/>
        <v>0</v>
      </c>
      <c r="T3113" s="47">
        <v>0</v>
      </c>
      <c r="U3113" s="47">
        <v>0</v>
      </c>
      <c r="V3113" s="46">
        <f t="shared" si="207"/>
        <v>0</v>
      </c>
      <c r="W3113" s="46">
        <f t="shared" si="208"/>
        <v>0</v>
      </c>
      <c r="X3113" s="45" t="s">
        <v>26</v>
      </c>
      <c r="Y3113" s="44"/>
      <c r="Z3113" s="43"/>
      <c r="AA3113" s="78" t="s">
        <v>100</v>
      </c>
      <c r="AK3113" s="2"/>
      <c r="AL3113" s="2"/>
      <c r="AM3113" s="2"/>
      <c r="AN3113" s="2"/>
      <c r="AO3113" s="2"/>
      <c r="AP3113" s="2"/>
      <c r="AQ3113" s="2"/>
      <c r="AR3113" s="2"/>
      <c r="AS3113" s="2"/>
      <c r="AT3113" s="2"/>
      <c r="AU3113" s="2"/>
      <c r="AV3113" s="2"/>
      <c r="AW3113" s="2"/>
    </row>
    <row r="3114" spans="1:49" hidden="1">
      <c r="A3114" s="31" t="e">
        <f t="shared" si="209"/>
        <v>#N/A</v>
      </c>
      <c r="B3114" s="30" t="e">
        <f>VLOOKUP(F3114,[3]!Tabla13[#All],2,FALSE)</f>
        <v>#N/A</v>
      </c>
      <c r="C3114" s="51">
        <v>2026</v>
      </c>
      <c r="D3114" s="51">
        <v>8330</v>
      </c>
      <c r="E3114" s="51"/>
      <c r="F3114" s="52"/>
      <c r="G3114" s="51">
        <v>2</v>
      </c>
      <c r="H3114" s="51">
        <v>6</v>
      </c>
      <c r="I3114" s="51">
        <v>20</v>
      </c>
      <c r="J3114" s="51">
        <v>5</v>
      </c>
      <c r="K3114" s="51">
        <v>5000</v>
      </c>
      <c r="L3114" s="51">
        <v>5300</v>
      </c>
      <c r="M3114" s="51">
        <v>531</v>
      </c>
      <c r="N3114" s="50">
        <v>586</v>
      </c>
      <c r="O3114" s="49"/>
      <c r="P3114" s="48" t="s">
        <v>722</v>
      </c>
      <c r="Q3114" s="47">
        <v>0</v>
      </c>
      <c r="R3114" s="47">
        <v>0</v>
      </c>
      <c r="S3114" s="46">
        <f t="shared" si="206"/>
        <v>0</v>
      </c>
      <c r="T3114" s="47">
        <v>0</v>
      </c>
      <c r="U3114" s="47">
        <v>0</v>
      </c>
      <c r="V3114" s="46">
        <f t="shared" si="207"/>
        <v>0</v>
      </c>
      <c r="W3114" s="46">
        <f t="shared" si="208"/>
        <v>0</v>
      </c>
      <c r="X3114" s="45" t="s">
        <v>26</v>
      </c>
      <c r="Y3114" s="44"/>
      <c r="Z3114" s="43"/>
      <c r="AA3114" s="78" t="s">
        <v>100</v>
      </c>
      <c r="AK3114" s="2"/>
      <c r="AL3114" s="2"/>
      <c r="AM3114" s="2"/>
      <c r="AN3114" s="2"/>
      <c r="AO3114" s="2"/>
      <c r="AP3114" s="2"/>
      <c r="AQ3114" s="2"/>
      <c r="AR3114" s="2"/>
      <c r="AS3114" s="2"/>
      <c r="AT3114" s="2"/>
      <c r="AU3114" s="2"/>
      <c r="AV3114" s="2"/>
      <c r="AW3114" s="2"/>
    </row>
    <row r="3115" spans="1:49" hidden="1">
      <c r="A3115" s="31" t="e">
        <f t="shared" si="209"/>
        <v>#N/A</v>
      </c>
      <c r="B3115" s="30" t="e">
        <f>VLOOKUP(F3115,[3]!Tabla13[#All],2,FALSE)</f>
        <v>#N/A</v>
      </c>
      <c r="C3115" s="51">
        <v>2026</v>
      </c>
      <c r="D3115" s="51">
        <v>8330</v>
      </c>
      <c r="E3115" s="51"/>
      <c r="F3115" s="52"/>
      <c r="G3115" s="51">
        <v>2</v>
      </c>
      <c r="H3115" s="51">
        <v>6</v>
      </c>
      <c r="I3115" s="51">
        <v>20</v>
      </c>
      <c r="J3115" s="51">
        <v>5</v>
      </c>
      <c r="K3115" s="51">
        <v>5000</v>
      </c>
      <c r="L3115" s="51">
        <v>5300</v>
      </c>
      <c r="M3115" s="51">
        <v>531</v>
      </c>
      <c r="N3115" s="50">
        <v>596</v>
      </c>
      <c r="O3115" s="49"/>
      <c r="P3115" s="48" t="s">
        <v>721</v>
      </c>
      <c r="Q3115" s="47">
        <v>0</v>
      </c>
      <c r="R3115" s="47">
        <v>0</v>
      </c>
      <c r="S3115" s="46">
        <f t="shared" si="206"/>
        <v>0</v>
      </c>
      <c r="T3115" s="47">
        <v>0</v>
      </c>
      <c r="U3115" s="47">
        <v>0</v>
      </c>
      <c r="V3115" s="46">
        <f t="shared" si="207"/>
        <v>0</v>
      </c>
      <c r="W3115" s="46">
        <f t="shared" si="208"/>
        <v>0</v>
      </c>
      <c r="X3115" s="45" t="s">
        <v>26</v>
      </c>
      <c r="Y3115" s="44"/>
      <c r="Z3115" s="43"/>
      <c r="AA3115" s="78" t="s">
        <v>100</v>
      </c>
      <c r="AK3115" s="2"/>
      <c r="AL3115" s="2"/>
      <c r="AM3115" s="2"/>
      <c r="AN3115" s="2"/>
      <c r="AO3115" s="2"/>
      <c r="AP3115" s="2"/>
      <c r="AQ3115" s="2"/>
      <c r="AR3115" s="2"/>
      <c r="AS3115" s="2"/>
      <c r="AT3115" s="2"/>
      <c r="AU3115" s="2"/>
      <c r="AV3115" s="2"/>
      <c r="AW3115" s="2"/>
    </row>
    <row r="3116" spans="1:49" ht="28.5">
      <c r="A3116" s="31" t="e">
        <f t="shared" si="209"/>
        <v>#N/A</v>
      </c>
      <c r="B3116" s="30" t="e">
        <f>VLOOKUP(F3116,[3]!Tabla13[#All],2,FALSE)</f>
        <v>#N/A</v>
      </c>
      <c r="C3116" s="51">
        <v>2026</v>
      </c>
      <c r="D3116" s="51">
        <v>8330</v>
      </c>
      <c r="E3116" s="51"/>
      <c r="F3116" s="52"/>
      <c r="G3116" s="51">
        <v>2</v>
      </c>
      <c r="H3116" s="51">
        <v>6</v>
      </c>
      <c r="I3116" s="51">
        <v>20</v>
      </c>
      <c r="J3116" s="51">
        <v>5</v>
      </c>
      <c r="K3116" s="51">
        <v>5000</v>
      </c>
      <c r="L3116" s="51">
        <v>5300</v>
      </c>
      <c r="M3116" s="51">
        <v>531</v>
      </c>
      <c r="N3116" s="50">
        <v>613</v>
      </c>
      <c r="O3116" s="49">
        <v>2</v>
      </c>
      <c r="P3116" s="48" t="s">
        <v>720</v>
      </c>
      <c r="Q3116" s="47">
        <v>2170314</v>
      </c>
      <c r="R3116" s="47">
        <v>0</v>
      </c>
      <c r="S3116" s="46">
        <f t="shared" si="206"/>
        <v>2170314</v>
      </c>
      <c r="T3116" s="47">
        <v>0</v>
      </c>
      <c r="U3116" s="47">
        <v>0</v>
      </c>
      <c r="V3116" s="46">
        <f t="shared" si="207"/>
        <v>0</v>
      </c>
      <c r="W3116" s="46">
        <f t="shared" si="208"/>
        <v>2170314</v>
      </c>
      <c r="X3116" s="45" t="s">
        <v>26</v>
      </c>
      <c r="Y3116" s="44">
        <v>2</v>
      </c>
      <c r="Z3116" s="43"/>
      <c r="AA3116" s="78" t="s">
        <v>100</v>
      </c>
      <c r="AK3116" s="2"/>
      <c r="AL3116" s="2"/>
      <c r="AM3116" s="2"/>
      <c r="AN3116" s="2"/>
      <c r="AO3116" s="2"/>
      <c r="AP3116" s="2"/>
      <c r="AQ3116" s="2"/>
      <c r="AR3116" s="2"/>
      <c r="AS3116" s="2"/>
      <c r="AT3116" s="2"/>
      <c r="AU3116" s="2"/>
      <c r="AV3116" s="2"/>
      <c r="AW3116" s="2"/>
    </row>
    <row r="3117" spans="1:49" ht="28.5" hidden="1">
      <c r="A3117" s="31" t="e">
        <f t="shared" si="209"/>
        <v>#N/A</v>
      </c>
      <c r="B3117" s="30" t="e">
        <f>VLOOKUP(F3117,[3]!Tabla13[#All],2,FALSE)</f>
        <v>#N/A</v>
      </c>
      <c r="C3117" s="51">
        <v>2026</v>
      </c>
      <c r="D3117" s="51">
        <v>8330</v>
      </c>
      <c r="E3117" s="51"/>
      <c r="F3117" s="52"/>
      <c r="G3117" s="51">
        <v>2</v>
      </c>
      <c r="H3117" s="51">
        <v>6</v>
      </c>
      <c r="I3117" s="51">
        <v>20</v>
      </c>
      <c r="J3117" s="51">
        <v>5</v>
      </c>
      <c r="K3117" s="51">
        <v>5000</v>
      </c>
      <c r="L3117" s="51">
        <v>5300</v>
      </c>
      <c r="M3117" s="51">
        <v>531</v>
      </c>
      <c r="N3117" s="50">
        <v>624</v>
      </c>
      <c r="O3117" s="49"/>
      <c r="P3117" s="48" t="s">
        <v>719</v>
      </c>
      <c r="Q3117" s="47">
        <v>0</v>
      </c>
      <c r="R3117" s="47">
        <v>0</v>
      </c>
      <c r="S3117" s="46">
        <f t="shared" si="206"/>
        <v>0</v>
      </c>
      <c r="T3117" s="47">
        <v>0</v>
      </c>
      <c r="U3117" s="47">
        <v>0</v>
      </c>
      <c r="V3117" s="46">
        <f t="shared" si="207"/>
        <v>0</v>
      </c>
      <c r="W3117" s="46">
        <f t="shared" si="208"/>
        <v>0</v>
      </c>
      <c r="X3117" s="45" t="s">
        <v>26</v>
      </c>
      <c r="Y3117" s="44"/>
      <c r="Z3117" s="43"/>
      <c r="AA3117" s="78" t="s">
        <v>100</v>
      </c>
      <c r="AK3117" s="2"/>
      <c r="AL3117" s="2"/>
      <c r="AM3117" s="2"/>
      <c r="AN3117" s="2"/>
      <c r="AO3117" s="2"/>
      <c r="AP3117" s="2"/>
      <c r="AQ3117" s="2"/>
      <c r="AR3117" s="2"/>
      <c r="AS3117" s="2"/>
      <c r="AT3117" s="2"/>
      <c r="AU3117" s="2"/>
      <c r="AV3117" s="2"/>
      <c r="AW3117" s="2"/>
    </row>
    <row r="3118" spans="1:49" hidden="1">
      <c r="A3118" s="31" t="e">
        <f t="shared" si="209"/>
        <v>#N/A</v>
      </c>
      <c r="B3118" s="30" t="e">
        <f>VLOOKUP(F3118,[3]!Tabla13[#All],2,FALSE)</f>
        <v>#N/A</v>
      </c>
      <c r="C3118" s="51">
        <v>2026</v>
      </c>
      <c r="D3118" s="51">
        <v>8330</v>
      </c>
      <c r="E3118" s="51"/>
      <c r="F3118" s="52"/>
      <c r="G3118" s="51">
        <v>2</v>
      </c>
      <c r="H3118" s="51">
        <v>6</v>
      </c>
      <c r="I3118" s="51">
        <v>20</v>
      </c>
      <c r="J3118" s="51">
        <v>5</v>
      </c>
      <c r="K3118" s="51">
        <v>5000</v>
      </c>
      <c r="L3118" s="51">
        <v>5300</v>
      </c>
      <c r="M3118" s="51">
        <v>531</v>
      </c>
      <c r="N3118" s="50">
        <v>625</v>
      </c>
      <c r="O3118" s="49"/>
      <c r="P3118" s="48" t="s">
        <v>718</v>
      </c>
      <c r="Q3118" s="47">
        <v>0</v>
      </c>
      <c r="R3118" s="47">
        <v>0</v>
      </c>
      <c r="S3118" s="46">
        <f t="shared" si="206"/>
        <v>0</v>
      </c>
      <c r="T3118" s="47">
        <v>0</v>
      </c>
      <c r="U3118" s="47">
        <v>0</v>
      </c>
      <c r="V3118" s="46">
        <f t="shared" si="207"/>
        <v>0</v>
      </c>
      <c r="W3118" s="46">
        <f t="shared" si="208"/>
        <v>0</v>
      </c>
      <c r="X3118" s="45" t="s">
        <v>26</v>
      </c>
      <c r="Y3118" s="44"/>
      <c r="Z3118" s="43"/>
      <c r="AA3118" s="78" t="s">
        <v>100</v>
      </c>
      <c r="AK3118" s="2"/>
      <c r="AL3118" s="2"/>
      <c r="AM3118" s="2"/>
      <c r="AN3118" s="2"/>
      <c r="AO3118" s="2"/>
      <c r="AP3118" s="2"/>
      <c r="AQ3118" s="2"/>
      <c r="AR3118" s="2"/>
      <c r="AS3118" s="2"/>
      <c r="AT3118" s="2"/>
      <c r="AU3118" s="2"/>
      <c r="AV3118" s="2"/>
      <c r="AW3118" s="2"/>
    </row>
    <row r="3119" spans="1:49" hidden="1">
      <c r="A3119" s="31" t="e">
        <f t="shared" si="209"/>
        <v>#N/A</v>
      </c>
      <c r="B3119" s="30" t="e">
        <f>VLOOKUP(F3119,[3]!Tabla13[#All],2,FALSE)</f>
        <v>#N/A</v>
      </c>
      <c r="C3119" s="51">
        <v>2026</v>
      </c>
      <c r="D3119" s="51">
        <v>8330</v>
      </c>
      <c r="E3119" s="51"/>
      <c r="F3119" s="52"/>
      <c r="G3119" s="51">
        <v>2</v>
      </c>
      <c r="H3119" s="51">
        <v>6</v>
      </c>
      <c r="I3119" s="51">
        <v>20</v>
      </c>
      <c r="J3119" s="51">
        <v>5</v>
      </c>
      <c r="K3119" s="51">
        <v>5000</v>
      </c>
      <c r="L3119" s="51">
        <v>5300</v>
      </c>
      <c r="M3119" s="51">
        <v>531</v>
      </c>
      <c r="N3119" s="50">
        <v>628</v>
      </c>
      <c r="O3119" s="49"/>
      <c r="P3119" s="48" t="s">
        <v>717</v>
      </c>
      <c r="Q3119" s="47">
        <v>0</v>
      </c>
      <c r="R3119" s="47">
        <v>0</v>
      </c>
      <c r="S3119" s="46">
        <f t="shared" si="206"/>
        <v>0</v>
      </c>
      <c r="T3119" s="47">
        <v>0</v>
      </c>
      <c r="U3119" s="47">
        <v>0</v>
      </c>
      <c r="V3119" s="46">
        <f t="shared" si="207"/>
        <v>0</v>
      </c>
      <c r="W3119" s="46">
        <f t="shared" si="208"/>
        <v>0</v>
      </c>
      <c r="X3119" s="45" t="s">
        <v>26</v>
      </c>
      <c r="Y3119" s="44"/>
      <c r="Z3119" s="43"/>
      <c r="AA3119" s="78" t="s">
        <v>100</v>
      </c>
      <c r="AK3119" s="2"/>
      <c r="AL3119" s="2"/>
      <c r="AM3119" s="2"/>
      <c r="AN3119" s="2"/>
      <c r="AO3119" s="2"/>
      <c r="AP3119" s="2"/>
      <c r="AQ3119" s="2"/>
      <c r="AR3119" s="2"/>
      <c r="AS3119" s="2"/>
      <c r="AT3119" s="2"/>
      <c r="AU3119" s="2"/>
      <c r="AV3119" s="2"/>
      <c r="AW3119" s="2"/>
    </row>
    <row r="3120" spans="1:49" ht="28.5" hidden="1">
      <c r="A3120" s="31" t="e">
        <f t="shared" si="209"/>
        <v>#N/A</v>
      </c>
      <c r="B3120" s="30" t="e">
        <f>VLOOKUP(F3120,[3]!Tabla13[#All],2,FALSE)</f>
        <v>#N/A</v>
      </c>
      <c r="C3120" s="51">
        <v>2026</v>
      </c>
      <c r="D3120" s="51">
        <v>8330</v>
      </c>
      <c r="E3120" s="51"/>
      <c r="F3120" s="52"/>
      <c r="G3120" s="51">
        <v>2</v>
      </c>
      <c r="H3120" s="51">
        <v>6</v>
      </c>
      <c r="I3120" s="51">
        <v>20</v>
      </c>
      <c r="J3120" s="51">
        <v>5</v>
      </c>
      <c r="K3120" s="51">
        <v>5000</v>
      </c>
      <c r="L3120" s="51">
        <v>5300</v>
      </c>
      <c r="M3120" s="51">
        <v>531</v>
      </c>
      <c r="N3120" s="50">
        <v>630</v>
      </c>
      <c r="O3120" s="49"/>
      <c r="P3120" s="48" t="s">
        <v>716</v>
      </c>
      <c r="Q3120" s="47">
        <v>0</v>
      </c>
      <c r="R3120" s="47">
        <v>0</v>
      </c>
      <c r="S3120" s="46">
        <f t="shared" si="206"/>
        <v>0</v>
      </c>
      <c r="T3120" s="47">
        <v>0</v>
      </c>
      <c r="U3120" s="47">
        <v>0</v>
      </c>
      <c r="V3120" s="46">
        <f t="shared" si="207"/>
        <v>0</v>
      </c>
      <c r="W3120" s="46">
        <f t="shared" si="208"/>
        <v>0</v>
      </c>
      <c r="X3120" s="45" t="s">
        <v>26</v>
      </c>
      <c r="Y3120" s="44"/>
      <c r="Z3120" s="43"/>
      <c r="AA3120" s="78" t="s">
        <v>100</v>
      </c>
      <c r="AK3120" s="2"/>
      <c r="AL3120" s="2"/>
      <c r="AM3120" s="2"/>
      <c r="AN3120" s="2"/>
      <c r="AO3120" s="2"/>
      <c r="AP3120" s="2"/>
      <c r="AQ3120" s="2"/>
      <c r="AR3120" s="2"/>
      <c r="AS3120" s="2"/>
      <c r="AT3120" s="2"/>
      <c r="AU3120" s="2"/>
      <c r="AV3120" s="2"/>
      <c r="AW3120" s="2"/>
    </row>
    <row r="3121" spans="1:49" hidden="1">
      <c r="A3121" s="31" t="e">
        <f t="shared" si="209"/>
        <v>#N/A</v>
      </c>
      <c r="B3121" s="30" t="e">
        <f>VLOOKUP(F3121,[3]!Tabla13[#All],2,FALSE)</f>
        <v>#N/A</v>
      </c>
      <c r="C3121" s="51">
        <v>2026</v>
      </c>
      <c r="D3121" s="51">
        <v>8330</v>
      </c>
      <c r="E3121" s="51"/>
      <c r="F3121" s="52"/>
      <c r="G3121" s="51">
        <v>2</v>
      </c>
      <c r="H3121" s="51">
        <v>6</v>
      </c>
      <c r="I3121" s="51">
        <v>20</v>
      </c>
      <c r="J3121" s="51">
        <v>5</v>
      </c>
      <c r="K3121" s="51">
        <v>5000</v>
      </c>
      <c r="L3121" s="51">
        <v>5300</v>
      </c>
      <c r="M3121" s="51">
        <v>531</v>
      </c>
      <c r="N3121" s="50">
        <v>632</v>
      </c>
      <c r="O3121" s="49"/>
      <c r="P3121" s="48" t="s">
        <v>715</v>
      </c>
      <c r="Q3121" s="47">
        <v>0</v>
      </c>
      <c r="R3121" s="47">
        <v>0</v>
      </c>
      <c r="S3121" s="46">
        <f t="shared" si="206"/>
        <v>0</v>
      </c>
      <c r="T3121" s="47">
        <v>0</v>
      </c>
      <c r="U3121" s="47">
        <v>0</v>
      </c>
      <c r="V3121" s="46">
        <f t="shared" si="207"/>
        <v>0</v>
      </c>
      <c r="W3121" s="46">
        <f t="shared" si="208"/>
        <v>0</v>
      </c>
      <c r="X3121" s="45" t="s">
        <v>26</v>
      </c>
      <c r="Y3121" s="44"/>
      <c r="Z3121" s="43"/>
      <c r="AA3121" s="78" t="s">
        <v>100</v>
      </c>
      <c r="AK3121" s="2"/>
      <c r="AL3121" s="2"/>
      <c r="AM3121" s="2"/>
      <c r="AN3121" s="2"/>
      <c r="AO3121" s="2"/>
      <c r="AP3121" s="2"/>
      <c r="AQ3121" s="2"/>
      <c r="AR3121" s="2"/>
      <c r="AS3121" s="2"/>
      <c r="AT3121" s="2"/>
      <c r="AU3121" s="2"/>
      <c r="AV3121" s="2"/>
      <c r="AW3121" s="2"/>
    </row>
    <row r="3122" spans="1:49" hidden="1">
      <c r="A3122" s="31" t="e">
        <f t="shared" si="209"/>
        <v>#N/A</v>
      </c>
      <c r="B3122" s="30" t="e">
        <f>VLOOKUP(F3122,[3]!Tabla13[#All],2,FALSE)</f>
        <v>#N/A</v>
      </c>
      <c r="C3122" s="51">
        <v>2026</v>
      </c>
      <c r="D3122" s="51">
        <v>8330</v>
      </c>
      <c r="E3122" s="51"/>
      <c r="F3122" s="52"/>
      <c r="G3122" s="51">
        <v>2</v>
      </c>
      <c r="H3122" s="51">
        <v>6</v>
      </c>
      <c r="I3122" s="51">
        <v>20</v>
      </c>
      <c r="J3122" s="51">
        <v>5</v>
      </c>
      <c r="K3122" s="51">
        <v>5000</v>
      </c>
      <c r="L3122" s="51">
        <v>5300</v>
      </c>
      <c r="M3122" s="51">
        <v>531</v>
      </c>
      <c r="N3122" s="50">
        <v>638</v>
      </c>
      <c r="O3122" s="49"/>
      <c r="P3122" s="48" t="s">
        <v>714</v>
      </c>
      <c r="Q3122" s="47">
        <v>0</v>
      </c>
      <c r="R3122" s="47">
        <v>0</v>
      </c>
      <c r="S3122" s="46">
        <f t="shared" si="206"/>
        <v>0</v>
      </c>
      <c r="T3122" s="47">
        <v>0</v>
      </c>
      <c r="U3122" s="47">
        <v>0</v>
      </c>
      <c r="V3122" s="46">
        <f t="shared" si="207"/>
        <v>0</v>
      </c>
      <c r="W3122" s="46">
        <f t="shared" si="208"/>
        <v>0</v>
      </c>
      <c r="X3122" s="45" t="s">
        <v>26</v>
      </c>
      <c r="Y3122" s="44"/>
      <c r="Z3122" s="43"/>
      <c r="AA3122" s="78" t="s">
        <v>100</v>
      </c>
      <c r="AK3122" s="2"/>
      <c r="AL3122" s="2"/>
      <c r="AM3122" s="2"/>
      <c r="AN3122" s="2"/>
      <c r="AO3122" s="2"/>
      <c r="AP3122" s="2"/>
      <c r="AQ3122" s="2"/>
      <c r="AR3122" s="2"/>
      <c r="AS3122" s="2"/>
      <c r="AT3122" s="2"/>
      <c r="AU3122" s="2"/>
      <c r="AV3122" s="2"/>
      <c r="AW3122" s="2"/>
    </row>
    <row r="3123" spans="1:49" hidden="1">
      <c r="A3123" s="31" t="e">
        <f t="shared" si="209"/>
        <v>#N/A</v>
      </c>
      <c r="B3123" s="30" t="e">
        <f>VLOOKUP(F3123,[3]!Tabla13[#All],2,FALSE)</f>
        <v>#N/A</v>
      </c>
      <c r="C3123" s="51">
        <v>2026</v>
      </c>
      <c r="D3123" s="51">
        <v>8330</v>
      </c>
      <c r="E3123" s="51"/>
      <c r="F3123" s="52"/>
      <c r="G3123" s="51">
        <v>2</v>
      </c>
      <c r="H3123" s="51">
        <v>6</v>
      </c>
      <c r="I3123" s="51">
        <v>20</v>
      </c>
      <c r="J3123" s="51">
        <v>5</v>
      </c>
      <c r="K3123" s="51">
        <v>5000</v>
      </c>
      <c r="L3123" s="51">
        <v>5300</v>
      </c>
      <c r="M3123" s="51">
        <v>531</v>
      </c>
      <c r="N3123" s="50">
        <v>643</v>
      </c>
      <c r="O3123" s="49"/>
      <c r="P3123" s="48" t="s">
        <v>257</v>
      </c>
      <c r="Q3123" s="47">
        <v>0</v>
      </c>
      <c r="R3123" s="47">
        <v>0</v>
      </c>
      <c r="S3123" s="46">
        <f t="shared" si="206"/>
        <v>0</v>
      </c>
      <c r="T3123" s="47">
        <v>0</v>
      </c>
      <c r="U3123" s="47">
        <v>0</v>
      </c>
      <c r="V3123" s="46">
        <f t="shared" si="207"/>
        <v>0</v>
      </c>
      <c r="W3123" s="46">
        <f t="shared" si="208"/>
        <v>0</v>
      </c>
      <c r="X3123" s="45" t="s">
        <v>26</v>
      </c>
      <c r="Y3123" s="44"/>
      <c r="Z3123" s="43"/>
      <c r="AA3123" s="78" t="s">
        <v>100</v>
      </c>
      <c r="AK3123" s="2"/>
      <c r="AL3123" s="2"/>
      <c r="AM3123" s="2"/>
      <c r="AN3123" s="2"/>
      <c r="AO3123" s="2"/>
      <c r="AP3123" s="2"/>
      <c r="AQ3123" s="2"/>
      <c r="AR3123" s="2"/>
      <c r="AS3123" s="2"/>
      <c r="AT3123" s="2"/>
      <c r="AU3123" s="2"/>
      <c r="AV3123" s="2"/>
      <c r="AW3123" s="2"/>
    </row>
    <row r="3124" spans="1:49" hidden="1">
      <c r="A3124" s="31" t="e">
        <f t="shared" si="209"/>
        <v>#N/A</v>
      </c>
      <c r="B3124" s="30" t="e">
        <f>VLOOKUP(F3124,[3]!Tabla13[#All],2,FALSE)</f>
        <v>#N/A</v>
      </c>
      <c r="C3124" s="51">
        <v>2026</v>
      </c>
      <c r="D3124" s="51">
        <v>8330</v>
      </c>
      <c r="E3124" s="51"/>
      <c r="F3124" s="52"/>
      <c r="G3124" s="51">
        <v>2</v>
      </c>
      <c r="H3124" s="51">
        <v>6</v>
      </c>
      <c r="I3124" s="51">
        <v>20</v>
      </c>
      <c r="J3124" s="51">
        <v>5</v>
      </c>
      <c r="K3124" s="51">
        <v>5000</v>
      </c>
      <c r="L3124" s="51">
        <v>5300</v>
      </c>
      <c r="M3124" s="51">
        <v>531</v>
      </c>
      <c r="N3124" s="50">
        <v>651</v>
      </c>
      <c r="O3124" s="49"/>
      <c r="P3124" s="48" t="s">
        <v>713</v>
      </c>
      <c r="Q3124" s="47">
        <v>0</v>
      </c>
      <c r="R3124" s="47">
        <v>0</v>
      </c>
      <c r="S3124" s="46">
        <f t="shared" si="206"/>
        <v>0</v>
      </c>
      <c r="T3124" s="47">
        <v>0</v>
      </c>
      <c r="U3124" s="47">
        <v>0</v>
      </c>
      <c r="V3124" s="46">
        <f t="shared" si="207"/>
        <v>0</v>
      </c>
      <c r="W3124" s="46">
        <f t="shared" si="208"/>
        <v>0</v>
      </c>
      <c r="X3124" s="45" t="s">
        <v>26</v>
      </c>
      <c r="Y3124" s="44"/>
      <c r="Z3124" s="43"/>
      <c r="AA3124" s="78" t="s">
        <v>100</v>
      </c>
      <c r="AK3124" s="2"/>
      <c r="AL3124" s="2"/>
      <c r="AM3124" s="2"/>
      <c r="AN3124" s="2"/>
      <c r="AO3124" s="2"/>
      <c r="AP3124" s="2"/>
      <c r="AQ3124" s="2"/>
      <c r="AR3124" s="2"/>
      <c r="AS3124" s="2"/>
      <c r="AT3124" s="2"/>
      <c r="AU3124" s="2"/>
      <c r="AV3124" s="2"/>
      <c r="AW3124" s="2"/>
    </row>
    <row r="3125" spans="1:49" hidden="1">
      <c r="A3125" s="31" t="e">
        <f t="shared" si="209"/>
        <v>#N/A</v>
      </c>
      <c r="B3125" s="30" t="e">
        <f>VLOOKUP(F3125,[3]!Tabla13[#All],2,FALSE)</f>
        <v>#N/A</v>
      </c>
      <c r="C3125" s="51">
        <v>2026</v>
      </c>
      <c r="D3125" s="51">
        <v>8330</v>
      </c>
      <c r="E3125" s="51"/>
      <c r="F3125" s="52"/>
      <c r="G3125" s="51">
        <v>2</v>
      </c>
      <c r="H3125" s="51">
        <v>6</v>
      </c>
      <c r="I3125" s="51">
        <v>20</v>
      </c>
      <c r="J3125" s="51">
        <v>5</v>
      </c>
      <c r="K3125" s="51">
        <v>5000</v>
      </c>
      <c r="L3125" s="51">
        <v>5300</v>
      </c>
      <c r="M3125" s="51">
        <v>531</v>
      </c>
      <c r="N3125" s="50">
        <v>649</v>
      </c>
      <c r="O3125" s="49"/>
      <c r="P3125" s="48" t="s">
        <v>256</v>
      </c>
      <c r="Q3125" s="47">
        <v>0</v>
      </c>
      <c r="R3125" s="47">
        <v>0</v>
      </c>
      <c r="S3125" s="46">
        <f t="shared" si="206"/>
        <v>0</v>
      </c>
      <c r="T3125" s="47">
        <v>0</v>
      </c>
      <c r="U3125" s="47">
        <v>0</v>
      </c>
      <c r="V3125" s="46">
        <f t="shared" si="207"/>
        <v>0</v>
      </c>
      <c r="W3125" s="46">
        <f t="shared" si="208"/>
        <v>0</v>
      </c>
      <c r="X3125" s="45" t="s">
        <v>26</v>
      </c>
      <c r="Y3125" s="44"/>
      <c r="Z3125" s="43"/>
      <c r="AA3125" s="78" t="s">
        <v>100</v>
      </c>
      <c r="AK3125" s="2"/>
      <c r="AL3125" s="2"/>
      <c r="AM3125" s="2"/>
      <c r="AN3125" s="2"/>
      <c r="AO3125" s="2"/>
      <c r="AP3125" s="2"/>
      <c r="AQ3125" s="2"/>
      <c r="AR3125" s="2"/>
      <c r="AS3125" s="2"/>
      <c r="AT3125" s="2"/>
      <c r="AU3125" s="2"/>
      <c r="AV3125" s="2"/>
      <c r="AW3125" s="2"/>
    </row>
    <row r="3126" spans="1:49" hidden="1">
      <c r="A3126" s="31" t="e">
        <f t="shared" si="209"/>
        <v>#N/A</v>
      </c>
      <c r="B3126" s="30" t="e">
        <f>VLOOKUP(F3126,[3]!Tabla13[#All],2,FALSE)</f>
        <v>#N/A</v>
      </c>
      <c r="C3126" s="51">
        <v>2026</v>
      </c>
      <c r="D3126" s="51">
        <v>8330</v>
      </c>
      <c r="E3126" s="51"/>
      <c r="F3126" s="52"/>
      <c r="G3126" s="51">
        <v>2</v>
      </c>
      <c r="H3126" s="51">
        <v>6</v>
      </c>
      <c r="I3126" s="51">
        <v>20</v>
      </c>
      <c r="J3126" s="51">
        <v>5</v>
      </c>
      <c r="K3126" s="51">
        <v>5000</v>
      </c>
      <c r="L3126" s="51">
        <v>5300</v>
      </c>
      <c r="M3126" s="51">
        <v>531</v>
      </c>
      <c r="N3126" s="50">
        <v>677</v>
      </c>
      <c r="O3126" s="49"/>
      <c r="P3126" s="48" t="s">
        <v>712</v>
      </c>
      <c r="Q3126" s="47">
        <v>0</v>
      </c>
      <c r="R3126" s="47">
        <v>0</v>
      </c>
      <c r="S3126" s="46">
        <f t="shared" si="206"/>
        <v>0</v>
      </c>
      <c r="T3126" s="47">
        <v>0</v>
      </c>
      <c r="U3126" s="47">
        <v>0</v>
      </c>
      <c r="V3126" s="46">
        <f t="shared" si="207"/>
        <v>0</v>
      </c>
      <c r="W3126" s="46">
        <f t="shared" si="208"/>
        <v>0</v>
      </c>
      <c r="X3126" s="45" t="s">
        <v>26</v>
      </c>
      <c r="Y3126" s="44"/>
      <c r="Z3126" s="43"/>
      <c r="AA3126" s="78" t="s">
        <v>100</v>
      </c>
      <c r="AK3126" s="2"/>
      <c r="AL3126" s="2"/>
      <c r="AM3126" s="2"/>
      <c r="AN3126" s="2"/>
      <c r="AO3126" s="2"/>
      <c r="AP3126" s="2"/>
      <c r="AQ3126" s="2"/>
      <c r="AR3126" s="2"/>
      <c r="AS3126" s="2"/>
      <c r="AT3126" s="2"/>
      <c r="AU3126" s="2"/>
      <c r="AV3126" s="2"/>
      <c r="AW3126" s="2"/>
    </row>
    <row r="3127" spans="1:49" hidden="1">
      <c r="A3127" s="31" t="e">
        <f t="shared" si="209"/>
        <v>#N/A</v>
      </c>
      <c r="B3127" s="30" t="e">
        <f>VLOOKUP(F3127,[3]!Tabla13[#All],2,FALSE)</f>
        <v>#N/A</v>
      </c>
      <c r="C3127" s="51">
        <v>2026</v>
      </c>
      <c r="D3127" s="51">
        <v>8330</v>
      </c>
      <c r="E3127" s="51"/>
      <c r="F3127" s="52"/>
      <c r="G3127" s="51">
        <v>2</v>
      </c>
      <c r="H3127" s="51">
        <v>6</v>
      </c>
      <c r="I3127" s="51">
        <v>20</v>
      </c>
      <c r="J3127" s="51">
        <v>5</v>
      </c>
      <c r="K3127" s="51">
        <v>5000</v>
      </c>
      <c r="L3127" s="51">
        <v>5300</v>
      </c>
      <c r="M3127" s="51">
        <v>531</v>
      </c>
      <c r="N3127" s="50">
        <v>720</v>
      </c>
      <c r="O3127" s="49"/>
      <c r="P3127" s="48" t="s">
        <v>711</v>
      </c>
      <c r="Q3127" s="47">
        <v>0</v>
      </c>
      <c r="R3127" s="47">
        <v>0</v>
      </c>
      <c r="S3127" s="46">
        <f t="shared" si="206"/>
        <v>0</v>
      </c>
      <c r="T3127" s="47">
        <v>0</v>
      </c>
      <c r="U3127" s="47">
        <v>0</v>
      </c>
      <c r="V3127" s="46">
        <f t="shared" si="207"/>
        <v>0</v>
      </c>
      <c r="W3127" s="46">
        <f t="shared" si="208"/>
        <v>0</v>
      </c>
      <c r="X3127" s="45" t="s">
        <v>26</v>
      </c>
      <c r="Y3127" s="44"/>
      <c r="Z3127" s="43"/>
      <c r="AA3127" s="78" t="s">
        <v>100</v>
      </c>
      <c r="AK3127" s="2"/>
      <c r="AL3127" s="2"/>
      <c r="AM3127" s="2"/>
      <c r="AN3127" s="2"/>
      <c r="AO3127" s="2"/>
      <c r="AP3127" s="2"/>
      <c r="AQ3127" s="2"/>
      <c r="AR3127" s="2"/>
      <c r="AS3127" s="2"/>
      <c r="AT3127" s="2"/>
      <c r="AU3127" s="2"/>
      <c r="AV3127" s="2"/>
      <c r="AW3127" s="2"/>
    </row>
    <row r="3128" spans="1:49" hidden="1">
      <c r="A3128" s="31" t="e">
        <f t="shared" si="209"/>
        <v>#N/A</v>
      </c>
      <c r="B3128" s="30" t="e">
        <f>VLOOKUP(F3128,[3]!Tabla13[#All],2,FALSE)</f>
        <v>#N/A</v>
      </c>
      <c r="C3128" s="51">
        <v>2026</v>
      </c>
      <c r="D3128" s="51">
        <v>8330</v>
      </c>
      <c r="E3128" s="51"/>
      <c r="F3128" s="52"/>
      <c r="G3128" s="51">
        <v>2</v>
      </c>
      <c r="H3128" s="51">
        <v>6</v>
      </c>
      <c r="I3128" s="51">
        <v>20</v>
      </c>
      <c r="J3128" s="51">
        <v>5</v>
      </c>
      <c r="K3128" s="51">
        <v>5000</v>
      </c>
      <c r="L3128" s="51">
        <v>5300</v>
      </c>
      <c r="M3128" s="51">
        <v>531</v>
      </c>
      <c r="N3128" s="50">
        <v>755</v>
      </c>
      <c r="O3128" s="49"/>
      <c r="P3128" s="48" t="s">
        <v>710</v>
      </c>
      <c r="Q3128" s="47">
        <v>0</v>
      </c>
      <c r="R3128" s="47">
        <v>0</v>
      </c>
      <c r="S3128" s="46">
        <f t="shared" si="206"/>
        <v>0</v>
      </c>
      <c r="T3128" s="47">
        <v>0</v>
      </c>
      <c r="U3128" s="47">
        <v>0</v>
      </c>
      <c r="V3128" s="46">
        <f t="shared" si="207"/>
        <v>0</v>
      </c>
      <c r="W3128" s="46">
        <f t="shared" si="208"/>
        <v>0</v>
      </c>
      <c r="X3128" s="45" t="s">
        <v>26</v>
      </c>
      <c r="Y3128" s="44"/>
      <c r="Z3128" s="43"/>
      <c r="AA3128" s="78" t="s">
        <v>100</v>
      </c>
      <c r="AK3128" s="2"/>
      <c r="AL3128" s="2"/>
      <c r="AM3128" s="2"/>
      <c r="AN3128" s="2"/>
      <c r="AO3128" s="2"/>
      <c r="AP3128" s="2"/>
      <c r="AQ3128" s="2"/>
      <c r="AR3128" s="2"/>
      <c r="AS3128" s="2"/>
      <c r="AT3128" s="2"/>
      <c r="AU3128" s="2"/>
      <c r="AV3128" s="2"/>
      <c r="AW3128" s="2"/>
    </row>
    <row r="3129" spans="1:49" hidden="1">
      <c r="A3129" s="31" t="e">
        <f t="shared" si="209"/>
        <v>#N/A</v>
      </c>
      <c r="B3129" s="30" t="e">
        <f>VLOOKUP(F3129,[3]!Tabla13[#All],2,FALSE)</f>
        <v>#N/A</v>
      </c>
      <c r="C3129" s="51">
        <v>2026</v>
      </c>
      <c r="D3129" s="51">
        <v>8330</v>
      </c>
      <c r="E3129" s="51"/>
      <c r="F3129" s="52"/>
      <c r="G3129" s="51">
        <v>2</v>
      </c>
      <c r="H3129" s="51">
        <v>6</v>
      </c>
      <c r="I3129" s="51">
        <v>20</v>
      </c>
      <c r="J3129" s="51">
        <v>5</v>
      </c>
      <c r="K3129" s="51">
        <v>5000</v>
      </c>
      <c r="L3129" s="51">
        <v>5300</v>
      </c>
      <c r="M3129" s="51">
        <v>531</v>
      </c>
      <c r="N3129" s="50">
        <v>824</v>
      </c>
      <c r="O3129" s="49"/>
      <c r="P3129" s="48" t="s">
        <v>709</v>
      </c>
      <c r="Q3129" s="47">
        <v>0</v>
      </c>
      <c r="R3129" s="47">
        <v>0</v>
      </c>
      <c r="S3129" s="46">
        <f t="shared" si="206"/>
        <v>0</v>
      </c>
      <c r="T3129" s="47">
        <v>0</v>
      </c>
      <c r="U3129" s="47">
        <v>0</v>
      </c>
      <c r="V3129" s="46">
        <f t="shared" si="207"/>
        <v>0</v>
      </c>
      <c r="W3129" s="46">
        <f t="shared" si="208"/>
        <v>0</v>
      </c>
      <c r="X3129" s="45" t="s">
        <v>26</v>
      </c>
      <c r="Y3129" s="44"/>
      <c r="Z3129" s="43"/>
      <c r="AA3129" s="78" t="s">
        <v>100</v>
      </c>
      <c r="AK3129" s="2"/>
      <c r="AL3129" s="2"/>
      <c r="AM3129" s="2"/>
      <c r="AN3129" s="2"/>
      <c r="AO3129" s="2"/>
      <c r="AP3129" s="2"/>
      <c r="AQ3129" s="2"/>
      <c r="AR3129" s="2"/>
      <c r="AS3129" s="2"/>
      <c r="AT3129" s="2"/>
      <c r="AU3129" s="2"/>
      <c r="AV3129" s="2"/>
      <c r="AW3129" s="2"/>
    </row>
    <row r="3130" spans="1:49" hidden="1">
      <c r="A3130" s="31" t="e">
        <f t="shared" si="209"/>
        <v>#N/A</v>
      </c>
      <c r="B3130" s="30" t="e">
        <f>VLOOKUP(F3130,[3]!Tabla13[#All],2,FALSE)</f>
        <v>#N/A</v>
      </c>
      <c r="C3130" s="51">
        <v>2026</v>
      </c>
      <c r="D3130" s="51">
        <v>8330</v>
      </c>
      <c r="E3130" s="51"/>
      <c r="F3130" s="52"/>
      <c r="G3130" s="51">
        <v>2</v>
      </c>
      <c r="H3130" s="51">
        <v>6</v>
      </c>
      <c r="I3130" s="51">
        <v>20</v>
      </c>
      <c r="J3130" s="51">
        <v>5</v>
      </c>
      <c r="K3130" s="51">
        <v>5000</v>
      </c>
      <c r="L3130" s="51">
        <v>5300</v>
      </c>
      <c r="M3130" s="51">
        <v>531</v>
      </c>
      <c r="N3130" s="50">
        <v>819</v>
      </c>
      <c r="O3130" s="49"/>
      <c r="P3130" s="48" t="s">
        <v>318</v>
      </c>
      <c r="Q3130" s="47">
        <v>0</v>
      </c>
      <c r="R3130" s="47">
        <v>0</v>
      </c>
      <c r="S3130" s="46">
        <f t="shared" si="206"/>
        <v>0</v>
      </c>
      <c r="T3130" s="47">
        <v>0</v>
      </c>
      <c r="U3130" s="47">
        <v>0</v>
      </c>
      <c r="V3130" s="46">
        <f t="shared" si="207"/>
        <v>0</v>
      </c>
      <c r="W3130" s="46">
        <f t="shared" si="208"/>
        <v>0</v>
      </c>
      <c r="X3130" s="45" t="s">
        <v>26</v>
      </c>
      <c r="Y3130" s="44"/>
      <c r="Z3130" s="43"/>
      <c r="AA3130" s="42" t="s">
        <v>19</v>
      </c>
      <c r="AK3130" s="2"/>
      <c r="AL3130" s="2"/>
      <c r="AM3130" s="2"/>
      <c r="AN3130" s="2"/>
      <c r="AO3130" s="2"/>
      <c r="AP3130" s="2"/>
      <c r="AQ3130" s="2"/>
      <c r="AR3130" s="2"/>
      <c r="AS3130" s="2"/>
      <c r="AT3130" s="2"/>
      <c r="AU3130" s="2"/>
      <c r="AV3130" s="2"/>
      <c r="AW3130" s="2"/>
    </row>
    <row r="3131" spans="1:49" hidden="1">
      <c r="A3131" s="31" t="e">
        <f t="shared" si="209"/>
        <v>#N/A</v>
      </c>
      <c r="B3131" s="30" t="e">
        <f>VLOOKUP(F3131,[3]!Tabla13[#All],2,FALSE)</f>
        <v>#N/A</v>
      </c>
      <c r="C3131" s="51">
        <v>2026</v>
      </c>
      <c r="D3131" s="51">
        <v>8330</v>
      </c>
      <c r="E3131" s="51"/>
      <c r="F3131" s="52"/>
      <c r="G3131" s="51">
        <v>2</v>
      </c>
      <c r="H3131" s="51">
        <v>6</v>
      </c>
      <c r="I3131" s="51">
        <v>20</v>
      </c>
      <c r="J3131" s="51">
        <v>5</v>
      </c>
      <c r="K3131" s="51">
        <v>5000</v>
      </c>
      <c r="L3131" s="51">
        <v>5300</v>
      </c>
      <c r="M3131" s="51">
        <v>531</v>
      </c>
      <c r="N3131" s="50">
        <v>868</v>
      </c>
      <c r="O3131" s="49"/>
      <c r="P3131" s="48" t="s">
        <v>708</v>
      </c>
      <c r="Q3131" s="47">
        <v>0</v>
      </c>
      <c r="R3131" s="47">
        <v>0</v>
      </c>
      <c r="S3131" s="46">
        <f t="shared" si="206"/>
        <v>0</v>
      </c>
      <c r="T3131" s="47">
        <v>0</v>
      </c>
      <c r="U3131" s="47">
        <v>0</v>
      </c>
      <c r="V3131" s="46">
        <f t="shared" si="207"/>
        <v>0</v>
      </c>
      <c r="W3131" s="46">
        <f t="shared" si="208"/>
        <v>0</v>
      </c>
      <c r="X3131" s="45" t="s">
        <v>26</v>
      </c>
      <c r="Y3131" s="44"/>
      <c r="Z3131" s="43"/>
      <c r="AA3131" s="78" t="s">
        <v>100</v>
      </c>
      <c r="AK3131" s="2"/>
      <c r="AL3131" s="2"/>
      <c r="AM3131" s="2"/>
      <c r="AN3131" s="2"/>
      <c r="AO3131" s="2"/>
      <c r="AP3131" s="2"/>
      <c r="AQ3131" s="2"/>
      <c r="AR3131" s="2"/>
      <c r="AS3131" s="2"/>
      <c r="AT3131" s="2"/>
      <c r="AU3131" s="2"/>
      <c r="AV3131" s="2"/>
      <c r="AW3131" s="2"/>
    </row>
    <row r="3132" spans="1:49" hidden="1">
      <c r="A3132" s="31" t="e">
        <f t="shared" si="209"/>
        <v>#N/A</v>
      </c>
      <c r="B3132" s="30" t="e">
        <f>VLOOKUP(F3132,[3]!Tabla13[#All],2,FALSE)</f>
        <v>#N/A</v>
      </c>
      <c r="C3132" s="51">
        <v>2026</v>
      </c>
      <c r="D3132" s="51">
        <v>8330</v>
      </c>
      <c r="E3132" s="51"/>
      <c r="F3132" s="52"/>
      <c r="G3132" s="51">
        <v>2</v>
      </c>
      <c r="H3132" s="51">
        <v>6</v>
      </c>
      <c r="I3132" s="51">
        <v>20</v>
      </c>
      <c r="J3132" s="51">
        <v>5</v>
      </c>
      <c r="K3132" s="51">
        <v>5000</v>
      </c>
      <c r="L3132" s="51">
        <v>5300</v>
      </c>
      <c r="M3132" s="51">
        <v>531</v>
      </c>
      <c r="N3132" s="50">
        <v>923</v>
      </c>
      <c r="O3132" s="49"/>
      <c r="P3132" s="48" t="s">
        <v>707</v>
      </c>
      <c r="Q3132" s="47">
        <v>0</v>
      </c>
      <c r="R3132" s="47">
        <v>0</v>
      </c>
      <c r="S3132" s="46">
        <f t="shared" si="206"/>
        <v>0</v>
      </c>
      <c r="T3132" s="47">
        <v>0</v>
      </c>
      <c r="U3132" s="47">
        <v>0</v>
      </c>
      <c r="V3132" s="46">
        <f t="shared" si="207"/>
        <v>0</v>
      </c>
      <c r="W3132" s="46">
        <f t="shared" si="208"/>
        <v>0</v>
      </c>
      <c r="X3132" s="45" t="s">
        <v>26</v>
      </c>
      <c r="Y3132" s="44"/>
      <c r="Z3132" s="43"/>
      <c r="AA3132" s="78" t="s">
        <v>100</v>
      </c>
      <c r="AK3132" s="2"/>
      <c r="AL3132" s="2"/>
      <c r="AM3132" s="2"/>
      <c r="AN3132" s="2"/>
      <c r="AO3132" s="2"/>
      <c r="AP3132" s="2"/>
      <c r="AQ3132" s="2"/>
      <c r="AR3132" s="2"/>
      <c r="AS3132" s="2"/>
      <c r="AT3132" s="2"/>
      <c r="AU3132" s="2"/>
      <c r="AV3132" s="2"/>
      <c r="AW3132" s="2"/>
    </row>
    <row r="3133" spans="1:49" hidden="1">
      <c r="A3133" s="31" t="e">
        <f t="shared" si="209"/>
        <v>#N/A</v>
      </c>
      <c r="B3133" s="30" t="e">
        <f>VLOOKUP(F3133,[3]!Tabla13[#All],2,FALSE)</f>
        <v>#N/A</v>
      </c>
      <c r="C3133" s="51">
        <v>2026</v>
      </c>
      <c r="D3133" s="51">
        <v>8330</v>
      </c>
      <c r="E3133" s="51"/>
      <c r="F3133" s="52"/>
      <c r="G3133" s="51">
        <v>2</v>
      </c>
      <c r="H3133" s="51">
        <v>6</v>
      </c>
      <c r="I3133" s="51">
        <v>20</v>
      </c>
      <c r="J3133" s="51">
        <v>5</v>
      </c>
      <c r="K3133" s="51">
        <v>5000</v>
      </c>
      <c r="L3133" s="51">
        <v>5300</v>
      </c>
      <c r="M3133" s="51">
        <v>531</v>
      </c>
      <c r="N3133" s="50">
        <v>932</v>
      </c>
      <c r="O3133" s="49"/>
      <c r="P3133" s="48" t="s">
        <v>706</v>
      </c>
      <c r="Q3133" s="47">
        <v>0</v>
      </c>
      <c r="R3133" s="47">
        <v>0</v>
      </c>
      <c r="S3133" s="46">
        <f t="shared" si="206"/>
        <v>0</v>
      </c>
      <c r="T3133" s="47">
        <v>0</v>
      </c>
      <c r="U3133" s="47">
        <v>0</v>
      </c>
      <c r="V3133" s="46">
        <f t="shared" si="207"/>
        <v>0</v>
      </c>
      <c r="W3133" s="46">
        <f t="shared" si="208"/>
        <v>0</v>
      </c>
      <c r="X3133" s="45" t="s">
        <v>26</v>
      </c>
      <c r="Y3133" s="44"/>
      <c r="Z3133" s="43"/>
      <c r="AA3133" s="78" t="s">
        <v>100</v>
      </c>
      <c r="AK3133" s="2"/>
      <c r="AL3133" s="2"/>
      <c r="AM3133" s="2"/>
      <c r="AN3133" s="2"/>
      <c r="AO3133" s="2"/>
      <c r="AP3133" s="2"/>
      <c r="AQ3133" s="2"/>
      <c r="AR3133" s="2"/>
      <c r="AS3133" s="2"/>
      <c r="AT3133" s="2"/>
      <c r="AU3133" s="2"/>
      <c r="AV3133" s="2"/>
      <c r="AW3133" s="2"/>
    </row>
    <row r="3134" spans="1:49" hidden="1">
      <c r="A3134" s="31" t="e">
        <f t="shared" si="209"/>
        <v>#N/A</v>
      </c>
      <c r="B3134" s="30" t="e">
        <f>VLOOKUP(F3134,[3]!Tabla13[#All],2,FALSE)</f>
        <v>#N/A</v>
      </c>
      <c r="C3134" s="51">
        <v>2026</v>
      </c>
      <c r="D3134" s="51">
        <v>8330</v>
      </c>
      <c r="E3134" s="51"/>
      <c r="F3134" s="52"/>
      <c r="G3134" s="51">
        <v>2</v>
      </c>
      <c r="H3134" s="51">
        <v>6</v>
      </c>
      <c r="I3134" s="51">
        <v>20</v>
      </c>
      <c r="J3134" s="51">
        <v>5</v>
      </c>
      <c r="K3134" s="51">
        <v>5000</v>
      </c>
      <c r="L3134" s="51">
        <v>5300</v>
      </c>
      <c r="M3134" s="51">
        <v>531</v>
      </c>
      <c r="N3134" s="50">
        <v>934</v>
      </c>
      <c r="O3134" s="49"/>
      <c r="P3134" s="48" t="s">
        <v>470</v>
      </c>
      <c r="Q3134" s="47">
        <v>0</v>
      </c>
      <c r="R3134" s="47">
        <v>0</v>
      </c>
      <c r="S3134" s="46">
        <f t="shared" si="206"/>
        <v>0</v>
      </c>
      <c r="T3134" s="47">
        <v>0</v>
      </c>
      <c r="U3134" s="47">
        <v>0</v>
      </c>
      <c r="V3134" s="46">
        <f t="shared" si="207"/>
        <v>0</v>
      </c>
      <c r="W3134" s="46">
        <f t="shared" si="208"/>
        <v>0</v>
      </c>
      <c r="X3134" s="45" t="s">
        <v>26</v>
      </c>
      <c r="Y3134" s="44"/>
      <c r="Z3134" s="43"/>
      <c r="AA3134" s="78" t="s">
        <v>100</v>
      </c>
      <c r="AK3134" s="2"/>
      <c r="AL3134" s="2"/>
      <c r="AM3134" s="2"/>
      <c r="AN3134" s="2"/>
      <c r="AO3134" s="2"/>
      <c r="AP3134" s="2"/>
      <c r="AQ3134" s="2"/>
      <c r="AR3134" s="2"/>
      <c r="AS3134" s="2"/>
      <c r="AT3134" s="2"/>
      <c r="AU3134" s="2"/>
      <c r="AV3134" s="2"/>
      <c r="AW3134" s="2"/>
    </row>
    <row r="3135" spans="1:49" hidden="1">
      <c r="A3135" s="31" t="e">
        <f t="shared" si="209"/>
        <v>#N/A</v>
      </c>
      <c r="B3135" s="30" t="e">
        <f>VLOOKUP(F3135,[3]!Tabla13[#All],2,FALSE)</f>
        <v>#N/A</v>
      </c>
      <c r="C3135" s="51">
        <v>2026</v>
      </c>
      <c r="D3135" s="51">
        <v>8330</v>
      </c>
      <c r="E3135" s="51"/>
      <c r="F3135" s="52"/>
      <c r="G3135" s="51">
        <v>2</v>
      </c>
      <c r="H3135" s="51">
        <v>6</v>
      </c>
      <c r="I3135" s="51">
        <v>20</v>
      </c>
      <c r="J3135" s="51">
        <v>5</v>
      </c>
      <c r="K3135" s="51">
        <v>5000</v>
      </c>
      <c r="L3135" s="51">
        <v>5300</v>
      </c>
      <c r="M3135" s="51">
        <v>531</v>
      </c>
      <c r="N3135" s="50">
        <v>935</v>
      </c>
      <c r="O3135" s="49"/>
      <c r="P3135" s="48" t="s">
        <v>705</v>
      </c>
      <c r="Q3135" s="47">
        <v>0</v>
      </c>
      <c r="R3135" s="47">
        <v>0</v>
      </c>
      <c r="S3135" s="46">
        <f t="shared" si="206"/>
        <v>0</v>
      </c>
      <c r="T3135" s="47">
        <v>0</v>
      </c>
      <c r="U3135" s="47">
        <v>0</v>
      </c>
      <c r="V3135" s="46">
        <f t="shared" si="207"/>
        <v>0</v>
      </c>
      <c r="W3135" s="46">
        <f t="shared" si="208"/>
        <v>0</v>
      </c>
      <c r="X3135" s="45" t="s">
        <v>26</v>
      </c>
      <c r="Y3135" s="44"/>
      <c r="Z3135" s="43"/>
      <c r="AA3135" s="78" t="s">
        <v>100</v>
      </c>
      <c r="AK3135" s="2"/>
      <c r="AL3135" s="2"/>
      <c r="AM3135" s="2"/>
      <c r="AN3135" s="2"/>
      <c r="AO3135" s="2"/>
      <c r="AP3135" s="2"/>
      <c r="AQ3135" s="2"/>
      <c r="AR3135" s="2"/>
      <c r="AS3135" s="2"/>
      <c r="AT3135" s="2"/>
      <c r="AU3135" s="2"/>
      <c r="AV3135" s="2"/>
      <c r="AW3135" s="2"/>
    </row>
    <row r="3136" spans="1:49" hidden="1">
      <c r="A3136" s="31" t="e">
        <f t="shared" si="209"/>
        <v>#N/A</v>
      </c>
      <c r="B3136" s="30" t="e">
        <f>VLOOKUP(F3136,[3]!Tabla13[#All],2,FALSE)</f>
        <v>#N/A</v>
      </c>
      <c r="C3136" s="51">
        <v>2026</v>
      </c>
      <c r="D3136" s="51">
        <v>8330</v>
      </c>
      <c r="E3136" s="51"/>
      <c r="F3136" s="52"/>
      <c r="G3136" s="51">
        <v>2</v>
      </c>
      <c r="H3136" s="51">
        <v>6</v>
      </c>
      <c r="I3136" s="51">
        <v>20</v>
      </c>
      <c r="J3136" s="51">
        <v>5</v>
      </c>
      <c r="K3136" s="51">
        <v>5000</v>
      </c>
      <c r="L3136" s="51">
        <v>5300</v>
      </c>
      <c r="M3136" s="51">
        <v>531</v>
      </c>
      <c r="N3136" s="50">
        <v>936</v>
      </c>
      <c r="O3136" s="49"/>
      <c r="P3136" s="48" t="s">
        <v>704</v>
      </c>
      <c r="Q3136" s="47">
        <v>0</v>
      </c>
      <c r="R3136" s="47">
        <v>0</v>
      </c>
      <c r="S3136" s="46">
        <f t="shared" si="206"/>
        <v>0</v>
      </c>
      <c r="T3136" s="47">
        <v>0</v>
      </c>
      <c r="U3136" s="47">
        <v>0</v>
      </c>
      <c r="V3136" s="46">
        <f t="shared" si="207"/>
        <v>0</v>
      </c>
      <c r="W3136" s="46">
        <f t="shared" si="208"/>
        <v>0</v>
      </c>
      <c r="X3136" s="45" t="s">
        <v>26</v>
      </c>
      <c r="Y3136" s="44"/>
      <c r="Z3136" s="43"/>
      <c r="AA3136" s="78" t="s">
        <v>100</v>
      </c>
      <c r="AK3136" s="2"/>
      <c r="AL3136" s="2"/>
      <c r="AM3136" s="2"/>
      <c r="AN3136" s="2"/>
      <c r="AO3136" s="2"/>
      <c r="AP3136" s="2"/>
      <c r="AQ3136" s="2"/>
      <c r="AR3136" s="2"/>
      <c r="AS3136" s="2"/>
      <c r="AT3136" s="2"/>
      <c r="AU3136" s="2"/>
      <c r="AV3136" s="2"/>
      <c r="AW3136" s="2"/>
    </row>
    <row r="3137" spans="1:49" hidden="1">
      <c r="A3137" s="31" t="e">
        <f t="shared" si="209"/>
        <v>#N/A</v>
      </c>
      <c r="B3137" s="30" t="e">
        <f>VLOOKUP(F3137,[3]!Tabla13[#All],2,FALSE)</f>
        <v>#N/A</v>
      </c>
      <c r="C3137" s="51">
        <v>2026</v>
      </c>
      <c r="D3137" s="51">
        <v>8330</v>
      </c>
      <c r="E3137" s="51"/>
      <c r="F3137" s="52"/>
      <c r="G3137" s="51">
        <v>2</v>
      </c>
      <c r="H3137" s="51">
        <v>6</v>
      </c>
      <c r="I3137" s="51">
        <v>20</v>
      </c>
      <c r="J3137" s="51">
        <v>5</v>
      </c>
      <c r="K3137" s="51">
        <v>5000</v>
      </c>
      <c r="L3137" s="51">
        <v>5300</v>
      </c>
      <c r="M3137" s="51">
        <v>531</v>
      </c>
      <c r="N3137" s="50">
        <v>939</v>
      </c>
      <c r="O3137" s="49"/>
      <c r="P3137" s="48" t="s">
        <v>244</v>
      </c>
      <c r="Q3137" s="47">
        <v>0</v>
      </c>
      <c r="R3137" s="47">
        <v>0</v>
      </c>
      <c r="S3137" s="46">
        <f t="shared" si="206"/>
        <v>0</v>
      </c>
      <c r="T3137" s="47">
        <v>0</v>
      </c>
      <c r="U3137" s="47">
        <v>0</v>
      </c>
      <c r="V3137" s="46">
        <f t="shared" si="207"/>
        <v>0</v>
      </c>
      <c r="W3137" s="46">
        <f t="shared" si="208"/>
        <v>0</v>
      </c>
      <c r="X3137" s="45" t="s">
        <v>26</v>
      </c>
      <c r="Y3137" s="44"/>
      <c r="Z3137" s="43"/>
      <c r="AA3137" s="78" t="s">
        <v>100</v>
      </c>
      <c r="AK3137" s="2"/>
      <c r="AL3137" s="2"/>
      <c r="AM3137" s="2"/>
      <c r="AN3137" s="2"/>
      <c r="AO3137" s="2"/>
      <c r="AP3137" s="2"/>
      <c r="AQ3137" s="2"/>
      <c r="AR3137" s="2"/>
      <c r="AS3137" s="2"/>
      <c r="AT3137" s="2"/>
      <c r="AU3137" s="2"/>
      <c r="AV3137" s="2"/>
      <c r="AW3137" s="2"/>
    </row>
    <row r="3138" spans="1:49" hidden="1">
      <c r="A3138" s="31" t="e">
        <f t="shared" si="209"/>
        <v>#N/A</v>
      </c>
      <c r="B3138" s="30" t="e">
        <f>VLOOKUP(F3138,[3]!Tabla13[#All],2,FALSE)</f>
        <v>#N/A</v>
      </c>
      <c r="C3138" s="51">
        <v>2026</v>
      </c>
      <c r="D3138" s="51">
        <v>8330</v>
      </c>
      <c r="E3138" s="51"/>
      <c r="F3138" s="52"/>
      <c r="G3138" s="51">
        <v>2</v>
      </c>
      <c r="H3138" s="51">
        <v>6</v>
      </c>
      <c r="I3138" s="51">
        <v>20</v>
      </c>
      <c r="J3138" s="51">
        <v>5</v>
      </c>
      <c r="K3138" s="51">
        <v>5000</v>
      </c>
      <c r="L3138" s="51">
        <v>5300</v>
      </c>
      <c r="M3138" s="51">
        <v>531</v>
      </c>
      <c r="N3138" s="50">
        <v>950</v>
      </c>
      <c r="O3138" s="49"/>
      <c r="P3138" s="48" t="s">
        <v>703</v>
      </c>
      <c r="Q3138" s="47">
        <v>0</v>
      </c>
      <c r="R3138" s="47">
        <v>0</v>
      </c>
      <c r="S3138" s="46">
        <f t="shared" si="206"/>
        <v>0</v>
      </c>
      <c r="T3138" s="47">
        <v>0</v>
      </c>
      <c r="U3138" s="47">
        <v>0</v>
      </c>
      <c r="V3138" s="46">
        <f t="shared" si="207"/>
        <v>0</v>
      </c>
      <c r="W3138" s="46">
        <f t="shared" si="208"/>
        <v>0</v>
      </c>
      <c r="X3138" s="45" t="s">
        <v>26</v>
      </c>
      <c r="Y3138" s="44"/>
      <c r="Z3138" s="43"/>
      <c r="AA3138" s="78" t="s">
        <v>100</v>
      </c>
      <c r="AK3138" s="2"/>
      <c r="AL3138" s="2"/>
      <c r="AM3138" s="2"/>
      <c r="AN3138" s="2"/>
      <c r="AO3138" s="2"/>
      <c r="AP3138" s="2"/>
      <c r="AQ3138" s="2"/>
      <c r="AR3138" s="2"/>
      <c r="AS3138" s="2"/>
      <c r="AT3138" s="2"/>
      <c r="AU3138" s="2"/>
      <c r="AV3138" s="2"/>
      <c r="AW3138" s="2"/>
    </row>
    <row r="3139" spans="1:49" hidden="1">
      <c r="A3139" s="31" t="e">
        <f t="shared" si="209"/>
        <v>#N/A</v>
      </c>
      <c r="B3139" s="30" t="e">
        <f>VLOOKUP(F3139,[3]!Tabla13[#All],2,FALSE)</f>
        <v>#N/A</v>
      </c>
      <c r="C3139" s="51">
        <v>2026</v>
      </c>
      <c r="D3139" s="51">
        <v>8330</v>
      </c>
      <c r="E3139" s="51"/>
      <c r="F3139" s="52"/>
      <c r="G3139" s="51">
        <v>2</v>
      </c>
      <c r="H3139" s="51">
        <v>6</v>
      </c>
      <c r="I3139" s="51">
        <v>20</v>
      </c>
      <c r="J3139" s="51">
        <v>5</v>
      </c>
      <c r="K3139" s="51">
        <v>5000</v>
      </c>
      <c r="L3139" s="51">
        <v>5300</v>
      </c>
      <c r="M3139" s="51">
        <v>531</v>
      </c>
      <c r="N3139" s="50">
        <v>954</v>
      </c>
      <c r="O3139" s="49"/>
      <c r="P3139" s="48" t="s">
        <v>702</v>
      </c>
      <c r="Q3139" s="47">
        <v>0</v>
      </c>
      <c r="R3139" s="47">
        <v>0</v>
      </c>
      <c r="S3139" s="46">
        <f t="shared" si="206"/>
        <v>0</v>
      </c>
      <c r="T3139" s="47">
        <v>0</v>
      </c>
      <c r="U3139" s="47">
        <v>0</v>
      </c>
      <c r="V3139" s="46">
        <f t="shared" si="207"/>
        <v>0</v>
      </c>
      <c r="W3139" s="46">
        <f t="shared" si="208"/>
        <v>0</v>
      </c>
      <c r="X3139" s="45" t="s">
        <v>26</v>
      </c>
      <c r="Y3139" s="44"/>
      <c r="Z3139" s="43"/>
      <c r="AA3139" s="78" t="s">
        <v>100</v>
      </c>
      <c r="AK3139" s="2"/>
      <c r="AL3139" s="2"/>
      <c r="AM3139" s="2"/>
      <c r="AN3139" s="2"/>
      <c r="AO3139" s="2"/>
      <c r="AP3139" s="2"/>
      <c r="AQ3139" s="2"/>
      <c r="AR3139" s="2"/>
      <c r="AS3139" s="2"/>
      <c r="AT3139" s="2"/>
      <c r="AU3139" s="2"/>
      <c r="AV3139" s="2"/>
      <c r="AW3139" s="2"/>
    </row>
    <row r="3140" spans="1:49" hidden="1">
      <c r="A3140" s="31" t="e">
        <f t="shared" si="209"/>
        <v>#N/A</v>
      </c>
      <c r="B3140" s="30" t="e">
        <f>VLOOKUP(F3140,[3]!Tabla13[#All],2,FALSE)</f>
        <v>#N/A</v>
      </c>
      <c r="C3140" s="51">
        <v>2026</v>
      </c>
      <c r="D3140" s="51">
        <v>8330</v>
      </c>
      <c r="E3140" s="51"/>
      <c r="F3140" s="52"/>
      <c r="G3140" s="51">
        <v>2</v>
      </c>
      <c r="H3140" s="51">
        <v>6</v>
      </c>
      <c r="I3140" s="51">
        <v>20</v>
      </c>
      <c r="J3140" s="51">
        <v>5</v>
      </c>
      <c r="K3140" s="51">
        <v>5000</v>
      </c>
      <c r="L3140" s="51">
        <v>5300</v>
      </c>
      <c r="M3140" s="51">
        <v>531</v>
      </c>
      <c r="N3140" s="50">
        <v>955</v>
      </c>
      <c r="O3140" s="49"/>
      <c r="P3140" s="48" t="s">
        <v>701</v>
      </c>
      <c r="Q3140" s="47">
        <v>0</v>
      </c>
      <c r="R3140" s="47">
        <v>0</v>
      </c>
      <c r="S3140" s="46">
        <f t="shared" si="206"/>
        <v>0</v>
      </c>
      <c r="T3140" s="47">
        <v>0</v>
      </c>
      <c r="U3140" s="47">
        <v>0</v>
      </c>
      <c r="V3140" s="46">
        <f t="shared" si="207"/>
        <v>0</v>
      </c>
      <c r="W3140" s="46">
        <f t="shared" si="208"/>
        <v>0</v>
      </c>
      <c r="X3140" s="45" t="s">
        <v>26</v>
      </c>
      <c r="Y3140" s="44"/>
      <c r="Z3140" s="43"/>
      <c r="AA3140" s="78" t="s">
        <v>100</v>
      </c>
      <c r="AK3140" s="2"/>
      <c r="AL3140" s="2"/>
      <c r="AM3140" s="2"/>
      <c r="AN3140" s="2"/>
      <c r="AO3140" s="2"/>
      <c r="AP3140" s="2"/>
      <c r="AQ3140" s="2"/>
      <c r="AR3140" s="2"/>
      <c r="AS3140" s="2"/>
      <c r="AT3140" s="2"/>
      <c r="AU3140" s="2"/>
      <c r="AV3140" s="2"/>
      <c r="AW3140" s="2"/>
    </row>
    <row r="3141" spans="1:49" hidden="1">
      <c r="A3141" s="31" t="e">
        <f t="shared" si="209"/>
        <v>#N/A</v>
      </c>
      <c r="B3141" s="30" t="e">
        <f>VLOOKUP(F3141,[3]!Tabla13[#All],2,FALSE)</f>
        <v>#N/A</v>
      </c>
      <c r="C3141" s="51">
        <v>2026</v>
      </c>
      <c r="D3141" s="51">
        <v>8330</v>
      </c>
      <c r="E3141" s="51"/>
      <c r="F3141" s="52"/>
      <c r="G3141" s="51">
        <v>2</v>
      </c>
      <c r="H3141" s="51">
        <v>6</v>
      </c>
      <c r="I3141" s="51">
        <v>20</v>
      </c>
      <c r="J3141" s="51">
        <v>5</v>
      </c>
      <c r="K3141" s="51">
        <v>5000</v>
      </c>
      <c r="L3141" s="51">
        <v>5300</v>
      </c>
      <c r="M3141" s="51">
        <v>531</v>
      </c>
      <c r="N3141" s="50">
        <v>957</v>
      </c>
      <c r="O3141" s="49"/>
      <c r="P3141" s="48" t="s">
        <v>700</v>
      </c>
      <c r="Q3141" s="47">
        <v>0</v>
      </c>
      <c r="R3141" s="47">
        <v>0</v>
      </c>
      <c r="S3141" s="46">
        <f t="shared" si="206"/>
        <v>0</v>
      </c>
      <c r="T3141" s="47">
        <v>0</v>
      </c>
      <c r="U3141" s="47">
        <v>0</v>
      </c>
      <c r="V3141" s="46">
        <f t="shared" si="207"/>
        <v>0</v>
      </c>
      <c r="W3141" s="46">
        <f t="shared" si="208"/>
        <v>0</v>
      </c>
      <c r="X3141" s="45" t="s">
        <v>26</v>
      </c>
      <c r="Y3141" s="44"/>
      <c r="Z3141" s="43"/>
      <c r="AA3141" s="78" t="s">
        <v>100</v>
      </c>
      <c r="AK3141" s="2"/>
      <c r="AL3141" s="2"/>
      <c r="AM3141" s="2"/>
      <c r="AN3141" s="2"/>
      <c r="AO3141" s="2"/>
      <c r="AP3141" s="2"/>
      <c r="AQ3141" s="2"/>
      <c r="AR3141" s="2"/>
      <c r="AS3141" s="2"/>
      <c r="AT3141" s="2"/>
      <c r="AU3141" s="2"/>
      <c r="AV3141" s="2"/>
      <c r="AW3141" s="2"/>
    </row>
    <row r="3142" spans="1:49" hidden="1">
      <c r="A3142" s="31" t="e">
        <f t="shared" si="209"/>
        <v>#N/A</v>
      </c>
      <c r="B3142" s="30" t="e">
        <f>VLOOKUP(F3142,[3]!Tabla13[#All],2,FALSE)</f>
        <v>#N/A</v>
      </c>
      <c r="C3142" s="51">
        <v>2026</v>
      </c>
      <c r="D3142" s="51">
        <v>8330</v>
      </c>
      <c r="E3142" s="51"/>
      <c r="F3142" s="52"/>
      <c r="G3142" s="51">
        <v>2</v>
      </c>
      <c r="H3142" s="51">
        <v>6</v>
      </c>
      <c r="I3142" s="51">
        <v>20</v>
      </c>
      <c r="J3142" s="51">
        <v>5</v>
      </c>
      <c r="K3142" s="51">
        <v>5000</v>
      </c>
      <c r="L3142" s="51">
        <v>5300</v>
      </c>
      <c r="M3142" s="51">
        <v>531</v>
      </c>
      <c r="N3142" s="50">
        <v>959</v>
      </c>
      <c r="O3142" s="49"/>
      <c r="P3142" s="48" t="s">
        <v>699</v>
      </c>
      <c r="Q3142" s="47">
        <v>0</v>
      </c>
      <c r="R3142" s="47">
        <v>0</v>
      </c>
      <c r="S3142" s="46">
        <f t="shared" si="206"/>
        <v>0</v>
      </c>
      <c r="T3142" s="47">
        <v>0</v>
      </c>
      <c r="U3142" s="47">
        <v>0</v>
      </c>
      <c r="V3142" s="46">
        <f t="shared" si="207"/>
        <v>0</v>
      </c>
      <c r="W3142" s="46">
        <f t="shared" si="208"/>
        <v>0</v>
      </c>
      <c r="X3142" s="45" t="s">
        <v>26</v>
      </c>
      <c r="Y3142" s="44"/>
      <c r="Z3142" s="43"/>
      <c r="AA3142" s="78" t="s">
        <v>100</v>
      </c>
      <c r="AK3142" s="2"/>
      <c r="AL3142" s="2"/>
      <c r="AM3142" s="2"/>
      <c r="AN3142" s="2"/>
      <c r="AO3142" s="2"/>
      <c r="AP3142" s="2"/>
      <c r="AQ3142" s="2"/>
      <c r="AR3142" s="2"/>
      <c r="AS3142" s="2"/>
      <c r="AT3142" s="2"/>
      <c r="AU3142" s="2"/>
      <c r="AV3142" s="2"/>
      <c r="AW3142" s="2"/>
    </row>
    <row r="3143" spans="1:49" hidden="1">
      <c r="A3143" s="31" t="e">
        <f t="shared" si="209"/>
        <v>#N/A</v>
      </c>
      <c r="B3143" s="30" t="e">
        <f>VLOOKUP(F3143,[3]!Tabla13[#All],2,FALSE)</f>
        <v>#N/A</v>
      </c>
      <c r="C3143" s="51">
        <v>2026</v>
      </c>
      <c r="D3143" s="51">
        <v>8330</v>
      </c>
      <c r="E3143" s="51"/>
      <c r="F3143" s="52"/>
      <c r="G3143" s="51">
        <v>2</v>
      </c>
      <c r="H3143" s="51">
        <v>6</v>
      </c>
      <c r="I3143" s="51">
        <v>20</v>
      </c>
      <c r="J3143" s="51">
        <v>5</v>
      </c>
      <c r="K3143" s="51">
        <v>5000</v>
      </c>
      <c r="L3143" s="51">
        <v>5300</v>
      </c>
      <c r="M3143" s="51">
        <v>531</v>
      </c>
      <c r="N3143" s="50">
        <v>995</v>
      </c>
      <c r="O3143" s="49"/>
      <c r="P3143" s="48" t="s">
        <v>698</v>
      </c>
      <c r="Q3143" s="47">
        <v>0</v>
      </c>
      <c r="R3143" s="47">
        <v>0</v>
      </c>
      <c r="S3143" s="46">
        <f t="shared" si="206"/>
        <v>0</v>
      </c>
      <c r="T3143" s="47">
        <v>0</v>
      </c>
      <c r="U3143" s="47">
        <v>0</v>
      </c>
      <c r="V3143" s="46">
        <f t="shared" si="207"/>
        <v>0</v>
      </c>
      <c r="W3143" s="46">
        <f t="shared" si="208"/>
        <v>0</v>
      </c>
      <c r="X3143" s="45" t="s">
        <v>26</v>
      </c>
      <c r="Y3143" s="44"/>
      <c r="Z3143" s="43"/>
      <c r="AA3143" s="78" t="s">
        <v>100</v>
      </c>
      <c r="AK3143" s="2"/>
      <c r="AL3143" s="2"/>
      <c r="AM3143" s="2"/>
      <c r="AN3143" s="2"/>
      <c r="AO3143" s="2"/>
      <c r="AP3143" s="2"/>
      <c r="AQ3143" s="2"/>
      <c r="AR3143" s="2"/>
      <c r="AS3143" s="2"/>
      <c r="AT3143" s="2"/>
      <c r="AU3143" s="2"/>
      <c r="AV3143" s="2"/>
      <c r="AW3143" s="2"/>
    </row>
    <row r="3144" spans="1:49" hidden="1">
      <c r="A3144" s="31" t="e">
        <f t="shared" si="209"/>
        <v>#N/A</v>
      </c>
      <c r="B3144" s="30" t="e">
        <f>VLOOKUP(F3144,[3]!Tabla13[#All],2,FALSE)</f>
        <v>#N/A</v>
      </c>
      <c r="C3144" s="51">
        <v>2026</v>
      </c>
      <c r="D3144" s="51">
        <v>8330</v>
      </c>
      <c r="E3144" s="51"/>
      <c r="F3144" s="52"/>
      <c r="G3144" s="51">
        <v>2</v>
      </c>
      <c r="H3144" s="51">
        <v>6</v>
      </c>
      <c r="I3144" s="51">
        <v>20</v>
      </c>
      <c r="J3144" s="51">
        <v>5</v>
      </c>
      <c r="K3144" s="51">
        <v>5000</v>
      </c>
      <c r="L3144" s="51">
        <v>5300</v>
      </c>
      <c r="M3144" s="51">
        <v>531</v>
      </c>
      <c r="N3144" s="50">
        <v>1012</v>
      </c>
      <c r="O3144" s="49"/>
      <c r="P3144" s="48" t="s">
        <v>697</v>
      </c>
      <c r="Q3144" s="47">
        <v>0</v>
      </c>
      <c r="R3144" s="47">
        <v>0</v>
      </c>
      <c r="S3144" s="46">
        <f t="shared" si="206"/>
        <v>0</v>
      </c>
      <c r="T3144" s="47">
        <v>0</v>
      </c>
      <c r="U3144" s="47">
        <v>0</v>
      </c>
      <c r="V3144" s="46">
        <f t="shared" si="207"/>
        <v>0</v>
      </c>
      <c r="W3144" s="46">
        <f t="shared" si="208"/>
        <v>0</v>
      </c>
      <c r="X3144" s="45" t="s">
        <v>26</v>
      </c>
      <c r="Y3144" s="44"/>
      <c r="Z3144" s="43"/>
      <c r="AA3144" s="42" t="s">
        <v>19</v>
      </c>
      <c r="AK3144" s="2"/>
      <c r="AL3144" s="2"/>
      <c r="AM3144" s="2"/>
      <c r="AN3144" s="2"/>
      <c r="AO3144" s="2"/>
      <c r="AP3144" s="2"/>
      <c r="AQ3144" s="2"/>
      <c r="AR3144" s="2"/>
      <c r="AS3144" s="2"/>
      <c r="AT3144" s="2"/>
      <c r="AU3144" s="2"/>
      <c r="AV3144" s="2"/>
      <c r="AW3144" s="2"/>
    </row>
    <row r="3145" spans="1:49" hidden="1">
      <c r="A3145" s="31" t="e">
        <f t="shared" si="209"/>
        <v>#N/A</v>
      </c>
      <c r="B3145" s="30" t="e">
        <f>VLOOKUP(F3145,[3]!Tabla13[#All],2,FALSE)</f>
        <v>#N/A</v>
      </c>
      <c r="C3145" s="51">
        <v>2026</v>
      </c>
      <c r="D3145" s="51">
        <v>8330</v>
      </c>
      <c r="E3145" s="51"/>
      <c r="F3145" s="52"/>
      <c r="G3145" s="51">
        <v>2</v>
      </c>
      <c r="H3145" s="51">
        <v>6</v>
      </c>
      <c r="I3145" s="51">
        <v>20</v>
      </c>
      <c r="J3145" s="51">
        <v>5</v>
      </c>
      <c r="K3145" s="51">
        <v>5000</v>
      </c>
      <c r="L3145" s="51">
        <v>5300</v>
      </c>
      <c r="M3145" s="51">
        <v>531</v>
      </c>
      <c r="N3145" s="50">
        <v>1014</v>
      </c>
      <c r="O3145" s="49"/>
      <c r="P3145" s="48" t="s">
        <v>251</v>
      </c>
      <c r="Q3145" s="47">
        <v>0</v>
      </c>
      <c r="R3145" s="47">
        <v>0</v>
      </c>
      <c r="S3145" s="46">
        <f t="shared" si="206"/>
        <v>0</v>
      </c>
      <c r="T3145" s="47">
        <v>0</v>
      </c>
      <c r="U3145" s="47">
        <v>0</v>
      </c>
      <c r="V3145" s="46">
        <f t="shared" si="207"/>
        <v>0</v>
      </c>
      <c r="W3145" s="46">
        <f t="shared" si="208"/>
        <v>0</v>
      </c>
      <c r="X3145" s="45" t="s">
        <v>26</v>
      </c>
      <c r="Y3145" s="44"/>
      <c r="Z3145" s="43"/>
      <c r="AA3145" s="78" t="s">
        <v>100</v>
      </c>
      <c r="AK3145" s="2"/>
      <c r="AL3145" s="2"/>
      <c r="AM3145" s="2"/>
      <c r="AN3145" s="2"/>
      <c r="AO3145" s="2"/>
      <c r="AP3145" s="2"/>
      <c r="AQ3145" s="2"/>
      <c r="AR3145" s="2"/>
      <c r="AS3145" s="2"/>
      <c r="AT3145" s="2"/>
      <c r="AU3145" s="2"/>
      <c r="AV3145" s="2"/>
      <c r="AW3145" s="2"/>
    </row>
    <row r="3146" spans="1:49" hidden="1">
      <c r="A3146" s="31" t="e">
        <f t="shared" si="209"/>
        <v>#N/A</v>
      </c>
      <c r="B3146" s="30" t="e">
        <f>VLOOKUP(F3146,[3]!Tabla13[#All],2,FALSE)</f>
        <v>#N/A</v>
      </c>
      <c r="C3146" s="51">
        <v>2026</v>
      </c>
      <c r="D3146" s="51">
        <v>8330</v>
      </c>
      <c r="E3146" s="51"/>
      <c r="F3146" s="52"/>
      <c r="G3146" s="51">
        <v>2</v>
      </c>
      <c r="H3146" s="51">
        <v>6</v>
      </c>
      <c r="I3146" s="51">
        <v>20</v>
      </c>
      <c r="J3146" s="51">
        <v>5</v>
      </c>
      <c r="K3146" s="51">
        <v>5000</v>
      </c>
      <c r="L3146" s="51">
        <v>5300</v>
      </c>
      <c r="M3146" s="51">
        <v>531</v>
      </c>
      <c r="N3146" s="50">
        <v>1016</v>
      </c>
      <c r="O3146" s="49"/>
      <c r="P3146" s="48" t="s">
        <v>696</v>
      </c>
      <c r="Q3146" s="47">
        <v>0</v>
      </c>
      <c r="R3146" s="47">
        <v>0</v>
      </c>
      <c r="S3146" s="46">
        <f t="shared" ref="S3146:S3209" si="210">Q3146+R3146</f>
        <v>0</v>
      </c>
      <c r="T3146" s="47">
        <v>0</v>
      </c>
      <c r="U3146" s="47">
        <v>0</v>
      </c>
      <c r="V3146" s="46">
        <f t="shared" ref="V3146:V3209" si="211">T3146+U3146</f>
        <v>0</v>
      </c>
      <c r="W3146" s="46">
        <f t="shared" ref="W3146:W3209" si="212">S3146+V3146</f>
        <v>0</v>
      </c>
      <c r="X3146" s="45" t="s">
        <v>26</v>
      </c>
      <c r="Y3146" s="44"/>
      <c r="Z3146" s="43"/>
      <c r="AA3146" s="78" t="s">
        <v>100</v>
      </c>
      <c r="AK3146" s="2"/>
      <c r="AL3146" s="2"/>
      <c r="AM3146" s="2"/>
      <c r="AN3146" s="2"/>
      <c r="AO3146" s="2"/>
      <c r="AP3146" s="2"/>
      <c r="AQ3146" s="2"/>
      <c r="AR3146" s="2"/>
      <c r="AS3146" s="2"/>
      <c r="AT3146" s="2"/>
      <c r="AU3146" s="2"/>
      <c r="AV3146" s="2"/>
      <c r="AW3146" s="2"/>
    </row>
    <row r="3147" spans="1:49" hidden="1">
      <c r="A3147" s="31" t="e">
        <f t="shared" si="209"/>
        <v>#N/A</v>
      </c>
      <c r="B3147" s="30" t="e">
        <f>VLOOKUP(F3147,[3]!Tabla13[#All],2,FALSE)</f>
        <v>#N/A</v>
      </c>
      <c r="C3147" s="51">
        <v>2026</v>
      </c>
      <c r="D3147" s="51">
        <v>8330</v>
      </c>
      <c r="E3147" s="51"/>
      <c r="F3147" s="52"/>
      <c r="G3147" s="51">
        <v>2</v>
      </c>
      <c r="H3147" s="51">
        <v>6</v>
      </c>
      <c r="I3147" s="51">
        <v>20</v>
      </c>
      <c r="J3147" s="51">
        <v>5</v>
      </c>
      <c r="K3147" s="51">
        <v>5000</v>
      </c>
      <c r="L3147" s="51">
        <v>5300</v>
      </c>
      <c r="M3147" s="51">
        <v>531</v>
      </c>
      <c r="N3147" s="50">
        <v>1019</v>
      </c>
      <c r="O3147" s="49"/>
      <c r="P3147" s="48" t="s">
        <v>695</v>
      </c>
      <c r="Q3147" s="47">
        <v>0</v>
      </c>
      <c r="R3147" s="47">
        <v>0</v>
      </c>
      <c r="S3147" s="46">
        <f t="shared" si="210"/>
        <v>0</v>
      </c>
      <c r="T3147" s="47">
        <v>0</v>
      </c>
      <c r="U3147" s="47">
        <v>0</v>
      </c>
      <c r="V3147" s="46">
        <f t="shared" si="211"/>
        <v>0</v>
      </c>
      <c r="W3147" s="46">
        <f t="shared" si="212"/>
        <v>0</v>
      </c>
      <c r="X3147" s="45" t="s">
        <v>26</v>
      </c>
      <c r="Y3147" s="44"/>
      <c r="Z3147" s="43"/>
      <c r="AA3147" s="78" t="s">
        <v>100</v>
      </c>
      <c r="AK3147" s="2"/>
      <c r="AL3147" s="2"/>
      <c r="AM3147" s="2"/>
      <c r="AN3147" s="2"/>
      <c r="AO3147" s="2"/>
      <c r="AP3147" s="2"/>
      <c r="AQ3147" s="2"/>
      <c r="AR3147" s="2"/>
      <c r="AS3147" s="2"/>
      <c r="AT3147" s="2"/>
      <c r="AU3147" s="2"/>
      <c r="AV3147" s="2"/>
      <c r="AW3147" s="2"/>
    </row>
    <row r="3148" spans="1:49" hidden="1">
      <c r="A3148" s="31" t="e">
        <f t="shared" si="209"/>
        <v>#N/A</v>
      </c>
      <c r="B3148" s="30" t="e">
        <f>VLOOKUP(F3148,[3]!Tabla13[#All],2,FALSE)</f>
        <v>#N/A</v>
      </c>
      <c r="C3148" s="51">
        <v>2026</v>
      </c>
      <c r="D3148" s="51">
        <v>8330</v>
      </c>
      <c r="E3148" s="51"/>
      <c r="F3148" s="52"/>
      <c r="G3148" s="51">
        <v>2</v>
      </c>
      <c r="H3148" s="51">
        <v>6</v>
      </c>
      <c r="I3148" s="51">
        <v>20</v>
      </c>
      <c r="J3148" s="51">
        <v>5</v>
      </c>
      <c r="K3148" s="51">
        <v>5000</v>
      </c>
      <c r="L3148" s="51">
        <v>5300</v>
      </c>
      <c r="M3148" s="51">
        <v>531</v>
      </c>
      <c r="N3148" s="50">
        <v>1054</v>
      </c>
      <c r="O3148" s="49"/>
      <c r="P3148" s="48" t="s">
        <v>694</v>
      </c>
      <c r="Q3148" s="47">
        <v>0</v>
      </c>
      <c r="R3148" s="47">
        <v>0</v>
      </c>
      <c r="S3148" s="46">
        <f t="shared" si="210"/>
        <v>0</v>
      </c>
      <c r="T3148" s="47">
        <v>0</v>
      </c>
      <c r="U3148" s="47">
        <v>0</v>
      </c>
      <c r="V3148" s="46">
        <f t="shared" si="211"/>
        <v>0</v>
      </c>
      <c r="W3148" s="46">
        <f t="shared" si="212"/>
        <v>0</v>
      </c>
      <c r="X3148" s="45" t="s">
        <v>26</v>
      </c>
      <c r="Y3148" s="44"/>
      <c r="Z3148" s="43"/>
      <c r="AA3148" s="78" t="s">
        <v>100</v>
      </c>
      <c r="AK3148" s="2"/>
      <c r="AL3148" s="2"/>
      <c r="AM3148" s="2"/>
      <c r="AN3148" s="2"/>
      <c r="AO3148" s="2"/>
      <c r="AP3148" s="2"/>
      <c r="AQ3148" s="2"/>
      <c r="AR3148" s="2"/>
      <c r="AS3148" s="2"/>
      <c r="AT3148" s="2"/>
      <c r="AU3148" s="2"/>
      <c r="AV3148" s="2"/>
      <c r="AW3148" s="2"/>
    </row>
    <row r="3149" spans="1:49">
      <c r="A3149" s="31" t="e">
        <f t="shared" si="209"/>
        <v>#N/A</v>
      </c>
      <c r="B3149" s="30" t="e">
        <f>VLOOKUP(F3149,[3]!Tabla13[#All],2,FALSE)</f>
        <v>#N/A</v>
      </c>
      <c r="C3149" s="51">
        <v>2026</v>
      </c>
      <c r="D3149" s="51">
        <v>8330</v>
      </c>
      <c r="E3149" s="51"/>
      <c r="F3149" s="52"/>
      <c r="G3149" s="51">
        <v>2</v>
      </c>
      <c r="H3149" s="51">
        <v>6</v>
      </c>
      <c r="I3149" s="51">
        <v>20</v>
      </c>
      <c r="J3149" s="51">
        <v>5</v>
      </c>
      <c r="K3149" s="51">
        <v>5000</v>
      </c>
      <c r="L3149" s="51">
        <v>5300</v>
      </c>
      <c r="M3149" s="51">
        <v>531</v>
      </c>
      <c r="N3149" s="50">
        <v>1346</v>
      </c>
      <c r="O3149" s="49">
        <v>2</v>
      </c>
      <c r="P3149" s="48" t="s">
        <v>693</v>
      </c>
      <c r="Q3149" s="47">
        <v>56942</v>
      </c>
      <c r="R3149" s="47">
        <v>0</v>
      </c>
      <c r="S3149" s="46">
        <f t="shared" si="210"/>
        <v>56942</v>
      </c>
      <c r="T3149" s="47">
        <v>0</v>
      </c>
      <c r="U3149" s="47">
        <v>0</v>
      </c>
      <c r="V3149" s="46">
        <f t="shared" si="211"/>
        <v>0</v>
      </c>
      <c r="W3149" s="46">
        <f t="shared" si="212"/>
        <v>56942</v>
      </c>
      <c r="X3149" s="45" t="s">
        <v>26</v>
      </c>
      <c r="Y3149" s="44">
        <v>1</v>
      </c>
      <c r="Z3149" s="43"/>
      <c r="AA3149" s="78" t="s">
        <v>100</v>
      </c>
      <c r="AK3149" s="2"/>
      <c r="AL3149" s="2"/>
      <c r="AM3149" s="2"/>
      <c r="AN3149" s="2"/>
      <c r="AO3149" s="2"/>
      <c r="AP3149" s="2"/>
      <c r="AQ3149" s="2"/>
      <c r="AR3149" s="2"/>
      <c r="AS3149" s="2"/>
      <c r="AT3149" s="2"/>
      <c r="AU3149" s="2"/>
      <c r="AV3149" s="2"/>
      <c r="AW3149" s="2"/>
    </row>
    <row r="3150" spans="1:49" hidden="1">
      <c r="A3150" s="31" t="e">
        <f t="shared" si="209"/>
        <v>#N/A</v>
      </c>
      <c r="B3150" s="30" t="e">
        <f>VLOOKUP(F3150,[3]!Tabla13[#All],2,FALSE)</f>
        <v>#N/A</v>
      </c>
      <c r="C3150" s="51">
        <v>2026</v>
      </c>
      <c r="D3150" s="51">
        <v>8330</v>
      </c>
      <c r="E3150" s="51"/>
      <c r="F3150" s="52"/>
      <c r="G3150" s="51">
        <v>2</v>
      </c>
      <c r="H3150" s="51">
        <v>6</v>
      </c>
      <c r="I3150" s="51">
        <v>20</v>
      </c>
      <c r="J3150" s="51">
        <v>5</v>
      </c>
      <c r="K3150" s="51">
        <v>5000</v>
      </c>
      <c r="L3150" s="51">
        <v>5300</v>
      </c>
      <c r="M3150" s="51">
        <v>531</v>
      </c>
      <c r="N3150" s="50">
        <v>1145</v>
      </c>
      <c r="O3150" s="49"/>
      <c r="P3150" s="48" t="s">
        <v>692</v>
      </c>
      <c r="Q3150" s="47">
        <v>0</v>
      </c>
      <c r="R3150" s="47">
        <v>0</v>
      </c>
      <c r="S3150" s="46">
        <f t="shared" si="210"/>
        <v>0</v>
      </c>
      <c r="T3150" s="47">
        <v>0</v>
      </c>
      <c r="U3150" s="47">
        <v>0</v>
      </c>
      <c r="V3150" s="46">
        <f t="shared" si="211"/>
        <v>0</v>
      </c>
      <c r="W3150" s="46">
        <f t="shared" si="212"/>
        <v>0</v>
      </c>
      <c r="X3150" s="45" t="s">
        <v>26</v>
      </c>
      <c r="Y3150" s="44"/>
      <c r="Z3150" s="43"/>
      <c r="AA3150" s="78" t="s">
        <v>100</v>
      </c>
      <c r="AK3150" s="2"/>
      <c r="AL3150" s="2"/>
      <c r="AM3150" s="2"/>
      <c r="AN3150" s="2"/>
      <c r="AO3150" s="2"/>
      <c r="AP3150" s="2"/>
      <c r="AQ3150" s="2"/>
      <c r="AR3150" s="2"/>
      <c r="AS3150" s="2"/>
      <c r="AT3150" s="2"/>
      <c r="AU3150" s="2"/>
      <c r="AV3150" s="2"/>
      <c r="AW3150" s="2"/>
    </row>
    <row r="3151" spans="1:49" hidden="1">
      <c r="A3151" s="31" t="e">
        <f t="shared" si="209"/>
        <v>#N/A</v>
      </c>
      <c r="B3151" s="30" t="e">
        <f>VLOOKUP(F3151,[3]!Tabla13[#All],2,FALSE)</f>
        <v>#N/A</v>
      </c>
      <c r="C3151" s="51">
        <v>2026</v>
      </c>
      <c r="D3151" s="51">
        <v>8330</v>
      </c>
      <c r="E3151" s="51"/>
      <c r="F3151" s="52"/>
      <c r="G3151" s="51">
        <v>2</v>
      </c>
      <c r="H3151" s="51">
        <v>6</v>
      </c>
      <c r="I3151" s="51">
        <v>20</v>
      </c>
      <c r="J3151" s="51">
        <v>5</v>
      </c>
      <c r="K3151" s="51">
        <v>5000</v>
      </c>
      <c r="L3151" s="51">
        <v>5300</v>
      </c>
      <c r="M3151" s="51">
        <v>531</v>
      </c>
      <c r="N3151" s="50">
        <v>1182</v>
      </c>
      <c r="O3151" s="49"/>
      <c r="P3151" s="48" t="s">
        <v>691</v>
      </c>
      <c r="Q3151" s="47">
        <v>0</v>
      </c>
      <c r="R3151" s="47">
        <v>0</v>
      </c>
      <c r="S3151" s="46">
        <f t="shared" si="210"/>
        <v>0</v>
      </c>
      <c r="T3151" s="47">
        <v>0</v>
      </c>
      <c r="U3151" s="47">
        <v>0</v>
      </c>
      <c r="V3151" s="46">
        <f t="shared" si="211"/>
        <v>0</v>
      </c>
      <c r="W3151" s="46">
        <f t="shared" si="212"/>
        <v>0</v>
      </c>
      <c r="X3151" s="45" t="s">
        <v>26</v>
      </c>
      <c r="Y3151" s="44"/>
      <c r="Z3151" s="43"/>
      <c r="AA3151" s="42" t="s">
        <v>19</v>
      </c>
      <c r="AK3151" s="2"/>
      <c r="AL3151" s="2"/>
      <c r="AM3151" s="2"/>
      <c r="AN3151" s="2"/>
      <c r="AO3151" s="2"/>
      <c r="AP3151" s="2"/>
      <c r="AQ3151" s="2"/>
      <c r="AR3151" s="2"/>
      <c r="AS3151" s="2"/>
      <c r="AT3151" s="2"/>
      <c r="AU3151" s="2"/>
      <c r="AV3151" s="2"/>
      <c r="AW3151" s="2"/>
    </row>
    <row r="3152" spans="1:49" hidden="1">
      <c r="A3152" s="31" t="e">
        <f t="shared" si="209"/>
        <v>#N/A</v>
      </c>
      <c r="B3152" s="30" t="e">
        <f>VLOOKUP(F3152,[3]!Tabla13[#All],2,FALSE)</f>
        <v>#N/A</v>
      </c>
      <c r="C3152" s="51">
        <v>2026</v>
      </c>
      <c r="D3152" s="51">
        <v>8330</v>
      </c>
      <c r="E3152" s="51"/>
      <c r="F3152" s="52"/>
      <c r="G3152" s="51">
        <v>2</v>
      </c>
      <c r="H3152" s="51">
        <v>6</v>
      </c>
      <c r="I3152" s="51">
        <v>20</v>
      </c>
      <c r="J3152" s="51">
        <v>5</v>
      </c>
      <c r="K3152" s="51">
        <v>5000</v>
      </c>
      <c r="L3152" s="51">
        <v>5300</v>
      </c>
      <c r="M3152" s="51">
        <v>531</v>
      </c>
      <c r="N3152" s="50">
        <v>1184</v>
      </c>
      <c r="O3152" s="49"/>
      <c r="P3152" s="48" t="s">
        <v>690</v>
      </c>
      <c r="Q3152" s="47">
        <v>0</v>
      </c>
      <c r="R3152" s="47">
        <v>0</v>
      </c>
      <c r="S3152" s="46">
        <f t="shared" si="210"/>
        <v>0</v>
      </c>
      <c r="T3152" s="47">
        <v>0</v>
      </c>
      <c r="U3152" s="47">
        <v>0</v>
      </c>
      <c r="V3152" s="46">
        <f t="shared" si="211"/>
        <v>0</v>
      </c>
      <c r="W3152" s="46">
        <f t="shared" si="212"/>
        <v>0</v>
      </c>
      <c r="X3152" s="45" t="s">
        <v>26</v>
      </c>
      <c r="Y3152" s="44"/>
      <c r="Z3152" s="43"/>
      <c r="AA3152" s="78" t="s">
        <v>100</v>
      </c>
      <c r="AK3152" s="2"/>
      <c r="AL3152" s="2"/>
      <c r="AM3152" s="2"/>
      <c r="AN3152" s="2"/>
      <c r="AO3152" s="2"/>
      <c r="AP3152" s="2"/>
      <c r="AQ3152" s="2"/>
      <c r="AR3152" s="2"/>
      <c r="AS3152" s="2"/>
      <c r="AT3152" s="2"/>
      <c r="AU3152" s="2"/>
      <c r="AV3152" s="2"/>
      <c r="AW3152" s="2"/>
    </row>
    <row r="3153" spans="1:49" hidden="1">
      <c r="A3153" s="31" t="e">
        <f t="shared" si="209"/>
        <v>#N/A</v>
      </c>
      <c r="B3153" s="30" t="e">
        <f>VLOOKUP(F3153,[3]!Tabla13[#All],2,FALSE)</f>
        <v>#N/A</v>
      </c>
      <c r="C3153" s="51">
        <v>2026</v>
      </c>
      <c r="D3153" s="51">
        <v>8330</v>
      </c>
      <c r="E3153" s="51"/>
      <c r="F3153" s="52"/>
      <c r="G3153" s="51">
        <v>2</v>
      </c>
      <c r="H3153" s="51">
        <v>6</v>
      </c>
      <c r="I3153" s="51">
        <v>20</v>
      </c>
      <c r="J3153" s="51">
        <v>5</v>
      </c>
      <c r="K3153" s="51">
        <v>5000</v>
      </c>
      <c r="L3153" s="51">
        <v>5300</v>
      </c>
      <c r="M3153" s="51">
        <v>531</v>
      </c>
      <c r="N3153" s="50">
        <v>1202</v>
      </c>
      <c r="O3153" s="49"/>
      <c r="P3153" s="48" t="s">
        <v>689</v>
      </c>
      <c r="Q3153" s="47">
        <v>0</v>
      </c>
      <c r="R3153" s="47">
        <v>0</v>
      </c>
      <c r="S3153" s="46">
        <f t="shared" si="210"/>
        <v>0</v>
      </c>
      <c r="T3153" s="47">
        <v>0</v>
      </c>
      <c r="U3153" s="47">
        <v>0</v>
      </c>
      <c r="V3153" s="46">
        <f t="shared" si="211"/>
        <v>0</v>
      </c>
      <c r="W3153" s="46">
        <f t="shared" si="212"/>
        <v>0</v>
      </c>
      <c r="X3153" s="45" t="s">
        <v>26</v>
      </c>
      <c r="Y3153" s="44"/>
      <c r="Z3153" s="43"/>
      <c r="AA3153" s="78" t="s">
        <v>100</v>
      </c>
      <c r="AK3153" s="2"/>
      <c r="AL3153" s="2"/>
      <c r="AM3153" s="2"/>
      <c r="AN3153" s="2"/>
      <c r="AO3153" s="2"/>
      <c r="AP3153" s="2"/>
      <c r="AQ3153" s="2"/>
      <c r="AR3153" s="2"/>
      <c r="AS3153" s="2"/>
      <c r="AT3153" s="2"/>
      <c r="AU3153" s="2"/>
      <c r="AV3153" s="2"/>
      <c r="AW3153" s="2"/>
    </row>
    <row r="3154" spans="1:49">
      <c r="A3154" s="31" t="e">
        <f t="shared" si="209"/>
        <v>#N/A</v>
      </c>
      <c r="B3154" s="30" t="e">
        <f>VLOOKUP(F3154,[3]!Tabla13[#All],2,FALSE)</f>
        <v>#N/A</v>
      </c>
      <c r="C3154" s="51">
        <v>2026</v>
      </c>
      <c r="D3154" s="51">
        <v>8330</v>
      </c>
      <c r="E3154" s="51"/>
      <c r="F3154" s="52"/>
      <c r="G3154" s="51">
        <v>2</v>
      </c>
      <c r="H3154" s="51">
        <v>6</v>
      </c>
      <c r="I3154" s="51">
        <v>20</v>
      </c>
      <c r="J3154" s="51">
        <v>5</v>
      </c>
      <c r="K3154" s="51">
        <v>5000</v>
      </c>
      <c r="L3154" s="51">
        <v>5300</v>
      </c>
      <c r="M3154" s="51">
        <v>531</v>
      </c>
      <c r="N3154" s="50">
        <v>1205</v>
      </c>
      <c r="O3154" s="49">
        <v>2</v>
      </c>
      <c r="P3154" s="48" t="s">
        <v>688</v>
      </c>
      <c r="Q3154" s="47">
        <v>87453</v>
      </c>
      <c r="R3154" s="47">
        <v>0</v>
      </c>
      <c r="S3154" s="46">
        <f t="shared" si="210"/>
        <v>87453</v>
      </c>
      <c r="T3154" s="47">
        <v>0</v>
      </c>
      <c r="U3154" s="47">
        <v>0</v>
      </c>
      <c r="V3154" s="46">
        <f t="shared" si="211"/>
        <v>0</v>
      </c>
      <c r="W3154" s="46">
        <f t="shared" si="212"/>
        <v>87453</v>
      </c>
      <c r="X3154" s="45" t="s">
        <v>26</v>
      </c>
      <c r="Y3154" s="44">
        <v>1</v>
      </c>
      <c r="Z3154" s="43"/>
      <c r="AA3154" s="78" t="s">
        <v>100</v>
      </c>
      <c r="AK3154" s="2"/>
      <c r="AL3154" s="2"/>
      <c r="AM3154" s="2"/>
      <c r="AN3154" s="2"/>
      <c r="AO3154" s="2"/>
      <c r="AP3154" s="2"/>
      <c r="AQ3154" s="2"/>
      <c r="AR3154" s="2"/>
      <c r="AS3154" s="2"/>
      <c r="AT3154" s="2"/>
      <c r="AU3154" s="2"/>
      <c r="AV3154" s="2"/>
      <c r="AW3154" s="2"/>
    </row>
    <row r="3155" spans="1:49" hidden="1">
      <c r="A3155" s="31" t="e">
        <f t="shared" si="209"/>
        <v>#N/A</v>
      </c>
      <c r="B3155" s="30" t="e">
        <f>VLOOKUP(F3155,[3]!Tabla13[#All],2,FALSE)</f>
        <v>#N/A</v>
      </c>
      <c r="C3155" s="51">
        <v>2026</v>
      </c>
      <c r="D3155" s="51">
        <v>8330</v>
      </c>
      <c r="E3155" s="51"/>
      <c r="F3155" s="52"/>
      <c r="G3155" s="51">
        <v>2</v>
      </c>
      <c r="H3155" s="51">
        <v>6</v>
      </c>
      <c r="I3155" s="51">
        <v>20</v>
      </c>
      <c r="J3155" s="51">
        <v>5</v>
      </c>
      <c r="K3155" s="51">
        <v>5000</v>
      </c>
      <c r="L3155" s="51">
        <v>5300</v>
      </c>
      <c r="M3155" s="51">
        <v>531</v>
      </c>
      <c r="N3155" s="50">
        <v>1254</v>
      </c>
      <c r="O3155" s="49"/>
      <c r="P3155" s="48" t="s">
        <v>687</v>
      </c>
      <c r="Q3155" s="47">
        <v>0</v>
      </c>
      <c r="R3155" s="47">
        <v>0</v>
      </c>
      <c r="S3155" s="46">
        <f t="shared" si="210"/>
        <v>0</v>
      </c>
      <c r="T3155" s="47">
        <v>0</v>
      </c>
      <c r="U3155" s="47">
        <v>0</v>
      </c>
      <c r="V3155" s="46">
        <f t="shared" si="211"/>
        <v>0</v>
      </c>
      <c r="W3155" s="46">
        <f t="shared" si="212"/>
        <v>0</v>
      </c>
      <c r="X3155" s="45" t="s">
        <v>26</v>
      </c>
      <c r="Y3155" s="44"/>
      <c r="Z3155" s="43"/>
      <c r="AA3155" s="78" t="s">
        <v>100</v>
      </c>
      <c r="AK3155" s="2"/>
      <c r="AL3155" s="2"/>
      <c r="AM3155" s="2"/>
      <c r="AN3155" s="2"/>
      <c r="AO3155" s="2"/>
      <c r="AP3155" s="2"/>
      <c r="AQ3155" s="2"/>
      <c r="AR3155" s="2"/>
      <c r="AS3155" s="2"/>
      <c r="AT3155" s="2"/>
      <c r="AU3155" s="2"/>
      <c r="AV3155" s="2"/>
      <c r="AW3155" s="2"/>
    </row>
    <row r="3156" spans="1:49" hidden="1">
      <c r="A3156" s="31" t="e">
        <f t="shared" si="209"/>
        <v>#N/A</v>
      </c>
      <c r="B3156" s="30" t="e">
        <f>VLOOKUP(F3156,[3]!Tabla13[#All],2,FALSE)</f>
        <v>#N/A</v>
      </c>
      <c r="C3156" s="51">
        <v>2026</v>
      </c>
      <c r="D3156" s="51">
        <v>8330</v>
      </c>
      <c r="E3156" s="51"/>
      <c r="F3156" s="52"/>
      <c r="G3156" s="51">
        <v>2</v>
      </c>
      <c r="H3156" s="51">
        <v>6</v>
      </c>
      <c r="I3156" s="51">
        <v>20</v>
      </c>
      <c r="J3156" s="51">
        <v>5</v>
      </c>
      <c r="K3156" s="51">
        <v>5000</v>
      </c>
      <c r="L3156" s="51">
        <v>5300</v>
      </c>
      <c r="M3156" s="51">
        <v>531</v>
      </c>
      <c r="N3156" s="50">
        <v>1297</v>
      </c>
      <c r="O3156" s="49"/>
      <c r="P3156" s="48" t="s">
        <v>686</v>
      </c>
      <c r="Q3156" s="47">
        <v>0</v>
      </c>
      <c r="R3156" s="47">
        <v>0</v>
      </c>
      <c r="S3156" s="46">
        <f t="shared" si="210"/>
        <v>0</v>
      </c>
      <c r="T3156" s="47">
        <v>0</v>
      </c>
      <c r="U3156" s="47">
        <v>0</v>
      </c>
      <c r="V3156" s="46">
        <f t="shared" si="211"/>
        <v>0</v>
      </c>
      <c r="W3156" s="46">
        <f t="shared" si="212"/>
        <v>0</v>
      </c>
      <c r="X3156" s="45" t="s">
        <v>26</v>
      </c>
      <c r="Y3156" s="44"/>
      <c r="Z3156" s="43"/>
      <c r="AA3156" s="78" t="s">
        <v>100</v>
      </c>
      <c r="AK3156" s="2"/>
      <c r="AL3156" s="2"/>
      <c r="AM3156" s="2"/>
      <c r="AN3156" s="2"/>
      <c r="AO3156" s="2"/>
      <c r="AP3156" s="2"/>
      <c r="AQ3156" s="2"/>
      <c r="AR3156" s="2"/>
      <c r="AS3156" s="2"/>
      <c r="AT3156" s="2"/>
      <c r="AU3156" s="2"/>
      <c r="AV3156" s="2"/>
      <c r="AW3156" s="2"/>
    </row>
    <row r="3157" spans="1:49" hidden="1">
      <c r="A3157" s="31" t="e">
        <f t="shared" si="209"/>
        <v>#N/A</v>
      </c>
      <c r="B3157" s="30" t="e">
        <f>VLOOKUP(F3157,[3]!Tabla13[#All],2,FALSE)</f>
        <v>#N/A</v>
      </c>
      <c r="C3157" s="51">
        <v>2026</v>
      </c>
      <c r="D3157" s="51">
        <v>8330</v>
      </c>
      <c r="E3157" s="51"/>
      <c r="F3157" s="52"/>
      <c r="G3157" s="51">
        <v>2</v>
      </c>
      <c r="H3157" s="51">
        <v>6</v>
      </c>
      <c r="I3157" s="51">
        <v>20</v>
      </c>
      <c r="J3157" s="51">
        <v>5</v>
      </c>
      <c r="K3157" s="51">
        <v>5000</v>
      </c>
      <c r="L3157" s="51">
        <v>5300</v>
      </c>
      <c r="M3157" s="51">
        <v>531</v>
      </c>
      <c r="N3157" s="50">
        <v>1298</v>
      </c>
      <c r="O3157" s="49"/>
      <c r="P3157" s="48" t="s">
        <v>685</v>
      </c>
      <c r="Q3157" s="47">
        <v>0</v>
      </c>
      <c r="R3157" s="47">
        <v>0</v>
      </c>
      <c r="S3157" s="46">
        <f t="shared" si="210"/>
        <v>0</v>
      </c>
      <c r="T3157" s="47">
        <v>0</v>
      </c>
      <c r="U3157" s="47">
        <v>0</v>
      </c>
      <c r="V3157" s="46">
        <f t="shared" si="211"/>
        <v>0</v>
      </c>
      <c r="W3157" s="46">
        <f t="shared" si="212"/>
        <v>0</v>
      </c>
      <c r="X3157" s="45" t="s">
        <v>26</v>
      </c>
      <c r="Y3157" s="44"/>
      <c r="Z3157" s="43"/>
      <c r="AA3157" s="78" t="s">
        <v>100</v>
      </c>
      <c r="AK3157" s="2"/>
      <c r="AL3157" s="2"/>
      <c r="AM3157" s="2"/>
      <c r="AN3157" s="2"/>
      <c r="AO3157" s="2"/>
      <c r="AP3157" s="2"/>
      <c r="AQ3157" s="2"/>
      <c r="AR3157" s="2"/>
      <c r="AS3157" s="2"/>
      <c r="AT3157" s="2"/>
      <c r="AU3157" s="2"/>
      <c r="AV3157" s="2"/>
      <c r="AW3157" s="2"/>
    </row>
    <row r="3158" spans="1:49" hidden="1">
      <c r="A3158" s="31" t="e">
        <f t="shared" si="209"/>
        <v>#N/A</v>
      </c>
      <c r="B3158" s="30" t="e">
        <f>VLOOKUP(F3158,[3]!Tabla13[#All],2,FALSE)</f>
        <v>#N/A</v>
      </c>
      <c r="C3158" s="51">
        <v>2026</v>
      </c>
      <c r="D3158" s="51">
        <v>8330</v>
      </c>
      <c r="E3158" s="51"/>
      <c r="F3158" s="52"/>
      <c r="G3158" s="51">
        <v>2</v>
      </c>
      <c r="H3158" s="51">
        <v>6</v>
      </c>
      <c r="I3158" s="51">
        <v>20</v>
      </c>
      <c r="J3158" s="51">
        <v>5</v>
      </c>
      <c r="K3158" s="51">
        <v>5000</v>
      </c>
      <c r="L3158" s="51">
        <v>5300</v>
      </c>
      <c r="M3158" s="51">
        <v>531</v>
      </c>
      <c r="N3158" s="50">
        <v>1324</v>
      </c>
      <c r="O3158" s="49"/>
      <c r="P3158" s="48" t="s">
        <v>684</v>
      </c>
      <c r="Q3158" s="47">
        <v>0</v>
      </c>
      <c r="R3158" s="47">
        <v>0</v>
      </c>
      <c r="S3158" s="46">
        <f t="shared" si="210"/>
        <v>0</v>
      </c>
      <c r="T3158" s="47">
        <v>0</v>
      </c>
      <c r="U3158" s="47">
        <v>0</v>
      </c>
      <c r="V3158" s="46">
        <f t="shared" si="211"/>
        <v>0</v>
      </c>
      <c r="W3158" s="46">
        <f t="shared" si="212"/>
        <v>0</v>
      </c>
      <c r="X3158" s="45" t="s">
        <v>26</v>
      </c>
      <c r="Y3158" s="44"/>
      <c r="Z3158" s="43"/>
      <c r="AA3158" s="78" t="s">
        <v>100</v>
      </c>
      <c r="AK3158" s="2"/>
      <c r="AL3158" s="2"/>
      <c r="AM3158" s="2"/>
      <c r="AN3158" s="2"/>
      <c r="AO3158" s="2"/>
      <c r="AP3158" s="2"/>
      <c r="AQ3158" s="2"/>
      <c r="AR3158" s="2"/>
      <c r="AS3158" s="2"/>
      <c r="AT3158" s="2"/>
      <c r="AU3158" s="2"/>
      <c r="AV3158" s="2"/>
      <c r="AW3158" s="2"/>
    </row>
    <row r="3159" spans="1:49" hidden="1">
      <c r="A3159" s="31" t="e">
        <f t="shared" si="209"/>
        <v>#N/A</v>
      </c>
      <c r="B3159" s="30" t="e">
        <f>VLOOKUP(F3159,[3]!Tabla13[#All],2,FALSE)</f>
        <v>#N/A</v>
      </c>
      <c r="C3159" s="51">
        <v>2026</v>
      </c>
      <c r="D3159" s="51">
        <v>8330</v>
      </c>
      <c r="E3159" s="51"/>
      <c r="F3159" s="52"/>
      <c r="G3159" s="51">
        <v>2</v>
      </c>
      <c r="H3159" s="51">
        <v>6</v>
      </c>
      <c r="I3159" s="51">
        <v>20</v>
      </c>
      <c r="J3159" s="51">
        <v>5</v>
      </c>
      <c r="K3159" s="51">
        <v>5000</v>
      </c>
      <c r="L3159" s="51">
        <v>5300</v>
      </c>
      <c r="M3159" s="51">
        <v>531</v>
      </c>
      <c r="N3159" s="50">
        <v>1326</v>
      </c>
      <c r="O3159" s="49"/>
      <c r="P3159" s="48" t="s">
        <v>683</v>
      </c>
      <c r="Q3159" s="47">
        <v>0</v>
      </c>
      <c r="R3159" s="47">
        <v>0</v>
      </c>
      <c r="S3159" s="46">
        <f t="shared" si="210"/>
        <v>0</v>
      </c>
      <c r="T3159" s="47">
        <v>0</v>
      </c>
      <c r="U3159" s="47">
        <v>0</v>
      </c>
      <c r="V3159" s="46">
        <f t="shared" si="211"/>
        <v>0</v>
      </c>
      <c r="W3159" s="46">
        <f t="shared" si="212"/>
        <v>0</v>
      </c>
      <c r="X3159" s="45" t="s">
        <v>26</v>
      </c>
      <c r="Y3159" s="44"/>
      <c r="Z3159" s="43"/>
      <c r="AA3159" s="78" t="s">
        <v>100</v>
      </c>
      <c r="AK3159" s="2"/>
      <c r="AL3159" s="2"/>
      <c r="AM3159" s="2"/>
      <c r="AN3159" s="2"/>
      <c r="AO3159" s="2"/>
      <c r="AP3159" s="2"/>
      <c r="AQ3159" s="2"/>
      <c r="AR3159" s="2"/>
      <c r="AS3159" s="2"/>
      <c r="AT3159" s="2"/>
      <c r="AU3159" s="2"/>
      <c r="AV3159" s="2"/>
      <c r="AW3159" s="2"/>
    </row>
    <row r="3160" spans="1:49" hidden="1">
      <c r="A3160" s="31" t="e">
        <f t="shared" si="209"/>
        <v>#N/A</v>
      </c>
      <c r="B3160" s="30" t="e">
        <f>VLOOKUP(F3160,[3]!Tabla13[#All],2,FALSE)</f>
        <v>#N/A</v>
      </c>
      <c r="C3160" s="51">
        <v>2026</v>
      </c>
      <c r="D3160" s="51">
        <v>8330</v>
      </c>
      <c r="E3160" s="51"/>
      <c r="F3160" s="52"/>
      <c r="G3160" s="51">
        <v>2</v>
      </c>
      <c r="H3160" s="51">
        <v>6</v>
      </c>
      <c r="I3160" s="51">
        <v>20</v>
      </c>
      <c r="J3160" s="51">
        <v>5</v>
      </c>
      <c r="K3160" s="51">
        <v>5000</v>
      </c>
      <c r="L3160" s="51">
        <v>5300</v>
      </c>
      <c r="M3160" s="51">
        <v>531</v>
      </c>
      <c r="N3160" s="50">
        <v>1328</v>
      </c>
      <c r="O3160" s="49"/>
      <c r="P3160" s="48" t="s">
        <v>682</v>
      </c>
      <c r="Q3160" s="47">
        <v>0</v>
      </c>
      <c r="R3160" s="47">
        <v>0</v>
      </c>
      <c r="S3160" s="46">
        <f t="shared" si="210"/>
        <v>0</v>
      </c>
      <c r="T3160" s="47">
        <v>0</v>
      </c>
      <c r="U3160" s="47">
        <v>0</v>
      </c>
      <c r="V3160" s="46">
        <f t="shared" si="211"/>
        <v>0</v>
      </c>
      <c r="W3160" s="46">
        <f t="shared" si="212"/>
        <v>0</v>
      </c>
      <c r="X3160" s="45" t="s">
        <v>26</v>
      </c>
      <c r="Y3160" s="44"/>
      <c r="Z3160" s="43"/>
      <c r="AA3160" s="78" t="s">
        <v>100</v>
      </c>
      <c r="AK3160" s="2"/>
      <c r="AL3160" s="2"/>
      <c r="AM3160" s="2"/>
      <c r="AN3160" s="2"/>
      <c r="AO3160" s="2"/>
      <c r="AP3160" s="2"/>
      <c r="AQ3160" s="2"/>
      <c r="AR3160" s="2"/>
      <c r="AS3160" s="2"/>
      <c r="AT3160" s="2"/>
      <c r="AU3160" s="2"/>
      <c r="AV3160" s="2"/>
      <c r="AW3160" s="2"/>
    </row>
    <row r="3161" spans="1:49" hidden="1">
      <c r="A3161" s="31" t="e">
        <f t="shared" si="209"/>
        <v>#N/A</v>
      </c>
      <c r="B3161" s="30" t="e">
        <f>VLOOKUP(F3161,[3]!Tabla13[#All],2,FALSE)</f>
        <v>#N/A</v>
      </c>
      <c r="C3161" s="51">
        <v>2026</v>
      </c>
      <c r="D3161" s="51">
        <v>8330</v>
      </c>
      <c r="E3161" s="51"/>
      <c r="F3161" s="52"/>
      <c r="G3161" s="51">
        <v>2</v>
      </c>
      <c r="H3161" s="51">
        <v>6</v>
      </c>
      <c r="I3161" s="51">
        <v>20</v>
      </c>
      <c r="J3161" s="51">
        <v>5</v>
      </c>
      <c r="K3161" s="51">
        <v>5000</v>
      </c>
      <c r="L3161" s="51">
        <v>5300</v>
      </c>
      <c r="M3161" s="51">
        <v>531</v>
      </c>
      <c r="N3161" s="50">
        <v>1332</v>
      </c>
      <c r="O3161" s="49"/>
      <c r="P3161" s="48" t="s">
        <v>681</v>
      </c>
      <c r="Q3161" s="47">
        <v>0</v>
      </c>
      <c r="R3161" s="47">
        <v>0</v>
      </c>
      <c r="S3161" s="46">
        <f t="shared" si="210"/>
        <v>0</v>
      </c>
      <c r="T3161" s="47">
        <v>0</v>
      </c>
      <c r="U3161" s="47">
        <v>0</v>
      </c>
      <c r="V3161" s="46">
        <f t="shared" si="211"/>
        <v>0</v>
      </c>
      <c r="W3161" s="46">
        <f t="shared" si="212"/>
        <v>0</v>
      </c>
      <c r="X3161" s="45" t="s">
        <v>26</v>
      </c>
      <c r="Y3161" s="44"/>
      <c r="Z3161" s="43"/>
      <c r="AA3161" s="78" t="s">
        <v>100</v>
      </c>
      <c r="AK3161" s="2"/>
      <c r="AL3161" s="2"/>
      <c r="AM3161" s="2"/>
      <c r="AN3161" s="2"/>
      <c r="AO3161" s="2"/>
      <c r="AP3161" s="2"/>
      <c r="AQ3161" s="2"/>
      <c r="AR3161" s="2"/>
      <c r="AS3161" s="2"/>
      <c r="AT3161" s="2"/>
      <c r="AU3161" s="2"/>
      <c r="AV3161" s="2"/>
      <c r="AW3161" s="2"/>
    </row>
    <row r="3162" spans="1:49" hidden="1">
      <c r="A3162" s="31" t="e">
        <f t="shared" si="209"/>
        <v>#N/A</v>
      </c>
      <c r="B3162" s="30" t="e">
        <f>VLOOKUP(F3162,[3]!Tabla13[#All],2,FALSE)</f>
        <v>#N/A</v>
      </c>
      <c r="C3162" s="51">
        <v>2026</v>
      </c>
      <c r="D3162" s="51">
        <v>8330</v>
      </c>
      <c r="E3162" s="51"/>
      <c r="F3162" s="52"/>
      <c r="G3162" s="51">
        <v>2</v>
      </c>
      <c r="H3162" s="51">
        <v>6</v>
      </c>
      <c r="I3162" s="51">
        <v>20</v>
      </c>
      <c r="J3162" s="51">
        <v>5</v>
      </c>
      <c r="K3162" s="51">
        <v>5000</v>
      </c>
      <c r="L3162" s="51">
        <v>5300</v>
      </c>
      <c r="M3162" s="51">
        <v>531</v>
      </c>
      <c r="N3162" s="50">
        <v>1507</v>
      </c>
      <c r="O3162" s="49"/>
      <c r="P3162" s="48" t="s">
        <v>680</v>
      </c>
      <c r="Q3162" s="47">
        <v>0</v>
      </c>
      <c r="R3162" s="47">
        <v>0</v>
      </c>
      <c r="S3162" s="46">
        <f t="shared" si="210"/>
        <v>0</v>
      </c>
      <c r="T3162" s="47">
        <v>0</v>
      </c>
      <c r="U3162" s="47">
        <v>0</v>
      </c>
      <c r="V3162" s="46">
        <f t="shared" si="211"/>
        <v>0</v>
      </c>
      <c r="W3162" s="46">
        <f t="shared" si="212"/>
        <v>0</v>
      </c>
      <c r="X3162" s="45" t="s">
        <v>26</v>
      </c>
      <c r="Y3162" s="44"/>
      <c r="Z3162" s="43"/>
      <c r="AA3162" s="78" t="s">
        <v>100</v>
      </c>
      <c r="AK3162" s="2"/>
      <c r="AL3162" s="2"/>
      <c r="AM3162" s="2"/>
      <c r="AN3162" s="2"/>
      <c r="AO3162" s="2"/>
      <c r="AP3162" s="2"/>
      <c r="AQ3162" s="2"/>
      <c r="AR3162" s="2"/>
      <c r="AS3162" s="2"/>
      <c r="AT3162" s="2"/>
      <c r="AU3162" s="2"/>
      <c r="AV3162" s="2"/>
      <c r="AW3162" s="2"/>
    </row>
    <row r="3163" spans="1:49">
      <c r="A3163" s="31" t="e">
        <f t="shared" ref="A3163:A3226" si="213">B3163-E3163</f>
        <v>#N/A</v>
      </c>
      <c r="B3163" s="30" t="e">
        <f>VLOOKUP(F3163,[3]!Tabla13[#All],2,FALSE)</f>
        <v>#N/A</v>
      </c>
      <c r="C3163" s="51">
        <v>2026</v>
      </c>
      <c r="D3163" s="51">
        <v>8330</v>
      </c>
      <c r="E3163" s="51"/>
      <c r="F3163" s="52"/>
      <c r="G3163" s="51">
        <v>2</v>
      </c>
      <c r="H3163" s="51">
        <v>6</v>
      </c>
      <c r="I3163" s="51">
        <v>20</v>
      </c>
      <c r="J3163" s="51">
        <v>5</v>
      </c>
      <c r="K3163" s="51">
        <v>5000</v>
      </c>
      <c r="L3163" s="51">
        <v>5300</v>
      </c>
      <c r="M3163" s="51">
        <v>531</v>
      </c>
      <c r="N3163" s="50">
        <v>1440</v>
      </c>
      <c r="O3163" s="49">
        <v>2</v>
      </c>
      <c r="P3163" s="48" t="s">
        <v>679</v>
      </c>
      <c r="Q3163" s="47">
        <v>28710</v>
      </c>
      <c r="R3163" s="47">
        <v>0</v>
      </c>
      <c r="S3163" s="46">
        <f t="shared" si="210"/>
        <v>28710</v>
      </c>
      <c r="T3163" s="47">
        <v>0</v>
      </c>
      <c r="U3163" s="47">
        <v>0</v>
      </c>
      <c r="V3163" s="46">
        <f t="shared" si="211"/>
        <v>0</v>
      </c>
      <c r="W3163" s="46">
        <f t="shared" si="212"/>
        <v>28710</v>
      </c>
      <c r="X3163" s="45" t="s">
        <v>26</v>
      </c>
      <c r="Y3163" s="44">
        <v>5</v>
      </c>
      <c r="Z3163" s="43"/>
      <c r="AA3163" s="78" t="s">
        <v>100</v>
      </c>
      <c r="AK3163" s="2"/>
      <c r="AL3163" s="2"/>
      <c r="AM3163" s="2"/>
      <c r="AN3163" s="2"/>
      <c r="AO3163" s="2"/>
      <c r="AP3163" s="2"/>
      <c r="AQ3163" s="2"/>
      <c r="AR3163" s="2"/>
      <c r="AS3163" s="2"/>
      <c r="AT3163" s="2"/>
      <c r="AU3163" s="2"/>
      <c r="AV3163" s="2"/>
      <c r="AW3163" s="2"/>
    </row>
    <row r="3164" spans="1:49" hidden="1">
      <c r="A3164" s="31" t="e">
        <f t="shared" si="213"/>
        <v>#N/A</v>
      </c>
      <c r="B3164" s="30" t="e">
        <f>VLOOKUP(F3164,[3]!Tabla13[#All],2,FALSE)</f>
        <v>#N/A</v>
      </c>
      <c r="C3164" s="51">
        <v>2026</v>
      </c>
      <c r="D3164" s="51">
        <v>8330</v>
      </c>
      <c r="E3164" s="51"/>
      <c r="F3164" s="52"/>
      <c r="G3164" s="51">
        <v>2</v>
      </c>
      <c r="H3164" s="51">
        <v>6</v>
      </c>
      <c r="I3164" s="51">
        <v>20</v>
      </c>
      <c r="J3164" s="51">
        <v>5</v>
      </c>
      <c r="K3164" s="51">
        <v>5000</v>
      </c>
      <c r="L3164" s="51">
        <v>5300</v>
      </c>
      <c r="M3164" s="51">
        <v>531</v>
      </c>
      <c r="N3164" s="50">
        <v>85</v>
      </c>
      <c r="O3164" s="49"/>
      <c r="P3164" s="48" t="s">
        <v>293</v>
      </c>
      <c r="Q3164" s="47">
        <v>0</v>
      </c>
      <c r="R3164" s="47">
        <v>0</v>
      </c>
      <c r="S3164" s="46">
        <f t="shared" si="210"/>
        <v>0</v>
      </c>
      <c r="T3164" s="47">
        <v>0</v>
      </c>
      <c r="U3164" s="47">
        <v>0</v>
      </c>
      <c r="V3164" s="46">
        <f t="shared" si="211"/>
        <v>0</v>
      </c>
      <c r="W3164" s="46">
        <f t="shared" si="212"/>
        <v>0</v>
      </c>
      <c r="X3164" s="45" t="s">
        <v>26</v>
      </c>
      <c r="Y3164" s="44"/>
      <c r="Z3164" s="43"/>
      <c r="AA3164" s="78" t="s">
        <v>100</v>
      </c>
      <c r="AK3164" s="2"/>
      <c r="AL3164" s="2"/>
      <c r="AM3164" s="2"/>
      <c r="AN3164" s="2"/>
      <c r="AO3164" s="2"/>
      <c r="AP3164" s="2"/>
      <c r="AQ3164" s="2"/>
      <c r="AR3164" s="2"/>
      <c r="AS3164" s="2"/>
      <c r="AT3164" s="2"/>
      <c r="AU3164" s="2"/>
      <c r="AV3164" s="2"/>
      <c r="AW3164" s="2"/>
    </row>
    <row r="3165" spans="1:49" hidden="1">
      <c r="A3165" s="31" t="e">
        <f t="shared" si="213"/>
        <v>#N/A</v>
      </c>
      <c r="B3165" s="30" t="e">
        <f>VLOOKUP(F3165,[3]!Tabla13[#All],2,FALSE)</f>
        <v>#N/A</v>
      </c>
      <c r="C3165" s="51">
        <v>2026</v>
      </c>
      <c r="D3165" s="51">
        <v>8330</v>
      </c>
      <c r="E3165" s="51"/>
      <c r="F3165" s="52"/>
      <c r="G3165" s="51">
        <v>2</v>
      </c>
      <c r="H3165" s="51">
        <v>6</v>
      </c>
      <c r="I3165" s="51">
        <v>20</v>
      </c>
      <c r="J3165" s="51">
        <v>5</v>
      </c>
      <c r="K3165" s="51">
        <v>5000</v>
      </c>
      <c r="L3165" s="51">
        <v>5300</v>
      </c>
      <c r="M3165" s="51">
        <v>531</v>
      </c>
      <c r="N3165" s="50">
        <v>1390</v>
      </c>
      <c r="O3165" s="49"/>
      <c r="P3165" s="48" t="s">
        <v>678</v>
      </c>
      <c r="Q3165" s="47">
        <v>0</v>
      </c>
      <c r="R3165" s="47">
        <v>0</v>
      </c>
      <c r="S3165" s="46">
        <f t="shared" si="210"/>
        <v>0</v>
      </c>
      <c r="T3165" s="47">
        <v>0</v>
      </c>
      <c r="U3165" s="47">
        <v>0</v>
      </c>
      <c r="V3165" s="46">
        <f t="shared" si="211"/>
        <v>0</v>
      </c>
      <c r="W3165" s="46">
        <f t="shared" si="212"/>
        <v>0</v>
      </c>
      <c r="X3165" s="45" t="s">
        <v>26</v>
      </c>
      <c r="Y3165" s="44"/>
      <c r="Z3165" s="43"/>
      <c r="AA3165" s="78" t="s">
        <v>100</v>
      </c>
      <c r="AK3165" s="2"/>
      <c r="AL3165" s="2"/>
      <c r="AM3165" s="2"/>
      <c r="AN3165" s="2"/>
      <c r="AO3165" s="2"/>
      <c r="AP3165" s="2"/>
      <c r="AQ3165" s="2"/>
      <c r="AR3165" s="2"/>
      <c r="AS3165" s="2"/>
      <c r="AT3165" s="2"/>
      <c r="AU3165" s="2"/>
      <c r="AV3165" s="2"/>
      <c r="AW3165" s="2"/>
    </row>
    <row r="3166" spans="1:49" hidden="1">
      <c r="A3166" s="31" t="e">
        <f t="shared" si="213"/>
        <v>#N/A</v>
      </c>
      <c r="B3166" s="30" t="e">
        <f>VLOOKUP(F3166,[3]!Tabla13[#All],2,FALSE)</f>
        <v>#N/A</v>
      </c>
      <c r="C3166" s="51">
        <v>2026</v>
      </c>
      <c r="D3166" s="51">
        <v>8330</v>
      </c>
      <c r="E3166" s="51"/>
      <c r="F3166" s="52"/>
      <c r="G3166" s="51">
        <v>2</v>
      </c>
      <c r="H3166" s="51">
        <v>6</v>
      </c>
      <c r="I3166" s="51">
        <v>20</v>
      </c>
      <c r="J3166" s="51">
        <v>5</v>
      </c>
      <c r="K3166" s="51">
        <v>5000</v>
      </c>
      <c r="L3166" s="51">
        <v>5300</v>
      </c>
      <c r="M3166" s="51">
        <v>531</v>
      </c>
      <c r="N3166" s="50">
        <v>327</v>
      </c>
      <c r="O3166" s="49"/>
      <c r="P3166" s="48" t="s">
        <v>677</v>
      </c>
      <c r="Q3166" s="47">
        <v>0</v>
      </c>
      <c r="R3166" s="47">
        <v>0</v>
      </c>
      <c r="S3166" s="46">
        <f t="shared" si="210"/>
        <v>0</v>
      </c>
      <c r="T3166" s="47">
        <v>0</v>
      </c>
      <c r="U3166" s="47">
        <v>0</v>
      </c>
      <c r="V3166" s="46">
        <f t="shared" si="211"/>
        <v>0</v>
      </c>
      <c r="W3166" s="46">
        <f t="shared" si="212"/>
        <v>0</v>
      </c>
      <c r="X3166" s="45" t="s">
        <v>26</v>
      </c>
      <c r="Y3166" s="44"/>
      <c r="Z3166" s="43"/>
      <c r="AA3166" s="78" t="s">
        <v>100</v>
      </c>
      <c r="AK3166" s="2"/>
      <c r="AL3166" s="2"/>
      <c r="AM3166" s="2"/>
      <c r="AN3166" s="2"/>
      <c r="AO3166" s="2"/>
      <c r="AP3166" s="2"/>
      <c r="AQ3166" s="2"/>
      <c r="AR3166" s="2"/>
      <c r="AS3166" s="2"/>
      <c r="AT3166" s="2"/>
      <c r="AU3166" s="2"/>
      <c r="AV3166" s="2"/>
      <c r="AW3166" s="2"/>
    </row>
    <row r="3167" spans="1:49" hidden="1">
      <c r="A3167" s="31" t="e">
        <f t="shared" si="213"/>
        <v>#N/A</v>
      </c>
      <c r="B3167" s="30" t="e">
        <f>VLOOKUP(F3167,[3]!Tabla13[#All],2,FALSE)</f>
        <v>#N/A</v>
      </c>
      <c r="C3167" s="51">
        <v>2026</v>
      </c>
      <c r="D3167" s="51">
        <v>8330</v>
      </c>
      <c r="E3167" s="51"/>
      <c r="F3167" s="52"/>
      <c r="G3167" s="51">
        <v>2</v>
      </c>
      <c r="H3167" s="51">
        <v>6</v>
      </c>
      <c r="I3167" s="51">
        <v>20</v>
      </c>
      <c r="J3167" s="51">
        <v>5</v>
      </c>
      <c r="K3167" s="51">
        <v>5000</v>
      </c>
      <c r="L3167" s="51">
        <v>5300</v>
      </c>
      <c r="M3167" s="51">
        <v>531</v>
      </c>
      <c r="N3167" s="50">
        <v>1418</v>
      </c>
      <c r="O3167" s="49"/>
      <c r="P3167" s="48" t="s">
        <v>676</v>
      </c>
      <c r="Q3167" s="47">
        <v>0</v>
      </c>
      <c r="R3167" s="47">
        <v>0</v>
      </c>
      <c r="S3167" s="46">
        <f t="shared" si="210"/>
        <v>0</v>
      </c>
      <c r="T3167" s="47">
        <v>0</v>
      </c>
      <c r="U3167" s="47">
        <v>0</v>
      </c>
      <c r="V3167" s="46">
        <f t="shared" si="211"/>
        <v>0</v>
      </c>
      <c r="W3167" s="46">
        <f t="shared" si="212"/>
        <v>0</v>
      </c>
      <c r="X3167" s="45" t="s">
        <v>26</v>
      </c>
      <c r="Y3167" s="44"/>
      <c r="Z3167" s="43"/>
      <c r="AA3167" s="78" t="s">
        <v>100</v>
      </c>
      <c r="AK3167" s="2"/>
      <c r="AL3167" s="2"/>
      <c r="AM3167" s="2"/>
      <c r="AN3167" s="2"/>
      <c r="AO3167" s="2"/>
      <c r="AP3167" s="2"/>
      <c r="AQ3167" s="2"/>
      <c r="AR3167" s="2"/>
      <c r="AS3167" s="2"/>
      <c r="AT3167" s="2"/>
      <c r="AU3167" s="2"/>
      <c r="AV3167" s="2"/>
      <c r="AW3167" s="2"/>
    </row>
    <row r="3168" spans="1:49" hidden="1">
      <c r="A3168" s="31" t="e">
        <f t="shared" si="213"/>
        <v>#N/A</v>
      </c>
      <c r="B3168" s="30" t="e">
        <f>VLOOKUP(F3168,[3]!Tabla13[#All],2,FALSE)</f>
        <v>#N/A</v>
      </c>
      <c r="C3168" s="51">
        <v>2026</v>
      </c>
      <c r="D3168" s="51">
        <v>8330</v>
      </c>
      <c r="E3168" s="51"/>
      <c r="F3168" s="52"/>
      <c r="G3168" s="51">
        <v>2</v>
      </c>
      <c r="H3168" s="51">
        <v>6</v>
      </c>
      <c r="I3168" s="51">
        <v>20</v>
      </c>
      <c r="J3168" s="51">
        <v>5</v>
      </c>
      <c r="K3168" s="51">
        <v>5000</v>
      </c>
      <c r="L3168" s="51">
        <v>5300</v>
      </c>
      <c r="M3168" s="51">
        <v>531</v>
      </c>
      <c r="N3168" s="50">
        <v>1442</v>
      </c>
      <c r="O3168" s="49"/>
      <c r="P3168" s="48" t="s">
        <v>675</v>
      </c>
      <c r="Q3168" s="47">
        <v>0</v>
      </c>
      <c r="R3168" s="47">
        <v>0</v>
      </c>
      <c r="S3168" s="46">
        <f t="shared" si="210"/>
        <v>0</v>
      </c>
      <c r="T3168" s="47">
        <v>0</v>
      </c>
      <c r="U3168" s="47">
        <v>0</v>
      </c>
      <c r="V3168" s="46">
        <f t="shared" si="211"/>
        <v>0</v>
      </c>
      <c r="W3168" s="46">
        <f t="shared" si="212"/>
        <v>0</v>
      </c>
      <c r="X3168" s="45" t="s">
        <v>26</v>
      </c>
      <c r="Y3168" s="44"/>
      <c r="Z3168" s="43"/>
      <c r="AA3168" s="78" t="s">
        <v>100</v>
      </c>
      <c r="AK3168" s="2"/>
      <c r="AL3168" s="2"/>
      <c r="AM3168" s="2"/>
      <c r="AN3168" s="2"/>
      <c r="AO3168" s="2"/>
      <c r="AP3168" s="2"/>
      <c r="AQ3168" s="2"/>
      <c r="AR3168" s="2"/>
      <c r="AS3168" s="2"/>
      <c r="AT3168" s="2"/>
      <c r="AU3168" s="2"/>
      <c r="AV3168" s="2"/>
      <c r="AW3168" s="2"/>
    </row>
    <row r="3169" spans="1:49" hidden="1">
      <c r="A3169" s="31" t="e">
        <f t="shared" si="213"/>
        <v>#N/A</v>
      </c>
      <c r="B3169" s="30" t="e">
        <f>VLOOKUP(F3169,[3]!Tabla13[#All],2,FALSE)</f>
        <v>#N/A</v>
      </c>
      <c r="C3169" s="51">
        <v>2026</v>
      </c>
      <c r="D3169" s="51">
        <v>8330</v>
      </c>
      <c r="E3169" s="51"/>
      <c r="F3169" s="52"/>
      <c r="G3169" s="51">
        <v>2</v>
      </c>
      <c r="H3169" s="51">
        <v>6</v>
      </c>
      <c r="I3169" s="51">
        <v>20</v>
      </c>
      <c r="J3169" s="51">
        <v>5</v>
      </c>
      <c r="K3169" s="51">
        <v>5000</v>
      </c>
      <c r="L3169" s="51">
        <v>5300</v>
      </c>
      <c r="M3169" s="51">
        <v>531</v>
      </c>
      <c r="N3169" s="50">
        <v>958</v>
      </c>
      <c r="O3169" s="49"/>
      <c r="P3169" s="48" t="s">
        <v>674</v>
      </c>
      <c r="Q3169" s="47">
        <v>0</v>
      </c>
      <c r="R3169" s="47">
        <v>0</v>
      </c>
      <c r="S3169" s="46">
        <f t="shared" si="210"/>
        <v>0</v>
      </c>
      <c r="T3169" s="47">
        <v>0</v>
      </c>
      <c r="U3169" s="47">
        <v>0</v>
      </c>
      <c r="V3169" s="46">
        <f t="shared" si="211"/>
        <v>0</v>
      </c>
      <c r="W3169" s="46">
        <f t="shared" si="212"/>
        <v>0</v>
      </c>
      <c r="X3169" s="45" t="s">
        <v>26</v>
      </c>
      <c r="Y3169" s="44"/>
      <c r="Z3169" s="43"/>
      <c r="AA3169" s="78" t="s">
        <v>100</v>
      </c>
      <c r="AK3169" s="2"/>
      <c r="AL3169" s="2"/>
      <c r="AM3169" s="2"/>
      <c r="AN3169" s="2"/>
      <c r="AO3169" s="2"/>
      <c r="AP3169" s="2"/>
      <c r="AQ3169" s="2"/>
      <c r="AR3169" s="2"/>
      <c r="AS3169" s="2"/>
      <c r="AT3169" s="2"/>
      <c r="AU3169" s="2"/>
      <c r="AV3169" s="2"/>
      <c r="AW3169" s="2"/>
    </row>
    <row r="3170" spans="1:49" hidden="1">
      <c r="A3170" s="31" t="e">
        <f t="shared" si="213"/>
        <v>#N/A</v>
      </c>
      <c r="B3170" s="30" t="e">
        <f>VLOOKUP(F3170,[3]!Tabla13[#All],2,FALSE)</f>
        <v>#N/A</v>
      </c>
      <c r="C3170" s="51">
        <v>2026</v>
      </c>
      <c r="D3170" s="51">
        <v>8330</v>
      </c>
      <c r="E3170" s="51"/>
      <c r="F3170" s="52"/>
      <c r="G3170" s="51">
        <v>2</v>
      </c>
      <c r="H3170" s="51">
        <v>6</v>
      </c>
      <c r="I3170" s="51">
        <v>20</v>
      </c>
      <c r="J3170" s="51">
        <v>5</v>
      </c>
      <c r="K3170" s="51">
        <v>5000</v>
      </c>
      <c r="L3170" s="51">
        <v>5300</v>
      </c>
      <c r="M3170" s="51">
        <v>531</v>
      </c>
      <c r="N3170" s="50">
        <v>32</v>
      </c>
      <c r="O3170" s="49"/>
      <c r="P3170" s="48" t="s">
        <v>673</v>
      </c>
      <c r="Q3170" s="47">
        <v>0</v>
      </c>
      <c r="R3170" s="47">
        <v>0</v>
      </c>
      <c r="S3170" s="46">
        <f t="shared" si="210"/>
        <v>0</v>
      </c>
      <c r="T3170" s="47">
        <v>0</v>
      </c>
      <c r="U3170" s="47">
        <v>0</v>
      </c>
      <c r="V3170" s="46">
        <f t="shared" si="211"/>
        <v>0</v>
      </c>
      <c r="W3170" s="46">
        <f t="shared" si="212"/>
        <v>0</v>
      </c>
      <c r="X3170" s="45" t="s">
        <v>26</v>
      </c>
      <c r="Y3170" s="44"/>
      <c r="Z3170" s="43"/>
      <c r="AA3170" s="78" t="s">
        <v>100</v>
      </c>
      <c r="AK3170" s="2"/>
      <c r="AL3170" s="2"/>
      <c r="AM3170" s="2"/>
      <c r="AN3170" s="2"/>
      <c r="AO3170" s="2"/>
      <c r="AP3170" s="2"/>
      <c r="AQ3170" s="2"/>
      <c r="AR3170" s="2"/>
      <c r="AS3170" s="2"/>
      <c r="AT3170" s="2"/>
      <c r="AU3170" s="2"/>
      <c r="AV3170" s="2"/>
      <c r="AW3170" s="2"/>
    </row>
    <row r="3171" spans="1:49" hidden="1">
      <c r="A3171" s="31" t="e">
        <f t="shared" si="213"/>
        <v>#N/A</v>
      </c>
      <c r="B3171" s="30" t="e">
        <f>VLOOKUP(F3171,[3]!Tabla13[#All],2,FALSE)</f>
        <v>#N/A</v>
      </c>
      <c r="C3171" s="51">
        <v>2026</v>
      </c>
      <c r="D3171" s="51">
        <v>8330</v>
      </c>
      <c r="E3171" s="51"/>
      <c r="F3171" s="52"/>
      <c r="G3171" s="51">
        <v>2</v>
      </c>
      <c r="H3171" s="51">
        <v>6</v>
      </c>
      <c r="I3171" s="51">
        <v>20</v>
      </c>
      <c r="J3171" s="51">
        <v>5</v>
      </c>
      <c r="K3171" s="51">
        <v>5000</v>
      </c>
      <c r="L3171" s="51">
        <v>5300</v>
      </c>
      <c r="M3171" s="51">
        <v>531</v>
      </c>
      <c r="N3171" s="50">
        <v>165</v>
      </c>
      <c r="O3171" s="49"/>
      <c r="P3171" s="48" t="s">
        <v>672</v>
      </c>
      <c r="Q3171" s="47">
        <v>0</v>
      </c>
      <c r="R3171" s="47">
        <v>0</v>
      </c>
      <c r="S3171" s="46">
        <f t="shared" si="210"/>
        <v>0</v>
      </c>
      <c r="T3171" s="47">
        <v>0</v>
      </c>
      <c r="U3171" s="47">
        <v>0</v>
      </c>
      <c r="V3171" s="46">
        <f t="shared" si="211"/>
        <v>0</v>
      </c>
      <c r="W3171" s="46">
        <f t="shared" si="212"/>
        <v>0</v>
      </c>
      <c r="X3171" s="45" t="s">
        <v>26</v>
      </c>
      <c r="Y3171" s="44"/>
      <c r="Z3171" s="43"/>
      <c r="AA3171" s="42" t="s">
        <v>19</v>
      </c>
      <c r="AK3171" s="2"/>
      <c r="AL3171" s="2"/>
      <c r="AM3171" s="2"/>
      <c r="AN3171" s="2"/>
      <c r="AO3171" s="2"/>
      <c r="AP3171" s="2"/>
      <c r="AQ3171" s="2"/>
      <c r="AR3171" s="2"/>
      <c r="AS3171" s="2"/>
      <c r="AT3171" s="2"/>
      <c r="AU3171" s="2"/>
      <c r="AV3171" s="2"/>
      <c r="AW3171" s="2"/>
    </row>
    <row r="3172" spans="1:49" hidden="1">
      <c r="A3172" s="31" t="e">
        <f t="shared" si="213"/>
        <v>#N/A</v>
      </c>
      <c r="B3172" s="30" t="e">
        <f>VLOOKUP(F3172,[3]!Tabla13[#All],2,FALSE)</f>
        <v>#N/A</v>
      </c>
      <c r="C3172" s="51">
        <v>2026</v>
      </c>
      <c r="D3172" s="51">
        <v>8330</v>
      </c>
      <c r="E3172" s="51"/>
      <c r="F3172" s="52"/>
      <c r="G3172" s="51">
        <v>2</v>
      </c>
      <c r="H3172" s="51">
        <v>6</v>
      </c>
      <c r="I3172" s="51">
        <v>20</v>
      </c>
      <c r="J3172" s="51">
        <v>5</v>
      </c>
      <c r="K3172" s="51">
        <v>5000</v>
      </c>
      <c r="L3172" s="51">
        <v>5300</v>
      </c>
      <c r="M3172" s="51">
        <v>531</v>
      </c>
      <c r="N3172" s="50">
        <v>1349</v>
      </c>
      <c r="O3172" s="49"/>
      <c r="P3172" s="48" t="s">
        <v>671</v>
      </c>
      <c r="Q3172" s="47">
        <v>0</v>
      </c>
      <c r="R3172" s="47">
        <v>0</v>
      </c>
      <c r="S3172" s="46">
        <f t="shared" si="210"/>
        <v>0</v>
      </c>
      <c r="T3172" s="47">
        <v>0</v>
      </c>
      <c r="U3172" s="47">
        <v>0</v>
      </c>
      <c r="V3172" s="46">
        <f t="shared" si="211"/>
        <v>0</v>
      </c>
      <c r="W3172" s="46">
        <f t="shared" si="212"/>
        <v>0</v>
      </c>
      <c r="X3172" s="45" t="s">
        <v>26</v>
      </c>
      <c r="Y3172" s="44"/>
      <c r="Z3172" s="43"/>
      <c r="AA3172" s="78" t="s">
        <v>100</v>
      </c>
      <c r="AK3172" s="2"/>
      <c r="AL3172" s="2"/>
      <c r="AM3172" s="2"/>
      <c r="AN3172" s="2"/>
      <c r="AO3172" s="2"/>
      <c r="AP3172" s="2"/>
      <c r="AQ3172" s="2"/>
      <c r="AR3172" s="2"/>
      <c r="AS3172" s="2"/>
      <c r="AT3172" s="2"/>
      <c r="AU3172" s="2"/>
      <c r="AV3172" s="2"/>
      <c r="AW3172" s="2"/>
    </row>
    <row r="3173" spans="1:49" hidden="1">
      <c r="A3173" s="31" t="e">
        <f t="shared" si="213"/>
        <v>#N/A</v>
      </c>
      <c r="B3173" s="30" t="e">
        <f>VLOOKUP(F3173,[3]!Tabla13[#All],2,FALSE)</f>
        <v>#N/A</v>
      </c>
      <c r="C3173" s="51">
        <v>2026</v>
      </c>
      <c r="D3173" s="51">
        <v>8330</v>
      </c>
      <c r="E3173" s="51"/>
      <c r="F3173" s="52"/>
      <c r="G3173" s="51">
        <v>2</v>
      </c>
      <c r="H3173" s="51">
        <v>6</v>
      </c>
      <c r="I3173" s="51">
        <v>20</v>
      </c>
      <c r="J3173" s="51">
        <v>5</v>
      </c>
      <c r="K3173" s="51">
        <v>5000</v>
      </c>
      <c r="L3173" s="51">
        <v>5300</v>
      </c>
      <c r="M3173" s="51">
        <v>531</v>
      </c>
      <c r="N3173" s="50">
        <v>10</v>
      </c>
      <c r="O3173" s="49"/>
      <c r="P3173" s="48" t="s">
        <v>670</v>
      </c>
      <c r="Q3173" s="47">
        <v>0</v>
      </c>
      <c r="R3173" s="47">
        <v>0</v>
      </c>
      <c r="S3173" s="46">
        <f t="shared" si="210"/>
        <v>0</v>
      </c>
      <c r="T3173" s="47">
        <v>0</v>
      </c>
      <c r="U3173" s="47">
        <v>0</v>
      </c>
      <c r="V3173" s="46">
        <f t="shared" si="211"/>
        <v>0</v>
      </c>
      <c r="W3173" s="46">
        <f t="shared" si="212"/>
        <v>0</v>
      </c>
      <c r="X3173" s="45" t="s">
        <v>26</v>
      </c>
      <c r="Y3173" s="44"/>
      <c r="Z3173" s="43"/>
      <c r="AA3173" s="78" t="s">
        <v>100</v>
      </c>
      <c r="AK3173" s="2"/>
      <c r="AL3173" s="2"/>
      <c r="AM3173" s="2"/>
      <c r="AN3173" s="2"/>
      <c r="AO3173" s="2"/>
      <c r="AP3173" s="2"/>
      <c r="AQ3173" s="2"/>
      <c r="AR3173" s="2"/>
      <c r="AS3173" s="2"/>
      <c r="AT3173" s="2"/>
      <c r="AU3173" s="2"/>
      <c r="AV3173" s="2"/>
      <c r="AW3173" s="2"/>
    </row>
    <row r="3174" spans="1:49" hidden="1">
      <c r="A3174" s="31" t="e">
        <f t="shared" si="213"/>
        <v>#N/A</v>
      </c>
      <c r="B3174" s="30" t="e">
        <f>VLOOKUP(F3174,[3]!Tabla13[#All],2,FALSE)</f>
        <v>#N/A</v>
      </c>
      <c r="C3174" s="51">
        <v>2026</v>
      </c>
      <c r="D3174" s="51">
        <v>8330</v>
      </c>
      <c r="E3174" s="51"/>
      <c r="F3174" s="52"/>
      <c r="G3174" s="51">
        <v>2</v>
      </c>
      <c r="H3174" s="51">
        <v>6</v>
      </c>
      <c r="I3174" s="51">
        <v>20</v>
      </c>
      <c r="J3174" s="51">
        <v>5</v>
      </c>
      <c r="K3174" s="51">
        <v>5000</v>
      </c>
      <c r="L3174" s="51">
        <v>5300</v>
      </c>
      <c r="M3174" s="51">
        <v>531</v>
      </c>
      <c r="N3174" s="50">
        <v>794</v>
      </c>
      <c r="O3174" s="49"/>
      <c r="P3174" s="48" t="s">
        <v>669</v>
      </c>
      <c r="Q3174" s="47">
        <v>0</v>
      </c>
      <c r="R3174" s="47">
        <v>0</v>
      </c>
      <c r="S3174" s="46">
        <f t="shared" si="210"/>
        <v>0</v>
      </c>
      <c r="T3174" s="47">
        <v>0</v>
      </c>
      <c r="U3174" s="47">
        <v>0</v>
      </c>
      <c r="V3174" s="46">
        <f t="shared" si="211"/>
        <v>0</v>
      </c>
      <c r="W3174" s="46">
        <f t="shared" si="212"/>
        <v>0</v>
      </c>
      <c r="X3174" s="45" t="s">
        <v>26</v>
      </c>
      <c r="Y3174" s="44"/>
      <c r="Z3174" s="43"/>
      <c r="AA3174" s="78" t="s">
        <v>100</v>
      </c>
      <c r="AK3174" s="2"/>
      <c r="AL3174" s="2"/>
      <c r="AM3174" s="2"/>
      <c r="AN3174" s="2"/>
      <c r="AO3174" s="2"/>
      <c r="AP3174" s="2"/>
      <c r="AQ3174" s="2"/>
      <c r="AR3174" s="2"/>
      <c r="AS3174" s="2"/>
      <c r="AT3174" s="2"/>
      <c r="AU3174" s="2"/>
      <c r="AV3174" s="2"/>
      <c r="AW3174" s="2"/>
    </row>
    <row r="3175" spans="1:49" hidden="1">
      <c r="A3175" s="31" t="e">
        <f t="shared" si="213"/>
        <v>#N/A</v>
      </c>
      <c r="B3175" s="30" t="e">
        <f>VLOOKUP(F3175,[3]!Tabla13[#All],2,FALSE)</f>
        <v>#N/A</v>
      </c>
      <c r="C3175" s="51">
        <v>2026</v>
      </c>
      <c r="D3175" s="51">
        <v>8330</v>
      </c>
      <c r="E3175" s="51"/>
      <c r="F3175" s="52"/>
      <c r="G3175" s="51">
        <v>2</v>
      </c>
      <c r="H3175" s="51">
        <v>6</v>
      </c>
      <c r="I3175" s="51">
        <v>20</v>
      </c>
      <c r="J3175" s="51">
        <v>5</v>
      </c>
      <c r="K3175" s="51">
        <v>5000</v>
      </c>
      <c r="L3175" s="51">
        <v>5300</v>
      </c>
      <c r="M3175" s="51">
        <v>531</v>
      </c>
      <c r="N3175" s="50">
        <v>1357</v>
      </c>
      <c r="O3175" s="49"/>
      <c r="P3175" s="48" t="s">
        <v>668</v>
      </c>
      <c r="Q3175" s="47">
        <v>0</v>
      </c>
      <c r="R3175" s="47">
        <v>0</v>
      </c>
      <c r="S3175" s="46">
        <f t="shared" si="210"/>
        <v>0</v>
      </c>
      <c r="T3175" s="47">
        <v>0</v>
      </c>
      <c r="U3175" s="47">
        <v>0</v>
      </c>
      <c r="V3175" s="46">
        <f t="shared" si="211"/>
        <v>0</v>
      </c>
      <c r="W3175" s="46">
        <f t="shared" si="212"/>
        <v>0</v>
      </c>
      <c r="X3175" s="45" t="s">
        <v>26</v>
      </c>
      <c r="Y3175" s="44"/>
      <c r="Z3175" s="43"/>
      <c r="AA3175" s="78" t="s">
        <v>100</v>
      </c>
      <c r="AK3175" s="2"/>
      <c r="AL3175" s="2"/>
      <c r="AM3175" s="2"/>
      <c r="AN3175" s="2"/>
      <c r="AO3175" s="2"/>
      <c r="AP3175" s="2"/>
      <c r="AQ3175" s="2"/>
      <c r="AR3175" s="2"/>
      <c r="AS3175" s="2"/>
      <c r="AT3175" s="2"/>
      <c r="AU3175" s="2"/>
      <c r="AV3175" s="2"/>
      <c r="AW3175" s="2"/>
    </row>
    <row r="3176" spans="1:49" hidden="1">
      <c r="A3176" s="31" t="e">
        <f t="shared" si="213"/>
        <v>#N/A</v>
      </c>
      <c r="B3176" s="30" t="e">
        <f>VLOOKUP(F3176,[3]!Tabla13[#All],2,FALSE)</f>
        <v>#N/A</v>
      </c>
      <c r="C3176" s="51">
        <v>2026</v>
      </c>
      <c r="D3176" s="51">
        <v>8330</v>
      </c>
      <c r="E3176" s="51"/>
      <c r="F3176" s="52"/>
      <c r="G3176" s="51">
        <v>2</v>
      </c>
      <c r="H3176" s="51">
        <v>6</v>
      </c>
      <c r="I3176" s="51">
        <v>20</v>
      </c>
      <c r="J3176" s="51">
        <v>5</v>
      </c>
      <c r="K3176" s="51">
        <v>5000</v>
      </c>
      <c r="L3176" s="51">
        <v>5300</v>
      </c>
      <c r="M3176" s="51">
        <v>531</v>
      </c>
      <c r="N3176" s="50">
        <v>983</v>
      </c>
      <c r="O3176" s="49"/>
      <c r="P3176" s="48" t="s">
        <v>667</v>
      </c>
      <c r="Q3176" s="47">
        <v>0</v>
      </c>
      <c r="R3176" s="47">
        <v>0</v>
      </c>
      <c r="S3176" s="46">
        <f t="shared" si="210"/>
        <v>0</v>
      </c>
      <c r="T3176" s="47">
        <v>0</v>
      </c>
      <c r="U3176" s="47">
        <v>0</v>
      </c>
      <c r="V3176" s="46">
        <f t="shared" si="211"/>
        <v>0</v>
      </c>
      <c r="W3176" s="46">
        <f t="shared" si="212"/>
        <v>0</v>
      </c>
      <c r="X3176" s="45" t="s">
        <v>26</v>
      </c>
      <c r="Y3176" s="44"/>
      <c r="Z3176" s="43"/>
      <c r="AA3176" s="78" t="s">
        <v>100</v>
      </c>
      <c r="AK3176" s="2"/>
      <c r="AL3176" s="2"/>
      <c r="AM3176" s="2"/>
      <c r="AN3176" s="2"/>
      <c r="AO3176" s="2"/>
      <c r="AP3176" s="2"/>
      <c r="AQ3176" s="2"/>
      <c r="AR3176" s="2"/>
      <c r="AS3176" s="2"/>
      <c r="AT3176" s="2"/>
      <c r="AU3176" s="2"/>
      <c r="AV3176" s="2"/>
      <c r="AW3176" s="2"/>
    </row>
    <row r="3177" spans="1:49" hidden="1">
      <c r="A3177" s="31" t="e">
        <f t="shared" si="213"/>
        <v>#N/A</v>
      </c>
      <c r="B3177" s="30" t="e">
        <f>VLOOKUP(F3177,[3]!Tabla13[#All],2,FALSE)</f>
        <v>#N/A</v>
      </c>
      <c r="C3177" s="51">
        <v>2026</v>
      </c>
      <c r="D3177" s="51">
        <v>8330</v>
      </c>
      <c r="E3177" s="51"/>
      <c r="F3177" s="52"/>
      <c r="G3177" s="51">
        <v>2</v>
      </c>
      <c r="H3177" s="51">
        <v>6</v>
      </c>
      <c r="I3177" s="51">
        <v>20</v>
      </c>
      <c r="J3177" s="51">
        <v>5</v>
      </c>
      <c r="K3177" s="51">
        <v>5000</v>
      </c>
      <c r="L3177" s="51">
        <v>5300</v>
      </c>
      <c r="M3177" s="51">
        <v>531</v>
      </c>
      <c r="N3177" s="50">
        <v>1340</v>
      </c>
      <c r="O3177" s="49"/>
      <c r="P3177" s="48" t="s">
        <v>666</v>
      </c>
      <c r="Q3177" s="47">
        <v>0</v>
      </c>
      <c r="R3177" s="47">
        <v>0</v>
      </c>
      <c r="S3177" s="46">
        <f t="shared" si="210"/>
        <v>0</v>
      </c>
      <c r="T3177" s="47">
        <v>0</v>
      </c>
      <c r="U3177" s="47">
        <v>0</v>
      </c>
      <c r="V3177" s="46">
        <f t="shared" si="211"/>
        <v>0</v>
      </c>
      <c r="W3177" s="46">
        <f t="shared" si="212"/>
        <v>0</v>
      </c>
      <c r="X3177" s="45" t="s">
        <v>26</v>
      </c>
      <c r="Y3177" s="44"/>
      <c r="Z3177" s="43"/>
      <c r="AA3177" s="78" t="s">
        <v>100</v>
      </c>
      <c r="AK3177" s="2"/>
      <c r="AL3177" s="2"/>
      <c r="AM3177" s="2"/>
      <c r="AN3177" s="2"/>
      <c r="AO3177" s="2"/>
      <c r="AP3177" s="2"/>
      <c r="AQ3177" s="2"/>
      <c r="AR3177" s="2"/>
      <c r="AS3177" s="2"/>
      <c r="AT3177" s="2"/>
      <c r="AU3177" s="2"/>
      <c r="AV3177" s="2"/>
      <c r="AW3177" s="2"/>
    </row>
    <row r="3178" spans="1:49" hidden="1">
      <c r="A3178" s="31" t="e">
        <f t="shared" si="213"/>
        <v>#N/A</v>
      </c>
      <c r="B3178" s="30" t="e">
        <f>VLOOKUP(F3178,[3]!Tabla13[#All],2,FALSE)</f>
        <v>#N/A</v>
      </c>
      <c r="C3178" s="51">
        <v>2026</v>
      </c>
      <c r="D3178" s="51">
        <v>8330</v>
      </c>
      <c r="E3178" s="51"/>
      <c r="F3178" s="52"/>
      <c r="G3178" s="51">
        <v>2</v>
      </c>
      <c r="H3178" s="51">
        <v>6</v>
      </c>
      <c r="I3178" s="51">
        <v>20</v>
      </c>
      <c r="J3178" s="51">
        <v>5</v>
      </c>
      <c r="K3178" s="51">
        <v>5000</v>
      </c>
      <c r="L3178" s="51">
        <v>5300</v>
      </c>
      <c r="M3178" s="51">
        <v>531</v>
      </c>
      <c r="N3178" s="50">
        <v>1</v>
      </c>
      <c r="O3178" s="49"/>
      <c r="P3178" s="48" t="s">
        <v>665</v>
      </c>
      <c r="Q3178" s="47">
        <v>0</v>
      </c>
      <c r="R3178" s="47">
        <v>0</v>
      </c>
      <c r="S3178" s="46">
        <f t="shared" si="210"/>
        <v>0</v>
      </c>
      <c r="T3178" s="47">
        <v>0</v>
      </c>
      <c r="U3178" s="47">
        <v>0</v>
      </c>
      <c r="V3178" s="46">
        <f t="shared" si="211"/>
        <v>0</v>
      </c>
      <c r="W3178" s="46">
        <f t="shared" si="212"/>
        <v>0</v>
      </c>
      <c r="X3178" s="45" t="s">
        <v>26</v>
      </c>
      <c r="Y3178" s="44"/>
      <c r="Z3178" s="43"/>
      <c r="AA3178" s="78" t="s">
        <v>100</v>
      </c>
      <c r="AK3178" s="2"/>
      <c r="AL3178" s="2"/>
      <c r="AM3178" s="2"/>
      <c r="AN3178" s="2"/>
      <c r="AO3178" s="2"/>
      <c r="AP3178" s="2"/>
      <c r="AQ3178" s="2"/>
      <c r="AR3178" s="2"/>
      <c r="AS3178" s="2"/>
      <c r="AT3178" s="2"/>
      <c r="AU3178" s="2"/>
      <c r="AV3178" s="2"/>
      <c r="AW3178" s="2"/>
    </row>
    <row r="3179" spans="1:49" hidden="1">
      <c r="A3179" s="31" t="e">
        <f t="shared" si="213"/>
        <v>#N/A</v>
      </c>
      <c r="B3179" s="30" t="e">
        <f>VLOOKUP(F3179,[3]!Tabla13[#All],2,FALSE)</f>
        <v>#N/A</v>
      </c>
      <c r="C3179" s="51">
        <v>2026</v>
      </c>
      <c r="D3179" s="51">
        <v>8330</v>
      </c>
      <c r="E3179" s="51"/>
      <c r="F3179" s="52"/>
      <c r="G3179" s="51">
        <v>2</v>
      </c>
      <c r="H3179" s="51">
        <v>6</v>
      </c>
      <c r="I3179" s="51">
        <v>20</v>
      </c>
      <c r="J3179" s="51">
        <v>5</v>
      </c>
      <c r="K3179" s="51">
        <v>5000</v>
      </c>
      <c r="L3179" s="51">
        <v>5300</v>
      </c>
      <c r="M3179" s="51">
        <v>531</v>
      </c>
      <c r="N3179" s="50">
        <v>1325</v>
      </c>
      <c r="O3179" s="49"/>
      <c r="P3179" s="48" t="s">
        <v>664</v>
      </c>
      <c r="Q3179" s="47">
        <v>0</v>
      </c>
      <c r="R3179" s="47">
        <v>0</v>
      </c>
      <c r="S3179" s="46">
        <f t="shared" si="210"/>
        <v>0</v>
      </c>
      <c r="T3179" s="47">
        <v>0</v>
      </c>
      <c r="U3179" s="47">
        <v>0</v>
      </c>
      <c r="V3179" s="46">
        <f t="shared" si="211"/>
        <v>0</v>
      </c>
      <c r="W3179" s="46">
        <f t="shared" si="212"/>
        <v>0</v>
      </c>
      <c r="X3179" s="45" t="s">
        <v>26</v>
      </c>
      <c r="Y3179" s="44"/>
      <c r="Z3179" s="43"/>
      <c r="AA3179" s="78" t="s">
        <v>100</v>
      </c>
      <c r="AK3179" s="2"/>
      <c r="AL3179" s="2"/>
      <c r="AM3179" s="2"/>
      <c r="AN3179" s="2"/>
      <c r="AO3179" s="2"/>
      <c r="AP3179" s="2"/>
      <c r="AQ3179" s="2"/>
      <c r="AR3179" s="2"/>
      <c r="AS3179" s="2"/>
      <c r="AT3179" s="2"/>
      <c r="AU3179" s="2"/>
      <c r="AV3179" s="2"/>
      <c r="AW3179" s="2"/>
    </row>
    <row r="3180" spans="1:49" ht="28.5" hidden="1">
      <c r="A3180" s="31" t="e">
        <f t="shared" si="213"/>
        <v>#N/A</v>
      </c>
      <c r="B3180" s="30" t="e">
        <f>VLOOKUP(F3180,[3]!Tabla13[#All],2,FALSE)</f>
        <v>#N/A</v>
      </c>
      <c r="C3180" s="51">
        <v>2026</v>
      </c>
      <c r="D3180" s="51">
        <v>8330</v>
      </c>
      <c r="E3180" s="51"/>
      <c r="F3180" s="52"/>
      <c r="G3180" s="51">
        <v>2</v>
      </c>
      <c r="H3180" s="51">
        <v>6</v>
      </c>
      <c r="I3180" s="51">
        <v>20</v>
      </c>
      <c r="J3180" s="51">
        <v>5</v>
      </c>
      <c r="K3180" s="51">
        <v>5000</v>
      </c>
      <c r="L3180" s="51">
        <v>5300</v>
      </c>
      <c r="M3180" s="51">
        <v>531</v>
      </c>
      <c r="N3180" s="50">
        <v>291</v>
      </c>
      <c r="O3180" s="49"/>
      <c r="P3180" s="48" t="s">
        <v>663</v>
      </c>
      <c r="Q3180" s="47">
        <v>0</v>
      </c>
      <c r="R3180" s="47">
        <v>0</v>
      </c>
      <c r="S3180" s="46">
        <f t="shared" si="210"/>
        <v>0</v>
      </c>
      <c r="T3180" s="47">
        <v>0</v>
      </c>
      <c r="U3180" s="47">
        <v>0</v>
      </c>
      <c r="V3180" s="46">
        <f t="shared" si="211"/>
        <v>0</v>
      </c>
      <c r="W3180" s="46">
        <f t="shared" si="212"/>
        <v>0</v>
      </c>
      <c r="X3180" s="45" t="s">
        <v>26</v>
      </c>
      <c r="Y3180" s="44"/>
      <c r="Z3180" s="43"/>
      <c r="AA3180" s="78" t="s">
        <v>100</v>
      </c>
      <c r="AK3180" s="2"/>
      <c r="AL3180" s="2"/>
      <c r="AM3180" s="2"/>
      <c r="AN3180" s="2"/>
      <c r="AO3180" s="2"/>
      <c r="AP3180" s="2"/>
      <c r="AQ3180" s="2"/>
      <c r="AR3180" s="2"/>
      <c r="AS3180" s="2"/>
      <c r="AT3180" s="2"/>
      <c r="AU3180" s="2"/>
      <c r="AV3180" s="2"/>
      <c r="AW3180" s="2"/>
    </row>
    <row r="3181" spans="1:49" hidden="1">
      <c r="A3181" s="31" t="e">
        <f t="shared" si="213"/>
        <v>#N/A</v>
      </c>
      <c r="B3181" s="30" t="e">
        <f>VLOOKUP(F3181,[3]!Tabla13[#All],2,FALSE)</f>
        <v>#N/A</v>
      </c>
      <c r="C3181" s="51">
        <v>2026</v>
      </c>
      <c r="D3181" s="51">
        <v>8330</v>
      </c>
      <c r="E3181" s="51"/>
      <c r="F3181" s="52"/>
      <c r="G3181" s="51">
        <v>2</v>
      </c>
      <c r="H3181" s="51">
        <v>6</v>
      </c>
      <c r="I3181" s="51">
        <v>20</v>
      </c>
      <c r="J3181" s="51">
        <v>5</v>
      </c>
      <c r="K3181" s="51">
        <v>5000</v>
      </c>
      <c r="L3181" s="51">
        <v>5300</v>
      </c>
      <c r="M3181" s="51">
        <v>531</v>
      </c>
      <c r="N3181" s="50">
        <v>1204</v>
      </c>
      <c r="O3181" s="49"/>
      <c r="P3181" s="48" t="s">
        <v>662</v>
      </c>
      <c r="Q3181" s="47">
        <v>0</v>
      </c>
      <c r="R3181" s="47">
        <v>0</v>
      </c>
      <c r="S3181" s="46">
        <f t="shared" si="210"/>
        <v>0</v>
      </c>
      <c r="T3181" s="47">
        <v>0</v>
      </c>
      <c r="U3181" s="47">
        <v>0</v>
      </c>
      <c r="V3181" s="46">
        <f t="shared" si="211"/>
        <v>0</v>
      </c>
      <c r="W3181" s="46">
        <f t="shared" si="212"/>
        <v>0</v>
      </c>
      <c r="X3181" s="45" t="s">
        <v>26</v>
      </c>
      <c r="Y3181" s="44"/>
      <c r="Z3181" s="43"/>
      <c r="AA3181" s="78" t="s">
        <v>100</v>
      </c>
      <c r="AK3181" s="2"/>
      <c r="AL3181" s="2"/>
      <c r="AM3181" s="2"/>
      <c r="AN3181" s="2"/>
      <c r="AO3181" s="2"/>
      <c r="AP3181" s="2"/>
      <c r="AQ3181" s="2"/>
      <c r="AR3181" s="2"/>
      <c r="AS3181" s="2"/>
      <c r="AT3181" s="2"/>
      <c r="AU3181" s="2"/>
      <c r="AV3181" s="2"/>
      <c r="AW3181" s="2"/>
    </row>
    <row r="3182" spans="1:49" hidden="1">
      <c r="A3182" s="31" t="e">
        <f t="shared" si="213"/>
        <v>#N/A</v>
      </c>
      <c r="B3182" s="30" t="e">
        <f>VLOOKUP(F3182,[3]!Tabla13[#All],2,FALSE)</f>
        <v>#N/A</v>
      </c>
      <c r="C3182" s="51">
        <v>2026</v>
      </c>
      <c r="D3182" s="51">
        <v>8330</v>
      </c>
      <c r="E3182" s="51"/>
      <c r="F3182" s="52"/>
      <c r="G3182" s="51">
        <v>2</v>
      </c>
      <c r="H3182" s="51">
        <v>6</v>
      </c>
      <c r="I3182" s="51">
        <v>20</v>
      </c>
      <c r="J3182" s="51">
        <v>5</v>
      </c>
      <c r="K3182" s="51">
        <v>5000</v>
      </c>
      <c r="L3182" s="51">
        <v>5300</v>
      </c>
      <c r="M3182" s="51">
        <v>531</v>
      </c>
      <c r="N3182" s="50">
        <v>191</v>
      </c>
      <c r="O3182" s="49"/>
      <c r="P3182" s="48" t="s">
        <v>661</v>
      </c>
      <c r="Q3182" s="47">
        <v>0</v>
      </c>
      <c r="R3182" s="47">
        <v>0</v>
      </c>
      <c r="S3182" s="46">
        <f t="shared" si="210"/>
        <v>0</v>
      </c>
      <c r="T3182" s="47">
        <v>0</v>
      </c>
      <c r="U3182" s="47">
        <v>0</v>
      </c>
      <c r="V3182" s="46">
        <f t="shared" si="211"/>
        <v>0</v>
      </c>
      <c r="W3182" s="46">
        <f t="shared" si="212"/>
        <v>0</v>
      </c>
      <c r="X3182" s="45" t="s">
        <v>26</v>
      </c>
      <c r="Y3182" s="44"/>
      <c r="Z3182" s="43"/>
      <c r="AA3182" s="78" t="s">
        <v>100</v>
      </c>
      <c r="AK3182" s="2"/>
      <c r="AL3182" s="2"/>
      <c r="AM3182" s="2"/>
      <c r="AN3182" s="2"/>
      <c r="AO3182" s="2"/>
      <c r="AP3182" s="2"/>
      <c r="AQ3182" s="2"/>
      <c r="AR3182" s="2"/>
      <c r="AS3182" s="2"/>
      <c r="AT3182" s="2"/>
      <c r="AU3182" s="2"/>
      <c r="AV3182" s="2"/>
      <c r="AW3182" s="2"/>
    </row>
    <row r="3183" spans="1:49" hidden="1">
      <c r="A3183" s="31" t="e">
        <f t="shared" si="213"/>
        <v>#N/A</v>
      </c>
      <c r="B3183" s="30" t="e">
        <f>VLOOKUP(F3183,[3]!Tabla13[#All],2,FALSE)</f>
        <v>#N/A</v>
      </c>
      <c r="C3183" s="51">
        <v>2026</v>
      </c>
      <c r="D3183" s="51">
        <v>8330</v>
      </c>
      <c r="E3183" s="51"/>
      <c r="F3183" s="52"/>
      <c r="G3183" s="51">
        <v>2</v>
      </c>
      <c r="H3183" s="51">
        <v>6</v>
      </c>
      <c r="I3183" s="51">
        <v>20</v>
      </c>
      <c r="J3183" s="51">
        <v>5</v>
      </c>
      <c r="K3183" s="51">
        <v>5000</v>
      </c>
      <c r="L3183" s="51">
        <v>5300</v>
      </c>
      <c r="M3183" s="51">
        <v>531</v>
      </c>
      <c r="N3183" s="50">
        <v>678</v>
      </c>
      <c r="O3183" s="49"/>
      <c r="P3183" s="48" t="s">
        <v>418</v>
      </c>
      <c r="Q3183" s="47">
        <v>0</v>
      </c>
      <c r="R3183" s="47">
        <v>0</v>
      </c>
      <c r="S3183" s="46">
        <f t="shared" si="210"/>
        <v>0</v>
      </c>
      <c r="T3183" s="47">
        <v>0</v>
      </c>
      <c r="U3183" s="47">
        <v>0</v>
      </c>
      <c r="V3183" s="46">
        <f t="shared" si="211"/>
        <v>0</v>
      </c>
      <c r="W3183" s="46">
        <f t="shared" si="212"/>
        <v>0</v>
      </c>
      <c r="X3183" s="45" t="s">
        <v>26</v>
      </c>
      <c r="Y3183" s="44"/>
      <c r="Z3183" s="43"/>
      <c r="AA3183" s="78" t="s">
        <v>100</v>
      </c>
      <c r="AK3183" s="2"/>
      <c r="AL3183" s="2"/>
      <c r="AM3183" s="2"/>
      <c r="AN3183" s="2"/>
      <c r="AO3183" s="2"/>
      <c r="AP3183" s="2"/>
      <c r="AQ3183" s="2"/>
      <c r="AR3183" s="2"/>
      <c r="AS3183" s="2"/>
      <c r="AT3183" s="2"/>
      <c r="AU3183" s="2"/>
      <c r="AV3183" s="2"/>
      <c r="AW3183" s="2"/>
    </row>
    <row r="3184" spans="1:49" hidden="1">
      <c r="A3184" s="31" t="e">
        <f t="shared" si="213"/>
        <v>#N/A</v>
      </c>
      <c r="B3184" s="30" t="e">
        <f>VLOOKUP(F3184,[3]!Tabla13[#All],2,FALSE)</f>
        <v>#N/A</v>
      </c>
      <c r="C3184" s="51">
        <v>2026</v>
      </c>
      <c r="D3184" s="51">
        <v>8330</v>
      </c>
      <c r="E3184" s="51"/>
      <c r="F3184" s="52"/>
      <c r="G3184" s="51">
        <v>2</v>
      </c>
      <c r="H3184" s="51">
        <v>6</v>
      </c>
      <c r="I3184" s="51">
        <v>20</v>
      </c>
      <c r="J3184" s="51">
        <v>5</v>
      </c>
      <c r="K3184" s="51">
        <v>5000</v>
      </c>
      <c r="L3184" s="51">
        <v>5300</v>
      </c>
      <c r="M3184" s="51">
        <v>531</v>
      </c>
      <c r="N3184" s="50">
        <v>838</v>
      </c>
      <c r="O3184" s="49"/>
      <c r="P3184" s="48" t="s">
        <v>660</v>
      </c>
      <c r="Q3184" s="47">
        <v>0</v>
      </c>
      <c r="R3184" s="47">
        <v>0</v>
      </c>
      <c r="S3184" s="46">
        <f t="shared" si="210"/>
        <v>0</v>
      </c>
      <c r="T3184" s="47">
        <v>0</v>
      </c>
      <c r="U3184" s="47">
        <v>0</v>
      </c>
      <c r="V3184" s="46">
        <f t="shared" si="211"/>
        <v>0</v>
      </c>
      <c r="W3184" s="46">
        <f t="shared" si="212"/>
        <v>0</v>
      </c>
      <c r="X3184" s="45" t="s">
        <v>26</v>
      </c>
      <c r="Y3184" s="44"/>
      <c r="Z3184" s="43"/>
      <c r="AA3184" s="78" t="s">
        <v>100</v>
      </c>
      <c r="AK3184" s="2"/>
      <c r="AL3184" s="2"/>
      <c r="AM3184" s="2"/>
      <c r="AN3184" s="2"/>
      <c r="AO3184" s="2"/>
      <c r="AP3184" s="2"/>
      <c r="AQ3184" s="2"/>
      <c r="AR3184" s="2"/>
      <c r="AS3184" s="2"/>
      <c r="AT3184" s="2"/>
      <c r="AU3184" s="2"/>
      <c r="AV3184" s="2"/>
      <c r="AW3184" s="2"/>
    </row>
    <row r="3185" spans="1:49">
      <c r="A3185" s="31" t="e">
        <f t="shared" si="213"/>
        <v>#N/A</v>
      </c>
      <c r="B3185" s="30" t="e">
        <f>VLOOKUP(F3185,[3]!Tabla13[#All],2,FALSE)</f>
        <v>#N/A</v>
      </c>
      <c r="C3185" s="51">
        <v>2026</v>
      </c>
      <c r="D3185" s="51">
        <v>8330</v>
      </c>
      <c r="E3185" s="51"/>
      <c r="F3185" s="52"/>
      <c r="G3185" s="51">
        <v>2</v>
      </c>
      <c r="H3185" s="51">
        <v>6</v>
      </c>
      <c r="I3185" s="51">
        <v>20</v>
      </c>
      <c r="J3185" s="51">
        <v>5</v>
      </c>
      <c r="K3185" s="51">
        <v>5000</v>
      </c>
      <c r="L3185" s="51">
        <v>5300</v>
      </c>
      <c r="M3185" s="51">
        <v>531</v>
      </c>
      <c r="N3185" s="50">
        <v>614</v>
      </c>
      <c r="O3185" s="49">
        <v>2</v>
      </c>
      <c r="P3185" s="48" t="s">
        <v>659</v>
      </c>
      <c r="Q3185" s="47">
        <v>412918</v>
      </c>
      <c r="R3185" s="47">
        <v>0</v>
      </c>
      <c r="S3185" s="46">
        <f t="shared" si="210"/>
        <v>412918</v>
      </c>
      <c r="T3185" s="47">
        <v>0</v>
      </c>
      <c r="U3185" s="47">
        <v>0</v>
      </c>
      <c r="V3185" s="46">
        <f t="shared" si="211"/>
        <v>0</v>
      </c>
      <c r="W3185" s="46">
        <f t="shared" si="212"/>
        <v>412918</v>
      </c>
      <c r="X3185" s="45" t="s">
        <v>26</v>
      </c>
      <c r="Y3185" s="44">
        <v>1</v>
      </c>
      <c r="Z3185" s="43"/>
      <c r="AA3185" s="78" t="s">
        <v>100</v>
      </c>
      <c r="AK3185" s="2"/>
      <c r="AL3185" s="2"/>
      <c r="AM3185" s="2"/>
      <c r="AN3185" s="2"/>
      <c r="AO3185" s="2"/>
      <c r="AP3185" s="2"/>
      <c r="AQ3185" s="2"/>
      <c r="AR3185" s="2"/>
      <c r="AS3185" s="2"/>
      <c r="AT3185" s="2"/>
      <c r="AU3185" s="2"/>
      <c r="AV3185" s="2"/>
      <c r="AW3185" s="2"/>
    </row>
    <row r="3186" spans="1:49" hidden="1">
      <c r="A3186" s="31" t="e">
        <f t="shared" si="213"/>
        <v>#N/A</v>
      </c>
      <c r="B3186" s="30" t="e">
        <f>VLOOKUP(F3186,[3]!Tabla13[#All],2,FALSE)</f>
        <v>#N/A</v>
      </c>
      <c r="C3186" s="51">
        <v>2026</v>
      </c>
      <c r="D3186" s="51">
        <v>8330</v>
      </c>
      <c r="E3186" s="51"/>
      <c r="F3186" s="52"/>
      <c r="G3186" s="51">
        <v>2</v>
      </c>
      <c r="H3186" s="51">
        <v>6</v>
      </c>
      <c r="I3186" s="51">
        <v>20</v>
      </c>
      <c r="J3186" s="51">
        <v>5</v>
      </c>
      <c r="K3186" s="51">
        <v>5000</v>
      </c>
      <c r="L3186" s="51">
        <v>5300</v>
      </c>
      <c r="M3186" s="51">
        <v>531</v>
      </c>
      <c r="N3186" s="50">
        <v>648</v>
      </c>
      <c r="O3186" s="49"/>
      <c r="P3186" s="48" t="s">
        <v>658</v>
      </c>
      <c r="Q3186" s="47">
        <v>0</v>
      </c>
      <c r="R3186" s="47">
        <v>0</v>
      </c>
      <c r="S3186" s="46">
        <f t="shared" si="210"/>
        <v>0</v>
      </c>
      <c r="T3186" s="47">
        <v>0</v>
      </c>
      <c r="U3186" s="47">
        <v>0</v>
      </c>
      <c r="V3186" s="46">
        <f t="shared" si="211"/>
        <v>0</v>
      </c>
      <c r="W3186" s="46">
        <f t="shared" si="212"/>
        <v>0</v>
      </c>
      <c r="X3186" s="45" t="s">
        <v>26</v>
      </c>
      <c r="Y3186" s="44"/>
      <c r="Z3186" s="43"/>
      <c r="AA3186" s="78" t="s">
        <v>100</v>
      </c>
      <c r="AK3186" s="2"/>
      <c r="AL3186" s="2"/>
      <c r="AM3186" s="2"/>
      <c r="AN3186" s="2"/>
      <c r="AO3186" s="2"/>
      <c r="AP3186" s="2"/>
      <c r="AQ3186" s="2"/>
      <c r="AR3186" s="2"/>
      <c r="AS3186" s="2"/>
      <c r="AT3186" s="2"/>
      <c r="AU3186" s="2"/>
      <c r="AV3186" s="2"/>
      <c r="AW3186" s="2"/>
    </row>
    <row r="3187" spans="1:49">
      <c r="A3187" s="31" t="e">
        <f t="shared" si="213"/>
        <v>#N/A</v>
      </c>
      <c r="B3187" s="30" t="e">
        <f>VLOOKUP(F3187,[3]!Tabla13[#All],2,FALSE)</f>
        <v>#N/A</v>
      </c>
      <c r="C3187" s="51">
        <v>2026</v>
      </c>
      <c r="D3187" s="51">
        <v>8330</v>
      </c>
      <c r="E3187" s="51"/>
      <c r="F3187" s="52"/>
      <c r="G3187" s="51">
        <v>2</v>
      </c>
      <c r="H3187" s="51">
        <v>6</v>
      </c>
      <c r="I3187" s="51">
        <v>20</v>
      </c>
      <c r="J3187" s="51">
        <v>5</v>
      </c>
      <c r="K3187" s="51">
        <v>5000</v>
      </c>
      <c r="L3187" s="51">
        <v>5300</v>
      </c>
      <c r="M3187" s="51">
        <v>531</v>
      </c>
      <c r="N3187" s="50">
        <v>233</v>
      </c>
      <c r="O3187" s="49">
        <v>2</v>
      </c>
      <c r="P3187" s="48" t="s">
        <v>657</v>
      </c>
      <c r="Q3187" s="47">
        <v>80377</v>
      </c>
      <c r="R3187" s="47">
        <v>0</v>
      </c>
      <c r="S3187" s="46">
        <f t="shared" si="210"/>
        <v>80377</v>
      </c>
      <c r="T3187" s="47">
        <v>0</v>
      </c>
      <c r="U3187" s="47">
        <v>0</v>
      </c>
      <c r="V3187" s="46">
        <f t="shared" si="211"/>
        <v>0</v>
      </c>
      <c r="W3187" s="46">
        <f t="shared" si="212"/>
        <v>80377</v>
      </c>
      <c r="X3187" s="45" t="s">
        <v>26</v>
      </c>
      <c r="Y3187" s="44">
        <v>1</v>
      </c>
      <c r="Z3187" s="43"/>
      <c r="AA3187" s="78" t="s">
        <v>100</v>
      </c>
      <c r="AK3187" s="2"/>
      <c r="AL3187" s="2"/>
      <c r="AM3187" s="2"/>
      <c r="AN3187" s="2"/>
      <c r="AO3187" s="2"/>
      <c r="AP3187" s="2"/>
      <c r="AQ3187" s="2"/>
      <c r="AR3187" s="2"/>
      <c r="AS3187" s="2"/>
      <c r="AT3187" s="2"/>
      <c r="AU3187" s="2"/>
      <c r="AV3187" s="2"/>
      <c r="AW3187" s="2"/>
    </row>
    <row r="3188" spans="1:49" hidden="1">
      <c r="A3188" s="31" t="e">
        <f t="shared" si="213"/>
        <v>#N/A</v>
      </c>
      <c r="B3188" s="30" t="e">
        <f>VLOOKUP(F3188,[3]!Tabla13[#All],2,FALSE)</f>
        <v>#N/A</v>
      </c>
      <c r="C3188" s="51">
        <v>2026</v>
      </c>
      <c r="D3188" s="51">
        <v>8330</v>
      </c>
      <c r="E3188" s="51"/>
      <c r="F3188" s="52"/>
      <c r="G3188" s="51">
        <v>2</v>
      </c>
      <c r="H3188" s="51">
        <v>6</v>
      </c>
      <c r="I3188" s="51">
        <v>20</v>
      </c>
      <c r="J3188" s="51">
        <v>5</v>
      </c>
      <c r="K3188" s="51">
        <v>5000</v>
      </c>
      <c r="L3188" s="51">
        <v>5300</v>
      </c>
      <c r="M3188" s="51">
        <v>531</v>
      </c>
      <c r="N3188" s="50">
        <v>708</v>
      </c>
      <c r="O3188" s="49"/>
      <c r="P3188" s="48" t="s">
        <v>656</v>
      </c>
      <c r="Q3188" s="47">
        <v>0</v>
      </c>
      <c r="R3188" s="47">
        <v>0</v>
      </c>
      <c r="S3188" s="46">
        <f t="shared" si="210"/>
        <v>0</v>
      </c>
      <c r="T3188" s="47">
        <v>0</v>
      </c>
      <c r="U3188" s="47">
        <v>0</v>
      </c>
      <c r="V3188" s="46">
        <f t="shared" si="211"/>
        <v>0</v>
      </c>
      <c r="W3188" s="46">
        <f t="shared" si="212"/>
        <v>0</v>
      </c>
      <c r="X3188" s="45" t="s">
        <v>26</v>
      </c>
      <c r="Y3188" s="44"/>
      <c r="Z3188" s="43"/>
      <c r="AA3188" s="78" t="s">
        <v>100</v>
      </c>
      <c r="AK3188" s="2"/>
      <c r="AL3188" s="2"/>
      <c r="AM3188" s="2"/>
      <c r="AN3188" s="2"/>
      <c r="AO3188" s="2"/>
      <c r="AP3188" s="2"/>
      <c r="AQ3188" s="2"/>
      <c r="AR3188" s="2"/>
      <c r="AS3188" s="2"/>
      <c r="AT3188" s="2"/>
      <c r="AU3188" s="2"/>
      <c r="AV3188" s="2"/>
      <c r="AW3188" s="2"/>
    </row>
    <row r="3189" spans="1:49" hidden="1">
      <c r="A3189" s="31" t="e">
        <f t="shared" si="213"/>
        <v>#N/A</v>
      </c>
      <c r="B3189" s="30" t="e">
        <f>VLOOKUP(F3189,[3]!Tabla13[#All],2,FALSE)</f>
        <v>#N/A</v>
      </c>
      <c r="C3189" s="51">
        <v>2026</v>
      </c>
      <c r="D3189" s="51">
        <v>8330</v>
      </c>
      <c r="E3189" s="51"/>
      <c r="F3189" s="52"/>
      <c r="G3189" s="51">
        <v>2</v>
      </c>
      <c r="H3189" s="51">
        <v>6</v>
      </c>
      <c r="I3189" s="51">
        <v>20</v>
      </c>
      <c r="J3189" s="51">
        <v>5</v>
      </c>
      <c r="K3189" s="51">
        <v>5000</v>
      </c>
      <c r="L3189" s="51">
        <v>5300</v>
      </c>
      <c r="M3189" s="51">
        <v>531</v>
      </c>
      <c r="N3189" s="50">
        <v>960</v>
      </c>
      <c r="O3189" s="49"/>
      <c r="P3189" s="48" t="s">
        <v>655</v>
      </c>
      <c r="Q3189" s="47">
        <v>0</v>
      </c>
      <c r="R3189" s="47">
        <v>0</v>
      </c>
      <c r="S3189" s="46">
        <f t="shared" si="210"/>
        <v>0</v>
      </c>
      <c r="T3189" s="47">
        <v>0</v>
      </c>
      <c r="U3189" s="47">
        <v>0</v>
      </c>
      <c r="V3189" s="46">
        <f t="shared" si="211"/>
        <v>0</v>
      </c>
      <c r="W3189" s="46">
        <f t="shared" si="212"/>
        <v>0</v>
      </c>
      <c r="X3189" s="45" t="s">
        <v>26</v>
      </c>
      <c r="Y3189" s="44"/>
      <c r="Z3189" s="43"/>
      <c r="AA3189" s="78" t="s">
        <v>100</v>
      </c>
      <c r="AK3189" s="2"/>
      <c r="AL3189" s="2"/>
      <c r="AM3189" s="2"/>
      <c r="AN3189" s="2"/>
      <c r="AO3189" s="2"/>
      <c r="AP3189" s="2"/>
      <c r="AQ3189" s="2"/>
      <c r="AR3189" s="2"/>
      <c r="AS3189" s="2"/>
      <c r="AT3189" s="2"/>
      <c r="AU3189" s="2"/>
      <c r="AV3189" s="2"/>
      <c r="AW3189" s="2"/>
    </row>
    <row r="3190" spans="1:49" hidden="1">
      <c r="A3190" s="31" t="e">
        <f t="shared" si="213"/>
        <v>#N/A</v>
      </c>
      <c r="B3190" s="30" t="e">
        <f>VLOOKUP(F3190,[3]!Tabla13[#All],2,FALSE)</f>
        <v>#N/A</v>
      </c>
      <c r="C3190" s="51">
        <v>2026</v>
      </c>
      <c r="D3190" s="51">
        <v>8330</v>
      </c>
      <c r="E3190" s="51"/>
      <c r="F3190" s="52"/>
      <c r="G3190" s="51">
        <v>2</v>
      </c>
      <c r="H3190" s="51">
        <v>6</v>
      </c>
      <c r="I3190" s="51">
        <v>20</v>
      </c>
      <c r="J3190" s="51">
        <v>5</v>
      </c>
      <c r="K3190" s="51">
        <v>5000</v>
      </c>
      <c r="L3190" s="51">
        <v>5300</v>
      </c>
      <c r="M3190" s="51">
        <v>531</v>
      </c>
      <c r="N3190" s="50">
        <v>1251</v>
      </c>
      <c r="O3190" s="49"/>
      <c r="P3190" s="48" t="s">
        <v>654</v>
      </c>
      <c r="Q3190" s="47">
        <v>0</v>
      </c>
      <c r="R3190" s="47">
        <v>0</v>
      </c>
      <c r="S3190" s="46">
        <f t="shared" si="210"/>
        <v>0</v>
      </c>
      <c r="T3190" s="47">
        <v>0</v>
      </c>
      <c r="U3190" s="47">
        <v>0</v>
      </c>
      <c r="V3190" s="46">
        <f t="shared" si="211"/>
        <v>0</v>
      </c>
      <c r="W3190" s="46">
        <f t="shared" si="212"/>
        <v>0</v>
      </c>
      <c r="X3190" s="45" t="s">
        <v>26</v>
      </c>
      <c r="Y3190" s="44"/>
      <c r="Z3190" s="43"/>
      <c r="AA3190" s="78" t="s">
        <v>100</v>
      </c>
      <c r="AK3190" s="2"/>
      <c r="AL3190" s="2"/>
      <c r="AM3190" s="2"/>
      <c r="AN3190" s="2"/>
      <c r="AO3190" s="2"/>
      <c r="AP3190" s="2"/>
      <c r="AQ3190" s="2"/>
      <c r="AR3190" s="2"/>
      <c r="AS3190" s="2"/>
      <c r="AT3190" s="2"/>
      <c r="AU3190" s="2"/>
      <c r="AV3190" s="2"/>
      <c r="AW3190" s="2"/>
    </row>
    <row r="3191" spans="1:49" ht="28.5" hidden="1">
      <c r="A3191" s="31" t="e">
        <f t="shared" si="213"/>
        <v>#N/A</v>
      </c>
      <c r="B3191" s="30" t="e">
        <f>VLOOKUP(F3191,[3]!Tabla13[#All],2,FALSE)</f>
        <v>#N/A</v>
      </c>
      <c r="C3191" s="51">
        <v>2026</v>
      </c>
      <c r="D3191" s="51">
        <v>8330</v>
      </c>
      <c r="E3191" s="51"/>
      <c r="F3191" s="52"/>
      <c r="G3191" s="51">
        <v>2</v>
      </c>
      <c r="H3191" s="51">
        <v>6</v>
      </c>
      <c r="I3191" s="51">
        <v>20</v>
      </c>
      <c r="J3191" s="51">
        <v>5</v>
      </c>
      <c r="K3191" s="51">
        <v>5000</v>
      </c>
      <c r="L3191" s="51">
        <v>5300</v>
      </c>
      <c r="M3191" s="51">
        <v>531</v>
      </c>
      <c r="N3191" s="50">
        <v>569</v>
      </c>
      <c r="O3191" s="49"/>
      <c r="P3191" s="48" t="s">
        <v>653</v>
      </c>
      <c r="Q3191" s="47">
        <v>0</v>
      </c>
      <c r="R3191" s="47">
        <v>0</v>
      </c>
      <c r="S3191" s="46">
        <f t="shared" si="210"/>
        <v>0</v>
      </c>
      <c r="T3191" s="47">
        <v>0</v>
      </c>
      <c r="U3191" s="47">
        <v>0</v>
      </c>
      <c r="V3191" s="46">
        <f t="shared" si="211"/>
        <v>0</v>
      </c>
      <c r="W3191" s="46">
        <f t="shared" si="212"/>
        <v>0</v>
      </c>
      <c r="X3191" s="45" t="s">
        <v>26</v>
      </c>
      <c r="Y3191" s="44"/>
      <c r="Z3191" s="43"/>
      <c r="AA3191" s="78" t="s">
        <v>100</v>
      </c>
      <c r="AK3191" s="2"/>
      <c r="AL3191" s="2"/>
      <c r="AM3191" s="2"/>
      <c r="AN3191" s="2"/>
      <c r="AO3191" s="2"/>
      <c r="AP3191" s="2"/>
      <c r="AQ3191" s="2"/>
      <c r="AR3191" s="2"/>
      <c r="AS3191" s="2"/>
      <c r="AT3191" s="2"/>
      <c r="AU3191" s="2"/>
      <c r="AV3191" s="2"/>
      <c r="AW3191" s="2"/>
    </row>
    <row r="3192" spans="1:49" ht="28.5" hidden="1">
      <c r="A3192" s="31" t="e">
        <f t="shared" si="213"/>
        <v>#N/A</v>
      </c>
      <c r="B3192" s="30" t="e">
        <f>VLOOKUP(F3192,[3]!Tabla13[#All],2,FALSE)</f>
        <v>#N/A</v>
      </c>
      <c r="C3192" s="51">
        <v>2026</v>
      </c>
      <c r="D3192" s="51">
        <v>8330</v>
      </c>
      <c r="E3192" s="51"/>
      <c r="F3192" s="52"/>
      <c r="G3192" s="51">
        <v>2</v>
      </c>
      <c r="H3192" s="51">
        <v>6</v>
      </c>
      <c r="I3192" s="51">
        <v>20</v>
      </c>
      <c r="J3192" s="51">
        <v>5</v>
      </c>
      <c r="K3192" s="51">
        <v>5000</v>
      </c>
      <c r="L3192" s="51">
        <v>5300</v>
      </c>
      <c r="M3192" s="51">
        <v>531</v>
      </c>
      <c r="N3192" s="50">
        <v>533</v>
      </c>
      <c r="O3192" s="49"/>
      <c r="P3192" s="48" t="s">
        <v>652</v>
      </c>
      <c r="Q3192" s="47">
        <v>0</v>
      </c>
      <c r="R3192" s="47">
        <v>0</v>
      </c>
      <c r="S3192" s="46">
        <f t="shared" si="210"/>
        <v>0</v>
      </c>
      <c r="T3192" s="47">
        <v>0</v>
      </c>
      <c r="U3192" s="47">
        <v>0</v>
      </c>
      <c r="V3192" s="46">
        <f t="shared" si="211"/>
        <v>0</v>
      </c>
      <c r="W3192" s="46">
        <f t="shared" si="212"/>
        <v>0</v>
      </c>
      <c r="X3192" s="45" t="s">
        <v>26</v>
      </c>
      <c r="Y3192" s="44"/>
      <c r="Z3192" s="43"/>
      <c r="AA3192" s="78" t="s">
        <v>100</v>
      </c>
      <c r="AK3192" s="2"/>
      <c r="AL3192" s="2"/>
      <c r="AM3192" s="2"/>
      <c r="AN3192" s="2"/>
      <c r="AO3192" s="2"/>
      <c r="AP3192" s="2"/>
      <c r="AQ3192" s="2"/>
      <c r="AR3192" s="2"/>
      <c r="AS3192" s="2"/>
      <c r="AT3192" s="2"/>
      <c r="AU3192" s="2"/>
      <c r="AV3192" s="2"/>
      <c r="AW3192" s="2"/>
    </row>
    <row r="3193" spans="1:49">
      <c r="A3193" s="31" t="e">
        <f t="shared" si="213"/>
        <v>#N/A</v>
      </c>
      <c r="B3193" s="30" t="e">
        <f>VLOOKUP(F3193,[3]!Tabla13[#All],2,FALSE)</f>
        <v>#N/A</v>
      </c>
      <c r="C3193" s="51">
        <v>2026</v>
      </c>
      <c r="D3193" s="51">
        <v>8330</v>
      </c>
      <c r="E3193" s="51"/>
      <c r="F3193" s="52"/>
      <c r="G3193" s="51">
        <v>2</v>
      </c>
      <c r="H3193" s="51">
        <v>6</v>
      </c>
      <c r="I3193" s="51">
        <v>20</v>
      </c>
      <c r="J3193" s="51">
        <v>5</v>
      </c>
      <c r="K3193" s="51">
        <v>5000</v>
      </c>
      <c r="L3193" s="51">
        <v>5300</v>
      </c>
      <c r="M3193" s="51">
        <v>531</v>
      </c>
      <c r="N3193" s="50">
        <v>1308</v>
      </c>
      <c r="O3193" s="49">
        <v>2</v>
      </c>
      <c r="P3193" s="48" t="s">
        <v>651</v>
      </c>
      <c r="Q3193" s="47">
        <v>19678</v>
      </c>
      <c r="R3193" s="47">
        <v>0</v>
      </c>
      <c r="S3193" s="46">
        <f t="shared" si="210"/>
        <v>19678</v>
      </c>
      <c r="T3193" s="47">
        <v>0</v>
      </c>
      <c r="U3193" s="47">
        <v>0</v>
      </c>
      <c r="V3193" s="46">
        <f t="shared" si="211"/>
        <v>0</v>
      </c>
      <c r="W3193" s="46">
        <f t="shared" si="212"/>
        <v>19678</v>
      </c>
      <c r="X3193" s="45" t="s">
        <v>26</v>
      </c>
      <c r="Y3193" s="44">
        <v>1</v>
      </c>
      <c r="Z3193" s="43"/>
      <c r="AA3193" s="78" t="s">
        <v>100</v>
      </c>
      <c r="AK3193" s="2"/>
      <c r="AL3193" s="2"/>
      <c r="AM3193" s="2"/>
      <c r="AN3193" s="2"/>
      <c r="AO3193" s="2"/>
      <c r="AP3193" s="2"/>
      <c r="AQ3193" s="2"/>
      <c r="AR3193" s="2"/>
      <c r="AS3193" s="2"/>
      <c r="AT3193" s="2"/>
      <c r="AU3193" s="2"/>
      <c r="AV3193" s="2"/>
      <c r="AW3193" s="2"/>
    </row>
    <row r="3194" spans="1:49" hidden="1">
      <c r="A3194" s="31" t="e">
        <f t="shared" si="213"/>
        <v>#N/A</v>
      </c>
      <c r="B3194" s="30" t="e">
        <f>VLOOKUP(F3194,[3]!Tabla13[#All],2,FALSE)</f>
        <v>#N/A</v>
      </c>
      <c r="C3194" s="51">
        <v>2026</v>
      </c>
      <c r="D3194" s="51">
        <v>8330</v>
      </c>
      <c r="E3194" s="51"/>
      <c r="F3194" s="52"/>
      <c r="G3194" s="51">
        <v>2</v>
      </c>
      <c r="H3194" s="51">
        <v>6</v>
      </c>
      <c r="I3194" s="51">
        <v>20</v>
      </c>
      <c r="J3194" s="51">
        <v>5</v>
      </c>
      <c r="K3194" s="51">
        <v>5000</v>
      </c>
      <c r="L3194" s="51">
        <v>5300</v>
      </c>
      <c r="M3194" s="51">
        <v>531</v>
      </c>
      <c r="N3194" s="50">
        <v>900</v>
      </c>
      <c r="O3194" s="49"/>
      <c r="P3194" s="48" t="s">
        <v>650</v>
      </c>
      <c r="Q3194" s="47">
        <v>0</v>
      </c>
      <c r="R3194" s="47">
        <v>0</v>
      </c>
      <c r="S3194" s="46">
        <f t="shared" si="210"/>
        <v>0</v>
      </c>
      <c r="T3194" s="47">
        <v>0</v>
      </c>
      <c r="U3194" s="47">
        <v>0</v>
      </c>
      <c r="V3194" s="46">
        <f t="shared" si="211"/>
        <v>0</v>
      </c>
      <c r="W3194" s="46">
        <f t="shared" si="212"/>
        <v>0</v>
      </c>
      <c r="X3194" s="45" t="s">
        <v>26</v>
      </c>
      <c r="Y3194" s="44"/>
      <c r="Z3194" s="43"/>
      <c r="AA3194" s="78" t="s">
        <v>100</v>
      </c>
      <c r="AK3194" s="2"/>
      <c r="AL3194" s="2"/>
      <c r="AM3194" s="2"/>
      <c r="AN3194" s="2"/>
      <c r="AO3194" s="2"/>
      <c r="AP3194" s="2"/>
      <c r="AQ3194" s="2"/>
      <c r="AR3194" s="2"/>
      <c r="AS3194" s="2"/>
      <c r="AT3194" s="2"/>
      <c r="AU3194" s="2"/>
      <c r="AV3194" s="2"/>
      <c r="AW3194" s="2"/>
    </row>
    <row r="3195" spans="1:49" hidden="1">
      <c r="A3195" s="31" t="e">
        <f t="shared" si="213"/>
        <v>#N/A</v>
      </c>
      <c r="B3195" s="30" t="e">
        <f>VLOOKUP(F3195,[3]!Tabla13[#All],2,FALSE)</f>
        <v>#N/A</v>
      </c>
      <c r="C3195" s="51">
        <v>2026</v>
      </c>
      <c r="D3195" s="51">
        <v>8330</v>
      </c>
      <c r="E3195" s="51"/>
      <c r="F3195" s="52"/>
      <c r="G3195" s="51">
        <v>2</v>
      </c>
      <c r="H3195" s="51">
        <v>6</v>
      </c>
      <c r="I3195" s="51">
        <v>20</v>
      </c>
      <c r="J3195" s="51">
        <v>5</v>
      </c>
      <c r="K3195" s="51">
        <v>5000</v>
      </c>
      <c r="L3195" s="51">
        <v>5300</v>
      </c>
      <c r="M3195" s="51">
        <v>531</v>
      </c>
      <c r="N3195" s="50">
        <v>946</v>
      </c>
      <c r="O3195" s="49"/>
      <c r="P3195" s="48" t="s">
        <v>649</v>
      </c>
      <c r="Q3195" s="47">
        <v>0</v>
      </c>
      <c r="R3195" s="47">
        <v>0</v>
      </c>
      <c r="S3195" s="46">
        <f t="shared" si="210"/>
        <v>0</v>
      </c>
      <c r="T3195" s="47">
        <v>0</v>
      </c>
      <c r="U3195" s="47">
        <v>0</v>
      </c>
      <c r="V3195" s="46">
        <f t="shared" si="211"/>
        <v>0</v>
      </c>
      <c r="W3195" s="46">
        <f t="shared" si="212"/>
        <v>0</v>
      </c>
      <c r="X3195" s="45" t="s">
        <v>26</v>
      </c>
      <c r="Y3195" s="44"/>
      <c r="Z3195" s="43"/>
      <c r="AA3195" s="78" t="s">
        <v>100</v>
      </c>
      <c r="AK3195" s="2"/>
      <c r="AL3195" s="2"/>
      <c r="AM3195" s="2"/>
      <c r="AN3195" s="2"/>
      <c r="AO3195" s="2"/>
      <c r="AP3195" s="2"/>
      <c r="AQ3195" s="2"/>
      <c r="AR3195" s="2"/>
      <c r="AS3195" s="2"/>
      <c r="AT3195" s="2"/>
      <c r="AU3195" s="2"/>
      <c r="AV3195" s="2"/>
      <c r="AW3195" s="2"/>
    </row>
    <row r="3196" spans="1:49" hidden="1">
      <c r="A3196" s="31" t="e">
        <f t="shared" si="213"/>
        <v>#N/A</v>
      </c>
      <c r="B3196" s="30" t="e">
        <f>VLOOKUP(F3196,[3]!Tabla13[#All],2,FALSE)</f>
        <v>#N/A</v>
      </c>
      <c r="C3196" s="51">
        <v>2026</v>
      </c>
      <c r="D3196" s="51">
        <v>8330</v>
      </c>
      <c r="E3196" s="51"/>
      <c r="F3196" s="52"/>
      <c r="G3196" s="51">
        <v>2</v>
      </c>
      <c r="H3196" s="51">
        <v>6</v>
      </c>
      <c r="I3196" s="51">
        <v>20</v>
      </c>
      <c r="J3196" s="51">
        <v>5</v>
      </c>
      <c r="K3196" s="51">
        <v>5000</v>
      </c>
      <c r="L3196" s="51">
        <v>5300</v>
      </c>
      <c r="M3196" s="51">
        <v>531</v>
      </c>
      <c r="N3196" s="50">
        <v>595</v>
      </c>
      <c r="O3196" s="49"/>
      <c r="P3196" s="48" t="s">
        <v>648</v>
      </c>
      <c r="Q3196" s="47">
        <v>0</v>
      </c>
      <c r="R3196" s="47">
        <v>0</v>
      </c>
      <c r="S3196" s="46">
        <f t="shared" si="210"/>
        <v>0</v>
      </c>
      <c r="T3196" s="47">
        <v>0</v>
      </c>
      <c r="U3196" s="47">
        <v>0</v>
      </c>
      <c r="V3196" s="46">
        <f t="shared" si="211"/>
        <v>0</v>
      </c>
      <c r="W3196" s="46">
        <f t="shared" si="212"/>
        <v>0</v>
      </c>
      <c r="X3196" s="45" t="s">
        <v>26</v>
      </c>
      <c r="Y3196" s="44"/>
      <c r="Z3196" s="43"/>
      <c r="AA3196" s="42" t="s">
        <v>19</v>
      </c>
      <c r="AK3196" s="2"/>
      <c r="AL3196" s="2"/>
      <c r="AM3196" s="2"/>
      <c r="AN3196" s="2"/>
      <c r="AO3196" s="2"/>
      <c r="AP3196" s="2"/>
      <c r="AQ3196" s="2"/>
      <c r="AR3196" s="2"/>
      <c r="AS3196" s="2"/>
      <c r="AT3196" s="2"/>
      <c r="AU3196" s="2"/>
      <c r="AV3196" s="2"/>
      <c r="AW3196" s="2"/>
    </row>
    <row r="3197" spans="1:49" hidden="1">
      <c r="A3197" s="31" t="e">
        <f t="shared" si="213"/>
        <v>#N/A</v>
      </c>
      <c r="B3197" s="30" t="e">
        <f>VLOOKUP(F3197,[3]!Tabla13[#All],2,FALSE)</f>
        <v>#N/A</v>
      </c>
      <c r="C3197" s="51">
        <v>2026</v>
      </c>
      <c r="D3197" s="51">
        <v>8330</v>
      </c>
      <c r="E3197" s="51"/>
      <c r="F3197" s="52"/>
      <c r="G3197" s="51">
        <v>2</v>
      </c>
      <c r="H3197" s="51">
        <v>6</v>
      </c>
      <c r="I3197" s="51">
        <v>20</v>
      </c>
      <c r="J3197" s="51">
        <v>5</v>
      </c>
      <c r="K3197" s="51">
        <v>5000</v>
      </c>
      <c r="L3197" s="51">
        <v>5300</v>
      </c>
      <c r="M3197" s="51">
        <v>531</v>
      </c>
      <c r="N3197" s="50">
        <v>635</v>
      </c>
      <c r="O3197" s="49"/>
      <c r="P3197" s="48" t="s">
        <v>647</v>
      </c>
      <c r="Q3197" s="47">
        <v>0</v>
      </c>
      <c r="R3197" s="47">
        <v>0</v>
      </c>
      <c r="S3197" s="46">
        <f t="shared" si="210"/>
        <v>0</v>
      </c>
      <c r="T3197" s="47">
        <v>0</v>
      </c>
      <c r="U3197" s="47">
        <v>0</v>
      </c>
      <c r="V3197" s="46">
        <f t="shared" si="211"/>
        <v>0</v>
      </c>
      <c r="W3197" s="46">
        <f t="shared" si="212"/>
        <v>0</v>
      </c>
      <c r="X3197" s="45" t="s">
        <v>26</v>
      </c>
      <c r="Y3197" s="44"/>
      <c r="Z3197" s="43"/>
      <c r="AA3197" s="42" t="s">
        <v>19</v>
      </c>
      <c r="AK3197" s="2"/>
      <c r="AL3197" s="2"/>
      <c r="AM3197" s="2"/>
      <c r="AN3197" s="2"/>
      <c r="AO3197" s="2"/>
      <c r="AP3197" s="2"/>
      <c r="AQ3197" s="2"/>
      <c r="AR3197" s="2"/>
      <c r="AS3197" s="2"/>
      <c r="AT3197" s="2"/>
      <c r="AU3197" s="2"/>
      <c r="AV3197" s="2"/>
      <c r="AW3197" s="2"/>
    </row>
    <row r="3198" spans="1:49" hidden="1">
      <c r="A3198" s="31" t="e">
        <f t="shared" si="213"/>
        <v>#N/A</v>
      </c>
      <c r="B3198" s="30" t="e">
        <f>VLOOKUP(F3198,[3]!Tabla13[#All],2,FALSE)</f>
        <v>#N/A</v>
      </c>
      <c r="C3198" s="51">
        <v>2026</v>
      </c>
      <c r="D3198" s="51">
        <v>8330</v>
      </c>
      <c r="E3198" s="51"/>
      <c r="F3198" s="52"/>
      <c r="G3198" s="51">
        <v>2</v>
      </c>
      <c r="H3198" s="51">
        <v>6</v>
      </c>
      <c r="I3198" s="51">
        <v>20</v>
      </c>
      <c r="J3198" s="51">
        <v>5</v>
      </c>
      <c r="K3198" s="51">
        <v>5000</v>
      </c>
      <c r="L3198" s="51">
        <v>5300</v>
      </c>
      <c r="M3198" s="51">
        <v>531</v>
      </c>
      <c r="N3198" s="50">
        <v>671</v>
      </c>
      <c r="O3198" s="49"/>
      <c r="P3198" s="48" t="s">
        <v>646</v>
      </c>
      <c r="Q3198" s="47">
        <v>0</v>
      </c>
      <c r="R3198" s="47">
        <v>0</v>
      </c>
      <c r="S3198" s="46">
        <f t="shared" si="210"/>
        <v>0</v>
      </c>
      <c r="T3198" s="47">
        <v>0</v>
      </c>
      <c r="U3198" s="47">
        <v>0</v>
      </c>
      <c r="V3198" s="46">
        <f t="shared" si="211"/>
        <v>0</v>
      </c>
      <c r="W3198" s="46">
        <f t="shared" si="212"/>
        <v>0</v>
      </c>
      <c r="X3198" s="45" t="s">
        <v>26</v>
      </c>
      <c r="Y3198" s="44"/>
      <c r="Z3198" s="43"/>
      <c r="AA3198" s="78" t="s">
        <v>100</v>
      </c>
      <c r="AK3198" s="2"/>
      <c r="AL3198" s="2"/>
      <c r="AM3198" s="2"/>
      <c r="AN3198" s="2"/>
      <c r="AO3198" s="2"/>
      <c r="AP3198" s="2"/>
      <c r="AQ3198" s="2"/>
      <c r="AR3198" s="2"/>
      <c r="AS3198" s="2"/>
      <c r="AT3198" s="2"/>
      <c r="AU3198" s="2"/>
      <c r="AV3198" s="2"/>
      <c r="AW3198" s="2"/>
    </row>
    <row r="3199" spans="1:49" hidden="1">
      <c r="A3199" s="31" t="e">
        <f t="shared" si="213"/>
        <v>#N/A</v>
      </c>
      <c r="B3199" s="30" t="e">
        <f>VLOOKUP(F3199,[3]!Tabla13[#All],2,FALSE)</f>
        <v>#N/A</v>
      </c>
      <c r="C3199" s="51">
        <v>2026</v>
      </c>
      <c r="D3199" s="51">
        <v>8330</v>
      </c>
      <c r="E3199" s="51"/>
      <c r="F3199" s="52"/>
      <c r="G3199" s="51">
        <v>2</v>
      </c>
      <c r="H3199" s="51">
        <v>6</v>
      </c>
      <c r="I3199" s="51">
        <v>20</v>
      </c>
      <c r="J3199" s="51">
        <v>5</v>
      </c>
      <c r="K3199" s="51">
        <v>5000</v>
      </c>
      <c r="L3199" s="51">
        <v>5300</v>
      </c>
      <c r="M3199" s="51">
        <v>531</v>
      </c>
      <c r="N3199" s="50">
        <v>587</v>
      </c>
      <c r="O3199" s="49"/>
      <c r="P3199" s="48" t="s">
        <v>645</v>
      </c>
      <c r="Q3199" s="47">
        <v>0</v>
      </c>
      <c r="R3199" s="47">
        <v>0</v>
      </c>
      <c r="S3199" s="46">
        <f t="shared" si="210"/>
        <v>0</v>
      </c>
      <c r="T3199" s="47">
        <v>0</v>
      </c>
      <c r="U3199" s="47">
        <v>0</v>
      </c>
      <c r="V3199" s="46">
        <f t="shared" si="211"/>
        <v>0</v>
      </c>
      <c r="W3199" s="46">
        <f t="shared" si="212"/>
        <v>0</v>
      </c>
      <c r="X3199" s="45" t="s">
        <v>26</v>
      </c>
      <c r="Y3199" s="44"/>
      <c r="Z3199" s="43"/>
      <c r="AA3199" s="114" t="s">
        <v>100</v>
      </c>
      <c r="AK3199" s="2"/>
      <c r="AL3199" s="2"/>
      <c r="AM3199" s="2"/>
      <c r="AN3199" s="2"/>
      <c r="AO3199" s="2"/>
      <c r="AP3199" s="2"/>
      <c r="AQ3199" s="2"/>
      <c r="AR3199" s="2"/>
      <c r="AS3199" s="2"/>
      <c r="AT3199" s="2"/>
      <c r="AU3199" s="2"/>
      <c r="AV3199" s="2"/>
      <c r="AW3199" s="2"/>
    </row>
    <row r="3200" spans="1:49" hidden="1">
      <c r="A3200" s="31" t="e">
        <f t="shared" si="213"/>
        <v>#N/A</v>
      </c>
      <c r="B3200" s="30" t="e">
        <f>VLOOKUP(F3200,[3]!Tabla13[#All],2,FALSE)</f>
        <v>#N/A</v>
      </c>
      <c r="C3200" s="51">
        <v>2026</v>
      </c>
      <c r="D3200" s="51">
        <v>8330</v>
      </c>
      <c r="E3200" s="51"/>
      <c r="F3200" s="52"/>
      <c r="G3200" s="51">
        <v>2</v>
      </c>
      <c r="H3200" s="51">
        <v>6</v>
      </c>
      <c r="I3200" s="51">
        <v>20</v>
      </c>
      <c r="J3200" s="51">
        <v>5</v>
      </c>
      <c r="K3200" s="51">
        <v>5000</v>
      </c>
      <c r="L3200" s="51">
        <v>5300</v>
      </c>
      <c r="M3200" s="51">
        <v>531</v>
      </c>
      <c r="N3200" s="50">
        <v>1445</v>
      </c>
      <c r="O3200" s="49"/>
      <c r="P3200" s="48" t="s">
        <v>644</v>
      </c>
      <c r="Q3200" s="47">
        <v>0</v>
      </c>
      <c r="R3200" s="47">
        <v>0</v>
      </c>
      <c r="S3200" s="46">
        <f t="shared" si="210"/>
        <v>0</v>
      </c>
      <c r="T3200" s="47">
        <v>0</v>
      </c>
      <c r="U3200" s="47">
        <v>0</v>
      </c>
      <c r="V3200" s="46">
        <f t="shared" si="211"/>
        <v>0</v>
      </c>
      <c r="W3200" s="46">
        <f t="shared" si="212"/>
        <v>0</v>
      </c>
      <c r="X3200" s="45" t="s">
        <v>26</v>
      </c>
      <c r="Y3200" s="44"/>
      <c r="Z3200" s="43"/>
      <c r="AA3200" s="114" t="s">
        <v>100</v>
      </c>
      <c r="AK3200" s="2"/>
      <c r="AL3200" s="2"/>
      <c r="AM3200" s="2"/>
      <c r="AN3200" s="2"/>
      <c r="AO3200" s="2"/>
      <c r="AP3200" s="2"/>
      <c r="AQ3200" s="2"/>
      <c r="AR3200" s="2"/>
      <c r="AS3200" s="2"/>
      <c r="AT3200" s="2"/>
      <c r="AU3200" s="2"/>
      <c r="AV3200" s="2"/>
      <c r="AW3200" s="2"/>
    </row>
    <row r="3201" spans="1:49" ht="42.75" hidden="1">
      <c r="A3201" s="31" t="e">
        <f t="shared" si="213"/>
        <v>#N/A</v>
      </c>
      <c r="B3201" s="30" t="e">
        <f>VLOOKUP(F3201,[3]!Tabla13[#All],2,FALSE)</f>
        <v>#N/A</v>
      </c>
      <c r="C3201" s="51">
        <v>2026</v>
      </c>
      <c r="D3201" s="51">
        <v>8330</v>
      </c>
      <c r="E3201" s="51"/>
      <c r="F3201" s="52"/>
      <c r="G3201" s="51">
        <v>2</v>
      </c>
      <c r="H3201" s="51">
        <v>6</v>
      </c>
      <c r="I3201" s="51">
        <v>20</v>
      </c>
      <c r="J3201" s="51">
        <v>5</v>
      </c>
      <c r="K3201" s="51">
        <v>5000</v>
      </c>
      <c r="L3201" s="51">
        <v>5300</v>
      </c>
      <c r="M3201" s="51">
        <v>531</v>
      </c>
      <c r="N3201" s="50">
        <v>583</v>
      </c>
      <c r="O3201" s="49"/>
      <c r="P3201" s="48" t="s">
        <v>643</v>
      </c>
      <c r="Q3201" s="47">
        <v>0</v>
      </c>
      <c r="R3201" s="47">
        <v>0</v>
      </c>
      <c r="S3201" s="46">
        <f t="shared" si="210"/>
        <v>0</v>
      </c>
      <c r="T3201" s="47">
        <v>0</v>
      </c>
      <c r="U3201" s="47">
        <v>0</v>
      </c>
      <c r="V3201" s="46">
        <f t="shared" si="211"/>
        <v>0</v>
      </c>
      <c r="W3201" s="46">
        <f t="shared" si="212"/>
        <v>0</v>
      </c>
      <c r="X3201" s="45" t="s">
        <v>26</v>
      </c>
      <c r="Y3201" s="44"/>
      <c r="Z3201" s="43"/>
      <c r="AA3201" s="114" t="s">
        <v>100</v>
      </c>
      <c r="AK3201" s="2"/>
      <c r="AL3201" s="2"/>
      <c r="AM3201" s="2"/>
      <c r="AN3201" s="2"/>
      <c r="AO3201" s="2"/>
      <c r="AP3201" s="2"/>
      <c r="AQ3201" s="2"/>
      <c r="AR3201" s="2"/>
      <c r="AS3201" s="2"/>
      <c r="AT3201" s="2"/>
      <c r="AU3201" s="2"/>
      <c r="AV3201" s="2"/>
      <c r="AW3201" s="2"/>
    </row>
    <row r="3202" spans="1:49" ht="42.75" hidden="1">
      <c r="A3202" s="31" t="e">
        <f t="shared" si="213"/>
        <v>#N/A</v>
      </c>
      <c r="B3202" s="30" t="e">
        <f>VLOOKUP(F3202,[3]!Tabla13[#All],2,FALSE)</f>
        <v>#N/A</v>
      </c>
      <c r="C3202" s="51">
        <v>2026</v>
      </c>
      <c r="D3202" s="51">
        <v>8330</v>
      </c>
      <c r="E3202" s="51"/>
      <c r="F3202" s="52"/>
      <c r="G3202" s="51">
        <v>2</v>
      </c>
      <c r="H3202" s="51">
        <v>6</v>
      </c>
      <c r="I3202" s="51">
        <v>20</v>
      </c>
      <c r="J3202" s="51">
        <v>5</v>
      </c>
      <c r="K3202" s="51">
        <v>5000</v>
      </c>
      <c r="L3202" s="51">
        <v>5300</v>
      </c>
      <c r="M3202" s="51">
        <v>531</v>
      </c>
      <c r="N3202" s="50">
        <v>1359</v>
      </c>
      <c r="O3202" s="49"/>
      <c r="P3202" s="48" t="s">
        <v>642</v>
      </c>
      <c r="Q3202" s="47">
        <v>0</v>
      </c>
      <c r="R3202" s="47">
        <v>0</v>
      </c>
      <c r="S3202" s="46">
        <f t="shared" si="210"/>
        <v>0</v>
      </c>
      <c r="T3202" s="47">
        <v>0</v>
      </c>
      <c r="U3202" s="47">
        <v>0</v>
      </c>
      <c r="V3202" s="46">
        <f t="shared" si="211"/>
        <v>0</v>
      </c>
      <c r="W3202" s="46">
        <f t="shared" si="212"/>
        <v>0</v>
      </c>
      <c r="X3202" s="45" t="s">
        <v>26</v>
      </c>
      <c r="Y3202" s="44"/>
      <c r="Z3202" s="43"/>
      <c r="AA3202" s="114" t="s">
        <v>100</v>
      </c>
      <c r="AK3202" s="2"/>
      <c r="AL3202" s="2"/>
      <c r="AM3202" s="2"/>
      <c r="AN3202" s="2"/>
      <c r="AO3202" s="2"/>
      <c r="AP3202" s="2"/>
      <c r="AQ3202" s="2"/>
      <c r="AR3202" s="2"/>
      <c r="AS3202" s="2"/>
      <c r="AT3202" s="2"/>
      <c r="AU3202" s="2"/>
      <c r="AV3202" s="2"/>
      <c r="AW3202" s="2"/>
    </row>
    <row r="3203" spans="1:49" hidden="1">
      <c r="A3203" s="31" t="e">
        <f t="shared" si="213"/>
        <v>#N/A</v>
      </c>
      <c r="B3203" s="30" t="e">
        <f>VLOOKUP(F3203,[3]!Tabla13[#All],2,FALSE)</f>
        <v>#N/A</v>
      </c>
      <c r="C3203" s="51">
        <v>2026</v>
      </c>
      <c r="D3203" s="51">
        <v>8330</v>
      </c>
      <c r="E3203" s="51"/>
      <c r="F3203" s="52"/>
      <c r="G3203" s="51">
        <v>2</v>
      </c>
      <c r="H3203" s="51">
        <v>6</v>
      </c>
      <c r="I3203" s="51">
        <v>20</v>
      </c>
      <c r="J3203" s="51">
        <v>5</v>
      </c>
      <c r="K3203" s="51">
        <v>5000</v>
      </c>
      <c r="L3203" s="51">
        <v>5300</v>
      </c>
      <c r="M3203" s="51">
        <v>531</v>
      </c>
      <c r="N3203" s="50">
        <v>961</v>
      </c>
      <c r="O3203" s="49"/>
      <c r="P3203" s="48" t="s">
        <v>641</v>
      </c>
      <c r="Q3203" s="47">
        <v>0</v>
      </c>
      <c r="R3203" s="47">
        <v>0</v>
      </c>
      <c r="S3203" s="46">
        <f t="shared" si="210"/>
        <v>0</v>
      </c>
      <c r="T3203" s="47">
        <v>0</v>
      </c>
      <c r="U3203" s="47">
        <v>0</v>
      </c>
      <c r="V3203" s="46">
        <f t="shared" si="211"/>
        <v>0</v>
      </c>
      <c r="W3203" s="46">
        <f t="shared" si="212"/>
        <v>0</v>
      </c>
      <c r="X3203" s="45" t="s">
        <v>26</v>
      </c>
      <c r="Y3203" s="44"/>
      <c r="Z3203" s="43"/>
      <c r="AA3203" s="114" t="s">
        <v>100</v>
      </c>
      <c r="AK3203" s="2"/>
      <c r="AL3203" s="2"/>
      <c r="AM3203" s="2"/>
      <c r="AN3203" s="2"/>
      <c r="AO3203" s="2"/>
      <c r="AP3203" s="2"/>
      <c r="AQ3203" s="2"/>
      <c r="AR3203" s="2"/>
      <c r="AS3203" s="2"/>
      <c r="AT3203" s="2"/>
      <c r="AU3203" s="2"/>
      <c r="AV3203" s="2"/>
      <c r="AW3203" s="2"/>
    </row>
    <row r="3204" spans="1:49" hidden="1">
      <c r="A3204" s="31" t="e">
        <f t="shared" si="213"/>
        <v>#N/A</v>
      </c>
      <c r="B3204" s="30" t="e">
        <f>VLOOKUP(F3204,[3]!Tabla13[#All],2,FALSE)</f>
        <v>#N/A</v>
      </c>
      <c r="C3204" s="51">
        <v>2026</v>
      </c>
      <c r="D3204" s="51">
        <v>8330</v>
      </c>
      <c r="E3204" s="51"/>
      <c r="F3204" s="52"/>
      <c r="G3204" s="51">
        <v>2</v>
      </c>
      <c r="H3204" s="51">
        <v>6</v>
      </c>
      <c r="I3204" s="51">
        <v>20</v>
      </c>
      <c r="J3204" s="51">
        <v>5</v>
      </c>
      <c r="K3204" s="51">
        <v>5000</v>
      </c>
      <c r="L3204" s="51">
        <v>5300</v>
      </c>
      <c r="M3204" s="51">
        <v>531</v>
      </c>
      <c r="N3204" s="50">
        <v>1258</v>
      </c>
      <c r="O3204" s="49"/>
      <c r="P3204" s="48" t="s">
        <v>640</v>
      </c>
      <c r="Q3204" s="47">
        <v>0</v>
      </c>
      <c r="R3204" s="47">
        <v>0</v>
      </c>
      <c r="S3204" s="46">
        <f t="shared" si="210"/>
        <v>0</v>
      </c>
      <c r="T3204" s="47">
        <v>0</v>
      </c>
      <c r="U3204" s="47">
        <v>0</v>
      </c>
      <c r="V3204" s="46">
        <f t="shared" si="211"/>
        <v>0</v>
      </c>
      <c r="W3204" s="46">
        <f t="shared" si="212"/>
        <v>0</v>
      </c>
      <c r="X3204" s="45" t="s">
        <v>26</v>
      </c>
      <c r="Y3204" s="44"/>
      <c r="Z3204" s="43"/>
      <c r="AA3204" s="114" t="s">
        <v>100</v>
      </c>
      <c r="AK3204" s="2"/>
      <c r="AL3204" s="2"/>
      <c r="AM3204" s="2"/>
      <c r="AN3204" s="2"/>
      <c r="AO3204" s="2"/>
      <c r="AP3204" s="2"/>
      <c r="AQ3204" s="2"/>
      <c r="AR3204" s="2"/>
      <c r="AS3204" s="2"/>
      <c r="AT3204" s="2"/>
      <c r="AU3204" s="2"/>
      <c r="AV3204" s="2"/>
      <c r="AW3204" s="2"/>
    </row>
    <row r="3205" spans="1:49" hidden="1">
      <c r="A3205" s="31" t="e">
        <f t="shared" si="213"/>
        <v>#N/A</v>
      </c>
      <c r="B3205" s="30" t="e">
        <f>VLOOKUP(F3205,[3]!Tabla13[#All],2,FALSE)</f>
        <v>#N/A</v>
      </c>
      <c r="C3205" s="51">
        <v>2026</v>
      </c>
      <c r="D3205" s="51">
        <v>8330</v>
      </c>
      <c r="E3205" s="51"/>
      <c r="F3205" s="52"/>
      <c r="G3205" s="51">
        <v>2</v>
      </c>
      <c r="H3205" s="51">
        <v>6</v>
      </c>
      <c r="I3205" s="51">
        <v>20</v>
      </c>
      <c r="J3205" s="51">
        <v>5</v>
      </c>
      <c r="K3205" s="51">
        <v>5000</v>
      </c>
      <c r="L3205" s="51">
        <v>5300</v>
      </c>
      <c r="M3205" s="51">
        <v>531</v>
      </c>
      <c r="N3205" s="50">
        <v>857</v>
      </c>
      <c r="O3205" s="49"/>
      <c r="P3205" s="48" t="s">
        <v>617</v>
      </c>
      <c r="Q3205" s="47">
        <v>0</v>
      </c>
      <c r="R3205" s="47">
        <v>0</v>
      </c>
      <c r="S3205" s="46">
        <f t="shared" si="210"/>
        <v>0</v>
      </c>
      <c r="T3205" s="47">
        <v>0</v>
      </c>
      <c r="U3205" s="47">
        <v>0</v>
      </c>
      <c r="V3205" s="46">
        <f t="shared" si="211"/>
        <v>0</v>
      </c>
      <c r="W3205" s="46">
        <f t="shared" si="212"/>
        <v>0</v>
      </c>
      <c r="X3205" s="45" t="s">
        <v>26</v>
      </c>
      <c r="Y3205" s="44"/>
      <c r="Z3205" s="43"/>
      <c r="AA3205" s="114" t="s">
        <v>100</v>
      </c>
      <c r="AK3205" s="2"/>
      <c r="AL3205" s="2"/>
      <c r="AM3205" s="2"/>
      <c r="AN3205" s="2"/>
      <c r="AO3205" s="2"/>
      <c r="AP3205" s="2"/>
      <c r="AQ3205" s="2"/>
      <c r="AR3205" s="2"/>
      <c r="AS3205" s="2"/>
      <c r="AT3205" s="2"/>
      <c r="AU3205" s="2"/>
      <c r="AV3205" s="2"/>
      <c r="AW3205" s="2"/>
    </row>
    <row r="3206" spans="1:49">
      <c r="A3206" s="31" t="e">
        <f t="shared" si="213"/>
        <v>#N/A</v>
      </c>
      <c r="B3206" s="30" t="e">
        <f>VLOOKUP(F3206,[3]!Tabla13[#All],2,FALSE)</f>
        <v>#N/A</v>
      </c>
      <c r="C3206" s="61">
        <v>2026</v>
      </c>
      <c r="D3206" s="61">
        <v>8330</v>
      </c>
      <c r="E3206" s="61"/>
      <c r="F3206" s="62"/>
      <c r="G3206" s="61">
        <v>2</v>
      </c>
      <c r="H3206" s="61">
        <v>6</v>
      </c>
      <c r="I3206" s="61">
        <v>20</v>
      </c>
      <c r="J3206" s="61">
        <v>5</v>
      </c>
      <c r="K3206" s="61">
        <v>5000</v>
      </c>
      <c r="L3206" s="61">
        <v>5400</v>
      </c>
      <c r="M3206" s="61"/>
      <c r="N3206" s="60" t="s">
        <v>23</v>
      </c>
      <c r="O3206" s="59"/>
      <c r="P3206" s="58" t="s">
        <v>33</v>
      </c>
      <c r="Q3206" s="57">
        <f>+Q3207+Q3215+Q3218</f>
        <v>1910000</v>
      </c>
      <c r="R3206" s="57">
        <f>+R3207+R3215+R3218</f>
        <v>0</v>
      </c>
      <c r="S3206" s="57">
        <f t="shared" si="210"/>
        <v>1910000</v>
      </c>
      <c r="T3206" s="57">
        <f>+T3207+T3215+T3218</f>
        <v>0</v>
      </c>
      <c r="U3206" s="57">
        <f>+U3207+U3215+U3218</f>
        <v>0</v>
      </c>
      <c r="V3206" s="57">
        <f t="shared" si="211"/>
        <v>0</v>
      </c>
      <c r="W3206" s="57">
        <f t="shared" si="212"/>
        <v>1910000</v>
      </c>
      <c r="X3206" s="56"/>
      <c r="Y3206" s="66"/>
      <c r="Z3206" s="65"/>
      <c r="AA3206" s="53"/>
      <c r="AK3206" s="2"/>
      <c r="AL3206" s="2"/>
      <c r="AM3206" s="2"/>
      <c r="AN3206" s="2"/>
      <c r="AO3206" s="2"/>
      <c r="AP3206" s="2"/>
      <c r="AQ3206" s="2"/>
      <c r="AR3206" s="2"/>
      <c r="AS3206" s="2"/>
      <c r="AT3206" s="2"/>
      <c r="AU3206" s="2"/>
      <c r="AV3206" s="2"/>
      <c r="AW3206" s="2"/>
    </row>
    <row r="3207" spans="1:49">
      <c r="A3207" s="31" t="e">
        <f t="shared" si="213"/>
        <v>#N/A</v>
      </c>
      <c r="B3207" s="30" t="e">
        <f>VLOOKUP(F3207,[3]!Tabla13[#All],2,FALSE)</f>
        <v>#N/A</v>
      </c>
      <c r="C3207" s="40">
        <v>2026</v>
      </c>
      <c r="D3207" s="40">
        <v>8330</v>
      </c>
      <c r="E3207" s="40"/>
      <c r="F3207" s="41"/>
      <c r="G3207" s="40">
        <v>2</v>
      </c>
      <c r="H3207" s="40">
        <v>6</v>
      </c>
      <c r="I3207" s="40">
        <v>20</v>
      </c>
      <c r="J3207" s="40">
        <v>5</v>
      </c>
      <c r="K3207" s="40">
        <v>5000</v>
      </c>
      <c r="L3207" s="40">
        <v>5400</v>
      </c>
      <c r="M3207" s="40">
        <v>541</v>
      </c>
      <c r="N3207" s="39" t="s">
        <v>23</v>
      </c>
      <c r="O3207" s="38"/>
      <c r="P3207" s="37" t="s">
        <v>32</v>
      </c>
      <c r="Q3207" s="36">
        <f>SUM(Q3208:Q3214)</f>
        <v>1910000</v>
      </c>
      <c r="R3207" s="36">
        <f>SUM(R3208:R3214)</f>
        <v>0</v>
      </c>
      <c r="S3207" s="36">
        <f t="shared" si="210"/>
        <v>1910000</v>
      </c>
      <c r="T3207" s="36">
        <f>SUM(T3208:T3214)</f>
        <v>0</v>
      </c>
      <c r="U3207" s="36">
        <f>SUM(U3208:U3214)</f>
        <v>0</v>
      </c>
      <c r="V3207" s="36">
        <f t="shared" si="211"/>
        <v>0</v>
      </c>
      <c r="W3207" s="36">
        <f t="shared" si="212"/>
        <v>1910000</v>
      </c>
      <c r="X3207" s="35"/>
      <c r="Y3207" s="64"/>
      <c r="Z3207" s="63"/>
      <c r="AA3207" s="32"/>
      <c r="AK3207" s="2"/>
      <c r="AL3207" s="2"/>
      <c r="AM3207" s="2"/>
      <c r="AN3207" s="2"/>
      <c r="AO3207" s="2"/>
      <c r="AP3207" s="2"/>
      <c r="AQ3207" s="2"/>
      <c r="AR3207" s="2"/>
      <c r="AS3207" s="2"/>
      <c r="AT3207" s="2"/>
      <c r="AU3207" s="2"/>
      <c r="AV3207" s="2"/>
      <c r="AW3207" s="2"/>
    </row>
    <row r="3208" spans="1:49" hidden="1">
      <c r="A3208" s="31" t="e">
        <f t="shared" si="213"/>
        <v>#N/A</v>
      </c>
      <c r="B3208" s="30" t="e">
        <f>VLOOKUP(F3208,[3]!Tabla13[#All],2,FALSE)</f>
        <v>#N/A</v>
      </c>
      <c r="C3208" s="51">
        <v>2026</v>
      </c>
      <c r="D3208" s="51">
        <v>8330</v>
      </c>
      <c r="E3208" s="51"/>
      <c r="F3208" s="52"/>
      <c r="G3208" s="51">
        <v>2</v>
      </c>
      <c r="H3208" s="51">
        <v>6</v>
      </c>
      <c r="I3208" s="51">
        <v>20</v>
      </c>
      <c r="J3208" s="51">
        <v>5</v>
      </c>
      <c r="K3208" s="51">
        <v>5000</v>
      </c>
      <c r="L3208" s="51">
        <v>5400</v>
      </c>
      <c r="M3208" s="51">
        <v>541</v>
      </c>
      <c r="N3208" s="50">
        <v>26</v>
      </c>
      <c r="O3208" s="49"/>
      <c r="P3208" s="48" t="s">
        <v>225</v>
      </c>
      <c r="Q3208" s="47">
        <v>0</v>
      </c>
      <c r="R3208" s="47">
        <v>0</v>
      </c>
      <c r="S3208" s="46">
        <f t="shared" si="210"/>
        <v>0</v>
      </c>
      <c r="T3208" s="47">
        <v>0</v>
      </c>
      <c r="U3208" s="47">
        <v>0</v>
      </c>
      <c r="V3208" s="46">
        <f t="shared" si="211"/>
        <v>0</v>
      </c>
      <c r="W3208" s="46">
        <f t="shared" si="212"/>
        <v>0</v>
      </c>
      <c r="X3208" s="45" t="s">
        <v>26</v>
      </c>
      <c r="Y3208" s="44"/>
      <c r="Z3208" s="43"/>
      <c r="AA3208" s="42" t="s">
        <v>19</v>
      </c>
      <c r="AK3208" s="2"/>
      <c r="AL3208" s="2"/>
      <c r="AM3208" s="2"/>
      <c r="AN3208" s="2"/>
      <c r="AO3208" s="2"/>
      <c r="AP3208" s="2"/>
      <c r="AQ3208" s="2"/>
      <c r="AR3208" s="2"/>
      <c r="AS3208" s="2"/>
      <c r="AT3208" s="2"/>
      <c r="AU3208" s="2"/>
      <c r="AV3208" s="2"/>
      <c r="AW3208" s="2"/>
    </row>
    <row r="3209" spans="1:49">
      <c r="A3209" s="31" t="e">
        <f t="shared" si="213"/>
        <v>#N/A</v>
      </c>
      <c r="B3209" s="30" t="e">
        <f>VLOOKUP(F3209,[3]!Tabla13[#All],2,FALSE)</f>
        <v>#N/A</v>
      </c>
      <c r="C3209" s="51">
        <v>2026</v>
      </c>
      <c r="D3209" s="51">
        <v>8330</v>
      </c>
      <c r="E3209" s="51"/>
      <c r="F3209" s="52"/>
      <c r="G3209" s="51">
        <v>2</v>
      </c>
      <c r="H3209" s="51">
        <v>6</v>
      </c>
      <c r="I3209" s="51">
        <v>20</v>
      </c>
      <c r="J3209" s="51">
        <v>5</v>
      </c>
      <c r="K3209" s="51">
        <v>5000</v>
      </c>
      <c r="L3209" s="51">
        <v>5400</v>
      </c>
      <c r="M3209" s="51">
        <v>541</v>
      </c>
      <c r="N3209" s="50">
        <v>27</v>
      </c>
      <c r="O3209" s="49">
        <v>2</v>
      </c>
      <c r="P3209" s="48" t="s">
        <v>639</v>
      </c>
      <c r="Q3209" s="47">
        <v>1910000</v>
      </c>
      <c r="R3209" s="47">
        <v>0</v>
      </c>
      <c r="S3209" s="46">
        <f t="shared" si="210"/>
        <v>1910000</v>
      </c>
      <c r="T3209" s="47">
        <v>0</v>
      </c>
      <c r="U3209" s="47">
        <v>0</v>
      </c>
      <c r="V3209" s="46">
        <f t="shared" si="211"/>
        <v>0</v>
      </c>
      <c r="W3209" s="46">
        <f t="shared" si="212"/>
        <v>1910000</v>
      </c>
      <c r="X3209" s="45" t="s">
        <v>26</v>
      </c>
      <c r="Y3209" s="44">
        <v>2</v>
      </c>
      <c r="Z3209" s="43"/>
      <c r="AA3209" s="78" t="s">
        <v>100</v>
      </c>
      <c r="AK3209" s="2"/>
      <c r="AL3209" s="2"/>
      <c r="AM3209" s="2"/>
      <c r="AN3209" s="2"/>
      <c r="AO3209" s="2"/>
      <c r="AP3209" s="2"/>
      <c r="AQ3209" s="2"/>
      <c r="AR3209" s="2"/>
      <c r="AS3209" s="2"/>
      <c r="AT3209" s="2"/>
      <c r="AU3209" s="2"/>
      <c r="AV3209" s="2"/>
      <c r="AW3209" s="2"/>
    </row>
    <row r="3210" spans="1:49" hidden="1">
      <c r="A3210" s="31" t="e">
        <f t="shared" si="213"/>
        <v>#N/A</v>
      </c>
      <c r="B3210" s="30" t="e">
        <f>VLOOKUP(F3210,[3]!Tabla13[#All],2,FALSE)</f>
        <v>#N/A</v>
      </c>
      <c r="C3210" s="51">
        <v>2026</v>
      </c>
      <c r="D3210" s="51">
        <v>8330</v>
      </c>
      <c r="E3210" s="51"/>
      <c r="F3210" s="52"/>
      <c r="G3210" s="51">
        <v>2</v>
      </c>
      <c r="H3210" s="51">
        <v>6</v>
      </c>
      <c r="I3210" s="51">
        <v>20</v>
      </c>
      <c r="J3210" s="51">
        <v>5</v>
      </c>
      <c r="K3210" s="51">
        <v>5000</v>
      </c>
      <c r="L3210" s="51">
        <v>5400</v>
      </c>
      <c r="M3210" s="51">
        <v>541</v>
      </c>
      <c r="N3210" s="50">
        <v>407</v>
      </c>
      <c r="O3210" s="49"/>
      <c r="P3210" s="48" t="s">
        <v>221</v>
      </c>
      <c r="Q3210" s="47">
        <v>0</v>
      </c>
      <c r="R3210" s="47">
        <v>0</v>
      </c>
      <c r="S3210" s="46">
        <f t="shared" ref="S3210:S3273" si="214">Q3210+R3210</f>
        <v>0</v>
      </c>
      <c r="T3210" s="47">
        <v>0</v>
      </c>
      <c r="U3210" s="47">
        <v>0</v>
      </c>
      <c r="V3210" s="46">
        <f t="shared" ref="V3210:V3273" si="215">T3210+U3210</f>
        <v>0</v>
      </c>
      <c r="W3210" s="46">
        <f t="shared" ref="W3210:W3273" si="216">S3210+V3210</f>
        <v>0</v>
      </c>
      <c r="X3210" s="45" t="s">
        <v>26</v>
      </c>
      <c r="Y3210" s="44"/>
      <c r="Z3210" s="43"/>
      <c r="AA3210" s="42" t="s">
        <v>19</v>
      </c>
      <c r="AK3210" s="2"/>
      <c r="AL3210" s="2"/>
      <c r="AM3210" s="2"/>
      <c r="AN3210" s="2"/>
      <c r="AO3210" s="2"/>
      <c r="AP3210" s="2"/>
      <c r="AQ3210" s="2"/>
      <c r="AR3210" s="2"/>
      <c r="AS3210" s="2"/>
      <c r="AT3210" s="2"/>
      <c r="AU3210" s="2"/>
      <c r="AV3210" s="2"/>
      <c r="AW3210" s="2"/>
    </row>
    <row r="3211" spans="1:49" hidden="1">
      <c r="A3211" s="31" t="e">
        <f t="shared" si="213"/>
        <v>#N/A</v>
      </c>
      <c r="B3211" s="30" t="e">
        <f>VLOOKUP(F3211,[3]!Tabla13[#All],2,FALSE)</f>
        <v>#N/A</v>
      </c>
      <c r="C3211" s="51">
        <v>2026</v>
      </c>
      <c r="D3211" s="51">
        <v>8330</v>
      </c>
      <c r="E3211" s="51"/>
      <c r="F3211" s="52"/>
      <c r="G3211" s="51">
        <v>2</v>
      </c>
      <c r="H3211" s="51">
        <v>6</v>
      </c>
      <c r="I3211" s="51">
        <v>20</v>
      </c>
      <c r="J3211" s="51">
        <v>5</v>
      </c>
      <c r="K3211" s="51">
        <v>5000</v>
      </c>
      <c r="L3211" s="51">
        <v>5400</v>
      </c>
      <c r="M3211" s="51">
        <v>541</v>
      </c>
      <c r="N3211" s="50">
        <v>997</v>
      </c>
      <c r="O3211" s="49"/>
      <c r="P3211" s="48" t="s">
        <v>30</v>
      </c>
      <c r="Q3211" s="47">
        <v>0</v>
      </c>
      <c r="R3211" s="47">
        <v>0</v>
      </c>
      <c r="S3211" s="46">
        <f t="shared" si="214"/>
        <v>0</v>
      </c>
      <c r="T3211" s="47">
        <v>0</v>
      </c>
      <c r="U3211" s="47">
        <v>0</v>
      </c>
      <c r="V3211" s="46">
        <f t="shared" si="215"/>
        <v>0</v>
      </c>
      <c r="W3211" s="46">
        <f t="shared" si="216"/>
        <v>0</v>
      </c>
      <c r="X3211" s="45" t="s">
        <v>26</v>
      </c>
      <c r="Y3211" s="44"/>
      <c r="Z3211" s="43"/>
      <c r="AA3211" s="78" t="s">
        <v>100</v>
      </c>
      <c r="AK3211" s="2"/>
      <c r="AL3211" s="2"/>
      <c r="AM3211" s="2"/>
      <c r="AN3211" s="2"/>
      <c r="AO3211" s="2"/>
      <c r="AP3211" s="2"/>
      <c r="AQ3211" s="2"/>
      <c r="AR3211" s="2"/>
      <c r="AS3211" s="2"/>
      <c r="AT3211" s="2"/>
      <c r="AU3211" s="2"/>
      <c r="AV3211" s="2"/>
      <c r="AW3211" s="2"/>
    </row>
    <row r="3212" spans="1:49" hidden="1">
      <c r="A3212" s="31" t="e">
        <f t="shared" si="213"/>
        <v>#N/A</v>
      </c>
      <c r="B3212" s="30" t="e">
        <f>VLOOKUP(F3212,[3]!Tabla13[#All],2,FALSE)</f>
        <v>#N/A</v>
      </c>
      <c r="C3212" s="51">
        <v>2026</v>
      </c>
      <c r="D3212" s="51">
        <v>8330</v>
      </c>
      <c r="E3212" s="51"/>
      <c r="F3212" s="52"/>
      <c r="G3212" s="51">
        <v>2</v>
      </c>
      <c r="H3212" s="51">
        <v>6</v>
      </c>
      <c r="I3212" s="51">
        <v>20</v>
      </c>
      <c r="J3212" s="51">
        <v>5</v>
      </c>
      <c r="K3212" s="51">
        <v>5000</v>
      </c>
      <c r="L3212" s="51">
        <v>5400</v>
      </c>
      <c r="M3212" s="51">
        <v>541</v>
      </c>
      <c r="N3212" s="50">
        <v>218</v>
      </c>
      <c r="O3212" s="49"/>
      <c r="P3212" s="48" t="s">
        <v>223</v>
      </c>
      <c r="Q3212" s="47">
        <v>0</v>
      </c>
      <c r="R3212" s="47">
        <v>0</v>
      </c>
      <c r="S3212" s="46">
        <f t="shared" si="214"/>
        <v>0</v>
      </c>
      <c r="T3212" s="47">
        <v>0</v>
      </c>
      <c r="U3212" s="47">
        <v>0</v>
      </c>
      <c r="V3212" s="46">
        <f t="shared" si="215"/>
        <v>0</v>
      </c>
      <c r="W3212" s="46">
        <f t="shared" si="216"/>
        <v>0</v>
      </c>
      <c r="X3212" s="45" t="s">
        <v>26</v>
      </c>
      <c r="Y3212" s="44"/>
      <c r="Z3212" s="43"/>
      <c r="AA3212" s="78" t="s">
        <v>100</v>
      </c>
      <c r="AK3212" s="2"/>
      <c r="AL3212" s="2"/>
      <c r="AM3212" s="2"/>
      <c r="AN3212" s="2"/>
      <c r="AO3212" s="2"/>
      <c r="AP3212" s="2"/>
      <c r="AQ3212" s="2"/>
      <c r="AR3212" s="2"/>
      <c r="AS3212" s="2"/>
      <c r="AT3212" s="2"/>
      <c r="AU3212" s="2"/>
      <c r="AV3212" s="2"/>
      <c r="AW3212" s="2"/>
    </row>
    <row r="3213" spans="1:49" hidden="1">
      <c r="A3213" s="31" t="e">
        <f t="shared" si="213"/>
        <v>#N/A</v>
      </c>
      <c r="B3213" s="30" t="e">
        <f>VLOOKUP(F3213,[3]!Tabla13[#All],2,FALSE)</f>
        <v>#N/A</v>
      </c>
      <c r="C3213" s="51">
        <v>2026</v>
      </c>
      <c r="D3213" s="51">
        <v>8330</v>
      </c>
      <c r="E3213" s="51"/>
      <c r="F3213" s="52"/>
      <c r="G3213" s="51">
        <v>2</v>
      </c>
      <c r="H3213" s="51">
        <v>6</v>
      </c>
      <c r="I3213" s="51">
        <v>20</v>
      </c>
      <c r="J3213" s="51">
        <v>5</v>
      </c>
      <c r="K3213" s="51">
        <v>5000</v>
      </c>
      <c r="L3213" s="51">
        <v>5400</v>
      </c>
      <c r="M3213" s="51">
        <v>541</v>
      </c>
      <c r="N3213" s="50">
        <v>1486</v>
      </c>
      <c r="O3213" s="49"/>
      <c r="P3213" s="48" t="s">
        <v>594</v>
      </c>
      <c r="Q3213" s="47">
        <v>0</v>
      </c>
      <c r="R3213" s="47">
        <v>0</v>
      </c>
      <c r="S3213" s="46">
        <f t="shared" si="214"/>
        <v>0</v>
      </c>
      <c r="T3213" s="47">
        <v>0</v>
      </c>
      <c r="U3213" s="47">
        <v>0</v>
      </c>
      <c r="V3213" s="46">
        <f t="shared" si="215"/>
        <v>0</v>
      </c>
      <c r="W3213" s="46">
        <f t="shared" si="216"/>
        <v>0</v>
      </c>
      <c r="X3213" s="45" t="s">
        <v>26</v>
      </c>
      <c r="Y3213" s="44"/>
      <c r="Z3213" s="43"/>
      <c r="AA3213" s="78" t="s">
        <v>100</v>
      </c>
      <c r="AK3213" s="2"/>
      <c r="AL3213" s="2"/>
      <c r="AM3213" s="2"/>
      <c r="AN3213" s="2"/>
      <c r="AO3213" s="2"/>
      <c r="AP3213" s="2"/>
      <c r="AQ3213" s="2"/>
      <c r="AR3213" s="2"/>
      <c r="AS3213" s="2"/>
      <c r="AT3213" s="2"/>
      <c r="AU3213" s="2"/>
      <c r="AV3213" s="2"/>
      <c r="AW3213" s="2"/>
    </row>
    <row r="3214" spans="1:49" hidden="1">
      <c r="A3214" s="31" t="e">
        <f t="shared" si="213"/>
        <v>#N/A</v>
      </c>
      <c r="B3214" s="30" t="e">
        <f>VLOOKUP(F3214,[3]!Tabla13[#All],2,FALSE)</f>
        <v>#N/A</v>
      </c>
      <c r="C3214" s="51">
        <v>2026</v>
      </c>
      <c r="D3214" s="51">
        <v>8330</v>
      </c>
      <c r="E3214" s="51"/>
      <c r="F3214" s="52"/>
      <c r="G3214" s="51">
        <v>2</v>
      </c>
      <c r="H3214" s="51">
        <v>6</v>
      </c>
      <c r="I3214" s="51">
        <v>20</v>
      </c>
      <c r="J3214" s="51">
        <v>5</v>
      </c>
      <c r="K3214" s="51">
        <v>5000</v>
      </c>
      <c r="L3214" s="51">
        <v>5400</v>
      </c>
      <c r="M3214" s="51">
        <v>541</v>
      </c>
      <c r="N3214" s="50">
        <v>1489</v>
      </c>
      <c r="O3214" s="49"/>
      <c r="P3214" s="48" t="s">
        <v>638</v>
      </c>
      <c r="Q3214" s="47">
        <v>0</v>
      </c>
      <c r="R3214" s="47">
        <v>0</v>
      </c>
      <c r="S3214" s="46">
        <f t="shared" si="214"/>
        <v>0</v>
      </c>
      <c r="T3214" s="47">
        <v>0</v>
      </c>
      <c r="U3214" s="47">
        <v>0</v>
      </c>
      <c r="V3214" s="46">
        <f t="shared" si="215"/>
        <v>0</v>
      </c>
      <c r="W3214" s="46">
        <f t="shared" si="216"/>
        <v>0</v>
      </c>
      <c r="X3214" s="45" t="s">
        <v>26</v>
      </c>
      <c r="Y3214" s="44"/>
      <c r="Z3214" s="43"/>
      <c r="AA3214" s="78" t="s">
        <v>100</v>
      </c>
      <c r="AK3214" s="2"/>
      <c r="AL3214" s="2"/>
      <c r="AM3214" s="2"/>
      <c r="AN3214" s="2"/>
      <c r="AO3214" s="2"/>
      <c r="AP3214" s="2"/>
      <c r="AQ3214" s="2"/>
      <c r="AR3214" s="2"/>
      <c r="AS3214" s="2"/>
      <c r="AT3214" s="2"/>
      <c r="AU3214" s="2"/>
      <c r="AV3214" s="2"/>
      <c r="AW3214" s="2"/>
    </row>
    <row r="3215" spans="1:49" hidden="1">
      <c r="A3215" s="31" t="e">
        <f t="shared" si="213"/>
        <v>#N/A</v>
      </c>
      <c r="B3215" s="30" t="e">
        <f>VLOOKUP(F3215,[3]!Tabla13[#All],2,FALSE)</f>
        <v>#N/A</v>
      </c>
      <c r="C3215" s="40">
        <v>2026</v>
      </c>
      <c r="D3215" s="40">
        <v>8330</v>
      </c>
      <c r="E3215" s="40"/>
      <c r="F3215" s="41"/>
      <c r="G3215" s="40">
        <v>2</v>
      </c>
      <c r="H3215" s="40">
        <v>6</v>
      </c>
      <c r="I3215" s="40">
        <v>20</v>
      </c>
      <c r="J3215" s="40">
        <v>5</v>
      </c>
      <c r="K3215" s="40">
        <v>5000</v>
      </c>
      <c r="L3215" s="40">
        <v>5400</v>
      </c>
      <c r="M3215" s="40">
        <v>542</v>
      </c>
      <c r="N3215" s="39" t="s">
        <v>23</v>
      </c>
      <c r="O3215" s="38"/>
      <c r="P3215" s="37" t="s">
        <v>428</v>
      </c>
      <c r="Q3215" s="36">
        <f>SUM(Q3216:Q3217)</f>
        <v>0</v>
      </c>
      <c r="R3215" s="36">
        <f>SUM(R3216:R3217)</f>
        <v>0</v>
      </c>
      <c r="S3215" s="36">
        <f t="shared" si="214"/>
        <v>0</v>
      </c>
      <c r="T3215" s="36">
        <f>SUM(T3216:T3217)</f>
        <v>0</v>
      </c>
      <c r="U3215" s="36">
        <f>SUM(U3216:U3217)</f>
        <v>0</v>
      </c>
      <c r="V3215" s="36">
        <f t="shared" si="215"/>
        <v>0</v>
      </c>
      <c r="W3215" s="36">
        <f t="shared" si="216"/>
        <v>0</v>
      </c>
      <c r="X3215" s="35"/>
      <c r="Y3215" s="64"/>
      <c r="Z3215" s="63"/>
      <c r="AA3215" s="32"/>
      <c r="AK3215" s="2"/>
      <c r="AL3215" s="2"/>
      <c r="AM3215" s="2"/>
      <c r="AN3215" s="2"/>
      <c r="AO3215" s="2"/>
      <c r="AP3215" s="2"/>
      <c r="AQ3215" s="2"/>
      <c r="AR3215" s="2"/>
      <c r="AS3215" s="2"/>
      <c r="AT3215" s="2"/>
      <c r="AU3215" s="2"/>
      <c r="AV3215" s="2"/>
      <c r="AW3215" s="2"/>
    </row>
    <row r="3216" spans="1:49" hidden="1">
      <c r="A3216" s="31" t="e">
        <f t="shared" si="213"/>
        <v>#N/A</v>
      </c>
      <c r="B3216" s="30" t="e">
        <f>VLOOKUP(F3216,[3]!Tabla13[#All],2,FALSE)</f>
        <v>#N/A</v>
      </c>
      <c r="C3216" s="51">
        <v>2026</v>
      </c>
      <c r="D3216" s="51">
        <v>8330</v>
      </c>
      <c r="E3216" s="51"/>
      <c r="F3216" s="52"/>
      <c r="G3216" s="51">
        <v>2</v>
      </c>
      <c r="H3216" s="51">
        <v>6</v>
      </c>
      <c r="I3216" s="51">
        <v>20</v>
      </c>
      <c r="J3216" s="51">
        <v>5</v>
      </c>
      <c r="K3216" s="51">
        <v>5000</v>
      </c>
      <c r="L3216" s="51">
        <v>5400</v>
      </c>
      <c r="M3216" s="51">
        <v>542</v>
      </c>
      <c r="N3216" s="50">
        <v>730</v>
      </c>
      <c r="O3216" s="49"/>
      <c r="P3216" s="48" t="s">
        <v>637</v>
      </c>
      <c r="Q3216" s="47">
        <v>0</v>
      </c>
      <c r="R3216" s="47">
        <v>0</v>
      </c>
      <c r="S3216" s="46">
        <f t="shared" si="214"/>
        <v>0</v>
      </c>
      <c r="T3216" s="47">
        <v>0</v>
      </c>
      <c r="U3216" s="47">
        <v>0</v>
      </c>
      <c r="V3216" s="46">
        <f t="shared" si="215"/>
        <v>0</v>
      </c>
      <c r="W3216" s="46">
        <f t="shared" si="216"/>
        <v>0</v>
      </c>
      <c r="X3216" s="45" t="s">
        <v>26</v>
      </c>
      <c r="Y3216" s="44"/>
      <c r="Z3216" s="43"/>
      <c r="AA3216" s="42" t="s">
        <v>19</v>
      </c>
      <c r="AK3216" s="2"/>
      <c r="AL3216" s="2"/>
      <c r="AM3216" s="2"/>
      <c r="AN3216" s="2"/>
      <c r="AO3216" s="2"/>
      <c r="AP3216" s="2"/>
      <c r="AQ3216" s="2"/>
      <c r="AR3216" s="2"/>
      <c r="AS3216" s="2"/>
      <c r="AT3216" s="2"/>
      <c r="AU3216" s="2"/>
      <c r="AV3216" s="2"/>
      <c r="AW3216" s="2"/>
    </row>
    <row r="3217" spans="1:49" hidden="1">
      <c r="A3217" s="31" t="e">
        <f t="shared" si="213"/>
        <v>#N/A</v>
      </c>
      <c r="B3217" s="30" t="e">
        <f>VLOOKUP(F3217,[3]!Tabla13[#All],2,FALSE)</f>
        <v>#N/A</v>
      </c>
      <c r="C3217" s="51">
        <v>2026</v>
      </c>
      <c r="D3217" s="51">
        <v>8330</v>
      </c>
      <c r="E3217" s="51"/>
      <c r="F3217" s="52"/>
      <c r="G3217" s="51">
        <v>2</v>
      </c>
      <c r="H3217" s="51">
        <v>6</v>
      </c>
      <c r="I3217" s="51">
        <v>20</v>
      </c>
      <c r="J3217" s="51">
        <v>5</v>
      </c>
      <c r="K3217" s="51">
        <v>5000</v>
      </c>
      <c r="L3217" s="51">
        <v>5400</v>
      </c>
      <c r="M3217" s="51">
        <v>542</v>
      </c>
      <c r="N3217" s="50">
        <v>1213</v>
      </c>
      <c r="O3217" s="49"/>
      <c r="P3217" s="48" t="s">
        <v>636</v>
      </c>
      <c r="Q3217" s="47">
        <v>0</v>
      </c>
      <c r="R3217" s="47">
        <v>0</v>
      </c>
      <c r="S3217" s="46">
        <f t="shared" si="214"/>
        <v>0</v>
      </c>
      <c r="T3217" s="47">
        <v>0</v>
      </c>
      <c r="U3217" s="47">
        <v>0</v>
      </c>
      <c r="V3217" s="46">
        <f t="shared" si="215"/>
        <v>0</v>
      </c>
      <c r="W3217" s="46">
        <f t="shared" si="216"/>
        <v>0</v>
      </c>
      <c r="X3217" s="45" t="s">
        <v>26</v>
      </c>
      <c r="Y3217" s="44"/>
      <c r="Z3217" s="43"/>
      <c r="AA3217" s="42" t="s">
        <v>19</v>
      </c>
      <c r="AK3217" s="2"/>
      <c r="AL3217" s="2"/>
      <c r="AM3217" s="2"/>
      <c r="AN3217" s="2"/>
      <c r="AO3217" s="2"/>
      <c r="AP3217" s="2"/>
      <c r="AQ3217" s="2"/>
      <c r="AR3217" s="2"/>
      <c r="AS3217" s="2"/>
      <c r="AT3217" s="2"/>
      <c r="AU3217" s="2"/>
      <c r="AV3217" s="2"/>
      <c r="AW3217" s="2"/>
    </row>
    <row r="3218" spans="1:49" hidden="1">
      <c r="A3218" s="31" t="e">
        <f t="shared" si="213"/>
        <v>#N/A</v>
      </c>
      <c r="B3218" s="30" t="e">
        <f>VLOOKUP(F3218,[3]!Tabla13[#All],2,FALSE)</f>
        <v>#N/A</v>
      </c>
      <c r="C3218" s="40">
        <v>2026</v>
      </c>
      <c r="D3218" s="40">
        <v>8330</v>
      </c>
      <c r="E3218" s="40"/>
      <c r="F3218" s="41"/>
      <c r="G3218" s="40">
        <v>2</v>
      </c>
      <c r="H3218" s="40">
        <v>6</v>
      </c>
      <c r="I3218" s="40">
        <v>20</v>
      </c>
      <c r="J3218" s="40">
        <v>5</v>
      </c>
      <c r="K3218" s="40">
        <v>5000</v>
      </c>
      <c r="L3218" s="40">
        <v>5400</v>
      </c>
      <c r="M3218" s="40">
        <v>543</v>
      </c>
      <c r="N3218" s="39" t="s">
        <v>23</v>
      </c>
      <c r="O3218" s="38"/>
      <c r="P3218" s="37" t="s">
        <v>220</v>
      </c>
      <c r="Q3218" s="36">
        <f>SUM(Q3219:Q3219)</f>
        <v>0</v>
      </c>
      <c r="R3218" s="36">
        <f>SUM(R3219:R3219)</f>
        <v>0</v>
      </c>
      <c r="S3218" s="36">
        <f t="shared" si="214"/>
        <v>0</v>
      </c>
      <c r="T3218" s="36">
        <f>SUM(T3219:T3219)</f>
        <v>0</v>
      </c>
      <c r="U3218" s="36">
        <f>SUM(U3219:U3219)</f>
        <v>0</v>
      </c>
      <c r="V3218" s="36">
        <f t="shared" si="215"/>
        <v>0</v>
      </c>
      <c r="W3218" s="36">
        <f t="shared" si="216"/>
        <v>0</v>
      </c>
      <c r="X3218" s="35"/>
      <c r="Y3218" s="64"/>
      <c r="Z3218" s="63"/>
      <c r="AA3218" s="32"/>
      <c r="AK3218" s="2"/>
      <c r="AL3218" s="2"/>
      <c r="AM3218" s="2"/>
      <c r="AN3218" s="2"/>
      <c r="AO3218" s="2"/>
      <c r="AP3218" s="2"/>
      <c r="AQ3218" s="2"/>
      <c r="AR3218" s="2"/>
      <c r="AS3218" s="2"/>
      <c r="AT3218" s="2"/>
      <c r="AU3218" s="2"/>
      <c r="AV3218" s="2"/>
      <c r="AW3218" s="2"/>
    </row>
    <row r="3219" spans="1:49" ht="28.5" hidden="1">
      <c r="A3219" s="31" t="e">
        <f t="shared" si="213"/>
        <v>#N/A</v>
      </c>
      <c r="B3219" s="30" t="e">
        <f>VLOOKUP(F3219,[3]!Tabla13[#All],2,FALSE)</f>
        <v>#N/A</v>
      </c>
      <c r="C3219" s="51">
        <v>2026</v>
      </c>
      <c r="D3219" s="51">
        <v>8330</v>
      </c>
      <c r="E3219" s="51"/>
      <c r="F3219" s="52"/>
      <c r="G3219" s="51">
        <v>2</v>
      </c>
      <c r="H3219" s="51">
        <v>6</v>
      </c>
      <c r="I3219" s="51">
        <v>20</v>
      </c>
      <c r="J3219" s="51">
        <v>5</v>
      </c>
      <c r="K3219" s="51">
        <v>5000</v>
      </c>
      <c r="L3219" s="51">
        <v>5400</v>
      </c>
      <c r="M3219" s="51">
        <v>543</v>
      </c>
      <c r="N3219" s="50">
        <v>1496</v>
      </c>
      <c r="O3219" s="49"/>
      <c r="P3219" s="48" t="s">
        <v>635</v>
      </c>
      <c r="Q3219" s="47">
        <v>0</v>
      </c>
      <c r="R3219" s="47">
        <v>0</v>
      </c>
      <c r="S3219" s="46">
        <f t="shared" si="214"/>
        <v>0</v>
      </c>
      <c r="T3219" s="47">
        <v>0</v>
      </c>
      <c r="U3219" s="47">
        <v>0</v>
      </c>
      <c r="V3219" s="46">
        <f t="shared" si="215"/>
        <v>0</v>
      </c>
      <c r="W3219" s="46">
        <f t="shared" si="216"/>
        <v>0</v>
      </c>
      <c r="X3219" s="45" t="s">
        <v>26</v>
      </c>
      <c r="Y3219" s="44"/>
      <c r="Z3219" s="43"/>
      <c r="AA3219" s="42" t="s">
        <v>19</v>
      </c>
      <c r="AK3219" s="2"/>
      <c r="AL3219" s="2"/>
      <c r="AM3219" s="2"/>
      <c r="AN3219" s="2"/>
      <c r="AO3219" s="2"/>
      <c r="AP3219" s="2"/>
      <c r="AQ3219" s="2"/>
      <c r="AR3219" s="2"/>
      <c r="AS3219" s="2"/>
      <c r="AT3219" s="2"/>
      <c r="AU3219" s="2"/>
      <c r="AV3219" s="2"/>
      <c r="AW3219" s="2"/>
    </row>
    <row r="3220" spans="1:49" hidden="1">
      <c r="A3220" s="31" t="e">
        <f t="shared" si="213"/>
        <v>#N/A</v>
      </c>
      <c r="B3220" s="30" t="e">
        <f>VLOOKUP(F3220,[3]!Tabla13[#All],2,FALSE)</f>
        <v>#N/A</v>
      </c>
      <c r="C3220" s="61">
        <v>2026</v>
      </c>
      <c r="D3220" s="61">
        <v>8330</v>
      </c>
      <c r="E3220" s="61"/>
      <c r="F3220" s="62"/>
      <c r="G3220" s="61">
        <v>2</v>
      </c>
      <c r="H3220" s="61">
        <v>6</v>
      </c>
      <c r="I3220" s="61">
        <v>20</v>
      </c>
      <c r="J3220" s="61">
        <v>5</v>
      </c>
      <c r="K3220" s="61">
        <v>5000</v>
      </c>
      <c r="L3220" s="61">
        <v>5600</v>
      </c>
      <c r="M3220" s="61"/>
      <c r="N3220" s="60" t="s">
        <v>23</v>
      </c>
      <c r="O3220" s="59"/>
      <c r="P3220" s="58" t="s">
        <v>29</v>
      </c>
      <c r="Q3220" s="57">
        <f>+Q3221+Q3223+Q3226+Q3230</f>
        <v>0</v>
      </c>
      <c r="R3220" s="57">
        <f>+R3221+R3223+R3226+R3230</f>
        <v>0</v>
      </c>
      <c r="S3220" s="57">
        <f t="shared" si="214"/>
        <v>0</v>
      </c>
      <c r="T3220" s="57">
        <f>+T3221+T3223+T3226+T3230</f>
        <v>0</v>
      </c>
      <c r="U3220" s="57">
        <f>+U3221+U3223+U3226+U3230</f>
        <v>0</v>
      </c>
      <c r="V3220" s="57">
        <f t="shared" si="215"/>
        <v>0</v>
      </c>
      <c r="W3220" s="57">
        <f t="shared" si="216"/>
        <v>0</v>
      </c>
      <c r="X3220" s="56"/>
      <c r="Y3220" s="205"/>
      <c r="Z3220" s="65"/>
      <c r="AA3220" s="138"/>
      <c r="AK3220" s="2"/>
      <c r="AL3220" s="2"/>
      <c r="AM3220" s="2"/>
      <c r="AN3220" s="2"/>
      <c r="AO3220" s="2"/>
      <c r="AP3220" s="2"/>
      <c r="AQ3220" s="2"/>
      <c r="AR3220" s="2"/>
      <c r="AS3220" s="2"/>
      <c r="AT3220" s="2"/>
      <c r="AU3220" s="2"/>
      <c r="AV3220" s="2"/>
      <c r="AW3220" s="2"/>
    </row>
    <row r="3221" spans="1:49" hidden="1">
      <c r="A3221" s="31" t="e">
        <f t="shared" si="213"/>
        <v>#N/A</v>
      </c>
      <c r="B3221" s="30" t="e">
        <f>VLOOKUP(F3221,[3]!Tabla13[#All],2,FALSE)</f>
        <v>#N/A</v>
      </c>
      <c r="C3221" s="40">
        <v>2026</v>
      </c>
      <c r="D3221" s="40">
        <v>8330</v>
      </c>
      <c r="E3221" s="40"/>
      <c r="F3221" s="41"/>
      <c r="G3221" s="40">
        <v>2</v>
      </c>
      <c r="H3221" s="40">
        <v>6</v>
      </c>
      <c r="I3221" s="40">
        <v>20</v>
      </c>
      <c r="J3221" s="40">
        <v>5</v>
      </c>
      <c r="K3221" s="40">
        <v>5000</v>
      </c>
      <c r="L3221" s="40">
        <v>5600</v>
      </c>
      <c r="M3221" s="40">
        <v>562</v>
      </c>
      <c r="N3221" s="39" t="s">
        <v>23</v>
      </c>
      <c r="O3221" s="38"/>
      <c r="P3221" s="37" t="s">
        <v>207</v>
      </c>
      <c r="Q3221" s="36">
        <f>SUM(Q3222:Q3222)</f>
        <v>0</v>
      </c>
      <c r="R3221" s="36">
        <f>SUM(R3222:R3222)</f>
        <v>0</v>
      </c>
      <c r="S3221" s="36">
        <f t="shared" si="214"/>
        <v>0</v>
      </c>
      <c r="T3221" s="36">
        <f>SUM(T3222:T3222)</f>
        <v>0</v>
      </c>
      <c r="U3221" s="36">
        <f>SUM(U3222:U3222)</f>
        <v>0</v>
      </c>
      <c r="V3221" s="36">
        <f t="shared" si="215"/>
        <v>0</v>
      </c>
      <c r="W3221" s="36">
        <f t="shared" si="216"/>
        <v>0</v>
      </c>
      <c r="X3221" s="35"/>
      <c r="Y3221" s="64"/>
      <c r="Z3221" s="63"/>
      <c r="AA3221" s="32"/>
      <c r="AK3221" s="2"/>
      <c r="AL3221" s="2"/>
      <c r="AM3221" s="2"/>
      <c r="AN3221" s="2"/>
      <c r="AO3221" s="2"/>
      <c r="AP3221" s="2"/>
      <c r="AQ3221" s="2"/>
      <c r="AR3221" s="2"/>
      <c r="AS3221" s="2"/>
      <c r="AT3221" s="2"/>
      <c r="AU3221" s="2"/>
      <c r="AV3221" s="2"/>
      <c r="AW3221" s="2"/>
    </row>
    <row r="3222" spans="1:49" hidden="1">
      <c r="A3222" s="31" t="e">
        <f t="shared" si="213"/>
        <v>#N/A</v>
      </c>
      <c r="B3222" s="30" t="e">
        <f>VLOOKUP(F3222,[3]!Tabla13[#All],2,FALSE)</f>
        <v>#N/A</v>
      </c>
      <c r="C3222" s="51">
        <v>2026</v>
      </c>
      <c r="D3222" s="51">
        <v>8330</v>
      </c>
      <c r="E3222" s="51"/>
      <c r="F3222" s="52"/>
      <c r="G3222" s="51">
        <v>2</v>
      </c>
      <c r="H3222" s="51">
        <v>6</v>
      </c>
      <c r="I3222" s="51">
        <v>20</v>
      </c>
      <c r="J3222" s="51">
        <v>5</v>
      </c>
      <c r="K3222" s="51">
        <v>5000</v>
      </c>
      <c r="L3222" s="51">
        <v>5600</v>
      </c>
      <c r="M3222" s="51">
        <v>562</v>
      </c>
      <c r="N3222" s="50">
        <v>397</v>
      </c>
      <c r="O3222" s="49"/>
      <c r="P3222" s="48" t="s">
        <v>634</v>
      </c>
      <c r="Q3222" s="47">
        <v>0</v>
      </c>
      <c r="R3222" s="47">
        <v>0</v>
      </c>
      <c r="S3222" s="46">
        <f t="shared" si="214"/>
        <v>0</v>
      </c>
      <c r="T3222" s="47">
        <v>0</v>
      </c>
      <c r="U3222" s="47">
        <v>0</v>
      </c>
      <c r="V3222" s="46">
        <f t="shared" si="215"/>
        <v>0</v>
      </c>
      <c r="W3222" s="46">
        <f t="shared" si="216"/>
        <v>0</v>
      </c>
      <c r="X3222" s="45" t="s">
        <v>26</v>
      </c>
      <c r="Y3222" s="44"/>
      <c r="Z3222" s="43"/>
      <c r="AA3222" s="42" t="s">
        <v>19</v>
      </c>
      <c r="AK3222" s="2"/>
      <c r="AL3222" s="2"/>
      <c r="AM3222" s="2"/>
      <c r="AN3222" s="2"/>
      <c r="AO3222" s="2"/>
      <c r="AP3222" s="2"/>
      <c r="AQ3222" s="2"/>
      <c r="AR3222" s="2"/>
      <c r="AS3222" s="2"/>
      <c r="AT3222" s="2"/>
      <c r="AU3222" s="2"/>
      <c r="AV3222" s="2"/>
      <c r="AW3222" s="2"/>
    </row>
    <row r="3223" spans="1:49" hidden="1">
      <c r="A3223" s="31" t="e">
        <f t="shared" si="213"/>
        <v>#N/A</v>
      </c>
      <c r="B3223" s="30" t="e">
        <f>VLOOKUP(F3223,[3]!Tabla13[#All],2,FALSE)</f>
        <v>#N/A</v>
      </c>
      <c r="C3223" s="40">
        <v>2026</v>
      </c>
      <c r="D3223" s="40">
        <v>8330</v>
      </c>
      <c r="E3223" s="40"/>
      <c r="F3223" s="41"/>
      <c r="G3223" s="40">
        <v>2</v>
      </c>
      <c r="H3223" s="40">
        <v>6</v>
      </c>
      <c r="I3223" s="40">
        <v>20</v>
      </c>
      <c r="J3223" s="40">
        <v>5</v>
      </c>
      <c r="K3223" s="40">
        <v>5000</v>
      </c>
      <c r="L3223" s="40">
        <v>5600</v>
      </c>
      <c r="M3223" s="40">
        <v>565</v>
      </c>
      <c r="N3223" s="39" t="s">
        <v>23</v>
      </c>
      <c r="O3223" s="38"/>
      <c r="P3223" s="37" t="s">
        <v>184</v>
      </c>
      <c r="Q3223" s="36">
        <f>SUM(Q3224:Q3225)</f>
        <v>0</v>
      </c>
      <c r="R3223" s="36">
        <f>SUM(R3224:R3225)</f>
        <v>0</v>
      </c>
      <c r="S3223" s="36">
        <f t="shared" si="214"/>
        <v>0</v>
      </c>
      <c r="T3223" s="36">
        <f>SUM(T3224:T3225)</f>
        <v>0</v>
      </c>
      <c r="U3223" s="36">
        <f>SUM(U3224:U3225)</f>
        <v>0</v>
      </c>
      <c r="V3223" s="36">
        <f t="shared" si="215"/>
        <v>0</v>
      </c>
      <c r="W3223" s="36">
        <f t="shared" si="216"/>
        <v>0</v>
      </c>
      <c r="X3223" s="35"/>
      <c r="Y3223" s="64"/>
      <c r="Z3223" s="63"/>
      <c r="AA3223" s="32"/>
      <c r="AK3223" s="2"/>
      <c r="AL3223" s="2"/>
      <c r="AM3223" s="2"/>
      <c r="AN3223" s="2"/>
      <c r="AO3223" s="2"/>
      <c r="AP3223" s="2"/>
      <c r="AQ3223" s="2"/>
      <c r="AR3223" s="2"/>
      <c r="AS3223" s="2"/>
      <c r="AT3223" s="2"/>
      <c r="AU3223" s="2"/>
      <c r="AV3223" s="2"/>
      <c r="AW3223" s="2"/>
    </row>
    <row r="3224" spans="1:49" hidden="1">
      <c r="A3224" s="31" t="e">
        <f t="shared" si="213"/>
        <v>#N/A</v>
      </c>
      <c r="B3224" s="30" t="e">
        <f>VLOOKUP(F3224,[3]!Tabla13[#All],2,FALSE)</f>
        <v>#N/A</v>
      </c>
      <c r="C3224" s="51">
        <v>2026</v>
      </c>
      <c r="D3224" s="51">
        <v>8330</v>
      </c>
      <c r="E3224" s="51"/>
      <c r="F3224" s="52"/>
      <c r="G3224" s="51">
        <v>2</v>
      </c>
      <c r="H3224" s="51">
        <v>6</v>
      </c>
      <c r="I3224" s="51">
        <v>20</v>
      </c>
      <c r="J3224" s="51">
        <v>5</v>
      </c>
      <c r="K3224" s="51">
        <v>5000</v>
      </c>
      <c r="L3224" s="51">
        <v>5600</v>
      </c>
      <c r="M3224" s="51">
        <v>565</v>
      </c>
      <c r="N3224" s="50">
        <v>585</v>
      </c>
      <c r="O3224" s="49"/>
      <c r="P3224" s="48" t="s">
        <v>592</v>
      </c>
      <c r="Q3224" s="47">
        <v>0</v>
      </c>
      <c r="R3224" s="47">
        <v>0</v>
      </c>
      <c r="S3224" s="46">
        <f t="shared" si="214"/>
        <v>0</v>
      </c>
      <c r="T3224" s="47">
        <v>0</v>
      </c>
      <c r="U3224" s="47">
        <v>0</v>
      </c>
      <c r="V3224" s="46">
        <f t="shared" si="215"/>
        <v>0</v>
      </c>
      <c r="W3224" s="46">
        <f t="shared" si="216"/>
        <v>0</v>
      </c>
      <c r="X3224" s="45" t="s">
        <v>205</v>
      </c>
      <c r="Y3224" s="44"/>
      <c r="Z3224" s="43"/>
      <c r="AA3224" s="78" t="s">
        <v>100</v>
      </c>
      <c r="AK3224" s="2"/>
      <c r="AL3224" s="2"/>
      <c r="AM3224" s="2"/>
      <c r="AN3224" s="2"/>
      <c r="AO3224" s="2"/>
      <c r="AP3224" s="2"/>
      <c r="AQ3224" s="2"/>
      <c r="AR3224" s="2"/>
      <c r="AS3224" s="2"/>
      <c r="AT3224" s="2"/>
      <c r="AU3224" s="2"/>
      <c r="AV3224" s="2"/>
      <c r="AW3224" s="2"/>
    </row>
    <row r="3225" spans="1:49" hidden="1">
      <c r="A3225" s="31" t="e">
        <f t="shared" si="213"/>
        <v>#N/A</v>
      </c>
      <c r="B3225" s="30" t="e">
        <f>VLOOKUP(F3225,[3]!Tabla13[#All],2,FALSE)</f>
        <v>#N/A</v>
      </c>
      <c r="C3225" s="51">
        <v>2026</v>
      </c>
      <c r="D3225" s="51">
        <v>8330</v>
      </c>
      <c r="E3225" s="51"/>
      <c r="F3225" s="52"/>
      <c r="G3225" s="51">
        <v>2</v>
      </c>
      <c r="H3225" s="51">
        <v>6</v>
      </c>
      <c r="I3225" s="51">
        <v>20</v>
      </c>
      <c r="J3225" s="51">
        <v>5</v>
      </c>
      <c r="K3225" s="51">
        <v>5000</v>
      </c>
      <c r="L3225" s="51">
        <v>5600</v>
      </c>
      <c r="M3225" s="51">
        <v>565</v>
      </c>
      <c r="N3225" s="50">
        <v>818</v>
      </c>
      <c r="O3225" s="49"/>
      <c r="P3225" s="48" t="s">
        <v>633</v>
      </c>
      <c r="Q3225" s="47">
        <v>0</v>
      </c>
      <c r="R3225" s="47">
        <v>0</v>
      </c>
      <c r="S3225" s="46">
        <f t="shared" si="214"/>
        <v>0</v>
      </c>
      <c r="T3225" s="47">
        <v>0</v>
      </c>
      <c r="U3225" s="47">
        <v>0</v>
      </c>
      <c r="V3225" s="46">
        <f t="shared" si="215"/>
        <v>0</v>
      </c>
      <c r="W3225" s="46">
        <f t="shared" si="216"/>
        <v>0</v>
      </c>
      <c r="X3225" s="45" t="s">
        <v>205</v>
      </c>
      <c r="Y3225" s="44"/>
      <c r="Z3225" s="43"/>
      <c r="AA3225" s="78" t="s">
        <v>100</v>
      </c>
      <c r="AK3225" s="2"/>
      <c r="AL3225" s="2"/>
      <c r="AM3225" s="2"/>
      <c r="AN3225" s="2"/>
      <c r="AO3225" s="2"/>
      <c r="AP3225" s="2"/>
      <c r="AQ3225" s="2"/>
      <c r="AR3225" s="2"/>
      <c r="AS3225" s="2"/>
      <c r="AT3225" s="2"/>
      <c r="AU3225" s="2"/>
      <c r="AV3225" s="2"/>
      <c r="AW3225" s="2"/>
    </row>
    <row r="3226" spans="1:49" ht="30" hidden="1">
      <c r="A3226" s="31" t="e">
        <f t="shared" si="213"/>
        <v>#N/A</v>
      </c>
      <c r="B3226" s="30" t="e">
        <f>VLOOKUP(F3226,[3]!Tabla13[#All],2,FALSE)</f>
        <v>#N/A</v>
      </c>
      <c r="C3226" s="40">
        <v>2026</v>
      </c>
      <c r="D3226" s="40">
        <v>8330</v>
      </c>
      <c r="E3226" s="40"/>
      <c r="F3226" s="41"/>
      <c r="G3226" s="40">
        <v>2</v>
      </c>
      <c r="H3226" s="40">
        <v>6</v>
      </c>
      <c r="I3226" s="40">
        <v>20</v>
      </c>
      <c r="J3226" s="40">
        <v>5</v>
      </c>
      <c r="K3226" s="40">
        <v>5000</v>
      </c>
      <c r="L3226" s="40">
        <v>5600</v>
      </c>
      <c r="M3226" s="40">
        <v>566</v>
      </c>
      <c r="N3226" s="39" t="s">
        <v>23</v>
      </c>
      <c r="O3226" s="38"/>
      <c r="P3226" s="37" t="s">
        <v>172</v>
      </c>
      <c r="Q3226" s="36">
        <f>SUM(Q3227:Q3229)</f>
        <v>0</v>
      </c>
      <c r="R3226" s="36">
        <f>SUM(R3227:R3229)</f>
        <v>0</v>
      </c>
      <c r="S3226" s="36">
        <f t="shared" si="214"/>
        <v>0</v>
      </c>
      <c r="T3226" s="36">
        <f>SUM(T3227:T3229)</f>
        <v>0</v>
      </c>
      <c r="U3226" s="36">
        <f>SUM(U3227:U3229)</f>
        <v>0</v>
      </c>
      <c r="V3226" s="36">
        <f t="shared" si="215"/>
        <v>0</v>
      </c>
      <c r="W3226" s="36">
        <f t="shared" si="216"/>
        <v>0</v>
      </c>
      <c r="X3226" s="35"/>
      <c r="Y3226" s="64"/>
      <c r="Z3226" s="63"/>
      <c r="AA3226" s="32"/>
      <c r="AK3226" s="2"/>
      <c r="AL3226" s="2"/>
      <c r="AM3226" s="2"/>
      <c r="AN3226" s="2"/>
      <c r="AO3226" s="2"/>
      <c r="AP3226" s="2"/>
      <c r="AQ3226" s="2"/>
      <c r="AR3226" s="2"/>
      <c r="AS3226" s="2"/>
      <c r="AT3226" s="2"/>
      <c r="AU3226" s="2"/>
      <c r="AV3226" s="2"/>
      <c r="AW3226" s="2"/>
    </row>
    <row r="3227" spans="1:49" hidden="1">
      <c r="A3227" s="31" t="e">
        <f t="shared" ref="A3227:A3290" si="217">B3227-E3227</f>
        <v>#N/A</v>
      </c>
      <c r="B3227" s="30" t="e">
        <f>VLOOKUP(F3227,[3]!Tabla13[#All],2,FALSE)</f>
        <v>#N/A</v>
      </c>
      <c r="C3227" s="51">
        <v>2026</v>
      </c>
      <c r="D3227" s="51">
        <v>8330</v>
      </c>
      <c r="E3227" s="51"/>
      <c r="F3227" s="52"/>
      <c r="G3227" s="51">
        <v>2</v>
      </c>
      <c r="H3227" s="51">
        <v>6</v>
      </c>
      <c r="I3227" s="51">
        <v>20</v>
      </c>
      <c r="J3227" s="51">
        <v>5</v>
      </c>
      <c r="K3227" s="51">
        <v>5000</v>
      </c>
      <c r="L3227" s="51">
        <v>5600</v>
      </c>
      <c r="M3227" s="51">
        <v>566</v>
      </c>
      <c r="N3227" s="50">
        <v>707</v>
      </c>
      <c r="O3227" s="49"/>
      <c r="P3227" s="48" t="s">
        <v>417</v>
      </c>
      <c r="Q3227" s="47">
        <v>0</v>
      </c>
      <c r="R3227" s="47">
        <v>0</v>
      </c>
      <c r="S3227" s="46">
        <f t="shared" si="214"/>
        <v>0</v>
      </c>
      <c r="T3227" s="47">
        <v>0</v>
      </c>
      <c r="U3227" s="47">
        <v>0</v>
      </c>
      <c r="V3227" s="46">
        <f t="shared" si="215"/>
        <v>0</v>
      </c>
      <c r="W3227" s="46">
        <f t="shared" si="216"/>
        <v>0</v>
      </c>
      <c r="X3227" s="45" t="s">
        <v>26</v>
      </c>
      <c r="Y3227" s="44"/>
      <c r="Z3227" s="43"/>
      <c r="AA3227" s="78" t="s">
        <v>100</v>
      </c>
      <c r="AK3227" s="2"/>
      <c r="AL3227" s="2"/>
      <c r="AM3227" s="2"/>
      <c r="AN3227" s="2"/>
      <c r="AO3227" s="2"/>
      <c r="AP3227" s="2"/>
      <c r="AQ3227" s="2"/>
      <c r="AR3227" s="2"/>
      <c r="AS3227" s="2"/>
      <c r="AT3227" s="2"/>
      <c r="AU3227" s="2"/>
      <c r="AV3227" s="2"/>
      <c r="AW3227" s="2"/>
    </row>
    <row r="3228" spans="1:49" hidden="1">
      <c r="A3228" s="31" t="e">
        <f t="shared" si="217"/>
        <v>#N/A</v>
      </c>
      <c r="B3228" s="30" t="e">
        <f>VLOOKUP(F3228,[3]!Tabla13[#All],2,FALSE)</f>
        <v>#N/A</v>
      </c>
      <c r="C3228" s="51">
        <v>2026</v>
      </c>
      <c r="D3228" s="51">
        <v>8330</v>
      </c>
      <c r="E3228" s="51"/>
      <c r="F3228" s="52"/>
      <c r="G3228" s="51">
        <v>2</v>
      </c>
      <c r="H3228" s="51">
        <v>6</v>
      </c>
      <c r="I3228" s="51">
        <v>20</v>
      </c>
      <c r="J3228" s="51">
        <v>5</v>
      </c>
      <c r="K3228" s="51">
        <v>5000</v>
      </c>
      <c r="L3228" s="51">
        <v>5600</v>
      </c>
      <c r="M3228" s="51">
        <v>566</v>
      </c>
      <c r="N3228" s="50">
        <v>1453</v>
      </c>
      <c r="O3228" s="49"/>
      <c r="P3228" s="48" t="s">
        <v>164</v>
      </c>
      <c r="Q3228" s="47">
        <v>0</v>
      </c>
      <c r="R3228" s="47">
        <v>0</v>
      </c>
      <c r="S3228" s="46">
        <f t="shared" si="214"/>
        <v>0</v>
      </c>
      <c r="T3228" s="47">
        <v>0</v>
      </c>
      <c r="U3228" s="47">
        <v>0</v>
      </c>
      <c r="V3228" s="46">
        <f t="shared" si="215"/>
        <v>0</v>
      </c>
      <c r="W3228" s="46">
        <f t="shared" si="216"/>
        <v>0</v>
      </c>
      <c r="X3228" s="45" t="s">
        <v>26</v>
      </c>
      <c r="Y3228" s="44"/>
      <c r="Z3228" s="43"/>
      <c r="AA3228" s="78" t="s">
        <v>100</v>
      </c>
      <c r="AK3228" s="2"/>
      <c r="AL3228" s="2"/>
      <c r="AM3228" s="2"/>
      <c r="AN3228" s="2"/>
      <c r="AO3228" s="2"/>
      <c r="AP3228" s="2"/>
      <c r="AQ3228" s="2"/>
      <c r="AR3228" s="2"/>
      <c r="AS3228" s="2"/>
      <c r="AT3228" s="2"/>
      <c r="AU3228" s="2"/>
      <c r="AV3228" s="2"/>
      <c r="AW3228" s="2"/>
    </row>
    <row r="3229" spans="1:49" hidden="1">
      <c r="A3229" s="31" t="e">
        <f t="shared" si="217"/>
        <v>#N/A</v>
      </c>
      <c r="B3229" s="30" t="e">
        <f>VLOOKUP(F3229,[3]!Tabla13[#All],2,FALSE)</f>
        <v>#N/A</v>
      </c>
      <c r="C3229" s="51">
        <v>2026</v>
      </c>
      <c r="D3229" s="51">
        <v>8330</v>
      </c>
      <c r="E3229" s="51"/>
      <c r="F3229" s="52"/>
      <c r="G3229" s="51">
        <v>2</v>
      </c>
      <c r="H3229" s="51">
        <v>6</v>
      </c>
      <c r="I3229" s="51">
        <v>20</v>
      </c>
      <c r="J3229" s="51">
        <v>5</v>
      </c>
      <c r="K3229" s="51">
        <v>5000</v>
      </c>
      <c r="L3229" s="51">
        <v>5600</v>
      </c>
      <c r="M3229" s="51">
        <v>566</v>
      </c>
      <c r="N3229" s="50">
        <v>1090</v>
      </c>
      <c r="O3229" s="49"/>
      <c r="P3229" s="48" t="s">
        <v>171</v>
      </c>
      <c r="Q3229" s="47">
        <v>0</v>
      </c>
      <c r="R3229" s="47">
        <v>0</v>
      </c>
      <c r="S3229" s="46">
        <f t="shared" si="214"/>
        <v>0</v>
      </c>
      <c r="T3229" s="47">
        <v>0</v>
      </c>
      <c r="U3229" s="47">
        <v>0</v>
      </c>
      <c r="V3229" s="46">
        <f t="shared" si="215"/>
        <v>0</v>
      </c>
      <c r="W3229" s="46">
        <f t="shared" si="216"/>
        <v>0</v>
      </c>
      <c r="X3229" s="45" t="s">
        <v>26</v>
      </c>
      <c r="Y3229" s="44"/>
      <c r="Z3229" s="43"/>
      <c r="AA3229" s="78" t="s">
        <v>100</v>
      </c>
      <c r="AK3229" s="2"/>
      <c r="AL3229" s="2"/>
      <c r="AM3229" s="2"/>
      <c r="AN3229" s="2"/>
      <c r="AO3229" s="2"/>
      <c r="AP3229" s="2"/>
      <c r="AQ3229" s="2"/>
      <c r="AR3229" s="2"/>
      <c r="AS3229" s="2"/>
      <c r="AT3229" s="2"/>
      <c r="AU3229" s="2"/>
      <c r="AV3229" s="2"/>
      <c r="AW3229" s="2"/>
    </row>
    <row r="3230" spans="1:49" hidden="1">
      <c r="A3230" s="31" t="e">
        <f t="shared" si="217"/>
        <v>#N/A</v>
      </c>
      <c r="B3230" s="30" t="e">
        <f>VLOOKUP(F3230,[3]!Tabla13[#All],2,FALSE)</f>
        <v>#N/A</v>
      </c>
      <c r="C3230" s="40">
        <v>2026</v>
      </c>
      <c r="D3230" s="40">
        <v>8330</v>
      </c>
      <c r="E3230" s="40"/>
      <c r="F3230" s="41"/>
      <c r="G3230" s="40">
        <v>2</v>
      </c>
      <c r="H3230" s="40">
        <v>6</v>
      </c>
      <c r="I3230" s="40">
        <v>20</v>
      </c>
      <c r="J3230" s="40">
        <v>5</v>
      </c>
      <c r="K3230" s="40">
        <v>5000</v>
      </c>
      <c r="L3230" s="40">
        <v>5600</v>
      </c>
      <c r="M3230" s="40">
        <v>567</v>
      </c>
      <c r="N3230" s="39" t="s">
        <v>23</v>
      </c>
      <c r="O3230" s="38"/>
      <c r="P3230" s="37" t="s">
        <v>589</v>
      </c>
      <c r="Q3230" s="36">
        <f>SUM(Q3231)</f>
        <v>0</v>
      </c>
      <c r="R3230" s="36">
        <f>SUM(R3231)</f>
        <v>0</v>
      </c>
      <c r="S3230" s="36">
        <f t="shared" si="214"/>
        <v>0</v>
      </c>
      <c r="T3230" s="36">
        <f>SUM(T3231)</f>
        <v>0</v>
      </c>
      <c r="U3230" s="36">
        <f>SUM(U3231)</f>
        <v>0</v>
      </c>
      <c r="V3230" s="36">
        <f t="shared" si="215"/>
        <v>0</v>
      </c>
      <c r="W3230" s="36">
        <f t="shared" si="216"/>
        <v>0</v>
      </c>
      <c r="X3230" s="35"/>
      <c r="Y3230" s="64"/>
      <c r="Z3230" s="63"/>
      <c r="AA3230" s="32"/>
      <c r="AK3230" s="2"/>
      <c r="AL3230" s="2"/>
      <c r="AM3230" s="2"/>
      <c r="AN3230" s="2"/>
      <c r="AO3230" s="2"/>
      <c r="AP3230" s="2"/>
      <c r="AQ3230" s="2"/>
      <c r="AR3230" s="2"/>
      <c r="AS3230" s="2"/>
      <c r="AT3230" s="2"/>
      <c r="AU3230" s="2"/>
      <c r="AV3230" s="2"/>
      <c r="AW3230" s="2"/>
    </row>
    <row r="3231" spans="1:49" hidden="1">
      <c r="A3231" s="31" t="e">
        <f t="shared" si="217"/>
        <v>#N/A</v>
      </c>
      <c r="B3231" s="30" t="e">
        <f>VLOOKUP(F3231,[3]!Tabla13[#All],2,FALSE)</f>
        <v>#N/A</v>
      </c>
      <c r="C3231" s="51">
        <v>2026</v>
      </c>
      <c r="D3231" s="51">
        <v>8330</v>
      </c>
      <c r="E3231" s="51"/>
      <c r="F3231" s="52"/>
      <c r="G3231" s="51">
        <v>2</v>
      </c>
      <c r="H3231" s="51">
        <v>6</v>
      </c>
      <c r="I3231" s="51">
        <v>20</v>
      </c>
      <c r="J3231" s="51">
        <v>5</v>
      </c>
      <c r="K3231" s="51">
        <v>5000</v>
      </c>
      <c r="L3231" s="51">
        <v>5600</v>
      </c>
      <c r="M3231" s="51">
        <v>567</v>
      </c>
      <c r="N3231" s="50">
        <v>902</v>
      </c>
      <c r="O3231" s="49"/>
      <c r="P3231" s="48" t="s">
        <v>588</v>
      </c>
      <c r="Q3231" s="47">
        <v>0</v>
      </c>
      <c r="R3231" s="47">
        <v>0</v>
      </c>
      <c r="S3231" s="46">
        <f t="shared" si="214"/>
        <v>0</v>
      </c>
      <c r="T3231" s="47">
        <v>0</v>
      </c>
      <c r="U3231" s="47">
        <v>0</v>
      </c>
      <c r="V3231" s="46">
        <f t="shared" si="215"/>
        <v>0</v>
      </c>
      <c r="W3231" s="46">
        <f t="shared" si="216"/>
        <v>0</v>
      </c>
      <c r="X3231" s="45" t="s">
        <v>26</v>
      </c>
      <c r="Y3231" s="44"/>
      <c r="Z3231" s="43"/>
      <c r="AA3231" s="78" t="s">
        <v>100</v>
      </c>
      <c r="AK3231" s="2"/>
      <c r="AL3231" s="2"/>
      <c r="AM3231" s="2"/>
      <c r="AN3231" s="2"/>
      <c r="AO3231" s="2"/>
      <c r="AP3231" s="2"/>
      <c r="AQ3231" s="2"/>
      <c r="AR3231" s="2"/>
      <c r="AS3231" s="2"/>
      <c r="AT3231" s="2"/>
      <c r="AU3231" s="2"/>
      <c r="AV3231" s="2"/>
      <c r="AW3231" s="2"/>
    </row>
    <row r="3232" spans="1:49" hidden="1">
      <c r="A3232" s="31" t="e">
        <f t="shared" si="217"/>
        <v>#N/A</v>
      </c>
      <c r="B3232" s="30" t="e">
        <f>VLOOKUP(F3232,[3]!Tabla13[#All],2,FALSE)</f>
        <v>#N/A</v>
      </c>
      <c r="C3232" s="61">
        <v>2026</v>
      </c>
      <c r="D3232" s="61">
        <v>8330</v>
      </c>
      <c r="E3232" s="61"/>
      <c r="F3232" s="62"/>
      <c r="G3232" s="61">
        <v>2</v>
      </c>
      <c r="H3232" s="61">
        <v>6</v>
      </c>
      <c r="I3232" s="61">
        <v>20</v>
      </c>
      <c r="J3232" s="61">
        <v>5</v>
      </c>
      <c r="K3232" s="61">
        <v>5000</v>
      </c>
      <c r="L3232" s="61">
        <v>5900</v>
      </c>
      <c r="M3232" s="61"/>
      <c r="N3232" s="60" t="s">
        <v>23</v>
      </c>
      <c r="O3232" s="59"/>
      <c r="P3232" s="58" t="s">
        <v>25</v>
      </c>
      <c r="Q3232" s="57">
        <f>Q3233+Q3245</f>
        <v>0</v>
      </c>
      <c r="R3232" s="57">
        <f>R3233+R3245</f>
        <v>0</v>
      </c>
      <c r="S3232" s="57">
        <f t="shared" si="214"/>
        <v>0</v>
      </c>
      <c r="T3232" s="57">
        <f>T3233+T3245</f>
        <v>0</v>
      </c>
      <c r="U3232" s="57">
        <f>U3233+U3245</f>
        <v>0</v>
      </c>
      <c r="V3232" s="57">
        <f t="shared" si="215"/>
        <v>0</v>
      </c>
      <c r="W3232" s="57">
        <f t="shared" si="216"/>
        <v>0</v>
      </c>
      <c r="X3232" s="56"/>
      <c r="Y3232" s="66"/>
      <c r="Z3232" s="65"/>
      <c r="AA3232" s="53"/>
      <c r="AK3232" s="2"/>
      <c r="AL3232" s="2"/>
      <c r="AM3232" s="2"/>
      <c r="AN3232" s="2"/>
      <c r="AO3232" s="2"/>
      <c r="AP3232" s="2"/>
      <c r="AQ3232" s="2"/>
      <c r="AR3232" s="2"/>
      <c r="AS3232" s="2"/>
      <c r="AT3232" s="2"/>
      <c r="AU3232" s="2"/>
      <c r="AV3232" s="2"/>
      <c r="AW3232" s="2"/>
    </row>
    <row r="3233" spans="1:96" hidden="1">
      <c r="A3233" s="31" t="e">
        <f t="shared" si="217"/>
        <v>#N/A</v>
      </c>
      <c r="B3233" s="30" t="e">
        <f>VLOOKUP(F3233,[3]!Tabla13[#All],2,FALSE)</f>
        <v>#N/A</v>
      </c>
      <c r="C3233" s="40">
        <v>2026</v>
      </c>
      <c r="D3233" s="40">
        <v>8330</v>
      </c>
      <c r="E3233" s="40"/>
      <c r="F3233" s="41"/>
      <c r="G3233" s="40">
        <v>2</v>
      </c>
      <c r="H3233" s="40">
        <v>6</v>
      </c>
      <c r="I3233" s="40">
        <v>20</v>
      </c>
      <c r="J3233" s="40">
        <v>5</v>
      </c>
      <c r="K3233" s="40">
        <v>5000</v>
      </c>
      <c r="L3233" s="40">
        <v>5900</v>
      </c>
      <c r="M3233" s="40">
        <v>591</v>
      </c>
      <c r="N3233" s="39" t="s">
        <v>23</v>
      </c>
      <c r="O3233" s="38"/>
      <c r="P3233" s="37" t="s">
        <v>24</v>
      </c>
      <c r="Q3233" s="36">
        <f>SUM(Q3234:Q3244)</f>
        <v>0</v>
      </c>
      <c r="R3233" s="36">
        <f>SUM(R3234:R3244)</f>
        <v>0</v>
      </c>
      <c r="S3233" s="36">
        <f t="shared" si="214"/>
        <v>0</v>
      </c>
      <c r="T3233" s="36">
        <f>SUM(T3234:T3244)</f>
        <v>0</v>
      </c>
      <c r="U3233" s="36">
        <f>SUM(U3234:U3244)</f>
        <v>0</v>
      </c>
      <c r="V3233" s="36">
        <f t="shared" si="215"/>
        <v>0</v>
      </c>
      <c r="W3233" s="36">
        <f t="shared" si="216"/>
        <v>0</v>
      </c>
      <c r="X3233" s="35"/>
      <c r="Y3233" s="64"/>
      <c r="Z3233" s="63"/>
      <c r="AA3233" s="32"/>
      <c r="AK3233" s="2"/>
      <c r="AL3233" s="2"/>
      <c r="AM3233" s="2"/>
      <c r="AN3233" s="2"/>
      <c r="AO3233" s="2"/>
      <c r="AP3233" s="2"/>
      <c r="AQ3233" s="2"/>
      <c r="AR3233" s="2"/>
      <c r="AS3233" s="2"/>
      <c r="AT3233" s="2"/>
      <c r="AU3233" s="2"/>
      <c r="AV3233" s="2"/>
      <c r="AW3233" s="2"/>
    </row>
    <row r="3234" spans="1:96" hidden="1">
      <c r="A3234" s="31" t="e">
        <f t="shared" si="217"/>
        <v>#N/A</v>
      </c>
      <c r="B3234" s="30" t="e">
        <f>VLOOKUP(F3234,[3]!Tabla13[#All],2,FALSE)</f>
        <v>#N/A</v>
      </c>
      <c r="C3234" s="51">
        <v>2026</v>
      </c>
      <c r="D3234" s="51">
        <v>8330</v>
      </c>
      <c r="E3234" s="51"/>
      <c r="F3234" s="52"/>
      <c r="G3234" s="51">
        <v>2</v>
      </c>
      <c r="H3234" s="51">
        <v>6</v>
      </c>
      <c r="I3234" s="51">
        <v>20</v>
      </c>
      <c r="J3234" s="51">
        <v>5</v>
      </c>
      <c r="K3234" s="51">
        <v>5000</v>
      </c>
      <c r="L3234" s="51">
        <v>5900</v>
      </c>
      <c r="M3234" s="51">
        <v>591</v>
      </c>
      <c r="N3234" s="50">
        <v>1374</v>
      </c>
      <c r="O3234" s="49"/>
      <c r="P3234" s="48" t="s">
        <v>583</v>
      </c>
      <c r="Q3234" s="47">
        <v>0</v>
      </c>
      <c r="R3234" s="47">
        <v>0</v>
      </c>
      <c r="S3234" s="46">
        <f t="shared" si="214"/>
        <v>0</v>
      </c>
      <c r="T3234" s="47">
        <v>0</v>
      </c>
      <c r="U3234" s="47">
        <v>0</v>
      </c>
      <c r="V3234" s="46">
        <f t="shared" si="215"/>
        <v>0</v>
      </c>
      <c r="W3234" s="46">
        <f t="shared" si="216"/>
        <v>0</v>
      </c>
      <c r="X3234" s="45" t="s">
        <v>20</v>
      </c>
      <c r="Y3234" s="44"/>
      <c r="Z3234" s="43"/>
      <c r="AA3234" s="78" t="s">
        <v>100</v>
      </c>
      <c r="AK3234" s="2"/>
      <c r="AL3234" s="2"/>
      <c r="AM3234" s="2"/>
      <c r="AN3234" s="2"/>
      <c r="AO3234" s="2"/>
      <c r="AP3234" s="2"/>
      <c r="AQ3234" s="2"/>
      <c r="AR3234" s="2"/>
      <c r="AS3234" s="2"/>
      <c r="AT3234" s="2"/>
      <c r="AU3234" s="2"/>
      <c r="AV3234" s="2"/>
      <c r="AW3234" s="2"/>
    </row>
    <row r="3235" spans="1:96" ht="28.5" hidden="1">
      <c r="A3235" s="31" t="e">
        <f t="shared" si="217"/>
        <v>#N/A</v>
      </c>
      <c r="B3235" s="30" t="e">
        <f>VLOOKUP(F3235,[3]!Tabla13[#All],2,FALSE)</f>
        <v>#N/A</v>
      </c>
      <c r="C3235" s="51">
        <v>2026</v>
      </c>
      <c r="D3235" s="51">
        <v>8330</v>
      </c>
      <c r="E3235" s="51"/>
      <c r="F3235" s="52"/>
      <c r="G3235" s="51">
        <v>2</v>
      </c>
      <c r="H3235" s="51">
        <v>6</v>
      </c>
      <c r="I3235" s="51">
        <v>20</v>
      </c>
      <c r="J3235" s="51">
        <v>5</v>
      </c>
      <c r="K3235" s="51">
        <v>5000</v>
      </c>
      <c r="L3235" s="51">
        <v>5900</v>
      </c>
      <c r="M3235" s="51">
        <v>591</v>
      </c>
      <c r="N3235" s="50">
        <v>1375</v>
      </c>
      <c r="O3235" s="49"/>
      <c r="P3235" s="48" t="s">
        <v>632</v>
      </c>
      <c r="Q3235" s="47">
        <v>0</v>
      </c>
      <c r="R3235" s="47">
        <v>0</v>
      </c>
      <c r="S3235" s="46">
        <f t="shared" si="214"/>
        <v>0</v>
      </c>
      <c r="T3235" s="47">
        <v>0</v>
      </c>
      <c r="U3235" s="47">
        <v>0</v>
      </c>
      <c r="V3235" s="46">
        <f t="shared" si="215"/>
        <v>0</v>
      </c>
      <c r="W3235" s="46">
        <f t="shared" si="216"/>
        <v>0</v>
      </c>
      <c r="X3235" s="45" t="s">
        <v>20</v>
      </c>
      <c r="Y3235" s="44"/>
      <c r="Z3235" s="43"/>
      <c r="AA3235" s="78" t="s">
        <v>100</v>
      </c>
      <c r="AK3235" s="2"/>
      <c r="AL3235" s="2"/>
      <c r="AM3235" s="2"/>
      <c r="AN3235" s="2"/>
      <c r="AO3235" s="2"/>
      <c r="AP3235" s="2"/>
      <c r="AQ3235" s="2"/>
      <c r="AR3235" s="2"/>
      <c r="AS3235" s="2"/>
      <c r="AT3235" s="2"/>
      <c r="AU3235" s="2"/>
      <c r="AV3235" s="2"/>
      <c r="AW3235" s="2"/>
    </row>
    <row r="3236" spans="1:96" hidden="1">
      <c r="A3236" s="31" t="e">
        <f t="shared" si="217"/>
        <v>#N/A</v>
      </c>
      <c r="B3236" s="30" t="e">
        <f>VLOOKUP(F3236,[3]!Tabla13[#All],2,FALSE)</f>
        <v>#N/A</v>
      </c>
      <c r="C3236" s="51">
        <v>2026</v>
      </c>
      <c r="D3236" s="51">
        <v>8330</v>
      </c>
      <c r="E3236" s="51"/>
      <c r="F3236" s="52"/>
      <c r="G3236" s="51">
        <v>2</v>
      </c>
      <c r="H3236" s="51">
        <v>6</v>
      </c>
      <c r="I3236" s="51">
        <v>20</v>
      </c>
      <c r="J3236" s="51">
        <v>5</v>
      </c>
      <c r="K3236" s="51">
        <v>5000</v>
      </c>
      <c r="L3236" s="51">
        <v>5900</v>
      </c>
      <c r="M3236" s="51">
        <v>591</v>
      </c>
      <c r="N3236" s="50">
        <v>1379</v>
      </c>
      <c r="O3236" s="49"/>
      <c r="P3236" s="48" t="s">
        <v>582</v>
      </c>
      <c r="Q3236" s="47">
        <v>0</v>
      </c>
      <c r="R3236" s="47">
        <v>0</v>
      </c>
      <c r="S3236" s="46">
        <f t="shared" si="214"/>
        <v>0</v>
      </c>
      <c r="T3236" s="47">
        <v>0</v>
      </c>
      <c r="U3236" s="47">
        <v>0</v>
      </c>
      <c r="V3236" s="46">
        <f t="shared" si="215"/>
        <v>0</v>
      </c>
      <c r="W3236" s="46">
        <f t="shared" si="216"/>
        <v>0</v>
      </c>
      <c r="X3236" s="45" t="s">
        <v>20</v>
      </c>
      <c r="Y3236" s="44"/>
      <c r="Z3236" s="43"/>
      <c r="AA3236" s="78" t="s">
        <v>100</v>
      </c>
      <c r="AK3236" s="2"/>
      <c r="AL3236" s="2"/>
      <c r="AM3236" s="2"/>
      <c r="AN3236" s="2"/>
      <c r="AO3236" s="2"/>
      <c r="AP3236" s="2"/>
      <c r="AQ3236" s="2"/>
      <c r="AR3236" s="2"/>
      <c r="AS3236" s="2"/>
      <c r="AT3236" s="2"/>
      <c r="AU3236" s="2"/>
      <c r="AV3236" s="2"/>
      <c r="AW3236" s="2"/>
    </row>
    <row r="3237" spans="1:96" hidden="1">
      <c r="A3237" s="31" t="e">
        <f t="shared" si="217"/>
        <v>#N/A</v>
      </c>
      <c r="B3237" s="30" t="e">
        <f>VLOOKUP(F3237,[3]!Tabla13[#All],2,FALSE)</f>
        <v>#N/A</v>
      </c>
      <c r="C3237" s="51">
        <v>2026</v>
      </c>
      <c r="D3237" s="51">
        <v>8330</v>
      </c>
      <c r="E3237" s="51"/>
      <c r="F3237" s="52"/>
      <c r="G3237" s="51">
        <v>2</v>
      </c>
      <c r="H3237" s="51">
        <v>6</v>
      </c>
      <c r="I3237" s="51">
        <v>20</v>
      </c>
      <c r="J3237" s="51">
        <v>5</v>
      </c>
      <c r="K3237" s="51">
        <v>5000</v>
      </c>
      <c r="L3237" s="51">
        <v>5900</v>
      </c>
      <c r="M3237" s="51">
        <v>591</v>
      </c>
      <c r="N3237" s="50">
        <v>1380</v>
      </c>
      <c r="O3237" s="49"/>
      <c r="P3237" s="48" t="s">
        <v>581</v>
      </c>
      <c r="Q3237" s="47">
        <v>0</v>
      </c>
      <c r="R3237" s="47">
        <v>0</v>
      </c>
      <c r="S3237" s="46">
        <f t="shared" si="214"/>
        <v>0</v>
      </c>
      <c r="T3237" s="47">
        <v>0</v>
      </c>
      <c r="U3237" s="47">
        <v>0</v>
      </c>
      <c r="V3237" s="46">
        <f t="shared" si="215"/>
        <v>0</v>
      </c>
      <c r="W3237" s="46">
        <f t="shared" si="216"/>
        <v>0</v>
      </c>
      <c r="X3237" s="45" t="s">
        <v>20</v>
      </c>
      <c r="Y3237" s="44"/>
      <c r="Z3237" s="43"/>
      <c r="AA3237" s="78" t="s">
        <v>100</v>
      </c>
      <c r="AK3237" s="2"/>
      <c r="AL3237" s="2"/>
      <c r="AM3237" s="2"/>
      <c r="AN3237" s="2"/>
      <c r="AO3237" s="2"/>
      <c r="AP3237" s="2"/>
      <c r="AQ3237" s="2"/>
      <c r="AR3237" s="2"/>
      <c r="AS3237" s="2"/>
      <c r="AT3237" s="2"/>
      <c r="AU3237" s="2"/>
      <c r="AV3237" s="2"/>
      <c r="AW3237" s="2"/>
    </row>
    <row r="3238" spans="1:96" hidden="1">
      <c r="A3238" s="31" t="e">
        <f t="shared" si="217"/>
        <v>#N/A</v>
      </c>
      <c r="B3238" s="30" t="e">
        <f>VLOOKUP(F3238,[3]!Tabla13[#All],2,FALSE)</f>
        <v>#N/A</v>
      </c>
      <c r="C3238" s="51">
        <v>2026</v>
      </c>
      <c r="D3238" s="51">
        <v>8330</v>
      </c>
      <c r="E3238" s="51"/>
      <c r="F3238" s="52"/>
      <c r="G3238" s="51">
        <v>2</v>
      </c>
      <c r="H3238" s="51">
        <v>6</v>
      </c>
      <c r="I3238" s="51">
        <v>20</v>
      </c>
      <c r="J3238" s="51">
        <v>5</v>
      </c>
      <c r="K3238" s="51">
        <v>5000</v>
      </c>
      <c r="L3238" s="51">
        <v>5900</v>
      </c>
      <c r="M3238" s="51">
        <v>591</v>
      </c>
      <c r="N3238" s="50">
        <v>1383</v>
      </c>
      <c r="O3238" s="49"/>
      <c r="P3238" s="48" t="s">
        <v>580</v>
      </c>
      <c r="Q3238" s="47">
        <v>0</v>
      </c>
      <c r="R3238" s="47">
        <v>0</v>
      </c>
      <c r="S3238" s="46">
        <f t="shared" si="214"/>
        <v>0</v>
      </c>
      <c r="T3238" s="47">
        <v>0</v>
      </c>
      <c r="U3238" s="47">
        <v>0</v>
      </c>
      <c r="V3238" s="46">
        <f t="shared" si="215"/>
        <v>0</v>
      </c>
      <c r="W3238" s="46">
        <f t="shared" si="216"/>
        <v>0</v>
      </c>
      <c r="X3238" s="45" t="s">
        <v>20</v>
      </c>
      <c r="Y3238" s="44"/>
      <c r="Z3238" s="43"/>
      <c r="AA3238" s="78" t="s">
        <v>100</v>
      </c>
      <c r="AK3238" s="2"/>
      <c r="AL3238" s="2"/>
      <c r="AM3238" s="2"/>
      <c r="AN3238" s="2"/>
      <c r="AO3238" s="2"/>
      <c r="AP3238" s="2"/>
      <c r="AQ3238" s="2"/>
      <c r="AR3238" s="2"/>
      <c r="AS3238" s="2"/>
      <c r="AT3238" s="2"/>
      <c r="AU3238" s="2"/>
      <c r="AV3238" s="2"/>
      <c r="AW3238" s="2"/>
    </row>
    <row r="3239" spans="1:96" ht="28.5" hidden="1">
      <c r="A3239" s="31" t="e">
        <f t="shared" si="217"/>
        <v>#N/A</v>
      </c>
      <c r="B3239" s="30" t="e">
        <f>VLOOKUP(F3239,[3]!Tabla13[#All],2,FALSE)</f>
        <v>#N/A</v>
      </c>
      <c r="C3239" s="51">
        <v>2026</v>
      </c>
      <c r="D3239" s="51">
        <v>8330</v>
      </c>
      <c r="E3239" s="51"/>
      <c r="F3239" s="52"/>
      <c r="G3239" s="51">
        <v>2</v>
      </c>
      <c r="H3239" s="51">
        <v>6</v>
      </c>
      <c r="I3239" s="51">
        <v>20</v>
      </c>
      <c r="J3239" s="51">
        <v>5</v>
      </c>
      <c r="K3239" s="51">
        <v>5000</v>
      </c>
      <c r="L3239" s="51">
        <v>5900</v>
      </c>
      <c r="M3239" s="51">
        <v>591</v>
      </c>
      <c r="N3239" s="50">
        <v>1384</v>
      </c>
      <c r="O3239" s="49"/>
      <c r="P3239" s="48" t="s">
        <v>579</v>
      </c>
      <c r="Q3239" s="47">
        <v>0</v>
      </c>
      <c r="R3239" s="47">
        <v>0</v>
      </c>
      <c r="S3239" s="46">
        <f t="shared" si="214"/>
        <v>0</v>
      </c>
      <c r="T3239" s="47">
        <v>0</v>
      </c>
      <c r="U3239" s="47">
        <v>0</v>
      </c>
      <c r="V3239" s="46">
        <f t="shared" si="215"/>
        <v>0</v>
      </c>
      <c r="W3239" s="46">
        <f t="shared" si="216"/>
        <v>0</v>
      </c>
      <c r="X3239" s="45" t="s">
        <v>20</v>
      </c>
      <c r="Y3239" s="44"/>
      <c r="Z3239" s="43"/>
      <c r="AA3239" s="78" t="s">
        <v>100</v>
      </c>
      <c r="AK3239" s="2"/>
      <c r="AL3239" s="2"/>
      <c r="AM3239" s="2"/>
      <c r="AN3239" s="2"/>
      <c r="AO3239" s="2"/>
      <c r="AP3239" s="2"/>
      <c r="AQ3239" s="2"/>
      <c r="AR3239" s="2"/>
      <c r="AS3239" s="2"/>
      <c r="AT3239" s="2"/>
      <c r="AU3239" s="2"/>
      <c r="AV3239" s="2"/>
      <c r="AW3239" s="2"/>
    </row>
    <row r="3240" spans="1:96" ht="28.5" hidden="1">
      <c r="A3240" s="31" t="e">
        <f t="shared" si="217"/>
        <v>#N/A</v>
      </c>
      <c r="B3240" s="30" t="e">
        <f>VLOOKUP(F3240,[3]!Tabla13[#All],2,FALSE)</f>
        <v>#N/A</v>
      </c>
      <c r="C3240" s="51">
        <v>2026</v>
      </c>
      <c r="D3240" s="51">
        <v>8330</v>
      </c>
      <c r="E3240" s="51"/>
      <c r="F3240" s="52"/>
      <c r="G3240" s="51">
        <v>2</v>
      </c>
      <c r="H3240" s="51">
        <v>6</v>
      </c>
      <c r="I3240" s="51">
        <v>20</v>
      </c>
      <c r="J3240" s="51">
        <v>5</v>
      </c>
      <c r="K3240" s="51">
        <v>5000</v>
      </c>
      <c r="L3240" s="51">
        <v>5900</v>
      </c>
      <c r="M3240" s="51">
        <v>591</v>
      </c>
      <c r="N3240" s="50">
        <v>1377</v>
      </c>
      <c r="O3240" s="49"/>
      <c r="P3240" s="48" t="s">
        <v>577</v>
      </c>
      <c r="Q3240" s="47">
        <v>0</v>
      </c>
      <c r="R3240" s="47">
        <v>0</v>
      </c>
      <c r="S3240" s="46">
        <f t="shared" si="214"/>
        <v>0</v>
      </c>
      <c r="T3240" s="47">
        <v>0</v>
      </c>
      <c r="U3240" s="47">
        <v>0</v>
      </c>
      <c r="V3240" s="46">
        <f t="shared" si="215"/>
        <v>0</v>
      </c>
      <c r="W3240" s="46">
        <f t="shared" si="216"/>
        <v>0</v>
      </c>
      <c r="X3240" s="45" t="s">
        <v>20</v>
      </c>
      <c r="Y3240" s="44"/>
      <c r="Z3240" s="43"/>
      <c r="AA3240" s="78" t="s">
        <v>100</v>
      </c>
      <c r="AK3240" s="2"/>
      <c r="AL3240" s="2"/>
      <c r="AM3240" s="2"/>
      <c r="AN3240" s="2"/>
      <c r="AO3240" s="2"/>
      <c r="AP3240" s="2"/>
      <c r="AQ3240" s="2"/>
      <c r="AR3240" s="2"/>
      <c r="AS3240" s="2"/>
      <c r="AT3240" s="2"/>
      <c r="AU3240" s="2"/>
      <c r="AV3240" s="2"/>
      <c r="AW3240" s="2"/>
    </row>
    <row r="3241" spans="1:96" hidden="1">
      <c r="A3241" s="31" t="e">
        <f t="shared" si="217"/>
        <v>#N/A</v>
      </c>
      <c r="B3241" s="30" t="e">
        <f>VLOOKUP(F3241,[3]!Tabla13[#All],2,FALSE)</f>
        <v>#N/A</v>
      </c>
      <c r="C3241" s="51">
        <v>2026</v>
      </c>
      <c r="D3241" s="51">
        <v>8330</v>
      </c>
      <c r="E3241" s="51"/>
      <c r="F3241" s="52"/>
      <c r="G3241" s="51">
        <v>2</v>
      </c>
      <c r="H3241" s="51">
        <v>6</v>
      </c>
      <c r="I3241" s="51">
        <v>20</v>
      </c>
      <c r="J3241" s="51">
        <v>5</v>
      </c>
      <c r="K3241" s="51">
        <v>5000</v>
      </c>
      <c r="L3241" s="51">
        <v>5900</v>
      </c>
      <c r="M3241" s="51">
        <v>591</v>
      </c>
      <c r="N3241" s="50">
        <v>1369</v>
      </c>
      <c r="O3241" s="49"/>
      <c r="P3241" s="48" t="s">
        <v>576</v>
      </c>
      <c r="Q3241" s="47">
        <v>0</v>
      </c>
      <c r="R3241" s="47">
        <v>0</v>
      </c>
      <c r="S3241" s="46">
        <f t="shared" si="214"/>
        <v>0</v>
      </c>
      <c r="T3241" s="47">
        <v>0</v>
      </c>
      <c r="U3241" s="47">
        <v>0</v>
      </c>
      <c r="V3241" s="46">
        <f t="shared" si="215"/>
        <v>0</v>
      </c>
      <c r="W3241" s="46">
        <f t="shared" si="216"/>
        <v>0</v>
      </c>
      <c r="X3241" s="45" t="s">
        <v>20</v>
      </c>
      <c r="Y3241" s="44"/>
      <c r="Z3241" s="43"/>
      <c r="AA3241" s="78" t="s">
        <v>100</v>
      </c>
      <c r="AK3241" s="2"/>
      <c r="AL3241" s="2"/>
      <c r="AM3241" s="2"/>
      <c r="AN3241" s="2"/>
      <c r="AO3241" s="2"/>
      <c r="AP3241" s="2"/>
      <c r="AQ3241" s="2"/>
      <c r="AR3241" s="2"/>
      <c r="AS3241" s="2"/>
      <c r="AT3241" s="2"/>
      <c r="AU3241" s="2"/>
      <c r="AV3241" s="2"/>
      <c r="AW3241" s="2"/>
    </row>
    <row r="3242" spans="1:96" hidden="1">
      <c r="A3242" s="31" t="e">
        <f t="shared" si="217"/>
        <v>#N/A</v>
      </c>
      <c r="B3242" s="30" t="e">
        <f>VLOOKUP(F3242,[3]!Tabla13[#All],2,FALSE)</f>
        <v>#N/A</v>
      </c>
      <c r="C3242" s="51">
        <v>2026</v>
      </c>
      <c r="D3242" s="51">
        <v>8330</v>
      </c>
      <c r="E3242" s="51"/>
      <c r="F3242" s="52"/>
      <c r="G3242" s="51">
        <v>2</v>
      </c>
      <c r="H3242" s="51">
        <v>6</v>
      </c>
      <c r="I3242" s="51">
        <v>20</v>
      </c>
      <c r="J3242" s="51">
        <v>5</v>
      </c>
      <c r="K3242" s="51">
        <v>5000</v>
      </c>
      <c r="L3242" s="51">
        <v>5900</v>
      </c>
      <c r="M3242" s="51">
        <v>591</v>
      </c>
      <c r="N3242" s="50">
        <v>1373</v>
      </c>
      <c r="O3242" s="49"/>
      <c r="P3242" s="48" t="s">
        <v>575</v>
      </c>
      <c r="Q3242" s="47">
        <v>0</v>
      </c>
      <c r="R3242" s="47">
        <v>0</v>
      </c>
      <c r="S3242" s="46">
        <f t="shared" si="214"/>
        <v>0</v>
      </c>
      <c r="T3242" s="47">
        <v>0</v>
      </c>
      <c r="U3242" s="47">
        <v>0</v>
      </c>
      <c r="V3242" s="46">
        <f t="shared" si="215"/>
        <v>0</v>
      </c>
      <c r="W3242" s="46">
        <f t="shared" si="216"/>
        <v>0</v>
      </c>
      <c r="X3242" s="45" t="s">
        <v>20</v>
      </c>
      <c r="Y3242" s="44"/>
      <c r="Z3242" s="43"/>
      <c r="AA3242" s="78" t="s">
        <v>100</v>
      </c>
      <c r="AK3242" s="2"/>
      <c r="AL3242" s="2"/>
      <c r="AM3242" s="2"/>
      <c r="AN3242" s="2"/>
      <c r="AO3242" s="2"/>
      <c r="AP3242" s="2"/>
      <c r="AQ3242" s="2"/>
      <c r="AR3242" s="2"/>
      <c r="AS3242" s="2"/>
      <c r="AT3242" s="2"/>
      <c r="AU3242" s="2"/>
      <c r="AV3242" s="2"/>
      <c r="AW3242" s="2"/>
    </row>
    <row r="3243" spans="1:96" hidden="1">
      <c r="A3243" s="31" t="e">
        <f t="shared" si="217"/>
        <v>#N/A</v>
      </c>
      <c r="B3243" s="30" t="e">
        <f>VLOOKUP(F3243,[3]!Tabla13[#All],2,FALSE)</f>
        <v>#N/A</v>
      </c>
      <c r="C3243" s="51">
        <v>2026</v>
      </c>
      <c r="D3243" s="51">
        <v>8330</v>
      </c>
      <c r="E3243" s="51"/>
      <c r="F3243" s="52"/>
      <c r="G3243" s="51">
        <v>2</v>
      </c>
      <c r="H3243" s="51">
        <v>6</v>
      </c>
      <c r="I3243" s="51">
        <v>20</v>
      </c>
      <c r="J3243" s="51">
        <v>5</v>
      </c>
      <c r="K3243" s="51">
        <v>5000</v>
      </c>
      <c r="L3243" s="51">
        <v>5900</v>
      </c>
      <c r="M3243" s="51">
        <v>591</v>
      </c>
      <c r="N3243" s="50">
        <v>1376</v>
      </c>
      <c r="O3243" s="49"/>
      <c r="P3243" s="48" t="s">
        <v>631</v>
      </c>
      <c r="Q3243" s="47">
        <v>0</v>
      </c>
      <c r="R3243" s="47">
        <v>0</v>
      </c>
      <c r="S3243" s="46">
        <f t="shared" si="214"/>
        <v>0</v>
      </c>
      <c r="T3243" s="47">
        <v>0</v>
      </c>
      <c r="U3243" s="47">
        <v>0</v>
      </c>
      <c r="V3243" s="46">
        <f t="shared" si="215"/>
        <v>0</v>
      </c>
      <c r="W3243" s="46">
        <f t="shared" si="216"/>
        <v>0</v>
      </c>
      <c r="X3243" s="45" t="s">
        <v>20</v>
      </c>
      <c r="Y3243" s="44"/>
      <c r="Z3243" s="43"/>
      <c r="AA3243" s="78" t="s">
        <v>100</v>
      </c>
      <c r="AK3243" s="2"/>
      <c r="AL3243" s="2"/>
      <c r="AM3243" s="2"/>
      <c r="AN3243" s="2"/>
      <c r="AO3243" s="2"/>
      <c r="AP3243" s="2"/>
      <c r="AQ3243" s="2"/>
      <c r="AR3243" s="2"/>
      <c r="AS3243" s="2"/>
      <c r="AT3243" s="2"/>
      <c r="AU3243" s="2"/>
      <c r="AV3243" s="2"/>
      <c r="AW3243" s="2"/>
    </row>
    <row r="3244" spans="1:96" hidden="1">
      <c r="A3244" s="31" t="e">
        <f t="shared" si="217"/>
        <v>#N/A</v>
      </c>
      <c r="B3244" s="30" t="e">
        <f>VLOOKUP(F3244,[3]!Tabla13[#All],2,FALSE)</f>
        <v>#N/A</v>
      </c>
      <c r="C3244" s="51">
        <v>2026</v>
      </c>
      <c r="D3244" s="51">
        <v>8330</v>
      </c>
      <c r="E3244" s="51"/>
      <c r="F3244" s="52"/>
      <c r="G3244" s="51">
        <v>2</v>
      </c>
      <c r="H3244" s="51">
        <v>6</v>
      </c>
      <c r="I3244" s="51">
        <v>20</v>
      </c>
      <c r="J3244" s="51">
        <v>5</v>
      </c>
      <c r="K3244" s="51">
        <v>5000</v>
      </c>
      <c r="L3244" s="51">
        <v>5900</v>
      </c>
      <c r="M3244" s="51">
        <v>591</v>
      </c>
      <c r="N3244" s="50">
        <v>1367</v>
      </c>
      <c r="O3244" s="49"/>
      <c r="P3244" s="48" t="s">
        <v>24</v>
      </c>
      <c r="Q3244" s="47">
        <v>0</v>
      </c>
      <c r="R3244" s="47">
        <v>0</v>
      </c>
      <c r="S3244" s="46">
        <f t="shared" si="214"/>
        <v>0</v>
      </c>
      <c r="T3244" s="47">
        <v>0</v>
      </c>
      <c r="U3244" s="47">
        <v>0</v>
      </c>
      <c r="V3244" s="46">
        <f t="shared" si="215"/>
        <v>0</v>
      </c>
      <c r="W3244" s="46">
        <f t="shared" si="216"/>
        <v>0</v>
      </c>
      <c r="X3244" s="45" t="s">
        <v>20</v>
      </c>
      <c r="Y3244" s="44"/>
      <c r="Z3244" s="43"/>
      <c r="AA3244" s="78" t="s">
        <v>100</v>
      </c>
      <c r="AK3244" s="2"/>
      <c r="AL3244" s="2"/>
      <c r="AM3244" s="2"/>
      <c r="AN3244" s="2"/>
      <c r="AO3244" s="2"/>
      <c r="AP3244" s="2"/>
      <c r="AQ3244" s="2"/>
      <c r="AR3244" s="2"/>
      <c r="AS3244" s="2"/>
      <c r="AT3244" s="2"/>
      <c r="AU3244" s="2"/>
      <c r="AV3244" s="2"/>
      <c r="AW3244" s="2"/>
    </row>
    <row r="3245" spans="1:96" hidden="1">
      <c r="A3245" s="31" t="e">
        <f t="shared" si="217"/>
        <v>#N/A</v>
      </c>
      <c r="B3245" s="30" t="e">
        <f>VLOOKUP(F3245,[3]!Tabla13[#All],2,FALSE)</f>
        <v>#N/A</v>
      </c>
      <c r="C3245" s="40">
        <v>2026</v>
      </c>
      <c r="D3245" s="40">
        <v>8330</v>
      </c>
      <c r="E3245" s="40"/>
      <c r="F3245" s="41"/>
      <c r="G3245" s="40">
        <v>2</v>
      </c>
      <c r="H3245" s="40">
        <v>6</v>
      </c>
      <c r="I3245" s="40">
        <v>20</v>
      </c>
      <c r="J3245" s="40">
        <v>5</v>
      </c>
      <c r="K3245" s="40">
        <v>5000</v>
      </c>
      <c r="L3245" s="40">
        <v>5900</v>
      </c>
      <c r="M3245" s="40">
        <v>597</v>
      </c>
      <c r="N3245" s="39" t="s">
        <v>23</v>
      </c>
      <c r="O3245" s="38"/>
      <c r="P3245" s="37" t="s">
        <v>22</v>
      </c>
      <c r="Q3245" s="36">
        <f>SUM(Q3246:Q3246)</f>
        <v>0</v>
      </c>
      <c r="R3245" s="36">
        <f>SUM(R3246:R3246)</f>
        <v>0</v>
      </c>
      <c r="S3245" s="36">
        <f t="shared" si="214"/>
        <v>0</v>
      </c>
      <c r="T3245" s="36">
        <f>SUM(T3246:T3246)</f>
        <v>0</v>
      </c>
      <c r="U3245" s="36">
        <f>SUM(U3246:U3246)</f>
        <v>0</v>
      </c>
      <c r="V3245" s="36">
        <f t="shared" si="215"/>
        <v>0</v>
      </c>
      <c r="W3245" s="36">
        <f t="shared" si="216"/>
        <v>0</v>
      </c>
      <c r="X3245" s="35"/>
      <c r="Y3245" s="64"/>
      <c r="Z3245" s="63"/>
      <c r="AA3245" s="32"/>
      <c r="AK3245" s="2"/>
      <c r="AL3245" s="2"/>
      <c r="AM3245" s="2"/>
      <c r="AN3245" s="2"/>
      <c r="AO3245" s="2"/>
      <c r="AP3245" s="2"/>
      <c r="AQ3245" s="2"/>
      <c r="AR3245" s="2"/>
      <c r="AS3245" s="2"/>
      <c r="AT3245" s="2"/>
      <c r="AU3245" s="2"/>
      <c r="AV3245" s="2"/>
      <c r="AW3245" s="2"/>
    </row>
    <row r="3246" spans="1:96" hidden="1">
      <c r="A3246" s="31" t="e">
        <f t="shared" si="217"/>
        <v>#N/A</v>
      </c>
      <c r="B3246" s="30" t="e">
        <f>VLOOKUP(F3246,[3]!Tabla13[#All],2,FALSE)</f>
        <v>#N/A</v>
      </c>
      <c r="C3246" s="51">
        <v>2026</v>
      </c>
      <c r="D3246" s="51">
        <v>8330</v>
      </c>
      <c r="E3246" s="51"/>
      <c r="F3246" s="52"/>
      <c r="G3246" s="51">
        <v>2</v>
      </c>
      <c r="H3246" s="51">
        <v>6</v>
      </c>
      <c r="I3246" s="51">
        <v>20</v>
      </c>
      <c r="J3246" s="51">
        <v>5</v>
      </c>
      <c r="K3246" s="51">
        <v>5000</v>
      </c>
      <c r="L3246" s="51">
        <v>5900</v>
      </c>
      <c r="M3246" s="51">
        <v>597</v>
      </c>
      <c r="N3246" s="50">
        <v>851</v>
      </c>
      <c r="O3246" s="203"/>
      <c r="P3246" s="48" t="s">
        <v>21</v>
      </c>
      <c r="Q3246" s="47">
        <v>0</v>
      </c>
      <c r="R3246" s="47">
        <v>0</v>
      </c>
      <c r="S3246" s="46">
        <f t="shared" si="214"/>
        <v>0</v>
      </c>
      <c r="T3246" s="47">
        <v>0</v>
      </c>
      <c r="U3246" s="47">
        <v>0</v>
      </c>
      <c r="V3246" s="46">
        <f t="shared" si="215"/>
        <v>0</v>
      </c>
      <c r="W3246" s="46">
        <f t="shared" si="216"/>
        <v>0</v>
      </c>
      <c r="X3246" s="45" t="s">
        <v>20</v>
      </c>
      <c r="Y3246" s="44"/>
      <c r="Z3246" s="43"/>
      <c r="AA3246" s="78" t="s">
        <v>100</v>
      </c>
      <c r="AK3246" s="2"/>
      <c r="AL3246" s="2"/>
      <c r="AM3246" s="2"/>
      <c r="AN3246" s="2"/>
      <c r="AO3246" s="2"/>
      <c r="AP3246" s="2"/>
      <c r="AQ3246" s="2"/>
      <c r="AR3246" s="2"/>
      <c r="AS3246" s="2"/>
      <c r="AT3246" s="2"/>
      <c r="AU3246" s="2"/>
      <c r="AV3246" s="2"/>
      <c r="AW3246" s="2"/>
    </row>
    <row r="3247" spans="1:96" s="190" customFormat="1" ht="24" hidden="1">
      <c r="A3247" s="31" t="e">
        <f t="shared" si="217"/>
        <v>#N/A</v>
      </c>
      <c r="B3247" s="30" t="e">
        <f>VLOOKUP(F3247,[3]!Tabla13[#All],2,FALSE)</f>
        <v>#N/A</v>
      </c>
      <c r="C3247" s="216">
        <v>2026</v>
      </c>
      <c r="D3247" s="216">
        <v>8330</v>
      </c>
      <c r="E3247" s="216"/>
      <c r="F3247" s="217"/>
      <c r="G3247" s="216">
        <v>2</v>
      </c>
      <c r="H3247" s="216">
        <v>6</v>
      </c>
      <c r="I3247" s="216">
        <v>20</v>
      </c>
      <c r="J3247" s="216">
        <v>6</v>
      </c>
      <c r="K3247" s="216"/>
      <c r="L3247" s="216"/>
      <c r="M3247" s="215"/>
      <c r="N3247" s="214"/>
      <c r="O3247" s="213"/>
      <c r="P3247" s="212" t="s">
        <v>630</v>
      </c>
      <c r="Q3247" s="211">
        <f>Q3248+Q3256+Q3265+Q3313</f>
        <v>0</v>
      </c>
      <c r="R3247" s="211">
        <f>R3248+R3256+R3265+R3313</f>
        <v>0</v>
      </c>
      <c r="S3247" s="211">
        <f t="shared" si="214"/>
        <v>0</v>
      </c>
      <c r="T3247" s="211">
        <f>T3248+T3256+T3265+T3313</f>
        <v>0</v>
      </c>
      <c r="U3247" s="211">
        <f>U3248+U3256+U3265+U3313</f>
        <v>0</v>
      </c>
      <c r="V3247" s="211">
        <f t="shared" si="215"/>
        <v>0</v>
      </c>
      <c r="W3247" s="211">
        <f t="shared" si="216"/>
        <v>0</v>
      </c>
      <c r="X3247" s="210"/>
      <c r="Y3247" s="209"/>
      <c r="Z3247" s="208"/>
      <c r="AA3247" s="207"/>
      <c r="AB3247" s="193"/>
      <c r="AC3247" s="2"/>
      <c r="AD3247" s="2"/>
      <c r="AE3247" s="2"/>
      <c r="AF3247" s="2"/>
      <c r="AG3247" s="2"/>
      <c r="AH3247" s="2"/>
      <c r="AI3247" s="2"/>
      <c r="AJ3247" s="2"/>
      <c r="AK3247" s="2"/>
      <c r="AL3247" s="2"/>
      <c r="AM3247" s="2"/>
      <c r="AN3247" s="2"/>
      <c r="AO3247" s="2"/>
      <c r="AP3247" s="2"/>
      <c r="AQ3247" s="2"/>
      <c r="AR3247" s="2"/>
      <c r="AS3247" s="2"/>
      <c r="AT3247" s="2"/>
      <c r="AU3247" s="2"/>
      <c r="AV3247" s="2"/>
      <c r="AW3247" s="2"/>
      <c r="AX3247" s="193"/>
      <c r="AY3247" s="193"/>
      <c r="AZ3247" s="193"/>
      <c r="BA3247" s="193"/>
      <c r="BB3247" s="193"/>
      <c r="BC3247" s="193"/>
      <c r="BD3247" s="193"/>
      <c r="BE3247" s="193"/>
      <c r="BF3247" s="193"/>
      <c r="BG3247" s="193"/>
      <c r="BH3247" s="193"/>
      <c r="BI3247" s="193"/>
      <c r="BJ3247" s="193"/>
      <c r="BK3247" s="193"/>
      <c r="BL3247" s="193"/>
      <c r="BM3247" s="193"/>
      <c r="BN3247" s="193"/>
      <c r="BO3247" s="193"/>
      <c r="BP3247" s="193"/>
      <c r="BQ3247" s="193"/>
      <c r="BR3247" s="193"/>
      <c r="BS3247" s="193"/>
      <c r="BT3247" s="193"/>
      <c r="BU3247" s="193"/>
      <c r="BV3247" s="193"/>
      <c r="BW3247" s="193"/>
      <c r="BX3247" s="193"/>
      <c r="BY3247" s="193"/>
      <c r="BZ3247" s="193"/>
      <c r="CA3247" s="193"/>
      <c r="CB3247" s="193"/>
      <c r="CC3247" s="193"/>
      <c r="CD3247" s="193"/>
      <c r="CE3247" s="193"/>
      <c r="CF3247" s="193"/>
      <c r="CG3247" s="193"/>
      <c r="CH3247" s="193"/>
      <c r="CI3247" s="193"/>
      <c r="CJ3247" s="193"/>
      <c r="CK3247" s="199"/>
      <c r="CL3247" s="199"/>
      <c r="CM3247" s="199"/>
      <c r="CN3247" s="199"/>
      <c r="CO3247" s="199"/>
      <c r="CP3247" s="199"/>
      <c r="CQ3247" s="199"/>
      <c r="CR3247" s="199"/>
    </row>
    <row r="3248" spans="1:96" hidden="1">
      <c r="A3248" s="31" t="e">
        <f t="shared" si="217"/>
        <v>#N/A</v>
      </c>
      <c r="B3248" s="30" t="e">
        <f>VLOOKUP(F3248,[3]!Tabla13[#All],2,FALSE)</f>
        <v>#N/A</v>
      </c>
      <c r="C3248" s="75">
        <v>2026</v>
      </c>
      <c r="D3248" s="75">
        <v>8330</v>
      </c>
      <c r="E3248" s="75"/>
      <c r="F3248" s="76"/>
      <c r="G3248" s="75">
        <v>2</v>
      </c>
      <c r="H3248" s="75">
        <v>6</v>
      </c>
      <c r="I3248" s="75">
        <v>20</v>
      </c>
      <c r="J3248" s="75">
        <v>6</v>
      </c>
      <c r="K3248" s="75">
        <v>2000</v>
      </c>
      <c r="L3248" s="75"/>
      <c r="M3248" s="75"/>
      <c r="N3248" s="74" t="s">
        <v>23</v>
      </c>
      <c r="O3248" s="73"/>
      <c r="P3248" s="72" t="s">
        <v>134</v>
      </c>
      <c r="Q3248" s="71">
        <f>+Q3249</f>
        <v>0</v>
      </c>
      <c r="R3248" s="71">
        <f>+R3249</f>
        <v>0</v>
      </c>
      <c r="S3248" s="71">
        <f t="shared" si="214"/>
        <v>0</v>
      </c>
      <c r="T3248" s="71">
        <f>+T3249</f>
        <v>0</v>
      </c>
      <c r="U3248" s="71">
        <f>+U3249</f>
        <v>0</v>
      </c>
      <c r="V3248" s="71">
        <f t="shared" si="215"/>
        <v>0</v>
      </c>
      <c r="W3248" s="71">
        <f t="shared" si="216"/>
        <v>0</v>
      </c>
      <c r="X3248" s="70"/>
      <c r="Y3248" s="79"/>
      <c r="Z3248" s="68"/>
      <c r="AA3248" s="67"/>
      <c r="AK3248" s="2"/>
      <c r="AL3248" s="2"/>
      <c r="AM3248" s="2"/>
      <c r="AN3248" s="2"/>
      <c r="AO3248" s="2"/>
      <c r="AP3248" s="2"/>
      <c r="AQ3248" s="2"/>
      <c r="AR3248" s="2"/>
      <c r="AS3248" s="2"/>
      <c r="AT3248" s="2"/>
      <c r="AU3248" s="2"/>
      <c r="AV3248" s="2"/>
      <c r="AW3248" s="2"/>
    </row>
    <row r="3249" spans="1:49" ht="30" hidden="1">
      <c r="A3249" s="31" t="e">
        <f t="shared" si="217"/>
        <v>#N/A</v>
      </c>
      <c r="B3249" s="30" t="e">
        <f>VLOOKUP(F3249,[3]!Tabla13[#All],2,FALSE)</f>
        <v>#N/A</v>
      </c>
      <c r="C3249" s="61">
        <v>2026</v>
      </c>
      <c r="D3249" s="61">
        <v>8330</v>
      </c>
      <c r="E3249" s="61"/>
      <c r="F3249" s="62"/>
      <c r="G3249" s="61">
        <v>2</v>
      </c>
      <c r="H3249" s="61">
        <v>6</v>
      </c>
      <c r="I3249" s="61">
        <v>20</v>
      </c>
      <c r="J3249" s="61">
        <v>6</v>
      </c>
      <c r="K3249" s="61">
        <v>2000</v>
      </c>
      <c r="L3249" s="61">
        <v>2700</v>
      </c>
      <c r="M3249" s="61"/>
      <c r="N3249" s="60" t="s">
        <v>23</v>
      </c>
      <c r="O3249" s="59"/>
      <c r="P3249" s="58" t="s">
        <v>121</v>
      </c>
      <c r="Q3249" s="57">
        <f>+Q3250</f>
        <v>0</v>
      </c>
      <c r="R3249" s="57">
        <f>+R3250</f>
        <v>0</v>
      </c>
      <c r="S3249" s="57">
        <f t="shared" si="214"/>
        <v>0</v>
      </c>
      <c r="T3249" s="57">
        <f>+T3250</f>
        <v>0</v>
      </c>
      <c r="U3249" s="57">
        <f>+U3250</f>
        <v>0</v>
      </c>
      <c r="V3249" s="57">
        <f t="shared" si="215"/>
        <v>0</v>
      </c>
      <c r="W3249" s="57">
        <f t="shared" si="216"/>
        <v>0</v>
      </c>
      <c r="X3249" s="56"/>
      <c r="Y3249" s="66"/>
      <c r="Z3249" s="65"/>
      <c r="AA3249" s="53"/>
      <c r="AK3249" s="2"/>
      <c r="AL3249" s="2"/>
      <c r="AM3249" s="2"/>
      <c r="AN3249" s="2"/>
      <c r="AO3249" s="2"/>
      <c r="AP3249" s="2"/>
      <c r="AQ3249" s="2"/>
      <c r="AR3249" s="2"/>
      <c r="AS3249" s="2"/>
      <c r="AT3249" s="2"/>
      <c r="AU3249" s="2"/>
      <c r="AV3249" s="2"/>
      <c r="AW3249" s="2"/>
    </row>
    <row r="3250" spans="1:49" hidden="1">
      <c r="A3250" s="31" t="e">
        <f t="shared" si="217"/>
        <v>#N/A</v>
      </c>
      <c r="B3250" s="30" t="e">
        <f>VLOOKUP(F3250,[3]!Tabla13[#All],2,FALSE)</f>
        <v>#N/A</v>
      </c>
      <c r="C3250" s="40">
        <v>2026</v>
      </c>
      <c r="D3250" s="40">
        <v>8330</v>
      </c>
      <c r="E3250" s="40"/>
      <c r="F3250" s="41"/>
      <c r="G3250" s="40">
        <v>2</v>
      </c>
      <c r="H3250" s="40">
        <v>6</v>
      </c>
      <c r="I3250" s="40">
        <v>20</v>
      </c>
      <c r="J3250" s="40">
        <v>6</v>
      </c>
      <c r="K3250" s="40">
        <v>2000</v>
      </c>
      <c r="L3250" s="40">
        <v>2700</v>
      </c>
      <c r="M3250" s="40">
        <v>271</v>
      </c>
      <c r="N3250" s="39" t="s">
        <v>23</v>
      </c>
      <c r="O3250" s="38"/>
      <c r="P3250" s="37" t="s">
        <v>120</v>
      </c>
      <c r="Q3250" s="36">
        <f>SUM(Q3251:Q3255)</f>
        <v>0</v>
      </c>
      <c r="R3250" s="36">
        <f>SUM(R3251:R3255)</f>
        <v>0</v>
      </c>
      <c r="S3250" s="36">
        <f t="shared" si="214"/>
        <v>0</v>
      </c>
      <c r="T3250" s="36">
        <f>SUM(T3251:T3255)</f>
        <v>0</v>
      </c>
      <c r="U3250" s="36">
        <f>SUM(U3251:U3255)</f>
        <v>0</v>
      </c>
      <c r="V3250" s="36">
        <f t="shared" si="215"/>
        <v>0</v>
      </c>
      <c r="W3250" s="36">
        <f t="shared" si="216"/>
        <v>0</v>
      </c>
      <c r="X3250" s="35"/>
      <c r="Y3250" s="64"/>
      <c r="Z3250" s="63"/>
      <c r="AA3250" s="32"/>
      <c r="AK3250" s="2"/>
      <c r="AL3250" s="2"/>
      <c r="AM3250" s="2"/>
      <c r="AN3250" s="2"/>
      <c r="AO3250" s="2"/>
      <c r="AP3250" s="2"/>
      <c r="AQ3250" s="2"/>
      <c r="AR3250" s="2"/>
      <c r="AS3250" s="2"/>
      <c r="AT3250" s="2"/>
      <c r="AU3250" s="2"/>
      <c r="AV3250" s="2"/>
      <c r="AW3250" s="2"/>
    </row>
    <row r="3251" spans="1:49" hidden="1">
      <c r="A3251" s="31" t="e">
        <f t="shared" si="217"/>
        <v>#N/A</v>
      </c>
      <c r="B3251" s="30" t="e">
        <f>VLOOKUP(F3251,[3]!Tabla13[#All],2,FALSE)</f>
        <v>#N/A</v>
      </c>
      <c r="C3251" s="51">
        <v>2026</v>
      </c>
      <c r="D3251" s="51">
        <v>8330</v>
      </c>
      <c r="E3251" s="51"/>
      <c r="F3251" s="52"/>
      <c r="G3251" s="51">
        <v>2</v>
      </c>
      <c r="H3251" s="51">
        <v>6</v>
      </c>
      <c r="I3251" s="51">
        <v>20</v>
      </c>
      <c r="J3251" s="51">
        <v>6</v>
      </c>
      <c r="K3251" s="51">
        <v>2000</v>
      </c>
      <c r="L3251" s="51">
        <v>2700</v>
      </c>
      <c r="M3251" s="51">
        <v>271</v>
      </c>
      <c r="N3251" s="50">
        <v>160</v>
      </c>
      <c r="O3251" s="49"/>
      <c r="P3251" s="48" t="s">
        <v>398</v>
      </c>
      <c r="Q3251" s="47">
        <v>0</v>
      </c>
      <c r="R3251" s="47">
        <v>0</v>
      </c>
      <c r="S3251" s="46">
        <f t="shared" si="214"/>
        <v>0</v>
      </c>
      <c r="T3251" s="47">
        <v>0</v>
      </c>
      <c r="U3251" s="47">
        <v>0</v>
      </c>
      <c r="V3251" s="46">
        <f t="shared" si="215"/>
        <v>0</v>
      </c>
      <c r="W3251" s="46">
        <f t="shared" si="216"/>
        <v>0</v>
      </c>
      <c r="X3251" s="45" t="s">
        <v>348</v>
      </c>
      <c r="Y3251" s="44"/>
      <c r="Z3251" s="43"/>
      <c r="AA3251" s="42" t="s">
        <v>19</v>
      </c>
      <c r="AK3251" s="2"/>
      <c r="AL3251" s="2"/>
      <c r="AM3251" s="2"/>
      <c r="AN3251" s="2"/>
      <c r="AO3251" s="2"/>
      <c r="AP3251" s="2"/>
      <c r="AQ3251" s="2"/>
      <c r="AR3251" s="2"/>
      <c r="AS3251" s="2"/>
      <c r="AT3251" s="2"/>
      <c r="AU3251" s="2"/>
      <c r="AV3251" s="2"/>
      <c r="AW3251" s="2"/>
    </row>
    <row r="3252" spans="1:49" hidden="1">
      <c r="A3252" s="31" t="e">
        <f t="shared" si="217"/>
        <v>#N/A</v>
      </c>
      <c r="B3252" s="30" t="e">
        <f>VLOOKUP(F3252,[3]!Tabla13[#All],2,FALSE)</f>
        <v>#N/A</v>
      </c>
      <c r="C3252" s="51">
        <v>2026</v>
      </c>
      <c r="D3252" s="51">
        <v>8330</v>
      </c>
      <c r="E3252" s="51"/>
      <c r="F3252" s="52"/>
      <c r="G3252" s="51">
        <v>2</v>
      </c>
      <c r="H3252" s="51">
        <v>6</v>
      </c>
      <c r="I3252" s="51">
        <v>20</v>
      </c>
      <c r="J3252" s="51">
        <v>6</v>
      </c>
      <c r="K3252" s="51">
        <v>2000</v>
      </c>
      <c r="L3252" s="51">
        <v>2700</v>
      </c>
      <c r="M3252" s="51">
        <v>271</v>
      </c>
      <c r="N3252" s="50">
        <v>228</v>
      </c>
      <c r="O3252" s="49"/>
      <c r="P3252" s="48" t="s">
        <v>396</v>
      </c>
      <c r="Q3252" s="47">
        <v>0</v>
      </c>
      <c r="R3252" s="47">
        <v>0</v>
      </c>
      <c r="S3252" s="46">
        <f t="shared" si="214"/>
        <v>0</v>
      </c>
      <c r="T3252" s="47">
        <v>0</v>
      </c>
      <c r="U3252" s="47">
        <v>0</v>
      </c>
      <c r="V3252" s="46">
        <f t="shared" si="215"/>
        <v>0</v>
      </c>
      <c r="W3252" s="46">
        <f t="shared" si="216"/>
        <v>0</v>
      </c>
      <c r="X3252" s="45" t="s">
        <v>26</v>
      </c>
      <c r="Y3252" s="44"/>
      <c r="Z3252" s="43"/>
      <c r="AA3252" s="42" t="s">
        <v>19</v>
      </c>
      <c r="AK3252" s="2"/>
      <c r="AL3252" s="2"/>
      <c r="AM3252" s="2"/>
      <c r="AN3252" s="2"/>
      <c r="AO3252" s="2"/>
      <c r="AP3252" s="2"/>
      <c r="AQ3252" s="2"/>
      <c r="AR3252" s="2"/>
      <c r="AS3252" s="2"/>
      <c r="AT3252" s="2"/>
      <c r="AU3252" s="2"/>
      <c r="AV3252" s="2"/>
      <c r="AW3252" s="2"/>
    </row>
    <row r="3253" spans="1:49" hidden="1">
      <c r="A3253" s="31" t="e">
        <f t="shared" si="217"/>
        <v>#N/A</v>
      </c>
      <c r="B3253" s="30" t="e">
        <f>VLOOKUP(F3253,[3]!Tabla13[#All],2,FALSE)</f>
        <v>#N/A</v>
      </c>
      <c r="C3253" s="51">
        <v>2026</v>
      </c>
      <c r="D3253" s="51">
        <v>8330</v>
      </c>
      <c r="E3253" s="51"/>
      <c r="F3253" s="52"/>
      <c r="G3253" s="51">
        <v>2</v>
      </c>
      <c r="H3253" s="51">
        <v>6</v>
      </c>
      <c r="I3253" s="51">
        <v>20</v>
      </c>
      <c r="J3253" s="51">
        <v>6</v>
      </c>
      <c r="K3253" s="51">
        <v>2000</v>
      </c>
      <c r="L3253" s="51">
        <v>2700</v>
      </c>
      <c r="M3253" s="51">
        <v>271</v>
      </c>
      <c r="N3253" s="50">
        <v>319</v>
      </c>
      <c r="O3253" s="49"/>
      <c r="P3253" s="48" t="s">
        <v>391</v>
      </c>
      <c r="Q3253" s="47">
        <v>0</v>
      </c>
      <c r="R3253" s="47">
        <v>0</v>
      </c>
      <c r="S3253" s="46">
        <f t="shared" si="214"/>
        <v>0</v>
      </c>
      <c r="T3253" s="47">
        <v>0</v>
      </c>
      <c r="U3253" s="47">
        <v>0</v>
      </c>
      <c r="V3253" s="46">
        <f t="shared" si="215"/>
        <v>0</v>
      </c>
      <c r="W3253" s="46">
        <f t="shared" si="216"/>
        <v>0</v>
      </c>
      <c r="X3253" s="45" t="s">
        <v>26</v>
      </c>
      <c r="Y3253" s="44"/>
      <c r="Z3253" s="43"/>
      <c r="AA3253" s="42" t="s">
        <v>19</v>
      </c>
      <c r="AK3253" s="2"/>
      <c r="AL3253" s="2"/>
      <c r="AM3253" s="2"/>
      <c r="AN3253" s="2"/>
      <c r="AO3253" s="2"/>
      <c r="AP3253" s="2"/>
      <c r="AQ3253" s="2"/>
      <c r="AR3253" s="2"/>
      <c r="AS3253" s="2"/>
      <c r="AT3253" s="2"/>
      <c r="AU3253" s="2"/>
      <c r="AV3253" s="2"/>
      <c r="AW3253" s="2"/>
    </row>
    <row r="3254" spans="1:49" hidden="1">
      <c r="A3254" s="31" t="e">
        <f t="shared" si="217"/>
        <v>#N/A</v>
      </c>
      <c r="B3254" s="30" t="e">
        <f>VLOOKUP(F3254,[3]!Tabla13[#All],2,FALSE)</f>
        <v>#N/A</v>
      </c>
      <c r="C3254" s="51">
        <v>2026</v>
      </c>
      <c r="D3254" s="51">
        <v>8330</v>
      </c>
      <c r="E3254" s="51"/>
      <c r="F3254" s="52"/>
      <c r="G3254" s="51">
        <v>2</v>
      </c>
      <c r="H3254" s="51">
        <v>6</v>
      </c>
      <c r="I3254" s="51">
        <v>20</v>
      </c>
      <c r="J3254" s="51">
        <v>6</v>
      </c>
      <c r="K3254" s="51">
        <v>2000</v>
      </c>
      <c r="L3254" s="51">
        <v>2700</v>
      </c>
      <c r="M3254" s="51">
        <v>271</v>
      </c>
      <c r="N3254" s="50">
        <v>1049</v>
      </c>
      <c r="O3254" s="49"/>
      <c r="P3254" s="48" t="s">
        <v>394</v>
      </c>
      <c r="Q3254" s="47">
        <v>0</v>
      </c>
      <c r="R3254" s="47">
        <v>0</v>
      </c>
      <c r="S3254" s="46">
        <f t="shared" si="214"/>
        <v>0</v>
      </c>
      <c r="T3254" s="47">
        <v>0</v>
      </c>
      <c r="U3254" s="47">
        <v>0</v>
      </c>
      <c r="V3254" s="46">
        <f t="shared" si="215"/>
        <v>0</v>
      </c>
      <c r="W3254" s="46">
        <f t="shared" si="216"/>
        <v>0</v>
      </c>
      <c r="X3254" s="45" t="s">
        <v>26</v>
      </c>
      <c r="Y3254" s="44"/>
      <c r="Z3254" s="43"/>
      <c r="AA3254" s="42" t="s">
        <v>19</v>
      </c>
      <c r="AK3254" s="2"/>
      <c r="AL3254" s="2"/>
      <c r="AM3254" s="2"/>
      <c r="AN3254" s="2"/>
      <c r="AO3254" s="2"/>
      <c r="AP3254" s="2"/>
      <c r="AQ3254" s="2"/>
      <c r="AR3254" s="2"/>
      <c r="AS3254" s="2"/>
      <c r="AT3254" s="2"/>
      <c r="AU3254" s="2"/>
      <c r="AV3254" s="2"/>
      <c r="AW3254" s="2"/>
    </row>
    <row r="3255" spans="1:49" hidden="1">
      <c r="A3255" s="31" t="e">
        <f t="shared" si="217"/>
        <v>#N/A</v>
      </c>
      <c r="B3255" s="30" t="e">
        <f>VLOOKUP(F3255,[3]!Tabla13[#All],2,FALSE)</f>
        <v>#N/A</v>
      </c>
      <c r="C3255" s="51">
        <v>2026</v>
      </c>
      <c r="D3255" s="51">
        <v>8330</v>
      </c>
      <c r="E3255" s="51"/>
      <c r="F3255" s="52"/>
      <c r="G3255" s="51">
        <v>2</v>
      </c>
      <c r="H3255" s="51">
        <v>6</v>
      </c>
      <c r="I3255" s="51">
        <v>20</v>
      </c>
      <c r="J3255" s="51">
        <v>6</v>
      </c>
      <c r="K3255" s="51">
        <v>2000</v>
      </c>
      <c r="L3255" s="51">
        <v>2700</v>
      </c>
      <c r="M3255" s="51">
        <v>271</v>
      </c>
      <c r="N3255" s="50">
        <v>1092</v>
      </c>
      <c r="O3255" s="49"/>
      <c r="P3255" s="48" t="s">
        <v>393</v>
      </c>
      <c r="Q3255" s="47">
        <v>0</v>
      </c>
      <c r="R3255" s="47">
        <v>0</v>
      </c>
      <c r="S3255" s="46">
        <f t="shared" si="214"/>
        <v>0</v>
      </c>
      <c r="T3255" s="47">
        <v>0</v>
      </c>
      <c r="U3255" s="47">
        <v>0</v>
      </c>
      <c r="V3255" s="46">
        <f t="shared" si="215"/>
        <v>0</v>
      </c>
      <c r="W3255" s="46">
        <f t="shared" si="216"/>
        <v>0</v>
      </c>
      <c r="X3255" s="45" t="s">
        <v>26</v>
      </c>
      <c r="Y3255" s="44"/>
      <c r="Z3255" s="43"/>
      <c r="AA3255" s="42" t="s">
        <v>19</v>
      </c>
      <c r="AK3255" s="2"/>
      <c r="AL3255" s="2"/>
      <c r="AM3255" s="2"/>
      <c r="AN3255" s="2"/>
      <c r="AO3255" s="2"/>
      <c r="AP3255" s="2"/>
      <c r="AQ3255" s="2"/>
      <c r="AR3255" s="2"/>
      <c r="AS3255" s="2"/>
      <c r="AT3255" s="2"/>
      <c r="AU3255" s="2"/>
      <c r="AV3255" s="2"/>
      <c r="AW3255" s="2"/>
    </row>
    <row r="3256" spans="1:49" hidden="1">
      <c r="A3256" s="31" t="e">
        <f t="shared" si="217"/>
        <v>#N/A</v>
      </c>
      <c r="B3256" s="30" t="e">
        <f>VLOOKUP(F3256,[3]!Tabla13[#All],2,FALSE)</f>
        <v>#N/A</v>
      </c>
      <c r="C3256" s="75">
        <v>2026</v>
      </c>
      <c r="D3256" s="75">
        <v>8330</v>
      </c>
      <c r="E3256" s="75"/>
      <c r="F3256" s="76"/>
      <c r="G3256" s="75">
        <v>2</v>
      </c>
      <c r="H3256" s="75">
        <v>6</v>
      </c>
      <c r="I3256" s="75">
        <v>20</v>
      </c>
      <c r="J3256" s="75">
        <v>6</v>
      </c>
      <c r="K3256" s="75">
        <v>3000</v>
      </c>
      <c r="L3256" s="75"/>
      <c r="M3256" s="75"/>
      <c r="N3256" s="74" t="s">
        <v>23</v>
      </c>
      <c r="O3256" s="73"/>
      <c r="P3256" s="72" t="s">
        <v>114</v>
      </c>
      <c r="Q3256" s="71">
        <f>+Q3257+Q3260</f>
        <v>0</v>
      </c>
      <c r="R3256" s="71">
        <f>+R3257+R3260</f>
        <v>0</v>
      </c>
      <c r="S3256" s="71">
        <f t="shared" si="214"/>
        <v>0</v>
      </c>
      <c r="T3256" s="71">
        <f>+T3257+T3260</f>
        <v>0</v>
      </c>
      <c r="U3256" s="71">
        <f>+U3257+U3260</f>
        <v>0</v>
      </c>
      <c r="V3256" s="71">
        <f t="shared" si="215"/>
        <v>0</v>
      </c>
      <c r="W3256" s="71">
        <f t="shared" si="216"/>
        <v>0</v>
      </c>
      <c r="X3256" s="70"/>
      <c r="Y3256" s="79"/>
      <c r="Z3256" s="68"/>
      <c r="AA3256" s="67"/>
      <c r="AK3256" s="2"/>
      <c r="AL3256" s="2"/>
      <c r="AM3256" s="2"/>
      <c r="AN3256" s="2"/>
      <c r="AO3256" s="2"/>
      <c r="AP3256" s="2"/>
      <c r="AQ3256" s="2"/>
      <c r="AR3256" s="2"/>
      <c r="AS3256" s="2"/>
      <c r="AT3256" s="2"/>
      <c r="AU3256" s="2"/>
      <c r="AV3256" s="2"/>
      <c r="AW3256" s="2"/>
    </row>
    <row r="3257" spans="1:49" hidden="1">
      <c r="A3257" s="31" t="e">
        <f t="shared" si="217"/>
        <v>#N/A</v>
      </c>
      <c r="B3257" s="30" t="e">
        <f>VLOOKUP(F3257,[3]!Tabla13[#All],2,FALSE)</f>
        <v>#N/A</v>
      </c>
      <c r="C3257" s="61">
        <v>2026</v>
      </c>
      <c r="D3257" s="61">
        <v>8330</v>
      </c>
      <c r="E3257" s="61"/>
      <c r="F3257" s="62"/>
      <c r="G3257" s="61">
        <v>2</v>
      </c>
      <c r="H3257" s="61">
        <v>6</v>
      </c>
      <c r="I3257" s="61">
        <v>20</v>
      </c>
      <c r="J3257" s="61">
        <v>6</v>
      </c>
      <c r="K3257" s="61">
        <v>3000</v>
      </c>
      <c r="L3257" s="61">
        <v>3300</v>
      </c>
      <c r="M3257" s="60" t="s">
        <v>23</v>
      </c>
      <c r="N3257" s="60"/>
      <c r="O3257" s="59"/>
      <c r="P3257" s="58" t="s">
        <v>103</v>
      </c>
      <c r="Q3257" s="57">
        <f>Q3258</f>
        <v>0</v>
      </c>
      <c r="R3257" s="57">
        <f>R3258</f>
        <v>0</v>
      </c>
      <c r="S3257" s="57">
        <f t="shared" si="214"/>
        <v>0</v>
      </c>
      <c r="T3257" s="57">
        <f>T3258</f>
        <v>0</v>
      </c>
      <c r="U3257" s="57">
        <f>U3258</f>
        <v>0</v>
      </c>
      <c r="V3257" s="57">
        <f t="shared" si="215"/>
        <v>0</v>
      </c>
      <c r="W3257" s="57">
        <f t="shared" si="216"/>
        <v>0</v>
      </c>
      <c r="X3257" s="56"/>
      <c r="Y3257" s="205"/>
      <c r="Z3257" s="65"/>
      <c r="AA3257" s="138"/>
      <c r="AK3257" s="2"/>
      <c r="AL3257" s="2"/>
      <c r="AM3257" s="2"/>
      <c r="AN3257" s="2"/>
      <c r="AO3257" s="2"/>
      <c r="AP3257" s="2"/>
      <c r="AQ3257" s="2"/>
      <c r="AR3257" s="2"/>
      <c r="AS3257" s="2"/>
      <c r="AT3257" s="2"/>
      <c r="AU3257" s="2"/>
      <c r="AV3257" s="2"/>
      <c r="AW3257" s="2"/>
    </row>
    <row r="3258" spans="1:49" hidden="1">
      <c r="A3258" s="31" t="e">
        <f t="shared" si="217"/>
        <v>#N/A</v>
      </c>
      <c r="B3258" s="30" t="e">
        <f>VLOOKUP(F3258,[3]!Tabla13[#All],2,FALSE)</f>
        <v>#N/A</v>
      </c>
      <c r="C3258" s="40">
        <v>2026</v>
      </c>
      <c r="D3258" s="40">
        <v>8330</v>
      </c>
      <c r="E3258" s="40"/>
      <c r="F3258" s="41"/>
      <c r="G3258" s="40">
        <v>2</v>
      </c>
      <c r="H3258" s="40">
        <v>6</v>
      </c>
      <c r="I3258" s="40">
        <v>20</v>
      </c>
      <c r="J3258" s="40">
        <v>6</v>
      </c>
      <c r="K3258" s="40">
        <v>3000</v>
      </c>
      <c r="L3258" s="40">
        <v>3300</v>
      </c>
      <c r="M3258" s="40">
        <v>334</v>
      </c>
      <c r="N3258" s="39" t="s">
        <v>23</v>
      </c>
      <c r="O3258" s="38"/>
      <c r="P3258" s="37" t="s">
        <v>607</v>
      </c>
      <c r="Q3258" s="36">
        <f>SUM(Q3259:Q3259)</f>
        <v>0</v>
      </c>
      <c r="R3258" s="36">
        <f>SUM(R3259:R3259)</f>
        <v>0</v>
      </c>
      <c r="S3258" s="36">
        <f t="shared" si="214"/>
        <v>0</v>
      </c>
      <c r="T3258" s="36">
        <f>SUM(T3259:T3259)</f>
        <v>0</v>
      </c>
      <c r="U3258" s="36">
        <f>SUM(U3259:U3259)</f>
        <v>0</v>
      </c>
      <c r="V3258" s="36">
        <f t="shared" si="215"/>
        <v>0</v>
      </c>
      <c r="W3258" s="36">
        <f t="shared" si="216"/>
        <v>0</v>
      </c>
      <c r="X3258" s="35"/>
      <c r="Y3258" s="64"/>
      <c r="Z3258" s="63"/>
      <c r="AA3258" s="32"/>
      <c r="AK3258" s="2"/>
      <c r="AL3258" s="2"/>
      <c r="AM3258" s="2"/>
      <c r="AN3258" s="2"/>
      <c r="AO3258" s="2"/>
      <c r="AP3258" s="2"/>
      <c r="AQ3258" s="2"/>
      <c r="AR3258" s="2"/>
      <c r="AS3258" s="2"/>
      <c r="AT3258" s="2"/>
      <c r="AU3258" s="2"/>
      <c r="AV3258" s="2"/>
      <c r="AW3258" s="2"/>
    </row>
    <row r="3259" spans="1:49" ht="28.5" hidden="1">
      <c r="A3259" s="31" t="e">
        <f t="shared" si="217"/>
        <v>#N/A</v>
      </c>
      <c r="B3259" s="30" t="e">
        <f>VLOOKUP(F3259,[3]!Tabla13[#All],2,FALSE)</f>
        <v>#N/A</v>
      </c>
      <c r="C3259" s="51">
        <v>2026</v>
      </c>
      <c r="D3259" s="51">
        <v>8330</v>
      </c>
      <c r="E3259" s="51"/>
      <c r="F3259" s="52"/>
      <c r="G3259" s="51">
        <v>2</v>
      </c>
      <c r="H3259" s="51">
        <v>6</v>
      </c>
      <c r="I3259" s="51">
        <v>20</v>
      </c>
      <c r="J3259" s="51">
        <v>6</v>
      </c>
      <c r="K3259" s="51">
        <v>3000</v>
      </c>
      <c r="L3259" s="197">
        <v>3300</v>
      </c>
      <c r="M3259" s="51">
        <v>334</v>
      </c>
      <c r="N3259" s="50">
        <v>465</v>
      </c>
      <c r="O3259" s="49"/>
      <c r="P3259" s="48" t="s">
        <v>606</v>
      </c>
      <c r="Q3259" s="47">
        <v>0</v>
      </c>
      <c r="R3259" s="47">
        <v>0</v>
      </c>
      <c r="S3259" s="46">
        <f t="shared" si="214"/>
        <v>0</v>
      </c>
      <c r="T3259" s="47">
        <v>0</v>
      </c>
      <c r="U3259" s="47">
        <v>0</v>
      </c>
      <c r="V3259" s="46">
        <f t="shared" si="215"/>
        <v>0</v>
      </c>
      <c r="W3259" s="46">
        <f t="shared" si="216"/>
        <v>0</v>
      </c>
      <c r="X3259" s="45" t="s">
        <v>88</v>
      </c>
      <c r="Y3259" s="44"/>
      <c r="Z3259" s="43"/>
      <c r="AA3259" s="78" t="s">
        <v>100</v>
      </c>
      <c r="AK3259" s="2"/>
      <c r="AL3259" s="2"/>
      <c r="AM3259" s="2"/>
      <c r="AN3259" s="2"/>
      <c r="AO3259" s="2"/>
      <c r="AP3259" s="2"/>
      <c r="AQ3259" s="2"/>
      <c r="AR3259" s="2"/>
      <c r="AS3259" s="2"/>
      <c r="AT3259" s="2"/>
      <c r="AU3259" s="2"/>
      <c r="AV3259" s="2"/>
      <c r="AW3259" s="2"/>
    </row>
    <row r="3260" spans="1:49" ht="30" hidden="1">
      <c r="A3260" s="31" t="e">
        <f t="shared" si="217"/>
        <v>#N/A</v>
      </c>
      <c r="B3260" s="30" t="e">
        <f>VLOOKUP(F3260,[3]!Tabla13[#All],2,FALSE)</f>
        <v>#N/A</v>
      </c>
      <c r="C3260" s="61">
        <v>2026</v>
      </c>
      <c r="D3260" s="61">
        <v>8330</v>
      </c>
      <c r="E3260" s="61"/>
      <c r="F3260" s="62"/>
      <c r="G3260" s="61">
        <v>2</v>
      </c>
      <c r="H3260" s="61">
        <v>6</v>
      </c>
      <c r="I3260" s="61">
        <v>20</v>
      </c>
      <c r="J3260" s="61">
        <v>6</v>
      </c>
      <c r="K3260" s="61">
        <v>3000</v>
      </c>
      <c r="L3260" s="61">
        <v>3500</v>
      </c>
      <c r="M3260" s="61"/>
      <c r="N3260" s="60" t="s">
        <v>23</v>
      </c>
      <c r="O3260" s="59"/>
      <c r="P3260" s="58" t="s">
        <v>95</v>
      </c>
      <c r="Q3260" s="57">
        <f>Q3261+Q3263</f>
        <v>0</v>
      </c>
      <c r="R3260" s="57">
        <f>R3261+R3263</f>
        <v>0</v>
      </c>
      <c r="S3260" s="57">
        <f t="shared" si="214"/>
        <v>0</v>
      </c>
      <c r="T3260" s="57">
        <f>T3261+T3263</f>
        <v>0</v>
      </c>
      <c r="U3260" s="57">
        <f>U3261+U3263</f>
        <v>0</v>
      </c>
      <c r="V3260" s="57">
        <f t="shared" si="215"/>
        <v>0</v>
      </c>
      <c r="W3260" s="57">
        <f t="shared" si="216"/>
        <v>0</v>
      </c>
      <c r="X3260" s="56"/>
      <c r="Y3260" s="66"/>
      <c r="Z3260" s="65"/>
      <c r="AA3260" s="53"/>
      <c r="AK3260" s="2"/>
      <c r="AL3260" s="2"/>
      <c r="AM3260" s="2"/>
      <c r="AN3260" s="2"/>
      <c r="AO3260" s="2"/>
      <c r="AP3260" s="2"/>
      <c r="AQ3260" s="2"/>
      <c r="AR3260" s="2"/>
      <c r="AS3260" s="2"/>
      <c r="AT3260" s="2"/>
      <c r="AU3260" s="2"/>
      <c r="AV3260" s="2"/>
      <c r="AW3260" s="2"/>
    </row>
    <row r="3261" spans="1:49" ht="30" hidden="1">
      <c r="A3261" s="31" t="e">
        <f t="shared" si="217"/>
        <v>#N/A</v>
      </c>
      <c r="B3261" s="30" t="e">
        <f>VLOOKUP(F3261,[3]!Tabla13[#All],2,FALSE)</f>
        <v>#N/A</v>
      </c>
      <c r="C3261" s="40">
        <v>2026</v>
      </c>
      <c r="D3261" s="40">
        <v>8330</v>
      </c>
      <c r="E3261" s="40"/>
      <c r="F3261" s="41"/>
      <c r="G3261" s="40">
        <v>2</v>
      </c>
      <c r="H3261" s="40">
        <v>6</v>
      </c>
      <c r="I3261" s="40">
        <v>20</v>
      </c>
      <c r="J3261" s="40">
        <v>6</v>
      </c>
      <c r="K3261" s="40">
        <v>3000</v>
      </c>
      <c r="L3261" s="40">
        <v>3500</v>
      </c>
      <c r="M3261" s="40">
        <v>353</v>
      </c>
      <c r="N3261" s="39" t="s">
        <v>23</v>
      </c>
      <c r="O3261" s="38"/>
      <c r="P3261" s="37" t="s">
        <v>92</v>
      </c>
      <c r="Q3261" s="36">
        <f>Q3262</f>
        <v>0</v>
      </c>
      <c r="R3261" s="36">
        <f>R3262</f>
        <v>0</v>
      </c>
      <c r="S3261" s="36">
        <f t="shared" si="214"/>
        <v>0</v>
      </c>
      <c r="T3261" s="36">
        <f>T3262</f>
        <v>0</v>
      </c>
      <c r="U3261" s="36">
        <f>U3262</f>
        <v>0</v>
      </c>
      <c r="V3261" s="36">
        <f t="shared" si="215"/>
        <v>0</v>
      </c>
      <c r="W3261" s="36">
        <f t="shared" si="216"/>
        <v>0</v>
      </c>
      <c r="X3261" s="35"/>
      <c r="Y3261" s="64"/>
      <c r="Z3261" s="63"/>
      <c r="AA3261" s="135"/>
      <c r="AK3261" s="2"/>
      <c r="AL3261" s="2"/>
      <c r="AM3261" s="2"/>
      <c r="AN3261" s="2"/>
      <c r="AO3261" s="2"/>
      <c r="AP3261" s="2"/>
      <c r="AQ3261" s="2"/>
      <c r="AR3261" s="2"/>
      <c r="AS3261" s="2"/>
      <c r="AT3261" s="2"/>
      <c r="AU3261" s="2"/>
      <c r="AV3261" s="2"/>
      <c r="AW3261" s="2"/>
    </row>
    <row r="3262" spans="1:49" hidden="1">
      <c r="A3262" s="31" t="e">
        <f t="shared" si="217"/>
        <v>#N/A</v>
      </c>
      <c r="B3262" s="30" t="e">
        <f>VLOOKUP(F3262,[3]!Tabla13[#All],2,FALSE)</f>
        <v>#N/A</v>
      </c>
      <c r="C3262" s="51">
        <v>2026</v>
      </c>
      <c r="D3262" s="51">
        <v>8330</v>
      </c>
      <c r="E3262" s="51"/>
      <c r="F3262" s="52"/>
      <c r="G3262" s="51">
        <v>2</v>
      </c>
      <c r="H3262" s="51">
        <v>6</v>
      </c>
      <c r="I3262" s="51">
        <v>20</v>
      </c>
      <c r="J3262" s="51">
        <v>6</v>
      </c>
      <c r="K3262" s="51">
        <v>3000</v>
      </c>
      <c r="L3262" s="51">
        <v>3500</v>
      </c>
      <c r="M3262" s="51">
        <v>353</v>
      </c>
      <c r="N3262" s="50">
        <v>892</v>
      </c>
      <c r="O3262" s="49"/>
      <c r="P3262" s="48" t="s">
        <v>91</v>
      </c>
      <c r="Q3262" s="47">
        <v>0</v>
      </c>
      <c r="R3262" s="47">
        <v>0</v>
      </c>
      <c r="S3262" s="46">
        <f t="shared" si="214"/>
        <v>0</v>
      </c>
      <c r="T3262" s="47">
        <v>0</v>
      </c>
      <c r="U3262" s="47">
        <v>0</v>
      </c>
      <c r="V3262" s="46">
        <f t="shared" si="215"/>
        <v>0</v>
      </c>
      <c r="W3262" s="46">
        <f t="shared" si="216"/>
        <v>0</v>
      </c>
      <c r="X3262" s="45" t="s">
        <v>88</v>
      </c>
      <c r="Y3262" s="44"/>
      <c r="Z3262" s="43"/>
      <c r="AA3262" s="42" t="s">
        <v>19</v>
      </c>
      <c r="AK3262" s="2"/>
      <c r="AL3262" s="2"/>
      <c r="AM3262" s="2"/>
      <c r="AN3262" s="2"/>
      <c r="AO3262" s="2"/>
      <c r="AP3262" s="2"/>
      <c r="AQ3262" s="2"/>
      <c r="AR3262" s="2"/>
      <c r="AS3262" s="2"/>
      <c r="AT3262" s="2"/>
      <c r="AU3262" s="2"/>
      <c r="AV3262" s="2"/>
      <c r="AW3262" s="2"/>
    </row>
    <row r="3263" spans="1:49" ht="30" hidden="1">
      <c r="A3263" s="31" t="e">
        <f t="shared" si="217"/>
        <v>#N/A</v>
      </c>
      <c r="B3263" s="30" t="e">
        <f>VLOOKUP(F3263,[3]!Tabla13[#All],2,FALSE)</f>
        <v>#N/A</v>
      </c>
      <c r="C3263" s="40">
        <v>2026</v>
      </c>
      <c r="D3263" s="40">
        <v>8330</v>
      </c>
      <c r="E3263" s="40"/>
      <c r="F3263" s="41"/>
      <c r="G3263" s="40">
        <v>2</v>
      </c>
      <c r="H3263" s="40">
        <v>6</v>
      </c>
      <c r="I3263" s="40">
        <v>20</v>
      </c>
      <c r="J3263" s="40">
        <v>6</v>
      </c>
      <c r="K3263" s="40">
        <v>3000</v>
      </c>
      <c r="L3263" s="40">
        <v>3500</v>
      </c>
      <c r="M3263" s="40">
        <v>357</v>
      </c>
      <c r="N3263" s="39" t="s">
        <v>23</v>
      </c>
      <c r="O3263" s="38"/>
      <c r="P3263" s="37" t="s">
        <v>327</v>
      </c>
      <c r="Q3263" s="36">
        <f>Q3264</f>
        <v>0</v>
      </c>
      <c r="R3263" s="36">
        <f>R3264</f>
        <v>0</v>
      </c>
      <c r="S3263" s="36">
        <f t="shared" si="214"/>
        <v>0</v>
      </c>
      <c r="T3263" s="36">
        <f>T3264</f>
        <v>0</v>
      </c>
      <c r="U3263" s="36">
        <f>U3264</f>
        <v>0</v>
      </c>
      <c r="V3263" s="36">
        <f t="shared" si="215"/>
        <v>0</v>
      </c>
      <c r="W3263" s="36">
        <f t="shared" si="216"/>
        <v>0</v>
      </c>
      <c r="X3263" s="35"/>
      <c r="Y3263" s="64"/>
      <c r="Z3263" s="63"/>
      <c r="AA3263" s="135"/>
      <c r="AK3263" s="2"/>
      <c r="AL3263" s="2"/>
      <c r="AM3263" s="2"/>
      <c r="AN3263" s="2"/>
      <c r="AO3263" s="2"/>
      <c r="AP3263" s="2"/>
      <c r="AQ3263" s="2"/>
      <c r="AR3263" s="2"/>
      <c r="AS3263" s="2"/>
      <c r="AT3263" s="2"/>
      <c r="AU3263" s="2"/>
      <c r="AV3263" s="2"/>
      <c r="AW3263" s="2"/>
    </row>
    <row r="3264" spans="1:49" hidden="1">
      <c r="A3264" s="31" t="e">
        <f t="shared" si="217"/>
        <v>#N/A</v>
      </c>
      <c r="B3264" s="30" t="e">
        <f>VLOOKUP(F3264,[3]!Tabla13[#All],2,FALSE)</f>
        <v>#N/A</v>
      </c>
      <c r="C3264" s="51">
        <v>2026</v>
      </c>
      <c r="D3264" s="51">
        <v>8330</v>
      </c>
      <c r="E3264" s="51"/>
      <c r="F3264" s="52"/>
      <c r="G3264" s="51">
        <v>2</v>
      </c>
      <c r="H3264" s="51">
        <v>6</v>
      </c>
      <c r="I3264" s="51">
        <v>20</v>
      </c>
      <c r="J3264" s="51">
        <v>6</v>
      </c>
      <c r="K3264" s="51">
        <v>3000</v>
      </c>
      <c r="L3264" s="51">
        <v>3500</v>
      </c>
      <c r="M3264" s="51">
        <v>357</v>
      </c>
      <c r="N3264" s="50">
        <v>895</v>
      </c>
      <c r="O3264" s="49"/>
      <c r="P3264" s="48" t="s">
        <v>326</v>
      </c>
      <c r="Q3264" s="47">
        <v>0</v>
      </c>
      <c r="R3264" s="47">
        <v>0</v>
      </c>
      <c r="S3264" s="46">
        <f t="shared" si="214"/>
        <v>0</v>
      </c>
      <c r="T3264" s="47">
        <v>0</v>
      </c>
      <c r="U3264" s="47">
        <v>0</v>
      </c>
      <c r="V3264" s="46">
        <f t="shared" si="215"/>
        <v>0</v>
      </c>
      <c r="W3264" s="46">
        <f t="shared" si="216"/>
        <v>0</v>
      </c>
      <c r="X3264" s="45" t="s">
        <v>88</v>
      </c>
      <c r="Y3264" s="44"/>
      <c r="Z3264" s="43"/>
      <c r="AA3264" s="42" t="s">
        <v>19</v>
      </c>
      <c r="AK3264" s="2"/>
      <c r="AL3264" s="2"/>
      <c r="AM3264" s="2"/>
      <c r="AN3264" s="2"/>
      <c r="AO3264" s="2"/>
      <c r="AP3264" s="2"/>
      <c r="AQ3264" s="2"/>
      <c r="AR3264" s="2"/>
      <c r="AS3264" s="2"/>
      <c r="AT3264" s="2"/>
      <c r="AU3264" s="2"/>
      <c r="AV3264" s="2"/>
      <c r="AW3264" s="2"/>
    </row>
    <row r="3265" spans="1:49" hidden="1">
      <c r="A3265" s="31" t="e">
        <f t="shared" si="217"/>
        <v>#N/A</v>
      </c>
      <c r="B3265" s="30" t="e">
        <f>VLOOKUP(F3265,[3]!Tabla13[#All],2,FALSE)</f>
        <v>#N/A</v>
      </c>
      <c r="C3265" s="75">
        <v>2026</v>
      </c>
      <c r="D3265" s="75">
        <v>8330</v>
      </c>
      <c r="E3265" s="75"/>
      <c r="F3265" s="76"/>
      <c r="G3265" s="75">
        <v>2</v>
      </c>
      <c r="H3265" s="75">
        <v>6</v>
      </c>
      <c r="I3265" s="75">
        <v>20</v>
      </c>
      <c r="J3265" s="75">
        <v>6</v>
      </c>
      <c r="K3265" s="75">
        <v>5000</v>
      </c>
      <c r="L3265" s="75"/>
      <c r="M3265" s="75"/>
      <c r="N3265" s="74" t="s">
        <v>23</v>
      </c>
      <c r="O3265" s="73"/>
      <c r="P3265" s="72" t="s">
        <v>76</v>
      </c>
      <c r="Q3265" s="71">
        <f>+Q3266+Q3295+Q3304+Q3308</f>
        <v>0</v>
      </c>
      <c r="R3265" s="71">
        <f>+R3266+R3295+R3304+R3308</f>
        <v>0</v>
      </c>
      <c r="S3265" s="71">
        <f t="shared" si="214"/>
        <v>0</v>
      </c>
      <c r="T3265" s="71">
        <f>+T3266+T3295+T3304+T3308</f>
        <v>0</v>
      </c>
      <c r="U3265" s="71">
        <f>+U3266+U3295+U3304+U3308</f>
        <v>0</v>
      </c>
      <c r="V3265" s="71">
        <f t="shared" si="215"/>
        <v>0</v>
      </c>
      <c r="W3265" s="71">
        <f t="shared" si="216"/>
        <v>0</v>
      </c>
      <c r="X3265" s="70"/>
      <c r="Y3265" s="79"/>
      <c r="Z3265" s="68"/>
      <c r="AA3265" s="67"/>
      <c r="AK3265" s="2"/>
      <c r="AL3265" s="2"/>
      <c r="AM3265" s="2"/>
      <c r="AN3265" s="2"/>
      <c r="AO3265" s="2"/>
      <c r="AP3265" s="2"/>
      <c r="AQ3265" s="2"/>
      <c r="AR3265" s="2"/>
      <c r="AS3265" s="2"/>
      <c r="AT3265" s="2"/>
      <c r="AU3265" s="2"/>
      <c r="AV3265" s="2"/>
      <c r="AW3265" s="2"/>
    </row>
    <row r="3266" spans="1:49" hidden="1">
      <c r="A3266" s="31" t="e">
        <f t="shared" si="217"/>
        <v>#N/A</v>
      </c>
      <c r="B3266" s="30" t="e">
        <f>VLOOKUP(F3266,[3]!Tabla13[#All],2,FALSE)</f>
        <v>#N/A</v>
      </c>
      <c r="C3266" s="61">
        <v>2026</v>
      </c>
      <c r="D3266" s="61">
        <v>8330</v>
      </c>
      <c r="E3266" s="61"/>
      <c r="F3266" s="62"/>
      <c r="G3266" s="61">
        <v>2</v>
      </c>
      <c r="H3266" s="61">
        <v>6</v>
      </c>
      <c r="I3266" s="61">
        <v>20</v>
      </c>
      <c r="J3266" s="61">
        <v>6</v>
      </c>
      <c r="K3266" s="61">
        <v>5000</v>
      </c>
      <c r="L3266" s="61">
        <v>5100</v>
      </c>
      <c r="M3266" s="61"/>
      <c r="N3266" s="60" t="s">
        <v>23</v>
      </c>
      <c r="O3266" s="59"/>
      <c r="P3266" s="58" t="s">
        <v>75</v>
      </c>
      <c r="Q3266" s="57">
        <f>Q3267+Q3276+Q3291</f>
        <v>0</v>
      </c>
      <c r="R3266" s="57">
        <f>R3267+R3276+R3291</f>
        <v>0</v>
      </c>
      <c r="S3266" s="57">
        <f t="shared" si="214"/>
        <v>0</v>
      </c>
      <c r="T3266" s="57">
        <f>T3267+T3276+T3291</f>
        <v>0</v>
      </c>
      <c r="U3266" s="57">
        <f>U3267+U3276+U3291</f>
        <v>0</v>
      </c>
      <c r="V3266" s="57">
        <f t="shared" si="215"/>
        <v>0</v>
      </c>
      <c r="W3266" s="57">
        <f t="shared" si="216"/>
        <v>0</v>
      </c>
      <c r="X3266" s="56"/>
      <c r="Y3266" s="66"/>
      <c r="Z3266" s="65"/>
      <c r="AA3266" s="53"/>
      <c r="AK3266" s="2"/>
      <c r="AL3266" s="2"/>
      <c r="AM3266" s="2"/>
      <c r="AN3266" s="2"/>
      <c r="AO3266" s="2"/>
      <c r="AP3266" s="2"/>
      <c r="AQ3266" s="2"/>
      <c r="AR3266" s="2"/>
      <c r="AS3266" s="2"/>
      <c r="AT3266" s="2"/>
      <c r="AU3266" s="2"/>
      <c r="AV3266" s="2"/>
      <c r="AW3266" s="2"/>
    </row>
    <row r="3267" spans="1:49" hidden="1">
      <c r="A3267" s="31" t="e">
        <f t="shared" si="217"/>
        <v>#N/A</v>
      </c>
      <c r="B3267" s="30" t="e">
        <f>VLOOKUP(F3267,[3]!Tabla13[#All],2,FALSE)</f>
        <v>#N/A</v>
      </c>
      <c r="C3267" s="40">
        <v>2026</v>
      </c>
      <c r="D3267" s="40">
        <v>8330</v>
      </c>
      <c r="E3267" s="40"/>
      <c r="F3267" s="41"/>
      <c r="G3267" s="40">
        <v>2</v>
      </c>
      <c r="H3267" s="40">
        <v>6</v>
      </c>
      <c r="I3267" s="40">
        <v>20</v>
      </c>
      <c r="J3267" s="40">
        <v>6</v>
      </c>
      <c r="K3267" s="40">
        <v>5000</v>
      </c>
      <c r="L3267" s="40">
        <v>5100</v>
      </c>
      <c r="M3267" s="40">
        <v>511</v>
      </c>
      <c r="N3267" s="39" t="s">
        <v>23</v>
      </c>
      <c r="O3267" s="38"/>
      <c r="P3267" s="37" t="s">
        <v>74</v>
      </c>
      <c r="Q3267" s="36">
        <f>SUM(Q3268:Q3275)</f>
        <v>0</v>
      </c>
      <c r="R3267" s="36">
        <f>SUM(R3268:R3275)</f>
        <v>0</v>
      </c>
      <c r="S3267" s="36">
        <f t="shared" si="214"/>
        <v>0</v>
      </c>
      <c r="T3267" s="36">
        <f>SUM(T3268:T3275)</f>
        <v>0</v>
      </c>
      <c r="U3267" s="36">
        <f>SUM(U3268:U3275)</f>
        <v>0</v>
      </c>
      <c r="V3267" s="36">
        <f t="shared" si="215"/>
        <v>0</v>
      </c>
      <c r="W3267" s="36">
        <f t="shared" si="216"/>
        <v>0</v>
      </c>
      <c r="X3267" s="35"/>
      <c r="Y3267" s="64"/>
      <c r="Z3267" s="63"/>
      <c r="AA3267" s="32"/>
      <c r="AK3267" s="2"/>
      <c r="AL3267" s="2"/>
      <c r="AM3267" s="2"/>
      <c r="AN3267" s="2"/>
      <c r="AO3267" s="2"/>
      <c r="AP3267" s="2"/>
      <c r="AQ3267" s="2"/>
      <c r="AR3267" s="2"/>
      <c r="AS3267" s="2"/>
      <c r="AT3267" s="2"/>
      <c r="AU3267" s="2"/>
      <c r="AV3267" s="2"/>
      <c r="AW3267" s="2"/>
    </row>
    <row r="3268" spans="1:49" hidden="1">
      <c r="A3268" s="31" t="e">
        <f t="shared" si="217"/>
        <v>#N/A</v>
      </c>
      <c r="B3268" s="30" t="e">
        <f>VLOOKUP(F3268,[3]!Tabla13[#All],2,FALSE)</f>
        <v>#N/A</v>
      </c>
      <c r="C3268" s="51">
        <v>2026</v>
      </c>
      <c r="D3268" s="51">
        <v>8330</v>
      </c>
      <c r="E3268" s="51"/>
      <c r="F3268" s="52"/>
      <c r="G3268" s="51">
        <v>2</v>
      </c>
      <c r="H3268" s="51">
        <v>6</v>
      </c>
      <c r="I3268" s="51">
        <v>20</v>
      </c>
      <c r="J3268" s="51">
        <v>6</v>
      </c>
      <c r="K3268" s="51">
        <v>5000</v>
      </c>
      <c r="L3268" s="51">
        <v>5100</v>
      </c>
      <c r="M3268" s="51">
        <v>511</v>
      </c>
      <c r="N3268" s="50">
        <v>55</v>
      </c>
      <c r="O3268" s="49"/>
      <c r="P3268" s="48" t="s">
        <v>72</v>
      </c>
      <c r="Q3268" s="47">
        <v>0</v>
      </c>
      <c r="R3268" s="47">
        <v>0</v>
      </c>
      <c r="S3268" s="46">
        <f t="shared" si="214"/>
        <v>0</v>
      </c>
      <c r="T3268" s="47">
        <v>0</v>
      </c>
      <c r="U3268" s="47">
        <v>0</v>
      </c>
      <c r="V3268" s="46">
        <f t="shared" si="215"/>
        <v>0</v>
      </c>
      <c r="W3268" s="46">
        <f t="shared" si="216"/>
        <v>0</v>
      </c>
      <c r="X3268" s="45" t="s">
        <v>26</v>
      </c>
      <c r="Y3268" s="44"/>
      <c r="Z3268" s="43"/>
      <c r="AA3268" s="42" t="s">
        <v>19</v>
      </c>
      <c r="AK3268" s="2"/>
      <c r="AL3268" s="2"/>
      <c r="AM3268" s="2"/>
      <c r="AN3268" s="2"/>
      <c r="AO3268" s="2"/>
      <c r="AP3268" s="2"/>
      <c r="AQ3268" s="2"/>
      <c r="AR3268" s="2"/>
      <c r="AS3268" s="2"/>
      <c r="AT3268" s="2"/>
      <c r="AU3268" s="2"/>
      <c r="AV3268" s="2"/>
      <c r="AW3268" s="2"/>
    </row>
    <row r="3269" spans="1:49" hidden="1">
      <c r="A3269" s="31" t="e">
        <f t="shared" si="217"/>
        <v>#N/A</v>
      </c>
      <c r="B3269" s="30" t="e">
        <f>VLOOKUP(F3269,[3]!Tabla13[#All],2,FALSE)</f>
        <v>#N/A</v>
      </c>
      <c r="C3269" s="51">
        <v>2026</v>
      </c>
      <c r="D3269" s="51">
        <v>8330</v>
      </c>
      <c r="E3269" s="51"/>
      <c r="F3269" s="52"/>
      <c r="G3269" s="51">
        <v>2</v>
      </c>
      <c r="H3269" s="51">
        <v>6</v>
      </c>
      <c r="I3269" s="51">
        <v>20</v>
      </c>
      <c r="J3269" s="51">
        <v>6</v>
      </c>
      <c r="K3269" s="51">
        <v>5000</v>
      </c>
      <c r="L3269" s="51">
        <v>5100</v>
      </c>
      <c r="M3269" s="51">
        <v>511</v>
      </c>
      <c r="N3269" s="50">
        <v>599</v>
      </c>
      <c r="O3269" s="49"/>
      <c r="P3269" s="48" t="s">
        <v>71</v>
      </c>
      <c r="Q3269" s="47">
        <v>0</v>
      </c>
      <c r="R3269" s="47">
        <v>0</v>
      </c>
      <c r="S3269" s="46">
        <f t="shared" si="214"/>
        <v>0</v>
      </c>
      <c r="T3269" s="47">
        <v>0</v>
      </c>
      <c r="U3269" s="47">
        <v>0</v>
      </c>
      <c r="V3269" s="46">
        <f t="shared" si="215"/>
        <v>0</v>
      </c>
      <c r="W3269" s="46">
        <f t="shared" si="216"/>
        <v>0</v>
      </c>
      <c r="X3269" s="45" t="s">
        <v>26</v>
      </c>
      <c r="Y3269" s="44"/>
      <c r="Z3269" s="43"/>
      <c r="AA3269" s="42" t="s">
        <v>19</v>
      </c>
      <c r="AK3269" s="2"/>
      <c r="AL3269" s="2"/>
      <c r="AM3269" s="2"/>
      <c r="AN3269" s="2"/>
      <c r="AO3269" s="2"/>
      <c r="AP3269" s="2"/>
      <c r="AQ3269" s="2"/>
      <c r="AR3269" s="2"/>
      <c r="AS3269" s="2"/>
      <c r="AT3269" s="2"/>
      <c r="AU3269" s="2"/>
      <c r="AV3269" s="2"/>
      <c r="AW3269" s="2"/>
    </row>
    <row r="3270" spans="1:49" hidden="1">
      <c r="A3270" s="31" t="e">
        <f t="shared" si="217"/>
        <v>#N/A</v>
      </c>
      <c r="B3270" s="30" t="e">
        <f>VLOOKUP(F3270,[3]!Tabla13[#All],2,FALSE)</f>
        <v>#N/A</v>
      </c>
      <c r="C3270" s="51">
        <v>2026</v>
      </c>
      <c r="D3270" s="51">
        <v>8330</v>
      </c>
      <c r="E3270" s="51"/>
      <c r="F3270" s="52"/>
      <c r="G3270" s="51">
        <v>2</v>
      </c>
      <c r="H3270" s="51">
        <v>6</v>
      </c>
      <c r="I3270" s="51">
        <v>20</v>
      </c>
      <c r="J3270" s="51">
        <v>6</v>
      </c>
      <c r="K3270" s="51">
        <v>5000</v>
      </c>
      <c r="L3270" s="51">
        <v>5100</v>
      </c>
      <c r="M3270" s="51">
        <v>511</v>
      </c>
      <c r="N3270" s="50">
        <v>631</v>
      </c>
      <c r="O3270" s="49"/>
      <c r="P3270" s="48" t="s">
        <v>566</v>
      </c>
      <c r="Q3270" s="47">
        <v>0</v>
      </c>
      <c r="R3270" s="47">
        <v>0</v>
      </c>
      <c r="S3270" s="46">
        <f t="shared" si="214"/>
        <v>0</v>
      </c>
      <c r="T3270" s="47">
        <v>0</v>
      </c>
      <c r="U3270" s="47">
        <v>0</v>
      </c>
      <c r="V3270" s="46">
        <f t="shared" si="215"/>
        <v>0</v>
      </c>
      <c r="W3270" s="46">
        <f t="shared" si="216"/>
        <v>0</v>
      </c>
      <c r="X3270" s="45" t="s">
        <v>26</v>
      </c>
      <c r="Y3270" s="44"/>
      <c r="Z3270" s="43"/>
      <c r="AA3270" s="42" t="s">
        <v>19</v>
      </c>
      <c r="AK3270" s="2"/>
      <c r="AL3270" s="2"/>
      <c r="AM3270" s="2"/>
      <c r="AN3270" s="2"/>
      <c r="AO3270" s="2"/>
      <c r="AP3270" s="2"/>
      <c r="AQ3270" s="2"/>
      <c r="AR3270" s="2"/>
      <c r="AS3270" s="2"/>
      <c r="AT3270" s="2"/>
      <c r="AU3270" s="2"/>
      <c r="AV3270" s="2"/>
      <c r="AW3270" s="2"/>
    </row>
    <row r="3271" spans="1:49" hidden="1">
      <c r="A3271" s="31" t="e">
        <f t="shared" si="217"/>
        <v>#N/A</v>
      </c>
      <c r="B3271" s="30" t="e">
        <f>VLOOKUP(F3271,[3]!Tabla13[#All],2,FALSE)</f>
        <v>#N/A</v>
      </c>
      <c r="C3271" s="51">
        <v>2026</v>
      </c>
      <c r="D3271" s="51">
        <v>8330</v>
      </c>
      <c r="E3271" s="51"/>
      <c r="F3271" s="52"/>
      <c r="G3271" s="51">
        <v>2</v>
      </c>
      <c r="H3271" s="51">
        <v>6</v>
      </c>
      <c r="I3271" s="51">
        <v>20</v>
      </c>
      <c r="J3271" s="51">
        <v>6</v>
      </c>
      <c r="K3271" s="51">
        <v>5000</v>
      </c>
      <c r="L3271" s="51">
        <v>5100</v>
      </c>
      <c r="M3271" s="51">
        <v>511</v>
      </c>
      <c r="N3271" s="50">
        <v>863</v>
      </c>
      <c r="O3271" s="49"/>
      <c r="P3271" s="48" t="s">
        <v>317</v>
      </c>
      <c r="Q3271" s="47">
        <v>0</v>
      </c>
      <c r="R3271" s="47">
        <v>0</v>
      </c>
      <c r="S3271" s="46">
        <f t="shared" si="214"/>
        <v>0</v>
      </c>
      <c r="T3271" s="47">
        <v>0</v>
      </c>
      <c r="U3271" s="47">
        <v>0</v>
      </c>
      <c r="V3271" s="46">
        <f t="shared" si="215"/>
        <v>0</v>
      </c>
      <c r="W3271" s="46">
        <f t="shared" si="216"/>
        <v>0</v>
      </c>
      <c r="X3271" s="45" t="s">
        <v>26</v>
      </c>
      <c r="Y3271" s="44"/>
      <c r="Z3271" s="43"/>
      <c r="AA3271" s="42" t="s">
        <v>19</v>
      </c>
      <c r="AK3271" s="2"/>
      <c r="AL3271" s="2"/>
      <c r="AM3271" s="2"/>
      <c r="AN3271" s="2"/>
      <c r="AO3271" s="2"/>
      <c r="AP3271" s="2"/>
      <c r="AQ3271" s="2"/>
      <c r="AR3271" s="2"/>
      <c r="AS3271" s="2"/>
      <c r="AT3271" s="2"/>
      <c r="AU3271" s="2"/>
      <c r="AV3271" s="2"/>
      <c r="AW3271" s="2"/>
    </row>
    <row r="3272" spans="1:49" hidden="1">
      <c r="A3272" s="31" t="e">
        <f t="shared" si="217"/>
        <v>#N/A</v>
      </c>
      <c r="B3272" s="30" t="e">
        <f>VLOOKUP(F3272,[3]!Tabla13[#All],2,FALSE)</f>
        <v>#N/A</v>
      </c>
      <c r="C3272" s="51">
        <v>2026</v>
      </c>
      <c r="D3272" s="51">
        <v>8330</v>
      </c>
      <c r="E3272" s="51"/>
      <c r="F3272" s="52"/>
      <c r="G3272" s="51">
        <v>2</v>
      </c>
      <c r="H3272" s="51">
        <v>6</v>
      </c>
      <c r="I3272" s="51">
        <v>20</v>
      </c>
      <c r="J3272" s="51">
        <v>6</v>
      </c>
      <c r="K3272" s="51">
        <v>5000</v>
      </c>
      <c r="L3272" s="51">
        <v>5100</v>
      </c>
      <c r="M3272" s="51">
        <v>511</v>
      </c>
      <c r="N3272" s="50">
        <v>929</v>
      </c>
      <c r="O3272" s="49"/>
      <c r="P3272" s="48" t="s">
        <v>195</v>
      </c>
      <c r="Q3272" s="47">
        <v>0</v>
      </c>
      <c r="R3272" s="47">
        <v>0</v>
      </c>
      <c r="S3272" s="46">
        <f t="shared" si="214"/>
        <v>0</v>
      </c>
      <c r="T3272" s="47">
        <v>0</v>
      </c>
      <c r="U3272" s="47">
        <v>0</v>
      </c>
      <c r="V3272" s="46">
        <f t="shared" si="215"/>
        <v>0</v>
      </c>
      <c r="W3272" s="46">
        <f t="shared" si="216"/>
        <v>0</v>
      </c>
      <c r="X3272" s="45" t="s">
        <v>26</v>
      </c>
      <c r="Y3272" s="44"/>
      <c r="Z3272" s="43"/>
      <c r="AA3272" s="42" t="s">
        <v>19</v>
      </c>
      <c r="AK3272" s="2"/>
      <c r="AL3272" s="2"/>
      <c r="AM3272" s="2"/>
      <c r="AN3272" s="2"/>
      <c r="AO3272" s="2"/>
      <c r="AP3272" s="2"/>
      <c r="AQ3272" s="2"/>
      <c r="AR3272" s="2"/>
      <c r="AS3272" s="2"/>
      <c r="AT3272" s="2"/>
      <c r="AU3272" s="2"/>
      <c r="AV3272" s="2"/>
      <c r="AW3272" s="2"/>
    </row>
    <row r="3273" spans="1:49" hidden="1">
      <c r="A3273" s="31" t="e">
        <f t="shared" si="217"/>
        <v>#N/A</v>
      </c>
      <c r="B3273" s="30" t="e">
        <f>VLOOKUP(F3273,[3]!Tabla13[#All],2,FALSE)</f>
        <v>#N/A</v>
      </c>
      <c r="C3273" s="51">
        <v>2026</v>
      </c>
      <c r="D3273" s="51">
        <v>8330</v>
      </c>
      <c r="E3273" s="51"/>
      <c r="F3273" s="52"/>
      <c r="G3273" s="51">
        <v>2</v>
      </c>
      <c r="H3273" s="51">
        <v>6</v>
      </c>
      <c r="I3273" s="51">
        <v>20</v>
      </c>
      <c r="J3273" s="51">
        <v>6</v>
      </c>
      <c r="K3273" s="51">
        <v>5000</v>
      </c>
      <c r="L3273" s="51">
        <v>5100</v>
      </c>
      <c r="M3273" s="51">
        <v>511</v>
      </c>
      <c r="N3273" s="50">
        <v>1301</v>
      </c>
      <c r="O3273" s="49"/>
      <c r="P3273" s="48" t="s">
        <v>68</v>
      </c>
      <c r="Q3273" s="47">
        <v>0</v>
      </c>
      <c r="R3273" s="47">
        <v>0</v>
      </c>
      <c r="S3273" s="46">
        <f t="shared" si="214"/>
        <v>0</v>
      </c>
      <c r="T3273" s="47">
        <v>0</v>
      </c>
      <c r="U3273" s="47">
        <v>0</v>
      </c>
      <c r="V3273" s="46">
        <f t="shared" si="215"/>
        <v>0</v>
      </c>
      <c r="W3273" s="46">
        <f t="shared" si="216"/>
        <v>0</v>
      </c>
      <c r="X3273" s="45" t="s">
        <v>26</v>
      </c>
      <c r="Y3273" s="44"/>
      <c r="Z3273" s="43"/>
      <c r="AA3273" s="42" t="s">
        <v>19</v>
      </c>
      <c r="AK3273" s="2"/>
      <c r="AL3273" s="2"/>
      <c r="AM3273" s="2"/>
      <c r="AN3273" s="2"/>
      <c r="AO3273" s="2"/>
      <c r="AP3273" s="2"/>
      <c r="AQ3273" s="2"/>
      <c r="AR3273" s="2"/>
      <c r="AS3273" s="2"/>
      <c r="AT3273" s="2"/>
      <c r="AU3273" s="2"/>
      <c r="AV3273" s="2"/>
      <c r="AW3273" s="2"/>
    </row>
    <row r="3274" spans="1:49" hidden="1">
      <c r="A3274" s="31" t="e">
        <f t="shared" si="217"/>
        <v>#N/A</v>
      </c>
      <c r="B3274" s="30" t="e">
        <f>VLOOKUP(F3274,[3]!Tabla13[#All],2,FALSE)</f>
        <v>#N/A</v>
      </c>
      <c r="C3274" s="51">
        <v>2026</v>
      </c>
      <c r="D3274" s="51">
        <v>8330</v>
      </c>
      <c r="E3274" s="51"/>
      <c r="F3274" s="52"/>
      <c r="G3274" s="51">
        <v>2</v>
      </c>
      <c r="H3274" s="51">
        <v>6</v>
      </c>
      <c r="I3274" s="51">
        <v>20</v>
      </c>
      <c r="J3274" s="51">
        <v>6</v>
      </c>
      <c r="K3274" s="51">
        <v>5000</v>
      </c>
      <c r="L3274" s="51">
        <v>5100</v>
      </c>
      <c r="M3274" s="51">
        <v>511</v>
      </c>
      <c r="N3274" s="50">
        <v>1316</v>
      </c>
      <c r="O3274" s="49"/>
      <c r="P3274" s="48" t="s">
        <v>605</v>
      </c>
      <c r="Q3274" s="47">
        <v>0</v>
      </c>
      <c r="R3274" s="47">
        <v>0</v>
      </c>
      <c r="S3274" s="46">
        <f t="shared" ref="S3274:S3337" si="218">Q3274+R3274</f>
        <v>0</v>
      </c>
      <c r="T3274" s="47">
        <v>0</v>
      </c>
      <c r="U3274" s="47">
        <v>0</v>
      </c>
      <c r="V3274" s="46">
        <f t="shared" ref="V3274:V3337" si="219">T3274+U3274</f>
        <v>0</v>
      </c>
      <c r="W3274" s="46">
        <f t="shared" ref="W3274:W3337" si="220">S3274+V3274</f>
        <v>0</v>
      </c>
      <c r="X3274" s="45" t="s">
        <v>26</v>
      </c>
      <c r="Y3274" s="44"/>
      <c r="Z3274" s="43"/>
      <c r="AA3274" s="42" t="s">
        <v>19</v>
      </c>
      <c r="AK3274" s="2"/>
      <c r="AL3274" s="2"/>
      <c r="AM3274" s="2"/>
      <c r="AN3274" s="2"/>
      <c r="AO3274" s="2"/>
      <c r="AP3274" s="2"/>
      <c r="AQ3274" s="2"/>
      <c r="AR3274" s="2"/>
      <c r="AS3274" s="2"/>
      <c r="AT3274" s="2"/>
      <c r="AU3274" s="2"/>
      <c r="AV3274" s="2"/>
      <c r="AW3274" s="2"/>
    </row>
    <row r="3275" spans="1:49" hidden="1">
      <c r="A3275" s="31" t="e">
        <f t="shared" si="217"/>
        <v>#N/A</v>
      </c>
      <c r="B3275" s="30" t="e">
        <f>VLOOKUP(F3275,[3]!Tabla13[#All],2,FALSE)</f>
        <v>#N/A</v>
      </c>
      <c r="C3275" s="51">
        <v>2026</v>
      </c>
      <c r="D3275" s="51">
        <v>8330</v>
      </c>
      <c r="E3275" s="51"/>
      <c r="F3275" s="52"/>
      <c r="G3275" s="51">
        <v>2</v>
      </c>
      <c r="H3275" s="51">
        <v>6</v>
      </c>
      <c r="I3275" s="51">
        <v>20</v>
      </c>
      <c r="J3275" s="51">
        <v>6</v>
      </c>
      <c r="K3275" s="51">
        <v>5000</v>
      </c>
      <c r="L3275" s="51">
        <v>5100</v>
      </c>
      <c r="M3275" s="51">
        <v>511</v>
      </c>
      <c r="N3275" s="50">
        <v>1318</v>
      </c>
      <c r="O3275" s="49"/>
      <c r="P3275" s="48" t="s">
        <v>604</v>
      </c>
      <c r="Q3275" s="47">
        <v>0</v>
      </c>
      <c r="R3275" s="47">
        <v>0</v>
      </c>
      <c r="S3275" s="46">
        <f t="shared" si="218"/>
        <v>0</v>
      </c>
      <c r="T3275" s="47">
        <v>0</v>
      </c>
      <c r="U3275" s="47">
        <v>0</v>
      </c>
      <c r="V3275" s="46">
        <f t="shared" si="219"/>
        <v>0</v>
      </c>
      <c r="W3275" s="46">
        <f t="shared" si="220"/>
        <v>0</v>
      </c>
      <c r="X3275" s="45" t="s">
        <v>26</v>
      </c>
      <c r="Y3275" s="44"/>
      <c r="Z3275" s="43"/>
      <c r="AA3275" s="42" t="s">
        <v>19</v>
      </c>
      <c r="AK3275" s="2"/>
      <c r="AL3275" s="2"/>
      <c r="AM3275" s="2"/>
      <c r="AN3275" s="2"/>
      <c r="AO3275" s="2"/>
      <c r="AP3275" s="2"/>
      <c r="AQ3275" s="2"/>
      <c r="AR3275" s="2"/>
      <c r="AS3275" s="2"/>
      <c r="AT3275" s="2"/>
      <c r="AU3275" s="2"/>
      <c r="AV3275" s="2"/>
      <c r="AW3275" s="2"/>
    </row>
    <row r="3276" spans="1:49" hidden="1">
      <c r="A3276" s="31" t="e">
        <f t="shared" si="217"/>
        <v>#N/A</v>
      </c>
      <c r="B3276" s="30" t="e">
        <f>VLOOKUP(F3276,[3]!Tabla13[#All],2,FALSE)</f>
        <v>#N/A</v>
      </c>
      <c r="C3276" s="40">
        <v>2026</v>
      </c>
      <c r="D3276" s="40">
        <v>8330</v>
      </c>
      <c r="E3276" s="40"/>
      <c r="F3276" s="41"/>
      <c r="G3276" s="40">
        <v>2</v>
      </c>
      <c r="H3276" s="40">
        <v>6</v>
      </c>
      <c r="I3276" s="40">
        <v>20</v>
      </c>
      <c r="J3276" s="40">
        <v>6</v>
      </c>
      <c r="K3276" s="40">
        <v>5000</v>
      </c>
      <c r="L3276" s="40">
        <v>5100</v>
      </c>
      <c r="M3276" s="40">
        <v>515</v>
      </c>
      <c r="N3276" s="39" t="s">
        <v>23</v>
      </c>
      <c r="O3276" s="38"/>
      <c r="P3276" s="37" t="s">
        <v>63</v>
      </c>
      <c r="Q3276" s="36">
        <f>SUM(Q3277:Q3290)</f>
        <v>0</v>
      </c>
      <c r="R3276" s="36">
        <f>SUM(R3277:R3290)</f>
        <v>0</v>
      </c>
      <c r="S3276" s="36">
        <f t="shared" si="218"/>
        <v>0</v>
      </c>
      <c r="T3276" s="36">
        <f>SUM(T3277:T3290)</f>
        <v>0</v>
      </c>
      <c r="U3276" s="36">
        <f>SUM(U3277:U3290)</f>
        <v>0</v>
      </c>
      <c r="V3276" s="36">
        <f t="shared" si="219"/>
        <v>0</v>
      </c>
      <c r="W3276" s="36">
        <f t="shared" si="220"/>
        <v>0</v>
      </c>
      <c r="X3276" s="35"/>
      <c r="Y3276" s="64"/>
      <c r="Z3276" s="63"/>
      <c r="AA3276" s="32"/>
      <c r="AK3276" s="2"/>
      <c r="AL3276" s="2"/>
      <c r="AM3276" s="2"/>
      <c r="AN3276" s="2"/>
      <c r="AO3276" s="2"/>
      <c r="AP3276" s="2"/>
      <c r="AQ3276" s="2"/>
      <c r="AR3276" s="2"/>
      <c r="AS3276" s="2"/>
      <c r="AT3276" s="2"/>
      <c r="AU3276" s="2"/>
      <c r="AV3276" s="2"/>
      <c r="AW3276" s="2"/>
    </row>
    <row r="3277" spans="1:49" hidden="1">
      <c r="A3277" s="31" t="e">
        <f t="shared" si="217"/>
        <v>#N/A</v>
      </c>
      <c r="B3277" s="30" t="e">
        <f>VLOOKUP(F3277,[3]!Tabla13[#All],2,FALSE)</f>
        <v>#N/A</v>
      </c>
      <c r="C3277" s="51">
        <v>2026</v>
      </c>
      <c r="D3277" s="51">
        <v>8330</v>
      </c>
      <c r="E3277" s="51"/>
      <c r="F3277" s="52"/>
      <c r="G3277" s="51">
        <v>2</v>
      </c>
      <c r="H3277" s="51">
        <v>6</v>
      </c>
      <c r="I3277" s="51">
        <v>20</v>
      </c>
      <c r="J3277" s="51">
        <v>6</v>
      </c>
      <c r="K3277" s="51">
        <v>5000</v>
      </c>
      <c r="L3277" s="51">
        <v>5100</v>
      </c>
      <c r="M3277" s="51">
        <v>515</v>
      </c>
      <c r="N3277" s="50">
        <v>6</v>
      </c>
      <c r="O3277" s="49"/>
      <c r="P3277" s="48" t="s">
        <v>62</v>
      </c>
      <c r="Q3277" s="47">
        <v>0</v>
      </c>
      <c r="R3277" s="47">
        <v>0</v>
      </c>
      <c r="S3277" s="46">
        <f t="shared" si="218"/>
        <v>0</v>
      </c>
      <c r="T3277" s="47">
        <v>0</v>
      </c>
      <c r="U3277" s="47">
        <v>0</v>
      </c>
      <c r="V3277" s="46">
        <f t="shared" si="219"/>
        <v>0</v>
      </c>
      <c r="W3277" s="46">
        <f t="shared" si="220"/>
        <v>0</v>
      </c>
      <c r="X3277" s="45" t="s">
        <v>26</v>
      </c>
      <c r="Y3277" s="44"/>
      <c r="Z3277" s="43"/>
      <c r="AA3277" s="78" t="s">
        <v>100</v>
      </c>
      <c r="AK3277" s="2"/>
      <c r="AL3277" s="2"/>
      <c r="AM3277" s="2"/>
      <c r="AN3277" s="2"/>
      <c r="AO3277" s="2"/>
      <c r="AP3277" s="2"/>
      <c r="AQ3277" s="2"/>
      <c r="AR3277" s="2"/>
      <c r="AS3277" s="2"/>
      <c r="AT3277" s="2"/>
      <c r="AU3277" s="2"/>
      <c r="AV3277" s="2"/>
      <c r="AW3277" s="2"/>
    </row>
    <row r="3278" spans="1:49" hidden="1">
      <c r="A3278" s="31" t="e">
        <f t="shared" si="217"/>
        <v>#N/A</v>
      </c>
      <c r="B3278" s="30" t="e">
        <f>VLOOKUP(F3278,[3]!Tabla13[#All],2,FALSE)</f>
        <v>#N/A</v>
      </c>
      <c r="C3278" s="51">
        <v>2026</v>
      </c>
      <c r="D3278" s="51">
        <v>8330</v>
      </c>
      <c r="E3278" s="51"/>
      <c r="F3278" s="52"/>
      <c r="G3278" s="51">
        <v>2</v>
      </c>
      <c r="H3278" s="51">
        <v>6</v>
      </c>
      <c r="I3278" s="51">
        <v>20</v>
      </c>
      <c r="J3278" s="51">
        <v>6</v>
      </c>
      <c r="K3278" s="51">
        <v>5000</v>
      </c>
      <c r="L3278" s="51">
        <v>5100</v>
      </c>
      <c r="M3278" s="51">
        <v>515</v>
      </c>
      <c r="N3278" s="50">
        <v>361</v>
      </c>
      <c r="O3278" s="49"/>
      <c r="P3278" s="48" t="s">
        <v>61</v>
      </c>
      <c r="Q3278" s="47">
        <v>0</v>
      </c>
      <c r="R3278" s="47">
        <v>0</v>
      </c>
      <c r="S3278" s="46">
        <f t="shared" si="218"/>
        <v>0</v>
      </c>
      <c r="T3278" s="47">
        <v>0</v>
      </c>
      <c r="U3278" s="47">
        <v>0</v>
      </c>
      <c r="V3278" s="46">
        <f t="shared" si="219"/>
        <v>0</v>
      </c>
      <c r="W3278" s="46">
        <f t="shared" si="220"/>
        <v>0</v>
      </c>
      <c r="X3278" s="45" t="s">
        <v>26</v>
      </c>
      <c r="Y3278" s="44"/>
      <c r="Z3278" s="43"/>
      <c r="AA3278" s="78" t="s">
        <v>100</v>
      </c>
      <c r="AK3278" s="2"/>
      <c r="AL3278" s="2"/>
      <c r="AM3278" s="2"/>
      <c r="AN3278" s="2"/>
      <c r="AO3278" s="2"/>
      <c r="AP3278" s="2"/>
      <c r="AQ3278" s="2"/>
      <c r="AR3278" s="2"/>
      <c r="AS3278" s="2"/>
      <c r="AT3278" s="2"/>
      <c r="AU3278" s="2"/>
      <c r="AV3278" s="2"/>
      <c r="AW3278" s="2"/>
    </row>
    <row r="3279" spans="1:49" hidden="1">
      <c r="A3279" s="31" t="e">
        <f t="shared" si="217"/>
        <v>#N/A</v>
      </c>
      <c r="B3279" s="30" t="e">
        <f>VLOOKUP(F3279,[3]!Tabla13[#All],2,FALSE)</f>
        <v>#N/A</v>
      </c>
      <c r="C3279" s="51">
        <v>2026</v>
      </c>
      <c r="D3279" s="51">
        <v>8330</v>
      </c>
      <c r="E3279" s="51"/>
      <c r="F3279" s="52"/>
      <c r="G3279" s="51">
        <v>2</v>
      </c>
      <c r="H3279" s="51">
        <v>6</v>
      </c>
      <c r="I3279" s="51">
        <v>20</v>
      </c>
      <c r="J3279" s="51">
        <v>6</v>
      </c>
      <c r="K3279" s="51">
        <v>5000</v>
      </c>
      <c r="L3279" s="51">
        <v>5100</v>
      </c>
      <c r="M3279" s="51">
        <v>515</v>
      </c>
      <c r="N3279" s="50">
        <v>364</v>
      </c>
      <c r="O3279" s="49"/>
      <c r="P3279" s="48" t="s">
        <v>60</v>
      </c>
      <c r="Q3279" s="47">
        <v>0</v>
      </c>
      <c r="R3279" s="47">
        <v>0</v>
      </c>
      <c r="S3279" s="46">
        <f t="shared" si="218"/>
        <v>0</v>
      </c>
      <c r="T3279" s="47">
        <v>0</v>
      </c>
      <c r="U3279" s="47">
        <v>0</v>
      </c>
      <c r="V3279" s="46">
        <f t="shared" si="219"/>
        <v>0</v>
      </c>
      <c r="W3279" s="46">
        <f t="shared" si="220"/>
        <v>0</v>
      </c>
      <c r="X3279" s="45" t="s">
        <v>26</v>
      </c>
      <c r="Y3279" s="44"/>
      <c r="Z3279" s="43"/>
      <c r="AA3279" s="78" t="s">
        <v>100</v>
      </c>
      <c r="AK3279" s="2"/>
      <c r="AL3279" s="2"/>
      <c r="AM3279" s="2"/>
      <c r="AN3279" s="2"/>
      <c r="AO3279" s="2"/>
      <c r="AP3279" s="2"/>
      <c r="AQ3279" s="2"/>
      <c r="AR3279" s="2"/>
      <c r="AS3279" s="2"/>
      <c r="AT3279" s="2"/>
      <c r="AU3279" s="2"/>
      <c r="AV3279" s="2"/>
      <c r="AW3279" s="2"/>
    </row>
    <row r="3280" spans="1:49" hidden="1">
      <c r="A3280" s="31" t="e">
        <f t="shared" si="217"/>
        <v>#N/A</v>
      </c>
      <c r="B3280" s="30" t="e">
        <f>VLOOKUP(F3280,[3]!Tabla13[#All],2,FALSE)</f>
        <v>#N/A</v>
      </c>
      <c r="C3280" s="51">
        <v>2026</v>
      </c>
      <c r="D3280" s="51">
        <v>8330</v>
      </c>
      <c r="E3280" s="51"/>
      <c r="F3280" s="52"/>
      <c r="G3280" s="51">
        <v>2</v>
      </c>
      <c r="H3280" s="51">
        <v>6</v>
      </c>
      <c r="I3280" s="51">
        <v>20</v>
      </c>
      <c r="J3280" s="51">
        <v>6</v>
      </c>
      <c r="K3280" s="51">
        <v>5000</v>
      </c>
      <c r="L3280" s="51">
        <v>5100</v>
      </c>
      <c r="M3280" s="51">
        <v>515</v>
      </c>
      <c r="N3280" s="50">
        <v>487</v>
      </c>
      <c r="O3280" s="49"/>
      <c r="P3280" s="48" t="s">
        <v>59</v>
      </c>
      <c r="Q3280" s="47">
        <v>0</v>
      </c>
      <c r="R3280" s="47">
        <v>0</v>
      </c>
      <c r="S3280" s="46">
        <f t="shared" si="218"/>
        <v>0</v>
      </c>
      <c r="T3280" s="47">
        <v>0</v>
      </c>
      <c r="U3280" s="47">
        <v>0</v>
      </c>
      <c r="V3280" s="46">
        <f t="shared" si="219"/>
        <v>0</v>
      </c>
      <c r="W3280" s="46">
        <f t="shared" si="220"/>
        <v>0</v>
      </c>
      <c r="X3280" s="45" t="s">
        <v>26</v>
      </c>
      <c r="Y3280" s="44"/>
      <c r="Z3280" s="43"/>
      <c r="AA3280" s="42" t="s">
        <v>19</v>
      </c>
      <c r="AK3280" s="2"/>
      <c r="AL3280" s="2"/>
      <c r="AM3280" s="2"/>
      <c r="AN3280" s="2"/>
      <c r="AO3280" s="2"/>
      <c r="AP3280" s="2"/>
      <c r="AQ3280" s="2"/>
      <c r="AR3280" s="2"/>
      <c r="AS3280" s="2"/>
      <c r="AT3280" s="2"/>
      <c r="AU3280" s="2"/>
      <c r="AV3280" s="2"/>
      <c r="AW3280" s="2"/>
    </row>
    <row r="3281" spans="1:49" hidden="1">
      <c r="A3281" s="31" t="e">
        <f t="shared" si="217"/>
        <v>#N/A</v>
      </c>
      <c r="B3281" s="30" t="e">
        <f>VLOOKUP(F3281,[3]!Tabla13[#All],2,FALSE)</f>
        <v>#N/A</v>
      </c>
      <c r="C3281" s="51">
        <v>2026</v>
      </c>
      <c r="D3281" s="51">
        <v>8330</v>
      </c>
      <c r="E3281" s="51"/>
      <c r="F3281" s="52"/>
      <c r="G3281" s="51">
        <v>2</v>
      </c>
      <c r="H3281" s="51">
        <v>6</v>
      </c>
      <c r="I3281" s="51">
        <v>20</v>
      </c>
      <c r="J3281" s="51">
        <v>6</v>
      </c>
      <c r="K3281" s="51">
        <v>5000</v>
      </c>
      <c r="L3281" s="51">
        <v>5100</v>
      </c>
      <c r="M3281" s="51">
        <v>515</v>
      </c>
      <c r="N3281" s="50">
        <v>593</v>
      </c>
      <c r="O3281" s="49"/>
      <c r="P3281" s="48" t="s">
        <v>58</v>
      </c>
      <c r="Q3281" s="47">
        <v>0</v>
      </c>
      <c r="R3281" s="47">
        <v>0</v>
      </c>
      <c r="S3281" s="46">
        <f t="shared" si="218"/>
        <v>0</v>
      </c>
      <c r="T3281" s="47">
        <v>0</v>
      </c>
      <c r="U3281" s="47">
        <v>0</v>
      </c>
      <c r="V3281" s="46">
        <f t="shared" si="219"/>
        <v>0</v>
      </c>
      <c r="W3281" s="46">
        <f t="shared" si="220"/>
        <v>0</v>
      </c>
      <c r="X3281" s="45" t="s">
        <v>26</v>
      </c>
      <c r="Y3281" s="44"/>
      <c r="Z3281" s="43"/>
      <c r="AA3281" s="78" t="s">
        <v>100</v>
      </c>
      <c r="AK3281" s="2"/>
      <c r="AL3281" s="2"/>
      <c r="AM3281" s="2"/>
      <c r="AN3281" s="2"/>
      <c r="AO3281" s="2"/>
      <c r="AP3281" s="2"/>
      <c r="AQ3281" s="2"/>
      <c r="AR3281" s="2"/>
      <c r="AS3281" s="2"/>
      <c r="AT3281" s="2"/>
      <c r="AU3281" s="2"/>
      <c r="AV3281" s="2"/>
      <c r="AW3281" s="2"/>
    </row>
    <row r="3282" spans="1:49" hidden="1">
      <c r="A3282" s="31" t="e">
        <f t="shared" si="217"/>
        <v>#N/A</v>
      </c>
      <c r="B3282" s="30" t="e">
        <f>VLOOKUP(F3282,[3]!Tabla13[#All],2,FALSE)</f>
        <v>#N/A</v>
      </c>
      <c r="C3282" s="51">
        <v>2026</v>
      </c>
      <c r="D3282" s="51">
        <v>8330</v>
      </c>
      <c r="E3282" s="51"/>
      <c r="F3282" s="52"/>
      <c r="G3282" s="51">
        <v>2</v>
      </c>
      <c r="H3282" s="51">
        <v>6</v>
      </c>
      <c r="I3282" s="51">
        <v>20</v>
      </c>
      <c r="J3282" s="51">
        <v>6</v>
      </c>
      <c r="K3282" s="51">
        <v>5000</v>
      </c>
      <c r="L3282" s="51">
        <v>5100</v>
      </c>
      <c r="M3282" s="51">
        <v>515</v>
      </c>
      <c r="N3282" s="50">
        <v>768</v>
      </c>
      <c r="O3282" s="49"/>
      <c r="P3282" s="48" t="s">
        <v>57</v>
      </c>
      <c r="Q3282" s="47">
        <v>0</v>
      </c>
      <c r="R3282" s="47">
        <v>0</v>
      </c>
      <c r="S3282" s="46">
        <f t="shared" si="218"/>
        <v>0</v>
      </c>
      <c r="T3282" s="47">
        <v>0</v>
      </c>
      <c r="U3282" s="47">
        <v>0</v>
      </c>
      <c r="V3282" s="46">
        <f t="shared" si="219"/>
        <v>0</v>
      </c>
      <c r="W3282" s="46">
        <f t="shared" si="220"/>
        <v>0</v>
      </c>
      <c r="X3282" s="45" t="s">
        <v>26</v>
      </c>
      <c r="Y3282" s="44"/>
      <c r="Z3282" s="43"/>
      <c r="AA3282" s="78" t="s">
        <v>100</v>
      </c>
      <c r="AK3282" s="2"/>
      <c r="AL3282" s="2"/>
      <c r="AM3282" s="2"/>
      <c r="AN3282" s="2"/>
      <c r="AO3282" s="2"/>
      <c r="AP3282" s="2"/>
      <c r="AQ3282" s="2"/>
      <c r="AR3282" s="2"/>
      <c r="AS3282" s="2"/>
      <c r="AT3282" s="2"/>
      <c r="AU3282" s="2"/>
      <c r="AV3282" s="2"/>
      <c r="AW3282" s="2"/>
    </row>
    <row r="3283" spans="1:49" hidden="1">
      <c r="A3283" s="31" t="e">
        <f t="shared" si="217"/>
        <v>#N/A</v>
      </c>
      <c r="B3283" s="30" t="e">
        <f>VLOOKUP(F3283,[3]!Tabla13[#All],2,FALSE)</f>
        <v>#N/A</v>
      </c>
      <c r="C3283" s="51">
        <v>2026</v>
      </c>
      <c r="D3283" s="51">
        <v>8330</v>
      </c>
      <c r="E3283" s="51"/>
      <c r="F3283" s="52"/>
      <c r="G3283" s="51">
        <v>2</v>
      </c>
      <c r="H3283" s="51">
        <v>6</v>
      </c>
      <c r="I3283" s="51">
        <v>20</v>
      </c>
      <c r="J3283" s="51">
        <v>6</v>
      </c>
      <c r="K3283" s="51">
        <v>5000</v>
      </c>
      <c r="L3283" s="51">
        <v>5100</v>
      </c>
      <c r="M3283" s="51">
        <v>515</v>
      </c>
      <c r="N3283" s="50">
        <v>771</v>
      </c>
      <c r="O3283" s="49"/>
      <c r="P3283" s="48" t="s">
        <v>603</v>
      </c>
      <c r="Q3283" s="47">
        <v>0</v>
      </c>
      <c r="R3283" s="47">
        <v>0</v>
      </c>
      <c r="S3283" s="46">
        <f t="shared" si="218"/>
        <v>0</v>
      </c>
      <c r="T3283" s="47">
        <v>0</v>
      </c>
      <c r="U3283" s="47">
        <v>0</v>
      </c>
      <c r="V3283" s="46">
        <f t="shared" si="219"/>
        <v>0</v>
      </c>
      <c r="W3283" s="46">
        <f t="shared" si="220"/>
        <v>0</v>
      </c>
      <c r="X3283" s="45" t="s">
        <v>26</v>
      </c>
      <c r="Y3283" s="44"/>
      <c r="Z3283" s="43"/>
      <c r="AA3283" s="78" t="s">
        <v>100</v>
      </c>
      <c r="AK3283" s="2"/>
      <c r="AL3283" s="2"/>
      <c r="AM3283" s="2"/>
      <c r="AN3283" s="2"/>
      <c r="AO3283" s="2"/>
      <c r="AP3283" s="2"/>
      <c r="AQ3283" s="2"/>
      <c r="AR3283" s="2"/>
      <c r="AS3283" s="2"/>
      <c r="AT3283" s="2"/>
      <c r="AU3283" s="2"/>
      <c r="AV3283" s="2"/>
      <c r="AW3283" s="2"/>
    </row>
    <row r="3284" spans="1:49" hidden="1">
      <c r="A3284" s="31" t="e">
        <f t="shared" si="217"/>
        <v>#N/A</v>
      </c>
      <c r="B3284" s="30" t="e">
        <f>VLOOKUP(F3284,[3]!Tabla13[#All],2,FALSE)</f>
        <v>#N/A</v>
      </c>
      <c r="C3284" s="51">
        <v>2026</v>
      </c>
      <c r="D3284" s="51">
        <v>8330</v>
      </c>
      <c r="E3284" s="51"/>
      <c r="F3284" s="52"/>
      <c r="G3284" s="51">
        <v>2</v>
      </c>
      <c r="H3284" s="51">
        <v>6</v>
      </c>
      <c r="I3284" s="51">
        <v>20</v>
      </c>
      <c r="J3284" s="51">
        <v>6</v>
      </c>
      <c r="K3284" s="51">
        <v>5000</v>
      </c>
      <c r="L3284" s="51">
        <v>5100</v>
      </c>
      <c r="M3284" s="51">
        <v>515</v>
      </c>
      <c r="N3284" s="50">
        <v>1004</v>
      </c>
      <c r="O3284" s="49"/>
      <c r="P3284" s="48" t="s">
        <v>56</v>
      </c>
      <c r="Q3284" s="47">
        <v>0</v>
      </c>
      <c r="R3284" s="47">
        <v>0</v>
      </c>
      <c r="S3284" s="46">
        <f t="shared" si="218"/>
        <v>0</v>
      </c>
      <c r="T3284" s="47">
        <v>0</v>
      </c>
      <c r="U3284" s="47">
        <v>0</v>
      </c>
      <c r="V3284" s="46">
        <f t="shared" si="219"/>
        <v>0</v>
      </c>
      <c r="W3284" s="46">
        <f t="shared" si="220"/>
        <v>0</v>
      </c>
      <c r="X3284" s="45" t="s">
        <v>26</v>
      </c>
      <c r="Y3284" s="44"/>
      <c r="Z3284" s="43"/>
      <c r="AA3284" s="78" t="s">
        <v>100</v>
      </c>
      <c r="AK3284" s="2"/>
      <c r="AL3284" s="2"/>
      <c r="AM3284" s="2"/>
      <c r="AN3284" s="2"/>
      <c r="AO3284" s="2"/>
      <c r="AP3284" s="2"/>
      <c r="AQ3284" s="2"/>
      <c r="AR3284" s="2"/>
      <c r="AS3284" s="2"/>
      <c r="AT3284" s="2"/>
      <c r="AU3284" s="2"/>
      <c r="AV3284" s="2"/>
      <c r="AW3284" s="2"/>
    </row>
    <row r="3285" spans="1:49" hidden="1">
      <c r="A3285" s="31" t="e">
        <f t="shared" si="217"/>
        <v>#N/A</v>
      </c>
      <c r="B3285" s="30" t="e">
        <f>VLOOKUP(F3285,[3]!Tabla13[#All],2,FALSE)</f>
        <v>#N/A</v>
      </c>
      <c r="C3285" s="51">
        <v>2026</v>
      </c>
      <c r="D3285" s="51">
        <v>8330</v>
      </c>
      <c r="E3285" s="51"/>
      <c r="F3285" s="52"/>
      <c r="G3285" s="51">
        <v>2</v>
      </c>
      <c r="H3285" s="51">
        <v>6</v>
      </c>
      <c r="I3285" s="51">
        <v>20</v>
      </c>
      <c r="J3285" s="51">
        <v>6</v>
      </c>
      <c r="K3285" s="51">
        <v>5000</v>
      </c>
      <c r="L3285" s="51">
        <v>5100</v>
      </c>
      <c r="M3285" s="51">
        <v>515</v>
      </c>
      <c r="N3285" s="50">
        <v>1006</v>
      </c>
      <c r="O3285" s="49"/>
      <c r="P3285" s="48" t="s">
        <v>602</v>
      </c>
      <c r="Q3285" s="47">
        <v>0</v>
      </c>
      <c r="R3285" s="47">
        <v>0</v>
      </c>
      <c r="S3285" s="46">
        <f t="shared" si="218"/>
        <v>0</v>
      </c>
      <c r="T3285" s="47">
        <v>0</v>
      </c>
      <c r="U3285" s="47">
        <v>0</v>
      </c>
      <c r="V3285" s="46">
        <f t="shared" si="219"/>
        <v>0</v>
      </c>
      <c r="W3285" s="46">
        <f t="shared" si="220"/>
        <v>0</v>
      </c>
      <c r="X3285" s="45" t="s">
        <v>26</v>
      </c>
      <c r="Y3285" s="44"/>
      <c r="Z3285" s="43"/>
      <c r="AA3285" s="78" t="s">
        <v>100</v>
      </c>
      <c r="AK3285" s="2"/>
      <c r="AL3285" s="2"/>
      <c r="AM3285" s="2"/>
      <c r="AN3285" s="2"/>
      <c r="AO3285" s="2"/>
      <c r="AP3285" s="2"/>
      <c r="AQ3285" s="2"/>
      <c r="AR3285" s="2"/>
      <c r="AS3285" s="2"/>
      <c r="AT3285" s="2"/>
      <c r="AU3285" s="2"/>
      <c r="AV3285" s="2"/>
      <c r="AW3285" s="2"/>
    </row>
    <row r="3286" spans="1:49" hidden="1">
      <c r="A3286" s="31" t="e">
        <f t="shared" si="217"/>
        <v>#N/A</v>
      </c>
      <c r="B3286" s="30" t="e">
        <f>VLOOKUP(F3286,[3]!Tabla13[#All],2,FALSE)</f>
        <v>#N/A</v>
      </c>
      <c r="C3286" s="51">
        <v>2026</v>
      </c>
      <c r="D3286" s="51">
        <v>8330</v>
      </c>
      <c r="E3286" s="51"/>
      <c r="F3286" s="52"/>
      <c r="G3286" s="51">
        <v>2</v>
      </c>
      <c r="H3286" s="51">
        <v>6</v>
      </c>
      <c r="I3286" s="51">
        <v>20</v>
      </c>
      <c r="J3286" s="51">
        <v>6</v>
      </c>
      <c r="K3286" s="51">
        <v>5000</v>
      </c>
      <c r="L3286" s="51">
        <v>5100</v>
      </c>
      <c r="M3286" s="51">
        <v>515</v>
      </c>
      <c r="N3286" s="50">
        <v>1285</v>
      </c>
      <c r="O3286" s="49"/>
      <c r="P3286" s="48" t="s">
        <v>52</v>
      </c>
      <c r="Q3286" s="47">
        <v>0</v>
      </c>
      <c r="R3286" s="47">
        <v>0</v>
      </c>
      <c r="S3286" s="46">
        <f t="shared" si="218"/>
        <v>0</v>
      </c>
      <c r="T3286" s="47">
        <v>0</v>
      </c>
      <c r="U3286" s="47">
        <v>0</v>
      </c>
      <c r="V3286" s="46">
        <f t="shared" si="219"/>
        <v>0</v>
      </c>
      <c r="W3286" s="46">
        <f t="shared" si="220"/>
        <v>0</v>
      </c>
      <c r="X3286" s="45" t="s">
        <v>26</v>
      </c>
      <c r="Y3286" s="44"/>
      <c r="Z3286" s="43"/>
      <c r="AA3286" s="78" t="s">
        <v>100</v>
      </c>
      <c r="AK3286" s="2"/>
      <c r="AL3286" s="2"/>
      <c r="AM3286" s="2"/>
      <c r="AN3286" s="2"/>
      <c r="AO3286" s="2"/>
      <c r="AP3286" s="2"/>
      <c r="AQ3286" s="2"/>
      <c r="AR3286" s="2"/>
      <c r="AS3286" s="2"/>
      <c r="AT3286" s="2"/>
      <c r="AU3286" s="2"/>
      <c r="AV3286" s="2"/>
      <c r="AW3286" s="2"/>
    </row>
    <row r="3287" spans="1:49" hidden="1">
      <c r="A3287" s="31" t="e">
        <f t="shared" si="217"/>
        <v>#N/A</v>
      </c>
      <c r="B3287" s="30" t="e">
        <f>VLOOKUP(F3287,[3]!Tabla13[#All],2,FALSE)</f>
        <v>#N/A</v>
      </c>
      <c r="C3287" s="51">
        <v>2026</v>
      </c>
      <c r="D3287" s="51">
        <v>8330</v>
      </c>
      <c r="E3287" s="51"/>
      <c r="F3287" s="52"/>
      <c r="G3287" s="51">
        <v>2</v>
      </c>
      <c r="H3287" s="51">
        <v>6</v>
      </c>
      <c r="I3287" s="51">
        <v>20</v>
      </c>
      <c r="J3287" s="51">
        <v>6</v>
      </c>
      <c r="K3287" s="51">
        <v>5000</v>
      </c>
      <c r="L3287" s="51">
        <v>5100</v>
      </c>
      <c r="M3287" s="51">
        <v>515</v>
      </c>
      <c r="N3287" s="50">
        <v>1329</v>
      </c>
      <c r="O3287" s="49"/>
      <c r="P3287" s="48" t="s">
        <v>601</v>
      </c>
      <c r="Q3287" s="47">
        <v>0</v>
      </c>
      <c r="R3287" s="47">
        <v>0</v>
      </c>
      <c r="S3287" s="46">
        <f t="shared" si="218"/>
        <v>0</v>
      </c>
      <c r="T3287" s="47">
        <v>0</v>
      </c>
      <c r="U3287" s="47">
        <v>0</v>
      </c>
      <c r="V3287" s="46">
        <f t="shared" si="219"/>
        <v>0</v>
      </c>
      <c r="W3287" s="46">
        <f t="shared" si="220"/>
        <v>0</v>
      </c>
      <c r="X3287" s="45" t="s">
        <v>26</v>
      </c>
      <c r="Y3287" s="44"/>
      <c r="Z3287" s="43"/>
      <c r="AA3287" s="78" t="s">
        <v>100</v>
      </c>
      <c r="AK3287" s="2"/>
      <c r="AL3287" s="2"/>
      <c r="AM3287" s="2"/>
      <c r="AN3287" s="2"/>
      <c r="AO3287" s="2"/>
      <c r="AP3287" s="2"/>
      <c r="AQ3287" s="2"/>
      <c r="AR3287" s="2"/>
      <c r="AS3287" s="2"/>
      <c r="AT3287" s="2"/>
      <c r="AU3287" s="2"/>
      <c r="AV3287" s="2"/>
      <c r="AW3287" s="2"/>
    </row>
    <row r="3288" spans="1:49" hidden="1">
      <c r="A3288" s="31" t="e">
        <f t="shared" si="217"/>
        <v>#N/A</v>
      </c>
      <c r="B3288" s="30" t="e">
        <f>VLOOKUP(F3288,[3]!Tabla13[#All],2,FALSE)</f>
        <v>#N/A</v>
      </c>
      <c r="C3288" s="51">
        <v>2026</v>
      </c>
      <c r="D3288" s="51">
        <v>8330</v>
      </c>
      <c r="E3288" s="51"/>
      <c r="F3288" s="52"/>
      <c r="G3288" s="51">
        <v>2</v>
      </c>
      <c r="H3288" s="51">
        <v>6</v>
      </c>
      <c r="I3288" s="51">
        <v>20</v>
      </c>
      <c r="J3288" s="51">
        <v>6</v>
      </c>
      <c r="K3288" s="51">
        <v>5000</v>
      </c>
      <c r="L3288" s="51">
        <v>5100</v>
      </c>
      <c r="M3288" s="51">
        <v>515</v>
      </c>
      <c r="N3288" s="50">
        <v>1420</v>
      </c>
      <c r="O3288" s="49"/>
      <c r="P3288" s="48" t="s">
        <v>48</v>
      </c>
      <c r="Q3288" s="47">
        <v>0</v>
      </c>
      <c r="R3288" s="47">
        <v>0</v>
      </c>
      <c r="S3288" s="46">
        <f t="shared" si="218"/>
        <v>0</v>
      </c>
      <c r="T3288" s="47">
        <v>0</v>
      </c>
      <c r="U3288" s="47">
        <v>0</v>
      </c>
      <c r="V3288" s="46">
        <f t="shared" si="219"/>
        <v>0</v>
      </c>
      <c r="W3288" s="46">
        <f t="shared" si="220"/>
        <v>0</v>
      </c>
      <c r="X3288" s="45" t="s">
        <v>26</v>
      </c>
      <c r="Y3288" s="44"/>
      <c r="Z3288" s="43"/>
      <c r="AA3288" s="42" t="s">
        <v>19</v>
      </c>
      <c r="AK3288" s="2"/>
      <c r="AL3288" s="2"/>
      <c r="AM3288" s="2"/>
      <c r="AN3288" s="2"/>
      <c r="AO3288" s="2"/>
      <c r="AP3288" s="2"/>
      <c r="AQ3288" s="2"/>
      <c r="AR3288" s="2"/>
      <c r="AS3288" s="2"/>
      <c r="AT3288" s="2"/>
      <c r="AU3288" s="2"/>
      <c r="AV3288" s="2"/>
      <c r="AW3288" s="2"/>
    </row>
    <row r="3289" spans="1:49" hidden="1">
      <c r="A3289" s="31" t="e">
        <f t="shared" si="217"/>
        <v>#N/A</v>
      </c>
      <c r="B3289" s="30" t="e">
        <f>VLOOKUP(F3289,[3]!Tabla13[#All],2,FALSE)</f>
        <v>#N/A</v>
      </c>
      <c r="C3289" s="51">
        <v>2026</v>
      </c>
      <c r="D3289" s="51">
        <v>8330</v>
      </c>
      <c r="E3289" s="51"/>
      <c r="F3289" s="52"/>
      <c r="G3289" s="51">
        <v>2</v>
      </c>
      <c r="H3289" s="51">
        <v>6</v>
      </c>
      <c r="I3289" s="51">
        <v>20</v>
      </c>
      <c r="J3289" s="51">
        <v>6</v>
      </c>
      <c r="K3289" s="51">
        <v>5000</v>
      </c>
      <c r="L3289" s="51">
        <v>5100</v>
      </c>
      <c r="M3289" s="51">
        <v>515</v>
      </c>
      <c r="N3289" s="50">
        <v>1476</v>
      </c>
      <c r="O3289" s="49"/>
      <c r="P3289" s="48" t="s">
        <v>51</v>
      </c>
      <c r="Q3289" s="47">
        <v>0</v>
      </c>
      <c r="R3289" s="47">
        <v>0</v>
      </c>
      <c r="S3289" s="46">
        <f t="shared" si="218"/>
        <v>0</v>
      </c>
      <c r="T3289" s="47">
        <v>0</v>
      </c>
      <c r="U3289" s="47">
        <v>0</v>
      </c>
      <c r="V3289" s="46">
        <f t="shared" si="219"/>
        <v>0</v>
      </c>
      <c r="W3289" s="46">
        <f t="shared" si="220"/>
        <v>0</v>
      </c>
      <c r="X3289" s="45" t="s">
        <v>26</v>
      </c>
      <c r="Y3289" s="44"/>
      <c r="Z3289" s="43"/>
      <c r="AA3289" s="78" t="s">
        <v>100</v>
      </c>
      <c r="AK3289" s="2"/>
      <c r="AL3289" s="2"/>
      <c r="AM3289" s="2"/>
      <c r="AN3289" s="2"/>
      <c r="AO3289" s="2"/>
      <c r="AP3289" s="2"/>
      <c r="AQ3289" s="2"/>
      <c r="AR3289" s="2"/>
      <c r="AS3289" s="2"/>
      <c r="AT3289" s="2"/>
      <c r="AU3289" s="2"/>
      <c r="AV3289" s="2"/>
      <c r="AW3289" s="2"/>
    </row>
    <row r="3290" spans="1:49" hidden="1">
      <c r="A3290" s="31" t="e">
        <f t="shared" si="217"/>
        <v>#N/A</v>
      </c>
      <c r="B3290" s="30" t="e">
        <f>VLOOKUP(F3290,[3]!Tabla13[#All],2,FALSE)</f>
        <v>#N/A</v>
      </c>
      <c r="C3290" s="51">
        <v>2026</v>
      </c>
      <c r="D3290" s="51">
        <v>8330</v>
      </c>
      <c r="E3290" s="51"/>
      <c r="F3290" s="52"/>
      <c r="G3290" s="51">
        <v>2</v>
      </c>
      <c r="H3290" s="51">
        <v>6</v>
      </c>
      <c r="I3290" s="51">
        <v>20</v>
      </c>
      <c r="J3290" s="51">
        <v>6</v>
      </c>
      <c r="K3290" s="51">
        <v>5000</v>
      </c>
      <c r="L3290" s="51">
        <v>5100</v>
      </c>
      <c r="M3290" s="51">
        <v>515</v>
      </c>
      <c r="N3290" s="50">
        <v>374</v>
      </c>
      <c r="O3290" s="49"/>
      <c r="P3290" s="48" t="s">
        <v>600</v>
      </c>
      <c r="Q3290" s="47">
        <v>0</v>
      </c>
      <c r="R3290" s="47">
        <v>0</v>
      </c>
      <c r="S3290" s="46">
        <f t="shared" si="218"/>
        <v>0</v>
      </c>
      <c r="T3290" s="47">
        <v>0</v>
      </c>
      <c r="U3290" s="47">
        <v>0</v>
      </c>
      <c r="V3290" s="46">
        <f t="shared" si="219"/>
        <v>0</v>
      </c>
      <c r="W3290" s="46">
        <f t="shared" si="220"/>
        <v>0</v>
      </c>
      <c r="X3290" s="45" t="s">
        <v>26</v>
      </c>
      <c r="Y3290" s="44"/>
      <c r="Z3290" s="43"/>
      <c r="AA3290" s="78" t="s">
        <v>100</v>
      </c>
      <c r="AK3290" s="2"/>
      <c r="AL3290" s="2"/>
      <c r="AM3290" s="2"/>
      <c r="AN3290" s="2"/>
      <c r="AO3290" s="2"/>
      <c r="AP3290" s="2"/>
      <c r="AQ3290" s="2"/>
      <c r="AR3290" s="2"/>
      <c r="AS3290" s="2"/>
      <c r="AT3290" s="2"/>
      <c r="AU3290" s="2"/>
      <c r="AV3290" s="2"/>
      <c r="AW3290" s="2"/>
    </row>
    <row r="3291" spans="1:49" hidden="1">
      <c r="A3291" s="31" t="e">
        <f t="shared" ref="A3291:A3354" si="221">B3291-E3291</f>
        <v>#N/A</v>
      </c>
      <c r="B3291" s="30" t="e">
        <f>VLOOKUP(F3291,[3]!Tabla13[#All],2,FALSE)</f>
        <v>#N/A</v>
      </c>
      <c r="C3291" s="40">
        <v>2026</v>
      </c>
      <c r="D3291" s="40">
        <v>8330</v>
      </c>
      <c r="E3291" s="40"/>
      <c r="F3291" s="41"/>
      <c r="G3291" s="40">
        <v>2</v>
      </c>
      <c r="H3291" s="40">
        <v>6</v>
      </c>
      <c r="I3291" s="40">
        <v>20</v>
      </c>
      <c r="J3291" s="40">
        <v>6</v>
      </c>
      <c r="K3291" s="40">
        <v>5000</v>
      </c>
      <c r="L3291" s="40">
        <v>5100</v>
      </c>
      <c r="M3291" s="40">
        <v>519</v>
      </c>
      <c r="N3291" s="39" t="s">
        <v>23</v>
      </c>
      <c r="O3291" s="38"/>
      <c r="P3291" s="37" t="s">
        <v>47</v>
      </c>
      <c r="Q3291" s="36">
        <f>SUM(Q3292:Q3294)</f>
        <v>0</v>
      </c>
      <c r="R3291" s="36">
        <f>SUM(R3292:R3294)</f>
        <v>0</v>
      </c>
      <c r="S3291" s="36">
        <f t="shared" si="218"/>
        <v>0</v>
      </c>
      <c r="T3291" s="36">
        <f>SUM(T3292:T3294)</f>
        <v>0</v>
      </c>
      <c r="U3291" s="36">
        <f>SUM(U3292:U3294)</f>
        <v>0</v>
      </c>
      <c r="V3291" s="36">
        <f t="shared" si="219"/>
        <v>0</v>
      </c>
      <c r="W3291" s="36">
        <f t="shared" si="220"/>
        <v>0</v>
      </c>
      <c r="X3291" s="35"/>
      <c r="Y3291" s="64"/>
      <c r="Z3291" s="63"/>
      <c r="AA3291" s="32"/>
      <c r="AK3291" s="2"/>
      <c r="AL3291" s="2"/>
      <c r="AM3291" s="2"/>
      <c r="AN3291" s="2"/>
      <c r="AO3291" s="2"/>
      <c r="AP3291" s="2"/>
      <c r="AQ3291" s="2"/>
      <c r="AR3291" s="2"/>
      <c r="AS3291" s="2"/>
      <c r="AT3291" s="2"/>
      <c r="AU3291" s="2"/>
      <c r="AV3291" s="2"/>
      <c r="AW3291" s="2"/>
    </row>
    <row r="3292" spans="1:49" hidden="1">
      <c r="A3292" s="31" t="e">
        <f t="shared" si="221"/>
        <v>#N/A</v>
      </c>
      <c r="B3292" s="30" t="e">
        <f>VLOOKUP(F3292,[3]!Tabla13[#All],2,FALSE)</f>
        <v>#N/A</v>
      </c>
      <c r="C3292" s="51">
        <v>2026</v>
      </c>
      <c r="D3292" s="51">
        <v>8330</v>
      </c>
      <c r="E3292" s="51"/>
      <c r="F3292" s="52"/>
      <c r="G3292" s="51">
        <v>2</v>
      </c>
      <c r="H3292" s="51">
        <v>6</v>
      </c>
      <c r="I3292" s="51">
        <v>20</v>
      </c>
      <c r="J3292" s="51">
        <v>6</v>
      </c>
      <c r="K3292" s="51">
        <v>5000</v>
      </c>
      <c r="L3292" s="51">
        <v>5100</v>
      </c>
      <c r="M3292" s="51">
        <v>519</v>
      </c>
      <c r="N3292" s="50">
        <v>337</v>
      </c>
      <c r="O3292" s="49"/>
      <c r="P3292" s="48" t="s">
        <v>599</v>
      </c>
      <c r="Q3292" s="47">
        <v>0</v>
      </c>
      <c r="R3292" s="47">
        <v>0</v>
      </c>
      <c r="S3292" s="46">
        <f t="shared" si="218"/>
        <v>0</v>
      </c>
      <c r="T3292" s="47">
        <v>0</v>
      </c>
      <c r="U3292" s="47">
        <v>0</v>
      </c>
      <c r="V3292" s="46">
        <f t="shared" si="219"/>
        <v>0</v>
      </c>
      <c r="W3292" s="46">
        <f t="shared" si="220"/>
        <v>0</v>
      </c>
      <c r="X3292" s="45" t="s">
        <v>26</v>
      </c>
      <c r="Y3292" s="44"/>
      <c r="Z3292" s="43"/>
      <c r="AA3292" s="78" t="s">
        <v>100</v>
      </c>
      <c r="AK3292" s="2"/>
      <c r="AL3292" s="2"/>
      <c r="AM3292" s="2"/>
      <c r="AN3292" s="2"/>
      <c r="AO3292" s="2"/>
      <c r="AP3292" s="2"/>
      <c r="AQ3292" s="2"/>
      <c r="AR3292" s="2"/>
      <c r="AS3292" s="2"/>
      <c r="AT3292" s="2"/>
      <c r="AU3292" s="2"/>
      <c r="AV3292" s="2"/>
      <c r="AW3292" s="2"/>
    </row>
    <row r="3293" spans="1:49" hidden="1">
      <c r="A3293" s="31" t="e">
        <f t="shared" si="221"/>
        <v>#N/A</v>
      </c>
      <c r="B3293" s="30" t="e">
        <f>VLOOKUP(F3293,[3]!Tabla13[#All],2,FALSE)</f>
        <v>#N/A</v>
      </c>
      <c r="C3293" s="51">
        <v>2026</v>
      </c>
      <c r="D3293" s="51">
        <v>8330</v>
      </c>
      <c r="E3293" s="51"/>
      <c r="F3293" s="52"/>
      <c r="G3293" s="51">
        <v>2</v>
      </c>
      <c r="H3293" s="51">
        <v>6</v>
      </c>
      <c r="I3293" s="51">
        <v>20</v>
      </c>
      <c r="J3293" s="51">
        <v>6</v>
      </c>
      <c r="K3293" s="51">
        <v>5000</v>
      </c>
      <c r="L3293" s="51">
        <v>5100</v>
      </c>
      <c r="M3293" s="51">
        <v>519</v>
      </c>
      <c r="N3293" s="50">
        <v>528</v>
      </c>
      <c r="O3293" s="49"/>
      <c r="P3293" s="48" t="s">
        <v>598</v>
      </c>
      <c r="Q3293" s="47">
        <v>0</v>
      </c>
      <c r="R3293" s="47">
        <v>0</v>
      </c>
      <c r="S3293" s="46">
        <f t="shared" si="218"/>
        <v>0</v>
      </c>
      <c r="T3293" s="47">
        <v>0</v>
      </c>
      <c r="U3293" s="47">
        <v>0</v>
      </c>
      <c r="V3293" s="46">
        <f t="shared" si="219"/>
        <v>0</v>
      </c>
      <c r="W3293" s="46">
        <f t="shared" si="220"/>
        <v>0</v>
      </c>
      <c r="X3293" s="45" t="s">
        <v>26</v>
      </c>
      <c r="Y3293" s="44"/>
      <c r="Z3293" s="43"/>
      <c r="AA3293" s="42" t="s">
        <v>19</v>
      </c>
      <c r="AK3293" s="2"/>
      <c r="AL3293" s="2"/>
      <c r="AM3293" s="2"/>
      <c r="AN3293" s="2"/>
      <c r="AO3293" s="2"/>
      <c r="AP3293" s="2"/>
      <c r="AQ3293" s="2"/>
      <c r="AR3293" s="2"/>
      <c r="AS3293" s="2"/>
      <c r="AT3293" s="2"/>
      <c r="AU3293" s="2"/>
      <c r="AV3293" s="2"/>
      <c r="AW3293" s="2"/>
    </row>
    <row r="3294" spans="1:49" hidden="1">
      <c r="A3294" s="31" t="e">
        <f t="shared" si="221"/>
        <v>#N/A</v>
      </c>
      <c r="B3294" s="30" t="e">
        <f>VLOOKUP(F3294,[3]!Tabla13[#All],2,FALSE)</f>
        <v>#N/A</v>
      </c>
      <c r="C3294" s="51">
        <v>2026</v>
      </c>
      <c r="D3294" s="51">
        <v>8330</v>
      </c>
      <c r="E3294" s="51"/>
      <c r="F3294" s="52"/>
      <c r="G3294" s="51">
        <v>2</v>
      </c>
      <c r="H3294" s="51">
        <v>6</v>
      </c>
      <c r="I3294" s="51">
        <v>20</v>
      </c>
      <c r="J3294" s="51">
        <v>6</v>
      </c>
      <c r="K3294" s="51">
        <v>5000</v>
      </c>
      <c r="L3294" s="51">
        <v>5100</v>
      </c>
      <c r="M3294" s="51">
        <v>519</v>
      </c>
      <c r="N3294" s="50">
        <v>1469</v>
      </c>
      <c r="O3294" s="49"/>
      <c r="P3294" s="48" t="s">
        <v>285</v>
      </c>
      <c r="Q3294" s="47">
        <v>0</v>
      </c>
      <c r="R3294" s="47">
        <v>0</v>
      </c>
      <c r="S3294" s="46">
        <f t="shared" si="218"/>
        <v>0</v>
      </c>
      <c r="T3294" s="47">
        <v>0</v>
      </c>
      <c r="U3294" s="47">
        <v>0</v>
      </c>
      <c r="V3294" s="46">
        <f t="shared" si="219"/>
        <v>0</v>
      </c>
      <c r="W3294" s="46">
        <f t="shared" si="220"/>
        <v>0</v>
      </c>
      <c r="X3294" s="45" t="s">
        <v>26</v>
      </c>
      <c r="Y3294" s="44"/>
      <c r="Z3294" s="43"/>
      <c r="AA3294" s="42" t="s">
        <v>19</v>
      </c>
      <c r="AK3294" s="2"/>
      <c r="AL3294" s="2"/>
      <c r="AM3294" s="2"/>
      <c r="AN3294" s="2"/>
      <c r="AO3294" s="2"/>
      <c r="AP3294" s="2"/>
      <c r="AQ3294" s="2"/>
      <c r="AR3294" s="2"/>
      <c r="AS3294" s="2"/>
      <c r="AT3294" s="2"/>
      <c r="AU3294" s="2"/>
      <c r="AV3294" s="2"/>
      <c r="AW3294" s="2"/>
    </row>
    <row r="3295" spans="1:49" hidden="1">
      <c r="A3295" s="31" t="e">
        <f t="shared" si="221"/>
        <v>#N/A</v>
      </c>
      <c r="B3295" s="30" t="e">
        <f>VLOOKUP(F3295,[3]!Tabla13[#All],2,FALSE)</f>
        <v>#N/A</v>
      </c>
      <c r="C3295" s="61">
        <v>2026</v>
      </c>
      <c r="D3295" s="61">
        <v>8330</v>
      </c>
      <c r="E3295" s="61"/>
      <c r="F3295" s="62"/>
      <c r="G3295" s="61">
        <v>2</v>
      </c>
      <c r="H3295" s="61">
        <v>6</v>
      </c>
      <c r="I3295" s="61">
        <v>20</v>
      </c>
      <c r="J3295" s="61">
        <v>6</v>
      </c>
      <c r="K3295" s="61">
        <v>5000</v>
      </c>
      <c r="L3295" s="61">
        <v>5200</v>
      </c>
      <c r="M3295" s="61"/>
      <c r="N3295" s="60" t="s">
        <v>23</v>
      </c>
      <c r="O3295" s="59"/>
      <c r="P3295" s="58" t="s">
        <v>40</v>
      </c>
      <c r="Q3295" s="57">
        <f>Q3296+Q3299</f>
        <v>0</v>
      </c>
      <c r="R3295" s="57">
        <f>R3296+R3299</f>
        <v>0</v>
      </c>
      <c r="S3295" s="57">
        <f t="shared" si="218"/>
        <v>0</v>
      </c>
      <c r="T3295" s="57">
        <f>T3296+T3299</f>
        <v>0</v>
      </c>
      <c r="U3295" s="57">
        <f>U3296+U3299</f>
        <v>0</v>
      </c>
      <c r="V3295" s="57">
        <f t="shared" si="219"/>
        <v>0</v>
      </c>
      <c r="W3295" s="57">
        <f t="shared" si="220"/>
        <v>0</v>
      </c>
      <c r="X3295" s="56"/>
      <c r="Y3295" s="66"/>
      <c r="Z3295" s="65"/>
      <c r="AA3295" s="53"/>
      <c r="AK3295" s="2"/>
      <c r="AL3295" s="2"/>
      <c r="AM3295" s="2"/>
      <c r="AN3295" s="2"/>
      <c r="AO3295" s="2"/>
      <c r="AP3295" s="2"/>
      <c r="AQ3295" s="2"/>
      <c r="AR3295" s="2"/>
      <c r="AS3295" s="2"/>
      <c r="AT3295" s="2"/>
      <c r="AU3295" s="2"/>
      <c r="AV3295" s="2"/>
      <c r="AW3295" s="2"/>
    </row>
    <row r="3296" spans="1:49" hidden="1">
      <c r="A3296" s="31" t="e">
        <f t="shared" si="221"/>
        <v>#N/A</v>
      </c>
      <c r="B3296" s="30" t="e">
        <f>VLOOKUP(F3296,[3]!Tabla13[#All],2,FALSE)</f>
        <v>#N/A</v>
      </c>
      <c r="C3296" s="40">
        <v>2026</v>
      </c>
      <c r="D3296" s="40">
        <v>8330</v>
      </c>
      <c r="E3296" s="40"/>
      <c r="F3296" s="41"/>
      <c r="G3296" s="40">
        <v>2</v>
      </c>
      <c r="H3296" s="40">
        <v>6</v>
      </c>
      <c r="I3296" s="40">
        <v>20</v>
      </c>
      <c r="J3296" s="40">
        <v>6</v>
      </c>
      <c r="K3296" s="40">
        <v>5000</v>
      </c>
      <c r="L3296" s="40">
        <v>5200</v>
      </c>
      <c r="M3296" s="40">
        <v>521</v>
      </c>
      <c r="N3296" s="39" t="s">
        <v>23</v>
      </c>
      <c r="O3296" s="38"/>
      <c r="P3296" s="37" t="s">
        <v>39</v>
      </c>
      <c r="Q3296" s="36">
        <f>SUM(Q3297:Q3298)</f>
        <v>0</v>
      </c>
      <c r="R3296" s="36">
        <f>SUM(R3297:R3298)</f>
        <v>0</v>
      </c>
      <c r="S3296" s="36">
        <f t="shared" si="218"/>
        <v>0</v>
      </c>
      <c r="T3296" s="36">
        <f>SUM(T3297:T3298)</f>
        <v>0</v>
      </c>
      <c r="U3296" s="36">
        <f>SUM(U3297:U3298)</f>
        <v>0</v>
      </c>
      <c r="V3296" s="36">
        <f t="shared" si="219"/>
        <v>0</v>
      </c>
      <c r="W3296" s="36">
        <f t="shared" si="220"/>
        <v>0</v>
      </c>
      <c r="X3296" s="35"/>
      <c r="Y3296" s="64"/>
      <c r="Z3296" s="63"/>
      <c r="AA3296" s="32"/>
      <c r="AK3296" s="2"/>
      <c r="AL3296" s="2"/>
      <c r="AM3296" s="2"/>
      <c r="AN3296" s="2"/>
      <c r="AO3296" s="2"/>
      <c r="AP3296" s="2"/>
      <c r="AQ3296" s="2"/>
      <c r="AR3296" s="2"/>
      <c r="AS3296" s="2"/>
      <c r="AT3296" s="2"/>
      <c r="AU3296" s="2"/>
      <c r="AV3296" s="2"/>
      <c r="AW3296" s="2"/>
    </row>
    <row r="3297" spans="1:49" hidden="1">
      <c r="A3297" s="31" t="e">
        <f t="shared" si="221"/>
        <v>#N/A</v>
      </c>
      <c r="B3297" s="30" t="e">
        <f>VLOOKUP(F3297,[3]!Tabla13[#All],2,FALSE)</f>
        <v>#N/A</v>
      </c>
      <c r="C3297" s="51">
        <v>2026</v>
      </c>
      <c r="D3297" s="51">
        <v>8330</v>
      </c>
      <c r="E3297" s="51"/>
      <c r="F3297" s="52"/>
      <c r="G3297" s="51">
        <v>2</v>
      </c>
      <c r="H3297" s="51">
        <v>6</v>
      </c>
      <c r="I3297" s="51">
        <v>20</v>
      </c>
      <c r="J3297" s="51">
        <v>6</v>
      </c>
      <c r="K3297" s="51">
        <v>5000</v>
      </c>
      <c r="L3297" s="51">
        <v>5200</v>
      </c>
      <c r="M3297" s="51">
        <v>521</v>
      </c>
      <c r="N3297" s="50">
        <v>722</v>
      </c>
      <c r="O3297" s="49"/>
      <c r="P3297" s="48" t="s">
        <v>279</v>
      </c>
      <c r="Q3297" s="47">
        <v>0</v>
      </c>
      <c r="R3297" s="47">
        <v>0</v>
      </c>
      <c r="S3297" s="46">
        <f t="shared" si="218"/>
        <v>0</v>
      </c>
      <c r="T3297" s="47">
        <v>0</v>
      </c>
      <c r="U3297" s="47">
        <v>0</v>
      </c>
      <c r="V3297" s="46">
        <f t="shared" si="219"/>
        <v>0</v>
      </c>
      <c r="W3297" s="46">
        <f t="shared" si="220"/>
        <v>0</v>
      </c>
      <c r="X3297" s="45" t="s">
        <v>176</v>
      </c>
      <c r="Y3297" s="44"/>
      <c r="Z3297" s="43"/>
      <c r="AA3297" s="78" t="s">
        <v>100</v>
      </c>
      <c r="AK3297" s="2"/>
      <c r="AL3297" s="2"/>
      <c r="AM3297" s="2"/>
      <c r="AN3297" s="2"/>
      <c r="AO3297" s="2"/>
      <c r="AP3297" s="2"/>
      <c r="AQ3297" s="2"/>
      <c r="AR3297" s="2"/>
      <c r="AS3297" s="2"/>
      <c r="AT3297" s="2"/>
      <c r="AU3297" s="2"/>
      <c r="AV3297" s="2"/>
      <c r="AW3297" s="2"/>
    </row>
    <row r="3298" spans="1:49" hidden="1">
      <c r="A3298" s="31" t="e">
        <f t="shared" si="221"/>
        <v>#N/A</v>
      </c>
      <c r="B3298" s="30" t="e">
        <f>VLOOKUP(F3298,[3]!Tabla13[#All],2,FALSE)</f>
        <v>#N/A</v>
      </c>
      <c r="C3298" s="51">
        <v>2026</v>
      </c>
      <c r="D3298" s="51">
        <v>8330</v>
      </c>
      <c r="E3298" s="51"/>
      <c r="F3298" s="52"/>
      <c r="G3298" s="51">
        <v>2</v>
      </c>
      <c r="H3298" s="51">
        <v>6</v>
      </c>
      <c r="I3298" s="51">
        <v>20</v>
      </c>
      <c r="J3298" s="51">
        <v>6</v>
      </c>
      <c r="K3298" s="51">
        <v>5000</v>
      </c>
      <c r="L3298" s="51">
        <v>5200</v>
      </c>
      <c r="M3298" s="51">
        <v>521</v>
      </c>
      <c r="N3298" s="50">
        <v>1038</v>
      </c>
      <c r="O3298" s="49"/>
      <c r="P3298" s="48" t="s">
        <v>597</v>
      </c>
      <c r="Q3298" s="47">
        <v>0</v>
      </c>
      <c r="R3298" s="47">
        <v>0</v>
      </c>
      <c r="S3298" s="46">
        <f t="shared" si="218"/>
        <v>0</v>
      </c>
      <c r="T3298" s="47">
        <v>0</v>
      </c>
      <c r="U3298" s="47">
        <v>0</v>
      </c>
      <c r="V3298" s="46">
        <f t="shared" si="219"/>
        <v>0</v>
      </c>
      <c r="W3298" s="46">
        <f t="shared" si="220"/>
        <v>0</v>
      </c>
      <c r="X3298" s="45" t="s">
        <v>176</v>
      </c>
      <c r="Y3298" s="44"/>
      <c r="Z3298" s="43"/>
      <c r="AA3298" s="78" t="s">
        <v>100</v>
      </c>
      <c r="AK3298" s="2"/>
      <c r="AL3298" s="2"/>
      <c r="AM3298" s="2"/>
      <c r="AN3298" s="2"/>
      <c r="AO3298" s="2"/>
      <c r="AP3298" s="2"/>
      <c r="AQ3298" s="2"/>
      <c r="AR3298" s="2"/>
      <c r="AS3298" s="2"/>
      <c r="AT3298" s="2"/>
      <c r="AU3298" s="2"/>
      <c r="AV3298" s="2"/>
      <c r="AW3298" s="2"/>
    </row>
    <row r="3299" spans="1:49" hidden="1">
      <c r="A3299" s="31" t="e">
        <f t="shared" si="221"/>
        <v>#N/A</v>
      </c>
      <c r="B3299" s="30" t="e">
        <f>VLOOKUP(F3299,[3]!Tabla13[#All],2,FALSE)</f>
        <v>#N/A</v>
      </c>
      <c r="C3299" s="40">
        <v>2026</v>
      </c>
      <c r="D3299" s="40">
        <v>8330</v>
      </c>
      <c r="E3299" s="40"/>
      <c r="F3299" s="41"/>
      <c r="G3299" s="40">
        <v>2</v>
      </c>
      <c r="H3299" s="40">
        <v>6</v>
      </c>
      <c r="I3299" s="40">
        <v>20</v>
      </c>
      <c r="J3299" s="40">
        <v>6</v>
      </c>
      <c r="K3299" s="40">
        <v>5000</v>
      </c>
      <c r="L3299" s="40">
        <v>5200</v>
      </c>
      <c r="M3299" s="40">
        <v>523</v>
      </c>
      <c r="N3299" s="39" t="s">
        <v>23</v>
      </c>
      <c r="O3299" s="38"/>
      <c r="P3299" s="37" t="s">
        <v>36</v>
      </c>
      <c r="Q3299" s="36">
        <f>SUM(Q3300:Q3303)</f>
        <v>0</v>
      </c>
      <c r="R3299" s="36">
        <f>SUM(R3300:R3303)</f>
        <v>0</v>
      </c>
      <c r="S3299" s="36">
        <f t="shared" si="218"/>
        <v>0</v>
      </c>
      <c r="T3299" s="36">
        <f>SUM(T3300:T3303)</f>
        <v>0</v>
      </c>
      <c r="U3299" s="36">
        <f>SUM(U3300:U3303)</f>
        <v>0</v>
      </c>
      <c r="V3299" s="36">
        <f t="shared" si="219"/>
        <v>0</v>
      </c>
      <c r="W3299" s="36">
        <f t="shared" si="220"/>
        <v>0</v>
      </c>
      <c r="X3299" s="35"/>
      <c r="Y3299" s="64"/>
      <c r="Z3299" s="63"/>
      <c r="AA3299" s="32"/>
      <c r="AK3299" s="2"/>
      <c r="AL3299" s="2"/>
      <c r="AM3299" s="2"/>
      <c r="AN3299" s="2"/>
      <c r="AO3299" s="2"/>
      <c r="AP3299" s="2"/>
      <c r="AQ3299" s="2"/>
      <c r="AR3299" s="2"/>
      <c r="AS3299" s="2"/>
      <c r="AT3299" s="2"/>
      <c r="AU3299" s="2"/>
      <c r="AV3299" s="2"/>
      <c r="AW3299" s="2"/>
    </row>
    <row r="3300" spans="1:49" hidden="1">
      <c r="A3300" s="31" t="e">
        <f t="shared" si="221"/>
        <v>#N/A</v>
      </c>
      <c r="B3300" s="30" t="e">
        <f>VLOOKUP(F3300,[3]!Tabla13[#All],2,FALSE)</f>
        <v>#N/A</v>
      </c>
      <c r="C3300" s="51">
        <v>2026</v>
      </c>
      <c r="D3300" s="51">
        <v>8330</v>
      </c>
      <c r="E3300" s="51"/>
      <c r="F3300" s="52"/>
      <c r="G3300" s="51">
        <v>2</v>
      </c>
      <c r="H3300" s="51">
        <v>6</v>
      </c>
      <c r="I3300" s="51">
        <v>20</v>
      </c>
      <c r="J3300" s="51">
        <v>6</v>
      </c>
      <c r="K3300" s="51">
        <v>5000</v>
      </c>
      <c r="L3300" s="51">
        <v>5200</v>
      </c>
      <c r="M3300" s="51">
        <v>523</v>
      </c>
      <c r="N3300" s="50">
        <v>200</v>
      </c>
      <c r="O3300" s="49"/>
      <c r="P3300" s="48" t="s">
        <v>596</v>
      </c>
      <c r="Q3300" s="47">
        <v>0</v>
      </c>
      <c r="R3300" s="47">
        <v>0</v>
      </c>
      <c r="S3300" s="46">
        <f t="shared" si="218"/>
        <v>0</v>
      </c>
      <c r="T3300" s="47">
        <v>0</v>
      </c>
      <c r="U3300" s="47">
        <v>0</v>
      </c>
      <c r="V3300" s="46">
        <f t="shared" si="219"/>
        <v>0</v>
      </c>
      <c r="W3300" s="46">
        <f t="shared" si="220"/>
        <v>0</v>
      </c>
      <c r="X3300" s="45" t="s">
        <v>26</v>
      </c>
      <c r="Y3300" s="44"/>
      <c r="Z3300" s="43"/>
      <c r="AA3300" s="78" t="s">
        <v>100</v>
      </c>
      <c r="AK3300" s="2"/>
      <c r="AL3300" s="2"/>
      <c r="AM3300" s="2"/>
      <c r="AN3300" s="2"/>
      <c r="AO3300" s="2"/>
      <c r="AP3300" s="2"/>
      <c r="AQ3300" s="2"/>
      <c r="AR3300" s="2"/>
      <c r="AS3300" s="2"/>
      <c r="AT3300" s="2"/>
      <c r="AU3300" s="2"/>
      <c r="AV3300" s="2"/>
      <c r="AW3300" s="2"/>
    </row>
    <row r="3301" spans="1:49" hidden="1">
      <c r="A3301" s="31" t="e">
        <f t="shared" si="221"/>
        <v>#N/A</v>
      </c>
      <c r="B3301" s="30" t="e">
        <f>VLOOKUP(F3301,[3]!Tabla13[#All],2,FALSE)</f>
        <v>#N/A</v>
      </c>
      <c r="C3301" s="51">
        <v>2026</v>
      </c>
      <c r="D3301" s="51">
        <v>8330</v>
      </c>
      <c r="E3301" s="51"/>
      <c r="F3301" s="52"/>
      <c r="G3301" s="51">
        <v>2</v>
      </c>
      <c r="H3301" s="51">
        <v>6</v>
      </c>
      <c r="I3301" s="51">
        <v>20</v>
      </c>
      <c r="J3301" s="51">
        <v>6</v>
      </c>
      <c r="K3301" s="51">
        <v>5000</v>
      </c>
      <c r="L3301" s="51">
        <v>5200</v>
      </c>
      <c r="M3301" s="51">
        <v>523</v>
      </c>
      <c r="N3301" s="50">
        <v>201</v>
      </c>
      <c r="O3301" s="49"/>
      <c r="P3301" s="48" t="s">
        <v>595</v>
      </c>
      <c r="Q3301" s="47">
        <v>0</v>
      </c>
      <c r="R3301" s="47">
        <v>0</v>
      </c>
      <c r="S3301" s="46">
        <f t="shared" si="218"/>
        <v>0</v>
      </c>
      <c r="T3301" s="47">
        <v>0</v>
      </c>
      <c r="U3301" s="47">
        <v>0</v>
      </c>
      <c r="V3301" s="46">
        <f t="shared" si="219"/>
        <v>0</v>
      </c>
      <c r="W3301" s="46">
        <f t="shared" si="220"/>
        <v>0</v>
      </c>
      <c r="X3301" s="45" t="s">
        <v>26</v>
      </c>
      <c r="Y3301" s="44"/>
      <c r="Z3301" s="43"/>
      <c r="AA3301" s="78" t="s">
        <v>100</v>
      </c>
      <c r="AK3301" s="2"/>
      <c r="AL3301" s="2"/>
      <c r="AM3301" s="2"/>
      <c r="AN3301" s="2"/>
      <c r="AO3301" s="2"/>
      <c r="AP3301" s="2"/>
      <c r="AQ3301" s="2"/>
      <c r="AR3301" s="2"/>
      <c r="AS3301" s="2"/>
      <c r="AT3301" s="2"/>
      <c r="AU3301" s="2"/>
      <c r="AV3301" s="2"/>
      <c r="AW3301" s="2"/>
    </row>
    <row r="3302" spans="1:49" hidden="1">
      <c r="A3302" s="31" t="e">
        <f t="shared" si="221"/>
        <v>#N/A</v>
      </c>
      <c r="B3302" s="30" t="e">
        <f>VLOOKUP(F3302,[3]!Tabla13[#All],2,FALSE)</f>
        <v>#N/A</v>
      </c>
      <c r="C3302" s="51">
        <v>2026</v>
      </c>
      <c r="D3302" s="51">
        <v>8330</v>
      </c>
      <c r="E3302" s="51"/>
      <c r="F3302" s="52"/>
      <c r="G3302" s="51">
        <v>2</v>
      </c>
      <c r="H3302" s="51">
        <v>6</v>
      </c>
      <c r="I3302" s="51">
        <v>20</v>
      </c>
      <c r="J3302" s="51">
        <v>6</v>
      </c>
      <c r="K3302" s="51">
        <v>5000</v>
      </c>
      <c r="L3302" s="51">
        <v>5200</v>
      </c>
      <c r="M3302" s="51">
        <v>523</v>
      </c>
      <c r="N3302" s="50">
        <v>202</v>
      </c>
      <c r="O3302" s="49"/>
      <c r="P3302" s="48" t="s">
        <v>557</v>
      </c>
      <c r="Q3302" s="47">
        <v>0</v>
      </c>
      <c r="R3302" s="47">
        <v>0</v>
      </c>
      <c r="S3302" s="46">
        <f t="shared" si="218"/>
        <v>0</v>
      </c>
      <c r="T3302" s="47">
        <v>0</v>
      </c>
      <c r="U3302" s="47">
        <v>0</v>
      </c>
      <c r="V3302" s="46">
        <f t="shared" si="219"/>
        <v>0</v>
      </c>
      <c r="W3302" s="46">
        <f t="shared" si="220"/>
        <v>0</v>
      </c>
      <c r="X3302" s="45" t="s">
        <v>26</v>
      </c>
      <c r="Y3302" s="44"/>
      <c r="Z3302" s="43"/>
      <c r="AA3302" s="78" t="s">
        <v>100</v>
      </c>
      <c r="AK3302" s="2"/>
      <c r="AL3302" s="2"/>
      <c r="AM3302" s="2"/>
      <c r="AN3302" s="2"/>
      <c r="AO3302" s="2"/>
      <c r="AP3302" s="2"/>
      <c r="AQ3302" s="2"/>
      <c r="AR3302" s="2"/>
      <c r="AS3302" s="2"/>
      <c r="AT3302" s="2"/>
      <c r="AU3302" s="2"/>
      <c r="AV3302" s="2"/>
      <c r="AW3302" s="2"/>
    </row>
    <row r="3303" spans="1:49" hidden="1">
      <c r="A3303" s="31" t="e">
        <f t="shared" si="221"/>
        <v>#N/A</v>
      </c>
      <c r="B3303" s="30" t="e">
        <f>VLOOKUP(F3303,[3]!Tabla13[#All],2,FALSE)</f>
        <v>#N/A</v>
      </c>
      <c r="C3303" s="51">
        <v>2026</v>
      </c>
      <c r="D3303" s="51">
        <v>8330</v>
      </c>
      <c r="E3303" s="51"/>
      <c r="F3303" s="52"/>
      <c r="G3303" s="51">
        <v>2</v>
      </c>
      <c r="H3303" s="51">
        <v>6</v>
      </c>
      <c r="I3303" s="51">
        <v>20</v>
      </c>
      <c r="J3303" s="51">
        <v>6</v>
      </c>
      <c r="K3303" s="51">
        <v>5000</v>
      </c>
      <c r="L3303" s="51">
        <v>5200</v>
      </c>
      <c r="M3303" s="51">
        <v>523</v>
      </c>
      <c r="N3303" s="50">
        <v>1508</v>
      </c>
      <c r="O3303" s="49"/>
      <c r="P3303" s="48" t="s">
        <v>34</v>
      </c>
      <c r="Q3303" s="47">
        <v>0</v>
      </c>
      <c r="R3303" s="47">
        <v>0</v>
      </c>
      <c r="S3303" s="46">
        <f t="shared" si="218"/>
        <v>0</v>
      </c>
      <c r="T3303" s="47">
        <v>0</v>
      </c>
      <c r="U3303" s="47">
        <v>0</v>
      </c>
      <c r="V3303" s="46">
        <f t="shared" si="219"/>
        <v>0</v>
      </c>
      <c r="W3303" s="46">
        <f t="shared" si="220"/>
        <v>0</v>
      </c>
      <c r="X3303" s="45" t="s">
        <v>26</v>
      </c>
      <c r="Y3303" s="44"/>
      <c r="Z3303" s="43"/>
      <c r="AA3303" s="78" t="s">
        <v>100</v>
      </c>
      <c r="AK3303" s="2"/>
      <c r="AL3303" s="2"/>
      <c r="AM3303" s="2"/>
      <c r="AN3303" s="2"/>
      <c r="AO3303" s="2"/>
      <c r="AP3303" s="2"/>
      <c r="AQ3303" s="2"/>
      <c r="AR3303" s="2"/>
      <c r="AS3303" s="2"/>
      <c r="AT3303" s="2"/>
      <c r="AU3303" s="2"/>
      <c r="AV3303" s="2"/>
      <c r="AW3303" s="2"/>
    </row>
    <row r="3304" spans="1:49" hidden="1">
      <c r="A3304" s="31" t="e">
        <f t="shared" si="221"/>
        <v>#N/A</v>
      </c>
      <c r="B3304" s="30" t="e">
        <f>VLOOKUP(F3304,[3]!Tabla13[#All],2,FALSE)</f>
        <v>#N/A</v>
      </c>
      <c r="C3304" s="61">
        <v>2026</v>
      </c>
      <c r="D3304" s="61">
        <v>8330</v>
      </c>
      <c r="E3304" s="61"/>
      <c r="F3304" s="62"/>
      <c r="G3304" s="61">
        <v>2</v>
      </c>
      <c r="H3304" s="61">
        <v>6</v>
      </c>
      <c r="I3304" s="61">
        <v>20</v>
      </c>
      <c r="J3304" s="61">
        <v>6</v>
      </c>
      <c r="K3304" s="61">
        <v>5000</v>
      </c>
      <c r="L3304" s="61">
        <v>5400</v>
      </c>
      <c r="M3304" s="61"/>
      <c r="N3304" s="60" t="s">
        <v>23</v>
      </c>
      <c r="O3304" s="59"/>
      <c r="P3304" s="58" t="s">
        <v>33</v>
      </c>
      <c r="Q3304" s="57">
        <f>Q3305</f>
        <v>0</v>
      </c>
      <c r="R3304" s="57">
        <f>R3305</f>
        <v>0</v>
      </c>
      <c r="S3304" s="57">
        <f t="shared" si="218"/>
        <v>0</v>
      </c>
      <c r="T3304" s="57">
        <f>T3305</f>
        <v>0</v>
      </c>
      <c r="U3304" s="57">
        <f>U3305</f>
        <v>0</v>
      </c>
      <c r="V3304" s="57">
        <f t="shared" si="219"/>
        <v>0</v>
      </c>
      <c r="W3304" s="57">
        <f t="shared" si="220"/>
        <v>0</v>
      </c>
      <c r="X3304" s="56"/>
      <c r="Y3304" s="66"/>
      <c r="Z3304" s="65"/>
      <c r="AA3304" s="53"/>
      <c r="AK3304" s="2"/>
      <c r="AL3304" s="2"/>
      <c r="AM3304" s="2"/>
      <c r="AN3304" s="2"/>
      <c r="AO3304" s="2"/>
      <c r="AP3304" s="2"/>
      <c r="AQ3304" s="2"/>
      <c r="AR3304" s="2"/>
      <c r="AS3304" s="2"/>
      <c r="AT3304" s="2"/>
      <c r="AU3304" s="2"/>
      <c r="AV3304" s="2"/>
      <c r="AW3304" s="2"/>
    </row>
    <row r="3305" spans="1:49" hidden="1">
      <c r="A3305" s="31" t="e">
        <f t="shared" si="221"/>
        <v>#N/A</v>
      </c>
      <c r="B3305" s="30" t="e">
        <f>VLOOKUP(F3305,[3]!Tabla13[#All],2,FALSE)</f>
        <v>#N/A</v>
      </c>
      <c r="C3305" s="40">
        <v>2026</v>
      </c>
      <c r="D3305" s="40">
        <v>8330</v>
      </c>
      <c r="E3305" s="40"/>
      <c r="F3305" s="41"/>
      <c r="G3305" s="40">
        <v>2</v>
      </c>
      <c r="H3305" s="40">
        <v>6</v>
      </c>
      <c r="I3305" s="40">
        <v>20</v>
      </c>
      <c r="J3305" s="40">
        <v>6</v>
      </c>
      <c r="K3305" s="40">
        <v>5000</v>
      </c>
      <c r="L3305" s="40">
        <v>5400</v>
      </c>
      <c r="M3305" s="40">
        <v>541</v>
      </c>
      <c r="N3305" s="39" t="s">
        <v>23</v>
      </c>
      <c r="O3305" s="38"/>
      <c r="P3305" s="37" t="s">
        <v>32</v>
      </c>
      <c r="Q3305" s="36">
        <f>SUM(Q3306:Q3307)</f>
        <v>0</v>
      </c>
      <c r="R3305" s="36">
        <f>SUM(R3306:R3307)</f>
        <v>0</v>
      </c>
      <c r="S3305" s="36">
        <f t="shared" si="218"/>
        <v>0</v>
      </c>
      <c r="T3305" s="36">
        <f>SUM(T3306:T3307)</f>
        <v>0</v>
      </c>
      <c r="U3305" s="36">
        <f>SUM(U3306:U3307)</f>
        <v>0</v>
      </c>
      <c r="V3305" s="36">
        <f t="shared" si="219"/>
        <v>0</v>
      </c>
      <c r="W3305" s="36">
        <f t="shared" si="220"/>
        <v>0</v>
      </c>
      <c r="X3305" s="35"/>
      <c r="Y3305" s="64"/>
      <c r="Z3305" s="63"/>
      <c r="AA3305" s="32"/>
      <c r="AK3305" s="2"/>
      <c r="AL3305" s="2"/>
      <c r="AM3305" s="2"/>
      <c r="AN3305" s="2"/>
      <c r="AO3305" s="2"/>
      <c r="AP3305" s="2"/>
      <c r="AQ3305" s="2"/>
      <c r="AR3305" s="2"/>
      <c r="AS3305" s="2"/>
      <c r="AT3305" s="2"/>
      <c r="AU3305" s="2"/>
      <c r="AV3305" s="2"/>
      <c r="AW3305" s="2"/>
    </row>
    <row r="3306" spans="1:49" hidden="1">
      <c r="A3306" s="31" t="e">
        <f t="shared" si="221"/>
        <v>#N/A</v>
      </c>
      <c r="B3306" s="30" t="e">
        <f>VLOOKUP(F3306,[3]!Tabla13[#All],2,FALSE)</f>
        <v>#N/A</v>
      </c>
      <c r="C3306" s="51">
        <v>2026</v>
      </c>
      <c r="D3306" s="51">
        <v>8330</v>
      </c>
      <c r="E3306" s="51"/>
      <c r="F3306" s="52"/>
      <c r="G3306" s="51">
        <v>2</v>
      </c>
      <c r="H3306" s="51">
        <v>6</v>
      </c>
      <c r="I3306" s="51">
        <v>20</v>
      </c>
      <c r="J3306" s="51">
        <v>6</v>
      </c>
      <c r="K3306" s="51">
        <v>5000</v>
      </c>
      <c r="L3306" s="51">
        <v>5400</v>
      </c>
      <c r="M3306" s="51">
        <v>541</v>
      </c>
      <c r="N3306" s="50">
        <v>997</v>
      </c>
      <c r="O3306" s="49"/>
      <c r="P3306" s="48" t="s">
        <v>30</v>
      </c>
      <c r="Q3306" s="47">
        <v>0</v>
      </c>
      <c r="R3306" s="47">
        <v>0</v>
      </c>
      <c r="S3306" s="46">
        <f t="shared" si="218"/>
        <v>0</v>
      </c>
      <c r="T3306" s="47">
        <v>0</v>
      </c>
      <c r="U3306" s="47">
        <v>0</v>
      </c>
      <c r="V3306" s="46">
        <f t="shared" si="219"/>
        <v>0</v>
      </c>
      <c r="W3306" s="46">
        <f t="shared" si="220"/>
        <v>0</v>
      </c>
      <c r="X3306" s="45" t="s">
        <v>26</v>
      </c>
      <c r="Y3306" s="44"/>
      <c r="Z3306" s="43"/>
      <c r="AA3306" s="78" t="s">
        <v>100</v>
      </c>
      <c r="AK3306" s="2"/>
      <c r="AL3306" s="2"/>
      <c r="AM3306" s="2"/>
      <c r="AN3306" s="2"/>
      <c r="AO3306" s="2"/>
      <c r="AP3306" s="2"/>
      <c r="AQ3306" s="2"/>
      <c r="AR3306" s="2"/>
      <c r="AS3306" s="2"/>
      <c r="AT3306" s="2"/>
      <c r="AU3306" s="2"/>
      <c r="AV3306" s="2"/>
      <c r="AW3306" s="2"/>
    </row>
    <row r="3307" spans="1:49" hidden="1">
      <c r="A3307" s="31" t="e">
        <f t="shared" si="221"/>
        <v>#N/A</v>
      </c>
      <c r="B3307" s="30" t="e">
        <f>VLOOKUP(F3307,[3]!Tabla13[#All],2,FALSE)</f>
        <v>#N/A</v>
      </c>
      <c r="C3307" s="51">
        <v>2026</v>
      </c>
      <c r="D3307" s="51">
        <v>8330</v>
      </c>
      <c r="E3307" s="51"/>
      <c r="F3307" s="52"/>
      <c r="G3307" s="51">
        <v>2</v>
      </c>
      <c r="H3307" s="51">
        <v>6</v>
      </c>
      <c r="I3307" s="51">
        <v>20</v>
      </c>
      <c r="J3307" s="51">
        <v>6</v>
      </c>
      <c r="K3307" s="51">
        <v>5000</v>
      </c>
      <c r="L3307" s="51">
        <v>5400</v>
      </c>
      <c r="M3307" s="51">
        <v>541</v>
      </c>
      <c r="N3307" s="50">
        <v>1486</v>
      </c>
      <c r="O3307" s="49"/>
      <c r="P3307" s="48" t="s">
        <v>594</v>
      </c>
      <c r="Q3307" s="47">
        <v>0</v>
      </c>
      <c r="R3307" s="47">
        <v>0</v>
      </c>
      <c r="S3307" s="46">
        <f t="shared" si="218"/>
        <v>0</v>
      </c>
      <c r="T3307" s="47">
        <v>0</v>
      </c>
      <c r="U3307" s="47">
        <v>0</v>
      </c>
      <c r="V3307" s="46">
        <f t="shared" si="219"/>
        <v>0</v>
      </c>
      <c r="W3307" s="46">
        <f t="shared" si="220"/>
        <v>0</v>
      </c>
      <c r="X3307" s="45" t="s">
        <v>26</v>
      </c>
      <c r="Y3307" s="44"/>
      <c r="Z3307" s="43"/>
      <c r="AA3307" s="78" t="s">
        <v>100</v>
      </c>
      <c r="AK3307" s="2"/>
      <c r="AL3307" s="2"/>
      <c r="AM3307" s="2"/>
      <c r="AN3307" s="2"/>
      <c r="AO3307" s="2"/>
      <c r="AP3307" s="2"/>
      <c r="AQ3307" s="2"/>
      <c r="AR3307" s="2"/>
      <c r="AS3307" s="2"/>
      <c r="AT3307" s="2"/>
      <c r="AU3307" s="2"/>
      <c r="AV3307" s="2"/>
      <c r="AW3307" s="2"/>
    </row>
    <row r="3308" spans="1:49" hidden="1">
      <c r="A3308" s="31" t="e">
        <f t="shared" si="221"/>
        <v>#N/A</v>
      </c>
      <c r="B3308" s="30" t="e">
        <f>VLOOKUP(F3308,[3]!Tabla13[#All],2,FALSE)</f>
        <v>#N/A</v>
      </c>
      <c r="C3308" s="61">
        <v>2026</v>
      </c>
      <c r="D3308" s="61">
        <v>8330</v>
      </c>
      <c r="E3308" s="61"/>
      <c r="F3308" s="62"/>
      <c r="G3308" s="61">
        <v>2</v>
      </c>
      <c r="H3308" s="61">
        <v>6</v>
      </c>
      <c r="I3308" s="61">
        <v>20</v>
      </c>
      <c r="J3308" s="61">
        <v>6</v>
      </c>
      <c r="K3308" s="61">
        <v>5000</v>
      </c>
      <c r="L3308" s="61">
        <v>5900</v>
      </c>
      <c r="M3308" s="61"/>
      <c r="N3308" s="60" t="s">
        <v>23</v>
      </c>
      <c r="O3308" s="59"/>
      <c r="P3308" s="58" t="s">
        <v>25</v>
      </c>
      <c r="Q3308" s="57">
        <f>Q3309+Q3311</f>
        <v>0</v>
      </c>
      <c r="R3308" s="57">
        <f>R3309+R3311</f>
        <v>0</v>
      </c>
      <c r="S3308" s="57">
        <f t="shared" si="218"/>
        <v>0</v>
      </c>
      <c r="T3308" s="57">
        <f>T3309+T3311</f>
        <v>0</v>
      </c>
      <c r="U3308" s="57">
        <f>U3309+U3311</f>
        <v>0</v>
      </c>
      <c r="V3308" s="57">
        <f t="shared" si="219"/>
        <v>0</v>
      </c>
      <c r="W3308" s="57">
        <f t="shared" si="220"/>
        <v>0</v>
      </c>
      <c r="X3308" s="56"/>
      <c r="Y3308" s="66"/>
      <c r="Z3308" s="65"/>
      <c r="AA3308" s="53"/>
      <c r="AK3308" s="2"/>
      <c r="AL3308" s="2"/>
      <c r="AM3308" s="2"/>
      <c r="AN3308" s="2"/>
      <c r="AO3308" s="2"/>
      <c r="AP3308" s="2"/>
      <c r="AQ3308" s="2"/>
      <c r="AR3308" s="2"/>
      <c r="AS3308" s="2"/>
      <c r="AT3308" s="2"/>
      <c r="AU3308" s="2"/>
      <c r="AV3308" s="2"/>
      <c r="AW3308" s="2"/>
    </row>
    <row r="3309" spans="1:49" hidden="1">
      <c r="A3309" s="31" t="e">
        <f t="shared" si="221"/>
        <v>#N/A</v>
      </c>
      <c r="B3309" s="30" t="e">
        <f>VLOOKUP(F3309,[3]!Tabla13[#All],2,FALSE)</f>
        <v>#N/A</v>
      </c>
      <c r="C3309" s="40">
        <v>2026</v>
      </c>
      <c r="D3309" s="40">
        <v>8330</v>
      </c>
      <c r="E3309" s="40"/>
      <c r="F3309" s="41"/>
      <c r="G3309" s="40">
        <v>2</v>
      </c>
      <c r="H3309" s="40">
        <v>6</v>
      </c>
      <c r="I3309" s="40">
        <v>20</v>
      </c>
      <c r="J3309" s="40">
        <v>6</v>
      </c>
      <c r="K3309" s="40">
        <v>5000</v>
      </c>
      <c r="L3309" s="40">
        <v>5900</v>
      </c>
      <c r="M3309" s="40">
        <v>591</v>
      </c>
      <c r="N3309" s="39" t="s">
        <v>23</v>
      </c>
      <c r="O3309" s="38"/>
      <c r="P3309" s="37" t="s">
        <v>24</v>
      </c>
      <c r="Q3309" s="36">
        <f>SUM(Q3310:Q3310)</f>
        <v>0</v>
      </c>
      <c r="R3309" s="36">
        <f>SUM(R3310:R3310)</f>
        <v>0</v>
      </c>
      <c r="S3309" s="36">
        <f t="shared" si="218"/>
        <v>0</v>
      </c>
      <c r="T3309" s="36">
        <f>SUM(T3310:T3310)</f>
        <v>0</v>
      </c>
      <c r="U3309" s="36">
        <f>SUM(U3310:U3310)</f>
        <v>0</v>
      </c>
      <c r="V3309" s="36">
        <f t="shared" si="219"/>
        <v>0</v>
      </c>
      <c r="W3309" s="36">
        <f t="shared" si="220"/>
        <v>0</v>
      </c>
      <c r="X3309" s="35"/>
      <c r="Y3309" s="64"/>
      <c r="Z3309" s="63"/>
      <c r="AA3309" s="32"/>
      <c r="AK3309" s="2"/>
      <c r="AL3309" s="2"/>
      <c r="AM3309" s="2"/>
      <c r="AN3309" s="2"/>
      <c r="AO3309" s="2"/>
      <c r="AP3309" s="2"/>
      <c r="AQ3309" s="2"/>
      <c r="AR3309" s="2"/>
      <c r="AS3309" s="2"/>
      <c r="AT3309" s="2"/>
      <c r="AU3309" s="2"/>
      <c r="AV3309" s="2"/>
      <c r="AW3309" s="2"/>
    </row>
    <row r="3310" spans="1:49" hidden="1">
      <c r="A3310" s="31" t="e">
        <f t="shared" si="221"/>
        <v>#N/A</v>
      </c>
      <c r="B3310" s="30" t="e">
        <f>VLOOKUP(F3310,[3]!Tabla13[#All],2,FALSE)</f>
        <v>#N/A</v>
      </c>
      <c r="C3310" s="51">
        <v>2026</v>
      </c>
      <c r="D3310" s="51">
        <v>8330</v>
      </c>
      <c r="E3310" s="51"/>
      <c r="F3310" s="52"/>
      <c r="G3310" s="51">
        <v>2</v>
      </c>
      <c r="H3310" s="51">
        <v>6</v>
      </c>
      <c r="I3310" s="51">
        <v>20</v>
      </c>
      <c r="J3310" s="51">
        <v>6</v>
      </c>
      <c r="K3310" s="51">
        <v>5000</v>
      </c>
      <c r="L3310" s="51">
        <v>5900</v>
      </c>
      <c r="M3310" s="51">
        <v>591</v>
      </c>
      <c r="N3310" s="50">
        <v>1367</v>
      </c>
      <c r="O3310" s="49"/>
      <c r="P3310" s="48" t="s">
        <v>24</v>
      </c>
      <c r="Q3310" s="47">
        <v>0</v>
      </c>
      <c r="R3310" s="47">
        <v>0</v>
      </c>
      <c r="S3310" s="46">
        <f t="shared" si="218"/>
        <v>0</v>
      </c>
      <c r="T3310" s="47">
        <v>0</v>
      </c>
      <c r="U3310" s="47">
        <v>0</v>
      </c>
      <c r="V3310" s="46">
        <f t="shared" si="219"/>
        <v>0</v>
      </c>
      <c r="W3310" s="46">
        <f t="shared" si="220"/>
        <v>0</v>
      </c>
      <c r="X3310" s="45" t="s">
        <v>20</v>
      </c>
      <c r="Y3310" s="44"/>
      <c r="Z3310" s="43"/>
      <c r="AA3310" s="78" t="s">
        <v>100</v>
      </c>
      <c r="AK3310" s="2"/>
      <c r="AL3310" s="2"/>
      <c r="AM3310" s="2"/>
      <c r="AN3310" s="2"/>
      <c r="AO3310" s="2"/>
      <c r="AP3310" s="2"/>
      <c r="AQ3310" s="2"/>
      <c r="AR3310" s="2"/>
      <c r="AS3310" s="2"/>
      <c r="AT3310" s="2"/>
      <c r="AU3310" s="2"/>
      <c r="AV3310" s="2"/>
      <c r="AW3310" s="2"/>
    </row>
    <row r="3311" spans="1:49" hidden="1">
      <c r="A3311" s="31" t="e">
        <f t="shared" si="221"/>
        <v>#N/A</v>
      </c>
      <c r="B3311" s="30" t="e">
        <f>VLOOKUP(F3311,[3]!Tabla13[#All],2,FALSE)</f>
        <v>#N/A</v>
      </c>
      <c r="C3311" s="40">
        <v>2026</v>
      </c>
      <c r="D3311" s="40">
        <v>8330</v>
      </c>
      <c r="E3311" s="40"/>
      <c r="F3311" s="41"/>
      <c r="G3311" s="40">
        <v>2</v>
      </c>
      <c r="H3311" s="40">
        <v>6</v>
      </c>
      <c r="I3311" s="40">
        <v>20</v>
      </c>
      <c r="J3311" s="40">
        <v>6</v>
      </c>
      <c r="K3311" s="40">
        <v>5000</v>
      </c>
      <c r="L3311" s="40">
        <v>5900</v>
      </c>
      <c r="M3311" s="40">
        <v>597</v>
      </c>
      <c r="N3311" s="39" t="s">
        <v>23</v>
      </c>
      <c r="O3311" s="38"/>
      <c r="P3311" s="37" t="s">
        <v>22</v>
      </c>
      <c r="Q3311" s="36">
        <f>SUM(Q3312:Q3312)</f>
        <v>0</v>
      </c>
      <c r="R3311" s="36">
        <f>SUM(R3312:R3312)</f>
        <v>0</v>
      </c>
      <c r="S3311" s="36">
        <f t="shared" si="218"/>
        <v>0</v>
      </c>
      <c r="T3311" s="36">
        <f>SUM(T3312:T3312)</f>
        <v>0</v>
      </c>
      <c r="U3311" s="36">
        <f>SUM(U3312:U3312)</f>
        <v>0</v>
      </c>
      <c r="V3311" s="36">
        <f t="shared" si="219"/>
        <v>0</v>
      </c>
      <c r="W3311" s="36">
        <f t="shared" si="220"/>
        <v>0</v>
      </c>
      <c r="X3311" s="35"/>
      <c r="Y3311" s="64"/>
      <c r="Z3311" s="63"/>
      <c r="AA3311" s="32"/>
      <c r="AK3311" s="2"/>
      <c r="AL3311" s="2"/>
      <c r="AM3311" s="2"/>
      <c r="AN3311" s="2"/>
      <c r="AO3311" s="2"/>
      <c r="AP3311" s="2"/>
      <c r="AQ3311" s="2"/>
      <c r="AR3311" s="2"/>
      <c r="AS3311" s="2"/>
      <c r="AT3311" s="2"/>
      <c r="AU3311" s="2"/>
      <c r="AV3311" s="2"/>
      <c r="AW3311" s="2"/>
    </row>
    <row r="3312" spans="1:49" hidden="1">
      <c r="A3312" s="31" t="e">
        <f t="shared" si="221"/>
        <v>#N/A</v>
      </c>
      <c r="B3312" s="30" t="e">
        <f>VLOOKUP(F3312,[3]!Tabla13[#All],2,FALSE)</f>
        <v>#N/A</v>
      </c>
      <c r="C3312" s="51">
        <v>2026</v>
      </c>
      <c r="D3312" s="51">
        <v>8330</v>
      </c>
      <c r="E3312" s="51"/>
      <c r="F3312" s="52"/>
      <c r="G3312" s="51">
        <v>2</v>
      </c>
      <c r="H3312" s="51">
        <v>6</v>
      </c>
      <c r="I3312" s="51">
        <v>20</v>
      </c>
      <c r="J3312" s="51">
        <v>6</v>
      </c>
      <c r="K3312" s="51">
        <v>5000</v>
      </c>
      <c r="L3312" s="51">
        <v>5900</v>
      </c>
      <c r="M3312" s="51">
        <v>597</v>
      </c>
      <c r="N3312" s="50">
        <v>851</v>
      </c>
      <c r="O3312" s="203"/>
      <c r="P3312" s="48" t="s">
        <v>21</v>
      </c>
      <c r="Q3312" s="47">
        <v>0</v>
      </c>
      <c r="R3312" s="47">
        <v>0</v>
      </c>
      <c r="S3312" s="46">
        <f t="shared" si="218"/>
        <v>0</v>
      </c>
      <c r="T3312" s="47">
        <v>0</v>
      </c>
      <c r="U3312" s="47">
        <v>0</v>
      </c>
      <c r="V3312" s="46">
        <f t="shared" si="219"/>
        <v>0</v>
      </c>
      <c r="W3312" s="46">
        <f t="shared" si="220"/>
        <v>0</v>
      </c>
      <c r="X3312" s="45" t="s">
        <v>20</v>
      </c>
      <c r="Y3312" s="44"/>
      <c r="Z3312" s="43"/>
      <c r="AA3312" s="78" t="s">
        <v>100</v>
      </c>
      <c r="AK3312" s="2"/>
      <c r="AL3312" s="2"/>
      <c r="AM3312" s="2"/>
      <c r="AN3312" s="2"/>
      <c r="AO3312" s="2"/>
      <c r="AP3312" s="2"/>
      <c r="AQ3312" s="2"/>
      <c r="AR3312" s="2"/>
      <c r="AS3312" s="2"/>
      <c r="AT3312" s="2"/>
      <c r="AU3312" s="2"/>
      <c r="AV3312" s="2"/>
      <c r="AW3312" s="2"/>
    </row>
    <row r="3313" spans="1:96" s="190" customFormat="1" ht="24" hidden="1">
      <c r="A3313" s="31" t="e">
        <f t="shared" si="221"/>
        <v>#N/A</v>
      </c>
      <c r="B3313" s="30" t="e">
        <f>VLOOKUP(F3313,[3]!Tabla13[#All],2,FALSE)</f>
        <v>#N/A</v>
      </c>
      <c r="C3313" s="75">
        <v>2025</v>
      </c>
      <c r="D3313" s="75">
        <v>8330</v>
      </c>
      <c r="E3313" s="75"/>
      <c r="F3313" s="76"/>
      <c r="G3313" s="75">
        <v>2</v>
      </c>
      <c r="H3313" s="75">
        <v>6</v>
      </c>
      <c r="I3313" s="75">
        <v>20</v>
      </c>
      <c r="J3313" s="75">
        <v>6</v>
      </c>
      <c r="K3313" s="75">
        <v>6000</v>
      </c>
      <c r="L3313" s="75"/>
      <c r="M3313" s="75"/>
      <c r="N3313" s="74" t="s">
        <v>23</v>
      </c>
      <c r="O3313" s="73"/>
      <c r="P3313" s="72" t="s">
        <v>159</v>
      </c>
      <c r="Q3313" s="71">
        <f>Q3314</f>
        <v>0</v>
      </c>
      <c r="R3313" s="71">
        <f>R3314</f>
        <v>0</v>
      </c>
      <c r="S3313" s="71">
        <f t="shared" si="218"/>
        <v>0</v>
      </c>
      <c r="T3313" s="71">
        <f>T3314</f>
        <v>0</v>
      </c>
      <c r="U3313" s="71">
        <f>U3314</f>
        <v>0</v>
      </c>
      <c r="V3313" s="71">
        <f t="shared" si="219"/>
        <v>0</v>
      </c>
      <c r="W3313" s="71">
        <f t="shared" si="220"/>
        <v>0</v>
      </c>
      <c r="X3313" s="70"/>
      <c r="Y3313" s="202"/>
      <c r="Z3313" s="201"/>
      <c r="AA3313" s="67"/>
      <c r="AB3313" s="200"/>
      <c r="AC3313" s="2"/>
      <c r="AD3313" s="2"/>
      <c r="AE3313" s="2"/>
      <c r="AF3313" s="2"/>
      <c r="AG3313" s="2"/>
      <c r="AH3313" s="2"/>
      <c r="AI3313" s="2"/>
      <c r="AJ3313" s="2"/>
      <c r="AK3313" s="2"/>
      <c r="AL3313" s="2"/>
      <c r="AM3313" s="2"/>
      <c r="AN3313" s="2"/>
      <c r="AO3313" s="2"/>
      <c r="AP3313" s="2"/>
      <c r="AQ3313" s="2"/>
      <c r="AR3313" s="2"/>
      <c r="AS3313" s="2"/>
      <c r="AT3313" s="2"/>
      <c r="AU3313" s="2"/>
      <c r="AV3313" s="2"/>
      <c r="AW3313" s="2"/>
      <c r="AX3313" s="193"/>
      <c r="AY3313" s="193"/>
      <c r="AZ3313" s="193"/>
      <c r="BA3313" s="193"/>
      <c r="BB3313" s="193"/>
      <c r="BC3313" s="193"/>
      <c r="BD3313" s="193"/>
      <c r="BE3313" s="193"/>
      <c r="BF3313" s="193"/>
      <c r="BG3313" s="193"/>
      <c r="BH3313" s="193"/>
      <c r="BI3313" s="193"/>
      <c r="BJ3313" s="193"/>
      <c r="BK3313" s="193"/>
      <c r="BL3313" s="193"/>
      <c r="BM3313" s="193"/>
      <c r="BN3313" s="193"/>
      <c r="BO3313" s="193"/>
      <c r="BP3313" s="193"/>
      <c r="BQ3313" s="193"/>
      <c r="BR3313" s="193"/>
      <c r="BS3313" s="193"/>
      <c r="BT3313" s="193"/>
      <c r="BU3313" s="193"/>
      <c r="BV3313" s="193"/>
      <c r="BW3313" s="193"/>
      <c r="BX3313" s="193"/>
      <c r="BY3313" s="193"/>
      <c r="BZ3313" s="193"/>
      <c r="CA3313" s="193"/>
      <c r="CB3313" s="193"/>
      <c r="CC3313" s="193"/>
      <c r="CD3313" s="193"/>
      <c r="CE3313" s="193"/>
      <c r="CF3313" s="193"/>
      <c r="CG3313" s="193"/>
      <c r="CH3313" s="193"/>
      <c r="CI3313" s="193"/>
      <c r="CJ3313" s="193"/>
      <c r="CK3313" s="199"/>
      <c r="CL3313" s="199"/>
      <c r="CM3313" s="199"/>
      <c r="CN3313" s="199"/>
      <c r="CO3313" s="199"/>
      <c r="CP3313" s="199"/>
      <c r="CQ3313" s="199"/>
      <c r="CR3313" s="199"/>
    </row>
    <row r="3314" spans="1:96" s="190" customFormat="1" ht="24" hidden="1">
      <c r="A3314" s="31" t="e">
        <f t="shared" si="221"/>
        <v>#N/A</v>
      </c>
      <c r="B3314" s="30" t="e">
        <f>VLOOKUP(F3314,[3]!Tabla13[#All],2,FALSE)</f>
        <v>#N/A</v>
      </c>
      <c r="C3314" s="61">
        <v>2025</v>
      </c>
      <c r="D3314" s="61">
        <v>8330</v>
      </c>
      <c r="E3314" s="61"/>
      <c r="F3314" s="62"/>
      <c r="G3314" s="61">
        <v>2</v>
      </c>
      <c r="H3314" s="61">
        <v>6</v>
      </c>
      <c r="I3314" s="61">
        <v>20</v>
      </c>
      <c r="J3314" s="61">
        <v>6</v>
      </c>
      <c r="K3314" s="61">
        <v>6000</v>
      </c>
      <c r="L3314" s="61">
        <v>6200</v>
      </c>
      <c r="M3314" s="61"/>
      <c r="N3314" s="60" t="s">
        <v>23</v>
      </c>
      <c r="O3314" s="59"/>
      <c r="P3314" s="58" t="s">
        <v>158</v>
      </c>
      <c r="Q3314" s="57">
        <f>Q3315</f>
        <v>0</v>
      </c>
      <c r="R3314" s="57">
        <f>R3315</f>
        <v>0</v>
      </c>
      <c r="S3314" s="57">
        <f t="shared" si="218"/>
        <v>0</v>
      </c>
      <c r="T3314" s="57">
        <f>T3315</f>
        <v>0</v>
      </c>
      <c r="U3314" s="57">
        <f>U3315</f>
        <v>0</v>
      </c>
      <c r="V3314" s="57">
        <f t="shared" si="219"/>
        <v>0</v>
      </c>
      <c r="W3314" s="57">
        <f t="shared" si="220"/>
        <v>0</v>
      </c>
      <c r="X3314" s="56"/>
      <c r="Y3314" s="66"/>
      <c r="Z3314" s="65"/>
      <c r="AA3314" s="53"/>
      <c r="AB3314" s="200"/>
      <c r="AC3314" s="2"/>
      <c r="AD3314" s="2"/>
      <c r="AE3314" s="2"/>
      <c r="AF3314" s="2"/>
      <c r="AG3314" s="2"/>
      <c r="AH3314" s="2"/>
      <c r="AI3314" s="2"/>
      <c r="AJ3314" s="2"/>
      <c r="AK3314" s="2"/>
      <c r="AL3314" s="2"/>
      <c r="AM3314" s="2"/>
      <c r="AN3314" s="2"/>
      <c r="AO3314" s="2"/>
      <c r="AP3314" s="2"/>
      <c r="AQ3314" s="2"/>
      <c r="AR3314" s="2"/>
      <c r="AS3314" s="2"/>
      <c r="AT3314" s="2"/>
      <c r="AU3314" s="2"/>
      <c r="AV3314" s="2"/>
      <c r="AW3314" s="2"/>
      <c r="AX3314" s="193"/>
      <c r="AY3314" s="193"/>
      <c r="AZ3314" s="193"/>
      <c r="BA3314" s="193"/>
      <c r="BB3314" s="193"/>
      <c r="BC3314" s="193"/>
      <c r="BD3314" s="193"/>
      <c r="BE3314" s="193"/>
      <c r="BF3314" s="193"/>
      <c r="BG3314" s="193"/>
      <c r="BH3314" s="193"/>
      <c r="BI3314" s="193"/>
      <c r="BJ3314" s="193"/>
      <c r="BK3314" s="193"/>
      <c r="BL3314" s="193"/>
      <c r="BM3314" s="193"/>
      <c r="BN3314" s="193"/>
      <c r="BO3314" s="193"/>
      <c r="BP3314" s="193"/>
      <c r="BQ3314" s="193"/>
      <c r="BR3314" s="193"/>
      <c r="BS3314" s="193"/>
      <c r="BT3314" s="193"/>
      <c r="BU3314" s="193"/>
      <c r="BV3314" s="193"/>
      <c r="BW3314" s="193"/>
      <c r="BX3314" s="193"/>
      <c r="BY3314" s="193"/>
      <c r="BZ3314" s="193"/>
      <c r="CA3314" s="193"/>
      <c r="CB3314" s="193"/>
      <c r="CC3314" s="193"/>
      <c r="CD3314" s="193"/>
      <c r="CE3314" s="193"/>
      <c r="CF3314" s="193"/>
      <c r="CG3314" s="193"/>
      <c r="CH3314" s="193"/>
      <c r="CI3314" s="193"/>
      <c r="CJ3314" s="193"/>
      <c r="CK3314" s="199"/>
      <c r="CL3314" s="199"/>
      <c r="CM3314" s="199"/>
      <c r="CN3314" s="199"/>
      <c r="CO3314" s="199"/>
      <c r="CP3314" s="199"/>
      <c r="CQ3314" s="199"/>
      <c r="CR3314" s="199"/>
    </row>
    <row r="3315" spans="1:96" s="190" customFormat="1" ht="24" hidden="1">
      <c r="A3315" s="31" t="e">
        <f t="shared" si="221"/>
        <v>#N/A</v>
      </c>
      <c r="B3315" s="30" t="e">
        <f>VLOOKUP(F3315,[3]!Tabla13[#All],2,FALSE)</f>
        <v>#N/A</v>
      </c>
      <c r="C3315" s="40">
        <v>2025</v>
      </c>
      <c r="D3315" s="40">
        <v>8330</v>
      </c>
      <c r="E3315" s="40"/>
      <c r="F3315" s="41"/>
      <c r="G3315" s="40">
        <v>2</v>
      </c>
      <c r="H3315" s="40">
        <v>6</v>
      </c>
      <c r="I3315" s="40">
        <v>20</v>
      </c>
      <c r="J3315" s="40">
        <v>6</v>
      </c>
      <c r="K3315" s="40">
        <v>6000</v>
      </c>
      <c r="L3315" s="40">
        <v>6200</v>
      </c>
      <c r="M3315" s="40">
        <v>622</v>
      </c>
      <c r="N3315" s="39" t="s">
        <v>23</v>
      </c>
      <c r="O3315" s="38"/>
      <c r="P3315" s="37" t="s">
        <v>157</v>
      </c>
      <c r="Q3315" s="36">
        <f>SUM(Q3316:Q3317)</f>
        <v>0</v>
      </c>
      <c r="R3315" s="36">
        <f>SUM(R3316:R3317)</f>
        <v>0</v>
      </c>
      <c r="S3315" s="36">
        <f t="shared" si="218"/>
        <v>0</v>
      </c>
      <c r="T3315" s="36">
        <f>SUM(T3316:T3317)</f>
        <v>0</v>
      </c>
      <c r="U3315" s="36">
        <f>SUM(U3316:U3317)</f>
        <v>0</v>
      </c>
      <c r="V3315" s="36">
        <f t="shared" si="219"/>
        <v>0</v>
      </c>
      <c r="W3315" s="36">
        <f t="shared" si="220"/>
        <v>0</v>
      </c>
      <c r="X3315" s="35"/>
      <c r="Y3315" s="64"/>
      <c r="Z3315" s="63"/>
      <c r="AA3315" s="32"/>
      <c r="AB3315" s="200"/>
      <c r="AC3315" s="2"/>
      <c r="AD3315" s="2"/>
      <c r="AE3315" s="2"/>
      <c r="AF3315" s="2"/>
      <c r="AG3315" s="2"/>
      <c r="AH3315" s="2"/>
      <c r="AI3315" s="2"/>
      <c r="AJ3315" s="2"/>
      <c r="AK3315" s="2"/>
      <c r="AL3315" s="2"/>
      <c r="AM3315" s="2"/>
      <c r="AN3315" s="2"/>
      <c r="AO3315" s="2"/>
      <c r="AP3315" s="2"/>
      <c r="AQ3315" s="2"/>
      <c r="AR3315" s="2"/>
      <c r="AS3315" s="2"/>
      <c r="AT3315" s="2"/>
      <c r="AU3315" s="2"/>
      <c r="AV3315" s="2"/>
      <c r="AW3315" s="2"/>
      <c r="AX3315" s="193"/>
      <c r="AY3315" s="193"/>
      <c r="AZ3315" s="193"/>
      <c r="BA3315" s="193"/>
      <c r="BB3315" s="193"/>
      <c r="BC3315" s="193"/>
      <c r="BD3315" s="193"/>
      <c r="BE3315" s="193"/>
      <c r="BF3315" s="193"/>
      <c r="BG3315" s="193"/>
      <c r="BH3315" s="193"/>
      <c r="BI3315" s="193"/>
      <c r="BJ3315" s="193"/>
      <c r="BK3315" s="193"/>
      <c r="BL3315" s="193"/>
      <c r="BM3315" s="193"/>
      <c r="BN3315" s="193"/>
      <c r="BO3315" s="193"/>
      <c r="BP3315" s="193"/>
      <c r="BQ3315" s="193"/>
      <c r="BR3315" s="193"/>
      <c r="BS3315" s="193"/>
      <c r="BT3315" s="193"/>
      <c r="BU3315" s="193"/>
      <c r="BV3315" s="193"/>
      <c r="BW3315" s="193"/>
      <c r="BX3315" s="193"/>
      <c r="BY3315" s="193"/>
      <c r="BZ3315" s="193"/>
      <c r="CA3315" s="193"/>
      <c r="CB3315" s="193"/>
      <c r="CC3315" s="193"/>
      <c r="CD3315" s="193"/>
      <c r="CE3315" s="193"/>
      <c r="CF3315" s="193"/>
      <c r="CG3315" s="193"/>
      <c r="CH3315" s="193"/>
      <c r="CI3315" s="193"/>
      <c r="CJ3315" s="193"/>
      <c r="CK3315" s="199"/>
      <c r="CL3315" s="199"/>
      <c r="CM3315" s="199"/>
      <c r="CN3315" s="199"/>
      <c r="CO3315" s="199"/>
      <c r="CP3315" s="199"/>
      <c r="CQ3315" s="199"/>
      <c r="CR3315" s="199"/>
    </row>
    <row r="3316" spans="1:96" s="190" customFormat="1" ht="71.25" hidden="1">
      <c r="A3316" s="31" t="e">
        <f t="shared" si="221"/>
        <v>#N/A</v>
      </c>
      <c r="B3316" s="30" t="e">
        <f>VLOOKUP(F3316,[3]!Tabla13[#All],2,FALSE)</f>
        <v>#N/A</v>
      </c>
      <c r="C3316" s="197">
        <v>2025</v>
      </c>
      <c r="D3316" s="197">
        <v>8330</v>
      </c>
      <c r="E3316" s="197"/>
      <c r="F3316" s="198"/>
      <c r="G3316" s="197">
        <v>2</v>
      </c>
      <c r="H3316" s="197">
        <v>6</v>
      </c>
      <c r="I3316" s="197">
        <v>20</v>
      </c>
      <c r="J3316" s="197">
        <v>6</v>
      </c>
      <c r="K3316" s="197">
        <v>6000</v>
      </c>
      <c r="L3316" s="51">
        <v>6200</v>
      </c>
      <c r="M3316" s="51">
        <v>62201</v>
      </c>
      <c r="N3316" s="139">
        <v>383</v>
      </c>
      <c r="O3316" s="49"/>
      <c r="P3316" s="48" t="s">
        <v>574</v>
      </c>
      <c r="Q3316" s="47">
        <v>0</v>
      </c>
      <c r="R3316" s="47">
        <v>0</v>
      </c>
      <c r="S3316" s="46">
        <f t="shared" si="218"/>
        <v>0</v>
      </c>
      <c r="T3316" s="47">
        <v>0</v>
      </c>
      <c r="U3316" s="47">
        <v>0</v>
      </c>
      <c r="V3316" s="46">
        <f t="shared" si="219"/>
        <v>0</v>
      </c>
      <c r="W3316" s="46">
        <f t="shared" si="220"/>
        <v>0</v>
      </c>
      <c r="X3316" s="45" t="s">
        <v>154</v>
      </c>
      <c r="Y3316" s="44"/>
      <c r="Z3316" s="43"/>
      <c r="AA3316" s="42" t="s">
        <v>19</v>
      </c>
      <c r="AB3316" s="196"/>
      <c r="AC3316" s="2"/>
      <c r="AD3316" s="2"/>
      <c r="AE3316" s="2"/>
      <c r="AF3316" s="2"/>
      <c r="AG3316" s="2"/>
      <c r="AH3316" s="2"/>
      <c r="AI3316" s="2"/>
      <c r="AJ3316" s="2"/>
      <c r="AK3316" s="2"/>
      <c r="AL3316" s="2"/>
      <c r="AM3316" s="2"/>
      <c r="AN3316" s="2"/>
      <c r="AO3316" s="2"/>
      <c r="AP3316" s="2"/>
      <c r="AQ3316" s="2"/>
      <c r="AR3316" s="2"/>
      <c r="AS3316" s="2"/>
      <c r="AT3316" s="2"/>
      <c r="AU3316" s="2"/>
      <c r="AV3316" s="2"/>
      <c r="AW3316" s="2"/>
      <c r="AX3316" s="195"/>
      <c r="AY3316" s="195"/>
      <c r="AZ3316" s="193"/>
      <c r="BA3316" s="193"/>
      <c r="BB3316" s="195"/>
      <c r="BC3316" s="195"/>
      <c r="BD3316" s="193"/>
      <c r="BE3316" s="195"/>
      <c r="BF3316" s="195"/>
      <c r="BG3316" s="193"/>
      <c r="BH3316" s="193"/>
      <c r="BI3316" s="195"/>
      <c r="BJ3316" s="195"/>
      <c r="BK3316" s="193"/>
      <c r="BL3316" s="195"/>
      <c r="BM3316" s="195"/>
      <c r="BN3316" s="193"/>
      <c r="BO3316" s="193"/>
      <c r="BP3316" s="195"/>
      <c r="BQ3316" s="195"/>
      <c r="BR3316" s="193"/>
      <c r="BS3316" s="195"/>
      <c r="BT3316" s="195"/>
      <c r="BU3316" s="193"/>
      <c r="BV3316" s="193"/>
      <c r="BW3316" s="195"/>
      <c r="BX3316" s="195"/>
      <c r="BY3316" s="193"/>
      <c r="BZ3316" s="195"/>
      <c r="CA3316" s="195"/>
      <c r="CB3316" s="193"/>
      <c r="CC3316" s="193"/>
      <c r="CD3316" s="194"/>
      <c r="CE3316" s="194"/>
      <c r="CF3316" s="193"/>
      <c r="CG3316" s="194"/>
      <c r="CH3316" s="194"/>
      <c r="CI3316" s="193"/>
      <c r="CJ3316" s="193"/>
      <c r="CK3316" s="191"/>
      <c r="CL3316" s="191"/>
      <c r="CM3316" s="192"/>
      <c r="CN3316" s="192"/>
      <c r="CO3316" s="192"/>
      <c r="CP3316" s="192"/>
      <c r="CQ3316" s="191"/>
      <c r="CR3316" s="191"/>
    </row>
    <row r="3317" spans="1:96" s="190" customFormat="1" ht="85.5" hidden="1">
      <c r="A3317" s="31" t="e">
        <f t="shared" si="221"/>
        <v>#N/A</v>
      </c>
      <c r="B3317" s="30" t="e">
        <f>VLOOKUP(F3317,[3]!Tabla13[#All],2,FALSE)</f>
        <v>#N/A</v>
      </c>
      <c r="C3317" s="197">
        <v>2025</v>
      </c>
      <c r="D3317" s="197">
        <v>8330</v>
      </c>
      <c r="E3317" s="197"/>
      <c r="F3317" s="198"/>
      <c r="G3317" s="197">
        <v>2</v>
      </c>
      <c r="H3317" s="197">
        <v>6</v>
      </c>
      <c r="I3317" s="197">
        <v>20</v>
      </c>
      <c r="J3317" s="197">
        <v>6</v>
      </c>
      <c r="K3317" s="197">
        <v>6000</v>
      </c>
      <c r="L3317" s="51">
        <v>6200</v>
      </c>
      <c r="M3317" s="51">
        <v>62202</v>
      </c>
      <c r="N3317" s="139">
        <v>924</v>
      </c>
      <c r="O3317" s="49"/>
      <c r="P3317" s="48" t="s">
        <v>155</v>
      </c>
      <c r="Q3317" s="47">
        <v>0</v>
      </c>
      <c r="R3317" s="47">
        <v>0</v>
      </c>
      <c r="S3317" s="46">
        <f t="shared" si="218"/>
        <v>0</v>
      </c>
      <c r="T3317" s="47">
        <v>0</v>
      </c>
      <c r="U3317" s="47">
        <v>0</v>
      </c>
      <c r="V3317" s="46">
        <f t="shared" si="219"/>
        <v>0</v>
      </c>
      <c r="W3317" s="46">
        <f t="shared" si="220"/>
        <v>0</v>
      </c>
      <c r="X3317" s="45" t="s">
        <v>154</v>
      </c>
      <c r="Y3317" s="44"/>
      <c r="Z3317" s="43"/>
      <c r="AA3317" s="42" t="s">
        <v>19</v>
      </c>
      <c r="AB3317" s="196"/>
      <c r="AC3317" s="2"/>
      <c r="AD3317" s="2"/>
      <c r="AE3317" s="2"/>
      <c r="AF3317" s="2"/>
      <c r="AG3317" s="2"/>
      <c r="AH3317" s="2"/>
      <c r="AI3317" s="2"/>
      <c r="AJ3317" s="2"/>
      <c r="AK3317" s="2"/>
      <c r="AL3317" s="2"/>
      <c r="AM3317" s="2"/>
      <c r="AN3317" s="2"/>
      <c r="AO3317" s="2"/>
      <c r="AP3317" s="2"/>
      <c r="AQ3317" s="2"/>
      <c r="AR3317" s="2"/>
      <c r="AS3317" s="2"/>
      <c r="AT3317" s="2"/>
      <c r="AU3317" s="2"/>
      <c r="AV3317" s="2"/>
      <c r="AW3317" s="2"/>
      <c r="AX3317" s="195"/>
      <c r="AY3317" s="195"/>
      <c r="AZ3317" s="193"/>
      <c r="BA3317" s="193"/>
      <c r="BB3317" s="195"/>
      <c r="BC3317" s="195"/>
      <c r="BD3317" s="193"/>
      <c r="BE3317" s="195"/>
      <c r="BF3317" s="195"/>
      <c r="BG3317" s="193"/>
      <c r="BH3317" s="193"/>
      <c r="BI3317" s="195"/>
      <c r="BJ3317" s="195"/>
      <c r="BK3317" s="193"/>
      <c r="BL3317" s="195"/>
      <c r="BM3317" s="195"/>
      <c r="BN3317" s="193"/>
      <c r="BO3317" s="193"/>
      <c r="BP3317" s="195"/>
      <c r="BQ3317" s="195"/>
      <c r="BR3317" s="193"/>
      <c r="BS3317" s="195"/>
      <c r="BT3317" s="195"/>
      <c r="BU3317" s="193"/>
      <c r="BV3317" s="193"/>
      <c r="BW3317" s="195"/>
      <c r="BX3317" s="195"/>
      <c r="BY3317" s="193"/>
      <c r="BZ3317" s="195"/>
      <c r="CA3317" s="195"/>
      <c r="CB3317" s="193"/>
      <c r="CC3317" s="193"/>
      <c r="CD3317" s="194"/>
      <c r="CE3317" s="194"/>
      <c r="CF3317" s="193"/>
      <c r="CG3317" s="194"/>
      <c r="CH3317" s="194"/>
      <c r="CI3317" s="193"/>
      <c r="CJ3317" s="193"/>
      <c r="CK3317" s="191"/>
      <c r="CL3317" s="191"/>
      <c r="CM3317" s="192"/>
      <c r="CN3317" s="192"/>
      <c r="CO3317" s="192"/>
      <c r="CP3317" s="192"/>
      <c r="CQ3317" s="191"/>
      <c r="CR3317" s="191"/>
    </row>
    <row r="3318" spans="1:96" s="190" customFormat="1" ht="24" hidden="1">
      <c r="A3318" s="31" t="e">
        <f t="shared" si="221"/>
        <v>#N/A</v>
      </c>
      <c r="B3318" s="30" t="e">
        <f>VLOOKUP(F3318,[3]!Tabla13[#All],2,FALSE)</f>
        <v>#N/A</v>
      </c>
      <c r="C3318" s="216">
        <v>2026</v>
      </c>
      <c r="D3318" s="216">
        <v>8330</v>
      </c>
      <c r="E3318" s="216"/>
      <c r="F3318" s="217"/>
      <c r="G3318" s="216">
        <v>2</v>
      </c>
      <c r="H3318" s="216">
        <v>6</v>
      </c>
      <c r="I3318" s="216">
        <v>20</v>
      </c>
      <c r="J3318" s="216">
        <v>7</v>
      </c>
      <c r="K3318" s="216"/>
      <c r="L3318" s="216"/>
      <c r="M3318" s="215"/>
      <c r="N3318" s="214"/>
      <c r="O3318" s="213"/>
      <c r="P3318" s="212" t="s">
        <v>629</v>
      </c>
      <c r="Q3318" s="211">
        <f>Q3319+Q3356+Q3370+Q3441</f>
        <v>0</v>
      </c>
      <c r="R3318" s="211">
        <f>R3319+R3356+R3370+R3441</f>
        <v>0</v>
      </c>
      <c r="S3318" s="211">
        <f t="shared" si="218"/>
        <v>0</v>
      </c>
      <c r="T3318" s="211">
        <f>T3319+T3356+T3370+T3441</f>
        <v>0</v>
      </c>
      <c r="U3318" s="211">
        <f>U3319+U3356+U3370+U3441</f>
        <v>0</v>
      </c>
      <c r="V3318" s="211">
        <f t="shared" si="219"/>
        <v>0</v>
      </c>
      <c r="W3318" s="211">
        <f t="shared" si="220"/>
        <v>0</v>
      </c>
      <c r="X3318" s="210"/>
      <c r="Y3318" s="209"/>
      <c r="Z3318" s="208"/>
      <c r="AA3318" s="207"/>
      <c r="AB3318" s="193"/>
      <c r="AC3318" s="2"/>
      <c r="AD3318" s="2"/>
      <c r="AE3318" s="2"/>
      <c r="AF3318" s="2"/>
      <c r="AG3318" s="2"/>
      <c r="AH3318" s="2"/>
      <c r="AI3318" s="2"/>
      <c r="AJ3318" s="2"/>
      <c r="AK3318" s="2"/>
      <c r="AL3318" s="2"/>
      <c r="AM3318" s="2"/>
      <c r="AN3318" s="2"/>
      <c r="AO3318" s="2"/>
      <c r="AP3318" s="2"/>
      <c r="AQ3318" s="2"/>
      <c r="AR3318" s="2"/>
      <c r="AS3318" s="2"/>
      <c r="AT3318" s="2"/>
      <c r="AU3318" s="2"/>
      <c r="AV3318" s="2"/>
      <c r="AW3318" s="2"/>
      <c r="AX3318" s="193"/>
      <c r="AY3318" s="193"/>
      <c r="AZ3318" s="193"/>
      <c r="BA3318" s="193"/>
      <c r="BB3318" s="193"/>
      <c r="BC3318" s="193"/>
      <c r="BD3318" s="193"/>
      <c r="BE3318" s="193"/>
      <c r="BF3318" s="193"/>
      <c r="BG3318" s="193"/>
      <c r="BH3318" s="193"/>
      <c r="BI3318" s="193"/>
      <c r="BJ3318" s="193"/>
      <c r="BK3318" s="193"/>
      <c r="BL3318" s="193"/>
      <c r="BM3318" s="193"/>
      <c r="BN3318" s="193"/>
      <c r="BO3318" s="193"/>
      <c r="BP3318" s="193"/>
      <c r="BQ3318" s="193"/>
      <c r="BR3318" s="193"/>
      <c r="BS3318" s="193"/>
      <c r="BT3318" s="193"/>
      <c r="BU3318" s="193"/>
      <c r="BV3318" s="193"/>
      <c r="BW3318" s="193"/>
      <c r="BX3318" s="193"/>
      <c r="BY3318" s="193"/>
      <c r="BZ3318" s="193"/>
      <c r="CA3318" s="193"/>
      <c r="CB3318" s="193"/>
      <c r="CC3318" s="193"/>
      <c r="CD3318" s="193"/>
      <c r="CE3318" s="193"/>
      <c r="CF3318" s="193"/>
      <c r="CG3318" s="193"/>
      <c r="CH3318" s="193"/>
      <c r="CI3318" s="193"/>
      <c r="CJ3318" s="193"/>
      <c r="CK3318" s="199"/>
      <c r="CL3318" s="199"/>
      <c r="CM3318" s="199"/>
      <c r="CN3318" s="199"/>
      <c r="CO3318" s="199"/>
      <c r="CP3318" s="199"/>
      <c r="CQ3318" s="199"/>
      <c r="CR3318" s="199"/>
    </row>
    <row r="3319" spans="1:96" hidden="1">
      <c r="A3319" s="31" t="e">
        <f t="shared" si="221"/>
        <v>#N/A</v>
      </c>
      <c r="B3319" s="30" t="e">
        <f>VLOOKUP(F3319,[3]!Tabla13[#All],2,FALSE)</f>
        <v>#N/A</v>
      </c>
      <c r="C3319" s="75">
        <v>2026</v>
      </c>
      <c r="D3319" s="75">
        <v>8330</v>
      </c>
      <c r="E3319" s="75"/>
      <c r="F3319" s="76"/>
      <c r="G3319" s="75">
        <v>2</v>
      </c>
      <c r="H3319" s="75">
        <v>6</v>
      </c>
      <c r="I3319" s="75">
        <v>20</v>
      </c>
      <c r="J3319" s="75">
        <v>7</v>
      </c>
      <c r="K3319" s="75">
        <v>2000</v>
      </c>
      <c r="L3319" s="75"/>
      <c r="M3319" s="75"/>
      <c r="N3319" s="74" t="s">
        <v>23</v>
      </c>
      <c r="O3319" s="73"/>
      <c r="P3319" s="72" t="s">
        <v>134</v>
      </c>
      <c r="Q3319" s="71">
        <f>+Q3320+Q3329</f>
        <v>0</v>
      </c>
      <c r="R3319" s="71">
        <f>+R3320+R3329</f>
        <v>0</v>
      </c>
      <c r="S3319" s="71">
        <f t="shared" si="218"/>
        <v>0</v>
      </c>
      <c r="T3319" s="71">
        <f>+T3320+T3329</f>
        <v>0</v>
      </c>
      <c r="U3319" s="71">
        <f>+U3320+U3329</f>
        <v>0</v>
      </c>
      <c r="V3319" s="71">
        <f t="shared" si="219"/>
        <v>0</v>
      </c>
      <c r="W3319" s="71">
        <f t="shared" si="220"/>
        <v>0</v>
      </c>
      <c r="X3319" s="70"/>
      <c r="Y3319" s="79"/>
      <c r="Z3319" s="68"/>
      <c r="AA3319" s="67"/>
      <c r="AK3319" s="2"/>
      <c r="AL3319" s="2"/>
      <c r="AM3319" s="2"/>
      <c r="AN3319" s="2"/>
      <c r="AO3319" s="2"/>
      <c r="AP3319" s="2"/>
      <c r="AQ3319" s="2"/>
      <c r="AR3319" s="2"/>
      <c r="AS3319" s="2"/>
      <c r="AT3319" s="2"/>
      <c r="AU3319" s="2"/>
      <c r="AV3319" s="2"/>
      <c r="AW3319" s="2"/>
    </row>
    <row r="3320" spans="1:96" ht="30" hidden="1">
      <c r="A3320" s="31" t="e">
        <f t="shared" si="221"/>
        <v>#N/A</v>
      </c>
      <c r="B3320" s="30" t="e">
        <f>VLOOKUP(F3320,[3]!Tabla13[#All],2,FALSE)</f>
        <v>#N/A</v>
      </c>
      <c r="C3320" s="61">
        <v>2026</v>
      </c>
      <c r="D3320" s="61">
        <v>8330</v>
      </c>
      <c r="E3320" s="61"/>
      <c r="F3320" s="62"/>
      <c r="G3320" s="61">
        <v>2</v>
      </c>
      <c r="H3320" s="61">
        <v>6</v>
      </c>
      <c r="I3320" s="61">
        <v>20</v>
      </c>
      <c r="J3320" s="61">
        <v>7</v>
      </c>
      <c r="K3320" s="61">
        <v>2000</v>
      </c>
      <c r="L3320" s="61">
        <v>2700</v>
      </c>
      <c r="M3320" s="61"/>
      <c r="N3320" s="60" t="s">
        <v>23</v>
      </c>
      <c r="O3320" s="59"/>
      <c r="P3320" s="58" t="s">
        <v>121</v>
      </c>
      <c r="Q3320" s="57">
        <f>+Q3321</f>
        <v>0</v>
      </c>
      <c r="R3320" s="57">
        <f>+R3321</f>
        <v>0</v>
      </c>
      <c r="S3320" s="57">
        <f t="shared" si="218"/>
        <v>0</v>
      </c>
      <c r="T3320" s="57">
        <f>+T3321</f>
        <v>0</v>
      </c>
      <c r="U3320" s="57">
        <f>+U3321</f>
        <v>0</v>
      </c>
      <c r="V3320" s="57">
        <f t="shared" si="219"/>
        <v>0</v>
      </c>
      <c r="W3320" s="57">
        <f t="shared" si="220"/>
        <v>0</v>
      </c>
      <c r="X3320" s="56"/>
      <c r="Y3320" s="66"/>
      <c r="Z3320" s="65"/>
      <c r="AA3320" s="53"/>
      <c r="AK3320" s="2"/>
      <c r="AL3320" s="2"/>
      <c r="AM3320" s="2"/>
      <c r="AN3320" s="2"/>
      <c r="AO3320" s="2"/>
      <c r="AP3320" s="2"/>
      <c r="AQ3320" s="2"/>
      <c r="AR3320" s="2"/>
      <c r="AS3320" s="2"/>
      <c r="AT3320" s="2"/>
      <c r="AU3320" s="2"/>
      <c r="AV3320" s="2"/>
      <c r="AW3320" s="2"/>
    </row>
    <row r="3321" spans="1:96" hidden="1">
      <c r="A3321" s="31" t="e">
        <f t="shared" si="221"/>
        <v>#N/A</v>
      </c>
      <c r="B3321" s="30" t="e">
        <f>VLOOKUP(F3321,[3]!Tabla13[#All],2,FALSE)</f>
        <v>#N/A</v>
      </c>
      <c r="C3321" s="40">
        <v>2026</v>
      </c>
      <c r="D3321" s="40">
        <v>8330</v>
      </c>
      <c r="E3321" s="40"/>
      <c r="F3321" s="41"/>
      <c r="G3321" s="40">
        <v>2</v>
      </c>
      <c r="H3321" s="40">
        <v>6</v>
      </c>
      <c r="I3321" s="40">
        <v>20</v>
      </c>
      <c r="J3321" s="40">
        <v>7</v>
      </c>
      <c r="K3321" s="40">
        <v>2000</v>
      </c>
      <c r="L3321" s="40">
        <v>2700</v>
      </c>
      <c r="M3321" s="40">
        <v>271</v>
      </c>
      <c r="N3321" s="39" t="s">
        <v>23</v>
      </c>
      <c r="O3321" s="38"/>
      <c r="P3321" s="37" t="s">
        <v>120</v>
      </c>
      <c r="Q3321" s="36">
        <f>SUM(Q3322:Q3328)</f>
        <v>0</v>
      </c>
      <c r="R3321" s="36">
        <f>SUM(R3322:R3328)</f>
        <v>0</v>
      </c>
      <c r="S3321" s="36">
        <f t="shared" si="218"/>
        <v>0</v>
      </c>
      <c r="T3321" s="36">
        <f>SUM(T3322:T3328)</f>
        <v>0</v>
      </c>
      <c r="U3321" s="36">
        <f>SUM(U3322:U3328)</f>
        <v>0</v>
      </c>
      <c r="V3321" s="36">
        <f t="shared" si="219"/>
        <v>0</v>
      </c>
      <c r="W3321" s="36">
        <f t="shared" si="220"/>
        <v>0</v>
      </c>
      <c r="X3321" s="35"/>
      <c r="Y3321" s="64"/>
      <c r="Z3321" s="63"/>
      <c r="AA3321" s="32"/>
      <c r="AK3321" s="2"/>
      <c r="AL3321" s="2"/>
      <c r="AM3321" s="2"/>
      <c r="AN3321" s="2"/>
      <c r="AO3321" s="2"/>
      <c r="AP3321" s="2"/>
      <c r="AQ3321" s="2"/>
      <c r="AR3321" s="2"/>
      <c r="AS3321" s="2"/>
      <c r="AT3321" s="2"/>
      <c r="AU3321" s="2"/>
      <c r="AV3321" s="2"/>
      <c r="AW3321" s="2"/>
    </row>
    <row r="3322" spans="1:96" hidden="1">
      <c r="A3322" s="31" t="e">
        <f t="shared" si="221"/>
        <v>#N/A</v>
      </c>
      <c r="B3322" s="30" t="e">
        <f>VLOOKUP(F3322,[3]!Tabla13[#All],2,FALSE)</f>
        <v>#N/A</v>
      </c>
      <c r="C3322" s="51">
        <v>2026</v>
      </c>
      <c r="D3322" s="51">
        <v>8330</v>
      </c>
      <c r="E3322" s="51"/>
      <c r="F3322" s="52"/>
      <c r="G3322" s="51">
        <v>2</v>
      </c>
      <c r="H3322" s="51">
        <v>6</v>
      </c>
      <c r="I3322" s="51">
        <v>20</v>
      </c>
      <c r="J3322" s="51">
        <v>7</v>
      </c>
      <c r="K3322" s="51">
        <v>2000</v>
      </c>
      <c r="L3322" s="51">
        <v>2700</v>
      </c>
      <c r="M3322" s="51">
        <v>271</v>
      </c>
      <c r="N3322" s="50">
        <v>160</v>
      </c>
      <c r="O3322" s="49"/>
      <c r="P3322" s="48" t="s">
        <v>398</v>
      </c>
      <c r="Q3322" s="47">
        <v>0</v>
      </c>
      <c r="R3322" s="47">
        <v>0</v>
      </c>
      <c r="S3322" s="46">
        <f t="shared" si="218"/>
        <v>0</v>
      </c>
      <c r="T3322" s="47">
        <v>0</v>
      </c>
      <c r="U3322" s="47">
        <v>0</v>
      </c>
      <c r="V3322" s="46">
        <f t="shared" si="219"/>
        <v>0</v>
      </c>
      <c r="W3322" s="46">
        <f t="shared" si="220"/>
        <v>0</v>
      </c>
      <c r="X3322" s="45" t="s">
        <v>348</v>
      </c>
      <c r="Y3322" s="44"/>
      <c r="Z3322" s="43"/>
      <c r="AA3322" s="42" t="s">
        <v>19</v>
      </c>
      <c r="AK3322" s="2"/>
      <c r="AL3322" s="2"/>
      <c r="AM3322" s="2"/>
      <c r="AN3322" s="2"/>
      <c r="AO3322" s="2"/>
      <c r="AP3322" s="2"/>
      <c r="AQ3322" s="2"/>
      <c r="AR3322" s="2"/>
      <c r="AS3322" s="2"/>
      <c r="AT3322" s="2"/>
      <c r="AU3322" s="2"/>
      <c r="AV3322" s="2"/>
      <c r="AW3322" s="2"/>
    </row>
    <row r="3323" spans="1:96" hidden="1">
      <c r="A3323" s="31" t="e">
        <f t="shared" si="221"/>
        <v>#N/A</v>
      </c>
      <c r="B3323" s="30" t="e">
        <f>VLOOKUP(F3323,[3]!Tabla13[#All],2,FALSE)</f>
        <v>#N/A</v>
      </c>
      <c r="C3323" s="51">
        <v>2026</v>
      </c>
      <c r="D3323" s="51">
        <v>8330</v>
      </c>
      <c r="E3323" s="51"/>
      <c r="F3323" s="52"/>
      <c r="G3323" s="51">
        <v>2</v>
      </c>
      <c r="H3323" s="51">
        <v>6</v>
      </c>
      <c r="I3323" s="51">
        <v>20</v>
      </c>
      <c r="J3323" s="51">
        <v>7</v>
      </c>
      <c r="K3323" s="51">
        <v>2000</v>
      </c>
      <c r="L3323" s="51">
        <v>2700</v>
      </c>
      <c r="M3323" s="51">
        <v>271</v>
      </c>
      <c r="N3323" s="50">
        <v>228</v>
      </c>
      <c r="O3323" s="49"/>
      <c r="P3323" s="48" t="s">
        <v>396</v>
      </c>
      <c r="Q3323" s="47">
        <v>0</v>
      </c>
      <c r="R3323" s="47">
        <v>0</v>
      </c>
      <c r="S3323" s="46">
        <f t="shared" si="218"/>
        <v>0</v>
      </c>
      <c r="T3323" s="47">
        <v>0</v>
      </c>
      <c r="U3323" s="47">
        <v>0</v>
      </c>
      <c r="V3323" s="46">
        <f t="shared" si="219"/>
        <v>0</v>
      </c>
      <c r="W3323" s="46">
        <f t="shared" si="220"/>
        <v>0</v>
      </c>
      <c r="X3323" s="45" t="s">
        <v>26</v>
      </c>
      <c r="Y3323" s="44"/>
      <c r="Z3323" s="43"/>
      <c r="AA3323" s="42" t="s">
        <v>19</v>
      </c>
      <c r="AK3323" s="2"/>
      <c r="AL3323" s="2"/>
      <c r="AM3323" s="2"/>
      <c r="AN3323" s="2"/>
      <c r="AO3323" s="2"/>
      <c r="AP3323" s="2"/>
      <c r="AQ3323" s="2"/>
      <c r="AR3323" s="2"/>
      <c r="AS3323" s="2"/>
      <c r="AT3323" s="2"/>
      <c r="AU3323" s="2"/>
      <c r="AV3323" s="2"/>
      <c r="AW3323" s="2"/>
    </row>
    <row r="3324" spans="1:96" hidden="1">
      <c r="A3324" s="31" t="e">
        <f t="shared" si="221"/>
        <v>#N/A</v>
      </c>
      <c r="B3324" s="30" t="e">
        <f>VLOOKUP(F3324,[3]!Tabla13[#All],2,FALSE)</f>
        <v>#N/A</v>
      </c>
      <c r="C3324" s="51">
        <v>2026</v>
      </c>
      <c r="D3324" s="51">
        <v>8330</v>
      </c>
      <c r="E3324" s="51"/>
      <c r="F3324" s="52"/>
      <c r="G3324" s="51">
        <v>2</v>
      </c>
      <c r="H3324" s="51">
        <v>6</v>
      </c>
      <c r="I3324" s="51">
        <v>20</v>
      </c>
      <c r="J3324" s="51">
        <v>7</v>
      </c>
      <c r="K3324" s="51">
        <v>2000</v>
      </c>
      <c r="L3324" s="51">
        <v>2700</v>
      </c>
      <c r="M3324" s="51">
        <v>271</v>
      </c>
      <c r="N3324" s="50">
        <v>319</v>
      </c>
      <c r="O3324" s="49"/>
      <c r="P3324" s="48" t="s">
        <v>391</v>
      </c>
      <c r="Q3324" s="47">
        <v>0</v>
      </c>
      <c r="R3324" s="47">
        <v>0</v>
      </c>
      <c r="S3324" s="46">
        <f t="shared" si="218"/>
        <v>0</v>
      </c>
      <c r="T3324" s="47">
        <v>0</v>
      </c>
      <c r="U3324" s="47">
        <v>0</v>
      </c>
      <c r="V3324" s="46">
        <f t="shared" si="219"/>
        <v>0</v>
      </c>
      <c r="W3324" s="46">
        <f t="shared" si="220"/>
        <v>0</v>
      </c>
      <c r="X3324" s="45" t="s">
        <v>26</v>
      </c>
      <c r="Y3324" s="44"/>
      <c r="Z3324" s="43"/>
      <c r="AA3324" s="42" t="s">
        <v>19</v>
      </c>
      <c r="AK3324" s="2"/>
      <c r="AL3324" s="2"/>
      <c r="AM3324" s="2"/>
      <c r="AN3324" s="2"/>
      <c r="AO3324" s="2"/>
      <c r="AP3324" s="2"/>
      <c r="AQ3324" s="2"/>
      <c r="AR3324" s="2"/>
      <c r="AS3324" s="2"/>
      <c r="AT3324" s="2"/>
      <c r="AU3324" s="2"/>
      <c r="AV3324" s="2"/>
      <c r="AW3324" s="2"/>
    </row>
    <row r="3325" spans="1:96" hidden="1">
      <c r="A3325" s="31" t="e">
        <f t="shared" si="221"/>
        <v>#N/A</v>
      </c>
      <c r="B3325" s="30" t="e">
        <f>VLOOKUP(F3325,[3]!Tabla13[#All],2,FALSE)</f>
        <v>#N/A</v>
      </c>
      <c r="C3325" s="51">
        <v>2026</v>
      </c>
      <c r="D3325" s="51">
        <v>8330</v>
      </c>
      <c r="E3325" s="51"/>
      <c r="F3325" s="52"/>
      <c r="G3325" s="51">
        <v>2</v>
      </c>
      <c r="H3325" s="51">
        <v>6</v>
      </c>
      <c r="I3325" s="51">
        <v>20</v>
      </c>
      <c r="J3325" s="51">
        <v>7</v>
      </c>
      <c r="K3325" s="51">
        <v>2000</v>
      </c>
      <c r="L3325" s="51">
        <v>2700</v>
      </c>
      <c r="M3325" s="51">
        <v>271</v>
      </c>
      <c r="N3325" s="50">
        <v>333</v>
      </c>
      <c r="O3325" s="49"/>
      <c r="P3325" s="48" t="s">
        <v>628</v>
      </c>
      <c r="Q3325" s="47">
        <v>0</v>
      </c>
      <c r="R3325" s="47">
        <v>0</v>
      </c>
      <c r="S3325" s="46">
        <f t="shared" si="218"/>
        <v>0</v>
      </c>
      <c r="T3325" s="47">
        <v>0</v>
      </c>
      <c r="U3325" s="47">
        <v>0</v>
      </c>
      <c r="V3325" s="46">
        <f t="shared" si="219"/>
        <v>0</v>
      </c>
      <c r="W3325" s="46">
        <f t="shared" si="220"/>
        <v>0</v>
      </c>
      <c r="X3325" s="45" t="s">
        <v>26</v>
      </c>
      <c r="Y3325" s="44"/>
      <c r="Z3325" s="43"/>
      <c r="AA3325" s="42" t="s">
        <v>19</v>
      </c>
      <c r="AK3325" s="2"/>
      <c r="AL3325" s="2"/>
      <c r="AM3325" s="2"/>
      <c r="AN3325" s="2"/>
      <c r="AO3325" s="2"/>
      <c r="AP3325" s="2"/>
      <c r="AQ3325" s="2"/>
      <c r="AR3325" s="2"/>
      <c r="AS3325" s="2"/>
      <c r="AT3325" s="2"/>
      <c r="AU3325" s="2"/>
      <c r="AV3325" s="2"/>
      <c r="AW3325" s="2"/>
    </row>
    <row r="3326" spans="1:96" hidden="1">
      <c r="A3326" s="31" t="e">
        <f t="shared" si="221"/>
        <v>#N/A</v>
      </c>
      <c r="B3326" s="30" t="e">
        <f>VLOOKUP(F3326,[3]!Tabla13[#All],2,FALSE)</f>
        <v>#N/A</v>
      </c>
      <c r="C3326" s="51">
        <v>2026</v>
      </c>
      <c r="D3326" s="51">
        <v>8330</v>
      </c>
      <c r="E3326" s="51"/>
      <c r="F3326" s="52"/>
      <c r="G3326" s="51">
        <v>2</v>
      </c>
      <c r="H3326" s="51">
        <v>6</v>
      </c>
      <c r="I3326" s="51">
        <v>20</v>
      </c>
      <c r="J3326" s="51">
        <v>7</v>
      </c>
      <c r="K3326" s="51">
        <v>2000</v>
      </c>
      <c r="L3326" s="51">
        <v>2700</v>
      </c>
      <c r="M3326" s="51">
        <v>271</v>
      </c>
      <c r="N3326" s="50">
        <v>715</v>
      </c>
      <c r="O3326" s="49"/>
      <c r="P3326" s="48" t="s">
        <v>627</v>
      </c>
      <c r="Q3326" s="47">
        <v>0</v>
      </c>
      <c r="R3326" s="47">
        <v>0</v>
      </c>
      <c r="S3326" s="46">
        <f t="shared" si="218"/>
        <v>0</v>
      </c>
      <c r="T3326" s="47">
        <v>0</v>
      </c>
      <c r="U3326" s="47">
        <v>0</v>
      </c>
      <c r="V3326" s="46">
        <f t="shared" si="219"/>
        <v>0</v>
      </c>
      <c r="W3326" s="46">
        <f t="shared" si="220"/>
        <v>0</v>
      </c>
      <c r="X3326" s="45" t="s">
        <v>26</v>
      </c>
      <c r="Y3326" s="44"/>
      <c r="Z3326" s="43"/>
      <c r="AA3326" s="42" t="s">
        <v>19</v>
      </c>
      <c r="AK3326" s="2"/>
      <c r="AL3326" s="2"/>
      <c r="AM3326" s="2"/>
      <c r="AN3326" s="2"/>
      <c r="AO3326" s="2"/>
      <c r="AP3326" s="2"/>
      <c r="AQ3326" s="2"/>
      <c r="AR3326" s="2"/>
      <c r="AS3326" s="2"/>
      <c r="AT3326" s="2"/>
      <c r="AU3326" s="2"/>
      <c r="AV3326" s="2"/>
      <c r="AW3326" s="2"/>
    </row>
    <row r="3327" spans="1:96" hidden="1">
      <c r="A3327" s="31" t="e">
        <f t="shared" si="221"/>
        <v>#N/A</v>
      </c>
      <c r="B3327" s="30" t="e">
        <f>VLOOKUP(F3327,[3]!Tabla13[#All],2,FALSE)</f>
        <v>#N/A</v>
      </c>
      <c r="C3327" s="51">
        <v>2026</v>
      </c>
      <c r="D3327" s="51">
        <v>8330</v>
      </c>
      <c r="E3327" s="51"/>
      <c r="F3327" s="52"/>
      <c r="G3327" s="51">
        <v>2</v>
      </c>
      <c r="H3327" s="51">
        <v>6</v>
      </c>
      <c r="I3327" s="51">
        <v>20</v>
      </c>
      <c r="J3327" s="51">
        <v>7</v>
      </c>
      <c r="K3327" s="51">
        <v>2000</v>
      </c>
      <c r="L3327" s="51">
        <v>2700</v>
      </c>
      <c r="M3327" s="51">
        <v>271</v>
      </c>
      <c r="N3327" s="50">
        <v>1049</v>
      </c>
      <c r="O3327" s="49"/>
      <c r="P3327" s="48" t="s">
        <v>394</v>
      </c>
      <c r="Q3327" s="47">
        <v>0</v>
      </c>
      <c r="R3327" s="47">
        <v>0</v>
      </c>
      <c r="S3327" s="46">
        <f t="shared" si="218"/>
        <v>0</v>
      </c>
      <c r="T3327" s="47">
        <v>0</v>
      </c>
      <c r="U3327" s="47">
        <v>0</v>
      </c>
      <c r="V3327" s="46">
        <f t="shared" si="219"/>
        <v>0</v>
      </c>
      <c r="W3327" s="46">
        <f t="shared" si="220"/>
        <v>0</v>
      </c>
      <c r="X3327" s="45" t="s">
        <v>26</v>
      </c>
      <c r="Y3327" s="44"/>
      <c r="Z3327" s="43"/>
      <c r="AA3327" s="42" t="s">
        <v>19</v>
      </c>
      <c r="AK3327" s="2"/>
      <c r="AL3327" s="2"/>
      <c r="AM3327" s="2"/>
      <c r="AN3327" s="2"/>
      <c r="AO3327" s="2"/>
      <c r="AP3327" s="2"/>
      <c r="AQ3327" s="2"/>
      <c r="AR3327" s="2"/>
      <c r="AS3327" s="2"/>
      <c r="AT3327" s="2"/>
      <c r="AU3327" s="2"/>
      <c r="AV3327" s="2"/>
      <c r="AW3327" s="2"/>
    </row>
    <row r="3328" spans="1:96" hidden="1">
      <c r="A3328" s="31" t="e">
        <f t="shared" si="221"/>
        <v>#N/A</v>
      </c>
      <c r="B3328" s="30" t="e">
        <f>VLOOKUP(F3328,[3]!Tabla13[#All],2,FALSE)</f>
        <v>#N/A</v>
      </c>
      <c r="C3328" s="51">
        <v>2026</v>
      </c>
      <c r="D3328" s="51">
        <v>8330</v>
      </c>
      <c r="E3328" s="51"/>
      <c r="F3328" s="52"/>
      <c r="G3328" s="51">
        <v>2</v>
      </c>
      <c r="H3328" s="51">
        <v>6</v>
      </c>
      <c r="I3328" s="51">
        <v>20</v>
      </c>
      <c r="J3328" s="51">
        <v>7</v>
      </c>
      <c r="K3328" s="51">
        <v>2000</v>
      </c>
      <c r="L3328" s="51">
        <v>2700</v>
      </c>
      <c r="M3328" s="51">
        <v>271</v>
      </c>
      <c r="N3328" s="50">
        <v>1092</v>
      </c>
      <c r="O3328" s="49"/>
      <c r="P3328" s="48" t="s">
        <v>393</v>
      </c>
      <c r="Q3328" s="47">
        <v>0</v>
      </c>
      <c r="R3328" s="47">
        <v>0</v>
      </c>
      <c r="S3328" s="46">
        <f t="shared" si="218"/>
        <v>0</v>
      </c>
      <c r="T3328" s="47">
        <v>0</v>
      </c>
      <c r="U3328" s="47">
        <v>0</v>
      </c>
      <c r="V3328" s="46">
        <f t="shared" si="219"/>
        <v>0</v>
      </c>
      <c r="W3328" s="46">
        <f t="shared" si="220"/>
        <v>0</v>
      </c>
      <c r="X3328" s="45" t="s">
        <v>26</v>
      </c>
      <c r="Y3328" s="44"/>
      <c r="Z3328" s="43"/>
      <c r="AA3328" s="42" t="s">
        <v>19</v>
      </c>
      <c r="AK3328" s="2"/>
      <c r="AL3328" s="2"/>
      <c r="AM3328" s="2"/>
      <c r="AN3328" s="2"/>
      <c r="AO3328" s="2"/>
      <c r="AP3328" s="2"/>
      <c r="AQ3328" s="2"/>
      <c r="AR3328" s="2"/>
      <c r="AS3328" s="2"/>
      <c r="AT3328" s="2"/>
      <c r="AU3328" s="2"/>
      <c r="AV3328" s="2"/>
      <c r="AW3328" s="2"/>
    </row>
    <row r="3329" spans="1:49" hidden="1">
      <c r="A3329" s="31" t="e">
        <f t="shared" si="221"/>
        <v>#N/A</v>
      </c>
      <c r="B3329" s="30" t="e">
        <f>VLOOKUP(F3329,[3]!Tabla13[#All],2,FALSE)</f>
        <v>#N/A</v>
      </c>
      <c r="C3329" s="61">
        <v>2026</v>
      </c>
      <c r="D3329" s="61">
        <v>8330</v>
      </c>
      <c r="E3329" s="61"/>
      <c r="F3329" s="62"/>
      <c r="G3329" s="61">
        <v>2</v>
      </c>
      <c r="H3329" s="61">
        <v>6</v>
      </c>
      <c r="I3329" s="61">
        <v>20</v>
      </c>
      <c r="J3329" s="61">
        <v>7</v>
      </c>
      <c r="K3329" s="61">
        <v>2000</v>
      </c>
      <c r="L3329" s="61">
        <v>2800</v>
      </c>
      <c r="M3329" s="61"/>
      <c r="N3329" s="60" t="s">
        <v>23</v>
      </c>
      <c r="O3329" s="59"/>
      <c r="P3329" s="58" t="s">
        <v>384</v>
      </c>
      <c r="Q3329" s="57">
        <f>Q3330</f>
        <v>0</v>
      </c>
      <c r="R3329" s="57">
        <f>R3330</f>
        <v>0</v>
      </c>
      <c r="S3329" s="57">
        <f t="shared" si="218"/>
        <v>0</v>
      </c>
      <c r="T3329" s="57">
        <f>T3330</f>
        <v>0</v>
      </c>
      <c r="U3329" s="57">
        <f>U3330</f>
        <v>0</v>
      </c>
      <c r="V3329" s="57">
        <f t="shared" si="219"/>
        <v>0</v>
      </c>
      <c r="W3329" s="57">
        <f t="shared" si="220"/>
        <v>0</v>
      </c>
      <c r="X3329" s="56"/>
      <c r="Y3329" s="66"/>
      <c r="Z3329" s="65"/>
      <c r="AA3329" s="53"/>
      <c r="AK3329" s="2"/>
      <c r="AL3329" s="2"/>
      <c r="AM3329" s="2"/>
      <c r="AN3329" s="2"/>
      <c r="AO3329" s="2"/>
      <c r="AP3329" s="2"/>
      <c r="AQ3329" s="2"/>
      <c r="AR3329" s="2"/>
      <c r="AS3329" s="2"/>
      <c r="AT3329" s="2"/>
      <c r="AU3329" s="2"/>
      <c r="AV3329" s="2"/>
      <c r="AW3329" s="2"/>
    </row>
    <row r="3330" spans="1:49" hidden="1">
      <c r="A3330" s="31" t="e">
        <f t="shared" si="221"/>
        <v>#N/A</v>
      </c>
      <c r="B3330" s="30" t="e">
        <f>VLOOKUP(F3330,[3]!Tabla13[#All],2,FALSE)</f>
        <v>#N/A</v>
      </c>
      <c r="C3330" s="40">
        <v>2026</v>
      </c>
      <c r="D3330" s="40">
        <v>8330</v>
      </c>
      <c r="E3330" s="40"/>
      <c r="F3330" s="41"/>
      <c r="G3330" s="40">
        <v>2</v>
      </c>
      <c r="H3330" s="40">
        <v>6</v>
      </c>
      <c r="I3330" s="40">
        <v>20</v>
      </c>
      <c r="J3330" s="40">
        <v>7</v>
      </c>
      <c r="K3330" s="40">
        <v>2000</v>
      </c>
      <c r="L3330" s="40">
        <v>2800</v>
      </c>
      <c r="M3330" s="40">
        <v>283</v>
      </c>
      <c r="N3330" s="39" t="s">
        <v>23</v>
      </c>
      <c r="O3330" s="38"/>
      <c r="P3330" s="37" t="s">
        <v>374</v>
      </c>
      <c r="Q3330" s="36">
        <f>SUM(Q3331:Q3355)</f>
        <v>0</v>
      </c>
      <c r="R3330" s="36">
        <f>SUM(R3331:R3355)</f>
        <v>0</v>
      </c>
      <c r="S3330" s="36">
        <f t="shared" si="218"/>
        <v>0</v>
      </c>
      <c r="T3330" s="36">
        <f>SUM(T3331:T3355)</f>
        <v>0</v>
      </c>
      <c r="U3330" s="36">
        <f>SUM(U3331:U3355)</f>
        <v>0</v>
      </c>
      <c r="V3330" s="36">
        <f t="shared" si="219"/>
        <v>0</v>
      </c>
      <c r="W3330" s="36">
        <f t="shared" si="220"/>
        <v>0</v>
      </c>
      <c r="X3330" s="35"/>
      <c r="Y3330" s="64"/>
      <c r="Z3330" s="63"/>
      <c r="AA3330" s="32"/>
      <c r="AK3330" s="2"/>
      <c r="AL3330" s="2"/>
      <c r="AM3330" s="2"/>
      <c r="AN3330" s="2"/>
      <c r="AO3330" s="2"/>
      <c r="AP3330" s="2"/>
      <c r="AQ3330" s="2"/>
      <c r="AR3330" s="2"/>
      <c r="AS3330" s="2"/>
      <c r="AT3330" s="2"/>
      <c r="AU3330" s="2"/>
      <c r="AV3330" s="2"/>
      <c r="AW3330" s="2"/>
    </row>
    <row r="3331" spans="1:49" hidden="1">
      <c r="A3331" s="31" t="e">
        <f t="shared" si="221"/>
        <v>#N/A</v>
      </c>
      <c r="B3331" s="30" t="e">
        <f>VLOOKUP(F3331,[3]!Tabla13[#All],2,FALSE)</f>
        <v>#N/A</v>
      </c>
      <c r="C3331" s="51">
        <v>2026</v>
      </c>
      <c r="D3331" s="51">
        <v>8330</v>
      </c>
      <c r="E3331" s="51"/>
      <c r="F3331" s="52"/>
      <c r="G3331" s="51">
        <v>2</v>
      </c>
      <c r="H3331" s="51">
        <v>6</v>
      </c>
      <c r="I3331" s="51">
        <v>20</v>
      </c>
      <c r="J3331" s="51">
        <v>7</v>
      </c>
      <c r="K3331" s="51">
        <v>2000</v>
      </c>
      <c r="L3331" s="51">
        <v>2800</v>
      </c>
      <c r="M3331" s="51">
        <v>283</v>
      </c>
      <c r="N3331" s="50">
        <v>164</v>
      </c>
      <c r="O3331" s="49"/>
      <c r="P3331" s="48" t="s">
        <v>626</v>
      </c>
      <c r="Q3331" s="47">
        <v>0</v>
      </c>
      <c r="R3331" s="47">
        <v>0</v>
      </c>
      <c r="S3331" s="46">
        <f t="shared" si="218"/>
        <v>0</v>
      </c>
      <c r="T3331" s="47">
        <v>0</v>
      </c>
      <c r="U3331" s="47">
        <v>0</v>
      </c>
      <c r="V3331" s="46">
        <f t="shared" si="219"/>
        <v>0</v>
      </c>
      <c r="W3331" s="46">
        <f t="shared" si="220"/>
        <v>0</v>
      </c>
      <c r="X3331" s="45" t="s">
        <v>348</v>
      </c>
      <c r="Y3331" s="44"/>
      <c r="Z3331" s="43"/>
      <c r="AA3331" s="78" t="s">
        <v>100</v>
      </c>
      <c r="AK3331" s="2"/>
      <c r="AL3331" s="2"/>
      <c r="AM3331" s="2"/>
      <c r="AN3331" s="2"/>
      <c r="AO3331" s="2"/>
      <c r="AP3331" s="2"/>
      <c r="AQ3331" s="2"/>
      <c r="AR3331" s="2"/>
      <c r="AS3331" s="2"/>
      <c r="AT3331" s="2"/>
      <c r="AU3331" s="2"/>
      <c r="AV3331" s="2"/>
      <c r="AW3331" s="2"/>
    </row>
    <row r="3332" spans="1:49" hidden="1">
      <c r="A3332" s="31" t="e">
        <f t="shared" si="221"/>
        <v>#N/A</v>
      </c>
      <c r="B3332" s="30" t="e">
        <f>VLOOKUP(F3332,[3]!Tabla13[#All],2,FALSE)</f>
        <v>#N/A</v>
      </c>
      <c r="C3332" s="51">
        <v>2026</v>
      </c>
      <c r="D3332" s="51">
        <v>8330</v>
      </c>
      <c r="E3332" s="51"/>
      <c r="F3332" s="52"/>
      <c r="G3332" s="51">
        <v>2</v>
      </c>
      <c r="H3332" s="51">
        <v>6</v>
      </c>
      <c r="I3332" s="51">
        <v>20</v>
      </c>
      <c r="J3332" s="51">
        <v>7</v>
      </c>
      <c r="K3332" s="51">
        <v>2000</v>
      </c>
      <c r="L3332" s="51">
        <v>2800</v>
      </c>
      <c r="M3332" s="51">
        <v>283</v>
      </c>
      <c r="N3332" s="50">
        <v>277</v>
      </c>
      <c r="O3332" s="49"/>
      <c r="P3332" s="48" t="s">
        <v>371</v>
      </c>
      <c r="Q3332" s="47">
        <v>0</v>
      </c>
      <c r="R3332" s="47">
        <v>0</v>
      </c>
      <c r="S3332" s="46">
        <f t="shared" si="218"/>
        <v>0</v>
      </c>
      <c r="T3332" s="47">
        <v>0</v>
      </c>
      <c r="U3332" s="47">
        <v>0</v>
      </c>
      <c r="V3332" s="46">
        <f t="shared" si="219"/>
        <v>0</v>
      </c>
      <c r="W3332" s="46">
        <f t="shared" si="220"/>
        <v>0</v>
      </c>
      <c r="X3332" s="45" t="s">
        <v>26</v>
      </c>
      <c r="Y3332" s="44"/>
      <c r="Z3332" s="43"/>
      <c r="AA3332" s="78" t="s">
        <v>100</v>
      </c>
      <c r="AK3332" s="2"/>
      <c r="AL3332" s="2"/>
      <c r="AM3332" s="2"/>
      <c r="AN3332" s="2"/>
      <c r="AO3332" s="2"/>
      <c r="AP3332" s="2"/>
      <c r="AQ3332" s="2"/>
      <c r="AR3332" s="2"/>
      <c r="AS3332" s="2"/>
      <c r="AT3332" s="2"/>
      <c r="AU3332" s="2"/>
      <c r="AV3332" s="2"/>
      <c r="AW3332" s="2"/>
    </row>
    <row r="3333" spans="1:49" hidden="1">
      <c r="A3333" s="31" t="e">
        <f t="shared" si="221"/>
        <v>#N/A</v>
      </c>
      <c r="B3333" s="30" t="e">
        <f>VLOOKUP(F3333,[3]!Tabla13[#All],2,FALSE)</f>
        <v>#N/A</v>
      </c>
      <c r="C3333" s="51">
        <v>2026</v>
      </c>
      <c r="D3333" s="51">
        <v>8330</v>
      </c>
      <c r="E3333" s="51"/>
      <c r="F3333" s="52"/>
      <c r="G3333" s="51">
        <v>2</v>
      </c>
      <c r="H3333" s="51">
        <v>6</v>
      </c>
      <c r="I3333" s="51">
        <v>20</v>
      </c>
      <c r="J3333" s="51">
        <v>7</v>
      </c>
      <c r="K3333" s="51">
        <v>2000</v>
      </c>
      <c r="L3333" s="51">
        <v>2800</v>
      </c>
      <c r="M3333" s="51">
        <v>283</v>
      </c>
      <c r="N3333" s="50">
        <v>289</v>
      </c>
      <c r="O3333" s="49"/>
      <c r="P3333" s="48" t="s">
        <v>625</v>
      </c>
      <c r="Q3333" s="47">
        <v>0</v>
      </c>
      <c r="R3333" s="47">
        <v>0</v>
      </c>
      <c r="S3333" s="46">
        <f t="shared" si="218"/>
        <v>0</v>
      </c>
      <c r="T3333" s="47">
        <v>0</v>
      </c>
      <c r="U3333" s="47">
        <v>0</v>
      </c>
      <c r="V3333" s="46">
        <f t="shared" si="219"/>
        <v>0</v>
      </c>
      <c r="W3333" s="46">
        <f t="shared" si="220"/>
        <v>0</v>
      </c>
      <c r="X3333" s="45" t="s">
        <v>26</v>
      </c>
      <c r="Y3333" s="44"/>
      <c r="Z3333" s="43"/>
      <c r="AA3333" s="78" t="s">
        <v>100</v>
      </c>
      <c r="AK3333" s="2"/>
      <c r="AL3333" s="2"/>
      <c r="AM3333" s="2"/>
      <c r="AN3333" s="2"/>
      <c r="AO3333" s="2"/>
      <c r="AP3333" s="2"/>
      <c r="AQ3333" s="2"/>
      <c r="AR3333" s="2"/>
      <c r="AS3333" s="2"/>
      <c r="AT3333" s="2"/>
      <c r="AU3333" s="2"/>
      <c r="AV3333" s="2"/>
      <c r="AW3333" s="2"/>
    </row>
    <row r="3334" spans="1:49" hidden="1">
      <c r="A3334" s="31" t="e">
        <f t="shared" si="221"/>
        <v>#N/A</v>
      </c>
      <c r="B3334" s="30" t="e">
        <f>VLOOKUP(F3334,[3]!Tabla13[#All],2,FALSE)</f>
        <v>#N/A</v>
      </c>
      <c r="C3334" s="51">
        <v>2026</v>
      </c>
      <c r="D3334" s="51">
        <v>8330</v>
      </c>
      <c r="E3334" s="51"/>
      <c r="F3334" s="52"/>
      <c r="G3334" s="51">
        <v>2</v>
      </c>
      <c r="H3334" s="51">
        <v>6</v>
      </c>
      <c r="I3334" s="51">
        <v>20</v>
      </c>
      <c r="J3334" s="51">
        <v>7</v>
      </c>
      <c r="K3334" s="51">
        <v>2000</v>
      </c>
      <c r="L3334" s="51">
        <v>2800</v>
      </c>
      <c r="M3334" s="51">
        <v>283</v>
      </c>
      <c r="N3334" s="50">
        <v>297</v>
      </c>
      <c r="O3334" s="49"/>
      <c r="P3334" s="48" t="s">
        <v>366</v>
      </c>
      <c r="Q3334" s="47">
        <v>0</v>
      </c>
      <c r="R3334" s="47">
        <v>0</v>
      </c>
      <c r="S3334" s="46">
        <f t="shared" si="218"/>
        <v>0</v>
      </c>
      <c r="T3334" s="47">
        <v>0</v>
      </c>
      <c r="U3334" s="47">
        <v>0</v>
      </c>
      <c r="V3334" s="46">
        <f t="shared" si="219"/>
        <v>0</v>
      </c>
      <c r="W3334" s="46">
        <f t="shared" si="220"/>
        <v>0</v>
      </c>
      <c r="X3334" s="45" t="s">
        <v>26</v>
      </c>
      <c r="Y3334" s="44"/>
      <c r="Z3334" s="43"/>
      <c r="AA3334" s="78" t="s">
        <v>100</v>
      </c>
      <c r="AK3334" s="2"/>
      <c r="AL3334" s="2"/>
      <c r="AM3334" s="2"/>
      <c r="AN3334" s="2"/>
      <c r="AO3334" s="2"/>
      <c r="AP3334" s="2"/>
      <c r="AQ3334" s="2"/>
      <c r="AR3334" s="2"/>
      <c r="AS3334" s="2"/>
      <c r="AT3334" s="2"/>
      <c r="AU3334" s="2"/>
      <c r="AV3334" s="2"/>
      <c r="AW3334" s="2"/>
    </row>
    <row r="3335" spans="1:49" hidden="1">
      <c r="A3335" s="31" t="e">
        <f t="shared" si="221"/>
        <v>#N/A</v>
      </c>
      <c r="B3335" s="30" t="e">
        <f>VLOOKUP(F3335,[3]!Tabla13[#All],2,FALSE)</f>
        <v>#N/A</v>
      </c>
      <c r="C3335" s="51">
        <v>2026</v>
      </c>
      <c r="D3335" s="51">
        <v>8330</v>
      </c>
      <c r="E3335" s="51"/>
      <c r="F3335" s="52"/>
      <c r="G3335" s="51">
        <v>2</v>
      </c>
      <c r="H3335" s="51">
        <v>6</v>
      </c>
      <c r="I3335" s="51">
        <v>20</v>
      </c>
      <c r="J3335" s="51">
        <v>7</v>
      </c>
      <c r="K3335" s="51">
        <v>2000</v>
      </c>
      <c r="L3335" s="51">
        <v>2800</v>
      </c>
      <c r="M3335" s="51">
        <v>283</v>
      </c>
      <c r="N3335" s="50">
        <v>302</v>
      </c>
      <c r="O3335" s="49"/>
      <c r="P3335" s="48" t="s">
        <v>624</v>
      </c>
      <c r="Q3335" s="47">
        <v>0</v>
      </c>
      <c r="R3335" s="47">
        <v>0</v>
      </c>
      <c r="S3335" s="46">
        <f t="shared" si="218"/>
        <v>0</v>
      </c>
      <c r="T3335" s="47">
        <v>0</v>
      </c>
      <c r="U3335" s="47">
        <v>0</v>
      </c>
      <c r="V3335" s="46">
        <f t="shared" si="219"/>
        <v>0</v>
      </c>
      <c r="W3335" s="46">
        <f t="shared" si="220"/>
        <v>0</v>
      </c>
      <c r="X3335" s="45" t="s">
        <v>26</v>
      </c>
      <c r="Y3335" s="44"/>
      <c r="Z3335" s="43"/>
      <c r="AA3335" s="78" t="s">
        <v>100</v>
      </c>
      <c r="AK3335" s="2"/>
      <c r="AL3335" s="2"/>
      <c r="AM3335" s="2"/>
      <c r="AN3335" s="2"/>
      <c r="AO3335" s="2"/>
      <c r="AP3335" s="2"/>
      <c r="AQ3335" s="2"/>
      <c r="AR3335" s="2"/>
      <c r="AS3335" s="2"/>
      <c r="AT3335" s="2"/>
      <c r="AU3335" s="2"/>
      <c r="AV3335" s="2"/>
      <c r="AW3335" s="2"/>
    </row>
    <row r="3336" spans="1:49" hidden="1">
      <c r="A3336" s="31" t="e">
        <f t="shared" si="221"/>
        <v>#N/A</v>
      </c>
      <c r="B3336" s="30" t="e">
        <f>VLOOKUP(F3336,[3]!Tabla13[#All],2,FALSE)</f>
        <v>#N/A</v>
      </c>
      <c r="C3336" s="51">
        <v>2026</v>
      </c>
      <c r="D3336" s="51">
        <v>8330</v>
      </c>
      <c r="E3336" s="51"/>
      <c r="F3336" s="52"/>
      <c r="G3336" s="51">
        <v>2</v>
      </c>
      <c r="H3336" s="51">
        <v>6</v>
      </c>
      <c r="I3336" s="51">
        <v>20</v>
      </c>
      <c r="J3336" s="51">
        <v>7</v>
      </c>
      <c r="K3336" s="51">
        <v>2000</v>
      </c>
      <c r="L3336" s="51">
        <v>2800</v>
      </c>
      <c r="M3336" s="51">
        <v>283</v>
      </c>
      <c r="N3336" s="50">
        <v>323</v>
      </c>
      <c r="O3336" s="49"/>
      <c r="P3336" s="48" t="s">
        <v>623</v>
      </c>
      <c r="Q3336" s="47">
        <v>0</v>
      </c>
      <c r="R3336" s="47">
        <v>0</v>
      </c>
      <c r="S3336" s="46">
        <f t="shared" si="218"/>
        <v>0</v>
      </c>
      <c r="T3336" s="47">
        <v>0</v>
      </c>
      <c r="U3336" s="47">
        <v>0</v>
      </c>
      <c r="V3336" s="46">
        <f t="shared" si="219"/>
        <v>0</v>
      </c>
      <c r="W3336" s="46">
        <f t="shared" si="220"/>
        <v>0</v>
      </c>
      <c r="X3336" s="45" t="s">
        <v>26</v>
      </c>
      <c r="Y3336" s="44"/>
      <c r="Z3336" s="43"/>
      <c r="AA3336" s="78" t="s">
        <v>100</v>
      </c>
      <c r="AK3336" s="2"/>
      <c r="AL3336" s="2"/>
      <c r="AM3336" s="2"/>
      <c r="AN3336" s="2"/>
      <c r="AO3336" s="2"/>
      <c r="AP3336" s="2"/>
      <c r="AQ3336" s="2"/>
      <c r="AR3336" s="2"/>
      <c r="AS3336" s="2"/>
      <c r="AT3336" s="2"/>
      <c r="AU3336" s="2"/>
      <c r="AV3336" s="2"/>
      <c r="AW3336" s="2"/>
    </row>
    <row r="3337" spans="1:49" hidden="1">
      <c r="A3337" s="31" t="e">
        <f t="shared" si="221"/>
        <v>#N/A</v>
      </c>
      <c r="B3337" s="30" t="e">
        <f>VLOOKUP(F3337,[3]!Tabla13[#All],2,FALSE)</f>
        <v>#N/A</v>
      </c>
      <c r="C3337" s="51">
        <v>2026</v>
      </c>
      <c r="D3337" s="51">
        <v>8330</v>
      </c>
      <c r="E3337" s="51"/>
      <c r="F3337" s="52"/>
      <c r="G3337" s="51">
        <v>2</v>
      </c>
      <c r="H3337" s="51">
        <v>6</v>
      </c>
      <c r="I3337" s="51">
        <v>20</v>
      </c>
      <c r="J3337" s="51">
        <v>7</v>
      </c>
      <c r="K3337" s="51">
        <v>2000</v>
      </c>
      <c r="L3337" s="51">
        <v>2800</v>
      </c>
      <c r="M3337" s="51">
        <v>283</v>
      </c>
      <c r="N3337" s="50">
        <v>345</v>
      </c>
      <c r="O3337" s="49"/>
      <c r="P3337" s="48" t="s">
        <v>363</v>
      </c>
      <c r="Q3337" s="47">
        <v>0</v>
      </c>
      <c r="R3337" s="47">
        <v>0</v>
      </c>
      <c r="S3337" s="46">
        <f t="shared" si="218"/>
        <v>0</v>
      </c>
      <c r="T3337" s="47">
        <v>0</v>
      </c>
      <c r="U3337" s="47">
        <v>0</v>
      </c>
      <c r="V3337" s="46">
        <f t="shared" si="219"/>
        <v>0</v>
      </c>
      <c r="W3337" s="46">
        <f t="shared" si="220"/>
        <v>0</v>
      </c>
      <c r="X3337" s="45" t="s">
        <v>348</v>
      </c>
      <c r="Y3337" s="44"/>
      <c r="Z3337" s="43"/>
      <c r="AA3337" s="78" t="s">
        <v>100</v>
      </c>
      <c r="AK3337" s="2"/>
      <c r="AL3337" s="2"/>
      <c r="AM3337" s="2"/>
      <c r="AN3337" s="2"/>
      <c r="AO3337" s="2"/>
      <c r="AP3337" s="2"/>
      <c r="AQ3337" s="2"/>
      <c r="AR3337" s="2"/>
      <c r="AS3337" s="2"/>
      <c r="AT3337" s="2"/>
      <c r="AU3337" s="2"/>
      <c r="AV3337" s="2"/>
      <c r="AW3337" s="2"/>
    </row>
    <row r="3338" spans="1:49" hidden="1">
      <c r="A3338" s="31" t="e">
        <f t="shared" si="221"/>
        <v>#N/A</v>
      </c>
      <c r="B3338" s="30" t="e">
        <f>VLOOKUP(F3338,[3]!Tabla13[#All],2,FALSE)</f>
        <v>#N/A</v>
      </c>
      <c r="C3338" s="51">
        <v>2026</v>
      </c>
      <c r="D3338" s="51">
        <v>8330</v>
      </c>
      <c r="E3338" s="51"/>
      <c r="F3338" s="52"/>
      <c r="G3338" s="51">
        <v>2</v>
      </c>
      <c r="H3338" s="51">
        <v>6</v>
      </c>
      <c r="I3338" s="51">
        <v>20</v>
      </c>
      <c r="J3338" s="51">
        <v>7</v>
      </c>
      <c r="K3338" s="51">
        <v>2000</v>
      </c>
      <c r="L3338" s="51">
        <v>2800</v>
      </c>
      <c r="M3338" s="51">
        <v>283</v>
      </c>
      <c r="N3338" s="50">
        <v>603</v>
      </c>
      <c r="O3338" s="49"/>
      <c r="P3338" s="48" t="s">
        <v>622</v>
      </c>
      <c r="Q3338" s="47">
        <v>0</v>
      </c>
      <c r="R3338" s="47">
        <v>0</v>
      </c>
      <c r="S3338" s="46">
        <f t="shared" ref="S3338:S3401" si="222">Q3338+R3338</f>
        <v>0</v>
      </c>
      <c r="T3338" s="47">
        <v>0</v>
      </c>
      <c r="U3338" s="47">
        <v>0</v>
      </c>
      <c r="V3338" s="46">
        <f t="shared" ref="V3338:V3401" si="223">T3338+U3338</f>
        <v>0</v>
      </c>
      <c r="W3338" s="46">
        <f t="shared" ref="W3338:W3401" si="224">S3338+V3338</f>
        <v>0</v>
      </c>
      <c r="X3338" s="45" t="s">
        <v>26</v>
      </c>
      <c r="Y3338" s="44"/>
      <c r="Z3338" s="43"/>
      <c r="AA3338" s="78" t="s">
        <v>100</v>
      </c>
      <c r="AK3338" s="2"/>
      <c r="AL3338" s="2"/>
      <c r="AM3338" s="2"/>
      <c r="AN3338" s="2"/>
      <c r="AO3338" s="2"/>
      <c r="AP3338" s="2"/>
      <c r="AQ3338" s="2"/>
      <c r="AR3338" s="2"/>
      <c r="AS3338" s="2"/>
      <c r="AT3338" s="2"/>
      <c r="AU3338" s="2"/>
      <c r="AV3338" s="2"/>
      <c r="AW3338" s="2"/>
    </row>
    <row r="3339" spans="1:49" hidden="1">
      <c r="A3339" s="31" t="e">
        <f t="shared" si="221"/>
        <v>#N/A</v>
      </c>
      <c r="B3339" s="30" t="e">
        <f>VLOOKUP(F3339,[3]!Tabla13[#All],2,FALSE)</f>
        <v>#N/A</v>
      </c>
      <c r="C3339" s="51">
        <v>2026</v>
      </c>
      <c r="D3339" s="51">
        <v>8330</v>
      </c>
      <c r="E3339" s="51"/>
      <c r="F3339" s="52"/>
      <c r="G3339" s="51">
        <v>2</v>
      </c>
      <c r="H3339" s="51">
        <v>6</v>
      </c>
      <c r="I3339" s="51">
        <v>20</v>
      </c>
      <c r="J3339" s="51">
        <v>7</v>
      </c>
      <c r="K3339" s="51">
        <v>2000</v>
      </c>
      <c r="L3339" s="51">
        <v>2800</v>
      </c>
      <c r="M3339" s="51">
        <v>283</v>
      </c>
      <c r="N3339" s="50">
        <v>608</v>
      </c>
      <c r="O3339" s="49"/>
      <c r="P3339" s="48" t="s">
        <v>621</v>
      </c>
      <c r="Q3339" s="47">
        <v>0</v>
      </c>
      <c r="R3339" s="47">
        <v>0</v>
      </c>
      <c r="S3339" s="46">
        <f t="shared" si="222"/>
        <v>0</v>
      </c>
      <c r="T3339" s="47">
        <v>0</v>
      </c>
      <c r="U3339" s="47">
        <v>0</v>
      </c>
      <c r="V3339" s="46">
        <f t="shared" si="223"/>
        <v>0</v>
      </c>
      <c r="W3339" s="46">
        <f t="shared" si="224"/>
        <v>0</v>
      </c>
      <c r="X3339" s="45" t="s">
        <v>26</v>
      </c>
      <c r="Y3339" s="44"/>
      <c r="Z3339" s="43"/>
      <c r="AA3339" s="78" t="s">
        <v>100</v>
      </c>
      <c r="AK3339" s="2"/>
      <c r="AL3339" s="2"/>
      <c r="AM3339" s="2"/>
      <c r="AN3339" s="2"/>
      <c r="AO3339" s="2"/>
      <c r="AP3339" s="2"/>
      <c r="AQ3339" s="2"/>
      <c r="AR3339" s="2"/>
      <c r="AS3339" s="2"/>
      <c r="AT3339" s="2"/>
      <c r="AU3339" s="2"/>
      <c r="AV3339" s="2"/>
      <c r="AW3339" s="2"/>
    </row>
    <row r="3340" spans="1:49" hidden="1">
      <c r="A3340" s="31" t="e">
        <f t="shared" si="221"/>
        <v>#N/A</v>
      </c>
      <c r="B3340" s="30" t="e">
        <f>VLOOKUP(F3340,[3]!Tabla13[#All],2,FALSE)</f>
        <v>#N/A</v>
      </c>
      <c r="C3340" s="51">
        <v>2026</v>
      </c>
      <c r="D3340" s="51">
        <v>8330</v>
      </c>
      <c r="E3340" s="51"/>
      <c r="F3340" s="52"/>
      <c r="G3340" s="51">
        <v>2</v>
      </c>
      <c r="H3340" s="51">
        <v>6</v>
      </c>
      <c r="I3340" s="51">
        <v>20</v>
      </c>
      <c r="J3340" s="51">
        <v>7</v>
      </c>
      <c r="K3340" s="51">
        <v>2000</v>
      </c>
      <c r="L3340" s="51">
        <v>2800</v>
      </c>
      <c r="M3340" s="51">
        <v>283</v>
      </c>
      <c r="N3340" s="50">
        <v>622</v>
      </c>
      <c r="O3340" s="49"/>
      <c r="P3340" s="48" t="s">
        <v>361</v>
      </c>
      <c r="Q3340" s="47">
        <v>0</v>
      </c>
      <c r="R3340" s="47">
        <v>0</v>
      </c>
      <c r="S3340" s="46">
        <f t="shared" si="222"/>
        <v>0</v>
      </c>
      <c r="T3340" s="47">
        <v>0</v>
      </c>
      <c r="U3340" s="47">
        <v>0</v>
      </c>
      <c r="V3340" s="46">
        <f t="shared" si="223"/>
        <v>0</v>
      </c>
      <c r="W3340" s="46">
        <f t="shared" si="224"/>
        <v>0</v>
      </c>
      <c r="X3340" s="45" t="s">
        <v>26</v>
      </c>
      <c r="Y3340" s="44"/>
      <c r="Z3340" s="43"/>
      <c r="AA3340" s="78" t="s">
        <v>100</v>
      </c>
      <c r="AK3340" s="2"/>
      <c r="AL3340" s="2"/>
      <c r="AM3340" s="2"/>
      <c r="AN3340" s="2"/>
      <c r="AO3340" s="2"/>
      <c r="AP3340" s="2"/>
      <c r="AQ3340" s="2"/>
      <c r="AR3340" s="2"/>
      <c r="AS3340" s="2"/>
      <c r="AT3340" s="2"/>
      <c r="AU3340" s="2"/>
      <c r="AV3340" s="2"/>
      <c r="AW3340" s="2"/>
    </row>
    <row r="3341" spans="1:49" hidden="1">
      <c r="A3341" s="31" t="e">
        <f t="shared" si="221"/>
        <v>#N/A</v>
      </c>
      <c r="B3341" s="30" t="e">
        <f>VLOOKUP(F3341,[3]!Tabla13[#All],2,FALSE)</f>
        <v>#N/A</v>
      </c>
      <c r="C3341" s="51">
        <v>2026</v>
      </c>
      <c r="D3341" s="51">
        <v>8330</v>
      </c>
      <c r="E3341" s="51"/>
      <c r="F3341" s="52"/>
      <c r="G3341" s="51">
        <v>2</v>
      </c>
      <c r="H3341" s="51">
        <v>6</v>
      </c>
      <c r="I3341" s="51">
        <v>20</v>
      </c>
      <c r="J3341" s="51">
        <v>7</v>
      </c>
      <c r="K3341" s="51">
        <v>2000</v>
      </c>
      <c r="L3341" s="51">
        <v>2800</v>
      </c>
      <c r="M3341" s="51">
        <v>283</v>
      </c>
      <c r="N3341" s="50">
        <v>714</v>
      </c>
      <c r="O3341" s="49"/>
      <c r="P3341" s="48" t="s">
        <v>620</v>
      </c>
      <c r="Q3341" s="47">
        <v>0</v>
      </c>
      <c r="R3341" s="47">
        <v>0</v>
      </c>
      <c r="S3341" s="46">
        <f t="shared" si="222"/>
        <v>0</v>
      </c>
      <c r="T3341" s="47">
        <v>0</v>
      </c>
      <c r="U3341" s="47">
        <v>0</v>
      </c>
      <c r="V3341" s="46">
        <f t="shared" si="223"/>
        <v>0</v>
      </c>
      <c r="W3341" s="46">
        <f t="shared" si="224"/>
        <v>0</v>
      </c>
      <c r="X3341" s="45" t="s">
        <v>26</v>
      </c>
      <c r="Y3341" s="44"/>
      <c r="Z3341" s="43"/>
      <c r="AA3341" s="78" t="s">
        <v>100</v>
      </c>
      <c r="AK3341" s="2"/>
      <c r="AL3341" s="2"/>
      <c r="AM3341" s="2"/>
      <c r="AN3341" s="2"/>
      <c r="AO3341" s="2"/>
      <c r="AP3341" s="2"/>
      <c r="AQ3341" s="2"/>
      <c r="AR3341" s="2"/>
      <c r="AS3341" s="2"/>
      <c r="AT3341" s="2"/>
      <c r="AU3341" s="2"/>
      <c r="AV3341" s="2"/>
      <c r="AW3341" s="2"/>
    </row>
    <row r="3342" spans="1:49" hidden="1">
      <c r="A3342" s="31" t="e">
        <f t="shared" si="221"/>
        <v>#N/A</v>
      </c>
      <c r="B3342" s="30" t="e">
        <f>VLOOKUP(F3342,[3]!Tabla13[#All],2,FALSE)</f>
        <v>#N/A</v>
      </c>
      <c r="C3342" s="51">
        <v>2026</v>
      </c>
      <c r="D3342" s="51">
        <v>8330</v>
      </c>
      <c r="E3342" s="51"/>
      <c r="F3342" s="52"/>
      <c r="G3342" s="51">
        <v>2</v>
      </c>
      <c r="H3342" s="51">
        <v>6</v>
      </c>
      <c r="I3342" s="51">
        <v>20</v>
      </c>
      <c r="J3342" s="51">
        <v>7</v>
      </c>
      <c r="K3342" s="51">
        <v>2000</v>
      </c>
      <c r="L3342" s="51">
        <v>2800</v>
      </c>
      <c r="M3342" s="51">
        <v>283</v>
      </c>
      <c r="N3342" s="50">
        <v>732</v>
      </c>
      <c r="O3342" s="49"/>
      <c r="P3342" s="48" t="s">
        <v>357</v>
      </c>
      <c r="Q3342" s="47">
        <v>0</v>
      </c>
      <c r="R3342" s="47">
        <v>0</v>
      </c>
      <c r="S3342" s="46">
        <f t="shared" si="222"/>
        <v>0</v>
      </c>
      <c r="T3342" s="47">
        <v>0</v>
      </c>
      <c r="U3342" s="47">
        <v>0</v>
      </c>
      <c r="V3342" s="46">
        <f t="shared" si="223"/>
        <v>0</v>
      </c>
      <c r="W3342" s="46">
        <f t="shared" si="224"/>
        <v>0</v>
      </c>
      <c r="X3342" s="45" t="s">
        <v>348</v>
      </c>
      <c r="Y3342" s="44"/>
      <c r="Z3342" s="43"/>
      <c r="AA3342" s="78" t="s">
        <v>100</v>
      </c>
      <c r="AK3342" s="2"/>
      <c r="AL3342" s="2"/>
      <c r="AM3342" s="2"/>
      <c r="AN3342" s="2"/>
      <c r="AO3342" s="2"/>
      <c r="AP3342" s="2"/>
      <c r="AQ3342" s="2"/>
      <c r="AR3342" s="2"/>
      <c r="AS3342" s="2"/>
      <c r="AT3342" s="2"/>
      <c r="AU3342" s="2"/>
      <c r="AV3342" s="2"/>
      <c r="AW3342" s="2"/>
    </row>
    <row r="3343" spans="1:49" hidden="1">
      <c r="A3343" s="31" t="e">
        <f t="shared" si="221"/>
        <v>#N/A</v>
      </c>
      <c r="B3343" s="30" t="e">
        <f>VLOOKUP(F3343,[3]!Tabla13[#All],2,FALSE)</f>
        <v>#N/A</v>
      </c>
      <c r="C3343" s="51">
        <v>2026</v>
      </c>
      <c r="D3343" s="51">
        <v>8330</v>
      </c>
      <c r="E3343" s="51"/>
      <c r="F3343" s="52"/>
      <c r="G3343" s="51">
        <v>2</v>
      </c>
      <c r="H3343" s="51">
        <v>6</v>
      </c>
      <c r="I3343" s="51">
        <v>20</v>
      </c>
      <c r="J3343" s="51">
        <v>7</v>
      </c>
      <c r="K3343" s="51">
        <v>2000</v>
      </c>
      <c r="L3343" s="51">
        <v>2800</v>
      </c>
      <c r="M3343" s="51">
        <v>283</v>
      </c>
      <c r="N3343" s="50">
        <v>746</v>
      </c>
      <c r="O3343" s="49"/>
      <c r="P3343" s="48" t="s">
        <v>619</v>
      </c>
      <c r="Q3343" s="47">
        <v>0</v>
      </c>
      <c r="R3343" s="47">
        <v>0</v>
      </c>
      <c r="S3343" s="46">
        <f t="shared" si="222"/>
        <v>0</v>
      </c>
      <c r="T3343" s="47">
        <v>0</v>
      </c>
      <c r="U3343" s="47">
        <v>0</v>
      </c>
      <c r="V3343" s="46">
        <f t="shared" si="223"/>
        <v>0</v>
      </c>
      <c r="W3343" s="46">
        <f t="shared" si="224"/>
        <v>0</v>
      </c>
      <c r="X3343" s="45" t="s">
        <v>348</v>
      </c>
      <c r="Y3343" s="44"/>
      <c r="Z3343" s="43"/>
      <c r="AA3343" s="78" t="s">
        <v>100</v>
      </c>
      <c r="AK3343" s="2"/>
      <c r="AL3343" s="2"/>
      <c r="AM3343" s="2"/>
      <c r="AN3343" s="2"/>
      <c r="AO3343" s="2"/>
      <c r="AP3343" s="2"/>
      <c r="AQ3343" s="2"/>
      <c r="AR3343" s="2"/>
      <c r="AS3343" s="2"/>
      <c r="AT3343" s="2"/>
      <c r="AU3343" s="2"/>
      <c r="AV3343" s="2"/>
      <c r="AW3343" s="2"/>
    </row>
    <row r="3344" spans="1:49" hidden="1">
      <c r="A3344" s="31" t="e">
        <f t="shared" si="221"/>
        <v>#N/A</v>
      </c>
      <c r="B3344" s="30" t="e">
        <f>VLOOKUP(F3344,[3]!Tabla13[#All],2,FALSE)</f>
        <v>#N/A</v>
      </c>
      <c r="C3344" s="51">
        <v>2026</v>
      </c>
      <c r="D3344" s="51">
        <v>8330</v>
      </c>
      <c r="E3344" s="51"/>
      <c r="F3344" s="52"/>
      <c r="G3344" s="51">
        <v>2</v>
      </c>
      <c r="H3344" s="51">
        <v>6</v>
      </c>
      <c r="I3344" s="51">
        <v>20</v>
      </c>
      <c r="J3344" s="51">
        <v>7</v>
      </c>
      <c r="K3344" s="51">
        <v>2000</v>
      </c>
      <c r="L3344" s="51">
        <v>2800</v>
      </c>
      <c r="M3344" s="51">
        <v>283</v>
      </c>
      <c r="N3344" s="50">
        <v>825</v>
      </c>
      <c r="O3344" s="49"/>
      <c r="P3344" s="48" t="s">
        <v>618</v>
      </c>
      <c r="Q3344" s="47">
        <v>0</v>
      </c>
      <c r="R3344" s="47">
        <v>0</v>
      </c>
      <c r="S3344" s="46">
        <f t="shared" si="222"/>
        <v>0</v>
      </c>
      <c r="T3344" s="47">
        <v>0</v>
      </c>
      <c r="U3344" s="47">
        <v>0</v>
      </c>
      <c r="V3344" s="46">
        <f t="shared" si="223"/>
        <v>0</v>
      </c>
      <c r="W3344" s="46">
        <f t="shared" si="224"/>
        <v>0</v>
      </c>
      <c r="X3344" s="45" t="s">
        <v>26</v>
      </c>
      <c r="Y3344" s="44"/>
      <c r="Z3344" s="43"/>
      <c r="AA3344" s="78" t="s">
        <v>100</v>
      </c>
      <c r="AK3344" s="2"/>
      <c r="AL3344" s="2"/>
      <c r="AM3344" s="2"/>
      <c r="AN3344" s="2"/>
      <c r="AO3344" s="2"/>
      <c r="AP3344" s="2"/>
      <c r="AQ3344" s="2"/>
      <c r="AR3344" s="2"/>
      <c r="AS3344" s="2"/>
      <c r="AT3344" s="2"/>
      <c r="AU3344" s="2"/>
      <c r="AV3344" s="2"/>
      <c r="AW3344" s="2"/>
    </row>
    <row r="3345" spans="1:49" hidden="1">
      <c r="A3345" s="31" t="e">
        <f t="shared" si="221"/>
        <v>#N/A</v>
      </c>
      <c r="B3345" s="30" t="e">
        <f>VLOOKUP(F3345,[3]!Tabla13[#All],2,FALSE)</f>
        <v>#N/A</v>
      </c>
      <c r="C3345" s="51">
        <v>2026</v>
      </c>
      <c r="D3345" s="51">
        <v>8330</v>
      </c>
      <c r="E3345" s="51"/>
      <c r="F3345" s="52"/>
      <c r="G3345" s="51">
        <v>2</v>
      </c>
      <c r="H3345" s="51">
        <v>6</v>
      </c>
      <c r="I3345" s="51">
        <v>20</v>
      </c>
      <c r="J3345" s="51">
        <v>7</v>
      </c>
      <c r="K3345" s="51">
        <v>2000</v>
      </c>
      <c r="L3345" s="51">
        <v>2800</v>
      </c>
      <c r="M3345" s="51">
        <v>283</v>
      </c>
      <c r="N3345" s="50">
        <v>857</v>
      </c>
      <c r="O3345" s="49"/>
      <c r="P3345" s="48" t="s">
        <v>617</v>
      </c>
      <c r="Q3345" s="47">
        <v>0</v>
      </c>
      <c r="R3345" s="47">
        <v>0</v>
      </c>
      <c r="S3345" s="46">
        <f t="shared" si="222"/>
        <v>0</v>
      </c>
      <c r="T3345" s="47">
        <v>0</v>
      </c>
      <c r="U3345" s="47">
        <v>0</v>
      </c>
      <c r="V3345" s="46">
        <f t="shared" si="223"/>
        <v>0</v>
      </c>
      <c r="W3345" s="46">
        <f t="shared" si="224"/>
        <v>0</v>
      </c>
      <c r="X3345" s="45" t="s">
        <v>26</v>
      </c>
      <c r="Y3345" s="44"/>
      <c r="Z3345" s="43"/>
      <c r="AA3345" s="78" t="s">
        <v>100</v>
      </c>
      <c r="AK3345" s="2"/>
      <c r="AL3345" s="2"/>
      <c r="AM3345" s="2"/>
      <c r="AN3345" s="2"/>
      <c r="AO3345" s="2"/>
      <c r="AP3345" s="2"/>
      <c r="AQ3345" s="2"/>
      <c r="AR3345" s="2"/>
      <c r="AS3345" s="2"/>
      <c r="AT3345" s="2"/>
      <c r="AU3345" s="2"/>
      <c r="AV3345" s="2"/>
      <c r="AW3345" s="2"/>
    </row>
    <row r="3346" spans="1:49" hidden="1">
      <c r="A3346" s="31" t="e">
        <f t="shared" si="221"/>
        <v>#N/A</v>
      </c>
      <c r="B3346" s="30" t="e">
        <f>VLOOKUP(F3346,[3]!Tabla13[#All],2,FALSE)</f>
        <v>#N/A</v>
      </c>
      <c r="C3346" s="51">
        <v>2026</v>
      </c>
      <c r="D3346" s="51">
        <v>8330</v>
      </c>
      <c r="E3346" s="51"/>
      <c r="F3346" s="52"/>
      <c r="G3346" s="51">
        <v>2</v>
      </c>
      <c r="H3346" s="51">
        <v>6</v>
      </c>
      <c r="I3346" s="51">
        <v>20</v>
      </c>
      <c r="J3346" s="51">
        <v>7</v>
      </c>
      <c r="K3346" s="51">
        <v>2000</v>
      </c>
      <c r="L3346" s="51">
        <v>2800</v>
      </c>
      <c r="M3346" s="51">
        <v>283</v>
      </c>
      <c r="N3346" s="50">
        <v>903</v>
      </c>
      <c r="O3346" s="49"/>
      <c r="P3346" s="48" t="s">
        <v>354</v>
      </c>
      <c r="Q3346" s="47">
        <v>0</v>
      </c>
      <c r="R3346" s="47">
        <v>0</v>
      </c>
      <c r="S3346" s="46">
        <f t="shared" si="222"/>
        <v>0</v>
      </c>
      <c r="T3346" s="47">
        <v>0</v>
      </c>
      <c r="U3346" s="47">
        <v>0</v>
      </c>
      <c r="V3346" s="46">
        <f t="shared" si="223"/>
        <v>0</v>
      </c>
      <c r="W3346" s="46">
        <f t="shared" si="224"/>
        <v>0</v>
      </c>
      <c r="X3346" s="45" t="s">
        <v>26</v>
      </c>
      <c r="Y3346" s="44"/>
      <c r="Z3346" s="43"/>
      <c r="AA3346" s="78" t="s">
        <v>100</v>
      </c>
      <c r="AK3346" s="2"/>
      <c r="AL3346" s="2"/>
      <c r="AM3346" s="2"/>
      <c r="AN3346" s="2"/>
      <c r="AO3346" s="2"/>
      <c r="AP3346" s="2"/>
      <c r="AQ3346" s="2"/>
      <c r="AR3346" s="2"/>
      <c r="AS3346" s="2"/>
      <c r="AT3346" s="2"/>
      <c r="AU3346" s="2"/>
      <c r="AV3346" s="2"/>
      <c r="AW3346" s="2"/>
    </row>
    <row r="3347" spans="1:49" hidden="1">
      <c r="A3347" s="31" t="e">
        <f t="shared" si="221"/>
        <v>#N/A</v>
      </c>
      <c r="B3347" s="30" t="e">
        <f>VLOOKUP(F3347,[3]!Tabla13[#All],2,FALSE)</f>
        <v>#N/A</v>
      </c>
      <c r="C3347" s="51">
        <v>2026</v>
      </c>
      <c r="D3347" s="51">
        <v>8330</v>
      </c>
      <c r="E3347" s="51"/>
      <c r="F3347" s="52"/>
      <c r="G3347" s="51">
        <v>2</v>
      </c>
      <c r="H3347" s="51">
        <v>6</v>
      </c>
      <c r="I3347" s="51">
        <v>20</v>
      </c>
      <c r="J3347" s="51">
        <v>7</v>
      </c>
      <c r="K3347" s="51">
        <v>2000</v>
      </c>
      <c r="L3347" s="51">
        <v>2800</v>
      </c>
      <c r="M3347" s="51">
        <v>283</v>
      </c>
      <c r="N3347" s="50">
        <v>968</v>
      </c>
      <c r="O3347" s="49"/>
      <c r="P3347" s="48" t="s">
        <v>616</v>
      </c>
      <c r="Q3347" s="47">
        <v>0</v>
      </c>
      <c r="R3347" s="47">
        <v>0</v>
      </c>
      <c r="S3347" s="46">
        <f t="shared" si="222"/>
        <v>0</v>
      </c>
      <c r="T3347" s="47">
        <v>0</v>
      </c>
      <c r="U3347" s="47">
        <v>0</v>
      </c>
      <c r="V3347" s="46">
        <f t="shared" si="223"/>
        <v>0</v>
      </c>
      <c r="W3347" s="46">
        <f t="shared" si="224"/>
        <v>0</v>
      </c>
      <c r="X3347" s="45" t="s">
        <v>26</v>
      </c>
      <c r="Y3347" s="44"/>
      <c r="Z3347" s="43"/>
      <c r="AA3347" s="78" t="s">
        <v>100</v>
      </c>
      <c r="AK3347" s="2"/>
      <c r="AL3347" s="2"/>
      <c r="AM3347" s="2"/>
      <c r="AN3347" s="2"/>
      <c r="AO3347" s="2"/>
      <c r="AP3347" s="2"/>
      <c r="AQ3347" s="2"/>
      <c r="AR3347" s="2"/>
      <c r="AS3347" s="2"/>
      <c r="AT3347" s="2"/>
      <c r="AU3347" s="2"/>
      <c r="AV3347" s="2"/>
      <c r="AW3347" s="2"/>
    </row>
    <row r="3348" spans="1:49" hidden="1">
      <c r="A3348" s="31" t="e">
        <f t="shared" si="221"/>
        <v>#N/A</v>
      </c>
      <c r="B3348" s="30" t="e">
        <f>VLOOKUP(F3348,[3]!Tabla13[#All],2,FALSE)</f>
        <v>#N/A</v>
      </c>
      <c r="C3348" s="51">
        <v>2026</v>
      </c>
      <c r="D3348" s="51">
        <v>8330</v>
      </c>
      <c r="E3348" s="51"/>
      <c r="F3348" s="52"/>
      <c r="G3348" s="51">
        <v>2</v>
      </c>
      <c r="H3348" s="51">
        <v>6</v>
      </c>
      <c r="I3348" s="51">
        <v>20</v>
      </c>
      <c r="J3348" s="51">
        <v>7</v>
      </c>
      <c r="K3348" s="51">
        <v>2000</v>
      </c>
      <c r="L3348" s="51">
        <v>2800</v>
      </c>
      <c r="M3348" s="51">
        <v>283</v>
      </c>
      <c r="N3348" s="50">
        <v>1072</v>
      </c>
      <c r="O3348" s="49"/>
      <c r="P3348" s="48" t="s">
        <v>615</v>
      </c>
      <c r="Q3348" s="47">
        <v>0</v>
      </c>
      <c r="R3348" s="47">
        <v>0</v>
      </c>
      <c r="S3348" s="46">
        <f t="shared" si="222"/>
        <v>0</v>
      </c>
      <c r="T3348" s="47">
        <v>0</v>
      </c>
      <c r="U3348" s="47">
        <v>0</v>
      </c>
      <c r="V3348" s="46">
        <f t="shared" si="223"/>
        <v>0</v>
      </c>
      <c r="W3348" s="46">
        <f t="shared" si="224"/>
        <v>0</v>
      </c>
      <c r="X3348" s="45" t="s">
        <v>26</v>
      </c>
      <c r="Y3348" s="44"/>
      <c r="Z3348" s="43"/>
      <c r="AA3348" s="78" t="s">
        <v>100</v>
      </c>
      <c r="AK3348" s="2"/>
      <c r="AL3348" s="2"/>
      <c r="AM3348" s="2"/>
      <c r="AN3348" s="2"/>
      <c r="AO3348" s="2"/>
      <c r="AP3348" s="2"/>
      <c r="AQ3348" s="2"/>
      <c r="AR3348" s="2"/>
      <c r="AS3348" s="2"/>
      <c r="AT3348" s="2"/>
      <c r="AU3348" s="2"/>
      <c r="AV3348" s="2"/>
      <c r="AW3348" s="2"/>
    </row>
    <row r="3349" spans="1:49" hidden="1">
      <c r="A3349" s="31" t="e">
        <f t="shared" si="221"/>
        <v>#N/A</v>
      </c>
      <c r="B3349" s="30" t="e">
        <f>VLOOKUP(F3349,[3]!Tabla13[#All],2,FALSE)</f>
        <v>#N/A</v>
      </c>
      <c r="C3349" s="51">
        <v>2026</v>
      </c>
      <c r="D3349" s="51">
        <v>8330</v>
      </c>
      <c r="E3349" s="51"/>
      <c r="F3349" s="52"/>
      <c r="G3349" s="51">
        <v>2</v>
      </c>
      <c r="H3349" s="51">
        <v>6</v>
      </c>
      <c r="I3349" s="51">
        <v>20</v>
      </c>
      <c r="J3349" s="51">
        <v>7</v>
      </c>
      <c r="K3349" s="51">
        <v>2000</v>
      </c>
      <c r="L3349" s="51">
        <v>2800</v>
      </c>
      <c r="M3349" s="51">
        <v>283</v>
      </c>
      <c r="N3349" s="50">
        <v>1073</v>
      </c>
      <c r="O3349" s="49"/>
      <c r="P3349" s="48" t="s">
        <v>614</v>
      </c>
      <c r="Q3349" s="47">
        <v>0</v>
      </c>
      <c r="R3349" s="47">
        <v>0</v>
      </c>
      <c r="S3349" s="46">
        <f t="shared" si="222"/>
        <v>0</v>
      </c>
      <c r="T3349" s="47">
        <v>0</v>
      </c>
      <c r="U3349" s="47">
        <v>0</v>
      </c>
      <c r="V3349" s="46">
        <f t="shared" si="223"/>
        <v>0</v>
      </c>
      <c r="W3349" s="46">
        <f t="shared" si="224"/>
        <v>0</v>
      </c>
      <c r="X3349" s="45" t="s">
        <v>26</v>
      </c>
      <c r="Y3349" s="44"/>
      <c r="Z3349" s="43"/>
      <c r="AA3349" s="78" t="s">
        <v>100</v>
      </c>
      <c r="AK3349" s="2"/>
      <c r="AL3349" s="2"/>
      <c r="AM3349" s="2"/>
      <c r="AN3349" s="2"/>
      <c r="AO3349" s="2"/>
      <c r="AP3349" s="2"/>
      <c r="AQ3349" s="2"/>
      <c r="AR3349" s="2"/>
      <c r="AS3349" s="2"/>
      <c r="AT3349" s="2"/>
      <c r="AU3349" s="2"/>
      <c r="AV3349" s="2"/>
      <c r="AW3349" s="2"/>
    </row>
    <row r="3350" spans="1:49" hidden="1">
      <c r="A3350" s="31" t="e">
        <f t="shared" si="221"/>
        <v>#N/A</v>
      </c>
      <c r="B3350" s="30" t="e">
        <f>VLOOKUP(F3350,[3]!Tabla13[#All],2,FALSE)</f>
        <v>#N/A</v>
      </c>
      <c r="C3350" s="51">
        <v>2026</v>
      </c>
      <c r="D3350" s="51">
        <v>8330</v>
      </c>
      <c r="E3350" s="51"/>
      <c r="F3350" s="52"/>
      <c r="G3350" s="51">
        <v>2</v>
      </c>
      <c r="H3350" s="51">
        <v>6</v>
      </c>
      <c r="I3350" s="51">
        <v>20</v>
      </c>
      <c r="J3350" s="51">
        <v>7</v>
      </c>
      <c r="K3350" s="51">
        <v>2000</v>
      </c>
      <c r="L3350" s="51">
        <v>2800</v>
      </c>
      <c r="M3350" s="51">
        <v>283</v>
      </c>
      <c r="N3350" s="50">
        <v>1081</v>
      </c>
      <c r="O3350" s="49"/>
      <c r="P3350" s="48" t="s">
        <v>613</v>
      </c>
      <c r="Q3350" s="47">
        <v>0</v>
      </c>
      <c r="R3350" s="47">
        <v>0</v>
      </c>
      <c r="S3350" s="46">
        <f t="shared" si="222"/>
        <v>0</v>
      </c>
      <c r="T3350" s="47">
        <v>0</v>
      </c>
      <c r="U3350" s="47">
        <v>0</v>
      </c>
      <c r="V3350" s="46">
        <f t="shared" si="223"/>
        <v>0</v>
      </c>
      <c r="W3350" s="46">
        <f t="shared" si="224"/>
        <v>0</v>
      </c>
      <c r="X3350" s="45" t="s">
        <v>26</v>
      </c>
      <c r="Y3350" s="44"/>
      <c r="Z3350" s="43"/>
      <c r="AA3350" s="78" t="s">
        <v>100</v>
      </c>
      <c r="AK3350" s="2"/>
      <c r="AL3350" s="2"/>
      <c r="AM3350" s="2"/>
      <c r="AN3350" s="2"/>
      <c r="AO3350" s="2"/>
      <c r="AP3350" s="2"/>
      <c r="AQ3350" s="2"/>
      <c r="AR3350" s="2"/>
      <c r="AS3350" s="2"/>
      <c r="AT3350" s="2"/>
      <c r="AU3350" s="2"/>
      <c r="AV3350" s="2"/>
      <c r="AW3350" s="2"/>
    </row>
    <row r="3351" spans="1:49" hidden="1">
      <c r="A3351" s="31" t="e">
        <f t="shared" si="221"/>
        <v>#N/A</v>
      </c>
      <c r="B3351" s="30" t="e">
        <f>VLOOKUP(F3351,[3]!Tabla13[#All],2,FALSE)</f>
        <v>#N/A</v>
      </c>
      <c r="C3351" s="51">
        <v>2026</v>
      </c>
      <c r="D3351" s="51">
        <v>8330</v>
      </c>
      <c r="E3351" s="51"/>
      <c r="F3351" s="52"/>
      <c r="G3351" s="51">
        <v>2</v>
      </c>
      <c r="H3351" s="51">
        <v>6</v>
      </c>
      <c r="I3351" s="51">
        <v>20</v>
      </c>
      <c r="J3351" s="51">
        <v>7</v>
      </c>
      <c r="K3351" s="51">
        <v>2000</v>
      </c>
      <c r="L3351" s="51">
        <v>2800</v>
      </c>
      <c r="M3351" s="51">
        <v>283</v>
      </c>
      <c r="N3351" s="50">
        <v>1114</v>
      </c>
      <c r="O3351" s="49"/>
      <c r="P3351" s="48" t="s">
        <v>612</v>
      </c>
      <c r="Q3351" s="47">
        <v>0</v>
      </c>
      <c r="R3351" s="47">
        <v>0</v>
      </c>
      <c r="S3351" s="46">
        <f t="shared" si="222"/>
        <v>0</v>
      </c>
      <c r="T3351" s="47">
        <v>0</v>
      </c>
      <c r="U3351" s="47">
        <v>0</v>
      </c>
      <c r="V3351" s="46">
        <f t="shared" si="223"/>
        <v>0</v>
      </c>
      <c r="W3351" s="46">
        <f t="shared" si="224"/>
        <v>0</v>
      </c>
      <c r="X3351" s="45" t="s">
        <v>26</v>
      </c>
      <c r="Y3351" s="44"/>
      <c r="Z3351" s="43"/>
      <c r="AA3351" s="78" t="s">
        <v>100</v>
      </c>
      <c r="AK3351" s="2"/>
      <c r="AL3351" s="2"/>
      <c r="AM3351" s="2"/>
      <c r="AN3351" s="2"/>
      <c r="AO3351" s="2"/>
      <c r="AP3351" s="2"/>
      <c r="AQ3351" s="2"/>
      <c r="AR3351" s="2"/>
      <c r="AS3351" s="2"/>
      <c r="AT3351" s="2"/>
      <c r="AU3351" s="2"/>
      <c r="AV3351" s="2"/>
      <c r="AW3351" s="2"/>
    </row>
    <row r="3352" spans="1:49" hidden="1">
      <c r="A3352" s="31" t="e">
        <f t="shared" si="221"/>
        <v>#N/A</v>
      </c>
      <c r="B3352" s="30" t="e">
        <f>VLOOKUP(F3352,[3]!Tabla13[#All],2,FALSE)</f>
        <v>#N/A</v>
      </c>
      <c r="C3352" s="51">
        <v>2026</v>
      </c>
      <c r="D3352" s="51">
        <v>8330</v>
      </c>
      <c r="E3352" s="51"/>
      <c r="F3352" s="52"/>
      <c r="G3352" s="51">
        <v>2</v>
      </c>
      <c r="H3352" s="51">
        <v>6</v>
      </c>
      <c r="I3352" s="51">
        <v>20</v>
      </c>
      <c r="J3352" s="51">
        <v>7</v>
      </c>
      <c r="K3352" s="51">
        <v>2000</v>
      </c>
      <c r="L3352" s="51">
        <v>2800</v>
      </c>
      <c r="M3352" s="51">
        <v>283</v>
      </c>
      <c r="N3352" s="50">
        <v>1115</v>
      </c>
      <c r="O3352" s="49"/>
      <c r="P3352" s="48" t="s">
        <v>611</v>
      </c>
      <c r="Q3352" s="47">
        <v>0</v>
      </c>
      <c r="R3352" s="47">
        <v>0</v>
      </c>
      <c r="S3352" s="46">
        <f t="shared" si="222"/>
        <v>0</v>
      </c>
      <c r="T3352" s="47">
        <v>0</v>
      </c>
      <c r="U3352" s="47">
        <v>0</v>
      </c>
      <c r="V3352" s="46">
        <f t="shared" si="223"/>
        <v>0</v>
      </c>
      <c r="W3352" s="46">
        <f t="shared" si="224"/>
        <v>0</v>
      </c>
      <c r="X3352" s="45" t="s">
        <v>26</v>
      </c>
      <c r="Y3352" s="44"/>
      <c r="Z3352" s="43"/>
      <c r="AA3352" s="78" t="s">
        <v>100</v>
      </c>
      <c r="AK3352" s="2"/>
      <c r="AL3352" s="2"/>
      <c r="AM3352" s="2"/>
      <c r="AN3352" s="2"/>
      <c r="AO3352" s="2"/>
      <c r="AP3352" s="2"/>
      <c r="AQ3352" s="2"/>
      <c r="AR3352" s="2"/>
      <c r="AS3352" s="2"/>
      <c r="AT3352" s="2"/>
      <c r="AU3352" s="2"/>
      <c r="AV3352" s="2"/>
      <c r="AW3352" s="2"/>
    </row>
    <row r="3353" spans="1:49" hidden="1">
      <c r="A3353" s="31" t="e">
        <f t="shared" si="221"/>
        <v>#N/A</v>
      </c>
      <c r="B3353" s="30" t="e">
        <f>VLOOKUP(F3353,[3]!Tabla13[#All],2,FALSE)</f>
        <v>#N/A</v>
      </c>
      <c r="C3353" s="51">
        <v>2026</v>
      </c>
      <c r="D3353" s="51">
        <v>8330</v>
      </c>
      <c r="E3353" s="51"/>
      <c r="F3353" s="52"/>
      <c r="G3353" s="51">
        <v>2</v>
      </c>
      <c r="H3353" s="51">
        <v>6</v>
      </c>
      <c r="I3353" s="51">
        <v>20</v>
      </c>
      <c r="J3353" s="51">
        <v>7</v>
      </c>
      <c r="K3353" s="51">
        <v>2000</v>
      </c>
      <c r="L3353" s="51">
        <v>2800</v>
      </c>
      <c r="M3353" s="51">
        <v>283</v>
      </c>
      <c r="N3353" s="50">
        <v>1119</v>
      </c>
      <c r="O3353" s="49"/>
      <c r="P3353" s="48" t="s">
        <v>610</v>
      </c>
      <c r="Q3353" s="47">
        <v>0</v>
      </c>
      <c r="R3353" s="47">
        <v>0</v>
      </c>
      <c r="S3353" s="46">
        <f t="shared" si="222"/>
        <v>0</v>
      </c>
      <c r="T3353" s="47">
        <v>0</v>
      </c>
      <c r="U3353" s="47">
        <v>0</v>
      </c>
      <c r="V3353" s="46">
        <f t="shared" si="223"/>
        <v>0</v>
      </c>
      <c r="W3353" s="46">
        <f t="shared" si="224"/>
        <v>0</v>
      </c>
      <c r="X3353" s="45" t="s">
        <v>26</v>
      </c>
      <c r="Y3353" s="44"/>
      <c r="Z3353" s="43"/>
      <c r="AA3353" s="78" t="s">
        <v>100</v>
      </c>
      <c r="AK3353" s="2"/>
      <c r="AL3353" s="2"/>
      <c r="AM3353" s="2"/>
      <c r="AN3353" s="2"/>
      <c r="AO3353" s="2"/>
      <c r="AP3353" s="2"/>
      <c r="AQ3353" s="2"/>
      <c r="AR3353" s="2"/>
      <c r="AS3353" s="2"/>
      <c r="AT3353" s="2"/>
      <c r="AU3353" s="2"/>
      <c r="AV3353" s="2"/>
      <c r="AW3353" s="2"/>
    </row>
    <row r="3354" spans="1:49" hidden="1">
      <c r="A3354" s="31" t="e">
        <f t="shared" si="221"/>
        <v>#N/A</v>
      </c>
      <c r="B3354" s="30" t="e">
        <f>VLOOKUP(F3354,[3]!Tabla13[#All],2,FALSE)</f>
        <v>#N/A</v>
      </c>
      <c r="C3354" s="51">
        <v>2026</v>
      </c>
      <c r="D3354" s="51">
        <v>8330</v>
      </c>
      <c r="E3354" s="51"/>
      <c r="F3354" s="52"/>
      <c r="G3354" s="51">
        <v>2</v>
      </c>
      <c r="H3354" s="51">
        <v>6</v>
      </c>
      <c r="I3354" s="51">
        <v>20</v>
      </c>
      <c r="J3354" s="51">
        <v>7</v>
      </c>
      <c r="K3354" s="51">
        <v>2000</v>
      </c>
      <c r="L3354" s="51">
        <v>2800</v>
      </c>
      <c r="M3354" s="51">
        <v>283</v>
      </c>
      <c r="N3354" s="50">
        <v>1140</v>
      </c>
      <c r="O3354" s="49"/>
      <c r="P3354" s="48" t="s">
        <v>399</v>
      </c>
      <c r="Q3354" s="47">
        <v>0</v>
      </c>
      <c r="R3354" s="47">
        <v>0</v>
      </c>
      <c r="S3354" s="46">
        <f t="shared" si="222"/>
        <v>0</v>
      </c>
      <c r="T3354" s="47">
        <v>0</v>
      </c>
      <c r="U3354" s="47">
        <v>0</v>
      </c>
      <c r="V3354" s="46">
        <f t="shared" si="223"/>
        <v>0</v>
      </c>
      <c r="W3354" s="46">
        <f t="shared" si="224"/>
        <v>0</v>
      </c>
      <c r="X3354" s="45" t="s">
        <v>26</v>
      </c>
      <c r="Y3354" s="44"/>
      <c r="Z3354" s="43"/>
      <c r="AA3354" s="78" t="s">
        <v>100</v>
      </c>
      <c r="AK3354" s="2"/>
      <c r="AL3354" s="2"/>
      <c r="AM3354" s="2"/>
      <c r="AN3354" s="2"/>
      <c r="AO3354" s="2"/>
      <c r="AP3354" s="2"/>
      <c r="AQ3354" s="2"/>
      <c r="AR3354" s="2"/>
      <c r="AS3354" s="2"/>
      <c r="AT3354" s="2"/>
      <c r="AU3354" s="2"/>
      <c r="AV3354" s="2"/>
      <c r="AW3354" s="2"/>
    </row>
    <row r="3355" spans="1:49" hidden="1">
      <c r="A3355" s="31" t="e">
        <f t="shared" ref="A3355:A3418" si="225">B3355-E3355</f>
        <v>#N/A</v>
      </c>
      <c r="B3355" s="30" t="e">
        <f>VLOOKUP(F3355,[3]!Tabla13[#All],2,FALSE)</f>
        <v>#N/A</v>
      </c>
      <c r="C3355" s="51">
        <v>2026</v>
      </c>
      <c r="D3355" s="51">
        <v>8330</v>
      </c>
      <c r="E3355" s="51"/>
      <c r="F3355" s="52"/>
      <c r="G3355" s="51">
        <v>2</v>
      </c>
      <c r="H3355" s="51">
        <v>6</v>
      </c>
      <c r="I3355" s="51">
        <v>20</v>
      </c>
      <c r="J3355" s="51">
        <v>7</v>
      </c>
      <c r="K3355" s="51">
        <v>2000</v>
      </c>
      <c r="L3355" s="51">
        <v>2800</v>
      </c>
      <c r="M3355" s="51">
        <v>283</v>
      </c>
      <c r="N3355" s="50">
        <v>1228</v>
      </c>
      <c r="O3355" s="49"/>
      <c r="P3355" s="48" t="s">
        <v>350</v>
      </c>
      <c r="Q3355" s="47">
        <v>0</v>
      </c>
      <c r="R3355" s="47">
        <v>0</v>
      </c>
      <c r="S3355" s="46">
        <f t="shared" si="222"/>
        <v>0</v>
      </c>
      <c r="T3355" s="47">
        <v>0</v>
      </c>
      <c r="U3355" s="47">
        <v>0</v>
      </c>
      <c r="V3355" s="46">
        <f t="shared" si="223"/>
        <v>0</v>
      </c>
      <c r="W3355" s="46">
        <f t="shared" si="224"/>
        <v>0</v>
      </c>
      <c r="X3355" s="45" t="s">
        <v>348</v>
      </c>
      <c r="Y3355" s="44"/>
      <c r="Z3355" s="43"/>
      <c r="AA3355" s="78" t="s">
        <v>100</v>
      </c>
      <c r="AK3355" s="2"/>
      <c r="AL3355" s="2"/>
      <c r="AM3355" s="2"/>
      <c r="AN3355" s="2"/>
      <c r="AO3355" s="2"/>
      <c r="AP3355" s="2"/>
      <c r="AQ3355" s="2"/>
      <c r="AR3355" s="2"/>
      <c r="AS3355" s="2"/>
      <c r="AT3355" s="2"/>
      <c r="AU3355" s="2"/>
      <c r="AV3355" s="2"/>
      <c r="AW3355" s="2"/>
    </row>
    <row r="3356" spans="1:49" hidden="1">
      <c r="A3356" s="31" t="e">
        <f t="shared" si="225"/>
        <v>#N/A</v>
      </c>
      <c r="B3356" s="30" t="e">
        <f>VLOOKUP(F3356,[3]!Tabla13[#All],2,FALSE)</f>
        <v>#N/A</v>
      </c>
      <c r="C3356" s="75">
        <v>2026</v>
      </c>
      <c r="D3356" s="75">
        <v>8330</v>
      </c>
      <c r="E3356" s="75"/>
      <c r="F3356" s="76"/>
      <c r="G3356" s="75">
        <v>2</v>
      </c>
      <c r="H3356" s="75">
        <v>6</v>
      </c>
      <c r="I3356" s="75">
        <v>20</v>
      </c>
      <c r="J3356" s="75">
        <v>7</v>
      </c>
      <c r="K3356" s="75">
        <v>3000</v>
      </c>
      <c r="L3356" s="75"/>
      <c r="M3356" s="75"/>
      <c r="N3356" s="74" t="s">
        <v>23</v>
      </c>
      <c r="O3356" s="73"/>
      <c r="P3356" s="72" t="s">
        <v>114</v>
      </c>
      <c r="Q3356" s="71">
        <f>+Q3357+Q3362+Q3365</f>
        <v>0</v>
      </c>
      <c r="R3356" s="71">
        <f>+R3357+R3362+R3365</f>
        <v>0</v>
      </c>
      <c r="S3356" s="71">
        <f t="shared" si="222"/>
        <v>0</v>
      </c>
      <c r="T3356" s="71">
        <f>+T3357+T3362+T3365</f>
        <v>0</v>
      </c>
      <c r="U3356" s="71">
        <f>+U3357+U3362+U3365</f>
        <v>0</v>
      </c>
      <c r="V3356" s="71">
        <f t="shared" si="223"/>
        <v>0</v>
      </c>
      <c r="W3356" s="71">
        <f t="shared" si="224"/>
        <v>0</v>
      </c>
      <c r="X3356" s="70"/>
      <c r="Y3356" s="79"/>
      <c r="Z3356" s="68"/>
      <c r="AA3356" s="67"/>
      <c r="AK3356" s="2"/>
      <c r="AL3356" s="2"/>
      <c r="AM3356" s="2"/>
      <c r="AN3356" s="2"/>
      <c r="AO3356" s="2"/>
      <c r="AP3356" s="2"/>
      <c r="AQ3356" s="2"/>
      <c r="AR3356" s="2"/>
      <c r="AS3356" s="2"/>
      <c r="AT3356" s="2"/>
      <c r="AU3356" s="2"/>
      <c r="AV3356" s="2"/>
      <c r="AW3356" s="2"/>
    </row>
    <row r="3357" spans="1:49" hidden="1">
      <c r="A3357" s="31" t="e">
        <f t="shared" si="225"/>
        <v>#N/A</v>
      </c>
      <c r="B3357" s="30" t="e">
        <f>VLOOKUP(F3357,[3]!Tabla13[#All],2,FALSE)</f>
        <v>#N/A</v>
      </c>
      <c r="C3357" s="61">
        <v>2026</v>
      </c>
      <c r="D3357" s="61">
        <v>8330</v>
      </c>
      <c r="E3357" s="61"/>
      <c r="F3357" s="62"/>
      <c r="G3357" s="61">
        <v>2</v>
      </c>
      <c r="H3357" s="61">
        <v>6</v>
      </c>
      <c r="I3357" s="61">
        <v>20</v>
      </c>
      <c r="J3357" s="61">
        <v>7</v>
      </c>
      <c r="K3357" s="61">
        <v>3000</v>
      </c>
      <c r="L3357" s="61">
        <v>3100</v>
      </c>
      <c r="M3357" s="61"/>
      <c r="N3357" s="60" t="s">
        <v>23</v>
      </c>
      <c r="O3357" s="59"/>
      <c r="P3357" s="58" t="s">
        <v>113</v>
      </c>
      <c r="Q3357" s="57">
        <f>Q3358+Q3360</f>
        <v>0</v>
      </c>
      <c r="R3357" s="57">
        <f>R3358+R3360</f>
        <v>0</v>
      </c>
      <c r="S3357" s="57">
        <f t="shared" si="222"/>
        <v>0</v>
      </c>
      <c r="T3357" s="57">
        <f>T3358+T3360</f>
        <v>0</v>
      </c>
      <c r="U3357" s="57">
        <f>U3358+U3360</f>
        <v>0</v>
      </c>
      <c r="V3357" s="57">
        <f t="shared" si="223"/>
        <v>0</v>
      </c>
      <c r="W3357" s="57">
        <f t="shared" si="224"/>
        <v>0</v>
      </c>
      <c r="X3357" s="56"/>
      <c r="Y3357" s="66"/>
      <c r="Z3357" s="65"/>
      <c r="AA3357" s="53"/>
      <c r="AK3357" s="2"/>
      <c r="AL3357" s="2"/>
      <c r="AM3357" s="2"/>
      <c r="AN3357" s="2"/>
      <c r="AO3357" s="2"/>
      <c r="AP3357" s="2"/>
      <c r="AQ3357" s="2"/>
      <c r="AR3357" s="2"/>
      <c r="AS3357" s="2"/>
      <c r="AT3357" s="2"/>
      <c r="AU3357" s="2"/>
      <c r="AV3357" s="2"/>
      <c r="AW3357" s="2"/>
    </row>
    <row r="3358" spans="1:49" ht="30" hidden="1">
      <c r="A3358" s="31" t="e">
        <f t="shared" si="225"/>
        <v>#N/A</v>
      </c>
      <c r="B3358" s="30" t="e">
        <f>VLOOKUP(F3358,[3]!Tabla13[#All],2,FALSE)</f>
        <v>#N/A</v>
      </c>
      <c r="C3358" s="40">
        <v>2026</v>
      </c>
      <c r="D3358" s="40">
        <v>8330</v>
      </c>
      <c r="E3358" s="40"/>
      <c r="F3358" s="41"/>
      <c r="G3358" s="40">
        <v>2</v>
      </c>
      <c r="H3358" s="40">
        <v>6</v>
      </c>
      <c r="I3358" s="40">
        <v>20</v>
      </c>
      <c r="J3358" s="40">
        <v>7</v>
      </c>
      <c r="K3358" s="40">
        <v>3000</v>
      </c>
      <c r="L3358" s="40">
        <v>3100</v>
      </c>
      <c r="M3358" s="40">
        <v>317</v>
      </c>
      <c r="N3358" s="39" t="s">
        <v>23</v>
      </c>
      <c r="O3358" s="38"/>
      <c r="P3358" s="37" t="s">
        <v>338</v>
      </c>
      <c r="Q3358" s="36">
        <f>Q3359</f>
        <v>0</v>
      </c>
      <c r="R3358" s="36">
        <f>R3359</f>
        <v>0</v>
      </c>
      <c r="S3358" s="36">
        <f t="shared" si="222"/>
        <v>0</v>
      </c>
      <c r="T3358" s="36">
        <f>T3359</f>
        <v>0</v>
      </c>
      <c r="U3358" s="36">
        <f>U3359</f>
        <v>0</v>
      </c>
      <c r="V3358" s="36">
        <f t="shared" si="223"/>
        <v>0</v>
      </c>
      <c r="W3358" s="36">
        <f t="shared" si="224"/>
        <v>0</v>
      </c>
      <c r="X3358" s="35"/>
      <c r="Y3358" s="64"/>
      <c r="Z3358" s="63"/>
      <c r="AA3358" s="135"/>
      <c r="AK3358" s="2"/>
      <c r="AL3358" s="2"/>
      <c r="AM3358" s="2"/>
      <c r="AN3358" s="2"/>
      <c r="AO3358" s="2"/>
      <c r="AP3358" s="2"/>
      <c r="AQ3358" s="2"/>
      <c r="AR3358" s="2"/>
      <c r="AS3358" s="2"/>
      <c r="AT3358" s="2"/>
      <c r="AU3358" s="2"/>
      <c r="AV3358" s="2"/>
      <c r="AW3358" s="2"/>
    </row>
    <row r="3359" spans="1:49" hidden="1">
      <c r="A3359" s="31" t="e">
        <f t="shared" si="225"/>
        <v>#N/A</v>
      </c>
      <c r="B3359" s="30" t="e">
        <f>VLOOKUP(F3359,[3]!Tabla13[#All],2,FALSE)</f>
        <v>#N/A</v>
      </c>
      <c r="C3359" s="51">
        <v>2026</v>
      </c>
      <c r="D3359" s="51">
        <v>8330</v>
      </c>
      <c r="E3359" s="51"/>
      <c r="F3359" s="52"/>
      <c r="G3359" s="51">
        <v>2</v>
      </c>
      <c r="H3359" s="51">
        <v>6</v>
      </c>
      <c r="I3359" s="51">
        <v>20</v>
      </c>
      <c r="J3359" s="51">
        <v>7</v>
      </c>
      <c r="K3359" s="51">
        <v>3000</v>
      </c>
      <c r="L3359" s="51">
        <v>3100</v>
      </c>
      <c r="M3359" s="51">
        <v>317</v>
      </c>
      <c r="N3359" s="50">
        <v>1271</v>
      </c>
      <c r="O3359" s="49"/>
      <c r="P3359" s="48" t="s">
        <v>337</v>
      </c>
      <c r="Q3359" s="47">
        <v>0</v>
      </c>
      <c r="R3359" s="47">
        <v>0</v>
      </c>
      <c r="S3359" s="46">
        <f t="shared" si="222"/>
        <v>0</v>
      </c>
      <c r="T3359" s="47">
        <v>0</v>
      </c>
      <c r="U3359" s="47">
        <v>0</v>
      </c>
      <c r="V3359" s="46">
        <f t="shared" si="223"/>
        <v>0</v>
      </c>
      <c r="W3359" s="46">
        <f t="shared" si="224"/>
        <v>0</v>
      </c>
      <c r="X3359" s="45" t="s">
        <v>88</v>
      </c>
      <c r="Y3359" s="44"/>
      <c r="Z3359" s="43"/>
      <c r="AA3359" s="42" t="s">
        <v>19</v>
      </c>
      <c r="AK3359" s="2"/>
      <c r="AL3359" s="2"/>
      <c r="AM3359" s="2"/>
      <c r="AN3359" s="2"/>
      <c r="AO3359" s="2"/>
      <c r="AP3359" s="2"/>
      <c r="AQ3359" s="2"/>
      <c r="AR3359" s="2"/>
      <c r="AS3359" s="2"/>
      <c r="AT3359" s="2"/>
      <c r="AU3359" s="2"/>
      <c r="AV3359" s="2"/>
      <c r="AW3359" s="2"/>
    </row>
    <row r="3360" spans="1:49" hidden="1">
      <c r="A3360" s="31" t="e">
        <f t="shared" si="225"/>
        <v>#N/A</v>
      </c>
      <c r="B3360" s="30" t="e">
        <f>VLOOKUP(F3360,[3]!Tabla13[#All],2,FALSE)</f>
        <v>#N/A</v>
      </c>
      <c r="C3360" s="40">
        <v>2026</v>
      </c>
      <c r="D3360" s="40">
        <v>8330</v>
      </c>
      <c r="E3360" s="40"/>
      <c r="F3360" s="41"/>
      <c r="G3360" s="40">
        <v>2</v>
      </c>
      <c r="H3360" s="40">
        <v>6</v>
      </c>
      <c r="I3360" s="40">
        <v>20</v>
      </c>
      <c r="J3360" s="40">
        <v>7</v>
      </c>
      <c r="K3360" s="40">
        <v>3000</v>
      </c>
      <c r="L3360" s="40">
        <v>3100</v>
      </c>
      <c r="M3360" s="40">
        <v>319</v>
      </c>
      <c r="N3360" s="39" t="s">
        <v>23</v>
      </c>
      <c r="O3360" s="38"/>
      <c r="P3360" s="37" t="s">
        <v>444</v>
      </c>
      <c r="Q3360" s="36">
        <f>SUM(Q3361:Q3361)</f>
        <v>0</v>
      </c>
      <c r="R3360" s="36">
        <f>SUM(R3361:R3361)</f>
        <v>0</v>
      </c>
      <c r="S3360" s="36">
        <f t="shared" si="222"/>
        <v>0</v>
      </c>
      <c r="T3360" s="36">
        <f>SUM(T3361:T3361)</f>
        <v>0</v>
      </c>
      <c r="U3360" s="36">
        <f>SUM(U3361:U3361)</f>
        <v>0</v>
      </c>
      <c r="V3360" s="36">
        <f t="shared" si="223"/>
        <v>0</v>
      </c>
      <c r="W3360" s="36">
        <f t="shared" si="224"/>
        <v>0</v>
      </c>
      <c r="X3360" s="35"/>
      <c r="Y3360" s="64"/>
      <c r="Z3360" s="63"/>
      <c r="AA3360" s="135"/>
      <c r="AK3360" s="2"/>
      <c r="AL3360" s="2"/>
      <c r="AM3360" s="2"/>
      <c r="AN3360" s="2"/>
      <c r="AO3360" s="2"/>
      <c r="AP3360" s="2"/>
      <c r="AQ3360" s="2"/>
      <c r="AR3360" s="2"/>
      <c r="AS3360" s="2"/>
      <c r="AT3360" s="2"/>
      <c r="AU3360" s="2"/>
      <c r="AV3360" s="2"/>
      <c r="AW3360" s="2"/>
    </row>
    <row r="3361" spans="1:49" hidden="1">
      <c r="A3361" s="31" t="e">
        <f t="shared" si="225"/>
        <v>#N/A</v>
      </c>
      <c r="B3361" s="30" t="e">
        <f>VLOOKUP(F3361,[3]!Tabla13[#All],2,FALSE)</f>
        <v>#N/A</v>
      </c>
      <c r="C3361" s="51">
        <v>2026</v>
      </c>
      <c r="D3361" s="51">
        <v>8330</v>
      </c>
      <c r="E3361" s="51"/>
      <c r="F3361" s="52"/>
      <c r="G3361" s="51">
        <v>2</v>
      </c>
      <c r="H3361" s="51">
        <v>6</v>
      </c>
      <c r="I3361" s="51">
        <v>20</v>
      </c>
      <c r="J3361" s="51">
        <v>7</v>
      </c>
      <c r="K3361" s="197">
        <v>3000</v>
      </c>
      <c r="L3361" s="197">
        <v>3100</v>
      </c>
      <c r="M3361" s="197">
        <v>319</v>
      </c>
      <c r="N3361" s="50">
        <v>387</v>
      </c>
      <c r="O3361" s="49"/>
      <c r="P3361" s="204" t="s">
        <v>609</v>
      </c>
      <c r="Q3361" s="47">
        <v>0</v>
      </c>
      <c r="R3361" s="47">
        <v>0</v>
      </c>
      <c r="S3361" s="46">
        <f t="shared" si="222"/>
        <v>0</v>
      </c>
      <c r="T3361" s="47">
        <v>0</v>
      </c>
      <c r="U3361" s="47">
        <v>0</v>
      </c>
      <c r="V3361" s="46">
        <f t="shared" si="223"/>
        <v>0</v>
      </c>
      <c r="W3361" s="46">
        <f t="shared" si="224"/>
        <v>0</v>
      </c>
      <c r="X3361" s="206" t="s">
        <v>608</v>
      </c>
      <c r="Y3361" s="44"/>
      <c r="Z3361" s="43"/>
      <c r="AA3361" s="42" t="s">
        <v>19</v>
      </c>
      <c r="AK3361" s="2"/>
      <c r="AL3361" s="2"/>
      <c r="AM3361" s="2"/>
      <c r="AN3361" s="2"/>
      <c r="AO3361" s="2"/>
      <c r="AP3361" s="2"/>
      <c r="AQ3361" s="2"/>
      <c r="AR3361" s="2"/>
      <c r="AS3361" s="2"/>
      <c r="AT3361" s="2"/>
      <c r="AU3361" s="2"/>
      <c r="AV3361" s="2"/>
      <c r="AW3361" s="2"/>
    </row>
    <row r="3362" spans="1:49" hidden="1">
      <c r="A3362" s="31" t="e">
        <f t="shared" si="225"/>
        <v>#N/A</v>
      </c>
      <c r="B3362" s="30" t="e">
        <f>VLOOKUP(F3362,[3]!Tabla13[#All],2,FALSE)</f>
        <v>#N/A</v>
      </c>
      <c r="C3362" s="61">
        <v>2026</v>
      </c>
      <c r="D3362" s="61">
        <v>8330</v>
      </c>
      <c r="E3362" s="61"/>
      <c r="F3362" s="62"/>
      <c r="G3362" s="61">
        <v>2</v>
      </c>
      <c r="H3362" s="61">
        <v>6</v>
      </c>
      <c r="I3362" s="61">
        <v>20</v>
      </c>
      <c r="J3362" s="61">
        <v>7</v>
      </c>
      <c r="K3362" s="61">
        <v>3000</v>
      </c>
      <c r="L3362" s="61">
        <v>3300</v>
      </c>
      <c r="M3362" s="60" t="s">
        <v>23</v>
      </c>
      <c r="N3362" s="60"/>
      <c r="O3362" s="59"/>
      <c r="P3362" s="58" t="s">
        <v>103</v>
      </c>
      <c r="Q3362" s="57">
        <f>Q3363</f>
        <v>0</v>
      </c>
      <c r="R3362" s="57">
        <f>R3363</f>
        <v>0</v>
      </c>
      <c r="S3362" s="57">
        <f t="shared" si="222"/>
        <v>0</v>
      </c>
      <c r="T3362" s="57">
        <f>T3363</f>
        <v>0</v>
      </c>
      <c r="U3362" s="57">
        <f>U3363</f>
        <v>0</v>
      </c>
      <c r="V3362" s="57">
        <f t="shared" si="223"/>
        <v>0</v>
      </c>
      <c r="W3362" s="57">
        <f t="shared" si="224"/>
        <v>0</v>
      </c>
      <c r="X3362" s="56"/>
      <c r="Y3362" s="205"/>
      <c r="Z3362" s="65"/>
      <c r="AA3362" s="138"/>
      <c r="AK3362" s="2"/>
      <c r="AL3362" s="2"/>
      <c r="AM3362" s="2"/>
      <c r="AN3362" s="2"/>
      <c r="AO3362" s="2"/>
      <c r="AP3362" s="2"/>
      <c r="AQ3362" s="2"/>
      <c r="AR3362" s="2"/>
      <c r="AS3362" s="2"/>
      <c r="AT3362" s="2"/>
      <c r="AU3362" s="2"/>
      <c r="AV3362" s="2"/>
      <c r="AW3362" s="2"/>
    </row>
    <row r="3363" spans="1:49" hidden="1">
      <c r="A3363" s="31" t="e">
        <f t="shared" si="225"/>
        <v>#N/A</v>
      </c>
      <c r="B3363" s="30" t="e">
        <f>VLOOKUP(F3363,[3]!Tabla13[#All],2,FALSE)</f>
        <v>#N/A</v>
      </c>
      <c r="C3363" s="40">
        <v>2026</v>
      </c>
      <c r="D3363" s="40">
        <v>8330</v>
      </c>
      <c r="E3363" s="40"/>
      <c r="F3363" s="41"/>
      <c r="G3363" s="40">
        <v>2</v>
      </c>
      <c r="H3363" s="40">
        <v>6</v>
      </c>
      <c r="I3363" s="40">
        <v>20</v>
      </c>
      <c r="J3363" s="40">
        <v>7</v>
      </c>
      <c r="K3363" s="40">
        <v>3000</v>
      </c>
      <c r="L3363" s="40">
        <v>3300</v>
      </c>
      <c r="M3363" s="40">
        <v>334</v>
      </c>
      <c r="N3363" s="39" t="s">
        <v>23</v>
      </c>
      <c r="O3363" s="38"/>
      <c r="P3363" s="37" t="s">
        <v>607</v>
      </c>
      <c r="Q3363" s="36">
        <f>SUM(Q3364:Q3364)</f>
        <v>0</v>
      </c>
      <c r="R3363" s="36">
        <f>SUM(R3364:R3364)</f>
        <v>0</v>
      </c>
      <c r="S3363" s="36">
        <f t="shared" si="222"/>
        <v>0</v>
      </c>
      <c r="T3363" s="36">
        <f>SUM(T3364:T3364)</f>
        <v>0</v>
      </c>
      <c r="U3363" s="36">
        <f>SUM(U3364:U3364)</f>
        <v>0</v>
      </c>
      <c r="V3363" s="36">
        <f t="shared" si="223"/>
        <v>0</v>
      </c>
      <c r="W3363" s="36">
        <f t="shared" si="224"/>
        <v>0</v>
      </c>
      <c r="X3363" s="35"/>
      <c r="Y3363" s="64"/>
      <c r="Z3363" s="63"/>
      <c r="AA3363" s="32"/>
      <c r="AK3363" s="2"/>
      <c r="AL3363" s="2"/>
      <c r="AM3363" s="2"/>
      <c r="AN3363" s="2"/>
      <c r="AO3363" s="2"/>
      <c r="AP3363" s="2"/>
      <c r="AQ3363" s="2"/>
      <c r="AR3363" s="2"/>
      <c r="AS3363" s="2"/>
      <c r="AT3363" s="2"/>
      <c r="AU3363" s="2"/>
      <c r="AV3363" s="2"/>
      <c r="AW3363" s="2"/>
    </row>
    <row r="3364" spans="1:49" ht="28.5" hidden="1">
      <c r="A3364" s="31" t="e">
        <f t="shared" si="225"/>
        <v>#N/A</v>
      </c>
      <c r="B3364" s="30" t="e">
        <f>VLOOKUP(F3364,[3]!Tabla13[#All],2,FALSE)</f>
        <v>#N/A</v>
      </c>
      <c r="C3364" s="51">
        <v>2026</v>
      </c>
      <c r="D3364" s="51">
        <v>8330</v>
      </c>
      <c r="E3364" s="51"/>
      <c r="F3364" s="52"/>
      <c r="G3364" s="51">
        <v>2</v>
      </c>
      <c r="H3364" s="51">
        <v>6</v>
      </c>
      <c r="I3364" s="51">
        <v>20</v>
      </c>
      <c r="J3364" s="51">
        <v>7</v>
      </c>
      <c r="K3364" s="51">
        <v>3000</v>
      </c>
      <c r="L3364" s="197">
        <v>3300</v>
      </c>
      <c r="M3364" s="51">
        <v>334</v>
      </c>
      <c r="N3364" s="50">
        <v>465</v>
      </c>
      <c r="O3364" s="49"/>
      <c r="P3364" s="48" t="s">
        <v>606</v>
      </c>
      <c r="Q3364" s="47">
        <v>0</v>
      </c>
      <c r="R3364" s="47">
        <v>0</v>
      </c>
      <c r="S3364" s="46">
        <f t="shared" si="222"/>
        <v>0</v>
      </c>
      <c r="T3364" s="47">
        <v>0</v>
      </c>
      <c r="U3364" s="47">
        <v>0</v>
      </c>
      <c r="V3364" s="46">
        <f t="shared" si="223"/>
        <v>0</v>
      </c>
      <c r="W3364" s="46">
        <f t="shared" si="224"/>
        <v>0</v>
      </c>
      <c r="X3364" s="45" t="s">
        <v>88</v>
      </c>
      <c r="Y3364" s="44"/>
      <c r="Z3364" s="43"/>
      <c r="AA3364" s="78" t="s">
        <v>100</v>
      </c>
      <c r="AK3364" s="2"/>
      <c r="AL3364" s="2"/>
      <c r="AM3364" s="2"/>
      <c r="AN3364" s="2"/>
      <c r="AO3364" s="2"/>
      <c r="AP3364" s="2"/>
      <c r="AQ3364" s="2"/>
      <c r="AR3364" s="2"/>
      <c r="AS3364" s="2"/>
      <c r="AT3364" s="2"/>
      <c r="AU3364" s="2"/>
      <c r="AV3364" s="2"/>
      <c r="AW3364" s="2"/>
    </row>
    <row r="3365" spans="1:49" ht="30" hidden="1">
      <c r="A3365" s="31" t="e">
        <f t="shared" si="225"/>
        <v>#N/A</v>
      </c>
      <c r="B3365" s="30" t="e">
        <f>VLOOKUP(F3365,[3]!Tabla13[#All],2,FALSE)</f>
        <v>#N/A</v>
      </c>
      <c r="C3365" s="61">
        <v>2026</v>
      </c>
      <c r="D3365" s="61">
        <v>8330</v>
      </c>
      <c r="E3365" s="61"/>
      <c r="F3365" s="62"/>
      <c r="G3365" s="61">
        <v>2</v>
      </c>
      <c r="H3365" s="61">
        <v>6</v>
      </c>
      <c r="I3365" s="61">
        <v>20</v>
      </c>
      <c r="J3365" s="61">
        <v>7</v>
      </c>
      <c r="K3365" s="61">
        <v>3000</v>
      </c>
      <c r="L3365" s="61">
        <v>3500</v>
      </c>
      <c r="M3365" s="61"/>
      <c r="N3365" s="60" t="s">
        <v>23</v>
      </c>
      <c r="O3365" s="59"/>
      <c r="P3365" s="58" t="s">
        <v>95</v>
      </c>
      <c r="Q3365" s="57">
        <f>Q3366+Q3368</f>
        <v>0</v>
      </c>
      <c r="R3365" s="57">
        <f>R3366+R3368</f>
        <v>0</v>
      </c>
      <c r="S3365" s="57">
        <f t="shared" si="222"/>
        <v>0</v>
      </c>
      <c r="T3365" s="57">
        <f>T3366+T3368</f>
        <v>0</v>
      </c>
      <c r="U3365" s="57">
        <f>U3366+U3368</f>
        <v>0</v>
      </c>
      <c r="V3365" s="57">
        <f t="shared" si="223"/>
        <v>0</v>
      </c>
      <c r="W3365" s="57">
        <f t="shared" si="224"/>
        <v>0</v>
      </c>
      <c r="X3365" s="56"/>
      <c r="Y3365" s="66"/>
      <c r="Z3365" s="65"/>
      <c r="AA3365" s="53"/>
      <c r="AK3365" s="2"/>
      <c r="AL3365" s="2"/>
      <c r="AM3365" s="2"/>
      <c r="AN3365" s="2"/>
      <c r="AO3365" s="2"/>
      <c r="AP3365" s="2"/>
      <c r="AQ3365" s="2"/>
      <c r="AR3365" s="2"/>
      <c r="AS3365" s="2"/>
      <c r="AT3365" s="2"/>
      <c r="AU3365" s="2"/>
      <c r="AV3365" s="2"/>
      <c r="AW3365" s="2"/>
    </row>
    <row r="3366" spans="1:49" ht="30" hidden="1">
      <c r="A3366" s="31" t="e">
        <f t="shared" si="225"/>
        <v>#N/A</v>
      </c>
      <c r="B3366" s="30" t="e">
        <f>VLOOKUP(F3366,[3]!Tabla13[#All],2,FALSE)</f>
        <v>#N/A</v>
      </c>
      <c r="C3366" s="40">
        <v>2026</v>
      </c>
      <c r="D3366" s="40">
        <v>8330</v>
      </c>
      <c r="E3366" s="40"/>
      <c r="F3366" s="41"/>
      <c r="G3366" s="40">
        <v>2</v>
      </c>
      <c r="H3366" s="40">
        <v>6</v>
      </c>
      <c r="I3366" s="40">
        <v>20</v>
      </c>
      <c r="J3366" s="40">
        <v>7</v>
      </c>
      <c r="K3366" s="40">
        <v>3000</v>
      </c>
      <c r="L3366" s="40">
        <v>3500</v>
      </c>
      <c r="M3366" s="40">
        <v>353</v>
      </c>
      <c r="N3366" s="39" t="s">
        <v>23</v>
      </c>
      <c r="O3366" s="38"/>
      <c r="P3366" s="37" t="s">
        <v>92</v>
      </c>
      <c r="Q3366" s="36">
        <f>Q3367</f>
        <v>0</v>
      </c>
      <c r="R3366" s="36">
        <f>R3367</f>
        <v>0</v>
      </c>
      <c r="S3366" s="36">
        <f t="shared" si="222"/>
        <v>0</v>
      </c>
      <c r="T3366" s="36">
        <f>T3367</f>
        <v>0</v>
      </c>
      <c r="U3366" s="36">
        <f>U3367</f>
        <v>0</v>
      </c>
      <c r="V3366" s="36">
        <f t="shared" si="223"/>
        <v>0</v>
      </c>
      <c r="W3366" s="36">
        <f t="shared" si="224"/>
        <v>0</v>
      </c>
      <c r="X3366" s="35"/>
      <c r="Y3366" s="64"/>
      <c r="Z3366" s="63"/>
      <c r="AA3366" s="135"/>
      <c r="AK3366" s="2"/>
      <c r="AL3366" s="2"/>
      <c r="AM3366" s="2"/>
      <c r="AN3366" s="2"/>
      <c r="AO3366" s="2"/>
      <c r="AP3366" s="2"/>
      <c r="AQ3366" s="2"/>
      <c r="AR3366" s="2"/>
      <c r="AS3366" s="2"/>
      <c r="AT3366" s="2"/>
      <c r="AU3366" s="2"/>
      <c r="AV3366" s="2"/>
      <c r="AW3366" s="2"/>
    </row>
    <row r="3367" spans="1:49" hidden="1">
      <c r="A3367" s="31" t="e">
        <f t="shared" si="225"/>
        <v>#N/A</v>
      </c>
      <c r="B3367" s="30" t="e">
        <f>VLOOKUP(F3367,[3]!Tabla13[#All],2,FALSE)</f>
        <v>#N/A</v>
      </c>
      <c r="C3367" s="51">
        <v>2026</v>
      </c>
      <c r="D3367" s="51">
        <v>8330</v>
      </c>
      <c r="E3367" s="51"/>
      <c r="F3367" s="52"/>
      <c r="G3367" s="51">
        <v>2</v>
      </c>
      <c r="H3367" s="51">
        <v>6</v>
      </c>
      <c r="I3367" s="51">
        <v>20</v>
      </c>
      <c r="J3367" s="51">
        <v>7</v>
      </c>
      <c r="K3367" s="51">
        <v>3000</v>
      </c>
      <c r="L3367" s="51">
        <v>3500</v>
      </c>
      <c r="M3367" s="51">
        <v>353</v>
      </c>
      <c r="N3367" s="50">
        <v>892</v>
      </c>
      <c r="O3367" s="49"/>
      <c r="P3367" s="48" t="s">
        <v>91</v>
      </c>
      <c r="Q3367" s="47">
        <v>0</v>
      </c>
      <c r="R3367" s="47">
        <v>0</v>
      </c>
      <c r="S3367" s="46">
        <f t="shared" si="222"/>
        <v>0</v>
      </c>
      <c r="T3367" s="47">
        <v>0</v>
      </c>
      <c r="U3367" s="47">
        <v>0</v>
      </c>
      <c r="V3367" s="46">
        <f t="shared" si="223"/>
        <v>0</v>
      </c>
      <c r="W3367" s="46">
        <f t="shared" si="224"/>
        <v>0</v>
      </c>
      <c r="X3367" s="45" t="s">
        <v>88</v>
      </c>
      <c r="Y3367" s="44"/>
      <c r="Z3367" s="43"/>
      <c r="AA3367" s="42" t="s">
        <v>19</v>
      </c>
      <c r="AK3367" s="2"/>
      <c r="AL3367" s="2"/>
      <c r="AM3367" s="2"/>
      <c r="AN3367" s="2"/>
      <c r="AO3367" s="2"/>
      <c r="AP3367" s="2"/>
      <c r="AQ3367" s="2"/>
      <c r="AR3367" s="2"/>
      <c r="AS3367" s="2"/>
      <c r="AT3367" s="2"/>
      <c r="AU3367" s="2"/>
      <c r="AV3367" s="2"/>
      <c r="AW3367" s="2"/>
    </row>
    <row r="3368" spans="1:49" ht="30" hidden="1">
      <c r="A3368" s="31" t="e">
        <f t="shared" si="225"/>
        <v>#N/A</v>
      </c>
      <c r="B3368" s="30" t="e">
        <f>VLOOKUP(F3368,[3]!Tabla13[#All],2,FALSE)</f>
        <v>#N/A</v>
      </c>
      <c r="C3368" s="40">
        <v>2026</v>
      </c>
      <c r="D3368" s="40">
        <v>8330</v>
      </c>
      <c r="E3368" s="40"/>
      <c r="F3368" s="41"/>
      <c r="G3368" s="40">
        <v>2</v>
      </c>
      <c r="H3368" s="40">
        <v>6</v>
      </c>
      <c r="I3368" s="40">
        <v>20</v>
      </c>
      <c r="J3368" s="40">
        <v>7</v>
      </c>
      <c r="K3368" s="40">
        <v>3000</v>
      </c>
      <c r="L3368" s="40">
        <v>3500</v>
      </c>
      <c r="M3368" s="40">
        <v>357</v>
      </c>
      <c r="N3368" s="39" t="s">
        <v>23</v>
      </c>
      <c r="O3368" s="38"/>
      <c r="P3368" s="37" t="s">
        <v>327</v>
      </c>
      <c r="Q3368" s="36">
        <f>Q3369</f>
        <v>0</v>
      </c>
      <c r="R3368" s="36">
        <f>R3369</f>
        <v>0</v>
      </c>
      <c r="S3368" s="36">
        <f t="shared" si="222"/>
        <v>0</v>
      </c>
      <c r="T3368" s="36">
        <f>T3369</f>
        <v>0</v>
      </c>
      <c r="U3368" s="36">
        <f>U3369</f>
        <v>0</v>
      </c>
      <c r="V3368" s="36">
        <f t="shared" si="223"/>
        <v>0</v>
      </c>
      <c r="W3368" s="36">
        <f t="shared" si="224"/>
        <v>0</v>
      </c>
      <c r="X3368" s="35"/>
      <c r="Y3368" s="64"/>
      <c r="Z3368" s="63"/>
      <c r="AA3368" s="135"/>
      <c r="AK3368" s="2"/>
      <c r="AL3368" s="2"/>
      <c r="AM3368" s="2"/>
      <c r="AN3368" s="2"/>
      <c r="AO3368" s="2"/>
      <c r="AP3368" s="2"/>
      <c r="AQ3368" s="2"/>
      <c r="AR3368" s="2"/>
      <c r="AS3368" s="2"/>
      <c r="AT3368" s="2"/>
      <c r="AU3368" s="2"/>
      <c r="AV3368" s="2"/>
      <c r="AW3368" s="2"/>
    </row>
    <row r="3369" spans="1:49" hidden="1">
      <c r="A3369" s="31" t="e">
        <f t="shared" si="225"/>
        <v>#N/A</v>
      </c>
      <c r="B3369" s="30" t="e">
        <f>VLOOKUP(F3369,[3]!Tabla13[#All],2,FALSE)</f>
        <v>#N/A</v>
      </c>
      <c r="C3369" s="51">
        <v>2026</v>
      </c>
      <c r="D3369" s="51">
        <v>8330</v>
      </c>
      <c r="E3369" s="51"/>
      <c r="F3369" s="52"/>
      <c r="G3369" s="51">
        <v>2</v>
      </c>
      <c r="H3369" s="51">
        <v>6</v>
      </c>
      <c r="I3369" s="51">
        <v>20</v>
      </c>
      <c r="J3369" s="51">
        <v>7</v>
      </c>
      <c r="K3369" s="51">
        <v>3000</v>
      </c>
      <c r="L3369" s="51">
        <v>3500</v>
      </c>
      <c r="M3369" s="51">
        <v>357</v>
      </c>
      <c r="N3369" s="50">
        <v>895</v>
      </c>
      <c r="O3369" s="49"/>
      <c r="P3369" s="48" t="s">
        <v>326</v>
      </c>
      <c r="Q3369" s="47">
        <v>0</v>
      </c>
      <c r="R3369" s="47">
        <v>0</v>
      </c>
      <c r="S3369" s="46">
        <f t="shared" si="222"/>
        <v>0</v>
      </c>
      <c r="T3369" s="47">
        <v>0</v>
      </c>
      <c r="U3369" s="47">
        <v>0</v>
      </c>
      <c r="V3369" s="46">
        <f t="shared" si="223"/>
        <v>0</v>
      </c>
      <c r="W3369" s="46">
        <f t="shared" si="224"/>
        <v>0</v>
      </c>
      <c r="X3369" s="45" t="s">
        <v>88</v>
      </c>
      <c r="Y3369" s="44"/>
      <c r="Z3369" s="43"/>
      <c r="AA3369" s="42" t="s">
        <v>19</v>
      </c>
      <c r="AK3369" s="2"/>
      <c r="AL3369" s="2"/>
      <c r="AM3369" s="2"/>
      <c r="AN3369" s="2"/>
      <c r="AO3369" s="2"/>
      <c r="AP3369" s="2"/>
      <c r="AQ3369" s="2"/>
      <c r="AR3369" s="2"/>
      <c r="AS3369" s="2"/>
      <c r="AT3369" s="2"/>
      <c r="AU3369" s="2"/>
      <c r="AV3369" s="2"/>
      <c r="AW3369" s="2"/>
    </row>
    <row r="3370" spans="1:49" hidden="1">
      <c r="A3370" s="31" t="e">
        <f t="shared" si="225"/>
        <v>#N/A</v>
      </c>
      <c r="B3370" s="30" t="e">
        <f>VLOOKUP(F3370,[3]!Tabla13[#All],2,FALSE)</f>
        <v>#N/A</v>
      </c>
      <c r="C3370" s="75">
        <v>2026</v>
      </c>
      <c r="D3370" s="75">
        <v>8330</v>
      </c>
      <c r="E3370" s="75"/>
      <c r="F3370" s="76"/>
      <c r="G3370" s="75">
        <v>2</v>
      </c>
      <c r="H3370" s="75">
        <v>6</v>
      </c>
      <c r="I3370" s="75">
        <v>20</v>
      </c>
      <c r="J3370" s="75">
        <v>7</v>
      </c>
      <c r="K3370" s="75">
        <v>5000</v>
      </c>
      <c r="L3370" s="75"/>
      <c r="M3370" s="75"/>
      <c r="N3370" s="74" t="s">
        <v>23</v>
      </c>
      <c r="O3370" s="73"/>
      <c r="P3370" s="72" t="s">
        <v>76</v>
      </c>
      <c r="Q3370" s="71">
        <f>+Q3371+Q3402+Q3411+Q3415+Q3426</f>
        <v>0</v>
      </c>
      <c r="R3370" s="71">
        <f>+R3371+R3402+R3411+R3415+R3426</f>
        <v>0</v>
      </c>
      <c r="S3370" s="71">
        <f t="shared" si="222"/>
        <v>0</v>
      </c>
      <c r="T3370" s="71">
        <f>+T3371+T3402+T3411+T3415+T3426</f>
        <v>0</v>
      </c>
      <c r="U3370" s="71">
        <f>+U3371+U3402+U3411+U3415+U3426</f>
        <v>0</v>
      </c>
      <c r="V3370" s="71">
        <f t="shared" si="223"/>
        <v>0</v>
      </c>
      <c r="W3370" s="71">
        <f t="shared" si="224"/>
        <v>0</v>
      </c>
      <c r="X3370" s="70"/>
      <c r="Y3370" s="79"/>
      <c r="Z3370" s="68"/>
      <c r="AA3370" s="67"/>
      <c r="AK3370" s="2"/>
      <c r="AL3370" s="2"/>
      <c r="AM3370" s="2"/>
      <c r="AN3370" s="2"/>
      <c r="AO3370" s="2"/>
      <c r="AP3370" s="2"/>
      <c r="AQ3370" s="2"/>
      <c r="AR3370" s="2"/>
      <c r="AS3370" s="2"/>
      <c r="AT3370" s="2"/>
      <c r="AU3370" s="2"/>
      <c r="AV3370" s="2"/>
      <c r="AW3370" s="2"/>
    </row>
    <row r="3371" spans="1:49" hidden="1">
      <c r="A3371" s="31" t="e">
        <f t="shared" si="225"/>
        <v>#N/A</v>
      </c>
      <c r="B3371" s="30" t="e">
        <f>VLOOKUP(F3371,[3]!Tabla13[#All],2,FALSE)</f>
        <v>#N/A</v>
      </c>
      <c r="C3371" s="61">
        <v>2026</v>
      </c>
      <c r="D3371" s="61">
        <v>8330</v>
      </c>
      <c r="E3371" s="61"/>
      <c r="F3371" s="62"/>
      <c r="G3371" s="61">
        <v>2</v>
      </c>
      <c r="H3371" s="61">
        <v>6</v>
      </c>
      <c r="I3371" s="61">
        <v>20</v>
      </c>
      <c r="J3371" s="61">
        <v>7</v>
      </c>
      <c r="K3371" s="61">
        <v>5000</v>
      </c>
      <c r="L3371" s="61">
        <v>5100</v>
      </c>
      <c r="M3371" s="61"/>
      <c r="N3371" s="60" t="s">
        <v>23</v>
      </c>
      <c r="O3371" s="59"/>
      <c r="P3371" s="58" t="s">
        <v>75</v>
      </c>
      <c r="Q3371" s="57">
        <f>Q3372+Q3381+Q3398</f>
        <v>0</v>
      </c>
      <c r="R3371" s="57">
        <f>R3372+R3381+R3398</f>
        <v>0</v>
      </c>
      <c r="S3371" s="57">
        <f t="shared" si="222"/>
        <v>0</v>
      </c>
      <c r="T3371" s="57">
        <f>T3372+T3381+T3398</f>
        <v>0</v>
      </c>
      <c r="U3371" s="57">
        <f>U3372+U3381+U3398</f>
        <v>0</v>
      </c>
      <c r="V3371" s="57">
        <f t="shared" si="223"/>
        <v>0</v>
      </c>
      <c r="W3371" s="57">
        <f t="shared" si="224"/>
        <v>0</v>
      </c>
      <c r="X3371" s="56"/>
      <c r="Y3371" s="66"/>
      <c r="Z3371" s="65"/>
      <c r="AA3371" s="53"/>
      <c r="AK3371" s="2"/>
      <c r="AL3371" s="2"/>
      <c r="AM3371" s="2"/>
      <c r="AN3371" s="2"/>
      <c r="AO3371" s="2"/>
      <c r="AP3371" s="2"/>
      <c r="AQ3371" s="2"/>
      <c r="AR3371" s="2"/>
      <c r="AS3371" s="2"/>
      <c r="AT3371" s="2"/>
      <c r="AU3371" s="2"/>
      <c r="AV3371" s="2"/>
      <c r="AW3371" s="2"/>
    </row>
    <row r="3372" spans="1:49" hidden="1">
      <c r="A3372" s="31" t="e">
        <f t="shared" si="225"/>
        <v>#N/A</v>
      </c>
      <c r="B3372" s="30" t="e">
        <f>VLOOKUP(F3372,[3]!Tabla13[#All],2,FALSE)</f>
        <v>#N/A</v>
      </c>
      <c r="C3372" s="40">
        <v>2026</v>
      </c>
      <c r="D3372" s="40">
        <v>8330</v>
      </c>
      <c r="E3372" s="40"/>
      <c r="F3372" s="41"/>
      <c r="G3372" s="40">
        <v>2</v>
      </c>
      <c r="H3372" s="40">
        <v>6</v>
      </c>
      <c r="I3372" s="40">
        <v>20</v>
      </c>
      <c r="J3372" s="40">
        <v>7</v>
      </c>
      <c r="K3372" s="40">
        <v>5000</v>
      </c>
      <c r="L3372" s="40">
        <v>5100</v>
      </c>
      <c r="M3372" s="40">
        <v>511</v>
      </c>
      <c r="N3372" s="39" t="s">
        <v>23</v>
      </c>
      <c r="O3372" s="38"/>
      <c r="P3372" s="37" t="s">
        <v>74</v>
      </c>
      <c r="Q3372" s="36">
        <f>SUM(Q3373:Q3380)</f>
        <v>0</v>
      </c>
      <c r="R3372" s="36">
        <f>SUM(R3373:R3380)</f>
        <v>0</v>
      </c>
      <c r="S3372" s="36">
        <f t="shared" si="222"/>
        <v>0</v>
      </c>
      <c r="T3372" s="36">
        <f>SUM(T3373:T3380)</f>
        <v>0</v>
      </c>
      <c r="U3372" s="36">
        <f>SUM(U3373:U3380)</f>
        <v>0</v>
      </c>
      <c r="V3372" s="36">
        <f t="shared" si="223"/>
        <v>0</v>
      </c>
      <c r="W3372" s="36">
        <f t="shared" si="224"/>
        <v>0</v>
      </c>
      <c r="X3372" s="35"/>
      <c r="Y3372" s="64"/>
      <c r="Z3372" s="63"/>
      <c r="AA3372" s="32"/>
      <c r="AK3372" s="2"/>
      <c r="AL3372" s="2"/>
      <c r="AM3372" s="2"/>
      <c r="AN3372" s="2"/>
      <c r="AO3372" s="2"/>
      <c r="AP3372" s="2"/>
      <c r="AQ3372" s="2"/>
      <c r="AR3372" s="2"/>
      <c r="AS3372" s="2"/>
      <c r="AT3372" s="2"/>
      <c r="AU3372" s="2"/>
      <c r="AV3372" s="2"/>
      <c r="AW3372" s="2"/>
    </row>
    <row r="3373" spans="1:49" hidden="1">
      <c r="A3373" s="31" t="e">
        <f t="shared" si="225"/>
        <v>#N/A</v>
      </c>
      <c r="B3373" s="30" t="e">
        <f>VLOOKUP(F3373,[3]!Tabla13[#All],2,FALSE)</f>
        <v>#N/A</v>
      </c>
      <c r="C3373" s="51">
        <v>2026</v>
      </c>
      <c r="D3373" s="51">
        <v>8330</v>
      </c>
      <c r="E3373" s="51"/>
      <c r="F3373" s="52"/>
      <c r="G3373" s="51">
        <v>2</v>
      </c>
      <c r="H3373" s="51">
        <v>6</v>
      </c>
      <c r="I3373" s="51">
        <v>20</v>
      </c>
      <c r="J3373" s="51">
        <v>7</v>
      </c>
      <c r="K3373" s="51">
        <v>5000</v>
      </c>
      <c r="L3373" s="51">
        <v>5100</v>
      </c>
      <c r="M3373" s="51">
        <v>511</v>
      </c>
      <c r="N3373" s="50">
        <v>55</v>
      </c>
      <c r="O3373" s="49"/>
      <c r="P3373" s="48" t="s">
        <v>72</v>
      </c>
      <c r="Q3373" s="47">
        <v>0</v>
      </c>
      <c r="R3373" s="47">
        <v>0</v>
      </c>
      <c r="S3373" s="46">
        <f t="shared" si="222"/>
        <v>0</v>
      </c>
      <c r="T3373" s="47">
        <v>0</v>
      </c>
      <c r="U3373" s="47">
        <v>0</v>
      </c>
      <c r="V3373" s="46">
        <f t="shared" si="223"/>
        <v>0</v>
      </c>
      <c r="W3373" s="46">
        <f t="shared" si="224"/>
        <v>0</v>
      </c>
      <c r="X3373" s="45" t="s">
        <v>26</v>
      </c>
      <c r="Y3373" s="44"/>
      <c r="Z3373" s="43"/>
      <c r="AA3373" s="42" t="s">
        <v>19</v>
      </c>
      <c r="AK3373" s="2"/>
      <c r="AL3373" s="2"/>
      <c r="AM3373" s="2"/>
      <c r="AN3373" s="2"/>
      <c r="AO3373" s="2"/>
      <c r="AP3373" s="2"/>
      <c r="AQ3373" s="2"/>
      <c r="AR3373" s="2"/>
      <c r="AS3373" s="2"/>
      <c r="AT3373" s="2"/>
      <c r="AU3373" s="2"/>
      <c r="AV3373" s="2"/>
      <c r="AW3373" s="2"/>
    </row>
    <row r="3374" spans="1:49" hidden="1">
      <c r="A3374" s="31" t="e">
        <f t="shared" si="225"/>
        <v>#N/A</v>
      </c>
      <c r="B3374" s="30" t="e">
        <f>VLOOKUP(F3374,[3]!Tabla13[#All],2,FALSE)</f>
        <v>#N/A</v>
      </c>
      <c r="C3374" s="51">
        <v>2026</v>
      </c>
      <c r="D3374" s="51">
        <v>8330</v>
      </c>
      <c r="E3374" s="51"/>
      <c r="F3374" s="52"/>
      <c r="G3374" s="51">
        <v>2</v>
      </c>
      <c r="H3374" s="51">
        <v>6</v>
      </c>
      <c r="I3374" s="51">
        <v>20</v>
      </c>
      <c r="J3374" s="51">
        <v>7</v>
      </c>
      <c r="K3374" s="51">
        <v>5000</v>
      </c>
      <c r="L3374" s="51">
        <v>5100</v>
      </c>
      <c r="M3374" s="51">
        <v>511</v>
      </c>
      <c r="N3374" s="50">
        <v>599</v>
      </c>
      <c r="O3374" s="49"/>
      <c r="P3374" s="48" t="s">
        <v>71</v>
      </c>
      <c r="Q3374" s="47">
        <v>0</v>
      </c>
      <c r="R3374" s="47">
        <v>0</v>
      </c>
      <c r="S3374" s="46">
        <f t="shared" si="222"/>
        <v>0</v>
      </c>
      <c r="T3374" s="47">
        <v>0</v>
      </c>
      <c r="U3374" s="47">
        <v>0</v>
      </c>
      <c r="V3374" s="46">
        <f t="shared" si="223"/>
        <v>0</v>
      </c>
      <c r="W3374" s="46">
        <f t="shared" si="224"/>
        <v>0</v>
      </c>
      <c r="X3374" s="45" t="s">
        <v>26</v>
      </c>
      <c r="Y3374" s="44"/>
      <c r="Z3374" s="43"/>
      <c r="AA3374" s="42" t="s">
        <v>19</v>
      </c>
      <c r="AK3374" s="2"/>
      <c r="AL3374" s="2"/>
      <c r="AM3374" s="2"/>
      <c r="AN3374" s="2"/>
      <c r="AO3374" s="2"/>
      <c r="AP3374" s="2"/>
      <c r="AQ3374" s="2"/>
      <c r="AR3374" s="2"/>
      <c r="AS3374" s="2"/>
      <c r="AT3374" s="2"/>
      <c r="AU3374" s="2"/>
      <c r="AV3374" s="2"/>
      <c r="AW3374" s="2"/>
    </row>
    <row r="3375" spans="1:49" hidden="1">
      <c r="A3375" s="31" t="e">
        <f t="shared" si="225"/>
        <v>#N/A</v>
      </c>
      <c r="B3375" s="30" t="e">
        <f>VLOOKUP(F3375,[3]!Tabla13[#All],2,FALSE)</f>
        <v>#N/A</v>
      </c>
      <c r="C3375" s="51">
        <v>2026</v>
      </c>
      <c r="D3375" s="51">
        <v>8330</v>
      </c>
      <c r="E3375" s="51"/>
      <c r="F3375" s="52"/>
      <c r="G3375" s="51">
        <v>2</v>
      </c>
      <c r="H3375" s="51">
        <v>6</v>
      </c>
      <c r="I3375" s="51">
        <v>20</v>
      </c>
      <c r="J3375" s="51">
        <v>7</v>
      </c>
      <c r="K3375" s="51">
        <v>5000</v>
      </c>
      <c r="L3375" s="51">
        <v>5100</v>
      </c>
      <c r="M3375" s="51">
        <v>511</v>
      </c>
      <c r="N3375" s="50">
        <v>631</v>
      </c>
      <c r="O3375" s="49"/>
      <c r="P3375" s="48" t="s">
        <v>566</v>
      </c>
      <c r="Q3375" s="47">
        <v>0</v>
      </c>
      <c r="R3375" s="47">
        <v>0</v>
      </c>
      <c r="S3375" s="46">
        <f t="shared" si="222"/>
        <v>0</v>
      </c>
      <c r="T3375" s="47">
        <v>0</v>
      </c>
      <c r="U3375" s="47">
        <v>0</v>
      </c>
      <c r="V3375" s="46">
        <f t="shared" si="223"/>
        <v>0</v>
      </c>
      <c r="W3375" s="46">
        <f t="shared" si="224"/>
        <v>0</v>
      </c>
      <c r="X3375" s="45" t="s">
        <v>26</v>
      </c>
      <c r="Y3375" s="44"/>
      <c r="Z3375" s="43"/>
      <c r="AA3375" s="42" t="s">
        <v>19</v>
      </c>
      <c r="AK3375" s="2"/>
      <c r="AL3375" s="2"/>
      <c r="AM3375" s="2"/>
      <c r="AN3375" s="2"/>
      <c r="AO3375" s="2"/>
      <c r="AP3375" s="2"/>
      <c r="AQ3375" s="2"/>
      <c r="AR3375" s="2"/>
      <c r="AS3375" s="2"/>
      <c r="AT3375" s="2"/>
      <c r="AU3375" s="2"/>
      <c r="AV3375" s="2"/>
      <c r="AW3375" s="2"/>
    </row>
    <row r="3376" spans="1:49" hidden="1">
      <c r="A3376" s="31" t="e">
        <f t="shared" si="225"/>
        <v>#N/A</v>
      </c>
      <c r="B3376" s="30" t="e">
        <f>VLOOKUP(F3376,[3]!Tabla13[#All],2,FALSE)</f>
        <v>#N/A</v>
      </c>
      <c r="C3376" s="51">
        <v>2026</v>
      </c>
      <c r="D3376" s="51">
        <v>8330</v>
      </c>
      <c r="E3376" s="51"/>
      <c r="F3376" s="52"/>
      <c r="G3376" s="51">
        <v>2</v>
      </c>
      <c r="H3376" s="51">
        <v>6</v>
      </c>
      <c r="I3376" s="51">
        <v>20</v>
      </c>
      <c r="J3376" s="51">
        <v>7</v>
      </c>
      <c r="K3376" s="51">
        <v>5000</v>
      </c>
      <c r="L3376" s="51">
        <v>5100</v>
      </c>
      <c r="M3376" s="51">
        <v>511</v>
      </c>
      <c r="N3376" s="50">
        <v>863</v>
      </c>
      <c r="O3376" s="49"/>
      <c r="P3376" s="48" t="s">
        <v>317</v>
      </c>
      <c r="Q3376" s="47">
        <v>0</v>
      </c>
      <c r="R3376" s="47">
        <v>0</v>
      </c>
      <c r="S3376" s="46">
        <f t="shared" si="222"/>
        <v>0</v>
      </c>
      <c r="T3376" s="47">
        <v>0</v>
      </c>
      <c r="U3376" s="47">
        <v>0</v>
      </c>
      <c r="V3376" s="46">
        <f t="shared" si="223"/>
        <v>0</v>
      </c>
      <c r="W3376" s="46">
        <f t="shared" si="224"/>
        <v>0</v>
      </c>
      <c r="X3376" s="45" t="s">
        <v>26</v>
      </c>
      <c r="Y3376" s="44"/>
      <c r="Z3376" s="43"/>
      <c r="AA3376" s="42" t="s">
        <v>19</v>
      </c>
      <c r="AK3376" s="2"/>
      <c r="AL3376" s="2"/>
      <c r="AM3376" s="2"/>
      <c r="AN3376" s="2"/>
      <c r="AO3376" s="2"/>
      <c r="AP3376" s="2"/>
      <c r="AQ3376" s="2"/>
      <c r="AR3376" s="2"/>
      <c r="AS3376" s="2"/>
      <c r="AT3376" s="2"/>
      <c r="AU3376" s="2"/>
      <c r="AV3376" s="2"/>
      <c r="AW3376" s="2"/>
    </row>
    <row r="3377" spans="1:49" hidden="1">
      <c r="A3377" s="31" t="e">
        <f t="shared" si="225"/>
        <v>#N/A</v>
      </c>
      <c r="B3377" s="30" t="e">
        <f>VLOOKUP(F3377,[3]!Tabla13[#All],2,FALSE)</f>
        <v>#N/A</v>
      </c>
      <c r="C3377" s="51">
        <v>2026</v>
      </c>
      <c r="D3377" s="51">
        <v>8330</v>
      </c>
      <c r="E3377" s="51"/>
      <c r="F3377" s="52"/>
      <c r="G3377" s="51">
        <v>2</v>
      </c>
      <c r="H3377" s="51">
        <v>6</v>
      </c>
      <c r="I3377" s="51">
        <v>20</v>
      </c>
      <c r="J3377" s="51">
        <v>7</v>
      </c>
      <c r="K3377" s="51">
        <v>5000</v>
      </c>
      <c r="L3377" s="51">
        <v>5100</v>
      </c>
      <c r="M3377" s="51">
        <v>511</v>
      </c>
      <c r="N3377" s="50">
        <v>929</v>
      </c>
      <c r="O3377" s="49"/>
      <c r="P3377" s="48" t="s">
        <v>195</v>
      </c>
      <c r="Q3377" s="47">
        <v>0</v>
      </c>
      <c r="R3377" s="47">
        <v>0</v>
      </c>
      <c r="S3377" s="46">
        <f t="shared" si="222"/>
        <v>0</v>
      </c>
      <c r="T3377" s="47">
        <v>0</v>
      </c>
      <c r="U3377" s="47">
        <v>0</v>
      </c>
      <c r="V3377" s="46">
        <f t="shared" si="223"/>
        <v>0</v>
      </c>
      <c r="W3377" s="46">
        <f t="shared" si="224"/>
        <v>0</v>
      </c>
      <c r="X3377" s="45" t="s">
        <v>26</v>
      </c>
      <c r="Y3377" s="44"/>
      <c r="Z3377" s="43"/>
      <c r="AA3377" s="42" t="s">
        <v>19</v>
      </c>
      <c r="AK3377" s="2"/>
      <c r="AL3377" s="2"/>
      <c r="AM3377" s="2"/>
      <c r="AN3377" s="2"/>
      <c r="AO3377" s="2"/>
      <c r="AP3377" s="2"/>
      <c r="AQ3377" s="2"/>
      <c r="AR3377" s="2"/>
      <c r="AS3377" s="2"/>
      <c r="AT3377" s="2"/>
      <c r="AU3377" s="2"/>
      <c r="AV3377" s="2"/>
      <c r="AW3377" s="2"/>
    </row>
    <row r="3378" spans="1:49" hidden="1">
      <c r="A3378" s="31" t="e">
        <f t="shared" si="225"/>
        <v>#N/A</v>
      </c>
      <c r="B3378" s="30" t="e">
        <f>VLOOKUP(F3378,[3]!Tabla13[#All],2,FALSE)</f>
        <v>#N/A</v>
      </c>
      <c r="C3378" s="51">
        <v>2026</v>
      </c>
      <c r="D3378" s="51">
        <v>8330</v>
      </c>
      <c r="E3378" s="51"/>
      <c r="F3378" s="52"/>
      <c r="G3378" s="51">
        <v>2</v>
      </c>
      <c r="H3378" s="51">
        <v>6</v>
      </c>
      <c r="I3378" s="51">
        <v>20</v>
      </c>
      <c r="J3378" s="51">
        <v>7</v>
      </c>
      <c r="K3378" s="51">
        <v>5000</v>
      </c>
      <c r="L3378" s="51">
        <v>5100</v>
      </c>
      <c r="M3378" s="51">
        <v>511</v>
      </c>
      <c r="N3378" s="50">
        <v>1301</v>
      </c>
      <c r="O3378" s="49"/>
      <c r="P3378" s="48" t="s">
        <v>68</v>
      </c>
      <c r="Q3378" s="47">
        <v>0</v>
      </c>
      <c r="R3378" s="47">
        <v>0</v>
      </c>
      <c r="S3378" s="46">
        <f t="shared" si="222"/>
        <v>0</v>
      </c>
      <c r="T3378" s="47">
        <v>0</v>
      </c>
      <c r="U3378" s="47">
        <v>0</v>
      </c>
      <c r="V3378" s="46">
        <f t="shared" si="223"/>
        <v>0</v>
      </c>
      <c r="W3378" s="46">
        <f t="shared" si="224"/>
        <v>0</v>
      </c>
      <c r="X3378" s="45" t="s">
        <v>26</v>
      </c>
      <c r="Y3378" s="44"/>
      <c r="Z3378" s="43"/>
      <c r="AA3378" s="42" t="s">
        <v>19</v>
      </c>
      <c r="AK3378" s="2"/>
      <c r="AL3378" s="2"/>
      <c r="AM3378" s="2"/>
      <c r="AN3378" s="2"/>
      <c r="AO3378" s="2"/>
      <c r="AP3378" s="2"/>
      <c r="AQ3378" s="2"/>
      <c r="AR3378" s="2"/>
      <c r="AS3378" s="2"/>
      <c r="AT3378" s="2"/>
      <c r="AU3378" s="2"/>
      <c r="AV3378" s="2"/>
      <c r="AW3378" s="2"/>
    </row>
    <row r="3379" spans="1:49" hidden="1">
      <c r="A3379" s="31" t="e">
        <f t="shared" si="225"/>
        <v>#N/A</v>
      </c>
      <c r="B3379" s="30" t="e">
        <f>VLOOKUP(F3379,[3]!Tabla13[#All],2,FALSE)</f>
        <v>#N/A</v>
      </c>
      <c r="C3379" s="51">
        <v>2026</v>
      </c>
      <c r="D3379" s="51">
        <v>8330</v>
      </c>
      <c r="E3379" s="51"/>
      <c r="F3379" s="52"/>
      <c r="G3379" s="51">
        <v>2</v>
      </c>
      <c r="H3379" s="51">
        <v>6</v>
      </c>
      <c r="I3379" s="51">
        <v>20</v>
      </c>
      <c r="J3379" s="51">
        <v>7</v>
      </c>
      <c r="K3379" s="51">
        <v>5000</v>
      </c>
      <c r="L3379" s="51">
        <v>5100</v>
      </c>
      <c r="M3379" s="51">
        <v>511</v>
      </c>
      <c r="N3379" s="50">
        <v>1316</v>
      </c>
      <c r="O3379" s="49"/>
      <c r="P3379" s="48" t="s">
        <v>605</v>
      </c>
      <c r="Q3379" s="47">
        <v>0</v>
      </c>
      <c r="R3379" s="47">
        <v>0</v>
      </c>
      <c r="S3379" s="46">
        <f t="shared" si="222"/>
        <v>0</v>
      </c>
      <c r="T3379" s="47">
        <v>0</v>
      </c>
      <c r="U3379" s="47">
        <v>0</v>
      </c>
      <c r="V3379" s="46">
        <f t="shared" si="223"/>
        <v>0</v>
      </c>
      <c r="W3379" s="46">
        <f t="shared" si="224"/>
        <v>0</v>
      </c>
      <c r="X3379" s="45" t="s">
        <v>26</v>
      </c>
      <c r="Y3379" s="44"/>
      <c r="Z3379" s="43"/>
      <c r="AA3379" s="42" t="s">
        <v>19</v>
      </c>
      <c r="AK3379" s="2"/>
      <c r="AL3379" s="2"/>
      <c r="AM3379" s="2"/>
      <c r="AN3379" s="2"/>
      <c r="AO3379" s="2"/>
      <c r="AP3379" s="2"/>
      <c r="AQ3379" s="2"/>
      <c r="AR3379" s="2"/>
      <c r="AS3379" s="2"/>
      <c r="AT3379" s="2"/>
      <c r="AU3379" s="2"/>
      <c r="AV3379" s="2"/>
      <c r="AW3379" s="2"/>
    </row>
    <row r="3380" spans="1:49" hidden="1">
      <c r="A3380" s="31" t="e">
        <f t="shared" si="225"/>
        <v>#N/A</v>
      </c>
      <c r="B3380" s="30" t="e">
        <f>VLOOKUP(F3380,[3]!Tabla13[#All],2,FALSE)</f>
        <v>#N/A</v>
      </c>
      <c r="C3380" s="51">
        <v>2026</v>
      </c>
      <c r="D3380" s="51">
        <v>8330</v>
      </c>
      <c r="E3380" s="51"/>
      <c r="F3380" s="52"/>
      <c r="G3380" s="51">
        <v>2</v>
      </c>
      <c r="H3380" s="51">
        <v>6</v>
      </c>
      <c r="I3380" s="51">
        <v>20</v>
      </c>
      <c r="J3380" s="51">
        <v>7</v>
      </c>
      <c r="K3380" s="51">
        <v>5000</v>
      </c>
      <c r="L3380" s="51">
        <v>5100</v>
      </c>
      <c r="M3380" s="51">
        <v>511</v>
      </c>
      <c r="N3380" s="50">
        <v>1318</v>
      </c>
      <c r="O3380" s="49"/>
      <c r="P3380" s="48" t="s">
        <v>604</v>
      </c>
      <c r="Q3380" s="47">
        <v>0</v>
      </c>
      <c r="R3380" s="47">
        <v>0</v>
      </c>
      <c r="S3380" s="46">
        <f t="shared" si="222"/>
        <v>0</v>
      </c>
      <c r="T3380" s="47">
        <v>0</v>
      </c>
      <c r="U3380" s="47">
        <v>0</v>
      </c>
      <c r="V3380" s="46">
        <f t="shared" si="223"/>
        <v>0</v>
      </c>
      <c r="W3380" s="46">
        <f t="shared" si="224"/>
        <v>0</v>
      </c>
      <c r="X3380" s="45" t="s">
        <v>26</v>
      </c>
      <c r="Y3380" s="44"/>
      <c r="Z3380" s="43"/>
      <c r="AA3380" s="42" t="s">
        <v>19</v>
      </c>
      <c r="AK3380" s="2"/>
      <c r="AL3380" s="2"/>
      <c r="AM3380" s="2"/>
      <c r="AN3380" s="2"/>
      <c r="AO3380" s="2"/>
      <c r="AP3380" s="2"/>
      <c r="AQ3380" s="2"/>
      <c r="AR3380" s="2"/>
      <c r="AS3380" s="2"/>
      <c r="AT3380" s="2"/>
      <c r="AU3380" s="2"/>
      <c r="AV3380" s="2"/>
      <c r="AW3380" s="2"/>
    </row>
    <row r="3381" spans="1:49" hidden="1">
      <c r="A3381" s="31" t="e">
        <f t="shared" si="225"/>
        <v>#N/A</v>
      </c>
      <c r="B3381" s="30" t="e">
        <f>VLOOKUP(F3381,[3]!Tabla13[#All],2,FALSE)</f>
        <v>#N/A</v>
      </c>
      <c r="C3381" s="40">
        <v>2026</v>
      </c>
      <c r="D3381" s="40">
        <v>8330</v>
      </c>
      <c r="E3381" s="40"/>
      <c r="F3381" s="41"/>
      <c r="G3381" s="40">
        <v>2</v>
      </c>
      <c r="H3381" s="40">
        <v>6</v>
      </c>
      <c r="I3381" s="40">
        <v>20</v>
      </c>
      <c r="J3381" s="40">
        <v>7</v>
      </c>
      <c r="K3381" s="40">
        <v>5000</v>
      </c>
      <c r="L3381" s="40">
        <v>5100</v>
      </c>
      <c r="M3381" s="40">
        <v>515</v>
      </c>
      <c r="N3381" s="39" t="s">
        <v>23</v>
      </c>
      <c r="O3381" s="38"/>
      <c r="P3381" s="37" t="s">
        <v>63</v>
      </c>
      <c r="Q3381" s="36">
        <f>SUM(Q3382:Q3397)</f>
        <v>0</v>
      </c>
      <c r="R3381" s="36">
        <f>SUM(R3382:R3397)</f>
        <v>0</v>
      </c>
      <c r="S3381" s="36">
        <f t="shared" si="222"/>
        <v>0</v>
      </c>
      <c r="T3381" s="36">
        <f>SUM(T3382:T3397)</f>
        <v>0</v>
      </c>
      <c r="U3381" s="36">
        <f>SUM(U3382:U3397)</f>
        <v>0</v>
      </c>
      <c r="V3381" s="36">
        <f t="shared" si="223"/>
        <v>0</v>
      </c>
      <c r="W3381" s="36">
        <f t="shared" si="224"/>
        <v>0</v>
      </c>
      <c r="X3381" s="35"/>
      <c r="Y3381" s="64"/>
      <c r="Z3381" s="63"/>
      <c r="AA3381" s="32"/>
      <c r="AK3381" s="2"/>
      <c r="AL3381" s="2"/>
      <c r="AM3381" s="2"/>
      <c r="AN3381" s="2"/>
      <c r="AO3381" s="2"/>
      <c r="AP3381" s="2"/>
      <c r="AQ3381" s="2"/>
      <c r="AR3381" s="2"/>
      <c r="AS3381" s="2"/>
      <c r="AT3381" s="2"/>
      <c r="AU3381" s="2"/>
      <c r="AV3381" s="2"/>
      <c r="AW3381" s="2"/>
    </row>
    <row r="3382" spans="1:49" hidden="1">
      <c r="A3382" s="31" t="e">
        <f t="shared" si="225"/>
        <v>#N/A</v>
      </c>
      <c r="B3382" s="30" t="e">
        <f>VLOOKUP(F3382,[3]!Tabla13[#All],2,FALSE)</f>
        <v>#N/A</v>
      </c>
      <c r="C3382" s="51">
        <v>2026</v>
      </c>
      <c r="D3382" s="51">
        <v>8330</v>
      </c>
      <c r="E3382" s="51"/>
      <c r="F3382" s="52"/>
      <c r="G3382" s="51">
        <v>2</v>
      </c>
      <c r="H3382" s="51">
        <v>6</v>
      </c>
      <c r="I3382" s="51">
        <v>20</v>
      </c>
      <c r="J3382" s="51">
        <v>7</v>
      </c>
      <c r="K3382" s="51">
        <v>5000</v>
      </c>
      <c r="L3382" s="51">
        <v>5100</v>
      </c>
      <c r="M3382" s="51">
        <v>515</v>
      </c>
      <c r="N3382" s="50">
        <v>6</v>
      </c>
      <c r="O3382" s="49"/>
      <c r="P3382" s="48" t="s">
        <v>62</v>
      </c>
      <c r="Q3382" s="47">
        <v>0</v>
      </c>
      <c r="R3382" s="47">
        <v>0</v>
      </c>
      <c r="S3382" s="46">
        <f t="shared" si="222"/>
        <v>0</v>
      </c>
      <c r="T3382" s="47">
        <v>0</v>
      </c>
      <c r="U3382" s="47">
        <v>0</v>
      </c>
      <c r="V3382" s="46">
        <f t="shared" si="223"/>
        <v>0</v>
      </c>
      <c r="W3382" s="46">
        <f t="shared" si="224"/>
        <v>0</v>
      </c>
      <c r="X3382" s="45" t="s">
        <v>26</v>
      </c>
      <c r="Y3382" s="44"/>
      <c r="Z3382" s="43"/>
      <c r="AA3382" s="78" t="s">
        <v>100</v>
      </c>
      <c r="AK3382" s="2"/>
      <c r="AL3382" s="2"/>
      <c r="AM3382" s="2"/>
      <c r="AN3382" s="2"/>
      <c r="AO3382" s="2"/>
      <c r="AP3382" s="2"/>
      <c r="AQ3382" s="2"/>
      <c r="AR3382" s="2"/>
      <c r="AS3382" s="2"/>
      <c r="AT3382" s="2"/>
      <c r="AU3382" s="2"/>
      <c r="AV3382" s="2"/>
      <c r="AW3382" s="2"/>
    </row>
    <row r="3383" spans="1:49" hidden="1">
      <c r="A3383" s="31" t="e">
        <f t="shared" si="225"/>
        <v>#N/A</v>
      </c>
      <c r="B3383" s="30" t="e">
        <f>VLOOKUP(F3383,[3]!Tabla13[#All],2,FALSE)</f>
        <v>#N/A</v>
      </c>
      <c r="C3383" s="51">
        <v>2026</v>
      </c>
      <c r="D3383" s="51">
        <v>8330</v>
      </c>
      <c r="E3383" s="51"/>
      <c r="F3383" s="52"/>
      <c r="G3383" s="51">
        <v>2</v>
      </c>
      <c r="H3383" s="51">
        <v>6</v>
      </c>
      <c r="I3383" s="51">
        <v>20</v>
      </c>
      <c r="J3383" s="51">
        <v>7</v>
      </c>
      <c r="K3383" s="51">
        <v>5000</v>
      </c>
      <c r="L3383" s="51">
        <v>5100</v>
      </c>
      <c r="M3383" s="51">
        <v>515</v>
      </c>
      <c r="N3383" s="50">
        <v>361</v>
      </c>
      <c r="O3383" s="49"/>
      <c r="P3383" s="48" t="s">
        <v>61</v>
      </c>
      <c r="Q3383" s="47">
        <v>0</v>
      </c>
      <c r="R3383" s="47">
        <v>0</v>
      </c>
      <c r="S3383" s="46">
        <f t="shared" si="222"/>
        <v>0</v>
      </c>
      <c r="T3383" s="47">
        <v>0</v>
      </c>
      <c r="U3383" s="47">
        <v>0</v>
      </c>
      <c r="V3383" s="46">
        <f t="shared" si="223"/>
        <v>0</v>
      </c>
      <c r="W3383" s="46">
        <f t="shared" si="224"/>
        <v>0</v>
      </c>
      <c r="X3383" s="45" t="s">
        <v>26</v>
      </c>
      <c r="Y3383" s="44"/>
      <c r="Z3383" s="43"/>
      <c r="AA3383" s="78" t="s">
        <v>100</v>
      </c>
      <c r="AK3383" s="2"/>
      <c r="AL3383" s="2"/>
      <c r="AM3383" s="2"/>
      <c r="AN3383" s="2"/>
      <c r="AO3383" s="2"/>
      <c r="AP3383" s="2"/>
      <c r="AQ3383" s="2"/>
      <c r="AR3383" s="2"/>
      <c r="AS3383" s="2"/>
      <c r="AT3383" s="2"/>
      <c r="AU3383" s="2"/>
      <c r="AV3383" s="2"/>
      <c r="AW3383" s="2"/>
    </row>
    <row r="3384" spans="1:49" hidden="1">
      <c r="A3384" s="31" t="e">
        <f t="shared" si="225"/>
        <v>#N/A</v>
      </c>
      <c r="B3384" s="30" t="e">
        <f>VLOOKUP(F3384,[3]!Tabla13[#All],2,FALSE)</f>
        <v>#N/A</v>
      </c>
      <c r="C3384" s="51">
        <v>2026</v>
      </c>
      <c r="D3384" s="51">
        <v>8330</v>
      </c>
      <c r="E3384" s="51"/>
      <c r="F3384" s="52"/>
      <c r="G3384" s="51">
        <v>2</v>
      </c>
      <c r="H3384" s="51">
        <v>6</v>
      </c>
      <c r="I3384" s="51">
        <v>20</v>
      </c>
      <c r="J3384" s="51">
        <v>7</v>
      </c>
      <c r="K3384" s="51">
        <v>5000</v>
      </c>
      <c r="L3384" s="51">
        <v>5100</v>
      </c>
      <c r="M3384" s="51">
        <v>515</v>
      </c>
      <c r="N3384" s="50">
        <v>364</v>
      </c>
      <c r="O3384" s="49"/>
      <c r="P3384" s="48" t="s">
        <v>60</v>
      </c>
      <c r="Q3384" s="47">
        <v>0</v>
      </c>
      <c r="R3384" s="47">
        <v>0</v>
      </c>
      <c r="S3384" s="46">
        <f t="shared" si="222"/>
        <v>0</v>
      </c>
      <c r="T3384" s="47">
        <v>0</v>
      </c>
      <c r="U3384" s="47">
        <v>0</v>
      </c>
      <c r="V3384" s="46">
        <f t="shared" si="223"/>
        <v>0</v>
      </c>
      <c r="W3384" s="46">
        <f t="shared" si="224"/>
        <v>0</v>
      </c>
      <c r="X3384" s="45" t="s">
        <v>26</v>
      </c>
      <c r="Y3384" s="44"/>
      <c r="Z3384" s="43"/>
      <c r="AA3384" s="78" t="s">
        <v>100</v>
      </c>
      <c r="AK3384" s="2"/>
      <c r="AL3384" s="2"/>
      <c r="AM3384" s="2"/>
      <c r="AN3384" s="2"/>
      <c r="AO3384" s="2"/>
      <c r="AP3384" s="2"/>
      <c r="AQ3384" s="2"/>
      <c r="AR3384" s="2"/>
      <c r="AS3384" s="2"/>
      <c r="AT3384" s="2"/>
      <c r="AU3384" s="2"/>
      <c r="AV3384" s="2"/>
      <c r="AW3384" s="2"/>
    </row>
    <row r="3385" spans="1:49" hidden="1">
      <c r="A3385" s="31" t="e">
        <f t="shared" si="225"/>
        <v>#N/A</v>
      </c>
      <c r="B3385" s="30" t="e">
        <f>VLOOKUP(F3385,[3]!Tabla13[#All],2,FALSE)</f>
        <v>#N/A</v>
      </c>
      <c r="C3385" s="51">
        <v>2026</v>
      </c>
      <c r="D3385" s="51">
        <v>8330</v>
      </c>
      <c r="E3385" s="51"/>
      <c r="F3385" s="52"/>
      <c r="G3385" s="51">
        <v>2</v>
      </c>
      <c r="H3385" s="51">
        <v>6</v>
      </c>
      <c r="I3385" s="51">
        <v>20</v>
      </c>
      <c r="J3385" s="51">
        <v>7</v>
      </c>
      <c r="K3385" s="51">
        <v>5000</v>
      </c>
      <c r="L3385" s="51">
        <v>5100</v>
      </c>
      <c r="M3385" s="51">
        <v>515</v>
      </c>
      <c r="N3385" s="50">
        <v>487</v>
      </c>
      <c r="O3385" s="49"/>
      <c r="P3385" s="48" t="s">
        <v>59</v>
      </c>
      <c r="Q3385" s="47">
        <v>0</v>
      </c>
      <c r="R3385" s="47">
        <v>0</v>
      </c>
      <c r="S3385" s="46">
        <f t="shared" si="222"/>
        <v>0</v>
      </c>
      <c r="T3385" s="47">
        <v>0</v>
      </c>
      <c r="U3385" s="47">
        <v>0</v>
      </c>
      <c r="V3385" s="46">
        <f t="shared" si="223"/>
        <v>0</v>
      </c>
      <c r="W3385" s="46">
        <f t="shared" si="224"/>
        <v>0</v>
      </c>
      <c r="X3385" s="45" t="s">
        <v>26</v>
      </c>
      <c r="Y3385" s="44"/>
      <c r="Z3385" s="43"/>
      <c r="AA3385" s="42" t="s">
        <v>19</v>
      </c>
      <c r="AK3385" s="2"/>
      <c r="AL3385" s="2"/>
      <c r="AM3385" s="2"/>
      <c r="AN3385" s="2"/>
      <c r="AO3385" s="2"/>
      <c r="AP3385" s="2"/>
      <c r="AQ3385" s="2"/>
      <c r="AR3385" s="2"/>
      <c r="AS3385" s="2"/>
      <c r="AT3385" s="2"/>
      <c r="AU3385" s="2"/>
      <c r="AV3385" s="2"/>
      <c r="AW3385" s="2"/>
    </row>
    <row r="3386" spans="1:49" hidden="1">
      <c r="A3386" s="31" t="e">
        <f t="shared" si="225"/>
        <v>#N/A</v>
      </c>
      <c r="B3386" s="30" t="e">
        <f>VLOOKUP(F3386,[3]!Tabla13[#All],2,FALSE)</f>
        <v>#N/A</v>
      </c>
      <c r="C3386" s="51">
        <v>2026</v>
      </c>
      <c r="D3386" s="51">
        <v>8330</v>
      </c>
      <c r="E3386" s="51"/>
      <c r="F3386" s="52"/>
      <c r="G3386" s="51">
        <v>2</v>
      </c>
      <c r="H3386" s="51">
        <v>6</v>
      </c>
      <c r="I3386" s="51">
        <v>20</v>
      </c>
      <c r="J3386" s="51">
        <v>7</v>
      </c>
      <c r="K3386" s="51">
        <v>5000</v>
      </c>
      <c r="L3386" s="51">
        <v>5100</v>
      </c>
      <c r="M3386" s="51">
        <v>515</v>
      </c>
      <c r="N3386" s="50">
        <v>593</v>
      </c>
      <c r="O3386" s="49"/>
      <c r="P3386" s="48" t="s">
        <v>58</v>
      </c>
      <c r="Q3386" s="47">
        <v>0</v>
      </c>
      <c r="R3386" s="47">
        <v>0</v>
      </c>
      <c r="S3386" s="46">
        <f t="shared" si="222"/>
        <v>0</v>
      </c>
      <c r="T3386" s="47">
        <v>0</v>
      </c>
      <c r="U3386" s="47">
        <v>0</v>
      </c>
      <c r="V3386" s="46">
        <f t="shared" si="223"/>
        <v>0</v>
      </c>
      <c r="W3386" s="46">
        <f t="shared" si="224"/>
        <v>0</v>
      </c>
      <c r="X3386" s="45" t="s">
        <v>26</v>
      </c>
      <c r="Y3386" s="44"/>
      <c r="Z3386" s="43"/>
      <c r="AA3386" s="78" t="s">
        <v>100</v>
      </c>
      <c r="AK3386" s="2"/>
      <c r="AL3386" s="2"/>
      <c r="AM3386" s="2"/>
      <c r="AN3386" s="2"/>
      <c r="AO3386" s="2"/>
      <c r="AP3386" s="2"/>
      <c r="AQ3386" s="2"/>
      <c r="AR3386" s="2"/>
      <c r="AS3386" s="2"/>
      <c r="AT3386" s="2"/>
      <c r="AU3386" s="2"/>
      <c r="AV3386" s="2"/>
      <c r="AW3386" s="2"/>
    </row>
    <row r="3387" spans="1:49" hidden="1">
      <c r="A3387" s="31" t="e">
        <f t="shared" si="225"/>
        <v>#N/A</v>
      </c>
      <c r="B3387" s="30" t="e">
        <f>VLOOKUP(F3387,[3]!Tabla13[#All],2,FALSE)</f>
        <v>#N/A</v>
      </c>
      <c r="C3387" s="51">
        <v>2026</v>
      </c>
      <c r="D3387" s="51">
        <v>8330</v>
      </c>
      <c r="E3387" s="51"/>
      <c r="F3387" s="52"/>
      <c r="G3387" s="51">
        <v>2</v>
      </c>
      <c r="H3387" s="51">
        <v>6</v>
      </c>
      <c r="I3387" s="51">
        <v>20</v>
      </c>
      <c r="J3387" s="51">
        <v>7</v>
      </c>
      <c r="K3387" s="51">
        <v>5000</v>
      </c>
      <c r="L3387" s="51">
        <v>5100</v>
      </c>
      <c r="M3387" s="51">
        <v>515</v>
      </c>
      <c r="N3387" s="50">
        <v>768</v>
      </c>
      <c r="O3387" s="49"/>
      <c r="P3387" s="48" t="s">
        <v>57</v>
      </c>
      <c r="Q3387" s="47">
        <v>0</v>
      </c>
      <c r="R3387" s="47">
        <v>0</v>
      </c>
      <c r="S3387" s="46">
        <f t="shared" si="222"/>
        <v>0</v>
      </c>
      <c r="T3387" s="47">
        <v>0</v>
      </c>
      <c r="U3387" s="47">
        <v>0</v>
      </c>
      <c r="V3387" s="46">
        <f t="shared" si="223"/>
        <v>0</v>
      </c>
      <c r="W3387" s="46">
        <f t="shared" si="224"/>
        <v>0</v>
      </c>
      <c r="X3387" s="45" t="s">
        <v>26</v>
      </c>
      <c r="Y3387" s="44"/>
      <c r="Z3387" s="43"/>
      <c r="AA3387" s="78" t="s">
        <v>100</v>
      </c>
      <c r="AK3387" s="2"/>
      <c r="AL3387" s="2"/>
      <c r="AM3387" s="2"/>
      <c r="AN3387" s="2"/>
      <c r="AO3387" s="2"/>
      <c r="AP3387" s="2"/>
      <c r="AQ3387" s="2"/>
      <c r="AR3387" s="2"/>
      <c r="AS3387" s="2"/>
      <c r="AT3387" s="2"/>
      <c r="AU3387" s="2"/>
      <c r="AV3387" s="2"/>
      <c r="AW3387" s="2"/>
    </row>
    <row r="3388" spans="1:49" hidden="1">
      <c r="A3388" s="31" t="e">
        <f t="shared" si="225"/>
        <v>#N/A</v>
      </c>
      <c r="B3388" s="30" t="e">
        <f>VLOOKUP(F3388,[3]!Tabla13[#All],2,FALSE)</f>
        <v>#N/A</v>
      </c>
      <c r="C3388" s="51">
        <v>2026</v>
      </c>
      <c r="D3388" s="51">
        <v>8330</v>
      </c>
      <c r="E3388" s="51"/>
      <c r="F3388" s="52"/>
      <c r="G3388" s="51">
        <v>2</v>
      </c>
      <c r="H3388" s="51">
        <v>6</v>
      </c>
      <c r="I3388" s="51">
        <v>20</v>
      </c>
      <c r="J3388" s="51">
        <v>7</v>
      </c>
      <c r="K3388" s="51">
        <v>5000</v>
      </c>
      <c r="L3388" s="51">
        <v>5100</v>
      </c>
      <c r="M3388" s="51">
        <v>515</v>
      </c>
      <c r="N3388" s="50">
        <v>771</v>
      </c>
      <c r="O3388" s="49"/>
      <c r="P3388" s="48" t="s">
        <v>603</v>
      </c>
      <c r="Q3388" s="47">
        <v>0</v>
      </c>
      <c r="R3388" s="47">
        <v>0</v>
      </c>
      <c r="S3388" s="46">
        <f t="shared" si="222"/>
        <v>0</v>
      </c>
      <c r="T3388" s="47">
        <v>0</v>
      </c>
      <c r="U3388" s="47">
        <v>0</v>
      </c>
      <c r="V3388" s="46">
        <f t="shared" si="223"/>
        <v>0</v>
      </c>
      <c r="W3388" s="46">
        <f t="shared" si="224"/>
        <v>0</v>
      </c>
      <c r="X3388" s="45" t="s">
        <v>26</v>
      </c>
      <c r="Y3388" s="44"/>
      <c r="Z3388" s="43"/>
      <c r="AA3388" s="78" t="s">
        <v>100</v>
      </c>
      <c r="AK3388" s="2"/>
      <c r="AL3388" s="2"/>
      <c r="AM3388" s="2"/>
      <c r="AN3388" s="2"/>
      <c r="AO3388" s="2"/>
      <c r="AP3388" s="2"/>
      <c r="AQ3388" s="2"/>
      <c r="AR3388" s="2"/>
      <c r="AS3388" s="2"/>
      <c r="AT3388" s="2"/>
      <c r="AU3388" s="2"/>
      <c r="AV3388" s="2"/>
      <c r="AW3388" s="2"/>
    </row>
    <row r="3389" spans="1:49" hidden="1">
      <c r="A3389" s="31" t="e">
        <f t="shared" si="225"/>
        <v>#N/A</v>
      </c>
      <c r="B3389" s="30" t="e">
        <f>VLOOKUP(F3389,[3]!Tabla13[#All],2,FALSE)</f>
        <v>#N/A</v>
      </c>
      <c r="C3389" s="51">
        <v>2026</v>
      </c>
      <c r="D3389" s="51">
        <v>8330</v>
      </c>
      <c r="E3389" s="51"/>
      <c r="F3389" s="52"/>
      <c r="G3389" s="51">
        <v>2</v>
      </c>
      <c r="H3389" s="51">
        <v>6</v>
      </c>
      <c r="I3389" s="51">
        <v>20</v>
      </c>
      <c r="J3389" s="51">
        <v>7</v>
      </c>
      <c r="K3389" s="51">
        <v>5000</v>
      </c>
      <c r="L3389" s="51">
        <v>5100</v>
      </c>
      <c r="M3389" s="51">
        <v>515</v>
      </c>
      <c r="N3389" s="50">
        <v>1004</v>
      </c>
      <c r="O3389" s="49"/>
      <c r="P3389" s="48" t="s">
        <v>56</v>
      </c>
      <c r="Q3389" s="47">
        <v>0</v>
      </c>
      <c r="R3389" s="47">
        <v>0</v>
      </c>
      <c r="S3389" s="46">
        <f t="shared" si="222"/>
        <v>0</v>
      </c>
      <c r="T3389" s="47">
        <v>0</v>
      </c>
      <c r="U3389" s="47">
        <v>0</v>
      </c>
      <c r="V3389" s="46">
        <f t="shared" si="223"/>
        <v>0</v>
      </c>
      <c r="W3389" s="46">
        <f t="shared" si="224"/>
        <v>0</v>
      </c>
      <c r="X3389" s="45" t="s">
        <v>26</v>
      </c>
      <c r="Y3389" s="44"/>
      <c r="Z3389" s="43"/>
      <c r="AA3389" s="78" t="s">
        <v>100</v>
      </c>
      <c r="AK3389" s="2"/>
      <c r="AL3389" s="2"/>
      <c r="AM3389" s="2"/>
      <c r="AN3389" s="2"/>
      <c r="AO3389" s="2"/>
      <c r="AP3389" s="2"/>
      <c r="AQ3389" s="2"/>
      <c r="AR3389" s="2"/>
      <c r="AS3389" s="2"/>
      <c r="AT3389" s="2"/>
      <c r="AU3389" s="2"/>
      <c r="AV3389" s="2"/>
      <c r="AW3389" s="2"/>
    </row>
    <row r="3390" spans="1:49" hidden="1">
      <c r="A3390" s="31" t="e">
        <f t="shared" si="225"/>
        <v>#N/A</v>
      </c>
      <c r="B3390" s="30" t="e">
        <f>VLOOKUP(F3390,[3]!Tabla13[#All],2,FALSE)</f>
        <v>#N/A</v>
      </c>
      <c r="C3390" s="51">
        <v>2026</v>
      </c>
      <c r="D3390" s="51">
        <v>8330</v>
      </c>
      <c r="E3390" s="51"/>
      <c r="F3390" s="52"/>
      <c r="G3390" s="51">
        <v>2</v>
      </c>
      <c r="H3390" s="51">
        <v>6</v>
      </c>
      <c r="I3390" s="51">
        <v>20</v>
      </c>
      <c r="J3390" s="51">
        <v>7</v>
      </c>
      <c r="K3390" s="51">
        <v>5000</v>
      </c>
      <c r="L3390" s="51">
        <v>5100</v>
      </c>
      <c r="M3390" s="51">
        <v>515</v>
      </c>
      <c r="N3390" s="50">
        <v>1006</v>
      </c>
      <c r="O3390" s="49"/>
      <c r="P3390" s="48" t="s">
        <v>602</v>
      </c>
      <c r="Q3390" s="47">
        <v>0</v>
      </c>
      <c r="R3390" s="47">
        <v>0</v>
      </c>
      <c r="S3390" s="46">
        <f t="shared" si="222"/>
        <v>0</v>
      </c>
      <c r="T3390" s="47">
        <v>0</v>
      </c>
      <c r="U3390" s="47">
        <v>0</v>
      </c>
      <c r="V3390" s="46">
        <f t="shared" si="223"/>
        <v>0</v>
      </c>
      <c r="W3390" s="46">
        <f t="shared" si="224"/>
        <v>0</v>
      </c>
      <c r="X3390" s="45" t="s">
        <v>26</v>
      </c>
      <c r="Y3390" s="44"/>
      <c r="Z3390" s="43"/>
      <c r="AA3390" s="78" t="s">
        <v>100</v>
      </c>
      <c r="AK3390" s="2"/>
      <c r="AL3390" s="2"/>
      <c r="AM3390" s="2"/>
      <c r="AN3390" s="2"/>
      <c r="AO3390" s="2"/>
      <c r="AP3390" s="2"/>
      <c r="AQ3390" s="2"/>
      <c r="AR3390" s="2"/>
      <c r="AS3390" s="2"/>
      <c r="AT3390" s="2"/>
      <c r="AU3390" s="2"/>
      <c r="AV3390" s="2"/>
      <c r="AW3390" s="2"/>
    </row>
    <row r="3391" spans="1:49" hidden="1">
      <c r="A3391" s="31" t="e">
        <f t="shared" si="225"/>
        <v>#N/A</v>
      </c>
      <c r="B3391" s="30" t="e">
        <f>VLOOKUP(F3391,[3]!Tabla13[#All],2,FALSE)</f>
        <v>#N/A</v>
      </c>
      <c r="C3391" s="51">
        <v>2026</v>
      </c>
      <c r="D3391" s="51">
        <v>8330</v>
      </c>
      <c r="E3391" s="51"/>
      <c r="F3391" s="52"/>
      <c r="G3391" s="51">
        <v>2</v>
      </c>
      <c r="H3391" s="51">
        <v>6</v>
      </c>
      <c r="I3391" s="51">
        <v>20</v>
      </c>
      <c r="J3391" s="51">
        <v>7</v>
      </c>
      <c r="K3391" s="51">
        <v>5000</v>
      </c>
      <c r="L3391" s="51">
        <v>5100</v>
      </c>
      <c r="M3391" s="51">
        <v>515</v>
      </c>
      <c r="N3391" s="50">
        <v>1103</v>
      </c>
      <c r="O3391" s="49"/>
      <c r="P3391" s="48" t="s">
        <v>53</v>
      </c>
      <c r="Q3391" s="47">
        <v>0</v>
      </c>
      <c r="R3391" s="47">
        <v>0</v>
      </c>
      <c r="S3391" s="46">
        <f t="shared" si="222"/>
        <v>0</v>
      </c>
      <c r="T3391" s="47">
        <v>0</v>
      </c>
      <c r="U3391" s="47">
        <v>0</v>
      </c>
      <c r="V3391" s="46">
        <f t="shared" si="223"/>
        <v>0</v>
      </c>
      <c r="W3391" s="46">
        <f t="shared" si="224"/>
        <v>0</v>
      </c>
      <c r="X3391" s="45" t="s">
        <v>26</v>
      </c>
      <c r="Y3391" s="44"/>
      <c r="Z3391" s="43"/>
      <c r="AA3391" s="78" t="s">
        <v>100</v>
      </c>
      <c r="AK3391" s="2"/>
      <c r="AL3391" s="2"/>
      <c r="AM3391" s="2"/>
      <c r="AN3391" s="2"/>
      <c r="AO3391" s="2"/>
      <c r="AP3391" s="2"/>
      <c r="AQ3391" s="2"/>
      <c r="AR3391" s="2"/>
      <c r="AS3391" s="2"/>
      <c r="AT3391" s="2"/>
      <c r="AU3391" s="2"/>
      <c r="AV3391" s="2"/>
      <c r="AW3391" s="2"/>
    </row>
    <row r="3392" spans="1:49" hidden="1">
      <c r="A3392" s="31" t="e">
        <f t="shared" si="225"/>
        <v>#N/A</v>
      </c>
      <c r="B3392" s="30" t="e">
        <f>VLOOKUP(F3392,[3]!Tabla13[#All],2,FALSE)</f>
        <v>#N/A</v>
      </c>
      <c r="C3392" s="51">
        <v>2026</v>
      </c>
      <c r="D3392" s="51">
        <v>8330</v>
      </c>
      <c r="E3392" s="51"/>
      <c r="F3392" s="52"/>
      <c r="G3392" s="51">
        <v>2</v>
      </c>
      <c r="H3392" s="51">
        <v>6</v>
      </c>
      <c r="I3392" s="51">
        <v>20</v>
      </c>
      <c r="J3392" s="51">
        <v>7</v>
      </c>
      <c r="K3392" s="51">
        <v>5000</v>
      </c>
      <c r="L3392" s="51">
        <v>5100</v>
      </c>
      <c r="M3392" s="51">
        <v>515</v>
      </c>
      <c r="N3392" s="50">
        <v>1285</v>
      </c>
      <c r="O3392" s="49"/>
      <c r="P3392" s="48" t="s">
        <v>52</v>
      </c>
      <c r="Q3392" s="47">
        <v>0</v>
      </c>
      <c r="R3392" s="47">
        <v>0</v>
      </c>
      <c r="S3392" s="46">
        <f t="shared" si="222"/>
        <v>0</v>
      </c>
      <c r="T3392" s="47">
        <v>0</v>
      </c>
      <c r="U3392" s="47">
        <v>0</v>
      </c>
      <c r="V3392" s="46">
        <f t="shared" si="223"/>
        <v>0</v>
      </c>
      <c r="W3392" s="46">
        <f t="shared" si="224"/>
        <v>0</v>
      </c>
      <c r="X3392" s="45" t="s">
        <v>26</v>
      </c>
      <c r="Y3392" s="44"/>
      <c r="Z3392" s="43"/>
      <c r="AA3392" s="78" t="s">
        <v>100</v>
      </c>
      <c r="AK3392" s="2"/>
      <c r="AL3392" s="2"/>
      <c r="AM3392" s="2"/>
      <c r="AN3392" s="2"/>
      <c r="AO3392" s="2"/>
      <c r="AP3392" s="2"/>
      <c r="AQ3392" s="2"/>
      <c r="AR3392" s="2"/>
      <c r="AS3392" s="2"/>
      <c r="AT3392" s="2"/>
      <c r="AU3392" s="2"/>
      <c r="AV3392" s="2"/>
      <c r="AW3392" s="2"/>
    </row>
    <row r="3393" spans="1:49" hidden="1">
      <c r="A3393" s="31" t="e">
        <f t="shared" si="225"/>
        <v>#N/A</v>
      </c>
      <c r="B3393" s="30" t="e">
        <f>VLOOKUP(F3393,[3]!Tabla13[#All],2,FALSE)</f>
        <v>#N/A</v>
      </c>
      <c r="C3393" s="51">
        <v>2026</v>
      </c>
      <c r="D3393" s="51">
        <v>8330</v>
      </c>
      <c r="E3393" s="51"/>
      <c r="F3393" s="52"/>
      <c r="G3393" s="51">
        <v>2</v>
      </c>
      <c r="H3393" s="51">
        <v>6</v>
      </c>
      <c r="I3393" s="51">
        <v>20</v>
      </c>
      <c r="J3393" s="51">
        <v>7</v>
      </c>
      <c r="K3393" s="51">
        <v>5000</v>
      </c>
      <c r="L3393" s="51">
        <v>5100</v>
      </c>
      <c r="M3393" s="51">
        <v>515</v>
      </c>
      <c r="N3393" s="50">
        <v>1329</v>
      </c>
      <c r="O3393" s="49"/>
      <c r="P3393" s="48" t="s">
        <v>601</v>
      </c>
      <c r="Q3393" s="47">
        <v>0</v>
      </c>
      <c r="R3393" s="47">
        <v>0</v>
      </c>
      <c r="S3393" s="46">
        <f t="shared" si="222"/>
        <v>0</v>
      </c>
      <c r="T3393" s="47">
        <v>0</v>
      </c>
      <c r="U3393" s="47">
        <v>0</v>
      </c>
      <c r="V3393" s="46">
        <f t="shared" si="223"/>
        <v>0</v>
      </c>
      <c r="W3393" s="46">
        <f t="shared" si="224"/>
        <v>0</v>
      </c>
      <c r="X3393" s="45" t="s">
        <v>26</v>
      </c>
      <c r="Y3393" s="44"/>
      <c r="Z3393" s="43"/>
      <c r="AA3393" s="78" t="s">
        <v>100</v>
      </c>
      <c r="AK3393" s="2"/>
      <c r="AL3393" s="2"/>
      <c r="AM3393" s="2"/>
      <c r="AN3393" s="2"/>
      <c r="AO3393" s="2"/>
      <c r="AP3393" s="2"/>
      <c r="AQ3393" s="2"/>
      <c r="AR3393" s="2"/>
      <c r="AS3393" s="2"/>
      <c r="AT3393" s="2"/>
      <c r="AU3393" s="2"/>
      <c r="AV3393" s="2"/>
      <c r="AW3393" s="2"/>
    </row>
    <row r="3394" spans="1:49" hidden="1">
      <c r="A3394" s="31" t="e">
        <f t="shared" si="225"/>
        <v>#N/A</v>
      </c>
      <c r="B3394" s="30" t="e">
        <f>VLOOKUP(F3394,[3]!Tabla13[#All],2,FALSE)</f>
        <v>#N/A</v>
      </c>
      <c r="C3394" s="51">
        <v>2026</v>
      </c>
      <c r="D3394" s="51">
        <v>8330</v>
      </c>
      <c r="E3394" s="51"/>
      <c r="F3394" s="52"/>
      <c r="G3394" s="51">
        <v>2</v>
      </c>
      <c r="H3394" s="51">
        <v>6</v>
      </c>
      <c r="I3394" s="51">
        <v>20</v>
      </c>
      <c r="J3394" s="51">
        <v>7</v>
      </c>
      <c r="K3394" s="51">
        <v>5000</v>
      </c>
      <c r="L3394" s="51">
        <v>5100</v>
      </c>
      <c r="M3394" s="51">
        <v>515</v>
      </c>
      <c r="N3394" s="50">
        <v>1420</v>
      </c>
      <c r="O3394" s="49"/>
      <c r="P3394" s="48" t="s">
        <v>48</v>
      </c>
      <c r="Q3394" s="47">
        <v>0</v>
      </c>
      <c r="R3394" s="47">
        <v>0</v>
      </c>
      <c r="S3394" s="46">
        <f t="shared" si="222"/>
        <v>0</v>
      </c>
      <c r="T3394" s="47">
        <v>0</v>
      </c>
      <c r="U3394" s="47">
        <v>0</v>
      </c>
      <c r="V3394" s="46">
        <f t="shared" si="223"/>
        <v>0</v>
      </c>
      <c r="W3394" s="46">
        <f t="shared" si="224"/>
        <v>0</v>
      </c>
      <c r="X3394" s="45" t="s">
        <v>26</v>
      </c>
      <c r="Y3394" s="44"/>
      <c r="Z3394" s="43"/>
      <c r="AA3394" s="42" t="s">
        <v>19</v>
      </c>
      <c r="AK3394" s="2"/>
      <c r="AL3394" s="2"/>
      <c r="AM3394" s="2"/>
      <c r="AN3394" s="2"/>
      <c r="AO3394" s="2"/>
      <c r="AP3394" s="2"/>
      <c r="AQ3394" s="2"/>
      <c r="AR3394" s="2"/>
      <c r="AS3394" s="2"/>
      <c r="AT3394" s="2"/>
      <c r="AU3394" s="2"/>
      <c r="AV3394" s="2"/>
      <c r="AW3394" s="2"/>
    </row>
    <row r="3395" spans="1:49" hidden="1">
      <c r="A3395" s="31" t="e">
        <f t="shared" si="225"/>
        <v>#N/A</v>
      </c>
      <c r="B3395" s="30" t="e">
        <f>VLOOKUP(F3395,[3]!Tabla13[#All],2,FALSE)</f>
        <v>#N/A</v>
      </c>
      <c r="C3395" s="51">
        <v>2026</v>
      </c>
      <c r="D3395" s="51">
        <v>8330</v>
      </c>
      <c r="E3395" s="51"/>
      <c r="F3395" s="52"/>
      <c r="G3395" s="51">
        <v>2</v>
      </c>
      <c r="H3395" s="51">
        <v>6</v>
      </c>
      <c r="I3395" s="51">
        <v>20</v>
      </c>
      <c r="J3395" s="51">
        <v>7</v>
      </c>
      <c r="K3395" s="51">
        <v>5000</v>
      </c>
      <c r="L3395" s="51">
        <v>5100</v>
      </c>
      <c r="M3395" s="51">
        <v>515</v>
      </c>
      <c r="N3395" s="50">
        <v>1476</v>
      </c>
      <c r="O3395" s="49"/>
      <c r="P3395" s="48" t="s">
        <v>51</v>
      </c>
      <c r="Q3395" s="47">
        <v>0</v>
      </c>
      <c r="R3395" s="47">
        <v>0</v>
      </c>
      <c r="S3395" s="46">
        <f t="shared" si="222"/>
        <v>0</v>
      </c>
      <c r="T3395" s="47">
        <v>0</v>
      </c>
      <c r="U3395" s="47">
        <v>0</v>
      </c>
      <c r="V3395" s="46">
        <f t="shared" si="223"/>
        <v>0</v>
      </c>
      <c r="W3395" s="46">
        <f t="shared" si="224"/>
        <v>0</v>
      </c>
      <c r="X3395" s="45" t="s">
        <v>26</v>
      </c>
      <c r="Y3395" s="44"/>
      <c r="Z3395" s="43"/>
      <c r="AA3395" s="78" t="s">
        <v>100</v>
      </c>
      <c r="AK3395" s="2"/>
      <c r="AL3395" s="2"/>
      <c r="AM3395" s="2"/>
      <c r="AN3395" s="2"/>
      <c r="AO3395" s="2"/>
      <c r="AP3395" s="2"/>
      <c r="AQ3395" s="2"/>
      <c r="AR3395" s="2"/>
      <c r="AS3395" s="2"/>
      <c r="AT3395" s="2"/>
      <c r="AU3395" s="2"/>
      <c r="AV3395" s="2"/>
      <c r="AW3395" s="2"/>
    </row>
    <row r="3396" spans="1:49" hidden="1">
      <c r="A3396" s="31" t="e">
        <f t="shared" si="225"/>
        <v>#N/A</v>
      </c>
      <c r="B3396" s="30" t="e">
        <f>VLOOKUP(F3396,[3]!Tabla13[#All],2,FALSE)</f>
        <v>#N/A</v>
      </c>
      <c r="C3396" s="51">
        <v>2026</v>
      </c>
      <c r="D3396" s="51">
        <v>8330</v>
      </c>
      <c r="E3396" s="51"/>
      <c r="F3396" s="52"/>
      <c r="G3396" s="51">
        <v>2</v>
      </c>
      <c r="H3396" s="51">
        <v>6</v>
      </c>
      <c r="I3396" s="51">
        <v>20</v>
      </c>
      <c r="J3396" s="51">
        <v>7</v>
      </c>
      <c r="K3396" s="51">
        <v>5000</v>
      </c>
      <c r="L3396" s="51">
        <v>5100</v>
      </c>
      <c r="M3396" s="51">
        <v>515</v>
      </c>
      <c r="N3396" s="50">
        <v>374</v>
      </c>
      <c r="O3396" s="49"/>
      <c r="P3396" s="48" t="s">
        <v>600</v>
      </c>
      <c r="Q3396" s="47">
        <v>0</v>
      </c>
      <c r="R3396" s="47">
        <v>0</v>
      </c>
      <c r="S3396" s="46">
        <f t="shared" si="222"/>
        <v>0</v>
      </c>
      <c r="T3396" s="47">
        <v>0</v>
      </c>
      <c r="U3396" s="47">
        <v>0</v>
      </c>
      <c r="V3396" s="46">
        <f t="shared" si="223"/>
        <v>0</v>
      </c>
      <c r="W3396" s="46">
        <f t="shared" si="224"/>
        <v>0</v>
      </c>
      <c r="X3396" s="45" t="s">
        <v>26</v>
      </c>
      <c r="Y3396" s="44"/>
      <c r="Z3396" s="43"/>
      <c r="AA3396" s="78" t="s">
        <v>100</v>
      </c>
      <c r="AK3396" s="2"/>
      <c r="AL3396" s="2"/>
      <c r="AM3396" s="2"/>
      <c r="AN3396" s="2"/>
      <c r="AO3396" s="2"/>
      <c r="AP3396" s="2"/>
      <c r="AQ3396" s="2"/>
      <c r="AR3396" s="2"/>
      <c r="AS3396" s="2"/>
      <c r="AT3396" s="2"/>
      <c r="AU3396" s="2"/>
      <c r="AV3396" s="2"/>
      <c r="AW3396" s="2"/>
    </row>
    <row r="3397" spans="1:49" hidden="1">
      <c r="A3397" s="31" t="e">
        <f t="shared" si="225"/>
        <v>#N/A</v>
      </c>
      <c r="B3397" s="30" t="e">
        <f>VLOOKUP(F3397,[3]!Tabla13[#All],2,FALSE)</f>
        <v>#N/A</v>
      </c>
      <c r="C3397" s="51">
        <v>2026</v>
      </c>
      <c r="D3397" s="51">
        <v>8330</v>
      </c>
      <c r="E3397" s="51"/>
      <c r="F3397" s="52"/>
      <c r="G3397" s="51">
        <v>2</v>
      </c>
      <c r="H3397" s="51">
        <v>6</v>
      </c>
      <c r="I3397" s="51">
        <v>20</v>
      </c>
      <c r="J3397" s="51">
        <v>7</v>
      </c>
      <c r="K3397" s="51">
        <v>5000</v>
      </c>
      <c r="L3397" s="51">
        <v>5100</v>
      </c>
      <c r="M3397" s="51">
        <v>515</v>
      </c>
      <c r="N3397" s="50">
        <v>1512</v>
      </c>
      <c r="O3397" s="49"/>
      <c r="P3397" s="48" t="s">
        <v>465</v>
      </c>
      <c r="Q3397" s="47">
        <v>0</v>
      </c>
      <c r="R3397" s="47">
        <v>0</v>
      </c>
      <c r="S3397" s="46">
        <f t="shared" si="222"/>
        <v>0</v>
      </c>
      <c r="T3397" s="47">
        <v>0</v>
      </c>
      <c r="U3397" s="47">
        <v>0</v>
      </c>
      <c r="V3397" s="46">
        <f t="shared" si="223"/>
        <v>0</v>
      </c>
      <c r="W3397" s="46">
        <f t="shared" si="224"/>
        <v>0</v>
      </c>
      <c r="X3397" s="45" t="s">
        <v>26</v>
      </c>
      <c r="Y3397" s="44"/>
      <c r="Z3397" s="43"/>
      <c r="AA3397" s="78" t="s">
        <v>100</v>
      </c>
      <c r="AK3397" s="2"/>
      <c r="AL3397" s="2"/>
      <c r="AM3397" s="2"/>
      <c r="AN3397" s="2"/>
      <c r="AO3397" s="2"/>
      <c r="AP3397" s="2"/>
      <c r="AQ3397" s="2"/>
      <c r="AR3397" s="2"/>
      <c r="AS3397" s="2"/>
      <c r="AT3397" s="2"/>
      <c r="AU3397" s="2"/>
      <c r="AV3397" s="2"/>
      <c r="AW3397" s="2"/>
    </row>
    <row r="3398" spans="1:49" hidden="1">
      <c r="A3398" s="31" t="e">
        <f t="shared" si="225"/>
        <v>#N/A</v>
      </c>
      <c r="B3398" s="30" t="e">
        <f>VLOOKUP(F3398,[3]!Tabla13[#All],2,FALSE)</f>
        <v>#N/A</v>
      </c>
      <c r="C3398" s="40">
        <v>2026</v>
      </c>
      <c r="D3398" s="40">
        <v>8330</v>
      </c>
      <c r="E3398" s="40"/>
      <c r="F3398" s="41"/>
      <c r="G3398" s="40">
        <v>2</v>
      </c>
      <c r="H3398" s="40">
        <v>6</v>
      </c>
      <c r="I3398" s="40">
        <v>20</v>
      </c>
      <c r="J3398" s="40">
        <v>7</v>
      </c>
      <c r="K3398" s="40">
        <v>5000</v>
      </c>
      <c r="L3398" s="40">
        <v>5100</v>
      </c>
      <c r="M3398" s="40">
        <v>519</v>
      </c>
      <c r="N3398" s="39" t="s">
        <v>23</v>
      </c>
      <c r="O3398" s="38"/>
      <c r="P3398" s="37" t="s">
        <v>47</v>
      </c>
      <c r="Q3398" s="36">
        <f>SUM(Q3399:Q3401)</f>
        <v>0</v>
      </c>
      <c r="R3398" s="36">
        <f>SUM(R3399:R3401)</f>
        <v>0</v>
      </c>
      <c r="S3398" s="36">
        <f t="shared" si="222"/>
        <v>0</v>
      </c>
      <c r="T3398" s="36">
        <f>SUM(T3399:T3401)</f>
        <v>0</v>
      </c>
      <c r="U3398" s="36">
        <f>SUM(U3399:U3401)</f>
        <v>0</v>
      </c>
      <c r="V3398" s="36">
        <f t="shared" si="223"/>
        <v>0</v>
      </c>
      <c r="W3398" s="36">
        <f t="shared" si="224"/>
        <v>0</v>
      </c>
      <c r="X3398" s="35"/>
      <c r="Y3398" s="64"/>
      <c r="Z3398" s="63"/>
      <c r="AA3398" s="32"/>
      <c r="AK3398" s="2"/>
      <c r="AL3398" s="2"/>
      <c r="AM3398" s="2"/>
      <c r="AN3398" s="2"/>
      <c r="AO3398" s="2"/>
      <c r="AP3398" s="2"/>
      <c r="AQ3398" s="2"/>
      <c r="AR3398" s="2"/>
      <c r="AS3398" s="2"/>
      <c r="AT3398" s="2"/>
      <c r="AU3398" s="2"/>
      <c r="AV3398" s="2"/>
      <c r="AW3398" s="2"/>
    </row>
    <row r="3399" spans="1:49" hidden="1">
      <c r="A3399" s="31" t="e">
        <f t="shared" si="225"/>
        <v>#N/A</v>
      </c>
      <c r="B3399" s="30" t="e">
        <f>VLOOKUP(F3399,[3]!Tabla13[#All],2,FALSE)</f>
        <v>#N/A</v>
      </c>
      <c r="C3399" s="51">
        <v>2026</v>
      </c>
      <c r="D3399" s="51">
        <v>8330</v>
      </c>
      <c r="E3399" s="51"/>
      <c r="F3399" s="52"/>
      <c r="G3399" s="51">
        <v>2</v>
      </c>
      <c r="H3399" s="51">
        <v>6</v>
      </c>
      <c r="I3399" s="51">
        <v>20</v>
      </c>
      <c r="J3399" s="51">
        <v>7</v>
      </c>
      <c r="K3399" s="51">
        <v>5000</v>
      </c>
      <c r="L3399" s="51">
        <v>5100</v>
      </c>
      <c r="M3399" s="51">
        <v>519</v>
      </c>
      <c r="N3399" s="50">
        <v>337</v>
      </c>
      <c r="O3399" s="49"/>
      <c r="P3399" s="48" t="s">
        <v>599</v>
      </c>
      <c r="Q3399" s="47">
        <v>0</v>
      </c>
      <c r="R3399" s="47">
        <v>0</v>
      </c>
      <c r="S3399" s="46">
        <f t="shared" si="222"/>
        <v>0</v>
      </c>
      <c r="T3399" s="47">
        <v>0</v>
      </c>
      <c r="U3399" s="47">
        <v>0</v>
      </c>
      <c r="V3399" s="46">
        <f t="shared" si="223"/>
        <v>0</v>
      </c>
      <c r="W3399" s="46">
        <f t="shared" si="224"/>
        <v>0</v>
      </c>
      <c r="X3399" s="45" t="s">
        <v>26</v>
      </c>
      <c r="Y3399" s="44"/>
      <c r="Z3399" s="43"/>
      <c r="AA3399" s="78" t="s">
        <v>100</v>
      </c>
      <c r="AK3399" s="2"/>
      <c r="AL3399" s="2"/>
      <c r="AM3399" s="2"/>
      <c r="AN3399" s="2"/>
      <c r="AO3399" s="2"/>
      <c r="AP3399" s="2"/>
      <c r="AQ3399" s="2"/>
      <c r="AR3399" s="2"/>
      <c r="AS3399" s="2"/>
      <c r="AT3399" s="2"/>
      <c r="AU3399" s="2"/>
      <c r="AV3399" s="2"/>
      <c r="AW3399" s="2"/>
    </row>
    <row r="3400" spans="1:49" hidden="1">
      <c r="A3400" s="31" t="e">
        <f t="shared" si="225"/>
        <v>#N/A</v>
      </c>
      <c r="B3400" s="30" t="e">
        <f>VLOOKUP(F3400,[3]!Tabla13[#All],2,FALSE)</f>
        <v>#N/A</v>
      </c>
      <c r="C3400" s="51">
        <v>2026</v>
      </c>
      <c r="D3400" s="51">
        <v>8330</v>
      </c>
      <c r="E3400" s="51"/>
      <c r="F3400" s="52"/>
      <c r="G3400" s="51">
        <v>2</v>
      </c>
      <c r="H3400" s="51">
        <v>6</v>
      </c>
      <c r="I3400" s="51">
        <v>20</v>
      </c>
      <c r="J3400" s="51">
        <v>7</v>
      </c>
      <c r="K3400" s="51">
        <v>5000</v>
      </c>
      <c r="L3400" s="51">
        <v>5100</v>
      </c>
      <c r="M3400" s="51">
        <v>519</v>
      </c>
      <c r="N3400" s="50">
        <v>528</v>
      </c>
      <c r="O3400" s="49"/>
      <c r="P3400" s="48" t="s">
        <v>598</v>
      </c>
      <c r="Q3400" s="47">
        <v>0</v>
      </c>
      <c r="R3400" s="47">
        <v>0</v>
      </c>
      <c r="S3400" s="46">
        <f t="shared" si="222"/>
        <v>0</v>
      </c>
      <c r="T3400" s="47">
        <v>0</v>
      </c>
      <c r="U3400" s="47">
        <v>0</v>
      </c>
      <c r="V3400" s="46">
        <f t="shared" si="223"/>
        <v>0</v>
      </c>
      <c r="W3400" s="46">
        <f t="shared" si="224"/>
        <v>0</v>
      </c>
      <c r="X3400" s="45" t="s">
        <v>26</v>
      </c>
      <c r="Y3400" s="44"/>
      <c r="Z3400" s="43"/>
      <c r="AA3400" s="42" t="s">
        <v>19</v>
      </c>
      <c r="AK3400" s="2"/>
      <c r="AL3400" s="2"/>
      <c r="AM3400" s="2"/>
      <c r="AN3400" s="2"/>
      <c r="AO3400" s="2"/>
      <c r="AP3400" s="2"/>
      <c r="AQ3400" s="2"/>
      <c r="AR3400" s="2"/>
      <c r="AS3400" s="2"/>
      <c r="AT3400" s="2"/>
      <c r="AU3400" s="2"/>
      <c r="AV3400" s="2"/>
      <c r="AW3400" s="2"/>
    </row>
    <row r="3401" spans="1:49" hidden="1">
      <c r="A3401" s="31" t="e">
        <f t="shared" si="225"/>
        <v>#N/A</v>
      </c>
      <c r="B3401" s="30" t="e">
        <f>VLOOKUP(F3401,[3]!Tabla13[#All],2,FALSE)</f>
        <v>#N/A</v>
      </c>
      <c r="C3401" s="51">
        <v>2026</v>
      </c>
      <c r="D3401" s="51">
        <v>8330</v>
      </c>
      <c r="E3401" s="51"/>
      <c r="F3401" s="52"/>
      <c r="G3401" s="51">
        <v>2</v>
      </c>
      <c r="H3401" s="51">
        <v>6</v>
      </c>
      <c r="I3401" s="51">
        <v>20</v>
      </c>
      <c r="J3401" s="51">
        <v>7</v>
      </c>
      <c r="K3401" s="51">
        <v>5000</v>
      </c>
      <c r="L3401" s="51">
        <v>5100</v>
      </c>
      <c r="M3401" s="51">
        <v>519</v>
      </c>
      <c r="N3401" s="50">
        <v>1469</v>
      </c>
      <c r="O3401" s="49"/>
      <c r="P3401" s="48" t="s">
        <v>285</v>
      </c>
      <c r="Q3401" s="47">
        <v>0</v>
      </c>
      <c r="R3401" s="47">
        <v>0</v>
      </c>
      <c r="S3401" s="46">
        <f t="shared" si="222"/>
        <v>0</v>
      </c>
      <c r="T3401" s="47">
        <v>0</v>
      </c>
      <c r="U3401" s="47">
        <v>0</v>
      </c>
      <c r="V3401" s="46">
        <f t="shared" si="223"/>
        <v>0</v>
      </c>
      <c r="W3401" s="46">
        <f t="shared" si="224"/>
        <v>0</v>
      </c>
      <c r="X3401" s="45" t="s">
        <v>26</v>
      </c>
      <c r="Y3401" s="44"/>
      <c r="Z3401" s="43"/>
      <c r="AA3401" s="42" t="s">
        <v>19</v>
      </c>
      <c r="AK3401" s="2"/>
      <c r="AL3401" s="2"/>
      <c r="AM3401" s="2"/>
      <c r="AN3401" s="2"/>
      <c r="AO3401" s="2"/>
      <c r="AP3401" s="2"/>
      <c r="AQ3401" s="2"/>
      <c r="AR3401" s="2"/>
      <c r="AS3401" s="2"/>
      <c r="AT3401" s="2"/>
      <c r="AU3401" s="2"/>
      <c r="AV3401" s="2"/>
      <c r="AW3401" s="2"/>
    </row>
    <row r="3402" spans="1:49" hidden="1">
      <c r="A3402" s="31" t="e">
        <f t="shared" si="225"/>
        <v>#N/A</v>
      </c>
      <c r="B3402" s="30" t="e">
        <f>VLOOKUP(F3402,[3]!Tabla13[#All],2,FALSE)</f>
        <v>#N/A</v>
      </c>
      <c r="C3402" s="61">
        <v>2026</v>
      </c>
      <c r="D3402" s="61">
        <v>8330</v>
      </c>
      <c r="E3402" s="61"/>
      <c r="F3402" s="62"/>
      <c r="G3402" s="61">
        <v>2</v>
      </c>
      <c r="H3402" s="61">
        <v>6</v>
      </c>
      <c r="I3402" s="61">
        <v>20</v>
      </c>
      <c r="J3402" s="61">
        <v>7</v>
      </c>
      <c r="K3402" s="61">
        <v>5000</v>
      </c>
      <c r="L3402" s="61">
        <v>5200</v>
      </c>
      <c r="M3402" s="61"/>
      <c r="N3402" s="60" t="s">
        <v>23</v>
      </c>
      <c r="O3402" s="59"/>
      <c r="P3402" s="58" t="s">
        <v>40</v>
      </c>
      <c r="Q3402" s="57">
        <f>Q3403+Q3406</f>
        <v>0</v>
      </c>
      <c r="R3402" s="57">
        <f>R3403+R3406</f>
        <v>0</v>
      </c>
      <c r="S3402" s="57">
        <f t="shared" ref="S3402:S3465" si="226">Q3402+R3402</f>
        <v>0</v>
      </c>
      <c r="T3402" s="57">
        <f>T3403+T3406</f>
        <v>0</v>
      </c>
      <c r="U3402" s="57">
        <f>U3403+U3406</f>
        <v>0</v>
      </c>
      <c r="V3402" s="57">
        <f t="shared" ref="V3402:V3465" si="227">T3402+U3402</f>
        <v>0</v>
      </c>
      <c r="W3402" s="57">
        <f t="shared" ref="W3402:W3465" si="228">S3402+V3402</f>
        <v>0</v>
      </c>
      <c r="X3402" s="56"/>
      <c r="Y3402" s="66"/>
      <c r="Z3402" s="65"/>
      <c r="AA3402" s="53"/>
      <c r="AK3402" s="2"/>
      <c r="AL3402" s="2"/>
      <c r="AM3402" s="2"/>
      <c r="AN3402" s="2"/>
      <c r="AO3402" s="2"/>
      <c r="AP3402" s="2"/>
      <c r="AQ3402" s="2"/>
      <c r="AR3402" s="2"/>
      <c r="AS3402" s="2"/>
      <c r="AT3402" s="2"/>
      <c r="AU3402" s="2"/>
      <c r="AV3402" s="2"/>
      <c r="AW3402" s="2"/>
    </row>
    <row r="3403" spans="1:49" hidden="1">
      <c r="A3403" s="31" t="e">
        <f t="shared" si="225"/>
        <v>#N/A</v>
      </c>
      <c r="B3403" s="30" t="e">
        <f>VLOOKUP(F3403,[3]!Tabla13[#All],2,FALSE)</f>
        <v>#N/A</v>
      </c>
      <c r="C3403" s="40">
        <v>2026</v>
      </c>
      <c r="D3403" s="40">
        <v>8330</v>
      </c>
      <c r="E3403" s="40"/>
      <c r="F3403" s="41"/>
      <c r="G3403" s="40">
        <v>2</v>
      </c>
      <c r="H3403" s="40">
        <v>6</v>
      </c>
      <c r="I3403" s="40">
        <v>20</v>
      </c>
      <c r="J3403" s="40">
        <v>7</v>
      </c>
      <c r="K3403" s="40">
        <v>5000</v>
      </c>
      <c r="L3403" s="40">
        <v>5200</v>
      </c>
      <c r="M3403" s="40">
        <v>521</v>
      </c>
      <c r="N3403" s="39" t="s">
        <v>23</v>
      </c>
      <c r="O3403" s="38"/>
      <c r="P3403" s="37" t="s">
        <v>39</v>
      </c>
      <c r="Q3403" s="36">
        <f>SUM(Q3404:Q3405)</f>
        <v>0</v>
      </c>
      <c r="R3403" s="36">
        <f>SUM(R3404:R3405)</f>
        <v>0</v>
      </c>
      <c r="S3403" s="36">
        <f t="shared" si="226"/>
        <v>0</v>
      </c>
      <c r="T3403" s="36">
        <f>SUM(T3404:T3405)</f>
        <v>0</v>
      </c>
      <c r="U3403" s="36">
        <f>SUM(U3404:U3405)</f>
        <v>0</v>
      </c>
      <c r="V3403" s="36">
        <f t="shared" si="227"/>
        <v>0</v>
      </c>
      <c r="W3403" s="36">
        <f t="shared" si="228"/>
        <v>0</v>
      </c>
      <c r="X3403" s="35"/>
      <c r="Y3403" s="64"/>
      <c r="Z3403" s="63"/>
      <c r="AA3403" s="32"/>
      <c r="AK3403" s="2"/>
      <c r="AL3403" s="2"/>
      <c r="AM3403" s="2"/>
      <c r="AN3403" s="2"/>
      <c r="AO3403" s="2"/>
      <c r="AP3403" s="2"/>
      <c r="AQ3403" s="2"/>
      <c r="AR3403" s="2"/>
      <c r="AS3403" s="2"/>
      <c r="AT3403" s="2"/>
      <c r="AU3403" s="2"/>
      <c r="AV3403" s="2"/>
      <c r="AW3403" s="2"/>
    </row>
    <row r="3404" spans="1:49" hidden="1">
      <c r="A3404" s="31" t="e">
        <f t="shared" si="225"/>
        <v>#N/A</v>
      </c>
      <c r="B3404" s="30" t="e">
        <f>VLOOKUP(F3404,[3]!Tabla13[#All],2,FALSE)</f>
        <v>#N/A</v>
      </c>
      <c r="C3404" s="51">
        <v>2026</v>
      </c>
      <c r="D3404" s="51">
        <v>8330</v>
      </c>
      <c r="E3404" s="51"/>
      <c r="F3404" s="52"/>
      <c r="G3404" s="51">
        <v>2</v>
      </c>
      <c r="H3404" s="51">
        <v>6</v>
      </c>
      <c r="I3404" s="51">
        <v>20</v>
      </c>
      <c r="J3404" s="51">
        <v>7</v>
      </c>
      <c r="K3404" s="51">
        <v>5000</v>
      </c>
      <c r="L3404" s="51">
        <v>5200</v>
      </c>
      <c r="M3404" s="51">
        <v>521</v>
      </c>
      <c r="N3404" s="50">
        <v>722</v>
      </c>
      <c r="O3404" s="49"/>
      <c r="P3404" s="48" t="s">
        <v>279</v>
      </c>
      <c r="Q3404" s="47">
        <v>0</v>
      </c>
      <c r="R3404" s="47">
        <v>0</v>
      </c>
      <c r="S3404" s="46">
        <f t="shared" si="226"/>
        <v>0</v>
      </c>
      <c r="T3404" s="47">
        <v>0</v>
      </c>
      <c r="U3404" s="47">
        <v>0</v>
      </c>
      <c r="V3404" s="46">
        <f t="shared" si="227"/>
        <v>0</v>
      </c>
      <c r="W3404" s="46">
        <f t="shared" si="228"/>
        <v>0</v>
      </c>
      <c r="X3404" s="45" t="s">
        <v>176</v>
      </c>
      <c r="Y3404" s="44"/>
      <c r="Z3404" s="43"/>
      <c r="AA3404" s="78" t="s">
        <v>100</v>
      </c>
      <c r="AK3404" s="2"/>
      <c r="AL3404" s="2"/>
      <c r="AM3404" s="2"/>
      <c r="AN3404" s="2"/>
      <c r="AO3404" s="2"/>
      <c r="AP3404" s="2"/>
      <c r="AQ3404" s="2"/>
      <c r="AR3404" s="2"/>
      <c r="AS3404" s="2"/>
      <c r="AT3404" s="2"/>
      <c r="AU3404" s="2"/>
      <c r="AV3404" s="2"/>
      <c r="AW3404" s="2"/>
    </row>
    <row r="3405" spans="1:49" hidden="1">
      <c r="A3405" s="31" t="e">
        <f t="shared" si="225"/>
        <v>#N/A</v>
      </c>
      <c r="B3405" s="30" t="e">
        <f>VLOOKUP(F3405,[3]!Tabla13[#All],2,FALSE)</f>
        <v>#N/A</v>
      </c>
      <c r="C3405" s="51">
        <v>2026</v>
      </c>
      <c r="D3405" s="51">
        <v>8330</v>
      </c>
      <c r="E3405" s="51"/>
      <c r="F3405" s="52"/>
      <c r="G3405" s="51">
        <v>2</v>
      </c>
      <c r="H3405" s="51">
        <v>6</v>
      </c>
      <c r="I3405" s="51">
        <v>20</v>
      </c>
      <c r="J3405" s="51">
        <v>7</v>
      </c>
      <c r="K3405" s="51">
        <v>5000</v>
      </c>
      <c r="L3405" s="51">
        <v>5200</v>
      </c>
      <c r="M3405" s="51">
        <v>521</v>
      </c>
      <c r="N3405" s="50">
        <v>1038</v>
      </c>
      <c r="O3405" s="49"/>
      <c r="P3405" s="48" t="s">
        <v>597</v>
      </c>
      <c r="Q3405" s="47">
        <v>0</v>
      </c>
      <c r="R3405" s="47">
        <v>0</v>
      </c>
      <c r="S3405" s="46">
        <f t="shared" si="226"/>
        <v>0</v>
      </c>
      <c r="T3405" s="47">
        <v>0</v>
      </c>
      <c r="U3405" s="47">
        <v>0</v>
      </c>
      <c r="V3405" s="46">
        <f t="shared" si="227"/>
        <v>0</v>
      </c>
      <c r="W3405" s="46">
        <f t="shared" si="228"/>
        <v>0</v>
      </c>
      <c r="X3405" s="45" t="s">
        <v>176</v>
      </c>
      <c r="Y3405" s="44"/>
      <c r="Z3405" s="43"/>
      <c r="AA3405" s="78" t="s">
        <v>100</v>
      </c>
      <c r="AK3405" s="2"/>
      <c r="AL3405" s="2"/>
      <c r="AM3405" s="2"/>
      <c r="AN3405" s="2"/>
      <c r="AO3405" s="2"/>
      <c r="AP3405" s="2"/>
      <c r="AQ3405" s="2"/>
      <c r="AR3405" s="2"/>
      <c r="AS3405" s="2"/>
      <c r="AT3405" s="2"/>
      <c r="AU3405" s="2"/>
      <c r="AV3405" s="2"/>
      <c r="AW3405" s="2"/>
    </row>
    <row r="3406" spans="1:49" hidden="1">
      <c r="A3406" s="31" t="e">
        <f t="shared" si="225"/>
        <v>#N/A</v>
      </c>
      <c r="B3406" s="30" t="e">
        <f>VLOOKUP(F3406,[3]!Tabla13[#All],2,FALSE)</f>
        <v>#N/A</v>
      </c>
      <c r="C3406" s="40">
        <v>2026</v>
      </c>
      <c r="D3406" s="40">
        <v>8330</v>
      </c>
      <c r="E3406" s="40"/>
      <c r="F3406" s="41"/>
      <c r="G3406" s="40">
        <v>2</v>
      </c>
      <c r="H3406" s="40">
        <v>6</v>
      </c>
      <c r="I3406" s="40">
        <v>20</v>
      </c>
      <c r="J3406" s="40">
        <v>7</v>
      </c>
      <c r="K3406" s="40">
        <v>5000</v>
      </c>
      <c r="L3406" s="40">
        <v>5200</v>
      </c>
      <c r="M3406" s="40">
        <v>523</v>
      </c>
      <c r="N3406" s="39" t="s">
        <v>23</v>
      </c>
      <c r="O3406" s="38"/>
      <c r="P3406" s="37" t="s">
        <v>36</v>
      </c>
      <c r="Q3406" s="36">
        <f>SUM(Q3407:Q3410)</f>
        <v>0</v>
      </c>
      <c r="R3406" s="36">
        <f>SUM(R3407:R3410)</f>
        <v>0</v>
      </c>
      <c r="S3406" s="36">
        <f t="shared" si="226"/>
        <v>0</v>
      </c>
      <c r="T3406" s="36">
        <f>SUM(T3407:T3410)</f>
        <v>0</v>
      </c>
      <c r="U3406" s="36">
        <f>SUM(U3407:U3410)</f>
        <v>0</v>
      </c>
      <c r="V3406" s="36">
        <f t="shared" si="227"/>
        <v>0</v>
      </c>
      <c r="W3406" s="36">
        <f t="shared" si="228"/>
        <v>0</v>
      </c>
      <c r="X3406" s="35"/>
      <c r="Y3406" s="64"/>
      <c r="Z3406" s="63"/>
      <c r="AA3406" s="32"/>
      <c r="AK3406" s="2"/>
      <c r="AL3406" s="2"/>
      <c r="AM3406" s="2"/>
      <c r="AN3406" s="2"/>
      <c r="AO3406" s="2"/>
      <c r="AP3406" s="2"/>
      <c r="AQ3406" s="2"/>
      <c r="AR3406" s="2"/>
      <c r="AS3406" s="2"/>
      <c r="AT3406" s="2"/>
      <c r="AU3406" s="2"/>
      <c r="AV3406" s="2"/>
      <c r="AW3406" s="2"/>
    </row>
    <row r="3407" spans="1:49" hidden="1">
      <c r="A3407" s="31" t="e">
        <f t="shared" si="225"/>
        <v>#N/A</v>
      </c>
      <c r="B3407" s="30" t="e">
        <f>VLOOKUP(F3407,[3]!Tabla13[#All],2,FALSE)</f>
        <v>#N/A</v>
      </c>
      <c r="C3407" s="51">
        <v>2026</v>
      </c>
      <c r="D3407" s="51">
        <v>8330</v>
      </c>
      <c r="E3407" s="51"/>
      <c r="F3407" s="52"/>
      <c r="G3407" s="51">
        <v>2</v>
      </c>
      <c r="H3407" s="51">
        <v>6</v>
      </c>
      <c r="I3407" s="51">
        <v>20</v>
      </c>
      <c r="J3407" s="51">
        <v>7</v>
      </c>
      <c r="K3407" s="51">
        <v>5000</v>
      </c>
      <c r="L3407" s="51">
        <v>5200</v>
      </c>
      <c r="M3407" s="51">
        <v>523</v>
      </c>
      <c r="N3407" s="50">
        <v>200</v>
      </c>
      <c r="O3407" s="49"/>
      <c r="P3407" s="48" t="s">
        <v>596</v>
      </c>
      <c r="Q3407" s="47">
        <v>0</v>
      </c>
      <c r="R3407" s="47">
        <v>0</v>
      </c>
      <c r="S3407" s="46">
        <f t="shared" si="226"/>
        <v>0</v>
      </c>
      <c r="T3407" s="47">
        <v>0</v>
      </c>
      <c r="U3407" s="47">
        <v>0</v>
      </c>
      <c r="V3407" s="46">
        <f t="shared" si="227"/>
        <v>0</v>
      </c>
      <c r="W3407" s="46">
        <f t="shared" si="228"/>
        <v>0</v>
      </c>
      <c r="X3407" s="45" t="s">
        <v>26</v>
      </c>
      <c r="Y3407" s="44"/>
      <c r="Z3407" s="43"/>
      <c r="AA3407" s="78" t="s">
        <v>100</v>
      </c>
      <c r="AK3407" s="2"/>
      <c r="AL3407" s="2"/>
      <c r="AM3407" s="2"/>
      <c r="AN3407" s="2"/>
      <c r="AO3407" s="2"/>
      <c r="AP3407" s="2"/>
      <c r="AQ3407" s="2"/>
      <c r="AR3407" s="2"/>
      <c r="AS3407" s="2"/>
      <c r="AT3407" s="2"/>
      <c r="AU3407" s="2"/>
      <c r="AV3407" s="2"/>
      <c r="AW3407" s="2"/>
    </row>
    <row r="3408" spans="1:49" hidden="1">
      <c r="A3408" s="31" t="e">
        <f t="shared" si="225"/>
        <v>#N/A</v>
      </c>
      <c r="B3408" s="30" t="e">
        <f>VLOOKUP(F3408,[3]!Tabla13[#All],2,FALSE)</f>
        <v>#N/A</v>
      </c>
      <c r="C3408" s="51">
        <v>2026</v>
      </c>
      <c r="D3408" s="51">
        <v>8330</v>
      </c>
      <c r="E3408" s="51"/>
      <c r="F3408" s="52"/>
      <c r="G3408" s="51">
        <v>2</v>
      </c>
      <c r="H3408" s="51">
        <v>6</v>
      </c>
      <c r="I3408" s="51">
        <v>20</v>
      </c>
      <c r="J3408" s="51">
        <v>7</v>
      </c>
      <c r="K3408" s="51">
        <v>5000</v>
      </c>
      <c r="L3408" s="51">
        <v>5200</v>
      </c>
      <c r="M3408" s="51">
        <v>523</v>
      </c>
      <c r="N3408" s="50">
        <v>201</v>
      </c>
      <c r="O3408" s="49"/>
      <c r="P3408" s="48" t="s">
        <v>595</v>
      </c>
      <c r="Q3408" s="47">
        <v>0</v>
      </c>
      <c r="R3408" s="47">
        <v>0</v>
      </c>
      <c r="S3408" s="46">
        <f t="shared" si="226"/>
        <v>0</v>
      </c>
      <c r="T3408" s="47">
        <v>0</v>
      </c>
      <c r="U3408" s="47">
        <v>0</v>
      </c>
      <c r="V3408" s="46">
        <f t="shared" si="227"/>
        <v>0</v>
      </c>
      <c r="W3408" s="46">
        <f t="shared" si="228"/>
        <v>0</v>
      </c>
      <c r="X3408" s="45" t="s">
        <v>26</v>
      </c>
      <c r="Y3408" s="44"/>
      <c r="Z3408" s="43"/>
      <c r="AA3408" s="78" t="s">
        <v>100</v>
      </c>
      <c r="AK3408" s="2"/>
      <c r="AL3408" s="2"/>
      <c r="AM3408" s="2"/>
      <c r="AN3408" s="2"/>
      <c r="AO3408" s="2"/>
      <c r="AP3408" s="2"/>
      <c r="AQ3408" s="2"/>
      <c r="AR3408" s="2"/>
      <c r="AS3408" s="2"/>
      <c r="AT3408" s="2"/>
      <c r="AU3408" s="2"/>
      <c r="AV3408" s="2"/>
      <c r="AW3408" s="2"/>
    </row>
    <row r="3409" spans="1:49" hidden="1">
      <c r="A3409" s="31" t="e">
        <f t="shared" si="225"/>
        <v>#N/A</v>
      </c>
      <c r="B3409" s="30" t="e">
        <f>VLOOKUP(F3409,[3]!Tabla13[#All],2,FALSE)</f>
        <v>#N/A</v>
      </c>
      <c r="C3409" s="51">
        <v>2026</v>
      </c>
      <c r="D3409" s="51">
        <v>8330</v>
      </c>
      <c r="E3409" s="51"/>
      <c r="F3409" s="52"/>
      <c r="G3409" s="51">
        <v>2</v>
      </c>
      <c r="H3409" s="51">
        <v>6</v>
      </c>
      <c r="I3409" s="51">
        <v>20</v>
      </c>
      <c r="J3409" s="51">
        <v>7</v>
      </c>
      <c r="K3409" s="51">
        <v>5000</v>
      </c>
      <c r="L3409" s="51">
        <v>5200</v>
      </c>
      <c r="M3409" s="51">
        <v>523</v>
      </c>
      <c r="N3409" s="50">
        <v>202</v>
      </c>
      <c r="O3409" s="49"/>
      <c r="P3409" s="48" t="s">
        <v>557</v>
      </c>
      <c r="Q3409" s="47">
        <v>0</v>
      </c>
      <c r="R3409" s="47">
        <v>0</v>
      </c>
      <c r="S3409" s="46">
        <f t="shared" si="226"/>
        <v>0</v>
      </c>
      <c r="T3409" s="47">
        <v>0</v>
      </c>
      <c r="U3409" s="47">
        <v>0</v>
      </c>
      <c r="V3409" s="46">
        <f t="shared" si="227"/>
        <v>0</v>
      </c>
      <c r="W3409" s="46">
        <f t="shared" si="228"/>
        <v>0</v>
      </c>
      <c r="X3409" s="45" t="s">
        <v>26</v>
      </c>
      <c r="Y3409" s="44"/>
      <c r="Z3409" s="43"/>
      <c r="AA3409" s="78" t="s">
        <v>100</v>
      </c>
      <c r="AK3409" s="2"/>
      <c r="AL3409" s="2"/>
      <c r="AM3409" s="2"/>
      <c r="AN3409" s="2"/>
      <c r="AO3409" s="2"/>
      <c r="AP3409" s="2"/>
      <c r="AQ3409" s="2"/>
      <c r="AR3409" s="2"/>
      <c r="AS3409" s="2"/>
      <c r="AT3409" s="2"/>
      <c r="AU3409" s="2"/>
      <c r="AV3409" s="2"/>
      <c r="AW3409" s="2"/>
    </row>
    <row r="3410" spans="1:49" hidden="1">
      <c r="A3410" s="31" t="e">
        <f t="shared" si="225"/>
        <v>#N/A</v>
      </c>
      <c r="B3410" s="30" t="e">
        <f>VLOOKUP(F3410,[3]!Tabla13[#All],2,FALSE)</f>
        <v>#N/A</v>
      </c>
      <c r="C3410" s="51">
        <v>2026</v>
      </c>
      <c r="D3410" s="51">
        <v>8330</v>
      </c>
      <c r="E3410" s="51"/>
      <c r="F3410" s="52"/>
      <c r="G3410" s="51">
        <v>2</v>
      </c>
      <c r="H3410" s="51">
        <v>6</v>
      </c>
      <c r="I3410" s="51">
        <v>20</v>
      </c>
      <c r="J3410" s="51">
        <v>7</v>
      </c>
      <c r="K3410" s="51">
        <v>5000</v>
      </c>
      <c r="L3410" s="51">
        <v>5200</v>
      </c>
      <c r="M3410" s="51">
        <v>523</v>
      </c>
      <c r="N3410" s="50">
        <v>1508</v>
      </c>
      <c r="O3410" s="49"/>
      <c r="P3410" s="48" t="s">
        <v>34</v>
      </c>
      <c r="Q3410" s="47">
        <v>0</v>
      </c>
      <c r="R3410" s="47">
        <v>0</v>
      </c>
      <c r="S3410" s="46">
        <f t="shared" si="226"/>
        <v>0</v>
      </c>
      <c r="T3410" s="47">
        <v>0</v>
      </c>
      <c r="U3410" s="47">
        <v>0</v>
      </c>
      <c r="V3410" s="46">
        <f t="shared" si="227"/>
        <v>0</v>
      </c>
      <c r="W3410" s="46">
        <f t="shared" si="228"/>
        <v>0</v>
      </c>
      <c r="X3410" s="45" t="s">
        <v>26</v>
      </c>
      <c r="Y3410" s="44"/>
      <c r="Z3410" s="43"/>
      <c r="AA3410" s="78" t="s">
        <v>100</v>
      </c>
      <c r="AK3410" s="2"/>
      <c r="AL3410" s="2"/>
      <c r="AM3410" s="2"/>
      <c r="AN3410" s="2"/>
      <c r="AO3410" s="2"/>
      <c r="AP3410" s="2"/>
      <c r="AQ3410" s="2"/>
      <c r="AR3410" s="2"/>
      <c r="AS3410" s="2"/>
      <c r="AT3410" s="2"/>
      <c r="AU3410" s="2"/>
      <c r="AV3410" s="2"/>
      <c r="AW3410" s="2"/>
    </row>
    <row r="3411" spans="1:49" hidden="1">
      <c r="A3411" s="31" t="e">
        <f t="shared" si="225"/>
        <v>#N/A</v>
      </c>
      <c r="B3411" s="30" t="e">
        <f>VLOOKUP(F3411,[3]!Tabla13[#All],2,FALSE)</f>
        <v>#N/A</v>
      </c>
      <c r="C3411" s="61">
        <v>2026</v>
      </c>
      <c r="D3411" s="61">
        <v>8330</v>
      </c>
      <c r="E3411" s="61"/>
      <c r="F3411" s="62"/>
      <c r="G3411" s="61">
        <v>2</v>
      </c>
      <c r="H3411" s="61">
        <v>6</v>
      </c>
      <c r="I3411" s="61">
        <v>20</v>
      </c>
      <c r="J3411" s="61">
        <v>7</v>
      </c>
      <c r="K3411" s="61">
        <v>5000</v>
      </c>
      <c r="L3411" s="61">
        <v>5400</v>
      </c>
      <c r="M3411" s="61"/>
      <c r="N3411" s="60" t="s">
        <v>23</v>
      </c>
      <c r="O3411" s="59"/>
      <c r="P3411" s="58" t="s">
        <v>33</v>
      </c>
      <c r="Q3411" s="57">
        <f>Q3412</f>
        <v>0</v>
      </c>
      <c r="R3411" s="57">
        <f>R3412</f>
        <v>0</v>
      </c>
      <c r="S3411" s="57">
        <f t="shared" si="226"/>
        <v>0</v>
      </c>
      <c r="T3411" s="57">
        <f>T3412</f>
        <v>0</v>
      </c>
      <c r="U3411" s="57">
        <f>U3412</f>
        <v>0</v>
      </c>
      <c r="V3411" s="57">
        <f t="shared" si="227"/>
        <v>0</v>
      </c>
      <c r="W3411" s="57">
        <f t="shared" si="228"/>
        <v>0</v>
      </c>
      <c r="X3411" s="56"/>
      <c r="Y3411" s="66"/>
      <c r="Z3411" s="65"/>
      <c r="AA3411" s="53"/>
      <c r="AK3411" s="2"/>
      <c r="AL3411" s="2"/>
      <c r="AM3411" s="2"/>
      <c r="AN3411" s="2"/>
      <c r="AO3411" s="2"/>
      <c r="AP3411" s="2"/>
      <c r="AQ3411" s="2"/>
      <c r="AR3411" s="2"/>
      <c r="AS3411" s="2"/>
      <c r="AT3411" s="2"/>
      <c r="AU3411" s="2"/>
      <c r="AV3411" s="2"/>
      <c r="AW3411" s="2"/>
    </row>
    <row r="3412" spans="1:49" hidden="1">
      <c r="A3412" s="31" t="e">
        <f t="shared" si="225"/>
        <v>#N/A</v>
      </c>
      <c r="B3412" s="30" t="e">
        <f>VLOOKUP(F3412,[3]!Tabla13[#All],2,FALSE)</f>
        <v>#N/A</v>
      </c>
      <c r="C3412" s="40">
        <v>2026</v>
      </c>
      <c r="D3412" s="40">
        <v>8330</v>
      </c>
      <c r="E3412" s="40"/>
      <c r="F3412" s="41"/>
      <c r="G3412" s="40">
        <v>2</v>
      </c>
      <c r="H3412" s="40">
        <v>6</v>
      </c>
      <c r="I3412" s="40">
        <v>20</v>
      </c>
      <c r="J3412" s="40">
        <v>7</v>
      </c>
      <c r="K3412" s="40">
        <v>5000</v>
      </c>
      <c r="L3412" s="40">
        <v>5400</v>
      </c>
      <c r="M3412" s="40">
        <v>541</v>
      </c>
      <c r="N3412" s="39" t="s">
        <v>23</v>
      </c>
      <c r="O3412" s="38"/>
      <c r="P3412" s="37" t="s">
        <v>32</v>
      </c>
      <c r="Q3412" s="36">
        <f>SUM(Q3413:Q3414)</f>
        <v>0</v>
      </c>
      <c r="R3412" s="36">
        <f>SUM(R3413:R3414)</f>
        <v>0</v>
      </c>
      <c r="S3412" s="36">
        <f t="shared" si="226"/>
        <v>0</v>
      </c>
      <c r="T3412" s="36">
        <f>SUM(T3413:T3414)</f>
        <v>0</v>
      </c>
      <c r="U3412" s="36">
        <f>SUM(U3413:U3414)</f>
        <v>0</v>
      </c>
      <c r="V3412" s="36">
        <f t="shared" si="227"/>
        <v>0</v>
      </c>
      <c r="W3412" s="36">
        <f t="shared" si="228"/>
        <v>0</v>
      </c>
      <c r="X3412" s="35"/>
      <c r="Y3412" s="64"/>
      <c r="Z3412" s="63"/>
      <c r="AA3412" s="32"/>
      <c r="AK3412" s="2"/>
      <c r="AL3412" s="2"/>
      <c r="AM3412" s="2"/>
      <c r="AN3412" s="2"/>
      <c r="AO3412" s="2"/>
      <c r="AP3412" s="2"/>
      <c r="AQ3412" s="2"/>
      <c r="AR3412" s="2"/>
      <c r="AS3412" s="2"/>
      <c r="AT3412" s="2"/>
      <c r="AU3412" s="2"/>
      <c r="AV3412" s="2"/>
      <c r="AW3412" s="2"/>
    </row>
    <row r="3413" spans="1:49" hidden="1">
      <c r="A3413" s="31" t="e">
        <f t="shared" si="225"/>
        <v>#N/A</v>
      </c>
      <c r="B3413" s="30" t="e">
        <f>VLOOKUP(F3413,[3]!Tabla13[#All],2,FALSE)</f>
        <v>#N/A</v>
      </c>
      <c r="C3413" s="51">
        <v>2026</v>
      </c>
      <c r="D3413" s="51">
        <v>8330</v>
      </c>
      <c r="E3413" s="51"/>
      <c r="F3413" s="52"/>
      <c r="G3413" s="51">
        <v>2</v>
      </c>
      <c r="H3413" s="51">
        <v>6</v>
      </c>
      <c r="I3413" s="51">
        <v>20</v>
      </c>
      <c r="J3413" s="51">
        <v>7</v>
      </c>
      <c r="K3413" s="51">
        <v>5000</v>
      </c>
      <c r="L3413" s="51">
        <v>5400</v>
      </c>
      <c r="M3413" s="51">
        <v>541</v>
      </c>
      <c r="N3413" s="50">
        <v>997</v>
      </c>
      <c r="O3413" s="49"/>
      <c r="P3413" s="48" t="s">
        <v>30</v>
      </c>
      <c r="Q3413" s="47">
        <v>0</v>
      </c>
      <c r="R3413" s="47">
        <v>0</v>
      </c>
      <c r="S3413" s="46">
        <f t="shared" si="226"/>
        <v>0</v>
      </c>
      <c r="T3413" s="47">
        <v>0</v>
      </c>
      <c r="U3413" s="47">
        <v>0</v>
      </c>
      <c r="V3413" s="46">
        <f t="shared" si="227"/>
        <v>0</v>
      </c>
      <c r="W3413" s="46">
        <f t="shared" si="228"/>
        <v>0</v>
      </c>
      <c r="X3413" s="45" t="s">
        <v>26</v>
      </c>
      <c r="Y3413" s="44"/>
      <c r="Z3413" s="43"/>
      <c r="AA3413" s="78" t="s">
        <v>100</v>
      </c>
      <c r="AK3413" s="2"/>
      <c r="AL3413" s="2"/>
      <c r="AM3413" s="2"/>
      <c r="AN3413" s="2"/>
      <c r="AO3413" s="2"/>
      <c r="AP3413" s="2"/>
      <c r="AQ3413" s="2"/>
      <c r="AR3413" s="2"/>
      <c r="AS3413" s="2"/>
      <c r="AT3413" s="2"/>
      <c r="AU3413" s="2"/>
      <c r="AV3413" s="2"/>
      <c r="AW3413" s="2"/>
    </row>
    <row r="3414" spans="1:49" hidden="1">
      <c r="A3414" s="31" t="e">
        <f t="shared" si="225"/>
        <v>#N/A</v>
      </c>
      <c r="B3414" s="30" t="e">
        <f>VLOOKUP(F3414,[3]!Tabla13[#All],2,FALSE)</f>
        <v>#N/A</v>
      </c>
      <c r="C3414" s="51">
        <v>2026</v>
      </c>
      <c r="D3414" s="51">
        <v>8330</v>
      </c>
      <c r="E3414" s="51"/>
      <c r="F3414" s="52"/>
      <c r="G3414" s="51">
        <v>2</v>
      </c>
      <c r="H3414" s="51">
        <v>6</v>
      </c>
      <c r="I3414" s="51">
        <v>20</v>
      </c>
      <c r="J3414" s="51">
        <v>7</v>
      </c>
      <c r="K3414" s="51">
        <v>5000</v>
      </c>
      <c r="L3414" s="51">
        <v>5400</v>
      </c>
      <c r="M3414" s="51">
        <v>541</v>
      </c>
      <c r="N3414" s="50">
        <v>1486</v>
      </c>
      <c r="O3414" s="49"/>
      <c r="P3414" s="48" t="s">
        <v>594</v>
      </c>
      <c r="Q3414" s="47">
        <v>0</v>
      </c>
      <c r="R3414" s="47">
        <v>0</v>
      </c>
      <c r="S3414" s="46">
        <f t="shared" si="226"/>
        <v>0</v>
      </c>
      <c r="T3414" s="47">
        <v>0</v>
      </c>
      <c r="U3414" s="47">
        <v>0</v>
      </c>
      <c r="V3414" s="46">
        <f t="shared" si="227"/>
        <v>0</v>
      </c>
      <c r="W3414" s="46">
        <f t="shared" si="228"/>
        <v>0</v>
      </c>
      <c r="X3414" s="45" t="s">
        <v>26</v>
      </c>
      <c r="Y3414" s="44"/>
      <c r="Z3414" s="43"/>
      <c r="AA3414" s="78" t="s">
        <v>100</v>
      </c>
      <c r="AK3414" s="2"/>
      <c r="AL3414" s="2"/>
      <c r="AM3414" s="2"/>
      <c r="AN3414" s="2"/>
      <c r="AO3414" s="2"/>
      <c r="AP3414" s="2"/>
      <c r="AQ3414" s="2"/>
      <c r="AR3414" s="2"/>
      <c r="AS3414" s="2"/>
      <c r="AT3414" s="2"/>
      <c r="AU3414" s="2"/>
      <c r="AV3414" s="2"/>
      <c r="AW3414" s="2"/>
    </row>
    <row r="3415" spans="1:49" hidden="1">
      <c r="A3415" s="31" t="e">
        <f t="shared" si="225"/>
        <v>#N/A</v>
      </c>
      <c r="B3415" s="30" t="e">
        <f>VLOOKUP(F3415,[3]!Tabla13[#All],2,FALSE)</f>
        <v>#N/A</v>
      </c>
      <c r="C3415" s="61">
        <v>2026</v>
      </c>
      <c r="D3415" s="61">
        <v>8330</v>
      </c>
      <c r="E3415" s="61"/>
      <c r="F3415" s="62"/>
      <c r="G3415" s="61">
        <v>2</v>
      </c>
      <c r="H3415" s="61">
        <v>6</v>
      </c>
      <c r="I3415" s="61">
        <v>20</v>
      </c>
      <c r="J3415" s="61">
        <v>7</v>
      </c>
      <c r="K3415" s="61">
        <v>5000</v>
      </c>
      <c r="L3415" s="61">
        <v>5600</v>
      </c>
      <c r="M3415" s="61"/>
      <c r="N3415" s="60" t="s">
        <v>23</v>
      </c>
      <c r="O3415" s="59"/>
      <c r="P3415" s="58" t="s">
        <v>29</v>
      </c>
      <c r="Q3415" s="57">
        <f>+Q3416+Q3421</f>
        <v>0</v>
      </c>
      <c r="R3415" s="57">
        <f>+R3416+R3421</f>
        <v>0</v>
      </c>
      <c r="S3415" s="57">
        <f t="shared" si="226"/>
        <v>0</v>
      </c>
      <c r="T3415" s="57">
        <f>+T3416+T3421</f>
        <v>0</v>
      </c>
      <c r="U3415" s="57">
        <f>+U3416+U3421</f>
        <v>0</v>
      </c>
      <c r="V3415" s="57">
        <f t="shared" si="227"/>
        <v>0</v>
      </c>
      <c r="W3415" s="57">
        <f t="shared" si="228"/>
        <v>0</v>
      </c>
      <c r="X3415" s="56"/>
      <c r="Y3415" s="205"/>
      <c r="Z3415" s="65"/>
      <c r="AA3415" s="138"/>
      <c r="AK3415" s="2"/>
      <c r="AL3415" s="2"/>
      <c r="AM3415" s="2"/>
      <c r="AN3415" s="2"/>
      <c r="AO3415" s="2"/>
      <c r="AP3415" s="2"/>
      <c r="AQ3415" s="2"/>
      <c r="AR3415" s="2"/>
      <c r="AS3415" s="2"/>
      <c r="AT3415" s="2"/>
      <c r="AU3415" s="2"/>
      <c r="AV3415" s="2"/>
      <c r="AW3415" s="2"/>
    </row>
    <row r="3416" spans="1:49" hidden="1">
      <c r="A3416" s="31" t="e">
        <f t="shared" si="225"/>
        <v>#N/A</v>
      </c>
      <c r="B3416" s="30" t="e">
        <f>VLOOKUP(F3416,[3]!Tabla13[#All],2,FALSE)</f>
        <v>#N/A</v>
      </c>
      <c r="C3416" s="40">
        <v>2026</v>
      </c>
      <c r="D3416" s="40">
        <v>8330</v>
      </c>
      <c r="E3416" s="40"/>
      <c r="F3416" s="41"/>
      <c r="G3416" s="40">
        <v>2</v>
      </c>
      <c r="H3416" s="40">
        <v>6</v>
      </c>
      <c r="I3416" s="40">
        <v>20</v>
      </c>
      <c r="J3416" s="40">
        <v>7</v>
      </c>
      <c r="K3416" s="40">
        <v>5000</v>
      </c>
      <c r="L3416" s="40">
        <v>5600</v>
      </c>
      <c r="M3416" s="40">
        <v>565</v>
      </c>
      <c r="N3416" s="39" t="s">
        <v>23</v>
      </c>
      <c r="O3416" s="38"/>
      <c r="P3416" s="37" t="s">
        <v>184</v>
      </c>
      <c r="Q3416" s="36">
        <f>SUM(Q3417:Q3420)</f>
        <v>0</v>
      </c>
      <c r="R3416" s="36">
        <f>SUM(R3417:R3420)</f>
        <v>0</v>
      </c>
      <c r="S3416" s="36">
        <f t="shared" si="226"/>
        <v>0</v>
      </c>
      <c r="T3416" s="36">
        <f>SUM(T3417:T3420)</f>
        <v>0</v>
      </c>
      <c r="U3416" s="36">
        <f>SUM(U3417:U3420)</f>
        <v>0</v>
      </c>
      <c r="V3416" s="36">
        <f t="shared" si="227"/>
        <v>0</v>
      </c>
      <c r="W3416" s="36">
        <f t="shared" si="228"/>
        <v>0</v>
      </c>
      <c r="X3416" s="35"/>
      <c r="Y3416" s="64"/>
      <c r="Z3416" s="63"/>
      <c r="AA3416" s="32"/>
      <c r="AK3416" s="2"/>
      <c r="AL3416" s="2"/>
      <c r="AM3416" s="2"/>
      <c r="AN3416" s="2"/>
      <c r="AO3416" s="2"/>
      <c r="AP3416" s="2"/>
      <c r="AQ3416" s="2"/>
      <c r="AR3416" s="2"/>
      <c r="AS3416" s="2"/>
      <c r="AT3416" s="2"/>
      <c r="AU3416" s="2"/>
      <c r="AV3416" s="2"/>
      <c r="AW3416" s="2"/>
    </row>
    <row r="3417" spans="1:49" hidden="1">
      <c r="A3417" s="31" t="e">
        <f t="shared" si="225"/>
        <v>#N/A</v>
      </c>
      <c r="B3417" s="30" t="e">
        <f>VLOOKUP(F3417,[3]!Tabla13[#All],2,FALSE)</f>
        <v>#N/A</v>
      </c>
      <c r="C3417" s="51">
        <v>2026</v>
      </c>
      <c r="D3417" s="51">
        <v>8330</v>
      </c>
      <c r="E3417" s="51"/>
      <c r="F3417" s="52"/>
      <c r="G3417" s="51">
        <v>2</v>
      </c>
      <c r="H3417" s="51">
        <v>6</v>
      </c>
      <c r="I3417" s="51">
        <v>20</v>
      </c>
      <c r="J3417" s="51">
        <v>7</v>
      </c>
      <c r="K3417" s="51">
        <v>5000</v>
      </c>
      <c r="L3417" s="51">
        <v>5600</v>
      </c>
      <c r="M3417" s="51">
        <v>565</v>
      </c>
      <c r="N3417" s="50">
        <v>565</v>
      </c>
      <c r="O3417" s="49"/>
      <c r="P3417" s="48" t="s">
        <v>593</v>
      </c>
      <c r="Q3417" s="47">
        <v>0</v>
      </c>
      <c r="R3417" s="47">
        <v>0</v>
      </c>
      <c r="S3417" s="46">
        <f t="shared" si="226"/>
        <v>0</v>
      </c>
      <c r="T3417" s="47">
        <v>0</v>
      </c>
      <c r="U3417" s="47">
        <v>0</v>
      </c>
      <c r="V3417" s="46">
        <f t="shared" si="227"/>
        <v>0</v>
      </c>
      <c r="W3417" s="46">
        <f t="shared" si="228"/>
        <v>0</v>
      </c>
      <c r="X3417" s="45" t="s">
        <v>26</v>
      </c>
      <c r="Y3417" s="44"/>
      <c r="Z3417" s="43"/>
      <c r="AA3417" s="42" t="s">
        <v>19</v>
      </c>
      <c r="AK3417" s="2"/>
      <c r="AL3417" s="2"/>
      <c r="AM3417" s="2"/>
      <c r="AN3417" s="2"/>
      <c r="AO3417" s="2"/>
      <c r="AP3417" s="2"/>
      <c r="AQ3417" s="2"/>
      <c r="AR3417" s="2"/>
      <c r="AS3417" s="2"/>
      <c r="AT3417" s="2"/>
      <c r="AU3417" s="2"/>
      <c r="AV3417" s="2"/>
      <c r="AW3417" s="2"/>
    </row>
    <row r="3418" spans="1:49" hidden="1">
      <c r="A3418" s="31" t="e">
        <f t="shared" si="225"/>
        <v>#N/A</v>
      </c>
      <c r="B3418" s="30" t="e">
        <f>VLOOKUP(F3418,[3]!Tabla13[#All],2,FALSE)</f>
        <v>#N/A</v>
      </c>
      <c r="C3418" s="51">
        <v>2026</v>
      </c>
      <c r="D3418" s="51">
        <v>8330</v>
      </c>
      <c r="E3418" s="51"/>
      <c r="F3418" s="52"/>
      <c r="G3418" s="51">
        <v>2</v>
      </c>
      <c r="H3418" s="51">
        <v>6</v>
      </c>
      <c r="I3418" s="51">
        <v>20</v>
      </c>
      <c r="J3418" s="51">
        <v>7</v>
      </c>
      <c r="K3418" s="51">
        <v>5000</v>
      </c>
      <c r="L3418" s="51">
        <v>5600</v>
      </c>
      <c r="M3418" s="51">
        <v>565</v>
      </c>
      <c r="N3418" s="50">
        <v>585</v>
      </c>
      <c r="O3418" s="49"/>
      <c r="P3418" s="48" t="s">
        <v>592</v>
      </c>
      <c r="Q3418" s="47">
        <v>0</v>
      </c>
      <c r="R3418" s="47">
        <v>0</v>
      </c>
      <c r="S3418" s="46">
        <f t="shared" si="226"/>
        <v>0</v>
      </c>
      <c r="T3418" s="47">
        <v>0</v>
      </c>
      <c r="U3418" s="47">
        <v>0</v>
      </c>
      <c r="V3418" s="46">
        <f t="shared" si="227"/>
        <v>0</v>
      </c>
      <c r="W3418" s="46">
        <f t="shared" si="228"/>
        <v>0</v>
      </c>
      <c r="X3418" s="45" t="s">
        <v>205</v>
      </c>
      <c r="Y3418" s="44"/>
      <c r="Z3418" s="43"/>
      <c r="AA3418" s="78" t="s">
        <v>100</v>
      </c>
      <c r="AK3418" s="2"/>
      <c r="AL3418" s="2"/>
      <c r="AM3418" s="2"/>
      <c r="AN3418" s="2"/>
      <c r="AO3418" s="2"/>
      <c r="AP3418" s="2"/>
      <c r="AQ3418" s="2"/>
      <c r="AR3418" s="2"/>
      <c r="AS3418" s="2"/>
      <c r="AT3418" s="2"/>
      <c r="AU3418" s="2"/>
      <c r="AV3418" s="2"/>
      <c r="AW3418" s="2"/>
    </row>
    <row r="3419" spans="1:49" hidden="1">
      <c r="A3419" s="31" t="e">
        <f t="shared" ref="A3419:A3482" si="229">B3419-E3419</f>
        <v>#N/A</v>
      </c>
      <c r="B3419" s="30" t="e">
        <f>VLOOKUP(F3419,[3]!Tabla13[#All],2,FALSE)</f>
        <v>#N/A</v>
      </c>
      <c r="C3419" s="51">
        <v>2026</v>
      </c>
      <c r="D3419" s="51">
        <v>8330</v>
      </c>
      <c r="E3419" s="51"/>
      <c r="F3419" s="52"/>
      <c r="G3419" s="51">
        <v>2</v>
      </c>
      <c r="H3419" s="51">
        <v>6</v>
      </c>
      <c r="I3419" s="51">
        <v>20</v>
      </c>
      <c r="J3419" s="51">
        <v>7</v>
      </c>
      <c r="K3419" s="51">
        <v>5000</v>
      </c>
      <c r="L3419" s="51">
        <v>5600</v>
      </c>
      <c r="M3419" s="51">
        <v>565</v>
      </c>
      <c r="N3419" s="50">
        <v>1185</v>
      </c>
      <c r="O3419" s="49"/>
      <c r="P3419" s="48" t="s">
        <v>591</v>
      </c>
      <c r="Q3419" s="47">
        <v>0</v>
      </c>
      <c r="R3419" s="47">
        <v>0</v>
      </c>
      <c r="S3419" s="46">
        <f t="shared" si="226"/>
        <v>0</v>
      </c>
      <c r="T3419" s="47">
        <v>0</v>
      </c>
      <c r="U3419" s="47">
        <v>0</v>
      </c>
      <c r="V3419" s="46">
        <f t="shared" si="227"/>
        <v>0</v>
      </c>
      <c r="W3419" s="46">
        <f t="shared" si="228"/>
        <v>0</v>
      </c>
      <c r="X3419" s="45" t="s">
        <v>176</v>
      </c>
      <c r="Y3419" s="44"/>
      <c r="Z3419" s="43"/>
      <c r="AA3419" s="78" t="s">
        <v>100</v>
      </c>
      <c r="AK3419" s="2"/>
      <c r="AL3419" s="2"/>
      <c r="AM3419" s="2"/>
      <c r="AN3419" s="2"/>
      <c r="AO3419" s="2"/>
      <c r="AP3419" s="2"/>
      <c r="AQ3419" s="2"/>
      <c r="AR3419" s="2"/>
      <c r="AS3419" s="2"/>
      <c r="AT3419" s="2"/>
      <c r="AU3419" s="2"/>
      <c r="AV3419" s="2"/>
      <c r="AW3419" s="2"/>
    </row>
    <row r="3420" spans="1:49" hidden="1">
      <c r="A3420" s="31" t="e">
        <f t="shared" si="229"/>
        <v>#N/A</v>
      </c>
      <c r="B3420" s="30" t="e">
        <f>VLOOKUP(F3420,[3]!Tabla13[#All],2,FALSE)</f>
        <v>#N/A</v>
      </c>
      <c r="C3420" s="51">
        <v>2026</v>
      </c>
      <c r="D3420" s="51">
        <v>8330</v>
      </c>
      <c r="E3420" s="51"/>
      <c r="F3420" s="52"/>
      <c r="G3420" s="51">
        <v>2</v>
      </c>
      <c r="H3420" s="51">
        <v>6</v>
      </c>
      <c r="I3420" s="51">
        <v>20</v>
      </c>
      <c r="J3420" s="51">
        <v>7</v>
      </c>
      <c r="K3420" s="51">
        <v>5000</v>
      </c>
      <c r="L3420" s="51">
        <v>5600</v>
      </c>
      <c r="M3420" s="51">
        <v>565</v>
      </c>
      <c r="N3420" s="50">
        <v>1183</v>
      </c>
      <c r="O3420" s="49"/>
      <c r="P3420" s="204" t="s">
        <v>590</v>
      </c>
      <c r="Q3420" s="47">
        <v>0</v>
      </c>
      <c r="R3420" s="47">
        <v>0</v>
      </c>
      <c r="S3420" s="46">
        <f t="shared" si="226"/>
        <v>0</v>
      </c>
      <c r="T3420" s="47">
        <v>0</v>
      </c>
      <c r="U3420" s="47">
        <v>0</v>
      </c>
      <c r="V3420" s="46">
        <f t="shared" si="227"/>
        <v>0</v>
      </c>
      <c r="W3420" s="46">
        <f t="shared" si="228"/>
        <v>0</v>
      </c>
      <c r="X3420" s="45" t="s">
        <v>176</v>
      </c>
      <c r="Y3420" s="44"/>
      <c r="Z3420" s="43"/>
      <c r="AA3420" s="78" t="s">
        <v>100</v>
      </c>
      <c r="AK3420" s="2"/>
      <c r="AL3420" s="2"/>
      <c r="AM3420" s="2"/>
      <c r="AN3420" s="2"/>
      <c r="AO3420" s="2"/>
      <c r="AP3420" s="2"/>
      <c r="AQ3420" s="2"/>
      <c r="AR3420" s="2"/>
      <c r="AS3420" s="2"/>
      <c r="AT3420" s="2"/>
      <c r="AU3420" s="2"/>
      <c r="AV3420" s="2"/>
      <c r="AW3420" s="2"/>
    </row>
    <row r="3421" spans="1:49" hidden="1">
      <c r="A3421" s="31" t="e">
        <f t="shared" si="229"/>
        <v>#N/A</v>
      </c>
      <c r="B3421" s="30" t="e">
        <f>VLOOKUP(F3421,[3]!Tabla13[#All],2,FALSE)</f>
        <v>#N/A</v>
      </c>
      <c r="C3421" s="40">
        <v>2026</v>
      </c>
      <c r="D3421" s="40">
        <v>8330</v>
      </c>
      <c r="E3421" s="40"/>
      <c r="F3421" s="41"/>
      <c r="G3421" s="40">
        <v>2</v>
      </c>
      <c r="H3421" s="40">
        <v>6</v>
      </c>
      <c r="I3421" s="40">
        <v>20</v>
      </c>
      <c r="J3421" s="40">
        <v>7</v>
      </c>
      <c r="K3421" s="40">
        <v>5000</v>
      </c>
      <c r="L3421" s="40">
        <v>5600</v>
      </c>
      <c r="M3421" s="40">
        <v>567</v>
      </c>
      <c r="N3421" s="39" t="s">
        <v>23</v>
      </c>
      <c r="O3421" s="38"/>
      <c r="P3421" s="37" t="s">
        <v>589</v>
      </c>
      <c r="Q3421" s="36">
        <f>SUM(Q3422:Q3425)</f>
        <v>0</v>
      </c>
      <c r="R3421" s="36">
        <f>SUM(R3422:R3425)</f>
        <v>0</v>
      </c>
      <c r="S3421" s="36">
        <f t="shared" si="226"/>
        <v>0</v>
      </c>
      <c r="T3421" s="36">
        <f>SUM(T3422:T3425)</f>
        <v>0</v>
      </c>
      <c r="U3421" s="36">
        <f>SUM(U3422:U3425)</f>
        <v>0</v>
      </c>
      <c r="V3421" s="36">
        <f t="shared" si="227"/>
        <v>0</v>
      </c>
      <c r="W3421" s="36">
        <f t="shared" si="228"/>
        <v>0</v>
      </c>
      <c r="X3421" s="35"/>
      <c r="Y3421" s="64"/>
      <c r="Z3421" s="63"/>
      <c r="AA3421" s="32"/>
      <c r="AK3421" s="2"/>
      <c r="AL3421" s="2"/>
      <c r="AM3421" s="2"/>
      <c r="AN3421" s="2"/>
      <c r="AO3421" s="2"/>
      <c r="AP3421" s="2"/>
      <c r="AQ3421" s="2"/>
      <c r="AR3421" s="2"/>
      <c r="AS3421" s="2"/>
      <c r="AT3421" s="2"/>
      <c r="AU3421" s="2"/>
      <c r="AV3421" s="2"/>
      <c r="AW3421" s="2"/>
    </row>
    <row r="3422" spans="1:49" hidden="1">
      <c r="A3422" s="31" t="e">
        <f t="shared" si="229"/>
        <v>#N/A</v>
      </c>
      <c r="B3422" s="30" t="e">
        <f>VLOOKUP(F3422,[3]!Tabla13[#All],2,FALSE)</f>
        <v>#N/A</v>
      </c>
      <c r="C3422" s="51">
        <v>2026</v>
      </c>
      <c r="D3422" s="51">
        <v>8330</v>
      </c>
      <c r="E3422" s="51"/>
      <c r="F3422" s="52"/>
      <c r="G3422" s="51">
        <v>2</v>
      </c>
      <c r="H3422" s="51">
        <v>6</v>
      </c>
      <c r="I3422" s="51">
        <v>20</v>
      </c>
      <c r="J3422" s="51">
        <v>7</v>
      </c>
      <c r="K3422" s="51">
        <v>5000</v>
      </c>
      <c r="L3422" s="51">
        <v>5600</v>
      </c>
      <c r="M3422" s="51">
        <v>567</v>
      </c>
      <c r="N3422" s="50">
        <v>902</v>
      </c>
      <c r="O3422" s="49"/>
      <c r="P3422" s="48" t="s">
        <v>588</v>
      </c>
      <c r="Q3422" s="47">
        <v>0</v>
      </c>
      <c r="R3422" s="47">
        <v>0</v>
      </c>
      <c r="S3422" s="46">
        <f t="shared" si="226"/>
        <v>0</v>
      </c>
      <c r="T3422" s="47">
        <v>0</v>
      </c>
      <c r="U3422" s="47">
        <v>0</v>
      </c>
      <c r="V3422" s="46">
        <f t="shared" si="227"/>
        <v>0</v>
      </c>
      <c r="W3422" s="46">
        <f t="shared" si="228"/>
        <v>0</v>
      </c>
      <c r="X3422" s="45" t="s">
        <v>26</v>
      </c>
      <c r="Y3422" s="44"/>
      <c r="Z3422" s="43"/>
      <c r="AA3422" s="78" t="s">
        <v>100</v>
      </c>
      <c r="AK3422" s="2"/>
      <c r="AL3422" s="2"/>
      <c r="AM3422" s="2"/>
      <c r="AN3422" s="2"/>
      <c r="AO3422" s="2"/>
      <c r="AP3422" s="2"/>
      <c r="AQ3422" s="2"/>
      <c r="AR3422" s="2"/>
      <c r="AS3422" s="2"/>
      <c r="AT3422" s="2"/>
      <c r="AU3422" s="2"/>
      <c r="AV3422" s="2"/>
      <c r="AW3422" s="2"/>
    </row>
    <row r="3423" spans="1:49" hidden="1">
      <c r="A3423" s="31" t="e">
        <f t="shared" si="229"/>
        <v>#N/A</v>
      </c>
      <c r="B3423" s="30" t="e">
        <f>VLOOKUP(F3423,[3]!Tabla13[#All],2,FALSE)</f>
        <v>#N/A</v>
      </c>
      <c r="C3423" s="51">
        <v>2026</v>
      </c>
      <c r="D3423" s="51">
        <v>8330</v>
      </c>
      <c r="E3423" s="51"/>
      <c r="F3423" s="52"/>
      <c r="G3423" s="51">
        <v>2</v>
      </c>
      <c r="H3423" s="51">
        <v>6</v>
      </c>
      <c r="I3423" s="51">
        <v>20</v>
      </c>
      <c r="J3423" s="51">
        <v>7</v>
      </c>
      <c r="K3423" s="51">
        <v>5000</v>
      </c>
      <c r="L3423" s="51">
        <v>5600</v>
      </c>
      <c r="M3423" s="51">
        <v>567</v>
      </c>
      <c r="N3423" s="50">
        <v>1150</v>
      </c>
      <c r="O3423" s="49"/>
      <c r="P3423" s="48" t="s">
        <v>587</v>
      </c>
      <c r="Q3423" s="47">
        <v>0</v>
      </c>
      <c r="R3423" s="47">
        <v>0</v>
      </c>
      <c r="S3423" s="46">
        <f t="shared" si="226"/>
        <v>0</v>
      </c>
      <c r="T3423" s="47">
        <v>0</v>
      </c>
      <c r="U3423" s="47">
        <v>0</v>
      </c>
      <c r="V3423" s="46">
        <f t="shared" si="227"/>
        <v>0</v>
      </c>
      <c r="W3423" s="46">
        <f t="shared" si="228"/>
        <v>0</v>
      </c>
      <c r="X3423" s="45" t="s">
        <v>26</v>
      </c>
      <c r="Y3423" s="44"/>
      <c r="Z3423" s="43"/>
      <c r="AA3423" s="42" t="s">
        <v>19</v>
      </c>
      <c r="AK3423" s="2"/>
      <c r="AL3423" s="2"/>
      <c r="AM3423" s="2"/>
      <c r="AN3423" s="2"/>
      <c r="AO3423" s="2"/>
      <c r="AP3423" s="2"/>
      <c r="AQ3423" s="2"/>
      <c r="AR3423" s="2"/>
      <c r="AS3423" s="2"/>
      <c r="AT3423" s="2"/>
      <c r="AU3423" s="2"/>
      <c r="AV3423" s="2"/>
      <c r="AW3423" s="2"/>
    </row>
    <row r="3424" spans="1:49" hidden="1">
      <c r="A3424" s="31" t="e">
        <f t="shared" si="229"/>
        <v>#N/A</v>
      </c>
      <c r="B3424" s="30" t="e">
        <f>VLOOKUP(F3424,[3]!Tabla13[#All],2,FALSE)</f>
        <v>#N/A</v>
      </c>
      <c r="C3424" s="51">
        <v>2026</v>
      </c>
      <c r="D3424" s="51">
        <v>8330</v>
      </c>
      <c r="E3424" s="51"/>
      <c r="F3424" s="52"/>
      <c r="G3424" s="51">
        <v>2</v>
      </c>
      <c r="H3424" s="51">
        <v>6</v>
      </c>
      <c r="I3424" s="51">
        <v>20</v>
      </c>
      <c r="J3424" s="51">
        <v>7</v>
      </c>
      <c r="K3424" s="51">
        <v>5000</v>
      </c>
      <c r="L3424" s="51">
        <v>5600</v>
      </c>
      <c r="M3424" s="51">
        <v>567</v>
      </c>
      <c r="N3424" s="50">
        <v>1151</v>
      </c>
      <c r="O3424" s="49"/>
      <c r="P3424" s="48" t="s">
        <v>586</v>
      </c>
      <c r="Q3424" s="47">
        <v>0</v>
      </c>
      <c r="R3424" s="47">
        <v>0</v>
      </c>
      <c r="S3424" s="46">
        <f t="shared" si="226"/>
        <v>0</v>
      </c>
      <c r="T3424" s="47">
        <v>0</v>
      </c>
      <c r="U3424" s="47">
        <v>0</v>
      </c>
      <c r="V3424" s="46">
        <f t="shared" si="227"/>
        <v>0</v>
      </c>
      <c r="W3424" s="46">
        <f t="shared" si="228"/>
        <v>0</v>
      </c>
      <c r="X3424" s="45" t="s">
        <v>26</v>
      </c>
      <c r="Y3424" s="44"/>
      <c r="Z3424" s="43"/>
      <c r="AA3424" s="42" t="s">
        <v>19</v>
      </c>
      <c r="AK3424" s="2"/>
      <c r="AL3424" s="2"/>
      <c r="AM3424" s="2"/>
      <c r="AN3424" s="2"/>
      <c r="AO3424" s="2"/>
      <c r="AP3424" s="2"/>
      <c r="AQ3424" s="2"/>
      <c r="AR3424" s="2"/>
      <c r="AS3424" s="2"/>
      <c r="AT3424" s="2"/>
      <c r="AU3424" s="2"/>
      <c r="AV3424" s="2"/>
      <c r="AW3424" s="2"/>
    </row>
    <row r="3425" spans="1:49" hidden="1">
      <c r="A3425" s="31" t="e">
        <f t="shared" si="229"/>
        <v>#N/A</v>
      </c>
      <c r="B3425" s="30" t="e">
        <f>VLOOKUP(F3425,[3]!Tabla13[#All],2,FALSE)</f>
        <v>#N/A</v>
      </c>
      <c r="C3425" s="51">
        <v>2026</v>
      </c>
      <c r="D3425" s="51">
        <v>8330</v>
      </c>
      <c r="E3425" s="51"/>
      <c r="F3425" s="52"/>
      <c r="G3425" s="51">
        <v>2</v>
      </c>
      <c r="H3425" s="51">
        <v>6</v>
      </c>
      <c r="I3425" s="51">
        <v>20</v>
      </c>
      <c r="J3425" s="51">
        <v>7</v>
      </c>
      <c r="K3425" s="51">
        <v>5000</v>
      </c>
      <c r="L3425" s="51">
        <v>5600</v>
      </c>
      <c r="M3425" s="51">
        <v>567</v>
      </c>
      <c r="N3425" s="50">
        <v>861</v>
      </c>
      <c r="O3425" s="49"/>
      <c r="P3425" s="48" t="s">
        <v>585</v>
      </c>
      <c r="Q3425" s="47">
        <v>0</v>
      </c>
      <c r="R3425" s="47">
        <v>0</v>
      </c>
      <c r="S3425" s="46">
        <f t="shared" si="226"/>
        <v>0</v>
      </c>
      <c r="T3425" s="47">
        <v>0</v>
      </c>
      <c r="U3425" s="47">
        <v>0</v>
      </c>
      <c r="V3425" s="46">
        <f t="shared" si="227"/>
        <v>0</v>
      </c>
      <c r="W3425" s="46">
        <f t="shared" si="228"/>
        <v>0</v>
      </c>
      <c r="X3425" s="45" t="s">
        <v>26</v>
      </c>
      <c r="Y3425" s="44"/>
      <c r="Z3425" s="43"/>
      <c r="AA3425" s="42" t="s">
        <v>19</v>
      </c>
      <c r="AK3425" s="2"/>
      <c r="AL3425" s="2"/>
      <c r="AM3425" s="2"/>
      <c r="AN3425" s="2"/>
      <c r="AO3425" s="2"/>
      <c r="AP3425" s="2"/>
      <c r="AQ3425" s="2"/>
      <c r="AR3425" s="2"/>
      <c r="AS3425" s="2"/>
      <c r="AT3425" s="2"/>
      <c r="AU3425" s="2"/>
      <c r="AV3425" s="2"/>
      <c r="AW3425" s="2"/>
    </row>
    <row r="3426" spans="1:49" hidden="1">
      <c r="A3426" s="31" t="e">
        <f t="shared" si="229"/>
        <v>#N/A</v>
      </c>
      <c r="B3426" s="30" t="e">
        <f>VLOOKUP(F3426,[3]!Tabla13[#All],2,FALSE)</f>
        <v>#N/A</v>
      </c>
      <c r="C3426" s="61">
        <v>2026</v>
      </c>
      <c r="D3426" s="61">
        <v>8330</v>
      </c>
      <c r="E3426" s="61"/>
      <c r="F3426" s="62"/>
      <c r="G3426" s="61">
        <v>2</v>
      </c>
      <c r="H3426" s="61">
        <v>6</v>
      </c>
      <c r="I3426" s="61">
        <v>20</v>
      </c>
      <c r="J3426" s="61">
        <v>7</v>
      </c>
      <c r="K3426" s="61">
        <v>5000</v>
      </c>
      <c r="L3426" s="61">
        <v>5900</v>
      </c>
      <c r="M3426" s="61"/>
      <c r="N3426" s="60" t="s">
        <v>23</v>
      </c>
      <c r="O3426" s="59"/>
      <c r="P3426" s="58" t="s">
        <v>25</v>
      </c>
      <c r="Q3426" s="57">
        <f>Q3427+Q3439</f>
        <v>0</v>
      </c>
      <c r="R3426" s="57">
        <f>R3427+R3439</f>
        <v>0</v>
      </c>
      <c r="S3426" s="57">
        <f t="shared" si="226"/>
        <v>0</v>
      </c>
      <c r="T3426" s="57">
        <f>T3427+T3439</f>
        <v>0</v>
      </c>
      <c r="U3426" s="57">
        <f>U3427+U3439</f>
        <v>0</v>
      </c>
      <c r="V3426" s="57">
        <f t="shared" si="227"/>
        <v>0</v>
      </c>
      <c r="W3426" s="57">
        <f t="shared" si="228"/>
        <v>0</v>
      </c>
      <c r="X3426" s="56"/>
      <c r="Y3426" s="66"/>
      <c r="Z3426" s="65"/>
      <c r="AA3426" s="53"/>
      <c r="AK3426" s="2"/>
      <c r="AL3426" s="2"/>
      <c r="AM3426" s="2"/>
      <c r="AN3426" s="2"/>
      <c r="AO3426" s="2"/>
      <c r="AP3426" s="2"/>
      <c r="AQ3426" s="2"/>
      <c r="AR3426" s="2"/>
      <c r="AS3426" s="2"/>
      <c r="AT3426" s="2"/>
      <c r="AU3426" s="2"/>
      <c r="AV3426" s="2"/>
      <c r="AW3426" s="2"/>
    </row>
    <row r="3427" spans="1:49" hidden="1">
      <c r="A3427" s="31" t="e">
        <f t="shared" si="229"/>
        <v>#N/A</v>
      </c>
      <c r="B3427" s="30" t="e">
        <f>VLOOKUP(F3427,[3]!Tabla13[#All],2,FALSE)</f>
        <v>#N/A</v>
      </c>
      <c r="C3427" s="40">
        <v>2026</v>
      </c>
      <c r="D3427" s="40">
        <v>8330</v>
      </c>
      <c r="E3427" s="40"/>
      <c r="F3427" s="41"/>
      <c r="G3427" s="40">
        <v>2</v>
      </c>
      <c r="H3427" s="40">
        <v>6</v>
      </c>
      <c r="I3427" s="40">
        <v>20</v>
      </c>
      <c r="J3427" s="40">
        <v>7</v>
      </c>
      <c r="K3427" s="40">
        <v>5000</v>
      </c>
      <c r="L3427" s="40">
        <v>5900</v>
      </c>
      <c r="M3427" s="40">
        <v>591</v>
      </c>
      <c r="N3427" s="39" t="s">
        <v>23</v>
      </c>
      <c r="O3427" s="38"/>
      <c r="P3427" s="37" t="s">
        <v>24</v>
      </c>
      <c r="Q3427" s="36">
        <f>SUM(Q3428:Q3438)</f>
        <v>0</v>
      </c>
      <c r="R3427" s="36">
        <f>SUM(R3428:R3438)</f>
        <v>0</v>
      </c>
      <c r="S3427" s="36">
        <f t="shared" si="226"/>
        <v>0</v>
      </c>
      <c r="T3427" s="36">
        <f>SUM(T3428:T3438)</f>
        <v>0</v>
      </c>
      <c r="U3427" s="36">
        <f>SUM(U3428:U3438)</f>
        <v>0</v>
      </c>
      <c r="V3427" s="36">
        <f t="shared" si="227"/>
        <v>0</v>
      </c>
      <c r="W3427" s="36">
        <f t="shared" si="228"/>
        <v>0</v>
      </c>
      <c r="X3427" s="35"/>
      <c r="Y3427" s="64"/>
      <c r="Z3427" s="63"/>
      <c r="AA3427" s="32"/>
      <c r="AK3427" s="2"/>
      <c r="AL3427" s="2"/>
      <c r="AM3427" s="2"/>
      <c r="AN3427" s="2"/>
      <c r="AO3427" s="2"/>
      <c r="AP3427" s="2"/>
      <c r="AQ3427" s="2"/>
      <c r="AR3427" s="2"/>
      <c r="AS3427" s="2"/>
      <c r="AT3427" s="2"/>
      <c r="AU3427" s="2"/>
      <c r="AV3427" s="2"/>
      <c r="AW3427" s="2"/>
    </row>
    <row r="3428" spans="1:49" hidden="1">
      <c r="A3428" s="31" t="e">
        <f t="shared" si="229"/>
        <v>#N/A</v>
      </c>
      <c r="B3428" s="30" t="e">
        <f>VLOOKUP(F3428,[3]!Tabla13[#All],2,FALSE)</f>
        <v>#N/A</v>
      </c>
      <c r="C3428" s="51">
        <v>2026</v>
      </c>
      <c r="D3428" s="51">
        <v>8330</v>
      </c>
      <c r="E3428" s="51"/>
      <c r="F3428" s="52"/>
      <c r="G3428" s="51">
        <v>2</v>
      </c>
      <c r="H3428" s="51">
        <v>6</v>
      </c>
      <c r="I3428" s="51">
        <v>20</v>
      </c>
      <c r="J3428" s="51">
        <v>7</v>
      </c>
      <c r="K3428" s="51">
        <v>5000</v>
      </c>
      <c r="L3428" s="51">
        <v>5900</v>
      </c>
      <c r="M3428" s="51">
        <v>591</v>
      </c>
      <c r="N3428" s="50">
        <v>1370</v>
      </c>
      <c r="O3428" s="49"/>
      <c r="P3428" s="48" t="s">
        <v>584</v>
      </c>
      <c r="Q3428" s="47">
        <v>0</v>
      </c>
      <c r="R3428" s="47">
        <v>0</v>
      </c>
      <c r="S3428" s="46">
        <f t="shared" si="226"/>
        <v>0</v>
      </c>
      <c r="T3428" s="47">
        <v>0</v>
      </c>
      <c r="U3428" s="47">
        <v>0</v>
      </c>
      <c r="V3428" s="46">
        <f t="shared" si="227"/>
        <v>0</v>
      </c>
      <c r="W3428" s="46">
        <f t="shared" si="228"/>
        <v>0</v>
      </c>
      <c r="X3428" s="45" t="s">
        <v>20</v>
      </c>
      <c r="Y3428" s="44"/>
      <c r="Z3428" s="43"/>
      <c r="AA3428" s="78" t="s">
        <v>100</v>
      </c>
      <c r="AK3428" s="2"/>
      <c r="AL3428" s="2"/>
      <c r="AM3428" s="2"/>
      <c r="AN3428" s="2"/>
      <c r="AO3428" s="2"/>
      <c r="AP3428" s="2"/>
      <c r="AQ3428" s="2"/>
      <c r="AR3428" s="2"/>
      <c r="AS3428" s="2"/>
      <c r="AT3428" s="2"/>
      <c r="AU3428" s="2"/>
      <c r="AV3428" s="2"/>
      <c r="AW3428" s="2"/>
    </row>
    <row r="3429" spans="1:49" hidden="1">
      <c r="A3429" s="31" t="e">
        <f t="shared" si="229"/>
        <v>#N/A</v>
      </c>
      <c r="B3429" s="30" t="e">
        <f>VLOOKUP(F3429,[3]!Tabla13[#All],2,FALSE)</f>
        <v>#N/A</v>
      </c>
      <c r="C3429" s="51">
        <v>2026</v>
      </c>
      <c r="D3429" s="51">
        <v>8330</v>
      </c>
      <c r="E3429" s="51"/>
      <c r="F3429" s="52"/>
      <c r="G3429" s="51">
        <v>2</v>
      </c>
      <c r="H3429" s="51">
        <v>6</v>
      </c>
      <c r="I3429" s="51">
        <v>20</v>
      </c>
      <c r="J3429" s="51">
        <v>7</v>
      </c>
      <c r="K3429" s="51">
        <v>5000</v>
      </c>
      <c r="L3429" s="51">
        <v>5900</v>
      </c>
      <c r="M3429" s="51">
        <v>591</v>
      </c>
      <c r="N3429" s="50">
        <v>1374</v>
      </c>
      <c r="O3429" s="49"/>
      <c r="P3429" s="48" t="s">
        <v>583</v>
      </c>
      <c r="Q3429" s="47">
        <v>0</v>
      </c>
      <c r="R3429" s="47">
        <v>0</v>
      </c>
      <c r="S3429" s="46">
        <f t="shared" si="226"/>
        <v>0</v>
      </c>
      <c r="T3429" s="47">
        <v>0</v>
      </c>
      <c r="U3429" s="47">
        <v>0</v>
      </c>
      <c r="V3429" s="46">
        <f t="shared" si="227"/>
        <v>0</v>
      </c>
      <c r="W3429" s="46">
        <f t="shared" si="228"/>
        <v>0</v>
      </c>
      <c r="X3429" s="45" t="s">
        <v>20</v>
      </c>
      <c r="Y3429" s="44"/>
      <c r="Z3429" s="43"/>
      <c r="AA3429" s="78" t="s">
        <v>100</v>
      </c>
      <c r="AK3429" s="2"/>
      <c r="AL3429" s="2"/>
      <c r="AM3429" s="2"/>
      <c r="AN3429" s="2"/>
      <c r="AO3429" s="2"/>
      <c r="AP3429" s="2"/>
      <c r="AQ3429" s="2"/>
      <c r="AR3429" s="2"/>
      <c r="AS3429" s="2"/>
      <c r="AT3429" s="2"/>
      <c r="AU3429" s="2"/>
      <c r="AV3429" s="2"/>
      <c r="AW3429" s="2"/>
    </row>
    <row r="3430" spans="1:49" hidden="1">
      <c r="A3430" s="31" t="e">
        <f t="shared" si="229"/>
        <v>#N/A</v>
      </c>
      <c r="B3430" s="30" t="e">
        <f>VLOOKUP(F3430,[3]!Tabla13[#All],2,FALSE)</f>
        <v>#N/A</v>
      </c>
      <c r="C3430" s="51">
        <v>2026</v>
      </c>
      <c r="D3430" s="51">
        <v>8330</v>
      </c>
      <c r="E3430" s="51"/>
      <c r="F3430" s="52"/>
      <c r="G3430" s="51">
        <v>2</v>
      </c>
      <c r="H3430" s="51">
        <v>6</v>
      </c>
      <c r="I3430" s="51">
        <v>20</v>
      </c>
      <c r="J3430" s="51">
        <v>7</v>
      </c>
      <c r="K3430" s="51">
        <v>5000</v>
      </c>
      <c r="L3430" s="51">
        <v>5900</v>
      </c>
      <c r="M3430" s="51">
        <v>591</v>
      </c>
      <c r="N3430" s="50">
        <v>1379</v>
      </c>
      <c r="O3430" s="49"/>
      <c r="P3430" s="48" t="s">
        <v>582</v>
      </c>
      <c r="Q3430" s="47">
        <v>0</v>
      </c>
      <c r="R3430" s="47">
        <v>0</v>
      </c>
      <c r="S3430" s="46">
        <f t="shared" si="226"/>
        <v>0</v>
      </c>
      <c r="T3430" s="47">
        <v>0</v>
      </c>
      <c r="U3430" s="47">
        <v>0</v>
      </c>
      <c r="V3430" s="46">
        <f t="shared" si="227"/>
        <v>0</v>
      </c>
      <c r="W3430" s="46">
        <f t="shared" si="228"/>
        <v>0</v>
      </c>
      <c r="X3430" s="45" t="s">
        <v>20</v>
      </c>
      <c r="Y3430" s="44"/>
      <c r="Z3430" s="43"/>
      <c r="AA3430" s="78" t="s">
        <v>100</v>
      </c>
      <c r="AK3430" s="2"/>
      <c r="AL3430" s="2"/>
      <c r="AM3430" s="2"/>
      <c r="AN3430" s="2"/>
      <c r="AO3430" s="2"/>
      <c r="AP3430" s="2"/>
      <c r="AQ3430" s="2"/>
      <c r="AR3430" s="2"/>
      <c r="AS3430" s="2"/>
      <c r="AT3430" s="2"/>
      <c r="AU3430" s="2"/>
      <c r="AV3430" s="2"/>
      <c r="AW3430" s="2"/>
    </row>
    <row r="3431" spans="1:49" hidden="1">
      <c r="A3431" s="31" t="e">
        <f t="shared" si="229"/>
        <v>#N/A</v>
      </c>
      <c r="B3431" s="30" t="e">
        <f>VLOOKUP(F3431,[3]!Tabla13[#All],2,FALSE)</f>
        <v>#N/A</v>
      </c>
      <c r="C3431" s="51">
        <v>2026</v>
      </c>
      <c r="D3431" s="51">
        <v>8330</v>
      </c>
      <c r="E3431" s="51"/>
      <c r="F3431" s="52"/>
      <c r="G3431" s="51">
        <v>2</v>
      </c>
      <c r="H3431" s="51">
        <v>6</v>
      </c>
      <c r="I3431" s="51">
        <v>20</v>
      </c>
      <c r="J3431" s="51">
        <v>7</v>
      </c>
      <c r="K3431" s="51">
        <v>5000</v>
      </c>
      <c r="L3431" s="51">
        <v>5900</v>
      </c>
      <c r="M3431" s="51">
        <v>591</v>
      </c>
      <c r="N3431" s="50">
        <v>1380</v>
      </c>
      <c r="O3431" s="49"/>
      <c r="P3431" s="48" t="s">
        <v>581</v>
      </c>
      <c r="Q3431" s="47">
        <v>0</v>
      </c>
      <c r="R3431" s="47">
        <v>0</v>
      </c>
      <c r="S3431" s="46">
        <f t="shared" si="226"/>
        <v>0</v>
      </c>
      <c r="T3431" s="47">
        <v>0</v>
      </c>
      <c r="U3431" s="47">
        <v>0</v>
      </c>
      <c r="V3431" s="46">
        <f t="shared" si="227"/>
        <v>0</v>
      </c>
      <c r="W3431" s="46">
        <f t="shared" si="228"/>
        <v>0</v>
      </c>
      <c r="X3431" s="45" t="s">
        <v>20</v>
      </c>
      <c r="Y3431" s="44"/>
      <c r="Z3431" s="43"/>
      <c r="AA3431" s="78" t="s">
        <v>100</v>
      </c>
      <c r="AK3431" s="2"/>
      <c r="AL3431" s="2"/>
      <c r="AM3431" s="2"/>
      <c r="AN3431" s="2"/>
      <c r="AO3431" s="2"/>
      <c r="AP3431" s="2"/>
      <c r="AQ3431" s="2"/>
      <c r="AR3431" s="2"/>
      <c r="AS3431" s="2"/>
      <c r="AT3431" s="2"/>
      <c r="AU3431" s="2"/>
      <c r="AV3431" s="2"/>
      <c r="AW3431" s="2"/>
    </row>
    <row r="3432" spans="1:49" hidden="1">
      <c r="A3432" s="31" t="e">
        <f t="shared" si="229"/>
        <v>#N/A</v>
      </c>
      <c r="B3432" s="30" t="e">
        <f>VLOOKUP(F3432,[3]!Tabla13[#All],2,FALSE)</f>
        <v>#N/A</v>
      </c>
      <c r="C3432" s="51">
        <v>2026</v>
      </c>
      <c r="D3432" s="51">
        <v>8330</v>
      </c>
      <c r="E3432" s="51"/>
      <c r="F3432" s="52"/>
      <c r="G3432" s="51">
        <v>2</v>
      </c>
      <c r="H3432" s="51">
        <v>6</v>
      </c>
      <c r="I3432" s="51">
        <v>20</v>
      </c>
      <c r="J3432" s="51">
        <v>7</v>
      </c>
      <c r="K3432" s="51">
        <v>5000</v>
      </c>
      <c r="L3432" s="51">
        <v>5900</v>
      </c>
      <c r="M3432" s="51">
        <v>591</v>
      </c>
      <c r="N3432" s="50">
        <v>1383</v>
      </c>
      <c r="O3432" s="49"/>
      <c r="P3432" s="48" t="s">
        <v>580</v>
      </c>
      <c r="Q3432" s="47">
        <v>0</v>
      </c>
      <c r="R3432" s="47">
        <v>0</v>
      </c>
      <c r="S3432" s="46">
        <f t="shared" si="226"/>
        <v>0</v>
      </c>
      <c r="T3432" s="47">
        <v>0</v>
      </c>
      <c r="U3432" s="47">
        <v>0</v>
      </c>
      <c r="V3432" s="46">
        <f t="shared" si="227"/>
        <v>0</v>
      </c>
      <c r="W3432" s="46">
        <f t="shared" si="228"/>
        <v>0</v>
      </c>
      <c r="X3432" s="45" t="s">
        <v>20</v>
      </c>
      <c r="Y3432" s="44"/>
      <c r="Z3432" s="43"/>
      <c r="AA3432" s="78" t="s">
        <v>100</v>
      </c>
      <c r="AK3432" s="2"/>
      <c r="AL3432" s="2"/>
      <c r="AM3432" s="2"/>
      <c r="AN3432" s="2"/>
      <c r="AO3432" s="2"/>
      <c r="AP3432" s="2"/>
      <c r="AQ3432" s="2"/>
      <c r="AR3432" s="2"/>
      <c r="AS3432" s="2"/>
      <c r="AT3432" s="2"/>
      <c r="AU3432" s="2"/>
      <c r="AV3432" s="2"/>
      <c r="AW3432" s="2"/>
    </row>
    <row r="3433" spans="1:49" ht="28.5" hidden="1">
      <c r="A3433" s="31" t="e">
        <f t="shared" si="229"/>
        <v>#N/A</v>
      </c>
      <c r="B3433" s="30" t="e">
        <f>VLOOKUP(F3433,[3]!Tabla13[#All],2,FALSE)</f>
        <v>#N/A</v>
      </c>
      <c r="C3433" s="51">
        <v>2026</v>
      </c>
      <c r="D3433" s="51">
        <v>8330</v>
      </c>
      <c r="E3433" s="51"/>
      <c r="F3433" s="52"/>
      <c r="G3433" s="51">
        <v>2</v>
      </c>
      <c r="H3433" s="51">
        <v>6</v>
      </c>
      <c r="I3433" s="51">
        <v>20</v>
      </c>
      <c r="J3433" s="51">
        <v>7</v>
      </c>
      <c r="K3433" s="51">
        <v>5000</v>
      </c>
      <c r="L3433" s="51">
        <v>5900</v>
      </c>
      <c r="M3433" s="51">
        <v>591</v>
      </c>
      <c r="N3433" s="50">
        <v>1384</v>
      </c>
      <c r="O3433" s="49"/>
      <c r="P3433" s="48" t="s">
        <v>579</v>
      </c>
      <c r="Q3433" s="47">
        <v>0</v>
      </c>
      <c r="R3433" s="47">
        <v>0</v>
      </c>
      <c r="S3433" s="46">
        <f t="shared" si="226"/>
        <v>0</v>
      </c>
      <c r="T3433" s="47">
        <v>0</v>
      </c>
      <c r="U3433" s="47">
        <v>0</v>
      </c>
      <c r="V3433" s="46">
        <f t="shared" si="227"/>
        <v>0</v>
      </c>
      <c r="W3433" s="46">
        <f t="shared" si="228"/>
        <v>0</v>
      </c>
      <c r="X3433" s="45" t="s">
        <v>20</v>
      </c>
      <c r="Y3433" s="44"/>
      <c r="Z3433" s="43"/>
      <c r="AA3433" s="78" t="s">
        <v>100</v>
      </c>
      <c r="AK3433" s="2"/>
      <c r="AL3433" s="2"/>
      <c r="AM3433" s="2"/>
      <c r="AN3433" s="2"/>
      <c r="AO3433" s="2"/>
      <c r="AP3433" s="2"/>
      <c r="AQ3433" s="2"/>
      <c r="AR3433" s="2"/>
      <c r="AS3433" s="2"/>
      <c r="AT3433" s="2"/>
      <c r="AU3433" s="2"/>
      <c r="AV3433" s="2"/>
      <c r="AW3433" s="2"/>
    </row>
    <row r="3434" spans="1:49" hidden="1">
      <c r="A3434" s="31" t="e">
        <f t="shared" si="229"/>
        <v>#N/A</v>
      </c>
      <c r="B3434" s="30" t="e">
        <f>VLOOKUP(F3434,[3]!Tabla13[#All],2,FALSE)</f>
        <v>#N/A</v>
      </c>
      <c r="C3434" s="51">
        <v>2026</v>
      </c>
      <c r="D3434" s="51">
        <v>8330</v>
      </c>
      <c r="E3434" s="51"/>
      <c r="F3434" s="52"/>
      <c r="G3434" s="51">
        <v>2</v>
      </c>
      <c r="H3434" s="51">
        <v>6</v>
      </c>
      <c r="I3434" s="51">
        <v>20</v>
      </c>
      <c r="J3434" s="51">
        <v>7</v>
      </c>
      <c r="K3434" s="51">
        <v>5000</v>
      </c>
      <c r="L3434" s="51">
        <v>5900</v>
      </c>
      <c r="M3434" s="51">
        <v>591</v>
      </c>
      <c r="N3434" s="50">
        <v>1386</v>
      </c>
      <c r="O3434" s="49"/>
      <c r="P3434" s="48" t="s">
        <v>578</v>
      </c>
      <c r="Q3434" s="47">
        <v>0</v>
      </c>
      <c r="R3434" s="47">
        <v>0</v>
      </c>
      <c r="S3434" s="46">
        <f t="shared" si="226"/>
        <v>0</v>
      </c>
      <c r="T3434" s="47">
        <v>0</v>
      </c>
      <c r="U3434" s="47">
        <v>0</v>
      </c>
      <c r="V3434" s="46">
        <f t="shared" si="227"/>
        <v>0</v>
      </c>
      <c r="W3434" s="46">
        <f t="shared" si="228"/>
        <v>0</v>
      </c>
      <c r="X3434" s="45" t="s">
        <v>20</v>
      </c>
      <c r="Y3434" s="44"/>
      <c r="Z3434" s="43"/>
      <c r="AA3434" s="78" t="s">
        <v>100</v>
      </c>
      <c r="AK3434" s="2"/>
      <c r="AL3434" s="2"/>
      <c r="AM3434" s="2"/>
      <c r="AN3434" s="2"/>
      <c r="AO3434" s="2"/>
      <c r="AP3434" s="2"/>
      <c r="AQ3434" s="2"/>
      <c r="AR3434" s="2"/>
      <c r="AS3434" s="2"/>
      <c r="AT3434" s="2"/>
      <c r="AU3434" s="2"/>
      <c r="AV3434" s="2"/>
      <c r="AW3434" s="2"/>
    </row>
    <row r="3435" spans="1:49" ht="28.5" hidden="1">
      <c r="A3435" s="31" t="e">
        <f t="shared" si="229"/>
        <v>#N/A</v>
      </c>
      <c r="B3435" s="30" t="e">
        <f>VLOOKUP(F3435,[3]!Tabla13[#All],2,FALSE)</f>
        <v>#N/A</v>
      </c>
      <c r="C3435" s="51">
        <v>2026</v>
      </c>
      <c r="D3435" s="51">
        <v>8330</v>
      </c>
      <c r="E3435" s="51"/>
      <c r="F3435" s="52"/>
      <c r="G3435" s="51">
        <v>2</v>
      </c>
      <c r="H3435" s="51">
        <v>6</v>
      </c>
      <c r="I3435" s="51">
        <v>20</v>
      </c>
      <c r="J3435" s="51">
        <v>7</v>
      </c>
      <c r="K3435" s="51">
        <v>5000</v>
      </c>
      <c r="L3435" s="51">
        <v>5900</v>
      </c>
      <c r="M3435" s="51">
        <v>591</v>
      </c>
      <c r="N3435" s="50">
        <v>1377</v>
      </c>
      <c r="O3435" s="49"/>
      <c r="P3435" s="48" t="s">
        <v>577</v>
      </c>
      <c r="Q3435" s="47">
        <v>0</v>
      </c>
      <c r="R3435" s="47">
        <v>0</v>
      </c>
      <c r="S3435" s="46">
        <f t="shared" si="226"/>
        <v>0</v>
      </c>
      <c r="T3435" s="47">
        <v>0</v>
      </c>
      <c r="U3435" s="47">
        <v>0</v>
      </c>
      <c r="V3435" s="46">
        <f t="shared" si="227"/>
        <v>0</v>
      </c>
      <c r="W3435" s="46">
        <f t="shared" si="228"/>
        <v>0</v>
      </c>
      <c r="X3435" s="45" t="s">
        <v>20</v>
      </c>
      <c r="Y3435" s="44"/>
      <c r="Z3435" s="43"/>
      <c r="AA3435" s="78" t="s">
        <v>100</v>
      </c>
      <c r="AK3435" s="2"/>
      <c r="AL3435" s="2"/>
      <c r="AM3435" s="2"/>
      <c r="AN3435" s="2"/>
      <c r="AO3435" s="2"/>
      <c r="AP3435" s="2"/>
      <c r="AQ3435" s="2"/>
      <c r="AR3435" s="2"/>
      <c r="AS3435" s="2"/>
      <c r="AT3435" s="2"/>
      <c r="AU3435" s="2"/>
      <c r="AV3435" s="2"/>
      <c r="AW3435" s="2"/>
    </row>
    <row r="3436" spans="1:49" hidden="1">
      <c r="A3436" s="31" t="e">
        <f t="shared" si="229"/>
        <v>#N/A</v>
      </c>
      <c r="B3436" s="30" t="e">
        <f>VLOOKUP(F3436,[3]!Tabla13[#All],2,FALSE)</f>
        <v>#N/A</v>
      </c>
      <c r="C3436" s="51">
        <v>2026</v>
      </c>
      <c r="D3436" s="51">
        <v>8330</v>
      </c>
      <c r="E3436" s="51"/>
      <c r="F3436" s="52"/>
      <c r="G3436" s="51">
        <v>2</v>
      </c>
      <c r="H3436" s="51">
        <v>6</v>
      </c>
      <c r="I3436" s="51">
        <v>20</v>
      </c>
      <c r="J3436" s="51">
        <v>7</v>
      </c>
      <c r="K3436" s="51">
        <v>5000</v>
      </c>
      <c r="L3436" s="51">
        <v>5900</v>
      </c>
      <c r="M3436" s="51">
        <v>591</v>
      </c>
      <c r="N3436" s="50">
        <v>1369</v>
      </c>
      <c r="O3436" s="49"/>
      <c r="P3436" s="48" t="s">
        <v>576</v>
      </c>
      <c r="Q3436" s="47">
        <v>0</v>
      </c>
      <c r="R3436" s="47">
        <v>0</v>
      </c>
      <c r="S3436" s="46">
        <f t="shared" si="226"/>
        <v>0</v>
      </c>
      <c r="T3436" s="47">
        <v>0</v>
      </c>
      <c r="U3436" s="47">
        <v>0</v>
      </c>
      <c r="V3436" s="46">
        <f t="shared" si="227"/>
        <v>0</v>
      </c>
      <c r="W3436" s="46">
        <f t="shared" si="228"/>
        <v>0</v>
      </c>
      <c r="X3436" s="45" t="s">
        <v>20</v>
      </c>
      <c r="Y3436" s="44"/>
      <c r="Z3436" s="43"/>
      <c r="AA3436" s="78" t="s">
        <v>100</v>
      </c>
      <c r="AK3436" s="2"/>
      <c r="AL3436" s="2"/>
      <c r="AM3436" s="2"/>
      <c r="AN3436" s="2"/>
      <c r="AO3436" s="2"/>
      <c r="AP3436" s="2"/>
      <c r="AQ3436" s="2"/>
      <c r="AR3436" s="2"/>
      <c r="AS3436" s="2"/>
      <c r="AT3436" s="2"/>
      <c r="AU3436" s="2"/>
      <c r="AV3436" s="2"/>
      <c r="AW3436" s="2"/>
    </row>
    <row r="3437" spans="1:49" hidden="1">
      <c r="A3437" s="31" t="e">
        <f t="shared" si="229"/>
        <v>#N/A</v>
      </c>
      <c r="B3437" s="30" t="e">
        <f>VLOOKUP(F3437,[3]!Tabla13[#All],2,FALSE)</f>
        <v>#N/A</v>
      </c>
      <c r="C3437" s="51">
        <v>2026</v>
      </c>
      <c r="D3437" s="51">
        <v>8330</v>
      </c>
      <c r="E3437" s="51"/>
      <c r="F3437" s="52"/>
      <c r="G3437" s="51">
        <v>2</v>
      </c>
      <c r="H3437" s="51">
        <v>6</v>
      </c>
      <c r="I3437" s="51">
        <v>20</v>
      </c>
      <c r="J3437" s="51">
        <v>7</v>
      </c>
      <c r="K3437" s="51">
        <v>5000</v>
      </c>
      <c r="L3437" s="51">
        <v>5900</v>
      </c>
      <c r="M3437" s="51">
        <v>591</v>
      </c>
      <c r="N3437" s="50">
        <v>1373</v>
      </c>
      <c r="O3437" s="49"/>
      <c r="P3437" s="48" t="s">
        <v>575</v>
      </c>
      <c r="Q3437" s="47">
        <v>0</v>
      </c>
      <c r="R3437" s="47">
        <v>0</v>
      </c>
      <c r="S3437" s="46">
        <f t="shared" si="226"/>
        <v>0</v>
      </c>
      <c r="T3437" s="47">
        <v>0</v>
      </c>
      <c r="U3437" s="47">
        <v>0</v>
      </c>
      <c r="V3437" s="46">
        <f t="shared" si="227"/>
        <v>0</v>
      </c>
      <c r="W3437" s="46">
        <f t="shared" si="228"/>
        <v>0</v>
      </c>
      <c r="X3437" s="45" t="s">
        <v>20</v>
      </c>
      <c r="Y3437" s="44"/>
      <c r="Z3437" s="43"/>
      <c r="AA3437" s="78" t="s">
        <v>100</v>
      </c>
      <c r="AK3437" s="2"/>
      <c r="AL3437" s="2"/>
      <c r="AM3437" s="2"/>
      <c r="AN3437" s="2"/>
      <c r="AO3437" s="2"/>
      <c r="AP3437" s="2"/>
      <c r="AQ3437" s="2"/>
      <c r="AR3437" s="2"/>
      <c r="AS3437" s="2"/>
      <c r="AT3437" s="2"/>
      <c r="AU3437" s="2"/>
      <c r="AV3437" s="2"/>
      <c r="AW3437" s="2"/>
    </row>
    <row r="3438" spans="1:49" hidden="1">
      <c r="A3438" s="31" t="e">
        <f t="shared" si="229"/>
        <v>#N/A</v>
      </c>
      <c r="B3438" s="30" t="e">
        <f>VLOOKUP(F3438,[3]!Tabla13[#All],2,FALSE)</f>
        <v>#N/A</v>
      </c>
      <c r="C3438" s="51">
        <v>2026</v>
      </c>
      <c r="D3438" s="51">
        <v>8330</v>
      </c>
      <c r="E3438" s="51"/>
      <c r="F3438" s="52"/>
      <c r="G3438" s="51">
        <v>2</v>
      </c>
      <c r="H3438" s="51">
        <v>6</v>
      </c>
      <c r="I3438" s="51">
        <v>20</v>
      </c>
      <c r="J3438" s="51">
        <v>7</v>
      </c>
      <c r="K3438" s="51">
        <v>5000</v>
      </c>
      <c r="L3438" s="51">
        <v>5900</v>
      </c>
      <c r="M3438" s="51">
        <v>591</v>
      </c>
      <c r="N3438" s="50">
        <v>1367</v>
      </c>
      <c r="O3438" s="49"/>
      <c r="P3438" s="48" t="s">
        <v>24</v>
      </c>
      <c r="Q3438" s="47">
        <v>0</v>
      </c>
      <c r="R3438" s="47">
        <v>0</v>
      </c>
      <c r="S3438" s="46">
        <f t="shared" si="226"/>
        <v>0</v>
      </c>
      <c r="T3438" s="47">
        <v>0</v>
      </c>
      <c r="U3438" s="47">
        <v>0</v>
      </c>
      <c r="V3438" s="46">
        <f t="shared" si="227"/>
        <v>0</v>
      </c>
      <c r="W3438" s="46">
        <f t="shared" si="228"/>
        <v>0</v>
      </c>
      <c r="X3438" s="45" t="s">
        <v>20</v>
      </c>
      <c r="Y3438" s="44"/>
      <c r="Z3438" s="43"/>
      <c r="AA3438" s="78" t="s">
        <v>100</v>
      </c>
      <c r="AK3438" s="2"/>
      <c r="AL3438" s="2"/>
      <c r="AM3438" s="2"/>
      <c r="AN3438" s="2"/>
      <c r="AO3438" s="2"/>
      <c r="AP3438" s="2"/>
      <c r="AQ3438" s="2"/>
      <c r="AR3438" s="2"/>
      <c r="AS3438" s="2"/>
      <c r="AT3438" s="2"/>
      <c r="AU3438" s="2"/>
      <c r="AV3438" s="2"/>
      <c r="AW3438" s="2"/>
    </row>
    <row r="3439" spans="1:49" hidden="1">
      <c r="A3439" s="31" t="e">
        <f t="shared" si="229"/>
        <v>#N/A</v>
      </c>
      <c r="B3439" s="30" t="e">
        <f>VLOOKUP(F3439,[3]!Tabla13[#All],2,FALSE)</f>
        <v>#N/A</v>
      </c>
      <c r="C3439" s="40">
        <v>2026</v>
      </c>
      <c r="D3439" s="40">
        <v>8330</v>
      </c>
      <c r="E3439" s="40"/>
      <c r="F3439" s="41"/>
      <c r="G3439" s="40">
        <v>2</v>
      </c>
      <c r="H3439" s="40">
        <v>6</v>
      </c>
      <c r="I3439" s="40">
        <v>20</v>
      </c>
      <c r="J3439" s="40">
        <v>7</v>
      </c>
      <c r="K3439" s="40">
        <v>5000</v>
      </c>
      <c r="L3439" s="40">
        <v>5900</v>
      </c>
      <c r="M3439" s="40">
        <v>597</v>
      </c>
      <c r="N3439" s="39" t="s">
        <v>23</v>
      </c>
      <c r="O3439" s="38"/>
      <c r="P3439" s="37" t="s">
        <v>22</v>
      </c>
      <c r="Q3439" s="36">
        <f>SUM(Q3440:Q3440)</f>
        <v>0</v>
      </c>
      <c r="R3439" s="36">
        <f>SUM(R3440:R3440)</f>
        <v>0</v>
      </c>
      <c r="S3439" s="36">
        <f t="shared" si="226"/>
        <v>0</v>
      </c>
      <c r="T3439" s="36">
        <f>SUM(T3440:T3440)</f>
        <v>0</v>
      </c>
      <c r="U3439" s="36">
        <f>SUM(U3440:U3440)</f>
        <v>0</v>
      </c>
      <c r="V3439" s="36">
        <f t="shared" si="227"/>
        <v>0</v>
      </c>
      <c r="W3439" s="36">
        <f t="shared" si="228"/>
        <v>0</v>
      </c>
      <c r="X3439" s="35"/>
      <c r="Y3439" s="64"/>
      <c r="Z3439" s="63"/>
      <c r="AA3439" s="32"/>
      <c r="AK3439" s="2"/>
      <c r="AL3439" s="2"/>
      <c r="AM3439" s="2"/>
      <c r="AN3439" s="2"/>
      <c r="AO3439" s="2"/>
      <c r="AP3439" s="2"/>
      <c r="AQ3439" s="2"/>
      <c r="AR3439" s="2"/>
      <c r="AS3439" s="2"/>
      <c r="AT3439" s="2"/>
      <c r="AU3439" s="2"/>
      <c r="AV3439" s="2"/>
      <c r="AW3439" s="2"/>
    </row>
    <row r="3440" spans="1:49" hidden="1">
      <c r="A3440" s="31" t="e">
        <f t="shared" si="229"/>
        <v>#N/A</v>
      </c>
      <c r="B3440" s="30" t="e">
        <f>VLOOKUP(F3440,[3]!Tabla13[#All],2,FALSE)</f>
        <v>#N/A</v>
      </c>
      <c r="C3440" s="51">
        <v>2026</v>
      </c>
      <c r="D3440" s="51">
        <v>8330</v>
      </c>
      <c r="E3440" s="51"/>
      <c r="F3440" s="52"/>
      <c r="G3440" s="51">
        <v>2</v>
      </c>
      <c r="H3440" s="51">
        <v>6</v>
      </c>
      <c r="I3440" s="51">
        <v>20</v>
      </c>
      <c r="J3440" s="51">
        <v>7</v>
      </c>
      <c r="K3440" s="51">
        <v>5000</v>
      </c>
      <c r="L3440" s="51">
        <v>5900</v>
      </c>
      <c r="M3440" s="51">
        <v>597</v>
      </c>
      <c r="N3440" s="50">
        <v>851</v>
      </c>
      <c r="O3440" s="203"/>
      <c r="P3440" s="48" t="s">
        <v>21</v>
      </c>
      <c r="Q3440" s="47">
        <v>0</v>
      </c>
      <c r="R3440" s="47">
        <v>0</v>
      </c>
      <c r="S3440" s="46">
        <f t="shared" si="226"/>
        <v>0</v>
      </c>
      <c r="T3440" s="47">
        <v>0</v>
      </c>
      <c r="U3440" s="47">
        <v>0</v>
      </c>
      <c r="V3440" s="46">
        <f t="shared" si="227"/>
        <v>0</v>
      </c>
      <c r="W3440" s="46">
        <f t="shared" si="228"/>
        <v>0</v>
      </c>
      <c r="X3440" s="45" t="s">
        <v>20</v>
      </c>
      <c r="Y3440" s="44"/>
      <c r="Z3440" s="43"/>
      <c r="AA3440" s="78" t="s">
        <v>100</v>
      </c>
      <c r="AK3440" s="2"/>
      <c r="AL3440" s="2"/>
      <c r="AM3440" s="2"/>
      <c r="AN3440" s="2"/>
      <c r="AO3440" s="2"/>
      <c r="AP3440" s="2"/>
      <c r="AQ3440" s="2"/>
      <c r="AR3440" s="2"/>
      <c r="AS3440" s="2"/>
      <c r="AT3440" s="2"/>
      <c r="AU3440" s="2"/>
      <c r="AV3440" s="2"/>
      <c r="AW3440" s="2"/>
    </row>
    <row r="3441" spans="1:96" s="190" customFormat="1" ht="24" hidden="1">
      <c r="A3441" s="31" t="e">
        <f t="shared" si="229"/>
        <v>#N/A</v>
      </c>
      <c r="B3441" s="30" t="e">
        <f>VLOOKUP(F3441,[3]!Tabla13[#All],2,FALSE)</f>
        <v>#N/A</v>
      </c>
      <c r="C3441" s="75">
        <v>2025</v>
      </c>
      <c r="D3441" s="75">
        <v>8330</v>
      </c>
      <c r="E3441" s="75"/>
      <c r="F3441" s="76"/>
      <c r="G3441" s="75">
        <v>2</v>
      </c>
      <c r="H3441" s="75">
        <v>6</v>
      </c>
      <c r="I3441" s="75">
        <v>20</v>
      </c>
      <c r="J3441" s="75">
        <v>7</v>
      </c>
      <c r="K3441" s="75">
        <v>6000</v>
      </c>
      <c r="L3441" s="75"/>
      <c r="M3441" s="75"/>
      <c r="N3441" s="74" t="s">
        <v>23</v>
      </c>
      <c r="O3441" s="73"/>
      <c r="P3441" s="72" t="s">
        <v>159</v>
      </c>
      <c r="Q3441" s="71">
        <f>Q3442</f>
        <v>0</v>
      </c>
      <c r="R3441" s="71">
        <f>R3442</f>
        <v>0</v>
      </c>
      <c r="S3441" s="71">
        <f t="shared" si="226"/>
        <v>0</v>
      </c>
      <c r="T3441" s="71">
        <f>T3442</f>
        <v>0</v>
      </c>
      <c r="U3441" s="71">
        <f>U3442</f>
        <v>0</v>
      </c>
      <c r="V3441" s="71">
        <f t="shared" si="227"/>
        <v>0</v>
      </c>
      <c r="W3441" s="71">
        <f t="shared" si="228"/>
        <v>0</v>
      </c>
      <c r="X3441" s="70"/>
      <c r="Y3441" s="202"/>
      <c r="Z3441" s="201"/>
      <c r="AA3441" s="67"/>
      <c r="AB3441" s="200"/>
      <c r="AC3441" s="2"/>
      <c r="AD3441" s="2"/>
      <c r="AE3441" s="2"/>
      <c r="AF3441" s="2"/>
      <c r="AG3441" s="2"/>
      <c r="AH3441" s="2"/>
      <c r="AI3441" s="2"/>
      <c r="AJ3441" s="2"/>
      <c r="AK3441" s="2"/>
      <c r="AL3441" s="2"/>
      <c r="AM3441" s="2"/>
      <c r="AN3441" s="2"/>
      <c r="AO3441" s="2"/>
      <c r="AP3441" s="2"/>
      <c r="AQ3441" s="2"/>
      <c r="AR3441" s="2"/>
      <c r="AS3441" s="2"/>
      <c r="AT3441" s="2"/>
      <c r="AU3441" s="2"/>
      <c r="AV3441" s="2"/>
      <c r="AW3441" s="2"/>
      <c r="AX3441" s="193"/>
      <c r="AY3441" s="193"/>
      <c r="AZ3441" s="193"/>
      <c r="BA3441" s="193"/>
      <c r="BB3441" s="193"/>
      <c r="BC3441" s="193"/>
      <c r="BD3441" s="193"/>
      <c r="BE3441" s="193"/>
      <c r="BF3441" s="193"/>
      <c r="BG3441" s="193"/>
      <c r="BH3441" s="193"/>
      <c r="BI3441" s="193"/>
      <c r="BJ3441" s="193"/>
      <c r="BK3441" s="193"/>
      <c r="BL3441" s="193"/>
      <c r="BM3441" s="193"/>
      <c r="BN3441" s="193"/>
      <c r="BO3441" s="193"/>
      <c r="BP3441" s="193"/>
      <c r="BQ3441" s="193"/>
      <c r="BR3441" s="193"/>
      <c r="BS3441" s="193"/>
      <c r="BT3441" s="193"/>
      <c r="BU3441" s="193"/>
      <c r="BV3441" s="193"/>
      <c r="BW3441" s="193"/>
      <c r="BX3441" s="193"/>
      <c r="BY3441" s="193"/>
      <c r="BZ3441" s="193"/>
      <c r="CA3441" s="193"/>
      <c r="CB3441" s="193"/>
      <c r="CC3441" s="193"/>
      <c r="CD3441" s="193"/>
      <c r="CE3441" s="193"/>
      <c r="CF3441" s="193"/>
      <c r="CG3441" s="193"/>
      <c r="CH3441" s="193"/>
      <c r="CI3441" s="193"/>
      <c r="CJ3441" s="193"/>
      <c r="CK3441" s="199"/>
      <c r="CL3441" s="199"/>
      <c r="CM3441" s="199"/>
      <c r="CN3441" s="199"/>
      <c r="CO3441" s="199"/>
      <c r="CP3441" s="199"/>
      <c r="CQ3441" s="199"/>
      <c r="CR3441" s="199"/>
    </row>
    <row r="3442" spans="1:96" s="190" customFormat="1" ht="24" hidden="1">
      <c r="A3442" s="31" t="e">
        <f t="shared" si="229"/>
        <v>#N/A</v>
      </c>
      <c r="B3442" s="30" t="e">
        <f>VLOOKUP(F3442,[3]!Tabla13[#All],2,FALSE)</f>
        <v>#N/A</v>
      </c>
      <c r="C3442" s="61">
        <v>2025</v>
      </c>
      <c r="D3442" s="61">
        <v>8330</v>
      </c>
      <c r="E3442" s="61"/>
      <c r="F3442" s="62"/>
      <c r="G3442" s="61">
        <v>2</v>
      </c>
      <c r="H3442" s="61">
        <v>6</v>
      </c>
      <c r="I3442" s="61">
        <v>20</v>
      </c>
      <c r="J3442" s="61">
        <v>7</v>
      </c>
      <c r="K3442" s="61">
        <v>6000</v>
      </c>
      <c r="L3442" s="61">
        <v>6200</v>
      </c>
      <c r="M3442" s="61"/>
      <c r="N3442" s="60" t="s">
        <v>23</v>
      </c>
      <c r="O3442" s="59"/>
      <c r="P3442" s="58" t="s">
        <v>158</v>
      </c>
      <c r="Q3442" s="57">
        <f>Q3443</f>
        <v>0</v>
      </c>
      <c r="R3442" s="57">
        <f>R3443</f>
        <v>0</v>
      </c>
      <c r="S3442" s="57">
        <f t="shared" si="226"/>
        <v>0</v>
      </c>
      <c r="T3442" s="57">
        <f>T3443</f>
        <v>0</v>
      </c>
      <c r="U3442" s="57">
        <f>U3443</f>
        <v>0</v>
      </c>
      <c r="V3442" s="57">
        <f t="shared" si="227"/>
        <v>0</v>
      </c>
      <c r="W3442" s="57">
        <f t="shared" si="228"/>
        <v>0</v>
      </c>
      <c r="X3442" s="56"/>
      <c r="Y3442" s="66"/>
      <c r="Z3442" s="65"/>
      <c r="AA3442" s="53"/>
      <c r="AB3442" s="200"/>
      <c r="AC3442" s="2"/>
      <c r="AD3442" s="2"/>
      <c r="AE3442" s="2"/>
      <c r="AF3442" s="2"/>
      <c r="AG3442" s="2"/>
      <c r="AH3442" s="2"/>
      <c r="AI3442" s="2"/>
      <c r="AJ3442" s="2"/>
      <c r="AK3442" s="2"/>
      <c r="AL3442" s="2"/>
      <c r="AM3442" s="2"/>
      <c r="AN3442" s="2"/>
      <c r="AO3442" s="2"/>
      <c r="AP3442" s="2"/>
      <c r="AQ3442" s="2"/>
      <c r="AR3442" s="2"/>
      <c r="AS3442" s="2"/>
      <c r="AT3442" s="2"/>
      <c r="AU3442" s="2"/>
      <c r="AV3442" s="2"/>
      <c r="AW3442" s="2"/>
      <c r="AX3442" s="193"/>
      <c r="AY3442" s="193"/>
      <c r="AZ3442" s="193"/>
      <c r="BA3442" s="193"/>
      <c r="BB3442" s="193"/>
      <c r="BC3442" s="193"/>
      <c r="BD3442" s="193"/>
      <c r="BE3442" s="193"/>
      <c r="BF3442" s="193"/>
      <c r="BG3442" s="193"/>
      <c r="BH3442" s="193"/>
      <c r="BI3442" s="193"/>
      <c r="BJ3442" s="193"/>
      <c r="BK3442" s="193"/>
      <c r="BL3442" s="193"/>
      <c r="BM3442" s="193"/>
      <c r="BN3442" s="193"/>
      <c r="BO3442" s="193"/>
      <c r="BP3442" s="193"/>
      <c r="BQ3442" s="193"/>
      <c r="BR3442" s="193"/>
      <c r="BS3442" s="193"/>
      <c r="BT3442" s="193"/>
      <c r="BU3442" s="193"/>
      <c r="BV3442" s="193"/>
      <c r="BW3442" s="193"/>
      <c r="BX3442" s="193"/>
      <c r="BY3442" s="193"/>
      <c r="BZ3442" s="193"/>
      <c r="CA3442" s="193"/>
      <c r="CB3442" s="193"/>
      <c r="CC3442" s="193"/>
      <c r="CD3442" s="193"/>
      <c r="CE3442" s="193"/>
      <c r="CF3442" s="193"/>
      <c r="CG3442" s="193"/>
      <c r="CH3442" s="193"/>
      <c r="CI3442" s="193"/>
      <c r="CJ3442" s="193"/>
      <c r="CK3442" s="199"/>
      <c r="CL3442" s="199"/>
      <c r="CM3442" s="199"/>
      <c r="CN3442" s="199"/>
      <c r="CO3442" s="199"/>
      <c r="CP3442" s="199"/>
      <c r="CQ3442" s="199"/>
      <c r="CR3442" s="199"/>
    </row>
    <row r="3443" spans="1:96" s="190" customFormat="1" ht="24" hidden="1">
      <c r="A3443" s="31" t="e">
        <f t="shared" si="229"/>
        <v>#N/A</v>
      </c>
      <c r="B3443" s="30" t="e">
        <f>VLOOKUP(F3443,[3]!Tabla13[#All],2,FALSE)</f>
        <v>#N/A</v>
      </c>
      <c r="C3443" s="40">
        <v>2025</v>
      </c>
      <c r="D3443" s="40">
        <v>8330</v>
      </c>
      <c r="E3443" s="40"/>
      <c r="F3443" s="41"/>
      <c r="G3443" s="40">
        <v>2</v>
      </c>
      <c r="H3443" s="40">
        <v>6</v>
      </c>
      <c r="I3443" s="40">
        <v>20</v>
      </c>
      <c r="J3443" s="40">
        <v>7</v>
      </c>
      <c r="K3443" s="40">
        <v>6000</v>
      </c>
      <c r="L3443" s="40">
        <v>6200</v>
      </c>
      <c r="M3443" s="40">
        <v>622</v>
      </c>
      <c r="N3443" s="39" t="s">
        <v>23</v>
      </c>
      <c r="O3443" s="38"/>
      <c r="P3443" s="37" t="s">
        <v>157</v>
      </c>
      <c r="Q3443" s="36">
        <f>SUM(Q3444:Q3445)</f>
        <v>0</v>
      </c>
      <c r="R3443" s="36">
        <f>SUM(R3444:R3445)</f>
        <v>0</v>
      </c>
      <c r="S3443" s="36">
        <f t="shared" si="226"/>
        <v>0</v>
      </c>
      <c r="T3443" s="36">
        <f>SUM(T3444:T3445)</f>
        <v>0</v>
      </c>
      <c r="U3443" s="36">
        <f>SUM(U3444:U3445)</f>
        <v>0</v>
      </c>
      <c r="V3443" s="36">
        <f t="shared" si="227"/>
        <v>0</v>
      </c>
      <c r="W3443" s="36">
        <f t="shared" si="228"/>
        <v>0</v>
      </c>
      <c r="X3443" s="35"/>
      <c r="Y3443" s="64"/>
      <c r="Z3443" s="63"/>
      <c r="AA3443" s="32"/>
      <c r="AB3443" s="200"/>
      <c r="AC3443" s="2"/>
      <c r="AD3443" s="2"/>
      <c r="AE3443" s="2"/>
      <c r="AF3443" s="2"/>
      <c r="AG3443" s="2"/>
      <c r="AH3443" s="2"/>
      <c r="AI3443" s="2"/>
      <c r="AJ3443" s="2"/>
      <c r="AK3443" s="2"/>
      <c r="AL3443" s="2"/>
      <c r="AM3443" s="2"/>
      <c r="AN3443" s="2"/>
      <c r="AO3443" s="2"/>
      <c r="AP3443" s="2"/>
      <c r="AQ3443" s="2"/>
      <c r="AR3443" s="2"/>
      <c r="AS3443" s="2"/>
      <c r="AT3443" s="2"/>
      <c r="AU3443" s="2"/>
      <c r="AV3443" s="2"/>
      <c r="AW3443" s="2"/>
      <c r="AX3443" s="193"/>
      <c r="AY3443" s="193"/>
      <c r="AZ3443" s="193"/>
      <c r="BA3443" s="193"/>
      <c r="BB3443" s="193"/>
      <c r="BC3443" s="193"/>
      <c r="BD3443" s="193"/>
      <c r="BE3443" s="193"/>
      <c r="BF3443" s="193"/>
      <c r="BG3443" s="193"/>
      <c r="BH3443" s="193"/>
      <c r="BI3443" s="193"/>
      <c r="BJ3443" s="193"/>
      <c r="BK3443" s="193"/>
      <c r="BL3443" s="193"/>
      <c r="BM3443" s="193"/>
      <c r="BN3443" s="193"/>
      <c r="BO3443" s="193"/>
      <c r="BP3443" s="193"/>
      <c r="BQ3443" s="193"/>
      <c r="BR3443" s="193"/>
      <c r="BS3443" s="193"/>
      <c r="BT3443" s="193"/>
      <c r="BU3443" s="193"/>
      <c r="BV3443" s="193"/>
      <c r="BW3443" s="193"/>
      <c r="BX3443" s="193"/>
      <c r="BY3443" s="193"/>
      <c r="BZ3443" s="193"/>
      <c r="CA3443" s="193"/>
      <c r="CB3443" s="193"/>
      <c r="CC3443" s="193"/>
      <c r="CD3443" s="193"/>
      <c r="CE3443" s="193"/>
      <c r="CF3443" s="193"/>
      <c r="CG3443" s="193"/>
      <c r="CH3443" s="193"/>
      <c r="CI3443" s="193"/>
      <c r="CJ3443" s="193"/>
      <c r="CK3443" s="199"/>
      <c r="CL3443" s="199"/>
      <c r="CM3443" s="199"/>
      <c r="CN3443" s="199"/>
      <c r="CO3443" s="199"/>
      <c r="CP3443" s="199"/>
      <c r="CQ3443" s="199"/>
      <c r="CR3443" s="199"/>
    </row>
    <row r="3444" spans="1:96" s="190" customFormat="1" ht="71.25" hidden="1">
      <c r="A3444" s="31" t="e">
        <f t="shared" si="229"/>
        <v>#N/A</v>
      </c>
      <c r="B3444" s="30" t="e">
        <f>VLOOKUP(F3444,[3]!Tabla13[#All],2,FALSE)</f>
        <v>#N/A</v>
      </c>
      <c r="C3444" s="197">
        <v>2025</v>
      </c>
      <c r="D3444" s="197">
        <v>8330</v>
      </c>
      <c r="E3444" s="197"/>
      <c r="F3444" s="198"/>
      <c r="G3444" s="197">
        <v>2</v>
      </c>
      <c r="H3444" s="197">
        <v>6</v>
      </c>
      <c r="I3444" s="197">
        <v>20</v>
      </c>
      <c r="J3444" s="197">
        <v>7</v>
      </c>
      <c r="K3444" s="197">
        <v>6000</v>
      </c>
      <c r="L3444" s="51">
        <v>6200</v>
      </c>
      <c r="M3444" s="51">
        <v>62201</v>
      </c>
      <c r="N3444" s="139">
        <v>383</v>
      </c>
      <c r="O3444" s="49"/>
      <c r="P3444" s="48" t="s">
        <v>574</v>
      </c>
      <c r="Q3444" s="47">
        <v>0</v>
      </c>
      <c r="R3444" s="47">
        <v>0</v>
      </c>
      <c r="S3444" s="46">
        <f t="shared" si="226"/>
        <v>0</v>
      </c>
      <c r="T3444" s="47">
        <v>0</v>
      </c>
      <c r="U3444" s="47">
        <v>0</v>
      </c>
      <c r="V3444" s="46">
        <f t="shared" si="227"/>
        <v>0</v>
      </c>
      <c r="W3444" s="46">
        <f t="shared" si="228"/>
        <v>0</v>
      </c>
      <c r="X3444" s="45" t="s">
        <v>154</v>
      </c>
      <c r="Y3444" s="44"/>
      <c r="Z3444" s="43"/>
      <c r="AA3444" s="42" t="s">
        <v>19</v>
      </c>
      <c r="AB3444" s="196"/>
      <c r="AC3444" s="2"/>
      <c r="AD3444" s="2"/>
      <c r="AE3444" s="2"/>
      <c r="AF3444" s="2"/>
      <c r="AG3444" s="2"/>
      <c r="AH3444" s="2"/>
      <c r="AI3444" s="2"/>
      <c r="AJ3444" s="2"/>
      <c r="AK3444" s="2"/>
      <c r="AL3444" s="2"/>
      <c r="AM3444" s="2"/>
      <c r="AN3444" s="2"/>
      <c r="AO3444" s="2"/>
      <c r="AP3444" s="2"/>
      <c r="AQ3444" s="2"/>
      <c r="AR3444" s="2"/>
      <c r="AS3444" s="2"/>
      <c r="AT3444" s="2"/>
      <c r="AU3444" s="2"/>
      <c r="AV3444" s="2"/>
      <c r="AW3444" s="2"/>
      <c r="AX3444" s="195"/>
      <c r="AY3444" s="195"/>
      <c r="AZ3444" s="193"/>
      <c r="BA3444" s="193"/>
      <c r="BB3444" s="195"/>
      <c r="BC3444" s="195"/>
      <c r="BD3444" s="193"/>
      <c r="BE3444" s="195"/>
      <c r="BF3444" s="195"/>
      <c r="BG3444" s="193"/>
      <c r="BH3444" s="193"/>
      <c r="BI3444" s="195"/>
      <c r="BJ3444" s="195"/>
      <c r="BK3444" s="193"/>
      <c r="BL3444" s="195"/>
      <c r="BM3444" s="195"/>
      <c r="BN3444" s="193"/>
      <c r="BO3444" s="193"/>
      <c r="BP3444" s="195"/>
      <c r="BQ3444" s="195"/>
      <c r="BR3444" s="193"/>
      <c r="BS3444" s="195"/>
      <c r="BT3444" s="195"/>
      <c r="BU3444" s="193"/>
      <c r="BV3444" s="193"/>
      <c r="BW3444" s="195"/>
      <c r="BX3444" s="195"/>
      <c r="BY3444" s="193"/>
      <c r="BZ3444" s="195"/>
      <c r="CA3444" s="195"/>
      <c r="CB3444" s="193"/>
      <c r="CC3444" s="193"/>
      <c r="CD3444" s="194"/>
      <c r="CE3444" s="194"/>
      <c r="CF3444" s="193"/>
      <c r="CG3444" s="194"/>
      <c r="CH3444" s="194"/>
      <c r="CI3444" s="193"/>
      <c r="CJ3444" s="193"/>
      <c r="CK3444" s="191"/>
      <c r="CL3444" s="191"/>
      <c r="CM3444" s="192"/>
      <c r="CN3444" s="192"/>
      <c r="CO3444" s="192"/>
      <c r="CP3444" s="192"/>
      <c r="CQ3444" s="191"/>
      <c r="CR3444" s="191"/>
    </row>
    <row r="3445" spans="1:96" s="190" customFormat="1" ht="85.5" hidden="1">
      <c r="A3445" s="31" t="e">
        <f t="shared" si="229"/>
        <v>#N/A</v>
      </c>
      <c r="B3445" s="30" t="e">
        <f>VLOOKUP(F3445,[3]!Tabla13[#All],2,FALSE)</f>
        <v>#N/A</v>
      </c>
      <c r="C3445" s="197">
        <v>2025</v>
      </c>
      <c r="D3445" s="197">
        <v>8330</v>
      </c>
      <c r="E3445" s="197"/>
      <c r="F3445" s="198"/>
      <c r="G3445" s="197">
        <v>2</v>
      </c>
      <c r="H3445" s="197">
        <v>6</v>
      </c>
      <c r="I3445" s="197">
        <v>20</v>
      </c>
      <c r="J3445" s="197">
        <v>7</v>
      </c>
      <c r="K3445" s="197">
        <v>6000</v>
      </c>
      <c r="L3445" s="51">
        <v>6200</v>
      </c>
      <c r="M3445" s="51">
        <v>62202</v>
      </c>
      <c r="N3445" s="139">
        <v>924</v>
      </c>
      <c r="O3445" s="49"/>
      <c r="P3445" s="48" t="s">
        <v>155</v>
      </c>
      <c r="Q3445" s="47">
        <v>0</v>
      </c>
      <c r="R3445" s="47">
        <v>0</v>
      </c>
      <c r="S3445" s="46">
        <f t="shared" si="226"/>
        <v>0</v>
      </c>
      <c r="T3445" s="47">
        <v>0</v>
      </c>
      <c r="U3445" s="47">
        <v>0</v>
      </c>
      <c r="V3445" s="46">
        <f t="shared" si="227"/>
        <v>0</v>
      </c>
      <c r="W3445" s="46">
        <f t="shared" si="228"/>
        <v>0</v>
      </c>
      <c r="X3445" s="45" t="s">
        <v>154</v>
      </c>
      <c r="Y3445" s="44"/>
      <c r="Z3445" s="43"/>
      <c r="AA3445" s="42" t="s">
        <v>19</v>
      </c>
      <c r="AB3445" s="196"/>
      <c r="AC3445" s="2"/>
      <c r="AD3445" s="2"/>
      <c r="AE3445" s="2"/>
      <c r="AF3445" s="2"/>
      <c r="AG3445" s="2"/>
      <c r="AH3445" s="2"/>
      <c r="AI3445" s="2"/>
      <c r="AJ3445" s="2"/>
      <c r="AK3445" s="2"/>
      <c r="AL3445" s="2"/>
      <c r="AM3445" s="2"/>
      <c r="AN3445" s="2"/>
      <c r="AO3445" s="2"/>
      <c r="AP3445" s="2"/>
      <c r="AQ3445" s="2"/>
      <c r="AR3445" s="2"/>
      <c r="AS3445" s="2"/>
      <c r="AT3445" s="2"/>
      <c r="AU3445" s="2"/>
      <c r="AV3445" s="2"/>
      <c r="AW3445" s="2"/>
      <c r="AX3445" s="195"/>
      <c r="AY3445" s="195"/>
      <c r="AZ3445" s="193"/>
      <c r="BA3445" s="193"/>
      <c r="BB3445" s="195"/>
      <c r="BC3445" s="195"/>
      <c r="BD3445" s="193"/>
      <c r="BE3445" s="195"/>
      <c r="BF3445" s="195"/>
      <c r="BG3445" s="193"/>
      <c r="BH3445" s="193"/>
      <c r="BI3445" s="195"/>
      <c r="BJ3445" s="195"/>
      <c r="BK3445" s="193"/>
      <c r="BL3445" s="195"/>
      <c r="BM3445" s="195"/>
      <c r="BN3445" s="193"/>
      <c r="BO3445" s="193"/>
      <c r="BP3445" s="195"/>
      <c r="BQ3445" s="195"/>
      <c r="BR3445" s="193"/>
      <c r="BS3445" s="195"/>
      <c r="BT3445" s="195"/>
      <c r="BU3445" s="193"/>
      <c r="BV3445" s="193"/>
      <c r="BW3445" s="195"/>
      <c r="BX3445" s="195"/>
      <c r="BY3445" s="193"/>
      <c r="BZ3445" s="195"/>
      <c r="CA3445" s="195"/>
      <c r="CB3445" s="193"/>
      <c r="CC3445" s="193"/>
      <c r="CD3445" s="194"/>
      <c r="CE3445" s="194"/>
      <c r="CF3445" s="193"/>
      <c r="CG3445" s="194"/>
      <c r="CH3445" s="194"/>
      <c r="CI3445" s="193"/>
      <c r="CJ3445" s="193"/>
      <c r="CK3445" s="191"/>
      <c r="CL3445" s="191"/>
      <c r="CM3445" s="192"/>
      <c r="CN3445" s="192"/>
      <c r="CO3445" s="192"/>
      <c r="CP3445" s="192"/>
      <c r="CQ3445" s="191"/>
      <c r="CR3445" s="191"/>
    </row>
    <row r="3446" spans="1:96" ht="30">
      <c r="A3446" s="31" t="e">
        <f t="shared" si="229"/>
        <v>#N/A</v>
      </c>
      <c r="B3446" s="30" t="e">
        <f>VLOOKUP(F3446,[3]!Tabla13[#All],2,FALSE)</f>
        <v>#N/A</v>
      </c>
      <c r="C3446" s="126">
        <v>2026</v>
      </c>
      <c r="D3446" s="126">
        <v>8330</v>
      </c>
      <c r="E3446" s="126"/>
      <c r="F3446" s="127"/>
      <c r="G3446" s="126">
        <v>3</v>
      </c>
      <c r="H3446" s="126"/>
      <c r="I3446" s="126"/>
      <c r="J3446" s="126"/>
      <c r="K3446" s="126"/>
      <c r="L3446" s="126"/>
      <c r="M3446" s="125"/>
      <c r="N3446" s="124"/>
      <c r="O3446" s="123"/>
      <c r="P3446" s="122" t="s">
        <v>573</v>
      </c>
      <c r="Q3446" s="121">
        <f>Q3447+Q3575+Q3874</f>
        <v>12539987</v>
      </c>
      <c r="R3446" s="121">
        <f>R3447+R3575+R3874</f>
        <v>0</v>
      </c>
      <c r="S3446" s="121">
        <f t="shared" si="226"/>
        <v>12539987</v>
      </c>
      <c r="T3446" s="121">
        <f>T3447+T3575+T3874</f>
        <v>1455114</v>
      </c>
      <c r="U3446" s="121">
        <f>U3447+U3575+U3874</f>
        <v>0</v>
      </c>
      <c r="V3446" s="121">
        <f t="shared" si="227"/>
        <v>1455114</v>
      </c>
      <c r="W3446" s="121">
        <f t="shared" si="228"/>
        <v>13995101</v>
      </c>
      <c r="X3446" s="120"/>
      <c r="Y3446" s="119"/>
      <c r="Z3446" s="118"/>
      <c r="AA3446" s="117"/>
      <c r="AK3446" s="2"/>
      <c r="AL3446" s="2"/>
      <c r="AM3446" s="2"/>
      <c r="AN3446" s="2"/>
      <c r="AO3446" s="2"/>
      <c r="AP3446" s="2"/>
      <c r="AQ3446" s="2"/>
      <c r="AR3446" s="2"/>
      <c r="AS3446" s="2"/>
      <c r="AT3446" s="2"/>
      <c r="AU3446" s="2"/>
      <c r="AV3446" s="2"/>
      <c r="AW3446" s="2"/>
    </row>
    <row r="3447" spans="1:96" s="92" customFormat="1" ht="24">
      <c r="A3447" s="31" t="e">
        <f t="shared" si="229"/>
        <v>#N/A</v>
      </c>
      <c r="B3447" s="30" t="e">
        <f>VLOOKUP(F3447,[3]!Tabla13[#All],2,FALSE)</f>
        <v>#N/A</v>
      </c>
      <c r="C3447" s="111">
        <v>2026</v>
      </c>
      <c r="D3447" s="111">
        <v>8330</v>
      </c>
      <c r="E3447" s="111"/>
      <c r="F3447" s="112"/>
      <c r="G3447" s="111">
        <v>3</v>
      </c>
      <c r="H3447" s="111">
        <v>7</v>
      </c>
      <c r="I3447" s="111"/>
      <c r="J3447" s="111"/>
      <c r="K3447" s="111"/>
      <c r="L3447" s="111"/>
      <c r="M3447" s="111"/>
      <c r="N3447" s="110"/>
      <c r="O3447" s="109"/>
      <c r="P3447" s="108" t="s">
        <v>572</v>
      </c>
      <c r="Q3447" s="107">
        <f>Q3448</f>
        <v>12539987</v>
      </c>
      <c r="R3447" s="107">
        <f>R3448</f>
        <v>0</v>
      </c>
      <c r="S3447" s="107">
        <f t="shared" si="226"/>
        <v>12539987</v>
      </c>
      <c r="T3447" s="107">
        <f>T3448</f>
        <v>1455114</v>
      </c>
      <c r="U3447" s="107">
        <f>U3448</f>
        <v>0</v>
      </c>
      <c r="V3447" s="107">
        <f t="shared" si="227"/>
        <v>1455114</v>
      </c>
      <c r="W3447" s="107">
        <f t="shared" si="228"/>
        <v>13995101</v>
      </c>
      <c r="X3447" s="106" t="s">
        <v>23</v>
      </c>
      <c r="Y3447" s="105"/>
      <c r="Z3447" s="104"/>
      <c r="AA3447" s="103"/>
      <c r="AC3447" s="2"/>
      <c r="AD3447" s="2"/>
      <c r="AE3447" s="2"/>
      <c r="AF3447" s="2"/>
      <c r="AG3447" s="2"/>
      <c r="AH3447" s="2"/>
      <c r="AI3447" s="2"/>
      <c r="AJ3447" s="2"/>
      <c r="AK3447" s="2"/>
      <c r="AL3447" s="2"/>
      <c r="AM3447" s="2"/>
      <c r="AN3447" s="2"/>
      <c r="AO3447" s="2"/>
      <c r="AP3447" s="2"/>
      <c r="AQ3447" s="2"/>
      <c r="AR3447" s="2"/>
      <c r="AS3447" s="2"/>
      <c r="AT3447" s="2"/>
      <c r="AU3447" s="2"/>
      <c r="AV3447" s="2"/>
      <c r="AW3447" s="2"/>
    </row>
    <row r="3448" spans="1:96" s="92" customFormat="1" ht="45">
      <c r="A3448" s="31" t="e">
        <f t="shared" si="229"/>
        <v>#N/A</v>
      </c>
      <c r="B3448" s="30" t="e">
        <f>VLOOKUP(F3448,[3]!Tabla13[#All],2,FALSE)</f>
        <v>#N/A</v>
      </c>
      <c r="C3448" s="101">
        <v>2026</v>
      </c>
      <c r="D3448" s="101">
        <v>8330</v>
      </c>
      <c r="E3448" s="101"/>
      <c r="F3448" s="102"/>
      <c r="G3448" s="101">
        <v>3</v>
      </c>
      <c r="H3448" s="101">
        <v>7</v>
      </c>
      <c r="I3448" s="101">
        <v>21</v>
      </c>
      <c r="J3448" s="101"/>
      <c r="K3448" s="101"/>
      <c r="L3448" s="101"/>
      <c r="M3448" s="100"/>
      <c r="N3448" s="99" t="s">
        <v>23</v>
      </c>
      <c r="O3448" s="98"/>
      <c r="P3448" s="97" t="s">
        <v>571</v>
      </c>
      <c r="Q3448" s="95">
        <f>+Q3449+Q3458+Q3489+Q3511</f>
        <v>12539987</v>
      </c>
      <c r="R3448" s="95">
        <f>+R3449+R3458+R3489+R3511</f>
        <v>0</v>
      </c>
      <c r="S3448" s="95">
        <f t="shared" si="226"/>
        <v>12539987</v>
      </c>
      <c r="T3448" s="95">
        <f>+T3449+T3458+T3489+T3511</f>
        <v>1455114</v>
      </c>
      <c r="U3448" s="95">
        <f>+U3449+U3458+U3489+U3511</f>
        <v>0</v>
      </c>
      <c r="V3448" s="95">
        <f t="shared" si="227"/>
        <v>1455114</v>
      </c>
      <c r="W3448" s="95">
        <f t="shared" si="228"/>
        <v>13995101</v>
      </c>
      <c r="X3448" s="96"/>
      <c r="Y3448" s="95"/>
      <c r="Z3448" s="94"/>
      <c r="AA3448" s="93"/>
      <c r="AC3448" s="2"/>
      <c r="AD3448" s="2"/>
      <c r="AE3448" s="2"/>
      <c r="AF3448" s="2"/>
      <c r="AG3448" s="2"/>
      <c r="AH3448" s="2"/>
      <c r="AI3448" s="2"/>
      <c r="AJ3448" s="2"/>
      <c r="AK3448" s="2"/>
      <c r="AL3448" s="2"/>
      <c r="AM3448" s="2"/>
      <c r="AN3448" s="2"/>
      <c r="AO3448" s="2"/>
      <c r="AP3448" s="2"/>
      <c r="AQ3448" s="2"/>
      <c r="AR3448" s="2"/>
      <c r="AS3448" s="2"/>
      <c r="AT3448" s="2"/>
      <c r="AU3448" s="2"/>
      <c r="AV3448" s="2"/>
      <c r="AW3448" s="2"/>
    </row>
    <row r="3449" spans="1:96" hidden="1">
      <c r="A3449" s="31" t="e">
        <f t="shared" si="229"/>
        <v>#N/A</v>
      </c>
      <c r="B3449" s="30" t="e">
        <f>VLOOKUP(F3449,[3]!Tabla13[#All],2,FALSE)</f>
        <v>#N/A</v>
      </c>
      <c r="C3449" s="75">
        <v>2026</v>
      </c>
      <c r="D3449" s="75">
        <v>8330</v>
      </c>
      <c r="E3449" s="75"/>
      <c r="F3449" s="76"/>
      <c r="G3449" s="75">
        <v>3</v>
      </c>
      <c r="H3449" s="75">
        <v>7</v>
      </c>
      <c r="I3449" s="75">
        <v>21</v>
      </c>
      <c r="J3449" s="75"/>
      <c r="K3449" s="75">
        <v>1000</v>
      </c>
      <c r="L3449" s="75"/>
      <c r="M3449" s="75"/>
      <c r="N3449" s="74" t="s">
        <v>23</v>
      </c>
      <c r="O3449" s="73"/>
      <c r="P3449" s="72" t="s">
        <v>146</v>
      </c>
      <c r="Q3449" s="71">
        <f>Q3450+Q3455</f>
        <v>0</v>
      </c>
      <c r="R3449" s="71">
        <f>R3450+R3455</f>
        <v>0</v>
      </c>
      <c r="S3449" s="71">
        <f t="shared" si="226"/>
        <v>0</v>
      </c>
      <c r="T3449" s="71">
        <f>T3450+T3455</f>
        <v>0</v>
      </c>
      <c r="U3449" s="71">
        <f>U3450+U3455</f>
        <v>0</v>
      </c>
      <c r="V3449" s="71">
        <f t="shared" si="227"/>
        <v>0</v>
      </c>
      <c r="W3449" s="71">
        <f t="shared" si="228"/>
        <v>0</v>
      </c>
      <c r="X3449" s="176"/>
      <c r="Y3449" s="175"/>
      <c r="Z3449" s="174"/>
      <c r="AA3449" s="79"/>
      <c r="AK3449" s="2"/>
      <c r="AL3449" s="2"/>
      <c r="AM3449" s="2"/>
      <c r="AN3449" s="2"/>
      <c r="AO3449" s="2"/>
      <c r="AP3449" s="2"/>
      <c r="AQ3449" s="2"/>
      <c r="AR3449" s="2"/>
      <c r="AS3449" s="2"/>
      <c r="AT3449" s="2"/>
      <c r="AU3449" s="2"/>
      <c r="AV3449" s="2"/>
      <c r="AW3449" s="2"/>
    </row>
    <row r="3450" spans="1:96" hidden="1">
      <c r="A3450" s="31" t="e">
        <f t="shared" si="229"/>
        <v>#N/A</v>
      </c>
      <c r="B3450" s="30" t="e">
        <f>VLOOKUP(F3450,[3]!Tabla13[#All],2,FALSE)</f>
        <v>#N/A</v>
      </c>
      <c r="C3450" s="61">
        <v>2026</v>
      </c>
      <c r="D3450" s="61">
        <v>8330</v>
      </c>
      <c r="E3450" s="61"/>
      <c r="F3450" s="62"/>
      <c r="G3450" s="61">
        <v>3</v>
      </c>
      <c r="H3450" s="61">
        <v>7</v>
      </c>
      <c r="I3450" s="61">
        <v>21</v>
      </c>
      <c r="J3450" s="61"/>
      <c r="K3450" s="61">
        <v>1000</v>
      </c>
      <c r="L3450" s="61">
        <v>1200</v>
      </c>
      <c r="M3450" s="61"/>
      <c r="N3450" s="60" t="s">
        <v>23</v>
      </c>
      <c r="O3450" s="59"/>
      <c r="P3450" s="58" t="s">
        <v>145</v>
      </c>
      <c r="Q3450" s="57">
        <f>Q3451+Q3453</f>
        <v>0</v>
      </c>
      <c r="R3450" s="57">
        <f>R3451+R3453</f>
        <v>0</v>
      </c>
      <c r="S3450" s="57">
        <f t="shared" si="226"/>
        <v>0</v>
      </c>
      <c r="T3450" s="57">
        <f>T3451+T3453</f>
        <v>0</v>
      </c>
      <c r="U3450" s="57">
        <f>U3451+U3453</f>
        <v>0</v>
      </c>
      <c r="V3450" s="57">
        <f t="shared" si="227"/>
        <v>0</v>
      </c>
      <c r="W3450" s="57">
        <f t="shared" si="228"/>
        <v>0</v>
      </c>
      <c r="X3450" s="173"/>
      <c r="Y3450" s="137"/>
      <c r="Z3450" s="136"/>
      <c r="AA3450" s="66"/>
      <c r="AK3450" s="2"/>
      <c r="AL3450" s="2"/>
      <c r="AM3450" s="2"/>
      <c r="AN3450" s="2"/>
      <c r="AO3450" s="2"/>
      <c r="AP3450" s="2"/>
      <c r="AQ3450" s="2"/>
      <c r="AR3450" s="2"/>
      <c r="AS3450" s="2"/>
      <c r="AT3450" s="2"/>
      <c r="AU3450" s="2"/>
      <c r="AV3450" s="2"/>
      <c r="AW3450" s="2"/>
    </row>
    <row r="3451" spans="1:96" hidden="1">
      <c r="A3451" s="31" t="e">
        <f t="shared" si="229"/>
        <v>#N/A</v>
      </c>
      <c r="B3451" s="30" t="e">
        <f>VLOOKUP(F3451,[3]!Tabla13[#All],2,FALSE)</f>
        <v>#N/A</v>
      </c>
      <c r="C3451" s="40">
        <v>2026</v>
      </c>
      <c r="D3451" s="40">
        <v>8330</v>
      </c>
      <c r="E3451" s="40"/>
      <c r="F3451" s="41"/>
      <c r="G3451" s="40">
        <v>3</v>
      </c>
      <c r="H3451" s="40">
        <v>7</v>
      </c>
      <c r="I3451" s="40">
        <v>21</v>
      </c>
      <c r="J3451" s="40"/>
      <c r="K3451" s="40">
        <v>1000</v>
      </c>
      <c r="L3451" s="40">
        <v>1200</v>
      </c>
      <c r="M3451" s="40">
        <v>121</v>
      </c>
      <c r="N3451" s="39" t="s">
        <v>23</v>
      </c>
      <c r="O3451" s="38"/>
      <c r="P3451" s="37" t="s">
        <v>144</v>
      </c>
      <c r="Q3451" s="36">
        <f>Q3452</f>
        <v>0</v>
      </c>
      <c r="R3451" s="36">
        <f>R3452</f>
        <v>0</v>
      </c>
      <c r="S3451" s="36">
        <f t="shared" si="226"/>
        <v>0</v>
      </c>
      <c r="T3451" s="36">
        <f>T3452</f>
        <v>0</v>
      </c>
      <c r="U3451" s="36">
        <f>U3452</f>
        <v>0</v>
      </c>
      <c r="V3451" s="36">
        <f t="shared" si="227"/>
        <v>0</v>
      </c>
      <c r="W3451" s="36">
        <f t="shared" si="228"/>
        <v>0</v>
      </c>
      <c r="X3451" s="172"/>
      <c r="Y3451" s="134"/>
      <c r="Z3451" s="133"/>
      <c r="AA3451" s="64"/>
      <c r="AK3451" s="2"/>
      <c r="AL3451" s="2"/>
      <c r="AM3451" s="2"/>
      <c r="AN3451" s="2"/>
      <c r="AO3451" s="2"/>
      <c r="AP3451" s="2"/>
      <c r="AQ3451" s="2"/>
      <c r="AR3451" s="2"/>
      <c r="AS3451" s="2"/>
      <c r="AT3451" s="2"/>
      <c r="AU3451" s="2"/>
      <c r="AV3451" s="2"/>
      <c r="AW3451" s="2"/>
    </row>
    <row r="3452" spans="1:96" s="92" customFormat="1" ht="24" hidden="1">
      <c r="A3452" s="31" t="e">
        <f t="shared" si="229"/>
        <v>#N/A</v>
      </c>
      <c r="B3452" s="30" t="e">
        <f>VLOOKUP(F3452,[3]!Tabla13[#All],2,FALSE)</f>
        <v>#N/A</v>
      </c>
      <c r="C3452" s="51">
        <v>2026</v>
      </c>
      <c r="D3452" s="51">
        <v>8330</v>
      </c>
      <c r="E3452" s="51"/>
      <c r="F3452" s="52"/>
      <c r="G3452" s="51">
        <v>3</v>
      </c>
      <c r="H3452" s="51">
        <v>7</v>
      </c>
      <c r="I3452" s="51">
        <v>21</v>
      </c>
      <c r="J3452" s="51"/>
      <c r="K3452" s="51">
        <v>1000</v>
      </c>
      <c r="L3452" s="51">
        <v>1200</v>
      </c>
      <c r="M3452" s="51">
        <v>121</v>
      </c>
      <c r="N3452" s="50">
        <v>754</v>
      </c>
      <c r="O3452" s="49">
        <v>3</v>
      </c>
      <c r="P3452" s="48" t="s">
        <v>143</v>
      </c>
      <c r="Q3452" s="46">
        <v>0</v>
      </c>
      <c r="R3452" s="46">
        <v>0</v>
      </c>
      <c r="S3452" s="46">
        <f t="shared" si="226"/>
        <v>0</v>
      </c>
      <c r="T3452" s="46"/>
      <c r="U3452" s="46">
        <v>0</v>
      </c>
      <c r="V3452" s="46">
        <f t="shared" si="227"/>
        <v>0</v>
      </c>
      <c r="W3452" s="46">
        <f t="shared" si="228"/>
        <v>0</v>
      </c>
      <c r="X3452" s="45" t="s">
        <v>135</v>
      </c>
      <c r="Y3452" s="130"/>
      <c r="Z3452" s="129"/>
      <c r="AA3452" s="42" t="s">
        <v>19</v>
      </c>
      <c r="AC3452" s="2"/>
      <c r="AD3452" s="2"/>
      <c r="AE3452" s="2"/>
      <c r="AF3452" s="2"/>
      <c r="AG3452" s="2"/>
      <c r="AH3452" s="2"/>
      <c r="AI3452" s="2"/>
      <c r="AJ3452" s="2"/>
      <c r="AK3452" s="2"/>
      <c r="AL3452" s="2"/>
      <c r="AM3452" s="2"/>
      <c r="AN3452" s="2"/>
      <c r="AO3452" s="2"/>
      <c r="AP3452" s="2"/>
      <c r="AQ3452" s="2"/>
      <c r="AR3452" s="2"/>
      <c r="AS3452" s="2"/>
      <c r="AT3452" s="2"/>
      <c r="AU3452" s="2"/>
      <c r="AV3452" s="2"/>
      <c r="AW3452" s="2"/>
    </row>
    <row r="3453" spans="1:96" hidden="1">
      <c r="A3453" s="31" t="e">
        <f t="shared" si="229"/>
        <v>#N/A</v>
      </c>
      <c r="B3453" s="30" t="e">
        <f>VLOOKUP(F3453,[3]!Tabla13[#All],2,FALSE)</f>
        <v>#N/A</v>
      </c>
      <c r="C3453" s="40">
        <v>2026</v>
      </c>
      <c r="D3453" s="40">
        <v>8330</v>
      </c>
      <c r="E3453" s="40"/>
      <c r="F3453" s="41"/>
      <c r="G3453" s="40">
        <v>3</v>
      </c>
      <c r="H3453" s="40">
        <v>7</v>
      </c>
      <c r="I3453" s="40">
        <v>21</v>
      </c>
      <c r="J3453" s="40"/>
      <c r="K3453" s="40">
        <v>1000</v>
      </c>
      <c r="L3453" s="40">
        <v>1200</v>
      </c>
      <c r="M3453" s="40">
        <v>122</v>
      </c>
      <c r="N3453" s="39" t="s">
        <v>23</v>
      </c>
      <c r="O3453" s="38"/>
      <c r="P3453" s="37" t="s">
        <v>142</v>
      </c>
      <c r="Q3453" s="36">
        <f>Q3454</f>
        <v>0</v>
      </c>
      <c r="R3453" s="36">
        <f>R3454</f>
        <v>0</v>
      </c>
      <c r="S3453" s="36">
        <f t="shared" si="226"/>
        <v>0</v>
      </c>
      <c r="T3453" s="36">
        <f>T3454</f>
        <v>0</v>
      </c>
      <c r="U3453" s="36">
        <f>U3454</f>
        <v>0</v>
      </c>
      <c r="V3453" s="36">
        <f t="shared" si="227"/>
        <v>0</v>
      </c>
      <c r="W3453" s="36">
        <f t="shared" si="228"/>
        <v>0</v>
      </c>
      <c r="X3453" s="35"/>
      <c r="Y3453" s="134"/>
      <c r="Z3453" s="133"/>
      <c r="AA3453" s="135"/>
      <c r="AK3453" s="2"/>
      <c r="AL3453" s="2"/>
      <c r="AM3453" s="2"/>
      <c r="AN3453" s="2"/>
      <c r="AO3453" s="2"/>
      <c r="AP3453" s="2"/>
      <c r="AQ3453" s="2"/>
      <c r="AR3453" s="2"/>
      <c r="AS3453" s="2"/>
      <c r="AT3453" s="2"/>
      <c r="AU3453" s="2"/>
      <c r="AV3453" s="2"/>
      <c r="AW3453" s="2"/>
    </row>
    <row r="3454" spans="1:96" s="92" customFormat="1" ht="24" hidden="1">
      <c r="A3454" s="31" t="e">
        <f t="shared" si="229"/>
        <v>#N/A</v>
      </c>
      <c r="B3454" s="30" t="e">
        <f>VLOOKUP(F3454,[3]!Tabla13[#All],2,FALSE)</f>
        <v>#N/A</v>
      </c>
      <c r="C3454" s="51">
        <v>2026</v>
      </c>
      <c r="D3454" s="51">
        <v>8330</v>
      </c>
      <c r="E3454" s="51"/>
      <c r="F3454" s="52"/>
      <c r="G3454" s="51">
        <v>3</v>
      </c>
      <c r="H3454" s="51">
        <v>7</v>
      </c>
      <c r="I3454" s="51">
        <v>21</v>
      </c>
      <c r="J3454" s="51"/>
      <c r="K3454" s="51">
        <v>1000</v>
      </c>
      <c r="L3454" s="51">
        <v>1200</v>
      </c>
      <c r="M3454" s="51">
        <v>122</v>
      </c>
      <c r="N3454" s="50">
        <v>1411</v>
      </c>
      <c r="O3454" s="49"/>
      <c r="P3454" s="48" t="s">
        <v>141</v>
      </c>
      <c r="Q3454" s="46">
        <v>0</v>
      </c>
      <c r="R3454" s="46">
        <v>0</v>
      </c>
      <c r="S3454" s="46">
        <f t="shared" si="226"/>
        <v>0</v>
      </c>
      <c r="T3454" s="46">
        <v>0</v>
      </c>
      <c r="U3454" s="46">
        <v>0</v>
      </c>
      <c r="V3454" s="46">
        <f t="shared" si="227"/>
        <v>0</v>
      </c>
      <c r="W3454" s="46">
        <f t="shared" si="228"/>
        <v>0</v>
      </c>
      <c r="X3454" s="45" t="s">
        <v>135</v>
      </c>
      <c r="Y3454" s="130"/>
      <c r="Z3454" s="129"/>
      <c r="AA3454" s="42" t="s">
        <v>19</v>
      </c>
      <c r="AC3454" s="2"/>
      <c r="AD3454" s="2"/>
      <c r="AE3454" s="2"/>
      <c r="AF3454" s="2"/>
      <c r="AG3454" s="2"/>
      <c r="AH3454" s="2"/>
      <c r="AI3454" s="2"/>
      <c r="AJ3454" s="2"/>
      <c r="AK3454" s="2"/>
      <c r="AL3454" s="2"/>
      <c r="AM3454" s="2"/>
      <c r="AN3454" s="2"/>
      <c r="AO3454" s="2"/>
      <c r="AP3454" s="2"/>
      <c r="AQ3454" s="2"/>
      <c r="AR3454" s="2"/>
      <c r="AS3454" s="2"/>
      <c r="AT3454" s="2"/>
      <c r="AU3454" s="2"/>
      <c r="AV3454" s="2"/>
      <c r="AW3454" s="2"/>
    </row>
    <row r="3455" spans="1:96" s="92" customFormat="1" ht="24" hidden="1">
      <c r="A3455" s="31" t="e">
        <f t="shared" si="229"/>
        <v>#N/A</v>
      </c>
      <c r="B3455" s="30" t="e">
        <f>VLOOKUP(F3455,[3]!Tabla13[#All],2,FALSE)</f>
        <v>#N/A</v>
      </c>
      <c r="C3455" s="61">
        <v>2026</v>
      </c>
      <c r="D3455" s="61">
        <v>8330</v>
      </c>
      <c r="E3455" s="61"/>
      <c r="F3455" s="62"/>
      <c r="G3455" s="61">
        <v>3</v>
      </c>
      <c r="H3455" s="61">
        <v>7</v>
      </c>
      <c r="I3455" s="61">
        <v>21</v>
      </c>
      <c r="J3455" s="61"/>
      <c r="K3455" s="61">
        <v>1000</v>
      </c>
      <c r="L3455" s="61">
        <v>1500</v>
      </c>
      <c r="M3455" s="61"/>
      <c r="N3455" s="60" t="s">
        <v>23</v>
      </c>
      <c r="O3455" s="59"/>
      <c r="P3455" s="58" t="s">
        <v>478</v>
      </c>
      <c r="Q3455" s="57">
        <f>Q3456</f>
        <v>0</v>
      </c>
      <c r="R3455" s="57">
        <f>R3456</f>
        <v>0</v>
      </c>
      <c r="S3455" s="57">
        <f t="shared" si="226"/>
        <v>0</v>
      </c>
      <c r="T3455" s="57">
        <f>T3456</f>
        <v>0</v>
      </c>
      <c r="U3455" s="57">
        <f>U3456</f>
        <v>0</v>
      </c>
      <c r="V3455" s="57">
        <f t="shared" si="227"/>
        <v>0</v>
      </c>
      <c r="W3455" s="57">
        <f t="shared" si="228"/>
        <v>0</v>
      </c>
      <c r="X3455" s="173"/>
      <c r="Y3455" s="137"/>
      <c r="Z3455" s="136"/>
      <c r="AA3455" s="66"/>
      <c r="AC3455" s="2"/>
      <c r="AD3455" s="2"/>
      <c r="AE3455" s="2"/>
      <c r="AF3455" s="2"/>
      <c r="AG3455" s="2"/>
      <c r="AH3455" s="2"/>
      <c r="AI3455" s="2"/>
      <c r="AJ3455" s="2"/>
      <c r="AK3455" s="2"/>
      <c r="AL3455" s="2"/>
      <c r="AM3455" s="2"/>
      <c r="AN3455" s="2"/>
      <c r="AO3455" s="2"/>
      <c r="AP3455" s="2"/>
      <c r="AQ3455" s="2"/>
      <c r="AR3455" s="2"/>
      <c r="AS3455" s="2"/>
      <c r="AT3455" s="2"/>
      <c r="AU3455" s="2"/>
      <c r="AV3455" s="2"/>
      <c r="AW3455" s="2"/>
    </row>
    <row r="3456" spans="1:96" s="92" customFormat="1" ht="24" hidden="1">
      <c r="A3456" s="31" t="e">
        <f t="shared" si="229"/>
        <v>#N/A</v>
      </c>
      <c r="B3456" s="30" t="e">
        <f>VLOOKUP(F3456,[3]!Tabla13[#All],2,FALSE)</f>
        <v>#N/A</v>
      </c>
      <c r="C3456" s="40">
        <v>2026</v>
      </c>
      <c r="D3456" s="40">
        <v>8330</v>
      </c>
      <c r="E3456" s="40"/>
      <c r="F3456" s="41"/>
      <c r="G3456" s="40">
        <v>3</v>
      </c>
      <c r="H3456" s="40">
        <v>7</v>
      </c>
      <c r="I3456" s="40">
        <v>21</v>
      </c>
      <c r="J3456" s="40"/>
      <c r="K3456" s="40">
        <v>1000</v>
      </c>
      <c r="L3456" s="40">
        <v>1500</v>
      </c>
      <c r="M3456" s="40">
        <v>159</v>
      </c>
      <c r="N3456" s="39" t="s">
        <v>23</v>
      </c>
      <c r="O3456" s="38"/>
      <c r="P3456" s="37" t="s">
        <v>478</v>
      </c>
      <c r="Q3456" s="36">
        <f>Q3457</f>
        <v>0</v>
      </c>
      <c r="R3456" s="36">
        <f>R3457</f>
        <v>0</v>
      </c>
      <c r="S3456" s="36">
        <f t="shared" si="226"/>
        <v>0</v>
      </c>
      <c r="T3456" s="36">
        <f>T3457</f>
        <v>0</v>
      </c>
      <c r="U3456" s="36">
        <f>U3457</f>
        <v>0</v>
      </c>
      <c r="V3456" s="36">
        <f t="shared" si="227"/>
        <v>0</v>
      </c>
      <c r="W3456" s="36">
        <f t="shared" si="228"/>
        <v>0</v>
      </c>
      <c r="X3456" s="172"/>
      <c r="Y3456" s="134"/>
      <c r="Z3456" s="133"/>
      <c r="AA3456" s="64"/>
      <c r="AC3456" s="2"/>
      <c r="AD3456" s="2"/>
      <c r="AE3456" s="2"/>
      <c r="AF3456" s="2"/>
      <c r="AG3456" s="2"/>
      <c r="AH3456" s="2"/>
      <c r="AI3456" s="2"/>
      <c r="AJ3456" s="2"/>
      <c r="AK3456" s="2"/>
      <c r="AL3456" s="2"/>
      <c r="AM3456" s="2"/>
      <c r="AN3456" s="2"/>
      <c r="AO3456" s="2"/>
      <c r="AP3456" s="2"/>
      <c r="AQ3456" s="2"/>
      <c r="AR3456" s="2"/>
      <c r="AS3456" s="2"/>
      <c r="AT3456" s="2"/>
      <c r="AU3456" s="2"/>
      <c r="AV3456" s="2"/>
      <c r="AW3456" s="2"/>
    </row>
    <row r="3457" spans="1:49" s="92" customFormat="1" ht="24" hidden="1">
      <c r="A3457" s="31" t="e">
        <f t="shared" si="229"/>
        <v>#N/A</v>
      </c>
      <c r="B3457" s="30" t="e">
        <f>VLOOKUP(F3457,[3]!Tabla13[#All],2,FALSE)</f>
        <v>#N/A</v>
      </c>
      <c r="C3457" s="51">
        <v>2026</v>
      </c>
      <c r="D3457" s="51">
        <v>8330</v>
      </c>
      <c r="E3457" s="51"/>
      <c r="F3457" s="52"/>
      <c r="G3457" s="51">
        <v>3</v>
      </c>
      <c r="H3457" s="51">
        <v>7</v>
      </c>
      <c r="I3457" s="51">
        <v>21</v>
      </c>
      <c r="J3457" s="51"/>
      <c r="K3457" s="51">
        <v>1000</v>
      </c>
      <c r="L3457" s="51">
        <v>1500</v>
      </c>
      <c r="M3457" s="51">
        <v>159</v>
      </c>
      <c r="N3457" s="50">
        <v>1021</v>
      </c>
      <c r="O3457" s="49"/>
      <c r="P3457" s="48" t="s">
        <v>477</v>
      </c>
      <c r="Q3457" s="46">
        <v>0</v>
      </c>
      <c r="R3457" s="46">
        <v>0</v>
      </c>
      <c r="S3457" s="46">
        <f t="shared" si="226"/>
        <v>0</v>
      </c>
      <c r="T3457" s="46">
        <v>0</v>
      </c>
      <c r="U3457" s="46">
        <v>0</v>
      </c>
      <c r="V3457" s="46">
        <f t="shared" si="227"/>
        <v>0</v>
      </c>
      <c r="W3457" s="46">
        <f t="shared" si="228"/>
        <v>0</v>
      </c>
      <c r="X3457" s="45" t="s">
        <v>135</v>
      </c>
      <c r="Y3457" s="130"/>
      <c r="Z3457" s="129"/>
      <c r="AA3457" s="42" t="s">
        <v>19</v>
      </c>
      <c r="AC3457" s="2"/>
      <c r="AD3457" s="2"/>
      <c r="AE3457" s="2"/>
      <c r="AF3457" s="2"/>
      <c r="AG3457" s="2"/>
      <c r="AH3457" s="2"/>
      <c r="AI3457" s="2"/>
      <c r="AJ3457" s="2"/>
      <c r="AK3457" s="2"/>
      <c r="AL3457" s="2"/>
      <c r="AM3457" s="2"/>
      <c r="AN3457" s="2"/>
      <c r="AO3457" s="2"/>
      <c r="AP3457" s="2"/>
      <c r="AQ3457" s="2"/>
      <c r="AR3457" s="2"/>
      <c r="AS3457" s="2"/>
      <c r="AT3457" s="2"/>
      <c r="AU3457" s="2"/>
      <c r="AV3457" s="2"/>
      <c r="AW3457" s="2"/>
    </row>
    <row r="3458" spans="1:49">
      <c r="A3458" s="31" t="e">
        <f t="shared" si="229"/>
        <v>#N/A</v>
      </c>
      <c r="B3458" s="30" t="e">
        <f>VLOOKUP(F3458,[3]!Tabla13[#All],2,FALSE)</f>
        <v>#N/A</v>
      </c>
      <c r="C3458" s="75">
        <v>2026</v>
      </c>
      <c r="D3458" s="75">
        <v>8330</v>
      </c>
      <c r="E3458" s="75"/>
      <c r="F3458" s="76"/>
      <c r="G3458" s="75">
        <v>3</v>
      </c>
      <c r="H3458" s="75">
        <v>7</v>
      </c>
      <c r="I3458" s="75">
        <v>21</v>
      </c>
      <c r="J3458" s="75"/>
      <c r="K3458" s="75">
        <v>2000</v>
      </c>
      <c r="L3458" s="75"/>
      <c r="M3458" s="75"/>
      <c r="N3458" s="74" t="s">
        <v>23</v>
      </c>
      <c r="O3458" s="73"/>
      <c r="P3458" s="72" t="s">
        <v>134</v>
      </c>
      <c r="Q3458" s="71">
        <f>+Q3459+Q3470+Q3473+Q3476+Q3479+Q3482</f>
        <v>0</v>
      </c>
      <c r="R3458" s="71">
        <f>+R3459+R3470+R3473+R3476+R3479+R3482</f>
        <v>0</v>
      </c>
      <c r="S3458" s="71">
        <f t="shared" si="226"/>
        <v>0</v>
      </c>
      <c r="T3458" s="71">
        <f>+T3459+T3470+T3473+T3476+T3479+T3482</f>
        <v>1101198</v>
      </c>
      <c r="U3458" s="71">
        <f>+U3459+U3470+U3473+U3476+U3479+U3482</f>
        <v>0</v>
      </c>
      <c r="V3458" s="71">
        <f t="shared" si="227"/>
        <v>1101198</v>
      </c>
      <c r="W3458" s="71">
        <f t="shared" si="228"/>
        <v>1101198</v>
      </c>
      <c r="X3458" s="70"/>
      <c r="Y3458" s="184"/>
      <c r="Z3458" s="174"/>
      <c r="AA3458" s="189"/>
      <c r="AK3458" s="2"/>
      <c r="AL3458" s="2"/>
      <c r="AM3458" s="2"/>
      <c r="AN3458" s="2"/>
      <c r="AO3458" s="2"/>
      <c r="AP3458" s="2"/>
      <c r="AQ3458" s="2"/>
      <c r="AR3458" s="2"/>
      <c r="AS3458" s="2"/>
      <c r="AT3458" s="2"/>
      <c r="AU3458" s="2"/>
      <c r="AV3458" s="2"/>
      <c r="AW3458" s="2"/>
    </row>
    <row r="3459" spans="1:49" ht="30" hidden="1">
      <c r="A3459" s="31" t="e">
        <f t="shared" si="229"/>
        <v>#N/A</v>
      </c>
      <c r="B3459" s="30" t="e">
        <f>VLOOKUP(F3459,[3]!Tabla13[#All],2,FALSE)</f>
        <v>#N/A</v>
      </c>
      <c r="C3459" s="61">
        <v>2026</v>
      </c>
      <c r="D3459" s="61">
        <v>8330</v>
      </c>
      <c r="E3459" s="61"/>
      <c r="F3459" s="62"/>
      <c r="G3459" s="61">
        <v>3</v>
      </c>
      <c r="H3459" s="61">
        <v>7</v>
      </c>
      <c r="I3459" s="61">
        <v>21</v>
      </c>
      <c r="J3459" s="61"/>
      <c r="K3459" s="61">
        <v>2000</v>
      </c>
      <c r="L3459" s="61">
        <v>2100</v>
      </c>
      <c r="M3459" s="61"/>
      <c r="N3459" s="60" t="s">
        <v>23</v>
      </c>
      <c r="O3459" s="59"/>
      <c r="P3459" s="58" t="s">
        <v>133</v>
      </c>
      <c r="Q3459" s="57">
        <f>+Q3460+Q3462+Q3464++Q3466+Q3468</f>
        <v>0</v>
      </c>
      <c r="R3459" s="57">
        <f>+R3460+R3462+R3464+R3468</f>
        <v>0</v>
      </c>
      <c r="S3459" s="57">
        <f t="shared" si="226"/>
        <v>0</v>
      </c>
      <c r="T3459" s="57">
        <f>+T3460+T3462+T3464++T3466+T3468</f>
        <v>0</v>
      </c>
      <c r="U3459" s="57">
        <f>+U3460+U3462+U3464+U3468</f>
        <v>0</v>
      </c>
      <c r="V3459" s="57">
        <f t="shared" si="227"/>
        <v>0</v>
      </c>
      <c r="W3459" s="57">
        <f t="shared" si="228"/>
        <v>0</v>
      </c>
      <c r="X3459" s="56"/>
      <c r="Y3459" s="137"/>
      <c r="Z3459" s="136"/>
      <c r="AA3459" s="138"/>
      <c r="AK3459" s="2"/>
      <c r="AL3459" s="2"/>
      <c r="AM3459" s="2"/>
      <c r="AN3459" s="2"/>
      <c r="AO3459" s="2"/>
      <c r="AP3459" s="2"/>
      <c r="AQ3459" s="2"/>
      <c r="AR3459" s="2"/>
      <c r="AS3459" s="2"/>
      <c r="AT3459" s="2"/>
      <c r="AU3459" s="2"/>
      <c r="AV3459" s="2"/>
      <c r="AW3459" s="2"/>
    </row>
    <row r="3460" spans="1:49" hidden="1">
      <c r="A3460" s="31" t="e">
        <f t="shared" si="229"/>
        <v>#N/A</v>
      </c>
      <c r="B3460" s="30" t="e">
        <f>VLOOKUP(F3460,[3]!Tabla13[#All],2,FALSE)</f>
        <v>#N/A</v>
      </c>
      <c r="C3460" s="40">
        <v>2026</v>
      </c>
      <c r="D3460" s="40">
        <v>8330</v>
      </c>
      <c r="E3460" s="40"/>
      <c r="F3460" s="41"/>
      <c r="G3460" s="40">
        <v>3</v>
      </c>
      <c r="H3460" s="40">
        <v>7</v>
      </c>
      <c r="I3460" s="40">
        <v>21</v>
      </c>
      <c r="J3460" s="40"/>
      <c r="K3460" s="40">
        <v>2000</v>
      </c>
      <c r="L3460" s="40">
        <v>2100</v>
      </c>
      <c r="M3460" s="40">
        <v>211</v>
      </c>
      <c r="N3460" s="39" t="s">
        <v>23</v>
      </c>
      <c r="O3460" s="38"/>
      <c r="P3460" s="37" t="s">
        <v>132</v>
      </c>
      <c r="Q3460" s="36">
        <f>Q3461</f>
        <v>0</v>
      </c>
      <c r="R3460" s="36">
        <f>R3461</f>
        <v>0</v>
      </c>
      <c r="S3460" s="36">
        <f t="shared" si="226"/>
        <v>0</v>
      </c>
      <c r="T3460" s="36">
        <f>T3461</f>
        <v>0</v>
      </c>
      <c r="U3460" s="36">
        <f>U3461</f>
        <v>0</v>
      </c>
      <c r="V3460" s="36">
        <f t="shared" si="227"/>
        <v>0</v>
      </c>
      <c r="W3460" s="36">
        <f t="shared" si="228"/>
        <v>0</v>
      </c>
      <c r="X3460" s="35"/>
      <c r="Y3460" s="134"/>
      <c r="Z3460" s="133"/>
      <c r="AA3460" s="135"/>
      <c r="AK3460" s="2"/>
      <c r="AL3460" s="2"/>
      <c r="AM3460" s="2"/>
      <c r="AN3460" s="2"/>
      <c r="AO3460" s="2"/>
      <c r="AP3460" s="2"/>
      <c r="AQ3460" s="2"/>
      <c r="AR3460" s="2"/>
      <c r="AS3460" s="2"/>
      <c r="AT3460" s="2"/>
      <c r="AU3460" s="2"/>
      <c r="AV3460" s="2"/>
      <c r="AW3460" s="2"/>
    </row>
    <row r="3461" spans="1:49" s="92" customFormat="1" ht="24" hidden="1">
      <c r="A3461" s="31" t="e">
        <f t="shared" si="229"/>
        <v>#N/A</v>
      </c>
      <c r="B3461" s="30" t="e">
        <f>VLOOKUP(F3461,[3]!Tabla13[#All],2,FALSE)</f>
        <v>#N/A</v>
      </c>
      <c r="C3461" s="51">
        <v>2026</v>
      </c>
      <c r="D3461" s="51">
        <v>8330</v>
      </c>
      <c r="E3461" s="51"/>
      <c r="F3461" s="52"/>
      <c r="G3461" s="51">
        <v>3</v>
      </c>
      <c r="H3461" s="51">
        <v>7</v>
      </c>
      <c r="I3461" s="51">
        <v>21</v>
      </c>
      <c r="J3461" s="51"/>
      <c r="K3461" s="51">
        <v>2000</v>
      </c>
      <c r="L3461" s="51">
        <v>2100</v>
      </c>
      <c r="M3461" s="51">
        <v>211</v>
      </c>
      <c r="N3461" s="50">
        <v>915</v>
      </c>
      <c r="O3461" s="49">
        <v>3</v>
      </c>
      <c r="P3461" s="48" t="s">
        <v>131</v>
      </c>
      <c r="Q3461" s="46">
        <v>0</v>
      </c>
      <c r="R3461" s="46">
        <v>0</v>
      </c>
      <c r="S3461" s="46">
        <f t="shared" si="226"/>
        <v>0</v>
      </c>
      <c r="T3461" s="46"/>
      <c r="U3461" s="46">
        <v>0</v>
      </c>
      <c r="V3461" s="46">
        <f t="shared" si="227"/>
        <v>0</v>
      </c>
      <c r="W3461" s="46">
        <f t="shared" si="228"/>
        <v>0</v>
      </c>
      <c r="X3461" s="45" t="s">
        <v>115</v>
      </c>
      <c r="Y3461" s="130"/>
      <c r="Z3461" s="129"/>
      <c r="AA3461" s="42" t="s">
        <v>19</v>
      </c>
      <c r="AC3461" s="2"/>
      <c r="AD3461" s="2"/>
      <c r="AE3461" s="2"/>
      <c r="AF3461" s="2"/>
      <c r="AG3461" s="2"/>
      <c r="AH3461" s="2"/>
      <c r="AI3461" s="2"/>
      <c r="AJ3461" s="2"/>
      <c r="AK3461" s="2"/>
      <c r="AL3461" s="2"/>
      <c r="AM3461" s="2"/>
      <c r="AN3461" s="2"/>
      <c r="AO3461" s="2"/>
      <c r="AP3461" s="2"/>
      <c r="AQ3461" s="2"/>
      <c r="AR3461" s="2"/>
      <c r="AS3461" s="2"/>
      <c r="AT3461" s="2"/>
      <c r="AU3461" s="2"/>
      <c r="AV3461" s="2"/>
      <c r="AW3461" s="2"/>
    </row>
    <row r="3462" spans="1:49" hidden="1">
      <c r="A3462" s="31" t="e">
        <f t="shared" si="229"/>
        <v>#N/A</v>
      </c>
      <c r="B3462" s="30" t="e">
        <f>VLOOKUP(F3462,[3]!Tabla13[#All],2,FALSE)</f>
        <v>#N/A</v>
      </c>
      <c r="C3462" s="40">
        <v>2026</v>
      </c>
      <c r="D3462" s="40">
        <v>8330</v>
      </c>
      <c r="E3462" s="40"/>
      <c r="F3462" s="41"/>
      <c r="G3462" s="40">
        <v>3</v>
      </c>
      <c r="H3462" s="40">
        <v>7</v>
      </c>
      <c r="I3462" s="40">
        <v>21</v>
      </c>
      <c r="J3462" s="40"/>
      <c r="K3462" s="40">
        <v>2000</v>
      </c>
      <c r="L3462" s="40">
        <v>2100</v>
      </c>
      <c r="M3462" s="40">
        <v>212</v>
      </c>
      <c r="N3462" s="39" t="s">
        <v>23</v>
      </c>
      <c r="O3462" s="38"/>
      <c r="P3462" s="37" t="s">
        <v>130</v>
      </c>
      <c r="Q3462" s="36">
        <f>SUM(Q3463:Q3463)</f>
        <v>0</v>
      </c>
      <c r="R3462" s="36">
        <f>SUM(R3463:R3463)</f>
        <v>0</v>
      </c>
      <c r="S3462" s="36">
        <f t="shared" si="226"/>
        <v>0</v>
      </c>
      <c r="T3462" s="36">
        <f>SUM(T3463:T3463)</f>
        <v>0</v>
      </c>
      <c r="U3462" s="36">
        <f>SUM(U3463:U3463)</f>
        <v>0</v>
      </c>
      <c r="V3462" s="36">
        <f t="shared" si="227"/>
        <v>0</v>
      </c>
      <c r="W3462" s="36">
        <f t="shared" si="228"/>
        <v>0</v>
      </c>
      <c r="X3462" s="35"/>
      <c r="Y3462" s="134"/>
      <c r="Z3462" s="133"/>
      <c r="AA3462" s="135"/>
      <c r="AK3462" s="2"/>
      <c r="AL3462" s="2"/>
      <c r="AM3462" s="2"/>
      <c r="AN3462" s="2"/>
      <c r="AO3462" s="2"/>
      <c r="AP3462" s="2"/>
      <c r="AQ3462" s="2"/>
      <c r="AR3462" s="2"/>
      <c r="AS3462" s="2"/>
      <c r="AT3462" s="2"/>
      <c r="AU3462" s="2"/>
      <c r="AV3462" s="2"/>
      <c r="AW3462" s="2"/>
    </row>
    <row r="3463" spans="1:49" s="92" customFormat="1" ht="24" hidden="1">
      <c r="A3463" s="31" t="e">
        <f t="shared" si="229"/>
        <v>#N/A</v>
      </c>
      <c r="B3463" s="30" t="e">
        <f>VLOOKUP(F3463,[3]!Tabla13[#All],2,FALSE)</f>
        <v>#N/A</v>
      </c>
      <c r="C3463" s="51">
        <v>2026</v>
      </c>
      <c r="D3463" s="51">
        <v>8330</v>
      </c>
      <c r="E3463" s="51"/>
      <c r="F3463" s="52"/>
      <c r="G3463" s="51">
        <v>3</v>
      </c>
      <c r="H3463" s="51">
        <v>7</v>
      </c>
      <c r="I3463" s="51">
        <v>21</v>
      </c>
      <c r="J3463" s="51"/>
      <c r="K3463" s="51">
        <v>2000</v>
      </c>
      <c r="L3463" s="51">
        <v>2100</v>
      </c>
      <c r="M3463" s="51">
        <v>212</v>
      </c>
      <c r="N3463" s="50">
        <v>914</v>
      </c>
      <c r="O3463" s="49"/>
      <c r="P3463" s="48" t="s">
        <v>130</v>
      </c>
      <c r="Q3463" s="46">
        <v>0</v>
      </c>
      <c r="R3463" s="46">
        <v>0</v>
      </c>
      <c r="S3463" s="46">
        <f t="shared" si="226"/>
        <v>0</v>
      </c>
      <c r="T3463" s="46">
        <v>0</v>
      </c>
      <c r="U3463" s="46">
        <v>0</v>
      </c>
      <c r="V3463" s="46">
        <f t="shared" si="227"/>
        <v>0</v>
      </c>
      <c r="W3463" s="46">
        <f t="shared" si="228"/>
        <v>0</v>
      </c>
      <c r="X3463" s="45" t="s">
        <v>115</v>
      </c>
      <c r="Y3463" s="130"/>
      <c r="Z3463" s="129"/>
      <c r="AA3463" s="42" t="s">
        <v>19</v>
      </c>
      <c r="AC3463" s="2"/>
      <c r="AD3463" s="2"/>
      <c r="AE3463" s="2"/>
      <c r="AF3463" s="2"/>
      <c r="AG3463" s="2"/>
      <c r="AH3463" s="2"/>
      <c r="AI3463" s="2"/>
      <c r="AJ3463" s="2"/>
      <c r="AK3463" s="2"/>
      <c r="AL3463" s="2"/>
      <c r="AM3463" s="2"/>
      <c r="AN3463" s="2"/>
      <c r="AO3463" s="2"/>
      <c r="AP3463" s="2"/>
      <c r="AQ3463" s="2"/>
      <c r="AR3463" s="2"/>
      <c r="AS3463" s="2"/>
      <c r="AT3463" s="2"/>
      <c r="AU3463" s="2"/>
      <c r="AV3463" s="2"/>
      <c r="AW3463" s="2"/>
    </row>
    <row r="3464" spans="1:49" ht="30" hidden="1">
      <c r="A3464" s="31" t="e">
        <f t="shared" si="229"/>
        <v>#N/A</v>
      </c>
      <c r="B3464" s="30" t="e">
        <f>VLOOKUP(F3464,[3]!Tabla13[#All],2,FALSE)</f>
        <v>#N/A</v>
      </c>
      <c r="C3464" s="40">
        <v>2026</v>
      </c>
      <c r="D3464" s="40">
        <v>8330</v>
      </c>
      <c r="E3464" s="40"/>
      <c r="F3464" s="41"/>
      <c r="G3464" s="40">
        <v>3</v>
      </c>
      <c r="H3464" s="40">
        <v>7</v>
      </c>
      <c r="I3464" s="40">
        <v>21</v>
      </c>
      <c r="J3464" s="40"/>
      <c r="K3464" s="40">
        <v>2000</v>
      </c>
      <c r="L3464" s="40">
        <v>2100</v>
      </c>
      <c r="M3464" s="40">
        <v>214</v>
      </c>
      <c r="N3464" s="39" t="s">
        <v>23</v>
      </c>
      <c r="O3464" s="38"/>
      <c r="P3464" s="37" t="s">
        <v>129</v>
      </c>
      <c r="Q3464" s="36">
        <f>Q3465</f>
        <v>0</v>
      </c>
      <c r="R3464" s="36">
        <f>R3465</f>
        <v>0</v>
      </c>
      <c r="S3464" s="36">
        <f t="shared" si="226"/>
        <v>0</v>
      </c>
      <c r="T3464" s="36">
        <f>T3465</f>
        <v>0</v>
      </c>
      <c r="U3464" s="36">
        <f>U3465</f>
        <v>0</v>
      </c>
      <c r="V3464" s="36">
        <f t="shared" si="227"/>
        <v>0</v>
      </c>
      <c r="W3464" s="36">
        <f t="shared" si="228"/>
        <v>0</v>
      </c>
      <c r="X3464" s="35"/>
      <c r="Y3464" s="134"/>
      <c r="Z3464" s="133"/>
      <c r="AA3464" s="135"/>
      <c r="AK3464" s="2"/>
      <c r="AL3464" s="2"/>
      <c r="AM3464" s="2"/>
      <c r="AN3464" s="2"/>
      <c r="AO3464" s="2"/>
      <c r="AP3464" s="2"/>
      <c r="AQ3464" s="2"/>
      <c r="AR3464" s="2"/>
      <c r="AS3464" s="2"/>
      <c r="AT3464" s="2"/>
      <c r="AU3464" s="2"/>
      <c r="AV3464" s="2"/>
      <c r="AW3464" s="2"/>
    </row>
    <row r="3465" spans="1:49" s="92" customFormat="1" ht="28.5" hidden="1">
      <c r="A3465" s="31" t="e">
        <f t="shared" si="229"/>
        <v>#N/A</v>
      </c>
      <c r="B3465" s="30" t="e">
        <f>VLOOKUP(F3465,[3]!Tabla13[#All],2,FALSE)</f>
        <v>#N/A</v>
      </c>
      <c r="C3465" s="51">
        <v>2026</v>
      </c>
      <c r="D3465" s="51">
        <v>8330</v>
      </c>
      <c r="E3465" s="51"/>
      <c r="F3465" s="52"/>
      <c r="G3465" s="51">
        <v>3</v>
      </c>
      <c r="H3465" s="51">
        <v>7</v>
      </c>
      <c r="I3465" s="51">
        <v>21</v>
      </c>
      <c r="J3465" s="51"/>
      <c r="K3465" s="51">
        <v>2000</v>
      </c>
      <c r="L3465" s="51">
        <v>2100</v>
      </c>
      <c r="M3465" s="51">
        <v>214</v>
      </c>
      <c r="N3465" s="50">
        <v>916</v>
      </c>
      <c r="O3465" s="49">
        <v>3</v>
      </c>
      <c r="P3465" s="48" t="s">
        <v>128</v>
      </c>
      <c r="Q3465" s="46">
        <v>0</v>
      </c>
      <c r="R3465" s="46">
        <v>0</v>
      </c>
      <c r="S3465" s="46">
        <f t="shared" si="226"/>
        <v>0</v>
      </c>
      <c r="T3465" s="46"/>
      <c r="U3465" s="46">
        <v>0</v>
      </c>
      <c r="V3465" s="46">
        <f t="shared" si="227"/>
        <v>0</v>
      </c>
      <c r="W3465" s="46">
        <f t="shared" si="228"/>
        <v>0</v>
      </c>
      <c r="X3465" s="45" t="s">
        <v>115</v>
      </c>
      <c r="Y3465" s="130"/>
      <c r="Z3465" s="129"/>
      <c r="AA3465" s="42" t="s">
        <v>19</v>
      </c>
      <c r="AC3465" s="2"/>
      <c r="AD3465" s="2"/>
      <c r="AE3465" s="2"/>
      <c r="AF3465" s="2"/>
      <c r="AG3465" s="2"/>
      <c r="AH3465" s="2"/>
      <c r="AI3465" s="2"/>
      <c r="AJ3465" s="2"/>
      <c r="AK3465" s="2"/>
      <c r="AL3465" s="2"/>
      <c r="AM3465" s="2"/>
      <c r="AN3465" s="2"/>
      <c r="AO3465" s="2"/>
      <c r="AP3465" s="2"/>
      <c r="AQ3465" s="2"/>
      <c r="AR3465" s="2"/>
      <c r="AS3465" s="2"/>
      <c r="AT3465" s="2"/>
      <c r="AU3465" s="2"/>
      <c r="AV3465" s="2"/>
      <c r="AW3465" s="2"/>
    </row>
    <row r="3466" spans="1:49" s="92" customFormat="1" ht="24" hidden="1">
      <c r="A3466" s="31" t="e">
        <f t="shared" si="229"/>
        <v>#N/A</v>
      </c>
      <c r="B3466" s="30" t="e">
        <f>VLOOKUP(F3466,[3]!Tabla13[#All],2,FALSE)</f>
        <v>#N/A</v>
      </c>
      <c r="C3466" s="40">
        <v>2026</v>
      </c>
      <c r="D3466" s="40">
        <v>8330</v>
      </c>
      <c r="E3466" s="40"/>
      <c r="F3466" s="41"/>
      <c r="G3466" s="40">
        <v>3</v>
      </c>
      <c r="H3466" s="40">
        <v>7</v>
      </c>
      <c r="I3466" s="40">
        <v>21</v>
      </c>
      <c r="J3466" s="40"/>
      <c r="K3466" s="40">
        <v>2000</v>
      </c>
      <c r="L3466" s="40">
        <v>2100</v>
      </c>
      <c r="M3466" s="40">
        <v>216</v>
      </c>
      <c r="N3466" s="39" t="s">
        <v>23</v>
      </c>
      <c r="O3466" s="38"/>
      <c r="P3466" s="37" t="s">
        <v>127</v>
      </c>
      <c r="Q3466" s="36">
        <f>Q3467</f>
        <v>0</v>
      </c>
      <c r="R3466" s="36">
        <f>R3467</f>
        <v>0</v>
      </c>
      <c r="S3466" s="36">
        <f t="shared" ref="S3466:S3529" si="230">Q3466+R3466</f>
        <v>0</v>
      </c>
      <c r="T3466" s="36">
        <f>T3467</f>
        <v>0</v>
      </c>
      <c r="U3466" s="36">
        <f>U3467</f>
        <v>0</v>
      </c>
      <c r="V3466" s="36">
        <f t="shared" ref="V3466:V3529" si="231">T3466+U3466</f>
        <v>0</v>
      </c>
      <c r="W3466" s="36">
        <f t="shared" ref="W3466:W3529" si="232">S3466+V3466</f>
        <v>0</v>
      </c>
      <c r="X3466" s="135"/>
      <c r="Y3466" s="134"/>
      <c r="Z3466" s="133"/>
      <c r="AA3466" s="135"/>
      <c r="AC3466" s="2"/>
      <c r="AD3466" s="2"/>
      <c r="AE3466" s="2"/>
      <c r="AF3466" s="2"/>
      <c r="AG3466" s="2"/>
      <c r="AH3466" s="2"/>
      <c r="AI3466" s="2"/>
      <c r="AJ3466" s="2"/>
      <c r="AK3466" s="2"/>
      <c r="AL3466" s="2"/>
      <c r="AM3466" s="2"/>
      <c r="AN3466" s="2"/>
      <c r="AO3466" s="2"/>
      <c r="AP3466" s="2"/>
      <c r="AQ3466" s="2"/>
      <c r="AR3466" s="2"/>
      <c r="AS3466" s="2"/>
      <c r="AT3466" s="2"/>
      <c r="AU3466" s="2"/>
      <c r="AV3466" s="2"/>
      <c r="AW3466" s="2"/>
    </row>
    <row r="3467" spans="1:49" s="92" customFormat="1" ht="24" hidden="1">
      <c r="A3467" s="31" t="e">
        <f t="shared" si="229"/>
        <v>#N/A</v>
      </c>
      <c r="B3467" s="30" t="e">
        <f>VLOOKUP(F3467,[3]!Tabla13[#All],2,FALSE)</f>
        <v>#N/A</v>
      </c>
      <c r="C3467" s="51">
        <v>2026</v>
      </c>
      <c r="D3467" s="51">
        <v>8330</v>
      </c>
      <c r="E3467" s="51"/>
      <c r="F3467" s="52"/>
      <c r="G3467" s="51">
        <v>3</v>
      </c>
      <c r="H3467" s="51">
        <v>7</v>
      </c>
      <c r="I3467" s="51">
        <v>21</v>
      </c>
      <c r="J3467" s="51"/>
      <c r="K3467" s="51">
        <v>2000</v>
      </c>
      <c r="L3467" s="51">
        <v>2100</v>
      </c>
      <c r="M3467" s="51">
        <v>216</v>
      </c>
      <c r="N3467" s="50">
        <v>916</v>
      </c>
      <c r="O3467" s="49">
        <v>3</v>
      </c>
      <c r="P3467" s="48" t="s">
        <v>127</v>
      </c>
      <c r="Q3467" s="46">
        <v>0</v>
      </c>
      <c r="R3467" s="46">
        <v>0</v>
      </c>
      <c r="S3467" s="46">
        <v>0</v>
      </c>
      <c r="T3467" s="46">
        <v>0</v>
      </c>
      <c r="U3467" s="46">
        <v>0</v>
      </c>
      <c r="V3467" s="46">
        <f t="shared" si="231"/>
        <v>0</v>
      </c>
      <c r="W3467" s="46">
        <f t="shared" si="232"/>
        <v>0</v>
      </c>
      <c r="X3467" s="131" t="s">
        <v>115</v>
      </c>
      <c r="Y3467" s="130"/>
      <c r="Z3467" s="129"/>
      <c r="AA3467" s="42" t="s">
        <v>19</v>
      </c>
      <c r="AC3467" s="2"/>
      <c r="AD3467" s="2"/>
      <c r="AE3467" s="2"/>
      <c r="AF3467" s="2"/>
      <c r="AG3467" s="2"/>
      <c r="AH3467" s="2"/>
      <c r="AI3467" s="2"/>
      <c r="AJ3467" s="2"/>
      <c r="AK3467" s="2"/>
      <c r="AL3467" s="2"/>
      <c r="AM3467" s="2"/>
      <c r="AN3467" s="2"/>
      <c r="AO3467" s="2"/>
      <c r="AP3467" s="2"/>
      <c r="AQ3467" s="2"/>
      <c r="AR3467" s="2"/>
      <c r="AS3467" s="2"/>
      <c r="AT3467" s="2"/>
      <c r="AU3467" s="2"/>
      <c r="AV3467" s="2"/>
      <c r="AW3467" s="2"/>
    </row>
    <row r="3468" spans="1:49" hidden="1">
      <c r="A3468" s="31" t="e">
        <f t="shared" si="229"/>
        <v>#N/A</v>
      </c>
      <c r="B3468" s="30" t="e">
        <f>VLOOKUP(F3468,[3]!Tabla13[#All],2,FALSE)</f>
        <v>#N/A</v>
      </c>
      <c r="C3468" s="40">
        <v>2026</v>
      </c>
      <c r="D3468" s="40">
        <v>8330</v>
      </c>
      <c r="E3468" s="40"/>
      <c r="F3468" s="41"/>
      <c r="G3468" s="40">
        <v>3</v>
      </c>
      <c r="H3468" s="40">
        <v>7</v>
      </c>
      <c r="I3468" s="40">
        <v>21</v>
      </c>
      <c r="J3468" s="40"/>
      <c r="K3468" s="40">
        <v>2000</v>
      </c>
      <c r="L3468" s="40">
        <v>2100</v>
      </c>
      <c r="M3468" s="40">
        <v>218</v>
      </c>
      <c r="N3468" s="39" t="s">
        <v>23</v>
      </c>
      <c r="O3468" s="38"/>
      <c r="P3468" s="37" t="s">
        <v>570</v>
      </c>
      <c r="Q3468" s="36">
        <f>Q3469</f>
        <v>0</v>
      </c>
      <c r="R3468" s="36">
        <f>R3469</f>
        <v>0</v>
      </c>
      <c r="S3468" s="36">
        <f t="shared" ref="S3468:S3531" si="233">Q3468+R3468</f>
        <v>0</v>
      </c>
      <c r="T3468" s="36">
        <f>T3469</f>
        <v>0</v>
      </c>
      <c r="U3468" s="36">
        <f>U3469</f>
        <v>0</v>
      </c>
      <c r="V3468" s="36">
        <f t="shared" si="231"/>
        <v>0</v>
      </c>
      <c r="W3468" s="36">
        <f t="shared" si="232"/>
        <v>0</v>
      </c>
      <c r="X3468" s="35"/>
      <c r="Y3468" s="134"/>
      <c r="Z3468" s="133"/>
      <c r="AA3468" s="135"/>
      <c r="AK3468" s="2"/>
      <c r="AL3468" s="2"/>
      <c r="AM3468" s="2"/>
      <c r="AN3468" s="2"/>
      <c r="AO3468" s="2"/>
      <c r="AP3468" s="2"/>
      <c r="AQ3468" s="2"/>
      <c r="AR3468" s="2"/>
      <c r="AS3468" s="2"/>
      <c r="AT3468" s="2"/>
      <c r="AU3468" s="2"/>
      <c r="AV3468" s="2"/>
      <c r="AW3468" s="2"/>
    </row>
    <row r="3469" spans="1:49" s="92" customFormat="1" ht="24" hidden="1">
      <c r="A3469" s="31" t="e">
        <f t="shared" si="229"/>
        <v>#N/A</v>
      </c>
      <c r="B3469" s="30" t="e">
        <f>VLOOKUP(F3469,[3]!Tabla13[#All],2,FALSE)</f>
        <v>#N/A</v>
      </c>
      <c r="C3469" s="51">
        <v>2026</v>
      </c>
      <c r="D3469" s="51">
        <v>8330</v>
      </c>
      <c r="E3469" s="51"/>
      <c r="F3469" s="52"/>
      <c r="G3469" s="51">
        <v>3</v>
      </c>
      <c r="H3469" s="51">
        <v>7</v>
      </c>
      <c r="I3469" s="51">
        <v>21</v>
      </c>
      <c r="J3469" s="51"/>
      <c r="K3469" s="51">
        <v>2000</v>
      </c>
      <c r="L3469" s="51">
        <v>2100</v>
      </c>
      <c r="M3469" s="51">
        <v>218</v>
      </c>
      <c r="N3469" s="50">
        <v>911</v>
      </c>
      <c r="O3469" s="49">
        <v>3</v>
      </c>
      <c r="P3469" s="48" t="s">
        <v>570</v>
      </c>
      <c r="Q3469" s="46">
        <v>0</v>
      </c>
      <c r="R3469" s="46">
        <v>0</v>
      </c>
      <c r="S3469" s="46">
        <f t="shared" si="233"/>
        <v>0</v>
      </c>
      <c r="T3469" s="46"/>
      <c r="U3469" s="46">
        <v>0</v>
      </c>
      <c r="V3469" s="46">
        <f t="shared" si="231"/>
        <v>0</v>
      </c>
      <c r="W3469" s="46">
        <f t="shared" si="232"/>
        <v>0</v>
      </c>
      <c r="X3469" s="45" t="s">
        <v>26</v>
      </c>
      <c r="Y3469" s="130"/>
      <c r="Z3469" s="129"/>
      <c r="AA3469" s="42" t="s">
        <v>19</v>
      </c>
      <c r="AC3469" s="2"/>
      <c r="AD3469" s="2"/>
      <c r="AE3469" s="2"/>
      <c r="AF3469" s="2"/>
      <c r="AG3469" s="2"/>
      <c r="AH3469" s="2"/>
      <c r="AI3469" s="2"/>
      <c r="AJ3469" s="2"/>
      <c r="AK3469" s="2"/>
      <c r="AL3469" s="2"/>
      <c r="AM3469" s="2"/>
      <c r="AN3469" s="2"/>
      <c r="AO3469" s="2"/>
      <c r="AP3469" s="2"/>
      <c r="AQ3469" s="2"/>
      <c r="AR3469" s="2"/>
      <c r="AS3469" s="2"/>
      <c r="AT3469" s="2"/>
      <c r="AU3469" s="2"/>
      <c r="AV3469" s="2"/>
      <c r="AW3469" s="2"/>
    </row>
    <row r="3470" spans="1:49" s="92" customFormat="1" ht="24">
      <c r="A3470" s="31" t="e">
        <f t="shared" si="229"/>
        <v>#N/A</v>
      </c>
      <c r="B3470" s="30" t="e">
        <f>VLOOKUP(F3470,[3]!Tabla13[#All],2,FALSE)</f>
        <v>#N/A</v>
      </c>
      <c r="C3470" s="61">
        <v>2026</v>
      </c>
      <c r="D3470" s="61">
        <v>8330</v>
      </c>
      <c r="E3470" s="61"/>
      <c r="F3470" s="62"/>
      <c r="G3470" s="61">
        <v>3</v>
      </c>
      <c r="H3470" s="61">
        <v>7</v>
      </c>
      <c r="I3470" s="61">
        <v>21</v>
      </c>
      <c r="J3470" s="61"/>
      <c r="K3470" s="61">
        <v>2000</v>
      </c>
      <c r="L3470" s="61">
        <v>2400</v>
      </c>
      <c r="M3470" s="61"/>
      <c r="N3470" s="60" t="s">
        <v>23</v>
      </c>
      <c r="O3470" s="59"/>
      <c r="P3470" s="58" t="s">
        <v>476</v>
      </c>
      <c r="Q3470" s="57">
        <f>+Q3471</f>
        <v>0</v>
      </c>
      <c r="R3470" s="57">
        <f>+R3471</f>
        <v>0</v>
      </c>
      <c r="S3470" s="57">
        <f t="shared" si="233"/>
        <v>0</v>
      </c>
      <c r="T3470" s="57">
        <f>+T3471</f>
        <v>1101198</v>
      </c>
      <c r="U3470" s="57">
        <f>+U3471</f>
        <v>0</v>
      </c>
      <c r="V3470" s="57">
        <f t="shared" si="231"/>
        <v>1101198</v>
      </c>
      <c r="W3470" s="57">
        <f t="shared" si="232"/>
        <v>1101198</v>
      </c>
      <c r="X3470" s="56"/>
      <c r="Y3470" s="137"/>
      <c r="Z3470" s="136"/>
      <c r="AA3470" s="138"/>
      <c r="AC3470" s="2"/>
      <c r="AD3470" s="2"/>
      <c r="AE3470" s="2"/>
      <c r="AF3470" s="2"/>
      <c r="AG3470" s="2"/>
      <c r="AH3470" s="2"/>
      <c r="AI3470" s="2"/>
      <c r="AJ3470" s="2"/>
      <c r="AK3470" s="2"/>
      <c r="AL3470" s="2"/>
      <c r="AM3470" s="2"/>
      <c r="AN3470" s="2"/>
      <c r="AO3470" s="2"/>
      <c r="AP3470" s="2"/>
      <c r="AQ3470" s="2"/>
      <c r="AR3470" s="2"/>
      <c r="AS3470" s="2"/>
      <c r="AT3470" s="2"/>
      <c r="AU3470" s="2"/>
      <c r="AV3470" s="2"/>
      <c r="AW3470" s="2"/>
    </row>
    <row r="3471" spans="1:49" s="92" customFormat="1" ht="24">
      <c r="A3471" s="31" t="e">
        <f t="shared" si="229"/>
        <v>#N/A</v>
      </c>
      <c r="B3471" s="30" t="e">
        <f>VLOOKUP(F3471,[3]!Tabla13[#All],2,FALSE)</f>
        <v>#N/A</v>
      </c>
      <c r="C3471" s="40">
        <v>2026</v>
      </c>
      <c r="D3471" s="40">
        <v>8330</v>
      </c>
      <c r="E3471" s="40"/>
      <c r="F3471" s="41"/>
      <c r="G3471" s="40">
        <v>3</v>
      </c>
      <c r="H3471" s="40">
        <v>7</v>
      </c>
      <c r="I3471" s="40">
        <v>21</v>
      </c>
      <c r="J3471" s="40"/>
      <c r="K3471" s="40">
        <v>2000</v>
      </c>
      <c r="L3471" s="40">
        <v>2400</v>
      </c>
      <c r="M3471" s="40">
        <v>246</v>
      </c>
      <c r="N3471" s="39" t="s">
        <v>23</v>
      </c>
      <c r="O3471" s="38"/>
      <c r="P3471" s="37" t="s">
        <v>475</v>
      </c>
      <c r="Q3471" s="36">
        <f>Q3472</f>
        <v>0</v>
      </c>
      <c r="R3471" s="36">
        <f>R3472</f>
        <v>0</v>
      </c>
      <c r="S3471" s="36">
        <f t="shared" si="233"/>
        <v>0</v>
      </c>
      <c r="T3471" s="36">
        <f>T3472</f>
        <v>1101198</v>
      </c>
      <c r="U3471" s="36">
        <f>U3472</f>
        <v>0</v>
      </c>
      <c r="V3471" s="36">
        <f t="shared" si="231"/>
        <v>1101198</v>
      </c>
      <c r="W3471" s="36">
        <f t="shared" si="232"/>
        <v>1101198</v>
      </c>
      <c r="X3471" s="35"/>
      <c r="Y3471" s="134"/>
      <c r="Z3471" s="133"/>
      <c r="AA3471" s="135"/>
      <c r="AC3471" s="2"/>
      <c r="AD3471" s="2"/>
      <c r="AE3471" s="2"/>
      <c r="AF3471" s="2"/>
      <c r="AG3471" s="2"/>
      <c r="AH3471" s="2"/>
      <c r="AI3471" s="2"/>
      <c r="AJ3471" s="2"/>
      <c r="AK3471" s="2"/>
      <c r="AL3471" s="2"/>
      <c r="AM3471" s="2"/>
      <c r="AN3471" s="2"/>
      <c r="AO3471" s="2"/>
      <c r="AP3471" s="2"/>
      <c r="AQ3471" s="2"/>
      <c r="AR3471" s="2"/>
      <c r="AS3471" s="2"/>
      <c r="AT3471" s="2"/>
      <c r="AU3471" s="2"/>
      <c r="AV3471" s="2"/>
      <c r="AW3471" s="2"/>
    </row>
    <row r="3472" spans="1:49" s="92" customFormat="1" ht="24">
      <c r="A3472" s="31" t="e">
        <f t="shared" si="229"/>
        <v>#N/A</v>
      </c>
      <c r="B3472" s="30" t="e">
        <f>VLOOKUP(F3472,[3]!Tabla13[#All],2,FALSE)</f>
        <v>#N/A</v>
      </c>
      <c r="C3472" s="51">
        <v>2026</v>
      </c>
      <c r="D3472" s="51">
        <v>8330</v>
      </c>
      <c r="E3472" s="51"/>
      <c r="F3472" s="52"/>
      <c r="G3472" s="51">
        <v>3</v>
      </c>
      <c r="H3472" s="51">
        <v>7</v>
      </c>
      <c r="I3472" s="51">
        <v>21</v>
      </c>
      <c r="J3472" s="51"/>
      <c r="K3472" s="51">
        <v>2000</v>
      </c>
      <c r="L3472" s="51">
        <v>2400</v>
      </c>
      <c r="M3472" s="51">
        <v>246</v>
      </c>
      <c r="N3472" s="50">
        <v>908</v>
      </c>
      <c r="O3472" s="116">
        <v>2</v>
      </c>
      <c r="P3472" s="48" t="s">
        <v>475</v>
      </c>
      <c r="Q3472" s="46">
        <v>0</v>
      </c>
      <c r="R3472" s="46">
        <v>0</v>
      </c>
      <c r="S3472" s="46">
        <f t="shared" si="233"/>
        <v>0</v>
      </c>
      <c r="T3472" s="46">
        <f>1101198</f>
        <v>1101198</v>
      </c>
      <c r="U3472" s="46">
        <v>0</v>
      </c>
      <c r="V3472" s="46">
        <f t="shared" si="231"/>
        <v>1101198</v>
      </c>
      <c r="W3472" s="46">
        <f t="shared" si="232"/>
        <v>1101198</v>
      </c>
      <c r="X3472" s="45" t="s">
        <v>115</v>
      </c>
      <c r="Y3472" s="130">
        <v>1</v>
      </c>
      <c r="Z3472" s="129"/>
      <c r="AA3472" s="42" t="s">
        <v>19</v>
      </c>
      <c r="AC3472" s="2"/>
      <c r="AD3472" s="2"/>
      <c r="AE3472" s="2"/>
      <c r="AF3472" s="2"/>
      <c r="AG3472" s="2"/>
      <c r="AH3472" s="2"/>
      <c r="AI3472" s="2"/>
      <c r="AJ3472" s="2"/>
      <c r="AK3472" s="2"/>
      <c r="AL3472" s="2"/>
      <c r="AM3472" s="2"/>
      <c r="AN3472" s="2"/>
      <c r="AO3472" s="2"/>
      <c r="AP3472" s="2"/>
      <c r="AQ3472" s="2"/>
      <c r="AR3472" s="2"/>
      <c r="AS3472" s="2"/>
      <c r="AT3472" s="2"/>
      <c r="AU3472" s="2"/>
      <c r="AV3472" s="2"/>
      <c r="AW3472" s="2"/>
    </row>
    <row r="3473" spans="1:49" hidden="1">
      <c r="A3473" s="31" t="e">
        <f t="shared" si="229"/>
        <v>#N/A</v>
      </c>
      <c r="B3473" s="30" t="e">
        <f>VLOOKUP(F3473,[3]!Tabla13[#All],2,FALSE)</f>
        <v>#N/A</v>
      </c>
      <c r="C3473" s="61">
        <v>2026</v>
      </c>
      <c r="D3473" s="61">
        <v>8330</v>
      </c>
      <c r="E3473" s="61"/>
      <c r="F3473" s="62"/>
      <c r="G3473" s="61">
        <v>3</v>
      </c>
      <c r="H3473" s="61">
        <v>7</v>
      </c>
      <c r="I3473" s="61">
        <v>21</v>
      </c>
      <c r="J3473" s="61"/>
      <c r="K3473" s="61">
        <v>2000</v>
      </c>
      <c r="L3473" s="61">
        <v>2500</v>
      </c>
      <c r="M3473" s="61"/>
      <c r="N3473" s="60" t="s">
        <v>23</v>
      </c>
      <c r="O3473" s="59"/>
      <c r="P3473" s="58" t="s">
        <v>405</v>
      </c>
      <c r="Q3473" s="57">
        <f>+Q3474</f>
        <v>0</v>
      </c>
      <c r="R3473" s="57">
        <f>+R3474</f>
        <v>0</v>
      </c>
      <c r="S3473" s="57">
        <f t="shared" si="233"/>
        <v>0</v>
      </c>
      <c r="T3473" s="57">
        <f>+T3474</f>
        <v>0</v>
      </c>
      <c r="U3473" s="57">
        <f>+U3474</f>
        <v>0</v>
      </c>
      <c r="V3473" s="57">
        <f t="shared" si="231"/>
        <v>0</v>
      </c>
      <c r="W3473" s="57">
        <f t="shared" si="232"/>
        <v>0</v>
      </c>
      <c r="X3473" s="56"/>
      <c r="Y3473" s="137"/>
      <c r="Z3473" s="136"/>
      <c r="AA3473" s="138"/>
      <c r="AK3473" s="2"/>
      <c r="AL3473" s="2"/>
      <c r="AM3473" s="2"/>
      <c r="AN3473" s="2"/>
      <c r="AO3473" s="2"/>
      <c r="AP3473" s="2"/>
      <c r="AQ3473" s="2"/>
      <c r="AR3473" s="2"/>
      <c r="AS3473" s="2"/>
      <c r="AT3473" s="2"/>
      <c r="AU3473" s="2"/>
      <c r="AV3473" s="2"/>
      <c r="AW3473" s="2"/>
    </row>
    <row r="3474" spans="1:49" hidden="1">
      <c r="A3474" s="31" t="e">
        <f t="shared" si="229"/>
        <v>#N/A</v>
      </c>
      <c r="B3474" s="30" t="e">
        <f>VLOOKUP(F3474,[3]!Tabla13[#All],2,FALSE)</f>
        <v>#N/A</v>
      </c>
      <c r="C3474" s="40">
        <v>2026</v>
      </c>
      <c r="D3474" s="40">
        <v>8330</v>
      </c>
      <c r="E3474" s="40"/>
      <c r="F3474" s="41"/>
      <c r="G3474" s="40">
        <v>3</v>
      </c>
      <c r="H3474" s="40">
        <v>7</v>
      </c>
      <c r="I3474" s="40">
        <v>21</v>
      </c>
      <c r="J3474" s="40"/>
      <c r="K3474" s="40">
        <v>2000</v>
      </c>
      <c r="L3474" s="40">
        <v>2500</v>
      </c>
      <c r="M3474" s="40">
        <v>255</v>
      </c>
      <c r="N3474" s="39" t="s">
        <v>23</v>
      </c>
      <c r="O3474" s="38"/>
      <c r="P3474" s="37" t="s">
        <v>569</v>
      </c>
      <c r="Q3474" s="36">
        <f>Q3475</f>
        <v>0</v>
      </c>
      <c r="R3474" s="36">
        <f>R3475</f>
        <v>0</v>
      </c>
      <c r="S3474" s="36">
        <f t="shared" si="233"/>
        <v>0</v>
      </c>
      <c r="T3474" s="36">
        <f>T3475</f>
        <v>0</v>
      </c>
      <c r="U3474" s="36">
        <f>U3475</f>
        <v>0</v>
      </c>
      <c r="V3474" s="36">
        <f t="shared" si="231"/>
        <v>0</v>
      </c>
      <c r="W3474" s="36">
        <f t="shared" si="232"/>
        <v>0</v>
      </c>
      <c r="X3474" s="35"/>
      <c r="Y3474" s="134"/>
      <c r="Z3474" s="133"/>
      <c r="AA3474" s="135"/>
      <c r="AK3474" s="2"/>
      <c r="AL3474" s="2"/>
      <c r="AM3474" s="2"/>
      <c r="AN3474" s="2"/>
      <c r="AO3474" s="2"/>
      <c r="AP3474" s="2"/>
      <c r="AQ3474" s="2"/>
      <c r="AR3474" s="2"/>
      <c r="AS3474" s="2"/>
      <c r="AT3474" s="2"/>
      <c r="AU3474" s="2"/>
      <c r="AV3474" s="2"/>
      <c r="AW3474" s="2"/>
    </row>
    <row r="3475" spans="1:49" s="92" customFormat="1" ht="24" hidden="1">
      <c r="A3475" s="31" t="e">
        <f t="shared" si="229"/>
        <v>#N/A</v>
      </c>
      <c r="B3475" s="30" t="e">
        <f>VLOOKUP(F3475,[3]!Tabla13[#All],2,FALSE)</f>
        <v>#N/A</v>
      </c>
      <c r="C3475" s="51">
        <v>2026</v>
      </c>
      <c r="D3475" s="51">
        <v>8330</v>
      </c>
      <c r="E3475" s="51"/>
      <c r="F3475" s="52"/>
      <c r="G3475" s="51">
        <v>3</v>
      </c>
      <c r="H3475" s="51">
        <v>7</v>
      </c>
      <c r="I3475" s="51">
        <v>21</v>
      </c>
      <c r="J3475" s="51"/>
      <c r="K3475" s="51">
        <v>2000</v>
      </c>
      <c r="L3475" s="51">
        <v>2500</v>
      </c>
      <c r="M3475" s="51">
        <v>255</v>
      </c>
      <c r="N3475" s="50">
        <v>918</v>
      </c>
      <c r="O3475" s="49"/>
      <c r="P3475" s="48" t="s">
        <v>569</v>
      </c>
      <c r="Q3475" s="46">
        <v>0</v>
      </c>
      <c r="R3475" s="46">
        <v>0</v>
      </c>
      <c r="S3475" s="46">
        <f t="shared" si="233"/>
        <v>0</v>
      </c>
      <c r="T3475" s="46">
        <v>0</v>
      </c>
      <c r="U3475" s="46">
        <v>0</v>
      </c>
      <c r="V3475" s="46">
        <f t="shared" si="231"/>
        <v>0</v>
      </c>
      <c r="W3475" s="46">
        <f t="shared" si="232"/>
        <v>0</v>
      </c>
      <c r="X3475" s="45" t="s">
        <v>115</v>
      </c>
      <c r="Y3475" s="130"/>
      <c r="Z3475" s="129"/>
      <c r="AA3475" s="42" t="s">
        <v>19</v>
      </c>
      <c r="AC3475" s="2"/>
      <c r="AD3475" s="2"/>
      <c r="AE3475" s="2"/>
      <c r="AF3475" s="2"/>
      <c r="AG3475" s="2"/>
      <c r="AH3475" s="2"/>
      <c r="AI3475" s="2"/>
      <c r="AJ3475" s="2"/>
      <c r="AK3475" s="2"/>
      <c r="AL3475" s="2"/>
      <c r="AM3475" s="2"/>
      <c r="AN3475" s="2"/>
      <c r="AO3475" s="2"/>
      <c r="AP3475" s="2"/>
      <c r="AQ3475" s="2"/>
      <c r="AR3475" s="2"/>
      <c r="AS3475" s="2"/>
      <c r="AT3475" s="2"/>
      <c r="AU3475" s="2"/>
      <c r="AV3475" s="2"/>
      <c r="AW3475" s="2"/>
    </row>
    <row r="3476" spans="1:49" hidden="1">
      <c r="A3476" s="31" t="e">
        <f t="shared" si="229"/>
        <v>#N/A</v>
      </c>
      <c r="B3476" s="30" t="e">
        <f>VLOOKUP(F3476,[3]!Tabla13[#All],2,FALSE)</f>
        <v>#N/A</v>
      </c>
      <c r="C3476" s="61">
        <v>2026</v>
      </c>
      <c r="D3476" s="61">
        <v>8330</v>
      </c>
      <c r="E3476" s="61"/>
      <c r="F3476" s="62"/>
      <c r="G3476" s="61">
        <v>3</v>
      </c>
      <c r="H3476" s="61">
        <v>7</v>
      </c>
      <c r="I3476" s="61">
        <v>21</v>
      </c>
      <c r="J3476" s="61"/>
      <c r="K3476" s="61">
        <v>2000</v>
      </c>
      <c r="L3476" s="61">
        <v>2600</v>
      </c>
      <c r="M3476" s="61"/>
      <c r="N3476" s="60" t="s">
        <v>23</v>
      </c>
      <c r="O3476" s="59"/>
      <c r="P3476" s="58" t="s">
        <v>126</v>
      </c>
      <c r="Q3476" s="57">
        <f>Q3477</f>
        <v>0</v>
      </c>
      <c r="R3476" s="57">
        <f>R3477</f>
        <v>0</v>
      </c>
      <c r="S3476" s="57">
        <f t="shared" si="233"/>
        <v>0</v>
      </c>
      <c r="T3476" s="57">
        <f>T3477</f>
        <v>0</v>
      </c>
      <c r="U3476" s="57">
        <f>U3477</f>
        <v>0</v>
      </c>
      <c r="V3476" s="57">
        <f t="shared" si="231"/>
        <v>0</v>
      </c>
      <c r="W3476" s="57">
        <f t="shared" si="232"/>
        <v>0</v>
      </c>
      <c r="X3476" s="56"/>
      <c r="Y3476" s="137"/>
      <c r="Z3476" s="136"/>
      <c r="AA3476" s="138"/>
      <c r="AK3476" s="2"/>
      <c r="AL3476" s="2"/>
      <c r="AM3476" s="2"/>
      <c r="AN3476" s="2"/>
      <c r="AO3476" s="2"/>
      <c r="AP3476" s="2"/>
      <c r="AQ3476" s="2"/>
      <c r="AR3476" s="2"/>
      <c r="AS3476" s="2"/>
      <c r="AT3476" s="2"/>
      <c r="AU3476" s="2"/>
      <c r="AV3476" s="2"/>
      <c r="AW3476" s="2"/>
    </row>
    <row r="3477" spans="1:49" hidden="1">
      <c r="A3477" s="31" t="e">
        <f t="shared" si="229"/>
        <v>#N/A</v>
      </c>
      <c r="B3477" s="30" t="e">
        <f>VLOOKUP(F3477,[3]!Tabla13[#All],2,FALSE)</f>
        <v>#N/A</v>
      </c>
      <c r="C3477" s="40">
        <v>2026</v>
      </c>
      <c r="D3477" s="40">
        <v>8330</v>
      </c>
      <c r="E3477" s="40"/>
      <c r="F3477" s="41"/>
      <c r="G3477" s="40">
        <v>3</v>
      </c>
      <c r="H3477" s="40">
        <v>7</v>
      </c>
      <c r="I3477" s="40">
        <v>21</v>
      </c>
      <c r="J3477" s="40"/>
      <c r="K3477" s="40">
        <v>2000</v>
      </c>
      <c r="L3477" s="40">
        <v>2600</v>
      </c>
      <c r="M3477" s="40">
        <v>261</v>
      </c>
      <c r="N3477" s="39" t="s">
        <v>23</v>
      </c>
      <c r="O3477" s="38"/>
      <c r="P3477" s="37" t="s">
        <v>125</v>
      </c>
      <c r="Q3477" s="36">
        <f>SUM(Q3478:Q3478)</f>
        <v>0</v>
      </c>
      <c r="R3477" s="36">
        <f>SUM(R3478:R3478)</f>
        <v>0</v>
      </c>
      <c r="S3477" s="36">
        <f t="shared" si="233"/>
        <v>0</v>
      </c>
      <c r="T3477" s="36">
        <f>SUM(T3478:T3478)</f>
        <v>0</v>
      </c>
      <c r="U3477" s="36">
        <f>SUM(U3478:U3478)</f>
        <v>0</v>
      </c>
      <c r="V3477" s="36">
        <f t="shared" si="231"/>
        <v>0</v>
      </c>
      <c r="W3477" s="36">
        <f t="shared" si="232"/>
        <v>0</v>
      </c>
      <c r="X3477" s="35"/>
      <c r="Y3477" s="134"/>
      <c r="Z3477" s="133"/>
      <c r="AA3477" s="135"/>
      <c r="AK3477" s="2"/>
      <c r="AL3477" s="2"/>
      <c r="AM3477" s="2"/>
      <c r="AN3477" s="2"/>
      <c r="AO3477" s="2"/>
      <c r="AP3477" s="2"/>
      <c r="AQ3477" s="2"/>
      <c r="AR3477" s="2"/>
      <c r="AS3477" s="2"/>
      <c r="AT3477" s="2"/>
      <c r="AU3477" s="2"/>
      <c r="AV3477" s="2"/>
      <c r="AW3477" s="2"/>
    </row>
    <row r="3478" spans="1:49" s="92" customFormat="1" ht="24" hidden="1">
      <c r="A3478" s="31" t="e">
        <f t="shared" si="229"/>
        <v>#N/A</v>
      </c>
      <c r="B3478" s="30" t="e">
        <f>VLOOKUP(F3478,[3]!Tabla13[#All],2,FALSE)</f>
        <v>#N/A</v>
      </c>
      <c r="C3478" s="51">
        <v>2026</v>
      </c>
      <c r="D3478" s="51">
        <v>8330</v>
      </c>
      <c r="E3478" s="51"/>
      <c r="F3478" s="52"/>
      <c r="G3478" s="51">
        <v>3</v>
      </c>
      <c r="H3478" s="51">
        <v>7</v>
      </c>
      <c r="I3478" s="51">
        <v>21</v>
      </c>
      <c r="J3478" s="51"/>
      <c r="K3478" s="51">
        <v>2000</v>
      </c>
      <c r="L3478" s="51">
        <v>2600</v>
      </c>
      <c r="M3478" s="51">
        <v>261</v>
      </c>
      <c r="N3478" s="50">
        <v>700</v>
      </c>
      <c r="O3478" s="49">
        <v>3</v>
      </c>
      <c r="P3478" s="48" t="s">
        <v>124</v>
      </c>
      <c r="Q3478" s="46">
        <v>0</v>
      </c>
      <c r="R3478" s="46">
        <v>0</v>
      </c>
      <c r="S3478" s="46">
        <f t="shared" si="233"/>
        <v>0</v>
      </c>
      <c r="T3478" s="46"/>
      <c r="U3478" s="46">
        <v>0</v>
      </c>
      <c r="V3478" s="46">
        <f t="shared" si="231"/>
        <v>0</v>
      </c>
      <c r="W3478" s="46">
        <f t="shared" si="232"/>
        <v>0</v>
      </c>
      <c r="X3478" s="45" t="s">
        <v>122</v>
      </c>
      <c r="Y3478" s="130"/>
      <c r="Z3478" s="129"/>
      <c r="AA3478" s="42" t="s">
        <v>19</v>
      </c>
      <c r="AC3478" s="2"/>
      <c r="AD3478" s="2"/>
      <c r="AE3478" s="2"/>
      <c r="AF3478" s="2"/>
      <c r="AG3478" s="2"/>
      <c r="AH3478" s="2"/>
      <c r="AI3478" s="2"/>
      <c r="AJ3478" s="2"/>
      <c r="AK3478" s="2"/>
      <c r="AL3478" s="2"/>
      <c r="AM3478" s="2"/>
      <c r="AN3478" s="2"/>
      <c r="AO3478" s="2"/>
      <c r="AP3478" s="2"/>
      <c r="AQ3478" s="2"/>
      <c r="AR3478" s="2"/>
      <c r="AS3478" s="2"/>
      <c r="AT3478" s="2"/>
      <c r="AU3478" s="2"/>
      <c r="AV3478" s="2"/>
      <c r="AW3478" s="2"/>
    </row>
    <row r="3479" spans="1:49" ht="30" hidden="1">
      <c r="A3479" s="31" t="e">
        <f t="shared" si="229"/>
        <v>#N/A</v>
      </c>
      <c r="B3479" s="30" t="e">
        <f>VLOOKUP(F3479,[3]!Tabla13[#All],2,FALSE)</f>
        <v>#N/A</v>
      </c>
      <c r="C3479" s="61">
        <v>2026</v>
      </c>
      <c r="D3479" s="61">
        <v>8330</v>
      </c>
      <c r="E3479" s="61"/>
      <c r="F3479" s="62"/>
      <c r="G3479" s="61">
        <v>3</v>
      </c>
      <c r="H3479" s="61">
        <v>7</v>
      </c>
      <c r="I3479" s="61">
        <v>21</v>
      </c>
      <c r="J3479" s="61"/>
      <c r="K3479" s="61">
        <v>2000</v>
      </c>
      <c r="L3479" s="61">
        <v>2700</v>
      </c>
      <c r="M3479" s="61"/>
      <c r="N3479" s="60" t="s">
        <v>23</v>
      </c>
      <c r="O3479" s="59"/>
      <c r="P3479" s="58" t="s">
        <v>121</v>
      </c>
      <c r="Q3479" s="57">
        <f>+Q3480</f>
        <v>0</v>
      </c>
      <c r="R3479" s="57">
        <f>+R3480</f>
        <v>0</v>
      </c>
      <c r="S3479" s="57">
        <f t="shared" si="233"/>
        <v>0</v>
      </c>
      <c r="T3479" s="57">
        <f>+T3480</f>
        <v>0</v>
      </c>
      <c r="U3479" s="57">
        <f>+U3480</f>
        <v>0</v>
      </c>
      <c r="V3479" s="57">
        <f t="shared" si="231"/>
        <v>0</v>
      </c>
      <c r="W3479" s="57">
        <f t="shared" si="232"/>
        <v>0</v>
      </c>
      <c r="X3479" s="56"/>
      <c r="Y3479" s="137"/>
      <c r="Z3479" s="136"/>
      <c r="AA3479" s="53"/>
      <c r="AK3479" s="2"/>
      <c r="AL3479" s="2"/>
      <c r="AM3479" s="2"/>
      <c r="AN3479" s="2"/>
      <c r="AO3479" s="2"/>
      <c r="AP3479" s="2"/>
      <c r="AQ3479" s="2"/>
      <c r="AR3479" s="2"/>
      <c r="AS3479" s="2"/>
      <c r="AT3479" s="2"/>
      <c r="AU3479" s="2"/>
      <c r="AV3479" s="2"/>
      <c r="AW3479" s="2"/>
    </row>
    <row r="3480" spans="1:49" hidden="1">
      <c r="A3480" s="31" t="e">
        <f t="shared" si="229"/>
        <v>#N/A</v>
      </c>
      <c r="B3480" s="30" t="e">
        <f>VLOOKUP(F3480,[3]!Tabla13[#All],2,FALSE)</f>
        <v>#N/A</v>
      </c>
      <c r="C3480" s="40">
        <v>2026</v>
      </c>
      <c r="D3480" s="40">
        <v>8330</v>
      </c>
      <c r="E3480" s="40"/>
      <c r="F3480" s="41"/>
      <c r="G3480" s="40">
        <v>3</v>
      </c>
      <c r="H3480" s="40">
        <v>7</v>
      </c>
      <c r="I3480" s="40">
        <v>21</v>
      </c>
      <c r="J3480" s="40"/>
      <c r="K3480" s="40">
        <v>2000</v>
      </c>
      <c r="L3480" s="40">
        <v>2700</v>
      </c>
      <c r="M3480" s="40">
        <v>271</v>
      </c>
      <c r="N3480" s="39" t="s">
        <v>23</v>
      </c>
      <c r="O3480" s="38"/>
      <c r="P3480" s="37" t="s">
        <v>120</v>
      </c>
      <c r="Q3480" s="36">
        <f>Q3481</f>
        <v>0</v>
      </c>
      <c r="R3480" s="36">
        <f>R3481</f>
        <v>0</v>
      </c>
      <c r="S3480" s="36">
        <f t="shared" si="233"/>
        <v>0</v>
      </c>
      <c r="T3480" s="36">
        <f>T3481</f>
        <v>0</v>
      </c>
      <c r="U3480" s="36">
        <f>U3481</f>
        <v>0</v>
      </c>
      <c r="V3480" s="36">
        <f t="shared" si="231"/>
        <v>0</v>
      </c>
      <c r="W3480" s="36">
        <f t="shared" si="232"/>
        <v>0</v>
      </c>
      <c r="X3480" s="35"/>
      <c r="Y3480" s="134"/>
      <c r="Z3480" s="133"/>
      <c r="AA3480" s="32"/>
      <c r="AK3480" s="2"/>
      <c r="AL3480" s="2"/>
      <c r="AM3480" s="2"/>
      <c r="AN3480" s="2"/>
      <c r="AO3480" s="2"/>
      <c r="AP3480" s="2"/>
      <c r="AQ3480" s="2"/>
      <c r="AR3480" s="2"/>
      <c r="AS3480" s="2"/>
      <c r="AT3480" s="2"/>
      <c r="AU3480" s="2"/>
      <c r="AV3480" s="2"/>
      <c r="AW3480" s="2"/>
    </row>
    <row r="3481" spans="1:49" s="92" customFormat="1" ht="24" hidden="1">
      <c r="A3481" s="31" t="e">
        <f t="shared" si="229"/>
        <v>#N/A</v>
      </c>
      <c r="B3481" s="30" t="e">
        <f>VLOOKUP(F3481,[3]!Tabla13[#All],2,FALSE)</f>
        <v>#N/A</v>
      </c>
      <c r="C3481" s="51">
        <v>2026</v>
      </c>
      <c r="D3481" s="51">
        <v>8330</v>
      </c>
      <c r="E3481" s="51"/>
      <c r="F3481" s="52"/>
      <c r="G3481" s="51">
        <v>3</v>
      </c>
      <c r="H3481" s="51">
        <v>7</v>
      </c>
      <c r="I3481" s="51">
        <v>21</v>
      </c>
      <c r="J3481" s="51"/>
      <c r="K3481" s="51">
        <v>2000</v>
      </c>
      <c r="L3481" s="51">
        <v>2700</v>
      </c>
      <c r="M3481" s="51">
        <v>271</v>
      </c>
      <c r="N3481" s="50">
        <v>1502</v>
      </c>
      <c r="O3481" s="49"/>
      <c r="P3481" s="48" t="s">
        <v>120</v>
      </c>
      <c r="Q3481" s="46">
        <v>0</v>
      </c>
      <c r="R3481" s="46">
        <v>0</v>
      </c>
      <c r="S3481" s="46">
        <f t="shared" si="233"/>
        <v>0</v>
      </c>
      <c r="T3481" s="46">
        <v>0</v>
      </c>
      <c r="U3481" s="46">
        <v>0</v>
      </c>
      <c r="V3481" s="46">
        <f t="shared" si="231"/>
        <v>0</v>
      </c>
      <c r="W3481" s="46">
        <f t="shared" si="232"/>
        <v>0</v>
      </c>
      <c r="X3481" s="45" t="s">
        <v>549</v>
      </c>
      <c r="Y3481" s="130"/>
      <c r="Z3481" s="129"/>
      <c r="AA3481" s="42" t="s">
        <v>19</v>
      </c>
      <c r="AC3481" s="2"/>
      <c r="AD3481" s="2"/>
      <c r="AE3481" s="2"/>
      <c r="AF3481" s="2"/>
      <c r="AG3481" s="2"/>
      <c r="AH3481" s="2"/>
      <c r="AI3481" s="2"/>
      <c r="AJ3481" s="2"/>
      <c r="AK3481" s="2"/>
      <c r="AL3481" s="2"/>
      <c r="AM3481" s="2"/>
      <c r="AN3481" s="2"/>
      <c r="AO3481" s="2"/>
      <c r="AP3481" s="2"/>
      <c r="AQ3481" s="2"/>
      <c r="AR3481" s="2"/>
      <c r="AS3481" s="2"/>
      <c r="AT3481" s="2"/>
      <c r="AU3481" s="2"/>
      <c r="AV3481" s="2"/>
      <c r="AW3481" s="2"/>
    </row>
    <row r="3482" spans="1:49" hidden="1">
      <c r="A3482" s="31" t="e">
        <f t="shared" si="229"/>
        <v>#N/A</v>
      </c>
      <c r="B3482" s="30" t="e">
        <f>VLOOKUP(F3482,[3]!Tabla13[#All],2,FALSE)</f>
        <v>#N/A</v>
      </c>
      <c r="C3482" s="61">
        <v>2026</v>
      </c>
      <c r="D3482" s="61">
        <v>8330</v>
      </c>
      <c r="E3482" s="61"/>
      <c r="F3482" s="62"/>
      <c r="G3482" s="61">
        <v>3</v>
      </c>
      <c r="H3482" s="61">
        <v>7</v>
      </c>
      <c r="I3482" s="61">
        <v>21</v>
      </c>
      <c r="J3482" s="61"/>
      <c r="K3482" s="61">
        <v>2000</v>
      </c>
      <c r="L3482" s="61">
        <v>2900</v>
      </c>
      <c r="M3482" s="61"/>
      <c r="N3482" s="60" t="s">
        <v>23</v>
      </c>
      <c r="O3482" s="59"/>
      <c r="P3482" s="58" t="s">
        <v>119</v>
      </c>
      <c r="Q3482" s="57">
        <f>+Q3483+Q3485+Q3487</f>
        <v>0</v>
      </c>
      <c r="R3482" s="57">
        <f>+R3483+R3485+R3487</f>
        <v>0</v>
      </c>
      <c r="S3482" s="57">
        <f t="shared" si="233"/>
        <v>0</v>
      </c>
      <c r="T3482" s="57">
        <f>+T3483+T3485+T3487</f>
        <v>0</v>
      </c>
      <c r="U3482" s="57">
        <f>+U3483+U3485+U3487</f>
        <v>0</v>
      </c>
      <c r="V3482" s="57">
        <f t="shared" si="231"/>
        <v>0</v>
      </c>
      <c r="W3482" s="57">
        <f t="shared" si="232"/>
        <v>0</v>
      </c>
      <c r="X3482" s="56"/>
      <c r="Y3482" s="137"/>
      <c r="Z3482" s="136"/>
      <c r="AA3482" s="53"/>
      <c r="AK3482" s="2"/>
      <c r="AL3482" s="2"/>
      <c r="AM3482" s="2"/>
      <c r="AN3482" s="2"/>
      <c r="AO3482" s="2"/>
      <c r="AP3482" s="2"/>
      <c r="AQ3482" s="2"/>
      <c r="AR3482" s="2"/>
      <c r="AS3482" s="2"/>
      <c r="AT3482" s="2"/>
      <c r="AU3482" s="2"/>
      <c r="AV3482" s="2"/>
      <c r="AW3482" s="2"/>
    </row>
    <row r="3483" spans="1:49" hidden="1">
      <c r="A3483" s="31" t="e">
        <f t="shared" ref="A3483:A3546" si="234">B3483-E3483</f>
        <v>#N/A</v>
      </c>
      <c r="B3483" s="30" t="e">
        <f>VLOOKUP(F3483,[3]!Tabla13[#All],2,FALSE)</f>
        <v>#N/A</v>
      </c>
      <c r="C3483" s="40">
        <v>2026</v>
      </c>
      <c r="D3483" s="40">
        <v>8330</v>
      </c>
      <c r="E3483" s="40"/>
      <c r="F3483" s="41"/>
      <c r="G3483" s="40">
        <v>3</v>
      </c>
      <c r="H3483" s="40">
        <v>7</v>
      </c>
      <c r="I3483" s="40">
        <v>21</v>
      </c>
      <c r="J3483" s="40"/>
      <c r="K3483" s="40">
        <v>2000</v>
      </c>
      <c r="L3483" s="40">
        <v>2900</v>
      </c>
      <c r="M3483" s="40">
        <v>291</v>
      </c>
      <c r="N3483" s="39" t="s">
        <v>23</v>
      </c>
      <c r="O3483" s="38"/>
      <c r="P3483" s="37" t="s">
        <v>346</v>
      </c>
      <c r="Q3483" s="36">
        <f>Q3484</f>
        <v>0</v>
      </c>
      <c r="R3483" s="36">
        <f>R3484</f>
        <v>0</v>
      </c>
      <c r="S3483" s="36">
        <f t="shared" si="233"/>
        <v>0</v>
      </c>
      <c r="T3483" s="36">
        <f>T3484</f>
        <v>0</v>
      </c>
      <c r="U3483" s="36">
        <f>U3484</f>
        <v>0</v>
      </c>
      <c r="V3483" s="36">
        <f t="shared" si="231"/>
        <v>0</v>
      </c>
      <c r="W3483" s="36">
        <f t="shared" si="232"/>
        <v>0</v>
      </c>
      <c r="X3483" s="35"/>
      <c r="Y3483" s="134"/>
      <c r="Z3483" s="133"/>
      <c r="AA3483" s="32"/>
      <c r="AK3483" s="2"/>
      <c r="AL3483" s="2"/>
      <c r="AM3483" s="2"/>
      <c r="AN3483" s="2"/>
      <c r="AO3483" s="2"/>
      <c r="AP3483" s="2"/>
      <c r="AQ3483" s="2"/>
      <c r="AR3483" s="2"/>
      <c r="AS3483" s="2"/>
      <c r="AT3483" s="2"/>
      <c r="AU3483" s="2"/>
      <c r="AV3483" s="2"/>
      <c r="AW3483" s="2"/>
    </row>
    <row r="3484" spans="1:49" s="92" customFormat="1" ht="24" hidden="1">
      <c r="A3484" s="31" t="e">
        <f t="shared" si="234"/>
        <v>#N/A</v>
      </c>
      <c r="B3484" s="30" t="e">
        <f>VLOOKUP(F3484,[3]!Tabla13[#All],2,FALSE)</f>
        <v>#N/A</v>
      </c>
      <c r="C3484" s="51">
        <v>2026</v>
      </c>
      <c r="D3484" s="51">
        <v>8330</v>
      </c>
      <c r="E3484" s="51"/>
      <c r="F3484" s="52"/>
      <c r="G3484" s="51">
        <v>3</v>
      </c>
      <c r="H3484" s="51">
        <v>7</v>
      </c>
      <c r="I3484" s="51">
        <v>21</v>
      </c>
      <c r="J3484" s="51"/>
      <c r="K3484" s="51">
        <v>2000</v>
      </c>
      <c r="L3484" s="51">
        <v>2900</v>
      </c>
      <c r="M3484" s="51">
        <v>291</v>
      </c>
      <c r="N3484" s="50">
        <v>751</v>
      </c>
      <c r="O3484" s="49">
        <v>3</v>
      </c>
      <c r="P3484" s="48" t="s">
        <v>346</v>
      </c>
      <c r="Q3484" s="46">
        <v>0</v>
      </c>
      <c r="R3484" s="46">
        <v>0</v>
      </c>
      <c r="S3484" s="46">
        <f t="shared" si="233"/>
        <v>0</v>
      </c>
      <c r="T3484" s="46"/>
      <c r="U3484" s="46">
        <v>0</v>
      </c>
      <c r="V3484" s="46">
        <f t="shared" si="231"/>
        <v>0</v>
      </c>
      <c r="W3484" s="46">
        <f t="shared" si="232"/>
        <v>0</v>
      </c>
      <c r="X3484" s="45" t="s">
        <v>115</v>
      </c>
      <c r="Y3484" s="130"/>
      <c r="Z3484" s="129"/>
      <c r="AA3484" s="42" t="s">
        <v>19</v>
      </c>
      <c r="AC3484" s="2"/>
      <c r="AD3484" s="2"/>
      <c r="AE3484" s="2"/>
      <c r="AF3484" s="2"/>
      <c r="AG3484" s="2"/>
      <c r="AH3484" s="2"/>
      <c r="AI3484" s="2"/>
      <c r="AJ3484" s="2"/>
      <c r="AK3484" s="2"/>
      <c r="AL3484" s="2"/>
      <c r="AM3484" s="2"/>
      <c r="AN3484" s="2"/>
      <c r="AO3484" s="2"/>
      <c r="AP3484" s="2"/>
      <c r="AQ3484" s="2"/>
      <c r="AR3484" s="2"/>
      <c r="AS3484" s="2"/>
      <c r="AT3484" s="2"/>
      <c r="AU3484" s="2"/>
      <c r="AV3484" s="2"/>
      <c r="AW3484" s="2"/>
    </row>
    <row r="3485" spans="1:49" ht="30" hidden="1">
      <c r="A3485" s="31" t="e">
        <f t="shared" si="234"/>
        <v>#N/A</v>
      </c>
      <c r="B3485" s="30" t="e">
        <f>VLOOKUP(F3485,[3]!Tabla13[#All],2,FALSE)</f>
        <v>#N/A</v>
      </c>
      <c r="C3485" s="40">
        <v>2026</v>
      </c>
      <c r="D3485" s="40">
        <v>8330</v>
      </c>
      <c r="E3485" s="40"/>
      <c r="F3485" s="41"/>
      <c r="G3485" s="40">
        <v>3</v>
      </c>
      <c r="H3485" s="40">
        <v>7</v>
      </c>
      <c r="I3485" s="40">
        <v>21</v>
      </c>
      <c r="J3485" s="40"/>
      <c r="K3485" s="40">
        <v>2000</v>
      </c>
      <c r="L3485" s="40">
        <v>2900</v>
      </c>
      <c r="M3485" s="40">
        <v>294</v>
      </c>
      <c r="N3485" s="39" t="s">
        <v>23</v>
      </c>
      <c r="O3485" s="38"/>
      <c r="P3485" s="37" t="s">
        <v>118</v>
      </c>
      <c r="Q3485" s="36">
        <f>Q3486</f>
        <v>0</v>
      </c>
      <c r="R3485" s="36">
        <f>R3486</f>
        <v>0</v>
      </c>
      <c r="S3485" s="36">
        <f t="shared" si="233"/>
        <v>0</v>
      </c>
      <c r="T3485" s="36">
        <f>T3486</f>
        <v>0</v>
      </c>
      <c r="U3485" s="36">
        <f>U3486</f>
        <v>0</v>
      </c>
      <c r="V3485" s="36">
        <f t="shared" si="231"/>
        <v>0</v>
      </c>
      <c r="W3485" s="36">
        <f t="shared" si="232"/>
        <v>0</v>
      </c>
      <c r="X3485" s="35"/>
      <c r="Y3485" s="134"/>
      <c r="Z3485" s="133"/>
      <c r="AA3485" s="32"/>
      <c r="AK3485" s="2"/>
      <c r="AL3485" s="2"/>
      <c r="AM3485" s="2"/>
      <c r="AN3485" s="2"/>
      <c r="AO3485" s="2"/>
      <c r="AP3485" s="2"/>
      <c r="AQ3485" s="2"/>
      <c r="AR3485" s="2"/>
      <c r="AS3485" s="2"/>
      <c r="AT3485" s="2"/>
      <c r="AU3485" s="2"/>
      <c r="AV3485" s="2"/>
      <c r="AW3485" s="2"/>
    </row>
    <row r="3486" spans="1:49" s="92" customFormat="1" ht="28.5" hidden="1">
      <c r="A3486" s="31" t="e">
        <f t="shared" si="234"/>
        <v>#N/A</v>
      </c>
      <c r="B3486" s="30" t="e">
        <f>VLOOKUP(F3486,[3]!Tabla13[#All],2,FALSE)</f>
        <v>#N/A</v>
      </c>
      <c r="C3486" s="51">
        <v>2026</v>
      </c>
      <c r="D3486" s="51">
        <v>8330</v>
      </c>
      <c r="E3486" s="51"/>
      <c r="F3486" s="52"/>
      <c r="G3486" s="51">
        <v>3</v>
      </c>
      <c r="H3486" s="51">
        <v>7</v>
      </c>
      <c r="I3486" s="51">
        <v>21</v>
      </c>
      <c r="J3486" s="51"/>
      <c r="K3486" s="51">
        <v>2000</v>
      </c>
      <c r="L3486" s="51">
        <v>2900</v>
      </c>
      <c r="M3486" s="51">
        <v>294</v>
      </c>
      <c r="N3486" s="50">
        <v>1190</v>
      </c>
      <c r="O3486" s="49">
        <v>3</v>
      </c>
      <c r="P3486" s="48" t="s">
        <v>118</v>
      </c>
      <c r="Q3486" s="46">
        <v>0</v>
      </c>
      <c r="R3486" s="46">
        <v>0</v>
      </c>
      <c r="S3486" s="46">
        <f t="shared" si="233"/>
        <v>0</v>
      </c>
      <c r="T3486" s="46"/>
      <c r="U3486" s="46">
        <v>0</v>
      </c>
      <c r="V3486" s="46">
        <f t="shared" si="231"/>
        <v>0</v>
      </c>
      <c r="W3486" s="46">
        <f t="shared" si="232"/>
        <v>0</v>
      </c>
      <c r="X3486" s="45" t="s">
        <v>115</v>
      </c>
      <c r="Y3486" s="130"/>
      <c r="Z3486" s="129"/>
      <c r="AA3486" s="42" t="s">
        <v>19</v>
      </c>
      <c r="AC3486" s="2"/>
      <c r="AD3486" s="2"/>
      <c r="AE3486" s="2"/>
      <c r="AF3486" s="2"/>
      <c r="AG3486" s="2"/>
      <c r="AH3486" s="2"/>
      <c r="AI3486" s="2"/>
      <c r="AJ3486" s="2"/>
      <c r="AK3486" s="2"/>
      <c r="AL3486" s="2"/>
      <c r="AM3486" s="2"/>
      <c r="AN3486" s="2"/>
      <c r="AO3486" s="2"/>
      <c r="AP3486" s="2"/>
      <c r="AQ3486" s="2"/>
      <c r="AR3486" s="2"/>
      <c r="AS3486" s="2"/>
      <c r="AT3486" s="2"/>
      <c r="AU3486" s="2"/>
      <c r="AV3486" s="2"/>
      <c r="AW3486" s="2"/>
    </row>
    <row r="3487" spans="1:49" s="92" customFormat="1" ht="24" hidden="1">
      <c r="A3487" s="31" t="e">
        <f t="shared" si="234"/>
        <v>#N/A</v>
      </c>
      <c r="B3487" s="30" t="e">
        <f>VLOOKUP(F3487,[3]!Tabla13[#All],2,FALSE)</f>
        <v>#N/A</v>
      </c>
      <c r="C3487" s="40">
        <v>2026</v>
      </c>
      <c r="D3487" s="40">
        <v>8330</v>
      </c>
      <c r="E3487" s="40"/>
      <c r="F3487" s="41"/>
      <c r="G3487" s="40">
        <v>3</v>
      </c>
      <c r="H3487" s="40">
        <v>7</v>
      </c>
      <c r="I3487" s="40">
        <v>21</v>
      </c>
      <c r="J3487" s="40"/>
      <c r="K3487" s="40">
        <v>2000</v>
      </c>
      <c r="L3487" s="40">
        <v>2900</v>
      </c>
      <c r="M3487" s="40">
        <v>296</v>
      </c>
      <c r="N3487" s="39" t="s">
        <v>23</v>
      </c>
      <c r="O3487" s="38"/>
      <c r="P3487" s="37" t="s">
        <v>116</v>
      </c>
      <c r="Q3487" s="36">
        <f>Q3488</f>
        <v>0</v>
      </c>
      <c r="R3487" s="36">
        <f>R3488</f>
        <v>0</v>
      </c>
      <c r="S3487" s="36">
        <f t="shared" si="233"/>
        <v>0</v>
      </c>
      <c r="T3487" s="36">
        <f>T3488</f>
        <v>0</v>
      </c>
      <c r="U3487" s="36">
        <f>U3488</f>
        <v>0</v>
      </c>
      <c r="V3487" s="36">
        <f t="shared" si="231"/>
        <v>0</v>
      </c>
      <c r="W3487" s="36">
        <f t="shared" si="232"/>
        <v>0</v>
      </c>
      <c r="X3487" s="35"/>
      <c r="Y3487" s="134"/>
      <c r="Z3487" s="133"/>
      <c r="AA3487" s="32"/>
      <c r="AC3487" s="2"/>
      <c r="AD3487" s="2"/>
      <c r="AE3487" s="2"/>
      <c r="AF3487" s="2"/>
      <c r="AG3487" s="2"/>
      <c r="AH3487" s="2"/>
      <c r="AI3487" s="2"/>
      <c r="AJ3487" s="2"/>
      <c r="AK3487" s="2"/>
      <c r="AL3487" s="2"/>
      <c r="AM3487" s="2"/>
      <c r="AN3487" s="2"/>
      <c r="AO3487" s="2"/>
      <c r="AP3487" s="2"/>
      <c r="AQ3487" s="2"/>
      <c r="AR3487" s="2"/>
      <c r="AS3487" s="2"/>
      <c r="AT3487" s="2"/>
      <c r="AU3487" s="2"/>
      <c r="AV3487" s="2"/>
      <c r="AW3487" s="2"/>
    </row>
    <row r="3488" spans="1:49" s="92" customFormat="1" ht="24" hidden="1">
      <c r="A3488" s="31" t="e">
        <f t="shared" si="234"/>
        <v>#N/A</v>
      </c>
      <c r="B3488" s="30" t="e">
        <f>VLOOKUP(F3488,[3]!Tabla13[#All],2,FALSE)</f>
        <v>#N/A</v>
      </c>
      <c r="C3488" s="51">
        <v>2026</v>
      </c>
      <c r="D3488" s="51">
        <v>8330</v>
      </c>
      <c r="E3488" s="51"/>
      <c r="F3488" s="52"/>
      <c r="G3488" s="51">
        <v>3</v>
      </c>
      <c r="H3488" s="51">
        <v>7</v>
      </c>
      <c r="I3488" s="51">
        <v>21</v>
      </c>
      <c r="J3488" s="51"/>
      <c r="K3488" s="51">
        <v>2000</v>
      </c>
      <c r="L3488" s="51">
        <v>2900</v>
      </c>
      <c r="M3488" s="51">
        <v>296</v>
      </c>
      <c r="N3488" s="185">
        <v>1193</v>
      </c>
      <c r="O3488" s="49">
        <v>3</v>
      </c>
      <c r="P3488" s="48" t="s">
        <v>116</v>
      </c>
      <c r="Q3488" s="46">
        <v>0</v>
      </c>
      <c r="R3488" s="46">
        <v>0</v>
      </c>
      <c r="S3488" s="46">
        <f t="shared" si="233"/>
        <v>0</v>
      </c>
      <c r="T3488" s="46">
        <v>0</v>
      </c>
      <c r="U3488" s="46">
        <v>0</v>
      </c>
      <c r="V3488" s="46">
        <f t="shared" si="231"/>
        <v>0</v>
      </c>
      <c r="W3488" s="46">
        <f t="shared" si="232"/>
        <v>0</v>
      </c>
      <c r="X3488" s="45" t="s">
        <v>115</v>
      </c>
      <c r="Y3488" s="130"/>
      <c r="Z3488" s="129"/>
      <c r="AA3488" s="42" t="s">
        <v>19</v>
      </c>
      <c r="AC3488" s="2"/>
      <c r="AD3488" s="2"/>
      <c r="AE3488" s="2"/>
      <c r="AF3488" s="2"/>
      <c r="AG3488" s="2"/>
      <c r="AH3488" s="2"/>
      <c r="AI3488" s="2"/>
      <c r="AJ3488" s="2"/>
      <c r="AK3488" s="2"/>
      <c r="AL3488" s="2"/>
      <c r="AM3488" s="2"/>
      <c r="AN3488" s="2"/>
      <c r="AO3488" s="2"/>
      <c r="AP3488" s="2"/>
      <c r="AQ3488" s="2"/>
      <c r="AR3488" s="2"/>
      <c r="AS3488" s="2"/>
      <c r="AT3488" s="2"/>
      <c r="AU3488" s="2"/>
      <c r="AV3488" s="2"/>
      <c r="AW3488" s="2"/>
    </row>
    <row r="3489" spans="1:49" hidden="1">
      <c r="A3489" s="31" t="e">
        <f t="shared" si="234"/>
        <v>#N/A</v>
      </c>
      <c r="B3489" s="30" t="e">
        <f>VLOOKUP(F3489,[3]!Tabla13[#All],2,FALSE)</f>
        <v>#N/A</v>
      </c>
      <c r="C3489" s="75">
        <v>2026</v>
      </c>
      <c r="D3489" s="75">
        <v>8330</v>
      </c>
      <c r="E3489" s="75"/>
      <c r="F3489" s="76"/>
      <c r="G3489" s="75">
        <v>3</v>
      </c>
      <c r="H3489" s="75">
        <v>7</v>
      </c>
      <c r="I3489" s="75">
        <v>21</v>
      </c>
      <c r="J3489" s="75"/>
      <c r="K3489" s="75">
        <v>3000</v>
      </c>
      <c r="L3489" s="75"/>
      <c r="M3489" s="75"/>
      <c r="N3489" s="74" t="s">
        <v>23</v>
      </c>
      <c r="O3489" s="73"/>
      <c r="P3489" s="72" t="s">
        <v>114</v>
      </c>
      <c r="Q3489" s="71">
        <f>Q3490+Q3496+Q3506</f>
        <v>0</v>
      </c>
      <c r="R3489" s="71">
        <f>R3490+R3496+R3506</f>
        <v>0</v>
      </c>
      <c r="S3489" s="71">
        <f t="shared" si="233"/>
        <v>0</v>
      </c>
      <c r="T3489" s="71">
        <f>T3490+T3496+T3506</f>
        <v>0</v>
      </c>
      <c r="U3489" s="71">
        <f>U3490+U3496+U3506</f>
        <v>0</v>
      </c>
      <c r="V3489" s="71">
        <f t="shared" si="231"/>
        <v>0</v>
      </c>
      <c r="W3489" s="71">
        <f t="shared" si="232"/>
        <v>0</v>
      </c>
      <c r="X3489" s="176"/>
      <c r="Y3489" s="184"/>
      <c r="Z3489" s="174"/>
      <c r="AA3489" s="79"/>
      <c r="AK3489" s="2"/>
      <c r="AL3489" s="2"/>
      <c r="AM3489" s="2"/>
      <c r="AN3489" s="2"/>
      <c r="AO3489" s="2"/>
      <c r="AP3489" s="2"/>
      <c r="AQ3489" s="2"/>
      <c r="AR3489" s="2"/>
      <c r="AS3489" s="2"/>
      <c r="AT3489" s="2"/>
      <c r="AU3489" s="2"/>
      <c r="AV3489" s="2"/>
      <c r="AW3489" s="2"/>
    </row>
    <row r="3490" spans="1:49" hidden="1">
      <c r="A3490" s="31" t="e">
        <f t="shared" si="234"/>
        <v>#N/A</v>
      </c>
      <c r="B3490" s="30" t="e">
        <f>VLOOKUP(F3490,[3]!Tabla13[#All],2,FALSE)</f>
        <v>#N/A</v>
      </c>
      <c r="C3490" s="61">
        <v>2026</v>
      </c>
      <c r="D3490" s="61">
        <v>8330</v>
      </c>
      <c r="E3490" s="61"/>
      <c r="F3490" s="62"/>
      <c r="G3490" s="61">
        <v>3</v>
      </c>
      <c r="H3490" s="61">
        <v>7</v>
      </c>
      <c r="I3490" s="61">
        <v>21</v>
      </c>
      <c r="J3490" s="61"/>
      <c r="K3490" s="61">
        <v>3000</v>
      </c>
      <c r="L3490" s="61">
        <v>3100</v>
      </c>
      <c r="M3490" s="61"/>
      <c r="N3490" s="60"/>
      <c r="O3490" s="59"/>
      <c r="P3490" s="58" t="s">
        <v>113</v>
      </c>
      <c r="Q3490" s="57">
        <f>Q3491+Q3493</f>
        <v>0</v>
      </c>
      <c r="R3490" s="57">
        <f>R3491+R3493</f>
        <v>0</v>
      </c>
      <c r="S3490" s="57">
        <f t="shared" si="233"/>
        <v>0</v>
      </c>
      <c r="T3490" s="57">
        <f>T3491+T3493</f>
        <v>0</v>
      </c>
      <c r="U3490" s="57">
        <f>U3491+U3493</f>
        <v>0</v>
      </c>
      <c r="V3490" s="57">
        <f t="shared" si="231"/>
        <v>0</v>
      </c>
      <c r="W3490" s="57">
        <f t="shared" si="232"/>
        <v>0</v>
      </c>
      <c r="X3490" s="173"/>
      <c r="Y3490" s="137"/>
      <c r="Z3490" s="136"/>
      <c r="AA3490" s="66"/>
      <c r="AK3490" s="2"/>
      <c r="AL3490" s="2"/>
      <c r="AM3490" s="2"/>
      <c r="AN3490" s="2"/>
      <c r="AO3490" s="2"/>
      <c r="AP3490" s="2"/>
      <c r="AQ3490" s="2"/>
      <c r="AR3490" s="2"/>
      <c r="AS3490" s="2"/>
      <c r="AT3490" s="2"/>
      <c r="AU3490" s="2"/>
      <c r="AV3490" s="2"/>
      <c r="AW3490" s="2"/>
    </row>
    <row r="3491" spans="1:49" hidden="1">
      <c r="A3491" s="31" t="e">
        <f t="shared" si="234"/>
        <v>#N/A</v>
      </c>
      <c r="B3491" s="30" t="e">
        <f>VLOOKUP(F3491,[3]!Tabla13[#All],2,FALSE)</f>
        <v>#N/A</v>
      </c>
      <c r="C3491" s="40">
        <v>2026</v>
      </c>
      <c r="D3491" s="40">
        <v>8330</v>
      </c>
      <c r="E3491" s="40"/>
      <c r="F3491" s="41"/>
      <c r="G3491" s="40">
        <v>3</v>
      </c>
      <c r="H3491" s="40">
        <v>7</v>
      </c>
      <c r="I3491" s="40">
        <v>21</v>
      </c>
      <c r="J3491" s="40"/>
      <c r="K3491" s="40">
        <v>3000</v>
      </c>
      <c r="L3491" s="40">
        <v>3100</v>
      </c>
      <c r="M3491" s="40">
        <v>311</v>
      </c>
      <c r="N3491" s="39"/>
      <c r="O3491" s="38"/>
      <c r="P3491" s="37" t="s">
        <v>112</v>
      </c>
      <c r="Q3491" s="36">
        <f>Q3492</f>
        <v>0</v>
      </c>
      <c r="R3491" s="36">
        <f>R3492</f>
        <v>0</v>
      </c>
      <c r="S3491" s="36">
        <f t="shared" si="233"/>
        <v>0</v>
      </c>
      <c r="T3491" s="36">
        <f>T3492</f>
        <v>0</v>
      </c>
      <c r="U3491" s="36">
        <f>U3492</f>
        <v>0</v>
      </c>
      <c r="V3491" s="36">
        <f t="shared" si="231"/>
        <v>0</v>
      </c>
      <c r="W3491" s="36">
        <f t="shared" si="232"/>
        <v>0</v>
      </c>
      <c r="X3491" s="172"/>
      <c r="Y3491" s="134"/>
      <c r="Z3491" s="133"/>
      <c r="AA3491" s="64"/>
      <c r="AK3491" s="2"/>
      <c r="AL3491" s="2"/>
      <c r="AM3491" s="2"/>
      <c r="AN3491" s="2"/>
      <c r="AO3491" s="2"/>
      <c r="AP3491" s="2"/>
      <c r="AQ3491" s="2"/>
      <c r="AR3491" s="2"/>
      <c r="AS3491" s="2"/>
      <c r="AT3491" s="2"/>
      <c r="AU3491" s="2"/>
      <c r="AV3491" s="2"/>
      <c r="AW3491" s="2"/>
    </row>
    <row r="3492" spans="1:49" hidden="1">
      <c r="A3492" s="31" t="e">
        <f t="shared" si="234"/>
        <v>#N/A</v>
      </c>
      <c r="B3492" s="30" t="e">
        <f>VLOOKUP(F3492,[3]!Tabla13[#All],2,FALSE)</f>
        <v>#N/A</v>
      </c>
      <c r="C3492" s="51">
        <v>2026</v>
      </c>
      <c r="D3492" s="51">
        <v>8330</v>
      </c>
      <c r="E3492" s="51"/>
      <c r="F3492" s="52"/>
      <c r="G3492" s="51">
        <v>3</v>
      </c>
      <c r="H3492" s="51">
        <v>7</v>
      </c>
      <c r="I3492" s="51">
        <v>21</v>
      </c>
      <c r="J3492" s="51"/>
      <c r="K3492" s="51">
        <v>3000</v>
      </c>
      <c r="L3492" s="51">
        <v>3100</v>
      </c>
      <c r="M3492" s="51">
        <v>311</v>
      </c>
      <c r="N3492" s="50">
        <v>1264</v>
      </c>
      <c r="O3492" s="49"/>
      <c r="P3492" s="48" t="s">
        <v>111</v>
      </c>
      <c r="Q3492" s="47">
        <v>0</v>
      </c>
      <c r="R3492" s="47">
        <v>0</v>
      </c>
      <c r="S3492" s="46">
        <f t="shared" si="233"/>
        <v>0</v>
      </c>
      <c r="T3492" s="47">
        <v>0</v>
      </c>
      <c r="U3492" s="47">
        <v>0</v>
      </c>
      <c r="V3492" s="46">
        <f t="shared" si="231"/>
        <v>0</v>
      </c>
      <c r="W3492" s="46">
        <f t="shared" si="232"/>
        <v>0</v>
      </c>
      <c r="X3492" s="45" t="s">
        <v>88</v>
      </c>
      <c r="Y3492" s="130"/>
      <c r="Z3492" s="129"/>
      <c r="AA3492" s="42" t="s">
        <v>19</v>
      </c>
      <c r="AK3492" s="2"/>
      <c r="AL3492" s="2"/>
      <c r="AM3492" s="2"/>
      <c r="AN3492" s="2"/>
      <c r="AO3492" s="2"/>
      <c r="AP3492" s="2"/>
      <c r="AQ3492" s="2"/>
      <c r="AR3492" s="2"/>
      <c r="AS3492" s="2"/>
      <c r="AT3492" s="2"/>
      <c r="AU3492" s="2"/>
      <c r="AV3492" s="2"/>
      <c r="AW3492" s="2"/>
    </row>
    <row r="3493" spans="1:49" ht="30" hidden="1">
      <c r="A3493" s="31" t="e">
        <f t="shared" si="234"/>
        <v>#N/A</v>
      </c>
      <c r="B3493" s="30" t="e">
        <f>VLOOKUP(F3493,[3]!Tabla13[#All],2,FALSE)</f>
        <v>#N/A</v>
      </c>
      <c r="C3493" s="40">
        <v>2026</v>
      </c>
      <c r="D3493" s="40">
        <v>8330</v>
      </c>
      <c r="E3493" s="40"/>
      <c r="F3493" s="41"/>
      <c r="G3493" s="40">
        <v>3</v>
      </c>
      <c r="H3493" s="40">
        <v>7</v>
      </c>
      <c r="I3493" s="40">
        <v>21</v>
      </c>
      <c r="J3493" s="40"/>
      <c r="K3493" s="40">
        <v>3000</v>
      </c>
      <c r="L3493" s="40">
        <v>3100</v>
      </c>
      <c r="M3493" s="40">
        <v>317</v>
      </c>
      <c r="N3493" s="39"/>
      <c r="O3493" s="38"/>
      <c r="P3493" s="37" t="s">
        <v>338</v>
      </c>
      <c r="Q3493" s="36">
        <f>SUM(Q3494:Q3495)</f>
        <v>0</v>
      </c>
      <c r="R3493" s="36">
        <f>SUM(R3494:R3495)</f>
        <v>0</v>
      </c>
      <c r="S3493" s="36">
        <f t="shared" si="233"/>
        <v>0</v>
      </c>
      <c r="T3493" s="36">
        <f>SUM(T3494:T3495)</f>
        <v>0</v>
      </c>
      <c r="U3493" s="36">
        <f>SUM(U3494:U3495)</f>
        <v>0</v>
      </c>
      <c r="V3493" s="36">
        <f t="shared" si="231"/>
        <v>0</v>
      </c>
      <c r="W3493" s="36">
        <f t="shared" si="232"/>
        <v>0</v>
      </c>
      <c r="X3493" s="172"/>
      <c r="Y3493" s="134"/>
      <c r="Z3493" s="133"/>
      <c r="AA3493" s="64"/>
      <c r="AK3493" s="2"/>
      <c r="AL3493" s="2"/>
      <c r="AM3493" s="2"/>
      <c r="AN3493" s="2"/>
      <c r="AO3493" s="2"/>
      <c r="AP3493" s="2"/>
      <c r="AQ3493" s="2"/>
      <c r="AR3493" s="2"/>
      <c r="AS3493" s="2"/>
      <c r="AT3493" s="2"/>
      <c r="AU3493" s="2"/>
      <c r="AV3493" s="2"/>
      <c r="AW3493" s="2"/>
    </row>
    <row r="3494" spans="1:49" hidden="1">
      <c r="A3494" s="31" t="e">
        <f t="shared" si="234"/>
        <v>#N/A</v>
      </c>
      <c r="B3494" s="30" t="e">
        <f>VLOOKUP(F3494,[3]!Tabla13[#All],2,FALSE)</f>
        <v>#N/A</v>
      </c>
      <c r="C3494" s="51">
        <v>2026</v>
      </c>
      <c r="D3494" s="51">
        <v>8330</v>
      </c>
      <c r="E3494" s="51"/>
      <c r="F3494" s="52"/>
      <c r="G3494" s="51">
        <v>3</v>
      </c>
      <c r="H3494" s="51">
        <v>7</v>
      </c>
      <c r="I3494" s="51">
        <v>21</v>
      </c>
      <c r="J3494" s="51"/>
      <c r="K3494" s="51">
        <v>3000</v>
      </c>
      <c r="L3494" s="51">
        <v>3100</v>
      </c>
      <c r="M3494" s="51">
        <v>317</v>
      </c>
      <c r="N3494" s="50">
        <v>1275</v>
      </c>
      <c r="O3494" s="49"/>
      <c r="P3494" s="48" t="s">
        <v>473</v>
      </c>
      <c r="Q3494" s="47">
        <v>0</v>
      </c>
      <c r="R3494" s="47">
        <v>0</v>
      </c>
      <c r="S3494" s="46">
        <f t="shared" si="233"/>
        <v>0</v>
      </c>
      <c r="T3494" s="47">
        <v>0</v>
      </c>
      <c r="U3494" s="47">
        <v>0</v>
      </c>
      <c r="V3494" s="46">
        <f t="shared" si="231"/>
        <v>0</v>
      </c>
      <c r="W3494" s="46">
        <f t="shared" si="232"/>
        <v>0</v>
      </c>
      <c r="X3494" s="45" t="s">
        <v>88</v>
      </c>
      <c r="Y3494" s="130"/>
      <c r="Z3494" s="129"/>
      <c r="AA3494" s="171" t="s">
        <v>100</v>
      </c>
      <c r="AK3494" s="2"/>
      <c r="AL3494" s="2"/>
      <c r="AM3494" s="2"/>
      <c r="AN3494" s="2"/>
      <c r="AO3494" s="2"/>
      <c r="AP3494" s="2"/>
      <c r="AQ3494" s="2"/>
      <c r="AR3494" s="2"/>
      <c r="AS3494" s="2"/>
      <c r="AT3494" s="2"/>
      <c r="AU3494" s="2"/>
      <c r="AV3494" s="2"/>
      <c r="AW3494" s="2"/>
    </row>
    <row r="3495" spans="1:49" hidden="1">
      <c r="A3495" s="31" t="e">
        <f t="shared" si="234"/>
        <v>#N/A</v>
      </c>
      <c r="B3495" s="30" t="e">
        <f>VLOOKUP(F3495,[3]!Tabla13[#All],2,FALSE)</f>
        <v>#N/A</v>
      </c>
      <c r="C3495" s="51">
        <v>2026</v>
      </c>
      <c r="D3495" s="51">
        <v>8330</v>
      </c>
      <c r="E3495" s="51"/>
      <c r="F3495" s="52"/>
      <c r="G3495" s="51">
        <v>3</v>
      </c>
      <c r="H3495" s="51">
        <v>7</v>
      </c>
      <c r="I3495" s="51">
        <v>21</v>
      </c>
      <c r="J3495" s="51"/>
      <c r="K3495" s="51">
        <v>3000</v>
      </c>
      <c r="L3495" s="51">
        <v>3100</v>
      </c>
      <c r="M3495" s="51">
        <v>317</v>
      </c>
      <c r="N3495" s="50">
        <v>173</v>
      </c>
      <c r="O3495" s="49"/>
      <c r="P3495" s="48" t="s">
        <v>568</v>
      </c>
      <c r="Q3495" s="47">
        <v>0</v>
      </c>
      <c r="R3495" s="47">
        <v>0</v>
      </c>
      <c r="S3495" s="46">
        <f t="shared" si="233"/>
        <v>0</v>
      </c>
      <c r="T3495" s="47">
        <v>0</v>
      </c>
      <c r="U3495" s="47">
        <v>0</v>
      </c>
      <c r="V3495" s="46">
        <f t="shared" si="231"/>
        <v>0</v>
      </c>
      <c r="W3495" s="46">
        <f t="shared" si="232"/>
        <v>0</v>
      </c>
      <c r="X3495" s="45" t="s">
        <v>88</v>
      </c>
      <c r="Y3495" s="130"/>
      <c r="Z3495" s="129"/>
      <c r="AA3495" s="171" t="s">
        <v>100</v>
      </c>
      <c r="AK3495" s="2"/>
      <c r="AL3495" s="2"/>
      <c r="AM3495" s="2"/>
      <c r="AN3495" s="2"/>
      <c r="AO3495" s="2"/>
      <c r="AP3495" s="2"/>
      <c r="AQ3495" s="2"/>
      <c r="AR3495" s="2"/>
      <c r="AS3495" s="2"/>
      <c r="AT3495" s="2"/>
      <c r="AU3495" s="2"/>
      <c r="AV3495" s="2"/>
      <c r="AW3495" s="2"/>
    </row>
    <row r="3496" spans="1:49" ht="30" hidden="1">
      <c r="A3496" s="31" t="e">
        <f t="shared" si="234"/>
        <v>#N/A</v>
      </c>
      <c r="B3496" s="30" t="e">
        <f>VLOOKUP(F3496,[3]!Tabla13[#All],2,FALSE)</f>
        <v>#N/A</v>
      </c>
      <c r="C3496" s="164">
        <v>2026</v>
      </c>
      <c r="D3496" s="164">
        <v>8330</v>
      </c>
      <c r="E3496" s="164"/>
      <c r="F3496" s="187"/>
      <c r="G3496" s="164">
        <v>3</v>
      </c>
      <c r="H3496" s="164">
        <v>7</v>
      </c>
      <c r="I3496" s="164">
        <v>21</v>
      </c>
      <c r="J3496" s="164"/>
      <c r="K3496" s="164">
        <v>3000</v>
      </c>
      <c r="L3496" s="164">
        <v>3500</v>
      </c>
      <c r="M3496" s="164"/>
      <c r="N3496" s="163"/>
      <c r="O3496" s="162"/>
      <c r="P3496" s="161" t="s">
        <v>95</v>
      </c>
      <c r="Q3496" s="160">
        <f>Q3497+Q3499+Q3501</f>
        <v>0</v>
      </c>
      <c r="R3496" s="160">
        <f>R3497+R3499+R3501</f>
        <v>0</v>
      </c>
      <c r="S3496" s="160">
        <f t="shared" si="233"/>
        <v>0</v>
      </c>
      <c r="T3496" s="160">
        <f>T3497+T3499+T3501</f>
        <v>0</v>
      </c>
      <c r="U3496" s="160">
        <f>U3497+U3499+U3501</f>
        <v>0</v>
      </c>
      <c r="V3496" s="160">
        <f t="shared" si="231"/>
        <v>0</v>
      </c>
      <c r="W3496" s="160">
        <f t="shared" si="232"/>
        <v>0</v>
      </c>
      <c r="X3496" s="186"/>
      <c r="Y3496" s="158"/>
      <c r="Z3496" s="157"/>
      <c r="AA3496" s="66"/>
      <c r="AK3496" s="2"/>
      <c r="AL3496" s="2"/>
      <c r="AM3496" s="2"/>
      <c r="AN3496" s="2"/>
      <c r="AO3496" s="2"/>
      <c r="AP3496" s="2"/>
      <c r="AQ3496" s="2"/>
      <c r="AR3496" s="2"/>
      <c r="AS3496" s="2"/>
      <c r="AT3496" s="2"/>
      <c r="AU3496" s="2"/>
      <c r="AV3496" s="2"/>
      <c r="AW3496" s="2"/>
    </row>
    <row r="3497" spans="1:49" ht="30" hidden="1">
      <c r="A3497" s="31" t="e">
        <f t="shared" si="234"/>
        <v>#N/A</v>
      </c>
      <c r="B3497" s="30" t="e">
        <f>VLOOKUP(F3497,[3]!Tabla13[#All],2,FALSE)</f>
        <v>#N/A</v>
      </c>
      <c r="C3497" s="154">
        <v>2026</v>
      </c>
      <c r="D3497" s="154">
        <v>8330</v>
      </c>
      <c r="E3497" s="154"/>
      <c r="F3497" s="181"/>
      <c r="G3497" s="154">
        <v>3</v>
      </c>
      <c r="H3497" s="154">
        <v>7</v>
      </c>
      <c r="I3497" s="154">
        <v>21</v>
      </c>
      <c r="J3497" s="154"/>
      <c r="K3497" s="154">
        <v>3000</v>
      </c>
      <c r="L3497" s="154">
        <v>3500</v>
      </c>
      <c r="M3497" s="154">
        <v>353</v>
      </c>
      <c r="N3497" s="153"/>
      <c r="O3497" s="152"/>
      <c r="P3497" s="151" t="s">
        <v>92</v>
      </c>
      <c r="Q3497" s="150">
        <f>Q3498</f>
        <v>0</v>
      </c>
      <c r="R3497" s="150">
        <f>R3498</f>
        <v>0</v>
      </c>
      <c r="S3497" s="150">
        <f t="shared" si="233"/>
        <v>0</v>
      </c>
      <c r="T3497" s="150">
        <f>T3498</f>
        <v>0</v>
      </c>
      <c r="U3497" s="150">
        <f>U3498</f>
        <v>0</v>
      </c>
      <c r="V3497" s="150">
        <f t="shared" si="231"/>
        <v>0</v>
      </c>
      <c r="W3497" s="150">
        <f t="shared" si="232"/>
        <v>0</v>
      </c>
      <c r="X3497" s="180"/>
      <c r="Y3497" s="148"/>
      <c r="Z3497" s="156"/>
      <c r="AA3497" s="155"/>
      <c r="AK3497" s="2"/>
      <c r="AL3497" s="2"/>
      <c r="AM3497" s="2"/>
      <c r="AN3497" s="2"/>
      <c r="AO3497" s="2"/>
      <c r="AP3497" s="2"/>
      <c r="AQ3497" s="2"/>
      <c r="AR3497" s="2"/>
      <c r="AS3497" s="2"/>
      <c r="AT3497" s="2"/>
      <c r="AU3497" s="2"/>
      <c r="AV3497" s="2"/>
      <c r="AW3497" s="2"/>
    </row>
    <row r="3498" spans="1:49" hidden="1">
      <c r="A3498" s="31" t="e">
        <f t="shared" si="234"/>
        <v>#N/A</v>
      </c>
      <c r="B3498" s="30" t="e">
        <f>VLOOKUP(F3498,[3]!Tabla13[#All],2,FALSE)</f>
        <v>#N/A</v>
      </c>
      <c r="C3498" s="132">
        <v>2026</v>
      </c>
      <c r="D3498" s="132">
        <v>8330</v>
      </c>
      <c r="E3498" s="132"/>
      <c r="F3498" s="179"/>
      <c r="G3498" s="132">
        <v>3</v>
      </c>
      <c r="H3498" s="132">
        <v>7</v>
      </c>
      <c r="I3498" s="132">
        <v>21</v>
      </c>
      <c r="J3498" s="132"/>
      <c r="K3498" s="132">
        <v>3000</v>
      </c>
      <c r="L3498" s="132">
        <v>3500</v>
      </c>
      <c r="M3498" s="132">
        <v>353</v>
      </c>
      <c r="N3498" s="50">
        <v>892</v>
      </c>
      <c r="O3498" s="132"/>
      <c r="P3498" s="147" t="s">
        <v>91</v>
      </c>
      <c r="Q3498" s="146">
        <v>0</v>
      </c>
      <c r="R3498" s="146">
        <v>0</v>
      </c>
      <c r="S3498" s="145">
        <f t="shared" si="233"/>
        <v>0</v>
      </c>
      <c r="T3498" s="146">
        <v>0</v>
      </c>
      <c r="U3498" s="146">
        <v>0</v>
      </c>
      <c r="V3498" s="145">
        <f t="shared" si="231"/>
        <v>0</v>
      </c>
      <c r="W3498" s="145">
        <f t="shared" si="232"/>
        <v>0</v>
      </c>
      <c r="X3498" s="177" t="s">
        <v>88</v>
      </c>
      <c r="Y3498" s="143"/>
      <c r="Z3498" s="142"/>
      <c r="AA3498" s="171" t="s">
        <v>100</v>
      </c>
      <c r="AK3498" s="2"/>
      <c r="AL3498" s="2"/>
      <c r="AM3498" s="2"/>
      <c r="AN3498" s="2"/>
      <c r="AO3498" s="2"/>
      <c r="AP3498" s="2"/>
      <c r="AQ3498" s="2"/>
      <c r="AR3498" s="2"/>
      <c r="AS3498" s="2"/>
      <c r="AT3498" s="2"/>
      <c r="AU3498" s="2"/>
      <c r="AV3498" s="2"/>
      <c r="AW3498" s="2"/>
    </row>
    <row r="3499" spans="1:49" hidden="1">
      <c r="A3499" s="31" t="e">
        <f t="shared" si="234"/>
        <v>#N/A</v>
      </c>
      <c r="B3499" s="30" t="e">
        <f>VLOOKUP(F3499,[3]!Tabla13[#All],2,FALSE)</f>
        <v>#N/A</v>
      </c>
      <c r="C3499" s="154">
        <v>2026</v>
      </c>
      <c r="D3499" s="154">
        <v>8330</v>
      </c>
      <c r="E3499" s="154"/>
      <c r="F3499" s="181"/>
      <c r="G3499" s="154">
        <v>3</v>
      </c>
      <c r="H3499" s="154">
        <v>7</v>
      </c>
      <c r="I3499" s="154">
        <v>21</v>
      </c>
      <c r="J3499" s="154"/>
      <c r="K3499" s="154">
        <v>3000</v>
      </c>
      <c r="L3499" s="154">
        <v>3500</v>
      </c>
      <c r="M3499" s="154">
        <v>355</v>
      </c>
      <c r="N3499" s="153"/>
      <c r="O3499" s="152"/>
      <c r="P3499" s="37" t="s">
        <v>90</v>
      </c>
      <c r="Q3499" s="150">
        <f>Q3500</f>
        <v>0</v>
      </c>
      <c r="R3499" s="150">
        <f>R3500</f>
        <v>0</v>
      </c>
      <c r="S3499" s="150">
        <f t="shared" si="233"/>
        <v>0</v>
      </c>
      <c r="T3499" s="150">
        <f>T3500</f>
        <v>0</v>
      </c>
      <c r="U3499" s="150">
        <f>U3500</f>
        <v>0</v>
      </c>
      <c r="V3499" s="150">
        <f t="shared" si="231"/>
        <v>0</v>
      </c>
      <c r="W3499" s="150">
        <f t="shared" si="232"/>
        <v>0</v>
      </c>
      <c r="X3499" s="180"/>
      <c r="Y3499" s="148"/>
      <c r="Z3499" s="156"/>
      <c r="AA3499" s="155"/>
      <c r="AK3499" s="2"/>
      <c r="AL3499" s="2"/>
      <c r="AM3499" s="2"/>
      <c r="AN3499" s="2"/>
      <c r="AO3499" s="2"/>
      <c r="AP3499" s="2"/>
      <c r="AQ3499" s="2"/>
      <c r="AR3499" s="2"/>
      <c r="AS3499" s="2"/>
      <c r="AT3499" s="2"/>
      <c r="AU3499" s="2"/>
      <c r="AV3499" s="2"/>
      <c r="AW3499" s="2"/>
    </row>
    <row r="3500" spans="1:49" hidden="1">
      <c r="A3500" s="31" t="e">
        <f t="shared" si="234"/>
        <v>#N/A</v>
      </c>
      <c r="B3500" s="30" t="e">
        <f>VLOOKUP(F3500,[3]!Tabla13[#All],2,FALSE)</f>
        <v>#N/A</v>
      </c>
      <c r="C3500" s="132">
        <v>2026</v>
      </c>
      <c r="D3500" s="132">
        <v>8330</v>
      </c>
      <c r="E3500" s="132"/>
      <c r="F3500" s="179"/>
      <c r="G3500" s="132">
        <v>3</v>
      </c>
      <c r="H3500" s="132">
        <v>7</v>
      </c>
      <c r="I3500" s="132">
        <v>21</v>
      </c>
      <c r="J3500" s="132"/>
      <c r="K3500" s="132">
        <v>3000</v>
      </c>
      <c r="L3500" s="132">
        <v>3500</v>
      </c>
      <c r="M3500" s="132">
        <v>355</v>
      </c>
      <c r="N3500" s="50">
        <v>897</v>
      </c>
      <c r="O3500" s="49">
        <v>3</v>
      </c>
      <c r="P3500" s="147" t="s">
        <v>89</v>
      </c>
      <c r="Q3500" s="146">
        <v>0</v>
      </c>
      <c r="R3500" s="146">
        <v>0</v>
      </c>
      <c r="S3500" s="145">
        <f t="shared" si="233"/>
        <v>0</v>
      </c>
      <c r="T3500" s="146"/>
      <c r="U3500" s="146">
        <v>0</v>
      </c>
      <c r="V3500" s="145">
        <f t="shared" si="231"/>
        <v>0</v>
      </c>
      <c r="W3500" s="145">
        <f t="shared" si="232"/>
        <v>0</v>
      </c>
      <c r="X3500" s="177" t="s">
        <v>88</v>
      </c>
      <c r="Y3500" s="143"/>
      <c r="Z3500" s="142"/>
      <c r="AA3500" s="42" t="s">
        <v>19</v>
      </c>
      <c r="AK3500" s="2"/>
      <c r="AL3500" s="2"/>
      <c r="AM3500" s="2"/>
      <c r="AN3500" s="2"/>
      <c r="AO3500" s="2"/>
      <c r="AP3500" s="2"/>
      <c r="AQ3500" s="2"/>
      <c r="AR3500" s="2"/>
      <c r="AS3500" s="2"/>
      <c r="AT3500" s="2"/>
      <c r="AU3500" s="2"/>
      <c r="AV3500" s="2"/>
      <c r="AW3500" s="2"/>
    </row>
    <row r="3501" spans="1:49" ht="30" hidden="1">
      <c r="A3501" s="31" t="e">
        <f t="shared" si="234"/>
        <v>#N/A</v>
      </c>
      <c r="B3501" s="30" t="e">
        <f>VLOOKUP(F3501,[3]!Tabla13[#All],2,FALSE)</f>
        <v>#N/A</v>
      </c>
      <c r="C3501" s="154">
        <v>2026</v>
      </c>
      <c r="D3501" s="154">
        <v>8330</v>
      </c>
      <c r="E3501" s="154"/>
      <c r="F3501" s="181"/>
      <c r="G3501" s="154">
        <v>3</v>
      </c>
      <c r="H3501" s="154">
        <v>7</v>
      </c>
      <c r="I3501" s="154">
        <v>21</v>
      </c>
      <c r="J3501" s="154"/>
      <c r="K3501" s="154">
        <v>3000</v>
      </c>
      <c r="L3501" s="154">
        <v>3500</v>
      </c>
      <c r="M3501" s="154">
        <v>357</v>
      </c>
      <c r="N3501" s="153"/>
      <c r="O3501" s="152"/>
      <c r="P3501" s="151" t="s">
        <v>327</v>
      </c>
      <c r="Q3501" s="150">
        <f>SUM(Q3502:Q3505)</f>
        <v>0</v>
      </c>
      <c r="R3501" s="150">
        <f>SUM(R3502:R3505)</f>
        <v>0</v>
      </c>
      <c r="S3501" s="150">
        <f t="shared" si="233"/>
        <v>0</v>
      </c>
      <c r="T3501" s="150">
        <f>SUM(T3502:T3505)</f>
        <v>0</v>
      </c>
      <c r="U3501" s="150">
        <f>SUM(U3502:U3505)</f>
        <v>0</v>
      </c>
      <c r="V3501" s="150">
        <f t="shared" si="231"/>
        <v>0</v>
      </c>
      <c r="W3501" s="150">
        <f t="shared" si="232"/>
        <v>0</v>
      </c>
      <c r="X3501" s="180"/>
      <c r="Y3501" s="148"/>
      <c r="Z3501" s="156"/>
      <c r="AA3501" s="155"/>
      <c r="AK3501" s="2"/>
      <c r="AL3501" s="2"/>
      <c r="AM3501" s="2"/>
      <c r="AN3501" s="2"/>
      <c r="AO3501" s="2"/>
      <c r="AP3501" s="2"/>
      <c r="AQ3501" s="2"/>
      <c r="AR3501" s="2"/>
      <c r="AS3501" s="2"/>
      <c r="AT3501" s="2"/>
      <c r="AU3501" s="2"/>
      <c r="AV3501" s="2"/>
      <c r="AW3501" s="2"/>
    </row>
    <row r="3502" spans="1:49" hidden="1">
      <c r="A3502" s="31" t="e">
        <f t="shared" si="234"/>
        <v>#N/A</v>
      </c>
      <c r="B3502" s="30" t="e">
        <f>VLOOKUP(F3502,[3]!Tabla13[#All],2,FALSE)</f>
        <v>#N/A</v>
      </c>
      <c r="C3502" s="132">
        <v>2026</v>
      </c>
      <c r="D3502" s="132">
        <v>8330</v>
      </c>
      <c r="E3502" s="132"/>
      <c r="F3502" s="179"/>
      <c r="G3502" s="132">
        <v>3</v>
      </c>
      <c r="H3502" s="132">
        <v>7</v>
      </c>
      <c r="I3502" s="132">
        <v>21</v>
      </c>
      <c r="J3502" s="132"/>
      <c r="K3502" s="132">
        <v>3000</v>
      </c>
      <c r="L3502" s="132">
        <v>3500</v>
      </c>
      <c r="M3502" s="132">
        <v>357</v>
      </c>
      <c r="N3502" s="50">
        <v>879</v>
      </c>
      <c r="O3502" s="132"/>
      <c r="P3502" s="147" t="s">
        <v>517</v>
      </c>
      <c r="Q3502" s="146">
        <v>0</v>
      </c>
      <c r="R3502" s="146">
        <v>0</v>
      </c>
      <c r="S3502" s="145">
        <f t="shared" si="233"/>
        <v>0</v>
      </c>
      <c r="T3502" s="146">
        <v>0</v>
      </c>
      <c r="U3502" s="146">
        <v>0</v>
      </c>
      <c r="V3502" s="145">
        <f t="shared" si="231"/>
        <v>0</v>
      </c>
      <c r="W3502" s="145">
        <f t="shared" si="232"/>
        <v>0</v>
      </c>
      <c r="X3502" s="177" t="s">
        <v>88</v>
      </c>
      <c r="Y3502" s="143"/>
      <c r="Z3502" s="142"/>
      <c r="AA3502" s="171" t="s">
        <v>100</v>
      </c>
      <c r="AK3502" s="2"/>
      <c r="AL3502" s="2"/>
      <c r="AM3502" s="2"/>
      <c r="AN3502" s="2"/>
      <c r="AO3502" s="2"/>
      <c r="AP3502" s="2"/>
      <c r="AQ3502" s="2"/>
      <c r="AR3502" s="2"/>
      <c r="AS3502" s="2"/>
      <c r="AT3502" s="2"/>
      <c r="AU3502" s="2"/>
      <c r="AV3502" s="2"/>
      <c r="AW3502" s="2"/>
    </row>
    <row r="3503" spans="1:49" hidden="1">
      <c r="A3503" s="31" t="e">
        <f t="shared" si="234"/>
        <v>#N/A</v>
      </c>
      <c r="B3503" s="30" t="e">
        <f>VLOOKUP(F3503,[3]!Tabla13[#All],2,FALSE)</f>
        <v>#N/A</v>
      </c>
      <c r="C3503" s="132">
        <v>2026</v>
      </c>
      <c r="D3503" s="132">
        <v>8330</v>
      </c>
      <c r="E3503" s="132"/>
      <c r="F3503" s="179"/>
      <c r="G3503" s="132">
        <v>3</v>
      </c>
      <c r="H3503" s="132">
        <v>7</v>
      </c>
      <c r="I3503" s="132">
        <v>21</v>
      </c>
      <c r="J3503" s="132"/>
      <c r="K3503" s="132">
        <v>3000</v>
      </c>
      <c r="L3503" s="132">
        <v>3500</v>
      </c>
      <c r="M3503" s="132">
        <v>357</v>
      </c>
      <c r="N3503" s="50">
        <v>880</v>
      </c>
      <c r="O3503" s="188"/>
      <c r="P3503" s="147" t="s">
        <v>516</v>
      </c>
      <c r="Q3503" s="146">
        <v>0</v>
      </c>
      <c r="R3503" s="146">
        <v>0</v>
      </c>
      <c r="S3503" s="145">
        <f t="shared" si="233"/>
        <v>0</v>
      </c>
      <c r="T3503" s="146">
        <v>0</v>
      </c>
      <c r="U3503" s="146">
        <v>0</v>
      </c>
      <c r="V3503" s="145">
        <f t="shared" si="231"/>
        <v>0</v>
      </c>
      <c r="W3503" s="145">
        <f t="shared" si="232"/>
        <v>0</v>
      </c>
      <c r="X3503" s="177" t="s">
        <v>88</v>
      </c>
      <c r="Y3503" s="143"/>
      <c r="Z3503" s="142"/>
      <c r="AA3503" s="171" t="s">
        <v>100</v>
      </c>
      <c r="AK3503" s="2"/>
      <c r="AL3503" s="2"/>
      <c r="AM3503" s="2"/>
      <c r="AN3503" s="2"/>
      <c r="AO3503" s="2"/>
      <c r="AP3503" s="2"/>
      <c r="AQ3503" s="2"/>
      <c r="AR3503" s="2"/>
      <c r="AS3503" s="2"/>
      <c r="AT3503" s="2"/>
      <c r="AU3503" s="2"/>
      <c r="AV3503" s="2"/>
      <c r="AW3503" s="2"/>
    </row>
    <row r="3504" spans="1:49" hidden="1">
      <c r="A3504" s="31" t="e">
        <f t="shared" si="234"/>
        <v>#N/A</v>
      </c>
      <c r="B3504" s="30" t="e">
        <f>VLOOKUP(F3504,[3]!Tabla13[#All],2,FALSE)</f>
        <v>#N/A</v>
      </c>
      <c r="C3504" s="132">
        <v>2026</v>
      </c>
      <c r="D3504" s="132">
        <v>8330</v>
      </c>
      <c r="E3504" s="132"/>
      <c r="F3504" s="179"/>
      <c r="G3504" s="132">
        <v>3</v>
      </c>
      <c r="H3504" s="132">
        <v>7</v>
      </c>
      <c r="I3504" s="132">
        <v>21</v>
      </c>
      <c r="J3504" s="132"/>
      <c r="K3504" s="132">
        <v>3000</v>
      </c>
      <c r="L3504" s="132">
        <v>3500</v>
      </c>
      <c r="M3504" s="132">
        <v>357</v>
      </c>
      <c r="N3504" s="50">
        <v>887</v>
      </c>
      <c r="O3504" s="188"/>
      <c r="P3504" s="147" t="s">
        <v>540</v>
      </c>
      <c r="Q3504" s="146">
        <v>0</v>
      </c>
      <c r="R3504" s="146">
        <v>0</v>
      </c>
      <c r="S3504" s="145">
        <f t="shared" si="233"/>
        <v>0</v>
      </c>
      <c r="T3504" s="146">
        <v>0</v>
      </c>
      <c r="U3504" s="146">
        <v>0</v>
      </c>
      <c r="V3504" s="145">
        <f t="shared" si="231"/>
        <v>0</v>
      </c>
      <c r="W3504" s="145">
        <f t="shared" si="232"/>
        <v>0</v>
      </c>
      <c r="X3504" s="177" t="s">
        <v>88</v>
      </c>
      <c r="Y3504" s="143"/>
      <c r="Z3504" s="142"/>
      <c r="AA3504" s="171" t="s">
        <v>100</v>
      </c>
      <c r="AK3504" s="2"/>
      <c r="AL3504" s="2"/>
      <c r="AM3504" s="2"/>
      <c r="AN3504" s="2"/>
      <c r="AO3504" s="2"/>
      <c r="AP3504" s="2"/>
      <c r="AQ3504" s="2"/>
      <c r="AR3504" s="2"/>
      <c r="AS3504" s="2"/>
      <c r="AT3504" s="2"/>
      <c r="AU3504" s="2"/>
      <c r="AV3504" s="2"/>
      <c r="AW3504" s="2"/>
    </row>
    <row r="3505" spans="1:49" hidden="1">
      <c r="A3505" s="31" t="e">
        <f t="shared" si="234"/>
        <v>#N/A</v>
      </c>
      <c r="B3505" s="30" t="e">
        <f>VLOOKUP(F3505,[3]!Tabla13[#All],2,FALSE)</f>
        <v>#N/A</v>
      </c>
      <c r="C3505" s="132">
        <v>2026</v>
      </c>
      <c r="D3505" s="132">
        <v>8330</v>
      </c>
      <c r="E3505" s="132"/>
      <c r="F3505" s="179"/>
      <c r="G3505" s="132">
        <v>3</v>
      </c>
      <c r="H3505" s="132">
        <v>7</v>
      </c>
      <c r="I3505" s="132">
        <v>21</v>
      </c>
      <c r="J3505" s="132"/>
      <c r="K3505" s="132">
        <v>3000</v>
      </c>
      <c r="L3505" s="132">
        <v>3500</v>
      </c>
      <c r="M3505" s="132">
        <v>357</v>
      </c>
      <c r="N3505" s="50">
        <v>888</v>
      </c>
      <c r="O3505" s="188"/>
      <c r="P3505" s="147" t="s">
        <v>567</v>
      </c>
      <c r="Q3505" s="146">
        <v>0</v>
      </c>
      <c r="R3505" s="146">
        <v>0</v>
      </c>
      <c r="S3505" s="145">
        <f t="shared" si="233"/>
        <v>0</v>
      </c>
      <c r="T3505" s="146">
        <v>0</v>
      </c>
      <c r="U3505" s="146">
        <v>0</v>
      </c>
      <c r="V3505" s="145">
        <f t="shared" si="231"/>
        <v>0</v>
      </c>
      <c r="W3505" s="145">
        <f t="shared" si="232"/>
        <v>0</v>
      </c>
      <c r="X3505" s="177" t="s">
        <v>88</v>
      </c>
      <c r="Y3505" s="143"/>
      <c r="Z3505" s="142"/>
      <c r="AA3505" s="171" t="s">
        <v>100</v>
      </c>
      <c r="AK3505" s="2"/>
      <c r="AL3505" s="2"/>
      <c r="AM3505" s="2"/>
      <c r="AN3505" s="2"/>
      <c r="AO3505" s="2"/>
      <c r="AP3505" s="2"/>
      <c r="AQ3505" s="2"/>
      <c r="AR3505" s="2"/>
      <c r="AS3505" s="2"/>
      <c r="AT3505" s="2"/>
      <c r="AU3505" s="2"/>
      <c r="AV3505" s="2"/>
      <c r="AW3505" s="2"/>
    </row>
    <row r="3506" spans="1:49" hidden="1">
      <c r="A3506" s="31" t="e">
        <f t="shared" si="234"/>
        <v>#N/A</v>
      </c>
      <c r="B3506" s="30" t="e">
        <f>VLOOKUP(F3506,[3]!Tabla13[#All],2,FALSE)</f>
        <v>#N/A</v>
      </c>
      <c r="C3506" s="164">
        <v>2026</v>
      </c>
      <c r="D3506" s="164">
        <v>8330</v>
      </c>
      <c r="E3506" s="164"/>
      <c r="F3506" s="187"/>
      <c r="G3506" s="164">
        <v>3</v>
      </c>
      <c r="H3506" s="164">
        <v>7</v>
      </c>
      <c r="I3506" s="164">
        <v>21</v>
      </c>
      <c r="J3506" s="164"/>
      <c r="K3506" s="164">
        <v>3000</v>
      </c>
      <c r="L3506" s="164">
        <v>3700</v>
      </c>
      <c r="M3506" s="164"/>
      <c r="N3506" s="163"/>
      <c r="O3506" s="162"/>
      <c r="P3506" s="161" t="s">
        <v>87</v>
      </c>
      <c r="Q3506" s="160">
        <f>Q3507+Q3509</f>
        <v>0</v>
      </c>
      <c r="R3506" s="160">
        <f>R3507+R3509</f>
        <v>0</v>
      </c>
      <c r="S3506" s="160">
        <f t="shared" si="233"/>
        <v>0</v>
      </c>
      <c r="T3506" s="160">
        <f>T3507+T3509</f>
        <v>0</v>
      </c>
      <c r="U3506" s="160">
        <f>U3507+U3509</f>
        <v>0</v>
      </c>
      <c r="V3506" s="160">
        <f t="shared" si="231"/>
        <v>0</v>
      </c>
      <c r="W3506" s="160">
        <f t="shared" si="232"/>
        <v>0</v>
      </c>
      <c r="X3506" s="186"/>
      <c r="Y3506" s="158"/>
      <c r="Z3506" s="157"/>
      <c r="AA3506" s="66"/>
      <c r="AK3506" s="2"/>
      <c r="AL3506" s="2"/>
      <c r="AM3506" s="2"/>
      <c r="AN3506" s="2"/>
      <c r="AO3506" s="2"/>
      <c r="AP3506" s="2"/>
      <c r="AQ3506" s="2"/>
      <c r="AR3506" s="2"/>
      <c r="AS3506" s="2"/>
      <c r="AT3506" s="2"/>
      <c r="AU3506" s="2"/>
      <c r="AV3506" s="2"/>
      <c r="AW3506" s="2"/>
    </row>
    <row r="3507" spans="1:49" hidden="1">
      <c r="A3507" s="31" t="e">
        <f t="shared" si="234"/>
        <v>#N/A</v>
      </c>
      <c r="B3507" s="30" t="e">
        <f>VLOOKUP(F3507,[3]!Tabla13[#All],2,FALSE)</f>
        <v>#N/A</v>
      </c>
      <c r="C3507" s="154">
        <v>2026</v>
      </c>
      <c r="D3507" s="154">
        <v>8330</v>
      </c>
      <c r="E3507" s="154"/>
      <c r="F3507" s="181"/>
      <c r="G3507" s="154">
        <v>3</v>
      </c>
      <c r="H3507" s="154">
        <v>7</v>
      </c>
      <c r="I3507" s="154">
        <v>21</v>
      </c>
      <c r="J3507" s="154"/>
      <c r="K3507" s="154">
        <v>3000</v>
      </c>
      <c r="L3507" s="154">
        <v>3700</v>
      </c>
      <c r="M3507" s="154">
        <v>372</v>
      </c>
      <c r="N3507" s="153"/>
      <c r="O3507" s="152"/>
      <c r="P3507" s="151" t="s">
        <v>84</v>
      </c>
      <c r="Q3507" s="150">
        <f>Q3508</f>
        <v>0</v>
      </c>
      <c r="R3507" s="150">
        <f>R3508</f>
        <v>0</v>
      </c>
      <c r="S3507" s="150">
        <f t="shared" si="233"/>
        <v>0</v>
      </c>
      <c r="T3507" s="150">
        <f>T3508</f>
        <v>0</v>
      </c>
      <c r="U3507" s="150">
        <f>U3508</f>
        <v>0</v>
      </c>
      <c r="V3507" s="150">
        <f t="shared" si="231"/>
        <v>0</v>
      </c>
      <c r="W3507" s="150">
        <f t="shared" si="232"/>
        <v>0</v>
      </c>
      <c r="X3507" s="180"/>
      <c r="Y3507" s="148"/>
      <c r="Z3507" s="156"/>
      <c r="AA3507" s="155"/>
      <c r="AK3507" s="2"/>
      <c r="AL3507" s="2"/>
      <c r="AM3507" s="2"/>
      <c r="AN3507" s="2"/>
      <c r="AO3507" s="2"/>
      <c r="AP3507" s="2"/>
      <c r="AQ3507" s="2"/>
      <c r="AR3507" s="2"/>
      <c r="AS3507" s="2"/>
      <c r="AT3507" s="2"/>
      <c r="AU3507" s="2"/>
      <c r="AV3507" s="2"/>
      <c r="AW3507" s="2"/>
    </row>
    <row r="3508" spans="1:49" hidden="1">
      <c r="A3508" s="31" t="e">
        <f t="shared" si="234"/>
        <v>#N/A</v>
      </c>
      <c r="B3508" s="30" t="e">
        <f>VLOOKUP(F3508,[3]!Tabla13[#All],2,FALSE)</f>
        <v>#N/A</v>
      </c>
      <c r="C3508" s="132">
        <v>2026</v>
      </c>
      <c r="D3508" s="132">
        <v>8330</v>
      </c>
      <c r="E3508" s="132"/>
      <c r="F3508" s="179"/>
      <c r="G3508" s="132">
        <v>3</v>
      </c>
      <c r="H3508" s="132">
        <v>7</v>
      </c>
      <c r="I3508" s="132">
        <v>21</v>
      </c>
      <c r="J3508" s="132"/>
      <c r="K3508" s="132">
        <v>3000</v>
      </c>
      <c r="L3508" s="132">
        <v>3700</v>
      </c>
      <c r="M3508" s="132">
        <v>372</v>
      </c>
      <c r="N3508" s="185">
        <v>1115</v>
      </c>
      <c r="O3508" s="49">
        <v>3</v>
      </c>
      <c r="P3508" s="147" t="s">
        <v>83</v>
      </c>
      <c r="Q3508" s="146">
        <v>0</v>
      </c>
      <c r="R3508" s="146">
        <v>0</v>
      </c>
      <c r="S3508" s="145">
        <f t="shared" si="233"/>
        <v>0</v>
      </c>
      <c r="T3508" s="146">
        <v>0</v>
      </c>
      <c r="U3508" s="146">
        <v>0</v>
      </c>
      <c r="V3508" s="145">
        <f t="shared" si="231"/>
        <v>0</v>
      </c>
      <c r="W3508" s="145">
        <f t="shared" si="232"/>
        <v>0</v>
      </c>
      <c r="X3508" s="177" t="s">
        <v>77</v>
      </c>
      <c r="Y3508" s="143"/>
      <c r="Z3508" s="142"/>
      <c r="AA3508" s="42" t="s">
        <v>19</v>
      </c>
      <c r="AK3508" s="2"/>
      <c r="AL3508" s="2"/>
      <c r="AM3508" s="2"/>
      <c r="AN3508" s="2"/>
      <c r="AO3508" s="2"/>
      <c r="AP3508" s="2"/>
      <c r="AQ3508" s="2"/>
      <c r="AR3508" s="2"/>
      <c r="AS3508" s="2"/>
      <c r="AT3508" s="2"/>
      <c r="AU3508" s="2"/>
      <c r="AV3508" s="2"/>
      <c r="AW3508" s="2"/>
    </row>
    <row r="3509" spans="1:49" hidden="1">
      <c r="A3509" s="31" t="e">
        <f t="shared" si="234"/>
        <v>#N/A</v>
      </c>
      <c r="B3509" s="30" t="e">
        <f>VLOOKUP(F3509,[3]!Tabla13[#All],2,FALSE)</f>
        <v>#N/A</v>
      </c>
      <c r="C3509" s="154">
        <v>2026</v>
      </c>
      <c r="D3509" s="154">
        <v>8330</v>
      </c>
      <c r="E3509" s="154"/>
      <c r="F3509" s="181"/>
      <c r="G3509" s="154">
        <v>3</v>
      </c>
      <c r="H3509" s="154">
        <v>7</v>
      </c>
      <c r="I3509" s="154">
        <v>21</v>
      </c>
      <c r="J3509" s="154"/>
      <c r="K3509" s="154">
        <v>3000</v>
      </c>
      <c r="L3509" s="154">
        <v>3700</v>
      </c>
      <c r="M3509" s="154">
        <v>375</v>
      </c>
      <c r="N3509" s="153"/>
      <c r="O3509" s="152"/>
      <c r="P3509" s="151" t="s">
        <v>82</v>
      </c>
      <c r="Q3509" s="150">
        <f>Q3510</f>
        <v>0</v>
      </c>
      <c r="R3509" s="150">
        <f>R3510</f>
        <v>0</v>
      </c>
      <c r="S3509" s="150">
        <f t="shared" si="233"/>
        <v>0</v>
      </c>
      <c r="T3509" s="150">
        <f>T3510</f>
        <v>0</v>
      </c>
      <c r="U3509" s="150">
        <f>U3510</f>
        <v>0</v>
      </c>
      <c r="V3509" s="150">
        <f t="shared" si="231"/>
        <v>0</v>
      </c>
      <c r="W3509" s="150">
        <f t="shared" si="232"/>
        <v>0</v>
      </c>
      <c r="X3509" s="180"/>
      <c r="Y3509" s="148"/>
      <c r="Z3509" s="156"/>
      <c r="AA3509" s="155"/>
      <c r="AK3509" s="2"/>
      <c r="AL3509" s="2"/>
      <c r="AM3509" s="2"/>
      <c r="AN3509" s="2"/>
      <c r="AO3509" s="2"/>
      <c r="AP3509" s="2"/>
      <c r="AQ3509" s="2"/>
      <c r="AR3509" s="2"/>
      <c r="AS3509" s="2"/>
      <c r="AT3509" s="2"/>
      <c r="AU3509" s="2"/>
      <c r="AV3509" s="2"/>
      <c r="AW3509" s="2"/>
    </row>
    <row r="3510" spans="1:49" hidden="1">
      <c r="A3510" s="31" t="e">
        <f t="shared" si="234"/>
        <v>#N/A</v>
      </c>
      <c r="B3510" s="30" t="e">
        <f>VLOOKUP(F3510,[3]!Tabla13[#All],2,FALSE)</f>
        <v>#N/A</v>
      </c>
      <c r="C3510" s="132">
        <v>2026</v>
      </c>
      <c r="D3510" s="132">
        <v>8330</v>
      </c>
      <c r="E3510" s="132"/>
      <c r="F3510" s="179"/>
      <c r="G3510" s="132">
        <v>3</v>
      </c>
      <c r="H3510" s="132">
        <v>7</v>
      </c>
      <c r="I3510" s="132">
        <v>21</v>
      </c>
      <c r="J3510" s="132"/>
      <c r="K3510" s="132">
        <v>3000</v>
      </c>
      <c r="L3510" s="132">
        <v>3700</v>
      </c>
      <c r="M3510" s="132">
        <v>375</v>
      </c>
      <c r="N3510" s="50">
        <v>1503</v>
      </c>
      <c r="O3510" s="49">
        <v>3</v>
      </c>
      <c r="P3510" s="147" t="s">
        <v>81</v>
      </c>
      <c r="Q3510" s="146">
        <v>0</v>
      </c>
      <c r="R3510" s="146">
        <v>0</v>
      </c>
      <c r="S3510" s="145">
        <f t="shared" si="233"/>
        <v>0</v>
      </c>
      <c r="T3510" s="146"/>
      <c r="U3510" s="146">
        <v>0</v>
      </c>
      <c r="V3510" s="145">
        <f t="shared" si="231"/>
        <v>0</v>
      </c>
      <c r="W3510" s="145">
        <f t="shared" si="232"/>
        <v>0</v>
      </c>
      <c r="X3510" s="177" t="s">
        <v>77</v>
      </c>
      <c r="Y3510" s="143"/>
      <c r="Z3510" s="142"/>
      <c r="AA3510" s="42" t="s">
        <v>19</v>
      </c>
      <c r="AK3510" s="2"/>
      <c r="AL3510" s="2"/>
      <c r="AM3510" s="2"/>
      <c r="AN3510" s="2"/>
      <c r="AO3510" s="2"/>
      <c r="AP3510" s="2"/>
      <c r="AQ3510" s="2"/>
      <c r="AR3510" s="2"/>
      <c r="AS3510" s="2"/>
      <c r="AT3510" s="2"/>
      <c r="AU3510" s="2"/>
      <c r="AV3510" s="2"/>
      <c r="AW3510" s="2"/>
    </row>
    <row r="3511" spans="1:49">
      <c r="A3511" s="31" t="e">
        <f t="shared" si="234"/>
        <v>#N/A</v>
      </c>
      <c r="B3511" s="30" t="e">
        <f>VLOOKUP(F3511,[3]!Tabla13[#All],2,FALSE)</f>
        <v>#N/A</v>
      </c>
      <c r="C3511" s="75">
        <v>2026</v>
      </c>
      <c r="D3511" s="75">
        <v>8330</v>
      </c>
      <c r="E3511" s="75"/>
      <c r="F3511" s="76"/>
      <c r="G3511" s="75">
        <v>3</v>
      </c>
      <c r="H3511" s="75">
        <v>7</v>
      </c>
      <c r="I3511" s="75">
        <v>21</v>
      </c>
      <c r="J3511" s="75"/>
      <c r="K3511" s="75">
        <v>5000</v>
      </c>
      <c r="L3511" s="75"/>
      <c r="M3511" s="75"/>
      <c r="N3511" s="74" t="s">
        <v>23</v>
      </c>
      <c r="O3511" s="73"/>
      <c r="P3511" s="72" t="s">
        <v>76</v>
      </c>
      <c r="Q3511" s="71">
        <f>Q3512+Q3548+Q3559+Q3562+Q3572</f>
        <v>12539987</v>
      </c>
      <c r="R3511" s="71">
        <f>R3512+R3548+R3559+R3562+R3572</f>
        <v>0</v>
      </c>
      <c r="S3511" s="71">
        <f t="shared" si="233"/>
        <v>12539987</v>
      </c>
      <c r="T3511" s="71">
        <f>T3512+T3548+T3559+T3562+T3572</f>
        <v>353916</v>
      </c>
      <c r="U3511" s="71">
        <f>U3512+U3548+U3559+U3562+U3572</f>
        <v>0</v>
      </c>
      <c r="V3511" s="71">
        <f t="shared" si="231"/>
        <v>353916</v>
      </c>
      <c r="W3511" s="71">
        <f t="shared" si="232"/>
        <v>12893903</v>
      </c>
      <c r="X3511" s="70"/>
      <c r="Y3511" s="184"/>
      <c r="Z3511" s="183"/>
      <c r="AA3511" s="79"/>
      <c r="AK3511" s="2"/>
      <c r="AL3511" s="2"/>
      <c r="AM3511" s="2"/>
      <c r="AN3511" s="2"/>
      <c r="AO3511" s="2"/>
      <c r="AP3511" s="2"/>
      <c r="AQ3511" s="2"/>
      <c r="AR3511" s="2"/>
      <c r="AS3511" s="2"/>
      <c r="AT3511" s="2"/>
      <c r="AU3511" s="2"/>
      <c r="AV3511" s="2"/>
      <c r="AW3511" s="2"/>
    </row>
    <row r="3512" spans="1:49">
      <c r="A3512" s="31" t="e">
        <f t="shared" si="234"/>
        <v>#N/A</v>
      </c>
      <c r="B3512" s="30" t="e">
        <f>VLOOKUP(F3512,[3]!Tabla13[#All],2,FALSE)</f>
        <v>#N/A</v>
      </c>
      <c r="C3512" s="61">
        <v>2026</v>
      </c>
      <c r="D3512" s="61">
        <v>8330</v>
      </c>
      <c r="E3512" s="61"/>
      <c r="F3512" s="62"/>
      <c r="G3512" s="61">
        <v>3</v>
      </c>
      <c r="H3512" s="61">
        <v>7</v>
      </c>
      <c r="I3512" s="61">
        <v>21</v>
      </c>
      <c r="J3512" s="61"/>
      <c r="K3512" s="61">
        <v>5000</v>
      </c>
      <c r="L3512" s="61">
        <v>5100</v>
      </c>
      <c r="M3512" s="61"/>
      <c r="N3512" s="60" t="s">
        <v>23</v>
      </c>
      <c r="O3512" s="59"/>
      <c r="P3512" s="58" t="s">
        <v>75</v>
      </c>
      <c r="Q3512" s="57">
        <f>+Q3513+Q3521+Q3545</f>
        <v>12472893</v>
      </c>
      <c r="R3512" s="57">
        <f>+R3513+R3521+R3545</f>
        <v>0</v>
      </c>
      <c r="S3512" s="57">
        <f t="shared" si="233"/>
        <v>12472893</v>
      </c>
      <c r="T3512" s="57">
        <f>+T3513+T3521+T3545</f>
        <v>0</v>
      </c>
      <c r="U3512" s="57">
        <f>+U3513+U3521+U3545</f>
        <v>0</v>
      </c>
      <c r="V3512" s="57">
        <f t="shared" si="231"/>
        <v>0</v>
      </c>
      <c r="W3512" s="57">
        <f t="shared" si="232"/>
        <v>12472893</v>
      </c>
      <c r="X3512" s="56"/>
      <c r="Y3512" s="137"/>
      <c r="Z3512" s="136"/>
      <c r="AA3512" s="66"/>
      <c r="AK3512" s="2"/>
      <c r="AL3512" s="2"/>
      <c r="AM3512" s="2"/>
      <c r="AN3512" s="2"/>
      <c r="AO3512" s="2"/>
      <c r="AP3512" s="2"/>
      <c r="AQ3512" s="2"/>
      <c r="AR3512" s="2"/>
      <c r="AS3512" s="2"/>
      <c r="AT3512" s="2"/>
      <c r="AU3512" s="2"/>
      <c r="AV3512" s="2"/>
      <c r="AW3512" s="2"/>
    </row>
    <row r="3513" spans="1:49" hidden="1">
      <c r="A3513" s="31" t="e">
        <f t="shared" si="234"/>
        <v>#N/A</v>
      </c>
      <c r="B3513" s="30" t="e">
        <f>VLOOKUP(F3513,[3]!Tabla13[#All],2,FALSE)</f>
        <v>#N/A</v>
      </c>
      <c r="C3513" s="40">
        <v>2026</v>
      </c>
      <c r="D3513" s="40">
        <v>8330</v>
      </c>
      <c r="E3513" s="40"/>
      <c r="F3513" s="41"/>
      <c r="G3513" s="40">
        <v>3</v>
      </c>
      <c r="H3513" s="40">
        <v>7</v>
      </c>
      <c r="I3513" s="40">
        <v>21</v>
      </c>
      <c r="J3513" s="40"/>
      <c r="K3513" s="40">
        <v>5000</v>
      </c>
      <c r="L3513" s="40">
        <v>5100</v>
      </c>
      <c r="M3513" s="40">
        <v>511</v>
      </c>
      <c r="N3513" s="39" t="s">
        <v>23</v>
      </c>
      <c r="O3513" s="38"/>
      <c r="P3513" s="37" t="s">
        <v>74</v>
      </c>
      <c r="Q3513" s="36">
        <f>SUM(Q3514:Q3520)</f>
        <v>0</v>
      </c>
      <c r="R3513" s="36">
        <f>SUM(R3514:R3520)</f>
        <v>0</v>
      </c>
      <c r="S3513" s="36">
        <f t="shared" si="233"/>
        <v>0</v>
      </c>
      <c r="T3513" s="36">
        <f>SUM(T3514:T3520)</f>
        <v>0</v>
      </c>
      <c r="U3513" s="36">
        <f>SUM(U3514:U3520)</f>
        <v>0</v>
      </c>
      <c r="V3513" s="36">
        <f t="shared" si="231"/>
        <v>0</v>
      </c>
      <c r="W3513" s="36">
        <f t="shared" si="232"/>
        <v>0</v>
      </c>
      <c r="X3513" s="35"/>
      <c r="Y3513" s="134"/>
      <c r="Z3513" s="133"/>
      <c r="AA3513" s="64"/>
      <c r="AK3513" s="2"/>
      <c r="AL3513" s="2"/>
      <c r="AM3513" s="2"/>
      <c r="AN3513" s="2"/>
      <c r="AO3513" s="2"/>
      <c r="AP3513" s="2"/>
      <c r="AQ3513" s="2"/>
      <c r="AR3513" s="2"/>
      <c r="AS3513" s="2"/>
      <c r="AT3513" s="2"/>
      <c r="AU3513" s="2"/>
      <c r="AV3513" s="2"/>
      <c r="AW3513" s="2"/>
    </row>
    <row r="3514" spans="1:49" hidden="1">
      <c r="A3514" s="31" t="e">
        <f t="shared" si="234"/>
        <v>#N/A</v>
      </c>
      <c r="B3514" s="30" t="e">
        <f>VLOOKUP(F3514,[3]!Tabla13[#All],2,FALSE)</f>
        <v>#N/A</v>
      </c>
      <c r="C3514" s="51">
        <v>2026</v>
      </c>
      <c r="D3514" s="51">
        <v>8330</v>
      </c>
      <c r="E3514" s="51"/>
      <c r="F3514" s="52"/>
      <c r="G3514" s="51">
        <v>3</v>
      </c>
      <c r="H3514" s="51">
        <v>7</v>
      </c>
      <c r="I3514" s="51">
        <v>21</v>
      </c>
      <c r="J3514" s="51"/>
      <c r="K3514" s="51">
        <v>5000</v>
      </c>
      <c r="L3514" s="51">
        <v>5100</v>
      </c>
      <c r="M3514" s="51">
        <v>511</v>
      </c>
      <c r="N3514" s="50">
        <v>33</v>
      </c>
      <c r="O3514" s="49"/>
      <c r="P3514" s="48" t="s">
        <v>73</v>
      </c>
      <c r="Q3514" s="47">
        <v>0</v>
      </c>
      <c r="R3514" s="47">
        <v>0</v>
      </c>
      <c r="S3514" s="46">
        <f t="shared" si="233"/>
        <v>0</v>
      </c>
      <c r="T3514" s="47">
        <v>0</v>
      </c>
      <c r="U3514" s="47">
        <v>0</v>
      </c>
      <c r="V3514" s="46">
        <f t="shared" si="231"/>
        <v>0</v>
      </c>
      <c r="W3514" s="46">
        <f t="shared" si="232"/>
        <v>0</v>
      </c>
      <c r="X3514" s="45" t="s">
        <v>26</v>
      </c>
      <c r="Y3514" s="130"/>
      <c r="Z3514" s="129"/>
      <c r="AA3514" s="42" t="s">
        <v>19</v>
      </c>
      <c r="AK3514" s="2"/>
      <c r="AL3514" s="2"/>
      <c r="AM3514" s="2"/>
      <c r="AN3514" s="2"/>
      <c r="AO3514" s="2"/>
      <c r="AP3514" s="2"/>
      <c r="AQ3514" s="2"/>
      <c r="AR3514" s="2"/>
      <c r="AS3514" s="2"/>
      <c r="AT3514" s="2"/>
      <c r="AU3514" s="2"/>
      <c r="AV3514" s="2"/>
      <c r="AW3514" s="2"/>
    </row>
    <row r="3515" spans="1:49" hidden="1">
      <c r="A3515" s="31" t="e">
        <f t="shared" si="234"/>
        <v>#N/A</v>
      </c>
      <c r="B3515" s="30" t="e">
        <f>VLOOKUP(F3515,[3]!Tabla13[#All],2,FALSE)</f>
        <v>#N/A</v>
      </c>
      <c r="C3515" s="51">
        <v>2026</v>
      </c>
      <c r="D3515" s="51">
        <v>8330</v>
      </c>
      <c r="E3515" s="51"/>
      <c r="F3515" s="52"/>
      <c r="G3515" s="51">
        <v>3</v>
      </c>
      <c r="H3515" s="51">
        <v>7</v>
      </c>
      <c r="I3515" s="51">
        <v>21</v>
      </c>
      <c r="J3515" s="51"/>
      <c r="K3515" s="51">
        <v>5000</v>
      </c>
      <c r="L3515" s="51">
        <v>5100</v>
      </c>
      <c r="M3515" s="51">
        <v>511</v>
      </c>
      <c r="N3515" s="50">
        <v>55</v>
      </c>
      <c r="O3515" s="49">
        <v>3</v>
      </c>
      <c r="P3515" s="48" t="s">
        <v>72</v>
      </c>
      <c r="Q3515" s="47">
        <v>0</v>
      </c>
      <c r="R3515" s="47">
        <v>0</v>
      </c>
      <c r="S3515" s="46">
        <f t="shared" si="233"/>
        <v>0</v>
      </c>
      <c r="T3515" s="47"/>
      <c r="U3515" s="47">
        <v>0</v>
      </c>
      <c r="V3515" s="46">
        <f t="shared" si="231"/>
        <v>0</v>
      </c>
      <c r="W3515" s="46">
        <f t="shared" si="232"/>
        <v>0</v>
      </c>
      <c r="X3515" s="45" t="s">
        <v>26</v>
      </c>
      <c r="Y3515" s="130"/>
      <c r="Z3515" s="129"/>
      <c r="AA3515" s="42" t="s">
        <v>19</v>
      </c>
      <c r="AK3515" s="2"/>
      <c r="AL3515" s="2"/>
      <c r="AM3515" s="2"/>
      <c r="AN3515" s="2"/>
      <c r="AO3515" s="2"/>
      <c r="AP3515" s="2"/>
      <c r="AQ3515" s="2"/>
      <c r="AR3515" s="2"/>
      <c r="AS3515" s="2"/>
      <c r="AT3515" s="2"/>
      <c r="AU3515" s="2"/>
      <c r="AV3515" s="2"/>
      <c r="AW3515" s="2"/>
    </row>
    <row r="3516" spans="1:49" hidden="1">
      <c r="A3516" s="31" t="e">
        <f t="shared" si="234"/>
        <v>#N/A</v>
      </c>
      <c r="B3516" s="30" t="e">
        <f>VLOOKUP(F3516,[3]!Tabla13[#All],2,FALSE)</f>
        <v>#N/A</v>
      </c>
      <c r="C3516" s="51">
        <v>2026</v>
      </c>
      <c r="D3516" s="51">
        <v>8330</v>
      </c>
      <c r="E3516" s="51"/>
      <c r="F3516" s="52"/>
      <c r="G3516" s="51">
        <v>3</v>
      </c>
      <c r="H3516" s="51">
        <v>7</v>
      </c>
      <c r="I3516" s="51">
        <v>21</v>
      </c>
      <c r="J3516" s="51"/>
      <c r="K3516" s="51">
        <v>5000</v>
      </c>
      <c r="L3516" s="51">
        <v>5100</v>
      </c>
      <c r="M3516" s="51">
        <v>511</v>
      </c>
      <c r="N3516" s="50">
        <v>599</v>
      </c>
      <c r="O3516" s="49"/>
      <c r="P3516" s="48" t="s">
        <v>71</v>
      </c>
      <c r="Q3516" s="47">
        <v>0</v>
      </c>
      <c r="R3516" s="47">
        <v>0</v>
      </c>
      <c r="S3516" s="46">
        <f t="shared" si="233"/>
        <v>0</v>
      </c>
      <c r="T3516" s="47">
        <v>0</v>
      </c>
      <c r="U3516" s="47">
        <v>0</v>
      </c>
      <c r="V3516" s="46">
        <f t="shared" si="231"/>
        <v>0</v>
      </c>
      <c r="W3516" s="46">
        <f t="shared" si="232"/>
        <v>0</v>
      </c>
      <c r="X3516" s="45" t="s">
        <v>26</v>
      </c>
      <c r="Y3516" s="130"/>
      <c r="Z3516" s="129"/>
      <c r="AA3516" s="171" t="s">
        <v>100</v>
      </c>
      <c r="AK3516" s="2"/>
      <c r="AL3516" s="2"/>
      <c r="AM3516" s="2"/>
      <c r="AN3516" s="2"/>
      <c r="AO3516" s="2"/>
      <c r="AP3516" s="2"/>
      <c r="AQ3516" s="2"/>
      <c r="AR3516" s="2"/>
      <c r="AS3516" s="2"/>
      <c r="AT3516" s="2"/>
      <c r="AU3516" s="2"/>
      <c r="AV3516" s="2"/>
      <c r="AW3516" s="2"/>
    </row>
    <row r="3517" spans="1:49" hidden="1">
      <c r="A3517" s="31" t="e">
        <f t="shared" si="234"/>
        <v>#N/A</v>
      </c>
      <c r="B3517" s="30" t="e">
        <f>VLOOKUP(F3517,[3]!Tabla13[#All],2,FALSE)</f>
        <v>#N/A</v>
      </c>
      <c r="C3517" s="51">
        <v>2026</v>
      </c>
      <c r="D3517" s="51">
        <v>8330</v>
      </c>
      <c r="E3517" s="51"/>
      <c r="F3517" s="52"/>
      <c r="G3517" s="51">
        <v>3</v>
      </c>
      <c r="H3517" s="51">
        <v>7</v>
      </c>
      <c r="I3517" s="51">
        <v>21</v>
      </c>
      <c r="J3517" s="51"/>
      <c r="K3517" s="51">
        <v>5000</v>
      </c>
      <c r="L3517" s="51">
        <v>5100</v>
      </c>
      <c r="M3517" s="51">
        <v>511</v>
      </c>
      <c r="N3517" s="50">
        <v>631</v>
      </c>
      <c r="O3517" s="49"/>
      <c r="P3517" s="48" t="s">
        <v>566</v>
      </c>
      <c r="Q3517" s="47">
        <v>0</v>
      </c>
      <c r="R3517" s="47">
        <v>0</v>
      </c>
      <c r="S3517" s="46">
        <f t="shared" si="233"/>
        <v>0</v>
      </c>
      <c r="T3517" s="47">
        <v>0</v>
      </c>
      <c r="U3517" s="47">
        <v>0</v>
      </c>
      <c r="V3517" s="46">
        <f t="shared" si="231"/>
        <v>0</v>
      </c>
      <c r="W3517" s="46">
        <f t="shared" si="232"/>
        <v>0</v>
      </c>
      <c r="X3517" s="45" t="s">
        <v>26</v>
      </c>
      <c r="Y3517" s="130"/>
      <c r="Z3517" s="129"/>
      <c r="AA3517" s="42" t="s">
        <v>19</v>
      </c>
      <c r="AK3517" s="2"/>
      <c r="AL3517" s="2"/>
      <c r="AM3517" s="2"/>
      <c r="AN3517" s="2"/>
      <c r="AO3517" s="2"/>
      <c r="AP3517" s="2"/>
      <c r="AQ3517" s="2"/>
      <c r="AR3517" s="2"/>
      <c r="AS3517" s="2"/>
      <c r="AT3517" s="2"/>
      <c r="AU3517" s="2"/>
      <c r="AV3517" s="2"/>
      <c r="AW3517" s="2"/>
    </row>
    <row r="3518" spans="1:49" hidden="1">
      <c r="A3518" s="31" t="e">
        <f t="shared" si="234"/>
        <v>#N/A</v>
      </c>
      <c r="B3518" s="30" t="e">
        <f>VLOOKUP(F3518,[3]!Tabla13[#All],2,FALSE)</f>
        <v>#N/A</v>
      </c>
      <c r="C3518" s="51">
        <v>2026</v>
      </c>
      <c r="D3518" s="51">
        <v>8330</v>
      </c>
      <c r="E3518" s="51"/>
      <c r="F3518" s="52"/>
      <c r="G3518" s="51">
        <v>3</v>
      </c>
      <c r="H3518" s="51">
        <v>7</v>
      </c>
      <c r="I3518" s="51">
        <v>21</v>
      </c>
      <c r="J3518" s="51"/>
      <c r="K3518" s="51">
        <v>5000</v>
      </c>
      <c r="L3518" s="51">
        <v>5100</v>
      </c>
      <c r="M3518" s="51">
        <v>511</v>
      </c>
      <c r="N3518" s="50">
        <v>929</v>
      </c>
      <c r="O3518" s="49"/>
      <c r="P3518" s="48" t="s">
        <v>195</v>
      </c>
      <c r="Q3518" s="47">
        <v>0</v>
      </c>
      <c r="R3518" s="47">
        <v>0</v>
      </c>
      <c r="S3518" s="46">
        <f t="shared" si="233"/>
        <v>0</v>
      </c>
      <c r="T3518" s="47">
        <v>0</v>
      </c>
      <c r="U3518" s="47">
        <v>0</v>
      </c>
      <c r="V3518" s="46">
        <f t="shared" si="231"/>
        <v>0</v>
      </c>
      <c r="W3518" s="46">
        <f t="shared" si="232"/>
        <v>0</v>
      </c>
      <c r="X3518" s="45" t="s">
        <v>26</v>
      </c>
      <c r="Y3518" s="130"/>
      <c r="Z3518" s="129"/>
      <c r="AA3518" s="42" t="s">
        <v>19</v>
      </c>
      <c r="AK3518" s="2"/>
      <c r="AL3518" s="2"/>
      <c r="AM3518" s="2"/>
      <c r="AN3518" s="2"/>
      <c r="AO3518" s="2"/>
      <c r="AP3518" s="2"/>
      <c r="AQ3518" s="2"/>
      <c r="AR3518" s="2"/>
      <c r="AS3518" s="2"/>
      <c r="AT3518" s="2"/>
      <c r="AU3518" s="2"/>
      <c r="AV3518" s="2"/>
      <c r="AW3518" s="2"/>
    </row>
    <row r="3519" spans="1:49" hidden="1">
      <c r="A3519" s="31" t="e">
        <f t="shared" si="234"/>
        <v>#N/A</v>
      </c>
      <c r="B3519" s="30" t="e">
        <f>VLOOKUP(F3519,[3]!Tabla13[#All],2,FALSE)</f>
        <v>#N/A</v>
      </c>
      <c r="C3519" s="51">
        <v>2026</v>
      </c>
      <c r="D3519" s="51">
        <v>8330</v>
      </c>
      <c r="E3519" s="51"/>
      <c r="F3519" s="52"/>
      <c r="G3519" s="51">
        <v>3</v>
      </c>
      <c r="H3519" s="51">
        <v>7</v>
      </c>
      <c r="I3519" s="51">
        <v>21</v>
      </c>
      <c r="J3519" s="51"/>
      <c r="K3519" s="51">
        <v>5000</v>
      </c>
      <c r="L3519" s="51">
        <v>5100</v>
      </c>
      <c r="M3519" s="51">
        <v>511</v>
      </c>
      <c r="N3519" s="50">
        <v>1301</v>
      </c>
      <c r="O3519" s="49">
        <v>3</v>
      </c>
      <c r="P3519" s="48" t="s">
        <v>68</v>
      </c>
      <c r="Q3519" s="47"/>
      <c r="R3519" s="47">
        <v>0</v>
      </c>
      <c r="S3519" s="46">
        <f t="shared" si="233"/>
        <v>0</v>
      </c>
      <c r="T3519" s="47"/>
      <c r="U3519" s="47">
        <v>0</v>
      </c>
      <c r="V3519" s="46">
        <f t="shared" si="231"/>
        <v>0</v>
      </c>
      <c r="W3519" s="46">
        <f t="shared" si="232"/>
        <v>0</v>
      </c>
      <c r="X3519" s="45" t="s">
        <v>26</v>
      </c>
      <c r="Y3519" s="130"/>
      <c r="Z3519" s="129"/>
      <c r="AA3519" s="171" t="s">
        <v>100</v>
      </c>
      <c r="AK3519" s="2"/>
      <c r="AL3519" s="2"/>
      <c r="AM3519" s="2"/>
      <c r="AN3519" s="2"/>
      <c r="AO3519" s="2"/>
      <c r="AP3519" s="2"/>
      <c r="AQ3519" s="2"/>
      <c r="AR3519" s="2"/>
      <c r="AS3519" s="2"/>
      <c r="AT3519" s="2"/>
      <c r="AU3519" s="2"/>
      <c r="AV3519" s="2"/>
      <c r="AW3519" s="2"/>
    </row>
    <row r="3520" spans="1:49" hidden="1">
      <c r="A3520" s="31" t="e">
        <f t="shared" si="234"/>
        <v>#N/A</v>
      </c>
      <c r="B3520" s="30" t="e">
        <f>VLOOKUP(F3520,[3]!Tabla13[#All],2,FALSE)</f>
        <v>#N/A</v>
      </c>
      <c r="C3520" s="51">
        <v>2026</v>
      </c>
      <c r="D3520" s="51">
        <v>8330</v>
      </c>
      <c r="E3520" s="51"/>
      <c r="F3520" s="52"/>
      <c r="G3520" s="51">
        <v>3</v>
      </c>
      <c r="H3520" s="51">
        <v>7</v>
      </c>
      <c r="I3520" s="51">
        <v>21</v>
      </c>
      <c r="J3520" s="51"/>
      <c r="K3520" s="51">
        <v>5000</v>
      </c>
      <c r="L3520" s="51">
        <v>5100</v>
      </c>
      <c r="M3520" s="51">
        <v>511</v>
      </c>
      <c r="N3520" s="50">
        <v>848</v>
      </c>
      <c r="O3520" s="49">
        <v>3</v>
      </c>
      <c r="P3520" s="48" t="s">
        <v>70</v>
      </c>
      <c r="Q3520" s="47">
        <v>0</v>
      </c>
      <c r="R3520" s="47">
        <v>0</v>
      </c>
      <c r="S3520" s="46">
        <f t="shared" si="233"/>
        <v>0</v>
      </c>
      <c r="T3520" s="47"/>
      <c r="U3520" s="47">
        <v>0</v>
      </c>
      <c r="V3520" s="46">
        <f t="shared" si="231"/>
        <v>0</v>
      </c>
      <c r="W3520" s="46">
        <f t="shared" si="232"/>
        <v>0</v>
      </c>
      <c r="X3520" s="45" t="s">
        <v>26</v>
      </c>
      <c r="Y3520" s="130"/>
      <c r="Z3520" s="129"/>
      <c r="AA3520" s="42" t="s">
        <v>19</v>
      </c>
      <c r="AK3520" s="2"/>
      <c r="AL3520" s="2"/>
      <c r="AM3520" s="2"/>
      <c r="AN3520" s="2"/>
      <c r="AO3520" s="2"/>
      <c r="AP3520" s="2"/>
      <c r="AQ3520" s="2"/>
      <c r="AR3520" s="2"/>
      <c r="AS3520" s="2"/>
      <c r="AT3520" s="2"/>
      <c r="AU3520" s="2"/>
      <c r="AV3520" s="2"/>
      <c r="AW3520" s="2"/>
    </row>
    <row r="3521" spans="1:49">
      <c r="A3521" s="31" t="e">
        <f t="shared" si="234"/>
        <v>#N/A</v>
      </c>
      <c r="B3521" s="30" t="e">
        <f>VLOOKUP(F3521,[3]!Tabla13[#All],2,FALSE)</f>
        <v>#N/A</v>
      </c>
      <c r="C3521" s="40">
        <v>2026</v>
      </c>
      <c r="D3521" s="40">
        <v>8330</v>
      </c>
      <c r="E3521" s="40"/>
      <c r="F3521" s="41"/>
      <c r="G3521" s="40">
        <v>3</v>
      </c>
      <c r="H3521" s="40">
        <v>7</v>
      </c>
      <c r="I3521" s="40">
        <v>21</v>
      </c>
      <c r="J3521" s="40"/>
      <c r="K3521" s="40">
        <v>5000</v>
      </c>
      <c r="L3521" s="40">
        <v>5100</v>
      </c>
      <c r="M3521" s="40">
        <v>515</v>
      </c>
      <c r="N3521" s="39" t="s">
        <v>23</v>
      </c>
      <c r="O3521" s="38"/>
      <c r="P3521" s="37" t="s">
        <v>63</v>
      </c>
      <c r="Q3521" s="36">
        <f>SUM(Q3522:Q3544)</f>
        <v>12472893</v>
      </c>
      <c r="R3521" s="36">
        <f>SUM(R3522:R3544)</f>
        <v>0</v>
      </c>
      <c r="S3521" s="36">
        <f t="shared" si="233"/>
        <v>12472893</v>
      </c>
      <c r="T3521" s="36">
        <f>SUM(T3522:T3544)</f>
        <v>0</v>
      </c>
      <c r="U3521" s="36">
        <f>SUM(U3522:U3544)</f>
        <v>0</v>
      </c>
      <c r="V3521" s="36">
        <f t="shared" si="231"/>
        <v>0</v>
      </c>
      <c r="W3521" s="182">
        <f t="shared" si="232"/>
        <v>12472893</v>
      </c>
      <c r="X3521" s="35"/>
      <c r="Y3521" s="134"/>
      <c r="Z3521" s="133"/>
      <c r="AA3521" s="32"/>
      <c r="AK3521" s="2"/>
      <c r="AL3521" s="2"/>
      <c r="AM3521" s="2"/>
      <c r="AN3521" s="2"/>
      <c r="AO3521" s="2"/>
      <c r="AP3521" s="2"/>
      <c r="AQ3521" s="2"/>
      <c r="AR3521" s="2"/>
      <c r="AS3521" s="2"/>
      <c r="AT3521" s="2"/>
      <c r="AU3521" s="2"/>
      <c r="AV3521" s="2"/>
      <c r="AW3521" s="2"/>
    </row>
    <row r="3522" spans="1:49" hidden="1">
      <c r="A3522" s="31" t="e">
        <f t="shared" si="234"/>
        <v>#N/A</v>
      </c>
      <c r="B3522" s="30" t="e">
        <f>VLOOKUP(F3522,[3]!Tabla13[#All],2,FALSE)</f>
        <v>#N/A</v>
      </c>
      <c r="C3522" s="51">
        <v>2026</v>
      </c>
      <c r="D3522" s="51">
        <v>8330</v>
      </c>
      <c r="E3522" s="51"/>
      <c r="F3522" s="52"/>
      <c r="G3522" s="51">
        <v>3</v>
      </c>
      <c r="H3522" s="51">
        <v>7</v>
      </c>
      <c r="I3522" s="51">
        <v>21</v>
      </c>
      <c r="J3522" s="51"/>
      <c r="K3522" s="51">
        <v>5000</v>
      </c>
      <c r="L3522" s="51">
        <v>5100</v>
      </c>
      <c r="M3522" s="51">
        <v>515</v>
      </c>
      <c r="N3522" s="50">
        <v>31</v>
      </c>
      <c r="O3522" s="49"/>
      <c r="P3522" s="48" t="s">
        <v>565</v>
      </c>
      <c r="Q3522" s="47">
        <v>0</v>
      </c>
      <c r="R3522" s="47">
        <v>0</v>
      </c>
      <c r="S3522" s="46">
        <f t="shared" si="233"/>
        <v>0</v>
      </c>
      <c r="T3522" s="47">
        <v>0</v>
      </c>
      <c r="U3522" s="47">
        <v>0</v>
      </c>
      <c r="V3522" s="46">
        <f t="shared" si="231"/>
        <v>0</v>
      </c>
      <c r="W3522" s="46">
        <f t="shared" si="232"/>
        <v>0</v>
      </c>
      <c r="X3522" s="45" t="s">
        <v>26</v>
      </c>
      <c r="Y3522" s="130"/>
      <c r="Z3522" s="129"/>
      <c r="AA3522" s="114" t="s">
        <v>100</v>
      </c>
      <c r="AK3522" s="2"/>
      <c r="AL3522" s="2"/>
      <c r="AM3522" s="2"/>
      <c r="AN3522" s="2"/>
      <c r="AO3522" s="2"/>
      <c r="AP3522" s="2"/>
      <c r="AQ3522" s="2"/>
      <c r="AR3522" s="2"/>
      <c r="AS3522" s="2"/>
      <c r="AT3522" s="2"/>
      <c r="AU3522" s="2"/>
      <c r="AV3522" s="2"/>
      <c r="AW3522" s="2"/>
    </row>
    <row r="3523" spans="1:49">
      <c r="A3523" s="31" t="e">
        <f t="shared" si="234"/>
        <v>#N/A</v>
      </c>
      <c r="B3523" s="30" t="e">
        <f>VLOOKUP(F3523,[3]!Tabla13[#All],2,FALSE)</f>
        <v>#N/A</v>
      </c>
      <c r="C3523" s="51">
        <v>2026</v>
      </c>
      <c r="D3523" s="51">
        <v>8330</v>
      </c>
      <c r="E3523" s="51"/>
      <c r="F3523" s="52"/>
      <c r="G3523" s="51">
        <v>3</v>
      </c>
      <c r="H3523" s="51">
        <v>7</v>
      </c>
      <c r="I3523" s="51">
        <v>21</v>
      </c>
      <c r="J3523" s="51"/>
      <c r="K3523" s="51">
        <v>5000</v>
      </c>
      <c r="L3523" s="51">
        <v>5100</v>
      </c>
      <c r="M3523" s="51">
        <v>515</v>
      </c>
      <c r="N3523" s="50">
        <v>361</v>
      </c>
      <c r="O3523" s="116">
        <v>2</v>
      </c>
      <c r="P3523" s="48" t="s">
        <v>61</v>
      </c>
      <c r="Q3523" s="47">
        <f>633980</f>
        <v>633980</v>
      </c>
      <c r="R3523" s="47">
        <v>0</v>
      </c>
      <c r="S3523" s="46">
        <f t="shared" si="233"/>
        <v>633980</v>
      </c>
      <c r="T3523" s="47"/>
      <c r="U3523" s="47">
        <v>0</v>
      </c>
      <c r="V3523" s="46">
        <f t="shared" si="231"/>
        <v>0</v>
      </c>
      <c r="W3523" s="46">
        <f t="shared" si="232"/>
        <v>633980</v>
      </c>
      <c r="X3523" s="45" t="s">
        <v>26</v>
      </c>
      <c r="Y3523" s="130">
        <f>13</f>
        <v>13</v>
      </c>
      <c r="Z3523" s="129"/>
      <c r="AA3523" s="171" t="s">
        <v>100</v>
      </c>
      <c r="AK3523" s="2"/>
      <c r="AL3523" s="2"/>
      <c r="AM3523" s="2"/>
      <c r="AN3523" s="2"/>
      <c r="AO3523" s="2"/>
      <c r="AP3523" s="2"/>
      <c r="AQ3523" s="2"/>
      <c r="AR3523" s="2"/>
      <c r="AS3523" s="2"/>
      <c r="AT3523" s="2"/>
      <c r="AU3523" s="2"/>
      <c r="AV3523" s="2"/>
      <c r="AW3523" s="2"/>
    </row>
    <row r="3524" spans="1:49" hidden="1">
      <c r="A3524" s="31" t="e">
        <f t="shared" si="234"/>
        <v>#N/A</v>
      </c>
      <c r="B3524" s="30" t="e">
        <f>VLOOKUP(F3524,[3]!Tabla13[#All],2,FALSE)</f>
        <v>#N/A</v>
      </c>
      <c r="C3524" s="51">
        <v>2026</v>
      </c>
      <c r="D3524" s="51">
        <v>8330</v>
      </c>
      <c r="E3524" s="51"/>
      <c r="F3524" s="52"/>
      <c r="G3524" s="51">
        <v>3</v>
      </c>
      <c r="H3524" s="51">
        <v>7</v>
      </c>
      <c r="I3524" s="51">
        <v>21</v>
      </c>
      <c r="J3524" s="51"/>
      <c r="K3524" s="51">
        <v>5000</v>
      </c>
      <c r="L3524" s="51">
        <v>5100</v>
      </c>
      <c r="M3524" s="51">
        <v>515</v>
      </c>
      <c r="N3524" s="50">
        <v>364</v>
      </c>
      <c r="O3524" s="49"/>
      <c r="P3524" s="48" t="s">
        <v>60</v>
      </c>
      <c r="Q3524" s="47">
        <v>0</v>
      </c>
      <c r="R3524" s="47">
        <v>0</v>
      </c>
      <c r="S3524" s="46">
        <f t="shared" si="233"/>
        <v>0</v>
      </c>
      <c r="T3524" s="47">
        <v>0</v>
      </c>
      <c r="U3524" s="47">
        <v>0</v>
      </c>
      <c r="V3524" s="46">
        <f t="shared" si="231"/>
        <v>0</v>
      </c>
      <c r="W3524" s="46">
        <f t="shared" si="232"/>
        <v>0</v>
      </c>
      <c r="X3524" s="45" t="s">
        <v>26</v>
      </c>
      <c r="Y3524" s="130"/>
      <c r="Z3524" s="129"/>
      <c r="AA3524" s="42" t="s">
        <v>19</v>
      </c>
      <c r="AK3524" s="2"/>
      <c r="AL3524" s="2"/>
      <c r="AM3524" s="2"/>
      <c r="AN3524" s="2"/>
      <c r="AO3524" s="2"/>
      <c r="AP3524" s="2"/>
      <c r="AQ3524" s="2"/>
      <c r="AR3524" s="2"/>
      <c r="AS3524" s="2"/>
      <c r="AT3524" s="2"/>
      <c r="AU3524" s="2"/>
      <c r="AV3524" s="2"/>
      <c r="AW3524" s="2"/>
    </row>
    <row r="3525" spans="1:49">
      <c r="A3525" s="31" t="e">
        <f t="shared" si="234"/>
        <v>#N/A</v>
      </c>
      <c r="B3525" s="30" t="e">
        <f>VLOOKUP(F3525,[3]!Tabla13[#All],2,FALSE)</f>
        <v>#N/A</v>
      </c>
      <c r="C3525" s="51">
        <v>2026</v>
      </c>
      <c r="D3525" s="51">
        <v>8330</v>
      </c>
      <c r="E3525" s="51"/>
      <c r="F3525" s="52"/>
      <c r="G3525" s="51">
        <v>3</v>
      </c>
      <c r="H3525" s="51">
        <v>7</v>
      </c>
      <c r="I3525" s="51">
        <v>21</v>
      </c>
      <c r="J3525" s="51"/>
      <c r="K3525" s="51">
        <v>5000</v>
      </c>
      <c r="L3525" s="51">
        <v>5100</v>
      </c>
      <c r="M3525" s="51">
        <v>515</v>
      </c>
      <c r="N3525" s="50">
        <v>547</v>
      </c>
      <c r="O3525" s="116">
        <v>2</v>
      </c>
      <c r="P3525" s="48" t="s">
        <v>564</v>
      </c>
      <c r="Q3525" s="47">
        <v>442424</v>
      </c>
      <c r="R3525" s="47">
        <v>0</v>
      </c>
      <c r="S3525" s="46">
        <f t="shared" si="233"/>
        <v>442424</v>
      </c>
      <c r="T3525" s="47">
        <v>0</v>
      </c>
      <c r="U3525" s="47">
        <v>0</v>
      </c>
      <c r="V3525" s="46">
        <f t="shared" si="231"/>
        <v>0</v>
      </c>
      <c r="W3525" s="46">
        <f t="shared" si="232"/>
        <v>442424</v>
      </c>
      <c r="X3525" s="45" t="s">
        <v>26</v>
      </c>
      <c r="Y3525" s="130">
        <v>4</v>
      </c>
      <c r="Z3525" s="129"/>
      <c r="AA3525" s="171" t="s">
        <v>100</v>
      </c>
      <c r="AK3525" s="2"/>
      <c r="AL3525" s="2"/>
      <c r="AM3525" s="2"/>
      <c r="AN3525" s="2"/>
      <c r="AO3525" s="2"/>
      <c r="AP3525" s="2"/>
      <c r="AQ3525" s="2"/>
      <c r="AR3525" s="2"/>
      <c r="AS3525" s="2"/>
      <c r="AT3525" s="2"/>
      <c r="AU3525" s="2"/>
      <c r="AV3525" s="2"/>
      <c r="AW3525" s="2"/>
    </row>
    <row r="3526" spans="1:49">
      <c r="A3526" s="31" t="e">
        <f t="shared" si="234"/>
        <v>#N/A</v>
      </c>
      <c r="B3526" s="30" t="e">
        <f>VLOOKUP(F3526,[3]!Tabla13[#All],2,FALSE)</f>
        <v>#N/A</v>
      </c>
      <c r="C3526" s="51">
        <v>2026</v>
      </c>
      <c r="D3526" s="51">
        <v>8330</v>
      </c>
      <c r="E3526" s="51"/>
      <c r="F3526" s="52"/>
      <c r="G3526" s="51">
        <v>3</v>
      </c>
      <c r="H3526" s="51">
        <v>7</v>
      </c>
      <c r="I3526" s="51">
        <v>21</v>
      </c>
      <c r="J3526" s="51"/>
      <c r="K3526" s="51">
        <v>5000</v>
      </c>
      <c r="L3526" s="51">
        <v>5100</v>
      </c>
      <c r="M3526" s="51">
        <v>515</v>
      </c>
      <c r="N3526" s="50">
        <v>593</v>
      </c>
      <c r="O3526" s="116">
        <v>2</v>
      </c>
      <c r="P3526" s="48" t="s">
        <v>58</v>
      </c>
      <c r="Q3526" s="47">
        <f>206222</f>
        <v>206222</v>
      </c>
      <c r="R3526" s="47">
        <v>0</v>
      </c>
      <c r="S3526" s="46">
        <f t="shared" si="233"/>
        <v>206222</v>
      </c>
      <c r="T3526" s="47">
        <v>0</v>
      </c>
      <c r="U3526" s="47">
        <v>0</v>
      </c>
      <c r="V3526" s="46">
        <f t="shared" si="231"/>
        <v>0</v>
      </c>
      <c r="W3526" s="46">
        <f t="shared" si="232"/>
        <v>206222</v>
      </c>
      <c r="X3526" s="45" t="s">
        <v>26</v>
      </c>
      <c r="Y3526" s="130">
        <f>2</f>
        <v>2</v>
      </c>
      <c r="Z3526" s="129"/>
      <c r="AA3526" s="171" t="s">
        <v>100</v>
      </c>
      <c r="AK3526" s="2"/>
      <c r="AL3526" s="2"/>
      <c r="AM3526" s="2"/>
      <c r="AN3526" s="2"/>
      <c r="AO3526" s="2"/>
      <c r="AP3526" s="2"/>
      <c r="AQ3526" s="2"/>
      <c r="AR3526" s="2"/>
      <c r="AS3526" s="2"/>
      <c r="AT3526" s="2"/>
      <c r="AU3526" s="2"/>
      <c r="AV3526" s="2"/>
      <c r="AW3526" s="2"/>
    </row>
    <row r="3527" spans="1:49" hidden="1">
      <c r="A3527" s="31" t="e">
        <f t="shared" si="234"/>
        <v>#N/A</v>
      </c>
      <c r="B3527" s="30" t="e">
        <f>VLOOKUP(F3527,[3]!Tabla13[#All],2,FALSE)</f>
        <v>#N/A</v>
      </c>
      <c r="C3527" s="51">
        <v>2026</v>
      </c>
      <c r="D3527" s="51">
        <v>8330</v>
      </c>
      <c r="E3527" s="51"/>
      <c r="F3527" s="52"/>
      <c r="G3527" s="51">
        <v>3</v>
      </c>
      <c r="H3527" s="51">
        <v>7</v>
      </c>
      <c r="I3527" s="51">
        <v>21</v>
      </c>
      <c r="J3527" s="51"/>
      <c r="K3527" s="51">
        <v>5000</v>
      </c>
      <c r="L3527" s="51">
        <v>5100</v>
      </c>
      <c r="M3527" s="51">
        <v>515</v>
      </c>
      <c r="N3527" s="50">
        <v>626</v>
      </c>
      <c r="O3527" s="49"/>
      <c r="P3527" s="48" t="s">
        <v>563</v>
      </c>
      <c r="Q3527" s="47">
        <v>0</v>
      </c>
      <c r="R3527" s="47">
        <v>0</v>
      </c>
      <c r="S3527" s="46">
        <f t="shared" si="233"/>
        <v>0</v>
      </c>
      <c r="T3527" s="47">
        <v>0</v>
      </c>
      <c r="U3527" s="47">
        <v>0</v>
      </c>
      <c r="V3527" s="46">
        <f t="shared" si="231"/>
        <v>0</v>
      </c>
      <c r="W3527" s="46">
        <f t="shared" si="232"/>
        <v>0</v>
      </c>
      <c r="X3527" s="45" t="s">
        <v>26</v>
      </c>
      <c r="Y3527" s="130"/>
      <c r="Z3527" s="129"/>
      <c r="AA3527" s="114" t="s">
        <v>100</v>
      </c>
      <c r="AK3527" s="2"/>
      <c r="AL3527" s="2"/>
      <c r="AM3527" s="2"/>
      <c r="AN3527" s="2"/>
      <c r="AO3527" s="2"/>
      <c r="AP3527" s="2"/>
      <c r="AQ3527" s="2"/>
      <c r="AR3527" s="2"/>
      <c r="AS3527" s="2"/>
      <c r="AT3527" s="2"/>
      <c r="AU3527" s="2"/>
      <c r="AV3527" s="2"/>
      <c r="AW3527" s="2"/>
    </row>
    <row r="3528" spans="1:49" hidden="1">
      <c r="A3528" s="31" t="e">
        <f t="shared" si="234"/>
        <v>#N/A</v>
      </c>
      <c r="B3528" s="30" t="e">
        <f>VLOOKUP(F3528,[3]!Tabla13[#All],2,FALSE)</f>
        <v>#N/A</v>
      </c>
      <c r="C3528" s="51">
        <v>2026</v>
      </c>
      <c r="D3528" s="51">
        <v>8330</v>
      </c>
      <c r="E3528" s="51"/>
      <c r="F3528" s="52"/>
      <c r="G3528" s="51">
        <v>3</v>
      </c>
      <c r="H3528" s="51">
        <v>7</v>
      </c>
      <c r="I3528" s="51">
        <v>21</v>
      </c>
      <c r="J3528" s="51"/>
      <c r="K3528" s="51">
        <v>5000</v>
      </c>
      <c r="L3528" s="51">
        <v>5100</v>
      </c>
      <c r="M3528" s="51">
        <v>515</v>
      </c>
      <c r="N3528" s="50">
        <v>768</v>
      </c>
      <c r="O3528" s="49">
        <v>3</v>
      </c>
      <c r="P3528" s="48" t="s">
        <v>57</v>
      </c>
      <c r="Q3528" s="47"/>
      <c r="R3528" s="47">
        <v>0</v>
      </c>
      <c r="S3528" s="46">
        <f t="shared" si="233"/>
        <v>0</v>
      </c>
      <c r="T3528" s="47">
        <v>0</v>
      </c>
      <c r="U3528" s="47">
        <v>0</v>
      </c>
      <c r="V3528" s="46">
        <f t="shared" si="231"/>
        <v>0</v>
      </c>
      <c r="W3528" s="46">
        <f t="shared" si="232"/>
        <v>0</v>
      </c>
      <c r="X3528" s="45" t="s">
        <v>26</v>
      </c>
      <c r="Y3528" s="130"/>
      <c r="Z3528" s="129"/>
      <c r="AA3528" s="171" t="s">
        <v>100</v>
      </c>
      <c r="AK3528" s="2"/>
      <c r="AL3528" s="2"/>
      <c r="AM3528" s="2"/>
      <c r="AN3528" s="2"/>
      <c r="AO3528" s="2"/>
      <c r="AP3528" s="2"/>
      <c r="AQ3528" s="2"/>
      <c r="AR3528" s="2"/>
      <c r="AS3528" s="2"/>
      <c r="AT3528" s="2"/>
      <c r="AU3528" s="2"/>
      <c r="AV3528" s="2"/>
      <c r="AW3528" s="2"/>
    </row>
    <row r="3529" spans="1:49" hidden="1">
      <c r="A3529" s="31" t="e">
        <f t="shared" si="234"/>
        <v>#N/A</v>
      </c>
      <c r="B3529" s="30" t="e">
        <f>VLOOKUP(F3529,[3]!Tabla13[#All],2,FALSE)</f>
        <v>#N/A</v>
      </c>
      <c r="C3529" s="51">
        <v>2026</v>
      </c>
      <c r="D3529" s="51">
        <v>8330</v>
      </c>
      <c r="E3529" s="51"/>
      <c r="F3529" s="52"/>
      <c r="G3529" s="51">
        <v>3</v>
      </c>
      <c r="H3529" s="51">
        <v>7</v>
      </c>
      <c r="I3529" s="51">
        <v>21</v>
      </c>
      <c r="J3529" s="51"/>
      <c r="K3529" s="51">
        <v>5000</v>
      </c>
      <c r="L3529" s="51">
        <v>5100</v>
      </c>
      <c r="M3529" s="51">
        <v>515</v>
      </c>
      <c r="N3529" s="50">
        <v>836</v>
      </c>
      <c r="O3529" s="49"/>
      <c r="P3529" s="48" t="s">
        <v>301</v>
      </c>
      <c r="Q3529" s="47">
        <v>0</v>
      </c>
      <c r="R3529" s="47">
        <v>0</v>
      </c>
      <c r="S3529" s="46">
        <f t="shared" si="233"/>
        <v>0</v>
      </c>
      <c r="T3529" s="47">
        <v>0</v>
      </c>
      <c r="U3529" s="47">
        <v>0</v>
      </c>
      <c r="V3529" s="46">
        <f t="shared" si="231"/>
        <v>0</v>
      </c>
      <c r="W3529" s="46">
        <f t="shared" si="232"/>
        <v>0</v>
      </c>
      <c r="X3529" s="45" t="s">
        <v>26</v>
      </c>
      <c r="Y3529" s="130"/>
      <c r="Z3529" s="129"/>
      <c r="AA3529" s="171" t="s">
        <v>100</v>
      </c>
      <c r="AK3529" s="2"/>
      <c r="AL3529" s="2"/>
      <c r="AM3529" s="2"/>
      <c r="AN3529" s="2"/>
      <c r="AO3529" s="2"/>
      <c r="AP3529" s="2"/>
      <c r="AQ3529" s="2"/>
      <c r="AR3529" s="2"/>
      <c r="AS3529" s="2"/>
      <c r="AT3529" s="2"/>
      <c r="AU3529" s="2"/>
      <c r="AV3529" s="2"/>
      <c r="AW3529" s="2"/>
    </row>
    <row r="3530" spans="1:49" hidden="1">
      <c r="A3530" s="31" t="e">
        <f t="shared" si="234"/>
        <v>#N/A</v>
      </c>
      <c r="B3530" s="30" t="e">
        <f>VLOOKUP(F3530,[3]!Tabla13[#All],2,FALSE)</f>
        <v>#N/A</v>
      </c>
      <c r="C3530" s="51">
        <v>2026</v>
      </c>
      <c r="D3530" s="51">
        <v>8330</v>
      </c>
      <c r="E3530" s="51"/>
      <c r="F3530" s="52"/>
      <c r="G3530" s="51">
        <v>3</v>
      </c>
      <c r="H3530" s="51">
        <v>7</v>
      </c>
      <c r="I3530" s="51">
        <v>21</v>
      </c>
      <c r="J3530" s="51"/>
      <c r="K3530" s="51">
        <v>5000</v>
      </c>
      <c r="L3530" s="51">
        <v>5100</v>
      </c>
      <c r="M3530" s="51">
        <v>515</v>
      </c>
      <c r="N3530" s="50">
        <v>837</v>
      </c>
      <c r="O3530" s="49"/>
      <c r="P3530" s="48" t="s">
        <v>300</v>
      </c>
      <c r="Q3530" s="47">
        <v>0</v>
      </c>
      <c r="R3530" s="47">
        <v>0</v>
      </c>
      <c r="S3530" s="46">
        <f t="shared" si="233"/>
        <v>0</v>
      </c>
      <c r="T3530" s="47">
        <v>0</v>
      </c>
      <c r="U3530" s="47">
        <v>0</v>
      </c>
      <c r="V3530" s="46">
        <f t="shared" ref="V3530:V3593" si="235">T3530+U3530</f>
        <v>0</v>
      </c>
      <c r="W3530" s="46">
        <f t="shared" ref="W3530:W3593" si="236">S3530+V3530</f>
        <v>0</v>
      </c>
      <c r="X3530" s="45" t="s">
        <v>26</v>
      </c>
      <c r="Y3530" s="130"/>
      <c r="Z3530" s="129"/>
      <c r="AA3530" s="171" t="s">
        <v>100</v>
      </c>
      <c r="AK3530" s="2"/>
      <c r="AL3530" s="2"/>
      <c r="AM3530" s="2"/>
      <c r="AN3530" s="2"/>
      <c r="AO3530" s="2"/>
      <c r="AP3530" s="2"/>
      <c r="AQ3530" s="2"/>
      <c r="AR3530" s="2"/>
      <c r="AS3530" s="2"/>
      <c r="AT3530" s="2"/>
      <c r="AU3530" s="2"/>
      <c r="AV3530" s="2"/>
      <c r="AW3530" s="2"/>
    </row>
    <row r="3531" spans="1:49" hidden="1">
      <c r="A3531" s="31" t="e">
        <f t="shared" si="234"/>
        <v>#N/A</v>
      </c>
      <c r="B3531" s="30" t="e">
        <f>VLOOKUP(F3531,[3]!Tabla13[#All],2,FALSE)</f>
        <v>#N/A</v>
      </c>
      <c r="C3531" s="51">
        <v>2026</v>
      </c>
      <c r="D3531" s="51">
        <v>8330</v>
      </c>
      <c r="E3531" s="51"/>
      <c r="F3531" s="52"/>
      <c r="G3531" s="51">
        <v>3</v>
      </c>
      <c r="H3531" s="51">
        <v>7</v>
      </c>
      <c r="I3531" s="51">
        <v>21</v>
      </c>
      <c r="J3531" s="51"/>
      <c r="K3531" s="51">
        <v>5000</v>
      </c>
      <c r="L3531" s="51">
        <v>5100</v>
      </c>
      <c r="M3531" s="51">
        <v>515</v>
      </c>
      <c r="N3531" s="50">
        <v>1004</v>
      </c>
      <c r="O3531" s="49"/>
      <c r="P3531" s="48" t="s">
        <v>56</v>
      </c>
      <c r="Q3531" s="47">
        <v>0</v>
      </c>
      <c r="R3531" s="47">
        <v>0</v>
      </c>
      <c r="S3531" s="46">
        <f t="shared" si="233"/>
        <v>0</v>
      </c>
      <c r="T3531" s="47">
        <v>0</v>
      </c>
      <c r="U3531" s="47">
        <v>0</v>
      </c>
      <c r="V3531" s="46">
        <f t="shared" si="235"/>
        <v>0</v>
      </c>
      <c r="W3531" s="46">
        <f t="shared" si="236"/>
        <v>0</v>
      </c>
      <c r="X3531" s="45" t="s">
        <v>26</v>
      </c>
      <c r="Y3531" s="130"/>
      <c r="Z3531" s="129"/>
      <c r="AA3531" s="114" t="s">
        <v>100</v>
      </c>
      <c r="AK3531" s="2"/>
      <c r="AL3531" s="2"/>
      <c r="AM3531" s="2"/>
      <c r="AN3531" s="2"/>
      <c r="AO3531" s="2"/>
      <c r="AP3531" s="2"/>
      <c r="AQ3531" s="2"/>
      <c r="AR3531" s="2"/>
      <c r="AS3531" s="2"/>
      <c r="AT3531" s="2"/>
      <c r="AU3531" s="2"/>
      <c r="AV3531" s="2"/>
      <c r="AW3531" s="2"/>
    </row>
    <row r="3532" spans="1:49" hidden="1">
      <c r="A3532" s="31" t="e">
        <f t="shared" si="234"/>
        <v>#N/A</v>
      </c>
      <c r="B3532" s="30" t="e">
        <f>VLOOKUP(F3532,[3]!Tabla13[#All],2,FALSE)</f>
        <v>#N/A</v>
      </c>
      <c r="C3532" s="51">
        <v>2026</v>
      </c>
      <c r="D3532" s="51">
        <v>8330</v>
      </c>
      <c r="E3532" s="51"/>
      <c r="F3532" s="52"/>
      <c r="G3532" s="51">
        <v>3</v>
      </c>
      <c r="H3532" s="51">
        <v>7</v>
      </c>
      <c r="I3532" s="51">
        <v>21</v>
      </c>
      <c r="J3532" s="51"/>
      <c r="K3532" s="51">
        <v>5000</v>
      </c>
      <c r="L3532" s="51">
        <v>5100</v>
      </c>
      <c r="M3532" s="51">
        <v>515</v>
      </c>
      <c r="N3532" s="50">
        <v>1030</v>
      </c>
      <c r="O3532" s="49"/>
      <c r="P3532" s="48" t="s">
        <v>562</v>
      </c>
      <c r="Q3532" s="47">
        <v>0</v>
      </c>
      <c r="R3532" s="47">
        <v>0</v>
      </c>
      <c r="S3532" s="46">
        <f t="shared" ref="S3532:S3595" si="237">Q3532+R3532</f>
        <v>0</v>
      </c>
      <c r="T3532" s="47">
        <v>0</v>
      </c>
      <c r="U3532" s="47">
        <v>0</v>
      </c>
      <c r="V3532" s="46">
        <f t="shared" si="235"/>
        <v>0</v>
      </c>
      <c r="W3532" s="46">
        <f t="shared" si="236"/>
        <v>0</v>
      </c>
      <c r="X3532" s="45" t="s">
        <v>26</v>
      </c>
      <c r="Y3532" s="130"/>
      <c r="Z3532" s="129"/>
      <c r="AA3532" s="42" t="s">
        <v>19</v>
      </c>
      <c r="AK3532" s="2"/>
      <c r="AL3532" s="2"/>
      <c r="AM3532" s="2"/>
      <c r="AN3532" s="2"/>
      <c r="AO3532" s="2"/>
      <c r="AP3532" s="2"/>
      <c r="AQ3532" s="2"/>
      <c r="AR3532" s="2"/>
      <c r="AS3532" s="2"/>
      <c r="AT3532" s="2"/>
      <c r="AU3532" s="2"/>
      <c r="AV3532" s="2"/>
      <c r="AW3532" s="2"/>
    </row>
    <row r="3533" spans="1:49" hidden="1">
      <c r="A3533" s="31" t="e">
        <f t="shared" si="234"/>
        <v>#N/A</v>
      </c>
      <c r="B3533" s="30" t="e">
        <f>VLOOKUP(F3533,[3]!Tabla13[#All],2,FALSE)</f>
        <v>#N/A</v>
      </c>
      <c r="C3533" s="51">
        <v>2026</v>
      </c>
      <c r="D3533" s="51">
        <v>8330</v>
      </c>
      <c r="E3533" s="51"/>
      <c r="F3533" s="52"/>
      <c r="G3533" s="51">
        <v>3</v>
      </c>
      <c r="H3533" s="51">
        <v>7</v>
      </c>
      <c r="I3533" s="51">
        <v>21</v>
      </c>
      <c r="J3533" s="51"/>
      <c r="K3533" s="51">
        <v>5000</v>
      </c>
      <c r="L3533" s="51">
        <v>5100</v>
      </c>
      <c r="M3533" s="51">
        <v>515</v>
      </c>
      <c r="N3533" s="50">
        <v>1039</v>
      </c>
      <c r="O3533" s="49"/>
      <c r="P3533" s="48" t="s">
        <v>54</v>
      </c>
      <c r="Q3533" s="47">
        <v>0</v>
      </c>
      <c r="R3533" s="47">
        <v>0</v>
      </c>
      <c r="S3533" s="46">
        <f t="shared" si="237"/>
        <v>0</v>
      </c>
      <c r="T3533" s="47">
        <v>0</v>
      </c>
      <c r="U3533" s="47">
        <v>0</v>
      </c>
      <c r="V3533" s="46">
        <f t="shared" si="235"/>
        <v>0</v>
      </c>
      <c r="W3533" s="46">
        <f t="shared" si="236"/>
        <v>0</v>
      </c>
      <c r="X3533" s="45" t="s">
        <v>26</v>
      </c>
      <c r="Y3533" s="130"/>
      <c r="Z3533" s="129"/>
      <c r="AA3533" s="171" t="s">
        <v>100</v>
      </c>
      <c r="AK3533" s="2"/>
      <c r="AL3533" s="2"/>
      <c r="AM3533" s="2"/>
      <c r="AN3533" s="2"/>
      <c r="AO3533" s="2"/>
      <c r="AP3533" s="2"/>
      <c r="AQ3533" s="2"/>
      <c r="AR3533" s="2"/>
      <c r="AS3533" s="2"/>
      <c r="AT3533" s="2"/>
      <c r="AU3533" s="2"/>
      <c r="AV3533" s="2"/>
      <c r="AW3533" s="2"/>
    </row>
    <row r="3534" spans="1:49" hidden="1">
      <c r="A3534" s="31" t="e">
        <f t="shared" si="234"/>
        <v>#N/A</v>
      </c>
      <c r="B3534" s="30" t="e">
        <f>VLOOKUP(F3534,[3]!Tabla13[#All],2,FALSE)</f>
        <v>#N/A</v>
      </c>
      <c r="C3534" s="51">
        <v>2026</v>
      </c>
      <c r="D3534" s="51">
        <v>8330</v>
      </c>
      <c r="E3534" s="51"/>
      <c r="F3534" s="52"/>
      <c r="G3534" s="51">
        <v>3</v>
      </c>
      <c r="H3534" s="51">
        <v>7</v>
      </c>
      <c r="I3534" s="51">
        <v>21</v>
      </c>
      <c r="J3534" s="51"/>
      <c r="K3534" s="51">
        <v>5000</v>
      </c>
      <c r="L3534" s="51">
        <v>5100</v>
      </c>
      <c r="M3534" s="51">
        <v>515</v>
      </c>
      <c r="N3534" s="50">
        <v>1241</v>
      </c>
      <c r="O3534" s="49"/>
      <c r="P3534" s="48" t="s">
        <v>437</v>
      </c>
      <c r="Q3534" s="47">
        <v>0</v>
      </c>
      <c r="R3534" s="47">
        <v>0</v>
      </c>
      <c r="S3534" s="46">
        <f t="shared" si="237"/>
        <v>0</v>
      </c>
      <c r="T3534" s="47">
        <v>0</v>
      </c>
      <c r="U3534" s="47">
        <v>0</v>
      </c>
      <c r="V3534" s="46">
        <f t="shared" si="235"/>
        <v>0</v>
      </c>
      <c r="W3534" s="46">
        <f t="shared" si="236"/>
        <v>0</v>
      </c>
      <c r="X3534" s="45" t="s">
        <v>26</v>
      </c>
      <c r="Y3534" s="130"/>
      <c r="Z3534" s="129"/>
      <c r="AA3534" s="171" t="s">
        <v>100</v>
      </c>
      <c r="AK3534" s="2"/>
      <c r="AL3534" s="2"/>
      <c r="AM3534" s="2"/>
      <c r="AN3534" s="2"/>
      <c r="AO3534" s="2"/>
      <c r="AP3534" s="2"/>
      <c r="AQ3534" s="2"/>
      <c r="AR3534" s="2"/>
      <c r="AS3534" s="2"/>
      <c r="AT3534" s="2"/>
      <c r="AU3534" s="2"/>
      <c r="AV3534" s="2"/>
      <c r="AW3534" s="2"/>
    </row>
    <row r="3535" spans="1:49" hidden="1">
      <c r="A3535" s="31" t="e">
        <f t="shared" si="234"/>
        <v>#N/A</v>
      </c>
      <c r="B3535" s="30" t="e">
        <f>VLOOKUP(F3535,[3]!Tabla13[#All],2,FALSE)</f>
        <v>#N/A</v>
      </c>
      <c r="C3535" s="51">
        <v>2026</v>
      </c>
      <c r="D3535" s="51">
        <v>8330</v>
      </c>
      <c r="E3535" s="51"/>
      <c r="F3535" s="52"/>
      <c r="G3535" s="51">
        <v>3</v>
      </c>
      <c r="H3535" s="51">
        <v>7</v>
      </c>
      <c r="I3535" s="51">
        <v>21</v>
      </c>
      <c r="J3535" s="51"/>
      <c r="K3535" s="51">
        <v>5000</v>
      </c>
      <c r="L3535" s="51">
        <v>5100</v>
      </c>
      <c r="M3535" s="51">
        <v>515</v>
      </c>
      <c r="N3535" s="50">
        <v>1427</v>
      </c>
      <c r="O3535" s="49"/>
      <c r="P3535" s="48" t="s">
        <v>456</v>
      </c>
      <c r="Q3535" s="47">
        <v>0</v>
      </c>
      <c r="R3535" s="47">
        <v>0</v>
      </c>
      <c r="S3535" s="46">
        <f t="shared" si="237"/>
        <v>0</v>
      </c>
      <c r="T3535" s="47">
        <v>0</v>
      </c>
      <c r="U3535" s="47">
        <v>0</v>
      </c>
      <c r="V3535" s="46">
        <f t="shared" si="235"/>
        <v>0</v>
      </c>
      <c r="W3535" s="46">
        <f t="shared" si="236"/>
        <v>0</v>
      </c>
      <c r="X3535" s="45" t="s">
        <v>26</v>
      </c>
      <c r="Y3535" s="130"/>
      <c r="Z3535" s="129"/>
      <c r="AA3535" s="42" t="s">
        <v>19</v>
      </c>
      <c r="AK3535" s="2"/>
      <c r="AL3535" s="2"/>
      <c r="AM3535" s="2"/>
      <c r="AN3535" s="2"/>
      <c r="AO3535" s="2"/>
      <c r="AP3535" s="2"/>
      <c r="AQ3535" s="2"/>
      <c r="AR3535" s="2"/>
      <c r="AS3535" s="2"/>
      <c r="AT3535" s="2"/>
      <c r="AU3535" s="2"/>
      <c r="AV3535" s="2"/>
      <c r="AW3535" s="2"/>
    </row>
    <row r="3536" spans="1:49">
      <c r="A3536" s="31" t="e">
        <f t="shared" si="234"/>
        <v>#N/A</v>
      </c>
      <c r="B3536" s="30" t="e">
        <f>VLOOKUP(F3536,[3]!Tabla13[#All],2,FALSE)</f>
        <v>#N/A</v>
      </c>
      <c r="C3536" s="51">
        <v>2026</v>
      </c>
      <c r="D3536" s="51">
        <v>8330</v>
      </c>
      <c r="E3536" s="51"/>
      <c r="F3536" s="52"/>
      <c r="G3536" s="51">
        <v>3</v>
      </c>
      <c r="H3536" s="51">
        <v>7</v>
      </c>
      <c r="I3536" s="51">
        <v>21</v>
      </c>
      <c r="J3536" s="51"/>
      <c r="K3536" s="51">
        <v>5000</v>
      </c>
      <c r="L3536" s="51">
        <v>5100</v>
      </c>
      <c r="M3536" s="51">
        <v>515</v>
      </c>
      <c r="N3536" s="50">
        <v>1476</v>
      </c>
      <c r="O3536" s="116">
        <v>2</v>
      </c>
      <c r="P3536" s="48" t="s">
        <v>51</v>
      </c>
      <c r="Q3536" s="47">
        <f>4959007</f>
        <v>4959007</v>
      </c>
      <c r="R3536" s="47">
        <v>0</v>
      </c>
      <c r="S3536" s="46">
        <f t="shared" si="237"/>
        <v>4959007</v>
      </c>
      <c r="T3536" s="47">
        <v>0</v>
      </c>
      <c r="U3536" s="47">
        <v>0</v>
      </c>
      <c r="V3536" s="46">
        <f t="shared" si="235"/>
        <v>0</v>
      </c>
      <c r="W3536" s="46">
        <f t="shared" si="236"/>
        <v>4959007</v>
      </c>
      <c r="X3536" s="45" t="s">
        <v>26</v>
      </c>
      <c r="Y3536" s="130">
        <v>38</v>
      </c>
      <c r="Z3536" s="129"/>
      <c r="AA3536" s="171" t="s">
        <v>100</v>
      </c>
      <c r="AK3536" s="2"/>
      <c r="AL3536" s="2"/>
      <c r="AM3536" s="2"/>
      <c r="AN3536" s="2"/>
      <c r="AO3536" s="2"/>
      <c r="AP3536" s="2"/>
      <c r="AQ3536" s="2"/>
      <c r="AR3536" s="2"/>
      <c r="AS3536" s="2"/>
      <c r="AT3536" s="2"/>
      <c r="AU3536" s="2"/>
      <c r="AV3536" s="2"/>
      <c r="AW3536" s="2"/>
    </row>
    <row r="3537" spans="1:49" hidden="1">
      <c r="A3537" s="31" t="e">
        <f t="shared" si="234"/>
        <v>#N/A</v>
      </c>
      <c r="B3537" s="30" t="e">
        <f>VLOOKUP(F3537,[3]!Tabla13[#All],2,FALSE)</f>
        <v>#N/A</v>
      </c>
      <c r="C3537" s="51">
        <v>2026</v>
      </c>
      <c r="D3537" s="51">
        <v>8330</v>
      </c>
      <c r="E3537" s="51"/>
      <c r="F3537" s="52"/>
      <c r="G3537" s="51">
        <v>3</v>
      </c>
      <c r="H3537" s="51">
        <v>7</v>
      </c>
      <c r="I3537" s="51">
        <v>21</v>
      </c>
      <c r="J3537" s="51"/>
      <c r="K3537" s="51">
        <v>5000</v>
      </c>
      <c r="L3537" s="51">
        <v>5100</v>
      </c>
      <c r="M3537" s="51">
        <v>515</v>
      </c>
      <c r="N3537" s="50">
        <v>1512</v>
      </c>
      <c r="O3537" s="49"/>
      <c r="P3537" s="48" t="s">
        <v>465</v>
      </c>
      <c r="Q3537" s="47">
        <v>0</v>
      </c>
      <c r="R3537" s="47">
        <v>0</v>
      </c>
      <c r="S3537" s="46">
        <f t="shared" si="237"/>
        <v>0</v>
      </c>
      <c r="T3537" s="47">
        <v>0</v>
      </c>
      <c r="U3537" s="47">
        <v>0</v>
      </c>
      <c r="V3537" s="46">
        <f t="shared" si="235"/>
        <v>0</v>
      </c>
      <c r="W3537" s="46">
        <f t="shared" si="236"/>
        <v>0</v>
      </c>
      <c r="X3537" s="45" t="s">
        <v>26</v>
      </c>
      <c r="Y3537" s="130"/>
      <c r="Z3537" s="129"/>
      <c r="AA3537" s="114" t="s">
        <v>100</v>
      </c>
      <c r="AK3537" s="2"/>
      <c r="AL3537" s="2"/>
      <c r="AM3537" s="2"/>
      <c r="AN3537" s="2"/>
      <c r="AO3537" s="2"/>
      <c r="AP3537" s="2"/>
      <c r="AQ3537" s="2"/>
      <c r="AR3537" s="2"/>
      <c r="AS3537" s="2"/>
      <c r="AT3537" s="2"/>
      <c r="AU3537" s="2"/>
      <c r="AV3537" s="2"/>
      <c r="AW3537" s="2"/>
    </row>
    <row r="3538" spans="1:49">
      <c r="A3538" s="31" t="e">
        <f t="shared" si="234"/>
        <v>#N/A</v>
      </c>
      <c r="B3538" s="30" t="e">
        <f>VLOOKUP(F3538,[3]!Tabla13[#All],2,FALSE)</f>
        <v>#N/A</v>
      </c>
      <c r="C3538" s="51">
        <v>2026</v>
      </c>
      <c r="D3538" s="51">
        <v>8330</v>
      </c>
      <c r="E3538" s="51"/>
      <c r="F3538" s="52"/>
      <c r="G3538" s="51">
        <v>3</v>
      </c>
      <c r="H3538" s="51">
        <v>7</v>
      </c>
      <c r="I3538" s="51">
        <v>21</v>
      </c>
      <c r="J3538" s="51"/>
      <c r="K3538" s="51">
        <v>5000</v>
      </c>
      <c r="L3538" s="51">
        <v>5100</v>
      </c>
      <c r="M3538" s="51">
        <v>515</v>
      </c>
      <c r="N3538" s="50">
        <v>688</v>
      </c>
      <c r="O3538" s="116">
        <v>2</v>
      </c>
      <c r="P3538" s="48" t="s">
        <v>508</v>
      </c>
      <c r="Q3538" s="47">
        <v>740950</v>
      </c>
      <c r="R3538" s="47">
        <v>0</v>
      </c>
      <c r="S3538" s="46">
        <f t="shared" si="237"/>
        <v>740950</v>
      </c>
      <c r="T3538" s="47">
        <v>0</v>
      </c>
      <c r="U3538" s="47">
        <v>0</v>
      </c>
      <c r="V3538" s="46">
        <f t="shared" si="235"/>
        <v>0</v>
      </c>
      <c r="W3538" s="46">
        <f t="shared" si="236"/>
        <v>740950</v>
      </c>
      <c r="X3538" s="45" t="s">
        <v>26</v>
      </c>
      <c r="Y3538" s="130">
        <v>10</v>
      </c>
      <c r="Z3538" s="129"/>
      <c r="AA3538" s="114" t="s">
        <v>100</v>
      </c>
      <c r="AK3538" s="2"/>
      <c r="AL3538" s="2"/>
      <c r="AM3538" s="2"/>
      <c r="AN3538" s="2"/>
      <c r="AO3538" s="2"/>
      <c r="AP3538" s="2"/>
      <c r="AQ3538" s="2"/>
      <c r="AR3538" s="2"/>
      <c r="AS3538" s="2"/>
      <c r="AT3538" s="2"/>
      <c r="AU3538" s="2"/>
      <c r="AV3538" s="2"/>
      <c r="AW3538" s="2"/>
    </row>
    <row r="3539" spans="1:49">
      <c r="A3539" s="31" t="e">
        <f t="shared" si="234"/>
        <v>#N/A</v>
      </c>
      <c r="B3539" s="30" t="e">
        <f>VLOOKUP(F3539,[3]!Tabla13[#All],2,FALSE)</f>
        <v>#N/A</v>
      </c>
      <c r="C3539" s="51">
        <v>2026</v>
      </c>
      <c r="D3539" s="51">
        <v>8330</v>
      </c>
      <c r="E3539" s="51"/>
      <c r="F3539" s="52"/>
      <c r="G3539" s="51">
        <v>3</v>
      </c>
      <c r="H3539" s="51">
        <v>7</v>
      </c>
      <c r="I3539" s="51">
        <v>21</v>
      </c>
      <c r="J3539" s="51"/>
      <c r="K3539" s="51">
        <v>5000</v>
      </c>
      <c r="L3539" s="51">
        <v>5100</v>
      </c>
      <c r="M3539" s="51">
        <v>515</v>
      </c>
      <c r="N3539" s="50">
        <v>1413</v>
      </c>
      <c r="O3539" s="116">
        <v>2</v>
      </c>
      <c r="P3539" s="48" t="s">
        <v>506</v>
      </c>
      <c r="Q3539" s="47">
        <v>240120</v>
      </c>
      <c r="R3539" s="47">
        <v>0</v>
      </c>
      <c r="S3539" s="46">
        <f t="shared" si="237"/>
        <v>240120</v>
      </c>
      <c r="T3539" s="47">
        <v>0</v>
      </c>
      <c r="U3539" s="47">
        <v>0</v>
      </c>
      <c r="V3539" s="46">
        <f t="shared" si="235"/>
        <v>0</v>
      </c>
      <c r="W3539" s="46">
        <f t="shared" si="236"/>
        <v>240120</v>
      </c>
      <c r="X3539" s="45" t="s">
        <v>26</v>
      </c>
      <c r="Y3539" s="130">
        <v>6</v>
      </c>
      <c r="Z3539" s="129"/>
      <c r="AA3539" s="114" t="s">
        <v>100</v>
      </c>
      <c r="AK3539" s="2"/>
      <c r="AL3539" s="2"/>
      <c r="AM3539" s="2"/>
      <c r="AN3539" s="2"/>
      <c r="AO3539" s="2"/>
      <c r="AP3539" s="2"/>
      <c r="AQ3539" s="2"/>
      <c r="AR3539" s="2"/>
      <c r="AS3539" s="2"/>
      <c r="AT3539" s="2"/>
      <c r="AU3539" s="2"/>
      <c r="AV3539" s="2"/>
      <c r="AW3539" s="2"/>
    </row>
    <row r="3540" spans="1:49">
      <c r="A3540" s="31" t="e">
        <f t="shared" si="234"/>
        <v>#N/A</v>
      </c>
      <c r="B3540" s="30" t="e">
        <f>VLOOKUP(F3540,[3]!Tabla13[#All],2,FALSE)</f>
        <v>#N/A</v>
      </c>
      <c r="C3540" s="51">
        <v>2026</v>
      </c>
      <c r="D3540" s="51">
        <v>8330</v>
      </c>
      <c r="E3540" s="51"/>
      <c r="F3540" s="52"/>
      <c r="G3540" s="51">
        <v>3</v>
      </c>
      <c r="H3540" s="51">
        <v>7</v>
      </c>
      <c r="I3540" s="51">
        <v>21</v>
      </c>
      <c r="J3540" s="51"/>
      <c r="K3540" s="51">
        <v>5000</v>
      </c>
      <c r="L3540" s="51">
        <v>5100</v>
      </c>
      <c r="M3540" s="51">
        <v>515</v>
      </c>
      <c r="N3540" s="50">
        <v>1241</v>
      </c>
      <c r="O3540" s="116">
        <v>2</v>
      </c>
      <c r="P3540" s="48" t="s">
        <v>437</v>
      </c>
      <c r="Q3540" s="47">
        <v>82422</v>
      </c>
      <c r="R3540" s="47">
        <v>0</v>
      </c>
      <c r="S3540" s="46">
        <f t="shared" si="237"/>
        <v>82422</v>
      </c>
      <c r="T3540" s="47">
        <v>0</v>
      </c>
      <c r="U3540" s="47">
        <v>0</v>
      </c>
      <c r="V3540" s="46">
        <f t="shared" si="235"/>
        <v>0</v>
      </c>
      <c r="W3540" s="46">
        <f t="shared" si="236"/>
        <v>82422</v>
      </c>
      <c r="X3540" s="45" t="s">
        <v>26</v>
      </c>
      <c r="Y3540" s="130">
        <v>80</v>
      </c>
      <c r="Z3540" s="129"/>
      <c r="AA3540" s="171" t="s">
        <v>100</v>
      </c>
      <c r="AK3540" s="2"/>
      <c r="AL3540" s="2"/>
      <c r="AM3540" s="2"/>
      <c r="AN3540" s="2"/>
      <c r="AO3540" s="2"/>
      <c r="AP3540" s="2"/>
      <c r="AQ3540" s="2"/>
      <c r="AR3540" s="2"/>
      <c r="AS3540" s="2"/>
      <c r="AT3540" s="2"/>
      <c r="AU3540" s="2"/>
      <c r="AV3540" s="2"/>
      <c r="AW3540" s="2"/>
    </row>
    <row r="3541" spans="1:49">
      <c r="A3541" s="31" t="e">
        <f t="shared" si="234"/>
        <v>#N/A</v>
      </c>
      <c r="B3541" s="30" t="e">
        <f>VLOOKUP(F3541,[3]!Tabla13[#All],2,FALSE)</f>
        <v>#N/A</v>
      </c>
      <c r="C3541" s="51">
        <v>2026</v>
      </c>
      <c r="D3541" s="51">
        <v>8330</v>
      </c>
      <c r="E3541" s="51"/>
      <c r="F3541" s="52"/>
      <c r="G3541" s="51">
        <v>3</v>
      </c>
      <c r="H3541" s="51">
        <v>7</v>
      </c>
      <c r="I3541" s="51">
        <v>21</v>
      </c>
      <c r="J3541" s="51"/>
      <c r="K3541" s="51">
        <v>5000</v>
      </c>
      <c r="L3541" s="51">
        <v>5100</v>
      </c>
      <c r="M3541" s="51">
        <v>515</v>
      </c>
      <c r="N3541" s="50">
        <v>1287</v>
      </c>
      <c r="O3541" s="116">
        <v>2</v>
      </c>
      <c r="P3541" s="48" t="s">
        <v>467</v>
      </c>
      <c r="Q3541" s="47">
        <f>2320232</f>
        <v>2320232</v>
      </c>
      <c r="R3541" s="47">
        <v>0</v>
      </c>
      <c r="S3541" s="46">
        <f t="shared" si="237"/>
        <v>2320232</v>
      </c>
      <c r="T3541" s="47">
        <v>0</v>
      </c>
      <c r="U3541" s="47">
        <v>0</v>
      </c>
      <c r="V3541" s="46">
        <f t="shared" si="235"/>
        <v>0</v>
      </c>
      <c r="W3541" s="46">
        <f t="shared" si="236"/>
        <v>2320232</v>
      </c>
      <c r="X3541" s="45" t="s">
        <v>26</v>
      </c>
      <c r="Y3541" s="130">
        <f>4</f>
        <v>4</v>
      </c>
      <c r="Z3541" s="129"/>
      <c r="AA3541" s="171" t="s">
        <v>100</v>
      </c>
      <c r="AK3541" s="2"/>
      <c r="AL3541" s="2"/>
      <c r="AM3541" s="2"/>
      <c r="AN3541" s="2"/>
      <c r="AO3541" s="2"/>
      <c r="AP3541" s="2"/>
      <c r="AQ3541" s="2"/>
      <c r="AR3541" s="2"/>
      <c r="AS3541" s="2"/>
      <c r="AT3541" s="2"/>
      <c r="AU3541" s="2"/>
      <c r="AV3541" s="2"/>
      <c r="AW3541" s="2"/>
    </row>
    <row r="3542" spans="1:49">
      <c r="A3542" s="31" t="e">
        <f t="shared" si="234"/>
        <v>#N/A</v>
      </c>
      <c r="B3542" s="30" t="e">
        <f>VLOOKUP(F3542,[3]!Tabla13[#All],2,FALSE)</f>
        <v>#N/A</v>
      </c>
      <c r="C3542" s="51">
        <v>2026</v>
      </c>
      <c r="D3542" s="51">
        <v>8330</v>
      </c>
      <c r="E3542" s="51"/>
      <c r="F3542" s="52"/>
      <c r="G3542" s="51">
        <v>3</v>
      </c>
      <c r="H3542" s="51">
        <v>7</v>
      </c>
      <c r="I3542" s="51">
        <v>21</v>
      </c>
      <c r="J3542" s="51"/>
      <c r="K3542" s="51">
        <v>5000</v>
      </c>
      <c r="L3542" s="51">
        <v>5100</v>
      </c>
      <c r="M3542" s="51">
        <v>515</v>
      </c>
      <c r="N3542" s="50">
        <v>1330</v>
      </c>
      <c r="O3542" s="116">
        <v>2</v>
      </c>
      <c r="P3542" s="48" t="s">
        <v>561</v>
      </c>
      <c r="Q3542" s="47">
        <v>2847536</v>
      </c>
      <c r="R3542" s="47">
        <v>0</v>
      </c>
      <c r="S3542" s="46">
        <f t="shared" si="237"/>
        <v>2847536</v>
      </c>
      <c r="T3542" s="47">
        <v>0</v>
      </c>
      <c r="U3542" s="47">
        <v>0</v>
      </c>
      <c r="V3542" s="46">
        <f t="shared" si="235"/>
        <v>0</v>
      </c>
      <c r="W3542" s="46">
        <f t="shared" si="236"/>
        <v>2847536</v>
      </c>
      <c r="X3542" s="45" t="s">
        <v>26</v>
      </c>
      <c r="Y3542" s="130">
        <v>49</v>
      </c>
      <c r="Z3542" s="129"/>
      <c r="AA3542" s="114" t="s">
        <v>100</v>
      </c>
      <c r="AK3542" s="2"/>
      <c r="AL3542" s="2"/>
      <c r="AM3542" s="2"/>
      <c r="AN3542" s="2"/>
      <c r="AO3542" s="2"/>
      <c r="AP3542" s="2"/>
      <c r="AQ3542" s="2"/>
      <c r="AR3542" s="2"/>
      <c r="AS3542" s="2"/>
      <c r="AT3542" s="2"/>
      <c r="AU3542" s="2"/>
      <c r="AV3542" s="2"/>
      <c r="AW3542" s="2"/>
    </row>
    <row r="3543" spans="1:49" hidden="1">
      <c r="A3543" s="31" t="e">
        <f t="shared" si="234"/>
        <v>#N/A</v>
      </c>
      <c r="B3543" s="30" t="e">
        <f>VLOOKUP(F3543,[3]!Tabla13[#All],2,FALSE)</f>
        <v>#N/A</v>
      </c>
      <c r="C3543" s="51">
        <v>2026</v>
      </c>
      <c r="D3543" s="51">
        <v>8330</v>
      </c>
      <c r="E3543" s="51"/>
      <c r="F3543" s="52"/>
      <c r="G3543" s="51">
        <v>3</v>
      </c>
      <c r="H3543" s="51">
        <v>7</v>
      </c>
      <c r="I3543" s="51">
        <v>21</v>
      </c>
      <c r="J3543" s="51"/>
      <c r="K3543" s="51">
        <v>5000</v>
      </c>
      <c r="L3543" s="51">
        <v>5100</v>
      </c>
      <c r="M3543" s="51">
        <v>515</v>
      </c>
      <c r="N3543" s="50">
        <v>1452</v>
      </c>
      <c r="O3543" s="49"/>
      <c r="P3543" s="48" t="s">
        <v>455</v>
      </c>
      <c r="Q3543" s="47">
        <v>0</v>
      </c>
      <c r="R3543" s="47">
        <v>0</v>
      </c>
      <c r="S3543" s="46">
        <f t="shared" si="237"/>
        <v>0</v>
      </c>
      <c r="T3543" s="47">
        <v>0</v>
      </c>
      <c r="U3543" s="47">
        <v>0</v>
      </c>
      <c r="V3543" s="46">
        <f t="shared" si="235"/>
        <v>0</v>
      </c>
      <c r="W3543" s="46">
        <f t="shared" si="236"/>
        <v>0</v>
      </c>
      <c r="X3543" s="45" t="s">
        <v>26</v>
      </c>
      <c r="Y3543" s="130"/>
      <c r="Z3543" s="129"/>
      <c r="AA3543" s="114" t="s">
        <v>100</v>
      </c>
      <c r="AK3543" s="2"/>
      <c r="AL3543" s="2"/>
      <c r="AM3543" s="2"/>
      <c r="AN3543" s="2"/>
      <c r="AO3543" s="2"/>
      <c r="AP3543" s="2"/>
      <c r="AQ3543" s="2"/>
      <c r="AR3543" s="2"/>
      <c r="AS3543" s="2"/>
      <c r="AT3543" s="2"/>
      <c r="AU3543" s="2"/>
      <c r="AV3543" s="2"/>
      <c r="AW3543" s="2"/>
    </row>
    <row r="3544" spans="1:49" hidden="1">
      <c r="A3544" s="31" t="e">
        <f t="shared" si="234"/>
        <v>#N/A</v>
      </c>
      <c r="B3544" s="30" t="e">
        <f>VLOOKUP(F3544,[3]!Tabla13[#All],2,FALSE)</f>
        <v>#N/A</v>
      </c>
      <c r="C3544" s="51">
        <v>2026</v>
      </c>
      <c r="D3544" s="51">
        <v>8330</v>
      </c>
      <c r="E3544" s="51"/>
      <c r="F3544" s="52"/>
      <c r="G3544" s="51">
        <v>3</v>
      </c>
      <c r="H3544" s="51">
        <v>7</v>
      </c>
      <c r="I3544" s="51">
        <v>21</v>
      </c>
      <c r="J3544" s="51"/>
      <c r="K3544" s="51">
        <v>5000</v>
      </c>
      <c r="L3544" s="51">
        <v>5100</v>
      </c>
      <c r="M3544" s="51">
        <v>515</v>
      </c>
      <c r="N3544" s="50">
        <v>1475</v>
      </c>
      <c r="O3544" s="49"/>
      <c r="P3544" s="48" t="s">
        <v>560</v>
      </c>
      <c r="Q3544" s="47">
        <v>0</v>
      </c>
      <c r="R3544" s="47">
        <v>0</v>
      </c>
      <c r="S3544" s="46">
        <f t="shared" si="237"/>
        <v>0</v>
      </c>
      <c r="T3544" s="47">
        <v>0</v>
      </c>
      <c r="U3544" s="47">
        <v>0</v>
      </c>
      <c r="V3544" s="46">
        <f t="shared" si="235"/>
        <v>0</v>
      </c>
      <c r="W3544" s="46">
        <f t="shared" si="236"/>
        <v>0</v>
      </c>
      <c r="X3544" s="45" t="s">
        <v>26</v>
      </c>
      <c r="Y3544" s="130"/>
      <c r="Z3544" s="129"/>
      <c r="AA3544" s="114" t="s">
        <v>100</v>
      </c>
      <c r="AK3544" s="2"/>
      <c r="AL3544" s="2"/>
      <c r="AM3544" s="2"/>
      <c r="AN3544" s="2"/>
      <c r="AO3544" s="2"/>
      <c r="AP3544" s="2"/>
      <c r="AQ3544" s="2"/>
      <c r="AR3544" s="2"/>
      <c r="AS3544" s="2"/>
      <c r="AT3544" s="2"/>
      <c r="AU3544" s="2"/>
      <c r="AV3544" s="2"/>
      <c r="AW3544" s="2"/>
    </row>
    <row r="3545" spans="1:49" hidden="1">
      <c r="A3545" s="31" t="e">
        <f t="shared" si="234"/>
        <v>#N/A</v>
      </c>
      <c r="B3545" s="30" t="e">
        <f>VLOOKUP(F3545,[3]!Tabla13[#All],2,FALSE)</f>
        <v>#N/A</v>
      </c>
      <c r="C3545" s="40">
        <v>2026</v>
      </c>
      <c r="D3545" s="40">
        <v>8330</v>
      </c>
      <c r="E3545" s="40"/>
      <c r="F3545" s="41"/>
      <c r="G3545" s="40">
        <v>3</v>
      </c>
      <c r="H3545" s="40">
        <v>7</v>
      </c>
      <c r="I3545" s="40">
        <v>21</v>
      </c>
      <c r="J3545" s="40"/>
      <c r="K3545" s="40">
        <v>5000</v>
      </c>
      <c r="L3545" s="40">
        <v>5100</v>
      </c>
      <c r="M3545" s="40">
        <v>519</v>
      </c>
      <c r="N3545" s="39" t="s">
        <v>23</v>
      </c>
      <c r="O3545" s="38"/>
      <c r="P3545" s="37" t="s">
        <v>47</v>
      </c>
      <c r="Q3545" s="36">
        <f>SUM(Q3546:Q3547)</f>
        <v>0</v>
      </c>
      <c r="R3545" s="36">
        <f>SUM(R3546:R3547)</f>
        <v>0</v>
      </c>
      <c r="S3545" s="36">
        <f t="shared" si="237"/>
        <v>0</v>
      </c>
      <c r="T3545" s="36">
        <f>SUM(T3546:T3547)</f>
        <v>0</v>
      </c>
      <c r="U3545" s="36">
        <f>SUM(U3546:U3547)</f>
        <v>0</v>
      </c>
      <c r="V3545" s="36">
        <f t="shared" si="235"/>
        <v>0</v>
      </c>
      <c r="W3545" s="36">
        <f t="shared" si="236"/>
        <v>0</v>
      </c>
      <c r="X3545" s="35"/>
      <c r="Y3545" s="134"/>
      <c r="Z3545" s="63"/>
      <c r="AA3545" s="64"/>
      <c r="AK3545" s="2"/>
      <c r="AL3545" s="2"/>
      <c r="AM3545" s="2"/>
      <c r="AN3545" s="2"/>
      <c r="AO3545" s="2"/>
      <c r="AP3545" s="2"/>
      <c r="AQ3545" s="2"/>
      <c r="AR3545" s="2"/>
      <c r="AS3545" s="2"/>
      <c r="AT3545" s="2"/>
      <c r="AU3545" s="2"/>
      <c r="AV3545" s="2"/>
      <c r="AW3545" s="2"/>
    </row>
    <row r="3546" spans="1:49" hidden="1">
      <c r="A3546" s="31" t="e">
        <f t="shared" si="234"/>
        <v>#N/A</v>
      </c>
      <c r="B3546" s="30" t="e">
        <f>VLOOKUP(F3546,[3]!Tabla13[#All],2,FALSE)</f>
        <v>#N/A</v>
      </c>
      <c r="C3546" s="51">
        <v>2026</v>
      </c>
      <c r="D3546" s="51">
        <v>8330</v>
      </c>
      <c r="E3546" s="51"/>
      <c r="F3546" s="52"/>
      <c r="G3546" s="51">
        <v>3</v>
      </c>
      <c r="H3546" s="51">
        <v>7</v>
      </c>
      <c r="I3546" s="51">
        <v>21</v>
      </c>
      <c r="J3546" s="51"/>
      <c r="K3546" s="51">
        <v>5000</v>
      </c>
      <c r="L3546" s="51">
        <v>5100</v>
      </c>
      <c r="M3546" s="51">
        <v>519</v>
      </c>
      <c r="N3546" s="50">
        <v>18</v>
      </c>
      <c r="O3546" s="49"/>
      <c r="P3546" s="48" t="s">
        <v>559</v>
      </c>
      <c r="Q3546" s="47">
        <v>0</v>
      </c>
      <c r="R3546" s="47">
        <v>0</v>
      </c>
      <c r="S3546" s="46">
        <f t="shared" si="237"/>
        <v>0</v>
      </c>
      <c r="T3546" s="47">
        <v>0</v>
      </c>
      <c r="U3546" s="47">
        <v>0</v>
      </c>
      <c r="V3546" s="46">
        <f t="shared" si="235"/>
        <v>0</v>
      </c>
      <c r="W3546" s="46">
        <f t="shared" si="236"/>
        <v>0</v>
      </c>
      <c r="X3546" s="45" t="s">
        <v>26</v>
      </c>
      <c r="Y3546" s="130"/>
      <c r="Z3546" s="129"/>
      <c r="AA3546" s="171" t="s">
        <v>100</v>
      </c>
      <c r="AK3546" s="2"/>
      <c r="AL3546" s="2"/>
      <c r="AM3546" s="2"/>
      <c r="AN3546" s="2"/>
      <c r="AO3546" s="2"/>
      <c r="AP3546" s="2"/>
      <c r="AQ3546" s="2"/>
      <c r="AR3546" s="2"/>
      <c r="AS3546" s="2"/>
      <c r="AT3546" s="2"/>
      <c r="AU3546" s="2"/>
      <c r="AV3546" s="2"/>
      <c r="AW3546" s="2"/>
    </row>
    <row r="3547" spans="1:49" hidden="1">
      <c r="A3547" s="31" t="e">
        <f t="shared" ref="A3547:A3610" si="238">B3547-E3547</f>
        <v>#N/A</v>
      </c>
      <c r="B3547" s="30" t="e">
        <f>VLOOKUP(F3547,[3]!Tabla13[#All],2,FALSE)</f>
        <v>#N/A</v>
      </c>
      <c r="C3547" s="51">
        <v>2026</v>
      </c>
      <c r="D3547" s="51">
        <v>8330</v>
      </c>
      <c r="E3547" s="51"/>
      <c r="F3547" s="52"/>
      <c r="G3547" s="51">
        <v>3</v>
      </c>
      <c r="H3547" s="51">
        <v>7</v>
      </c>
      <c r="I3547" s="51">
        <v>21</v>
      </c>
      <c r="J3547" s="51"/>
      <c r="K3547" s="51">
        <v>5000</v>
      </c>
      <c r="L3547" s="51">
        <v>5100</v>
      </c>
      <c r="M3547" s="51">
        <v>519</v>
      </c>
      <c r="N3547" s="50">
        <v>1041</v>
      </c>
      <c r="O3547" s="49"/>
      <c r="P3547" s="48" t="s">
        <v>287</v>
      </c>
      <c r="Q3547" s="47">
        <v>0</v>
      </c>
      <c r="R3547" s="47">
        <v>0</v>
      </c>
      <c r="S3547" s="46">
        <f t="shared" si="237"/>
        <v>0</v>
      </c>
      <c r="T3547" s="47">
        <v>0</v>
      </c>
      <c r="U3547" s="47">
        <v>0</v>
      </c>
      <c r="V3547" s="46">
        <f t="shared" si="235"/>
        <v>0</v>
      </c>
      <c r="W3547" s="46">
        <f t="shared" si="236"/>
        <v>0</v>
      </c>
      <c r="X3547" s="45" t="s">
        <v>26</v>
      </c>
      <c r="Y3547" s="130"/>
      <c r="Z3547" s="129"/>
      <c r="AA3547" s="42" t="s">
        <v>19</v>
      </c>
      <c r="AK3547" s="2"/>
      <c r="AL3547" s="2"/>
      <c r="AM3547" s="2"/>
      <c r="AN3547" s="2"/>
      <c r="AO3547" s="2"/>
      <c r="AP3547" s="2"/>
      <c r="AQ3547" s="2"/>
      <c r="AR3547" s="2"/>
      <c r="AS3547" s="2"/>
      <c r="AT3547" s="2"/>
      <c r="AU3547" s="2"/>
      <c r="AV3547" s="2"/>
      <c r="AW3547" s="2"/>
    </row>
    <row r="3548" spans="1:49">
      <c r="A3548" s="31" t="e">
        <f t="shared" si="238"/>
        <v>#N/A</v>
      </c>
      <c r="B3548" s="30" t="e">
        <f>VLOOKUP(F3548,[3]!Tabla13[#All],2,FALSE)</f>
        <v>#N/A</v>
      </c>
      <c r="C3548" s="61">
        <v>2026</v>
      </c>
      <c r="D3548" s="61">
        <v>8330</v>
      </c>
      <c r="E3548" s="61"/>
      <c r="F3548" s="62"/>
      <c r="G3548" s="61">
        <v>3</v>
      </c>
      <c r="H3548" s="61">
        <v>7</v>
      </c>
      <c r="I3548" s="61">
        <v>21</v>
      </c>
      <c r="J3548" s="61"/>
      <c r="K3548" s="61">
        <v>5000</v>
      </c>
      <c r="L3548" s="61">
        <v>5200</v>
      </c>
      <c r="M3548" s="61"/>
      <c r="N3548" s="60" t="s">
        <v>23</v>
      </c>
      <c r="O3548" s="59"/>
      <c r="P3548" s="58" t="s">
        <v>40</v>
      </c>
      <c r="Q3548" s="57">
        <f>Q3549+Q3554</f>
        <v>67094</v>
      </c>
      <c r="R3548" s="57">
        <f>R3549+R3554</f>
        <v>0</v>
      </c>
      <c r="S3548" s="57">
        <f t="shared" si="237"/>
        <v>67094</v>
      </c>
      <c r="T3548" s="57">
        <f>T3549+T3554</f>
        <v>0</v>
      </c>
      <c r="U3548" s="57">
        <f>U3549+U3554</f>
        <v>0</v>
      </c>
      <c r="V3548" s="57">
        <f t="shared" si="235"/>
        <v>0</v>
      </c>
      <c r="W3548" s="57">
        <f t="shared" si="236"/>
        <v>67094</v>
      </c>
      <c r="X3548" s="56"/>
      <c r="Y3548" s="137"/>
      <c r="Z3548" s="136"/>
      <c r="AA3548" s="53"/>
      <c r="AK3548" s="2"/>
      <c r="AL3548" s="2"/>
      <c r="AM3548" s="2"/>
      <c r="AN3548" s="2"/>
      <c r="AO3548" s="2"/>
      <c r="AP3548" s="2"/>
      <c r="AQ3548" s="2"/>
      <c r="AR3548" s="2"/>
      <c r="AS3548" s="2"/>
      <c r="AT3548" s="2"/>
      <c r="AU3548" s="2"/>
      <c r="AV3548" s="2"/>
      <c r="AW3548" s="2"/>
    </row>
    <row r="3549" spans="1:49">
      <c r="A3549" s="31" t="e">
        <f t="shared" si="238"/>
        <v>#N/A</v>
      </c>
      <c r="B3549" s="30" t="e">
        <f>VLOOKUP(F3549,[3]!Tabla13[#All],2,FALSE)</f>
        <v>#N/A</v>
      </c>
      <c r="C3549" s="40">
        <v>2026</v>
      </c>
      <c r="D3549" s="40">
        <v>8330</v>
      </c>
      <c r="E3549" s="40"/>
      <c r="F3549" s="41"/>
      <c r="G3549" s="40">
        <v>3</v>
      </c>
      <c r="H3549" s="40">
        <v>7</v>
      </c>
      <c r="I3549" s="40">
        <v>21</v>
      </c>
      <c r="J3549" s="40"/>
      <c r="K3549" s="40">
        <v>5000</v>
      </c>
      <c r="L3549" s="40">
        <v>5200</v>
      </c>
      <c r="M3549" s="40">
        <v>521</v>
      </c>
      <c r="N3549" s="39" t="s">
        <v>23</v>
      </c>
      <c r="O3549" s="38"/>
      <c r="P3549" s="37" t="s">
        <v>39</v>
      </c>
      <c r="Q3549" s="36">
        <f>SUM(Q3550:Q3553)</f>
        <v>67094</v>
      </c>
      <c r="R3549" s="36">
        <f>SUM(R3550:R3553)</f>
        <v>0</v>
      </c>
      <c r="S3549" s="36">
        <f t="shared" si="237"/>
        <v>67094</v>
      </c>
      <c r="T3549" s="36">
        <f>SUM(T3550:T3553)</f>
        <v>0</v>
      </c>
      <c r="U3549" s="36">
        <f>SUM(U3550:U3553)</f>
        <v>0</v>
      </c>
      <c r="V3549" s="36">
        <f t="shared" si="235"/>
        <v>0</v>
      </c>
      <c r="W3549" s="36">
        <f t="shared" si="236"/>
        <v>67094</v>
      </c>
      <c r="X3549" s="35"/>
      <c r="Y3549" s="134"/>
      <c r="Z3549" s="133"/>
      <c r="AA3549" s="32"/>
      <c r="AK3549" s="2"/>
      <c r="AL3549" s="2"/>
      <c r="AM3549" s="2"/>
      <c r="AN3549" s="2"/>
      <c r="AO3549" s="2"/>
      <c r="AP3549" s="2"/>
      <c r="AQ3549" s="2"/>
      <c r="AR3549" s="2"/>
      <c r="AS3549" s="2"/>
      <c r="AT3549" s="2"/>
      <c r="AU3549" s="2"/>
      <c r="AV3549" s="2"/>
      <c r="AW3549" s="2"/>
    </row>
    <row r="3550" spans="1:49" hidden="1">
      <c r="A3550" s="31" t="e">
        <f t="shared" si="238"/>
        <v>#N/A</v>
      </c>
      <c r="B3550" s="30" t="e">
        <f>VLOOKUP(F3550,[3]!Tabla13[#All],2,FALSE)</f>
        <v>#N/A</v>
      </c>
      <c r="C3550" s="51">
        <v>2026</v>
      </c>
      <c r="D3550" s="51">
        <v>8330</v>
      </c>
      <c r="E3550" s="51"/>
      <c r="F3550" s="52"/>
      <c r="G3550" s="51">
        <v>3</v>
      </c>
      <c r="H3550" s="51">
        <v>7</v>
      </c>
      <c r="I3550" s="51">
        <v>21</v>
      </c>
      <c r="J3550" s="51"/>
      <c r="K3550" s="51">
        <v>5000</v>
      </c>
      <c r="L3550" s="51">
        <v>5200</v>
      </c>
      <c r="M3550" s="51">
        <v>521</v>
      </c>
      <c r="N3550" s="50">
        <v>86</v>
      </c>
      <c r="O3550" s="49"/>
      <c r="P3550" s="48" t="s">
        <v>283</v>
      </c>
      <c r="Q3550" s="47">
        <v>0</v>
      </c>
      <c r="R3550" s="47">
        <v>0</v>
      </c>
      <c r="S3550" s="46">
        <f t="shared" si="237"/>
        <v>0</v>
      </c>
      <c r="T3550" s="47">
        <v>0</v>
      </c>
      <c r="U3550" s="47">
        <v>0</v>
      </c>
      <c r="V3550" s="46">
        <f t="shared" si="235"/>
        <v>0</v>
      </c>
      <c r="W3550" s="46">
        <f t="shared" si="236"/>
        <v>0</v>
      </c>
      <c r="X3550" s="45" t="s">
        <v>26</v>
      </c>
      <c r="Y3550" s="130"/>
      <c r="Z3550" s="129"/>
      <c r="AA3550" s="171" t="s">
        <v>100</v>
      </c>
      <c r="AK3550" s="2"/>
      <c r="AL3550" s="2"/>
      <c r="AM3550" s="2"/>
      <c r="AN3550" s="2"/>
      <c r="AO3550" s="2"/>
      <c r="AP3550" s="2"/>
      <c r="AQ3550" s="2"/>
      <c r="AR3550" s="2"/>
      <c r="AS3550" s="2"/>
      <c r="AT3550" s="2"/>
      <c r="AU3550" s="2"/>
      <c r="AV3550" s="2"/>
      <c r="AW3550" s="2"/>
    </row>
    <row r="3551" spans="1:49" hidden="1">
      <c r="A3551" s="31" t="e">
        <f t="shared" si="238"/>
        <v>#N/A</v>
      </c>
      <c r="B3551" s="30" t="e">
        <f>VLOOKUP(F3551,[3]!Tabla13[#All],2,FALSE)</f>
        <v>#N/A</v>
      </c>
      <c r="C3551" s="51">
        <v>2026</v>
      </c>
      <c r="D3551" s="51">
        <v>8330</v>
      </c>
      <c r="E3551" s="51"/>
      <c r="F3551" s="52"/>
      <c r="G3551" s="51">
        <v>3</v>
      </c>
      <c r="H3551" s="51">
        <v>7</v>
      </c>
      <c r="I3551" s="51">
        <v>21</v>
      </c>
      <c r="J3551" s="51"/>
      <c r="K3551" s="51">
        <v>5000</v>
      </c>
      <c r="L3551" s="51">
        <v>5200</v>
      </c>
      <c r="M3551" s="51">
        <v>521</v>
      </c>
      <c r="N3551" s="50">
        <v>721</v>
      </c>
      <c r="O3551" s="49"/>
      <c r="P3551" s="48" t="s">
        <v>558</v>
      </c>
      <c r="Q3551" s="47">
        <v>0</v>
      </c>
      <c r="R3551" s="47">
        <v>0</v>
      </c>
      <c r="S3551" s="46">
        <f t="shared" si="237"/>
        <v>0</v>
      </c>
      <c r="T3551" s="47">
        <v>0</v>
      </c>
      <c r="U3551" s="47">
        <v>0</v>
      </c>
      <c r="V3551" s="46">
        <f t="shared" si="235"/>
        <v>0</v>
      </c>
      <c r="W3551" s="46">
        <f t="shared" si="236"/>
        <v>0</v>
      </c>
      <c r="X3551" s="45" t="s">
        <v>26</v>
      </c>
      <c r="Y3551" s="130"/>
      <c r="Z3551" s="129"/>
      <c r="AA3551" s="42" t="s">
        <v>19</v>
      </c>
      <c r="AK3551" s="2"/>
      <c r="AL3551" s="2"/>
      <c r="AM3551" s="2"/>
      <c r="AN3551" s="2"/>
      <c r="AO3551" s="2"/>
      <c r="AP3551" s="2"/>
      <c r="AQ3551" s="2"/>
      <c r="AR3551" s="2"/>
      <c r="AS3551" s="2"/>
      <c r="AT3551" s="2"/>
      <c r="AU3551" s="2"/>
      <c r="AV3551" s="2"/>
      <c r="AW3551" s="2"/>
    </row>
    <row r="3552" spans="1:49" hidden="1">
      <c r="A3552" s="31" t="e">
        <f t="shared" si="238"/>
        <v>#N/A</v>
      </c>
      <c r="B3552" s="30" t="e">
        <f>VLOOKUP(F3552,[3]!Tabla13[#All],2,FALSE)</f>
        <v>#N/A</v>
      </c>
      <c r="C3552" s="51">
        <v>2026</v>
      </c>
      <c r="D3552" s="51">
        <v>8330</v>
      </c>
      <c r="E3552" s="51"/>
      <c r="F3552" s="52"/>
      <c r="G3552" s="51">
        <v>3</v>
      </c>
      <c r="H3552" s="51">
        <v>7</v>
      </c>
      <c r="I3552" s="51">
        <v>21</v>
      </c>
      <c r="J3552" s="51"/>
      <c r="K3552" s="51">
        <v>5000</v>
      </c>
      <c r="L3552" s="51">
        <v>5200</v>
      </c>
      <c r="M3552" s="51">
        <v>521</v>
      </c>
      <c r="N3552" s="50">
        <v>951</v>
      </c>
      <c r="O3552" s="49"/>
      <c r="P3552" s="48" t="s">
        <v>278</v>
      </c>
      <c r="Q3552" s="47">
        <v>0</v>
      </c>
      <c r="R3552" s="47">
        <v>0</v>
      </c>
      <c r="S3552" s="46">
        <f t="shared" si="237"/>
        <v>0</v>
      </c>
      <c r="T3552" s="47">
        <v>0</v>
      </c>
      <c r="U3552" s="47">
        <v>0</v>
      </c>
      <c r="V3552" s="46">
        <f t="shared" si="235"/>
        <v>0</v>
      </c>
      <c r="W3552" s="46">
        <f t="shared" si="236"/>
        <v>0</v>
      </c>
      <c r="X3552" s="45" t="s">
        <v>26</v>
      </c>
      <c r="Y3552" s="130"/>
      <c r="Z3552" s="129"/>
      <c r="AA3552" s="42" t="s">
        <v>19</v>
      </c>
      <c r="AK3552" s="2"/>
      <c r="AL3552" s="2"/>
      <c r="AM3552" s="2"/>
      <c r="AN3552" s="2"/>
      <c r="AO3552" s="2"/>
      <c r="AP3552" s="2"/>
      <c r="AQ3552" s="2"/>
      <c r="AR3552" s="2"/>
      <c r="AS3552" s="2"/>
      <c r="AT3552" s="2"/>
      <c r="AU3552" s="2"/>
      <c r="AV3552" s="2"/>
      <c r="AW3552" s="2"/>
    </row>
    <row r="3553" spans="1:49">
      <c r="A3553" s="31" t="e">
        <f t="shared" si="238"/>
        <v>#N/A</v>
      </c>
      <c r="B3553" s="30" t="e">
        <f>VLOOKUP(F3553,[3]!Tabla13[#All],2,FALSE)</f>
        <v>#N/A</v>
      </c>
      <c r="C3553" s="51">
        <v>2026</v>
      </c>
      <c r="D3553" s="51">
        <v>8330</v>
      </c>
      <c r="E3553" s="51"/>
      <c r="F3553" s="52"/>
      <c r="G3553" s="51">
        <v>3</v>
      </c>
      <c r="H3553" s="51">
        <v>7</v>
      </c>
      <c r="I3553" s="51">
        <v>21</v>
      </c>
      <c r="J3553" s="51"/>
      <c r="K3553" s="51">
        <v>5000</v>
      </c>
      <c r="L3553" s="51">
        <v>5200</v>
      </c>
      <c r="M3553" s="51">
        <v>521</v>
      </c>
      <c r="N3553" s="50">
        <v>1508</v>
      </c>
      <c r="O3553" s="49">
        <v>2</v>
      </c>
      <c r="P3553" s="48" t="s">
        <v>34</v>
      </c>
      <c r="Q3553" s="47">
        <v>67094</v>
      </c>
      <c r="R3553" s="47">
        <v>0</v>
      </c>
      <c r="S3553" s="46">
        <f t="shared" si="237"/>
        <v>67094</v>
      </c>
      <c r="T3553" s="47">
        <v>0</v>
      </c>
      <c r="U3553" s="47">
        <v>0</v>
      </c>
      <c r="V3553" s="46">
        <f t="shared" si="235"/>
        <v>0</v>
      </c>
      <c r="W3553" s="46">
        <f t="shared" si="236"/>
        <v>67094</v>
      </c>
      <c r="X3553" s="45" t="s">
        <v>26</v>
      </c>
      <c r="Y3553" s="130">
        <v>2</v>
      </c>
      <c r="Z3553" s="129"/>
      <c r="AA3553" s="171" t="s">
        <v>100</v>
      </c>
      <c r="AK3553" s="2"/>
      <c r="AL3553" s="2"/>
      <c r="AM3553" s="2"/>
      <c r="AN3553" s="2"/>
      <c r="AO3553" s="2"/>
      <c r="AP3553" s="2"/>
      <c r="AQ3553" s="2"/>
      <c r="AR3553" s="2"/>
      <c r="AS3553" s="2"/>
      <c r="AT3553" s="2"/>
      <c r="AU3553" s="2"/>
      <c r="AV3553" s="2"/>
      <c r="AW3553" s="2"/>
    </row>
    <row r="3554" spans="1:49" hidden="1">
      <c r="A3554" s="31" t="e">
        <f t="shared" si="238"/>
        <v>#N/A</v>
      </c>
      <c r="B3554" s="30" t="e">
        <f>VLOOKUP(F3554,[3]!Tabla13[#All],2,FALSE)</f>
        <v>#N/A</v>
      </c>
      <c r="C3554" s="40">
        <v>2026</v>
      </c>
      <c r="D3554" s="40">
        <v>8330</v>
      </c>
      <c r="E3554" s="40"/>
      <c r="F3554" s="41"/>
      <c r="G3554" s="40">
        <v>3</v>
      </c>
      <c r="H3554" s="40">
        <v>7</v>
      </c>
      <c r="I3554" s="40">
        <v>21</v>
      </c>
      <c r="J3554" s="40"/>
      <c r="K3554" s="40">
        <v>5000</v>
      </c>
      <c r="L3554" s="40">
        <v>5200</v>
      </c>
      <c r="M3554" s="40">
        <v>523</v>
      </c>
      <c r="N3554" s="39" t="s">
        <v>23</v>
      </c>
      <c r="O3554" s="38"/>
      <c r="P3554" s="37" t="s">
        <v>36</v>
      </c>
      <c r="Q3554" s="36">
        <f>SUM(Q3555:Q3558)</f>
        <v>0</v>
      </c>
      <c r="R3554" s="36">
        <f>SUM(R3555:R3558)</f>
        <v>0</v>
      </c>
      <c r="S3554" s="36">
        <f t="shared" si="237"/>
        <v>0</v>
      </c>
      <c r="T3554" s="36">
        <f>SUM(T3555:T3558)</f>
        <v>0</v>
      </c>
      <c r="U3554" s="36">
        <f>SUM(U3555:U3558)</f>
        <v>0</v>
      </c>
      <c r="V3554" s="36">
        <f t="shared" si="235"/>
        <v>0</v>
      </c>
      <c r="W3554" s="36">
        <f t="shared" si="236"/>
        <v>0</v>
      </c>
      <c r="X3554" s="35"/>
      <c r="Y3554" s="134"/>
      <c r="Z3554" s="133"/>
      <c r="AA3554" s="32"/>
      <c r="AK3554" s="2"/>
      <c r="AL3554" s="2"/>
      <c r="AM3554" s="2"/>
      <c r="AN3554" s="2"/>
      <c r="AO3554" s="2"/>
      <c r="AP3554" s="2"/>
      <c r="AQ3554" s="2"/>
      <c r="AR3554" s="2"/>
      <c r="AS3554" s="2"/>
      <c r="AT3554" s="2"/>
      <c r="AU3554" s="2"/>
      <c r="AV3554" s="2"/>
      <c r="AW3554" s="2"/>
    </row>
    <row r="3555" spans="1:49" hidden="1">
      <c r="A3555" s="31" t="e">
        <f t="shared" si="238"/>
        <v>#N/A</v>
      </c>
      <c r="B3555" s="30" t="e">
        <f>VLOOKUP(F3555,[3]!Tabla13[#All],2,FALSE)</f>
        <v>#N/A</v>
      </c>
      <c r="C3555" s="51">
        <v>2026</v>
      </c>
      <c r="D3555" s="51">
        <v>8330</v>
      </c>
      <c r="E3555" s="51"/>
      <c r="F3555" s="52"/>
      <c r="G3555" s="51">
        <v>3</v>
      </c>
      <c r="H3555" s="51">
        <v>7</v>
      </c>
      <c r="I3555" s="51">
        <v>21</v>
      </c>
      <c r="J3555" s="51"/>
      <c r="K3555" s="51">
        <v>5000</v>
      </c>
      <c r="L3555" s="51">
        <v>5200</v>
      </c>
      <c r="M3555" s="51">
        <v>523</v>
      </c>
      <c r="N3555" s="50">
        <v>202</v>
      </c>
      <c r="O3555" s="49"/>
      <c r="P3555" s="48" t="s">
        <v>557</v>
      </c>
      <c r="Q3555" s="47">
        <v>0</v>
      </c>
      <c r="R3555" s="47">
        <v>0</v>
      </c>
      <c r="S3555" s="46">
        <f t="shared" si="237"/>
        <v>0</v>
      </c>
      <c r="T3555" s="47">
        <v>0</v>
      </c>
      <c r="U3555" s="47">
        <v>0</v>
      </c>
      <c r="V3555" s="46">
        <f t="shared" si="235"/>
        <v>0</v>
      </c>
      <c r="W3555" s="46">
        <f t="shared" si="236"/>
        <v>0</v>
      </c>
      <c r="X3555" s="45" t="s">
        <v>26</v>
      </c>
      <c r="Y3555" s="130"/>
      <c r="Z3555" s="129"/>
      <c r="AA3555" s="171" t="s">
        <v>100</v>
      </c>
      <c r="AK3555" s="2"/>
      <c r="AL3555" s="2"/>
      <c r="AM3555" s="2"/>
      <c r="AN3555" s="2"/>
      <c r="AO3555" s="2"/>
      <c r="AP3555" s="2"/>
      <c r="AQ3555" s="2"/>
      <c r="AR3555" s="2"/>
      <c r="AS3555" s="2"/>
      <c r="AT3555" s="2"/>
      <c r="AU3555" s="2"/>
      <c r="AV3555" s="2"/>
      <c r="AW3555" s="2"/>
    </row>
    <row r="3556" spans="1:49" hidden="1">
      <c r="A3556" s="31" t="e">
        <f t="shared" si="238"/>
        <v>#N/A</v>
      </c>
      <c r="B3556" s="30" t="e">
        <f>VLOOKUP(F3556,[3]!Tabla13[#All],2,FALSE)</f>
        <v>#N/A</v>
      </c>
      <c r="C3556" s="51">
        <v>2026</v>
      </c>
      <c r="D3556" s="51">
        <v>8330</v>
      </c>
      <c r="E3556" s="51"/>
      <c r="F3556" s="52"/>
      <c r="G3556" s="51">
        <v>3</v>
      </c>
      <c r="H3556" s="51">
        <v>7</v>
      </c>
      <c r="I3556" s="51">
        <v>21</v>
      </c>
      <c r="J3556" s="51"/>
      <c r="K3556" s="51">
        <v>5000</v>
      </c>
      <c r="L3556" s="51">
        <v>5200</v>
      </c>
      <c r="M3556" s="51">
        <v>523</v>
      </c>
      <c r="N3556" s="50">
        <v>1468</v>
      </c>
      <c r="O3556" s="49"/>
      <c r="P3556" s="48" t="s">
        <v>556</v>
      </c>
      <c r="Q3556" s="47">
        <v>0</v>
      </c>
      <c r="R3556" s="47">
        <v>0</v>
      </c>
      <c r="S3556" s="46">
        <f t="shared" si="237"/>
        <v>0</v>
      </c>
      <c r="T3556" s="47">
        <v>0</v>
      </c>
      <c r="U3556" s="47">
        <v>0</v>
      </c>
      <c r="V3556" s="46">
        <f t="shared" si="235"/>
        <v>0</v>
      </c>
      <c r="W3556" s="46">
        <f t="shared" si="236"/>
        <v>0</v>
      </c>
      <c r="X3556" s="45" t="s">
        <v>26</v>
      </c>
      <c r="Y3556" s="130"/>
      <c r="Z3556" s="129"/>
      <c r="AA3556" s="171" t="s">
        <v>100</v>
      </c>
      <c r="AK3556" s="2"/>
      <c r="AL3556" s="2"/>
      <c r="AM3556" s="2"/>
      <c r="AN3556" s="2"/>
      <c r="AO3556" s="2"/>
      <c r="AP3556" s="2"/>
      <c r="AQ3556" s="2"/>
      <c r="AR3556" s="2"/>
      <c r="AS3556" s="2"/>
      <c r="AT3556" s="2"/>
      <c r="AU3556" s="2"/>
      <c r="AV3556" s="2"/>
      <c r="AW3556" s="2"/>
    </row>
    <row r="3557" spans="1:49" hidden="1">
      <c r="A3557" s="31" t="e">
        <f t="shared" si="238"/>
        <v>#N/A</v>
      </c>
      <c r="B3557" s="30" t="e">
        <f>VLOOKUP(F3557,[3]!Tabla13[#All],2,FALSE)</f>
        <v>#N/A</v>
      </c>
      <c r="C3557" s="51">
        <v>2026</v>
      </c>
      <c r="D3557" s="51">
        <v>8330</v>
      </c>
      <c r="E3557" s="51"/>
      <c r="F3557" s="52"/>
      <c r="G3557" s="51">
        <v>3</v>
      </c>
      <c r="H3557" s="51">
        <v>7</v>
      </c>
      <c r="I3557" s="51">
        <v>21</v>
      </c>
      <c r="J3557" s="51"/>
      <c r="K3557" s="51">
        <v>5000</v>
      </c>
      <c r="L3557" s="51">
        <v>5200</v>
      </c>
      <c r="M3557" s="51">
        <v>523</v>
      </c>
      <c r="N3557" s="50">
        <v>801</v>
      </c>
      <c r="O3557" s="49"/>
      <c r="P3557" s="48" t="s">
        <v>555</v>
      </c>
      <c r="Q3557" s="47">
        <v>0</v>
      </c>
      <c r="R3557" s="47">
        <v>0</v>
      </c>
      <c r="S3557" s="46">
        <f t="shared" si="237"/>
        <v>0</v>
      </c>
      <c r="T3557" s="47">
        <v>0</v>
      </c>
      <c r="U3557" s="47">
        <v>0</v>
      </c>
      <c r="V3557" s="46">
        <f t="shared" si="235"/>
        <v>0</v>
      </c>
      <c r="W3557" s="46">
        <f t="shared" si="236"/>
        <v>0</v>
      </c>
      <c r="X3557" s="45" t="s">
        <v>26</v>
      </c>
      <c r="Y3557" s="130"/>
      <c r="Z3557" s="129"/>
      <c r="AA3557" s="171" t="s">
        <v>100</v>
      </c>
      <c r="AK3557" s="2"/>
      <c r="AL3557" s="2"/>
      <c r="AM3557" s="2"/>
      <c r="AN3557" s="2"/>
      <c r="AO3557" s="2"/>
      <c r="AP3557" s="2"/>
      <c r="AQ3557" s="2"/>
      <c r="AR3557" s="2"/>
      <c r="AS3557" s="2"/>
      <c r="AT3557" s="2"/>
      <c r="AU3557" s="2"/>
      <c r="AV3557" s="2"/>
      <c r="AW3557" s="2"/>
    </row>
    <row r="3558" spans="1:49" hidden="1">
      <c r="A3558" s="31" t="e">
        <f t="shared" si="238"/>
        <v>#N/A</v>
      </c>
      <c r="B3558" s="30" t="e">
        <f>VLOOKUP(F3558,[3]!Tabla13[#All],2,FALSE)</f>
        <v>#N/A</v>
      </c>
      <c r="C3558" s="51">
        <v>2026</v>
      </c>
      <c r="D3558" s="51">
        <v>8330</v>
      </c>
      <c r="E3558" s="51"/>
      <c r="F3558" s="52"/>
      <c r="G3558" s="51">
        <v>3</v>
      </c>
      <c r="H3558" s="51">
        <v>7</v>
      </c>
      <c r="I3558" s="51">
        <v>21</v>
      </c>
      <c r="J3558" s="51"/>
      <c r="K3558" s="51">
        <v>5000</v>
      </c>
      <c r="L3558" s="51">
        <v>5200</v>
      </c>
      <c r="M3558" s="51">
        <v>523</v>
      </c>
      <c r="N3558" s="50">
        <v>670</v>
      </c>
      <c r="O3558" s="49"/>
      <c r="P3558" s="48" t="s">
        <v>554</v>
      </c>
      <c r="Q3558" s="47">
        <v>0</v>
      </c>
      <c r="R3558" s="47">
        <v>0</v>
      </c>
      <c r="S3558" s="46">
        <f t="shared" si="237"/>
        <v>0</v>
      </c>
      <c r="T3558" s="47">
        <v>0</v>
      </c>
      <c r="U3558" s="47">
        <v>0</v>
      </c>
      <c r="V3558" s="46">
        <f t="shared" si="235"/>
        <v>0</v>
      </c>
      <c r="W3558" s="46">
        <f t="shared" si="236"/>
        <v>0</v>
      </c>
      <c r="X3558" s="45" t="s">
        <v>26</v>
      </c>
      <c r="Y3558" s="130"/>
      <c r="Z3558" s="129"/>
      <c r="AA3558" s="171" t="s">
        <v>100</v>
      </c>
      <c r="AK3558" s="2"/>
      <c r="AL3558" s="2"/>
      <c r="AM3558" s="2"/>
      <c r="AN3558" s="2"/>
      <c r="AO3558" s="2"/>
      <c r="AP3558" s="2"/>
      <c r="AQ3558" s="2"/>
      <c r="AR3558" s="2"/>
      <c r="AS3558" s="2"/>
      <c r="AT3558" s="2"/>
      <c r="AU3558" s="2"/>
      <c r="AV3558" s="2"/>
      <c r="AW3558" s="2"/>
    </row>
    <row r="3559" spans="1:49" hidden="1">
      <c r="A3559" s="31" t="e">
        <f t="shared" si="238"/>
        <v>#N/A</v>
      </c>
      <c r="B3559" s="30" t="e">
        <f>VLOOKUP(F3559,[3]!Tabla13[#All],2,FALSE)</f>
        <v>#N/A</v>
      </c>
      <c r="C3559" s="61">
        <v>2026</v>
      </c>
      <c r="D3559" s="61">
        <v>8330</v>
      </c>
      <c r="E3559" s="61"/>
      <c r="F3559" s="62"/>
      <c r="G3559" s="61">
        <v>3</v>
      </c>
      <c r="H3559" s="61">
        <v>7</v>
      </c>
      <c r="I3559" s="61">
        <v>21</v>
      </c>
      <c r="J3559" s="61"/>
      <c r="K3559" s="61">
        <v>5000</v>
      </c>
      <c r="L3559" s="61">
        <v>5500</v>
      </c>
      <c r="M3559" s="61"/>
      <c r="N3559" s="60" t="s">
        <v>23</v>
      </c>
      <c r="O3559" s="59"/>
      <c r="P3559" s="58" t="s">
        <v>218</v>
      </c>
      <c r="Q3559" s="57">
        <f>Q3560</f>
        <v>0</v>
      </c>
      <c r="R3559" s="57">
        <f>R3560</f>
        <v>0</v>
      </c>
      <c r="S3559" s="57">
        <f t="shared" si="237"/>
        <v>0</v>
      </c>
      <c r="T3559" s="57">
        <f>T3560</f>
        <v>0</v>
      </c>
      <c r="U3559" s="57">
        <f>U3560</f>
        <v>0</v>
      </c>
      <c r="V3559" s="57">
        <f t="shared" si="235"/>
        <v>0</v>
      </c>
      <c r="W3559" s="57">
        <f t="shared" si="236"/>
        <v>0</v>
      </c>
      <c r="X3559" s="56"/>
      <c r="Y3559" s="137"/>
      <c r="Z3559" s="136"/>
      <c r="AA3559" s="53"/>
      <c r="AK3559" s="2"/>
      <c r="AL3559" s="2"/>
      <c r="AM3559" s="2"/>
      <c r="AN3559" s="2"/>
      <c r="AO3559" s="2"/>
      <c r="AP3559" s="2"/>
      <c r="AQ3559" s="2"/>
      <c r="AR3559" s="2"/>
      <c r="AS3559" s="2"/>
      <c r="AT3559" s="2"/>
      <c r="AU3559" s="2"/>
      <c r="AV3559" s="2"/>
      <c r="AW3559" s="2"/>
    </row>
    <row r="3560" spans="1:49" hidden="1">
      <c r="A3560" s="31" t="e">
        <f t="shared" si="238"/>
        <v>#N/A</v>
      </c>
      <c r="B3560" s="30" t="e">
        <f>VLOOKUP(F3560,[3]!Tabla13[#All],2,FALSE)</f>
        <v>#N/A</v>
      </c>
      <c r="C3560" s="40">
        <v>2026</v>
      </c>
      <c r="D3560" s="40">
        <v>8330</v>
      </c>
      <c r="E3560" s="40"/>
      <c r="F3560" s="41"/>
      <c r="G3560" s="40">
        <v>3</v>
      </c>
      <c r="H3560" s="40">
        <v>7</v>
      </c>
      <c r="I3560" s="40">
        <v>21</v>
      </c>
      <c r="J3560" s="40"/>
      <c r="K3560" s="40">
        <v>5000</v>
      </c>
      <c r="L3560" s="40">
        <v>5500</v>
      </c>
      <c r="M3560" s="40">
        <v>551</v>
      </c>
      <c r="N3560" s="39" t="s">
        <v>23</v>
      </c>
      <c r="O3560" s="38"/>
      <c r="P3560" s="37" t="s">
        <v>217</v>
      </c>
      <c r="Q3560" s="36">
        <f>SUM(Q3561)</f>
        <v>0</v>
      </c>
      <c r="R3560" s="36">
        <f>SUM(R3561)</f>
        <v>0</v>
      </c>
      <c r="S3560" s="36">
        <f t="shared" si="237"/>
        <v>0</v>
      </c>
      <c r="T3560" s="36">
        <f>SUM(T3561)</f>
        <v>0</v>
      </c>
      <c r="U3560" s="36">
        <f>SUM(U3561)</f>
        <v>0</v>
      </c>
      <c r="V3560" s="36">
        <f t="shared" si="235"/>
        <v>0</v>
      </c>
      <c r="W3560" s="36">
        <f t="shared" si="236"/>
        <v>0</v>
      </c>
      <c r="X3560" s="35"/>
      <c r="Y3560" s="134"/>
      <c r="Z3560" s="133"/>
      <c r="AA3560" s="32"/>
      <c r="AK3560" s="2"/>
      <c r="AL3560" s="2"/>
      <c r="AM3560" s="2"/>
      <c r="AN3560" s="2"/>
      <c r="AO3560" s="2"/>
      <c r="AP3560" s="2"/>
      <c r="AQ3560" s="2"/>
      <c r="AR3560" s="2"/>
      <c r="AS3560" s="2"/>
      <c r="AT3560" s="2"/>
      <c r="AU3560" s="2"/>
      <c r="AV3560" s="2"/>
      <c r="AW3560" s="2"/>
    </row>
    <row r="3561" spans="1:49" hidden="1">
      <c r="A3561" s="31" t="e">
        <f t="shared" si="238"/>
        <v>#N/A</v>
      </c>
      <c r="B3561" s="30" t="e">
        <f>VLOOKUP(F3561,[3]!Tabla13[#All],2,FALSE)</f>
        <v>#N/A</v>
      </c>
      <c r="C3561" s="51">
        <v>2026</v>
      </c>
      <c r="D3561" s="51">
        <v>8330</v>
      </c>
      <c r="E3561" s="51"/>
      <c r="F3561" s="52"/>
      <c r="G3561" s="51">
        <v>3</v>
      </c>
      <c r="H3561" s="51">
        <v>7</v>
      </c>
      <c r="I3561" s="51">
        <v>21</v>
      </c>
      <c r="J3561" s="51"/>
      <c r="K3561" s="51">
        <v>5000</v>
      </c>
      <c r="L3561" s="51">
        <v>5500</v>
      </c>
      <c r="M3561" s="51">
        <v>551</v>
      </c>
      <c r="N3561" s="50">
        <v>172</v>
      </c>
      <c r="O3561" s="49"/>
      <c r="P3561" s="48" t="s">
        <v>553</v>
      </c>
      <c r="Q3561" s="47">
        <v>0</v>
      </c>
      <c r="R3561" s="47">
        <v>0</v>
      </c>
      <c r="S3561" s="46">
        <f t="shared" si="237"/>
        <v>0</v>
      </c>
      <c r="T3561" s="47">
        <v>0</v>
      </c>
      <c r="U3561" s="47">
        <v>0</v>
      </c>
      <c r="V3561" s="46">
        <f t="shared" si="235"/>
        <v>0</v>
      </c>
      <c r="W3561" s="46">
        <f t="shared" si="236"/>
        <v>0</v>
      </c>
      <c r="X3561" s="45" t="s">
        <v>26</v>
      </c>
      <c r="Y3561" s="130"/>
      <c r="Z3561" s="129"/>
      <c r="AA3561" s="78" t="s">
        <v>100</v>
      </c>
      <c r="AK3561" s="2"/>
      <c r="AL3561" s="2"/>
      <c r="AM3561" s="2"/>
      <c r="AN3561" s="2"/>
      <c r="AO3561" s="2"/>
      <c r="AP3561" s="2"/>
      <c r="AQ3561" s="2"/>
      <c r="AR3561" s="2"/>
      <c r="AS3561" s="2"/>
      <c r="AT3561" s="2"/>
      <c r="AU3561" s="2"/>
      <c r="AV3561" s="2"/>
      <c r="AW3561" s="2"/>
    </row>
    <row r="3562" spans="1:49" hidden="1">
      <c r="A3562" s="31" t="e">
        <f t="shared" si="238"/>
        <v>#N/A</v>
      </c>
      <c r="B3562" s="30" t="e">
        <f>VLOOKUP(F3562,[3]!Tabla13[#All],2,FALSE)</f>
        <v>#N/A</v>
      </c>
      <c r="C3562" s="61">
        <v>2026</v>
      </c>
      <c r="D3562" s="61">
        <v>8330</v>
      </c>
      <c r="E3562" s="61"/>
      <c r="F3562" s="62"/>
      <c r="G3562" s="61">
        <v>3</v>
      </c>
      <c r="H3562" s="61">
        <v>7</v>
      </c>
      <c r="I3562" s="61">
        <v>21</v>
      </c>
      <c r="J3562" s="61"/>
      <c r="K3562" s="61">
        <v>5000</v>
      </c>
      <c r="L3562" s="61">
        <v>5600</v>
      </c>
      <c r="M3562" s="61"/>
      <c r="N3562" s="60" t="s">
        <v>23</v>
      </c>
      <c r="O3562" s="59"/>
      <c r="P3562" s="58" t="s">
        <v>29</v>
      </c>
      <c r="Q3562" s="57">
        <f>+Q3563+Q3565+Q3568</f>
        <v>0</v>
      </c>
      <c r="R3562" s="57">
        <f>+R3563+R3565+R3568</f>
        <v>0</v>
      </c>
      <c r="S3562" s="57">
        <f t="shared" si="237"/>
        <v>0</v>
      </c>
      <c r="T3562" s="57">
        <f>+T3563+T3565+T3568</f>
        <v>0</v>
      </c>
      <c r="U3562" s="57">
        <f>+U3563+U3565+U3568</f>
        <v>0</v>
      </c>
      <c r="V3562" s="57">
        <f t="shared" si="235"/>
        <v>0</v>
      </c>
      <c r="W3562" s="57">
        <f t="shared" si="236"/>
        <v>0</v>
      </c>
      <c r="X3562" s="56"/>
      <c r="Y3562" s="137"/>
      <c r="Z3562" s="136"/>
      <c r="AA3562" s="53"/>
      <c r="AK3562" s="2"/>
      <c r="AL3562" s="2"/>
      <c r="AM3562" s="2"/>
      <c r="AN3562" s="2"/>
      <c r="AO3562" s="2"/>
      <c r="AP3562" s="2"/>
      <c r="AQ3562" s="2"/>
      <c r="AR3562" s="2"/>
      <c r="AS3562" s="2"/>
      <c r="AT3562" s="2"/>
      <c r="AU3562" s="2"/>
      <c r="AV3562" s="2"/>
      <c r="AW3562" s="2"/>
    </row>
    <row r="3563" spans="1:49" ht="30" hidden="1">
      <c r="A3563" s="31" t="e">
        <f t="shared" si="238"/>
        <v>#N/A</v>
      </c>
      <c r="B3563" s="30" t="e">
        <f>VLOOKUP(F3563,[3]!Tabla13[#All],2,FALSE)</f>
        <v>#N/A</v>
      </c>
      <c r="C3563" s="40">
        <v>2026</v>
      </c>
      <c r="D3563" s="40">
        <v>8330</v>
      </c>
      <c r="E3563" s="40"/>
      <c r="F3563" s="41"/>
      <c r="G3563" s="40">
        <v>3</v>
      </c>
      <c r="H3563" s="40">
        <v>7</v>
      </c>
      <c r="I3563" s="40">
        <v>21</v>
      </c>
      <c r="J3563" s="40"/>
      <c r="K3563" s="40">
        <v>5000</v>
      </c>
      <c r="L3563" s="40">
        <v>5600</v>
      </c>
      <c r="M3563" s="40">
        <v>564</v>
      </c>
      <c r="N3563" s="39" t="s">
        <v>23</v>
      </c>
      <c r="O3563" s="38"/>
      <c r="P3563" s="37" t="s">
        <v>186</v>
      </c>
      <c r="Q3563" s="36">
        <f>SUM(Q3564)</f>
        <v>0</v>
      </c>
      <c r="R3563" s="36">
        <f>SUM(R3564)</f>
        <v>0</v>
      </c>
      <c r="S3563" s="36">
        <f t="shared" si="237"/>
        <v>0</v>
      </c>
      <c r="T3563" s="36">
        <f>SUM(T3564)</f>
        <v>0</v>
      </c>
      <c r="U3563" s="36">
        <f>SUM(U3564)</f>
        <v>0</v>
      </c>
      <c r="V3563" s="36">
        <f t="shared" si="235"/>
        <v>0</v>
      </c>
      <c r="W3563" s="36">
        <f t="shared" si="236"/>
        <v>0</v>
      </c>
      <c r="X3563" s="35"/>
      <c r="Y3563" s="134"/>
      <c r="Z3563" s="133"/>
      <c r="AA3563" s="32"/>
      <c r="AK3563" s="2"/>
      <c r="AL3563" s="2"/>
      <c r="AM3563" s="2"/>
      <c r="AN3563" s="2"/>
      <c r="AO3563" s="2"/>
      <c r="AP3563" s="2"/>
      <c r="AQ3563" s="2"/>
      <c r="AR3563" s="2"/>
      <c r="AS3563" s="2"/>
      <c r="AT3563" s="2"/>
      <c r="AU3563" s="2"/>
      <c r="AV3563" s="2"/>
      <c r="AW3563" s="2"/>
    </row>
    <row r="3564" spans="1:49" hidden="1">
      <c r="A3564" s="31" t="e">
        <f t="shared" si="238"/>
        <v>#N/A</v>
      </c>
      <c r="B3564" s="30" t="e">
        <f>VLOOKUP(F3564,[3]!Tabla13[#All],2,FALSE)</f>
        <v>#N/A</v>
      </c>
      <c r="C3564" s="51">
        <v>2026</v>
      </c>
      <c r="D3564" s="51">
        <v>8330</v>
      </c>
      <c r="E3564" s="51"/>
      <c r="F3564" s="52"/>
      <c r="G3564" s="51">
        <v>3</v>
      </c>
      <c r="H3564" s="51">
        <v>7</v>
      </c>
      <c r="I3564" s="51">
        <v>21</v>
      </c>
      <c r="J3564" s="51"/>
      <c r="K3564" s="51">
        <v>5000</v>
      </c>
      <c r="L3564" s="51">
        <v>5600</v>
      </c>
      <c r="M3564" s="51">
        <v>564</v>
      </c>
      <c r="N3564" s="50">
        <v>1327</v>
      </c>
      <c r="O3564" s="49"/>
      <c r="P3564" s="48" t="s">
        <v>552</v>
      </c>
      <c r="Q3564" s="47">
        <v>0</v>
      </c>
      <c r="R3564" s="47">
        <v>0</v>
      </c>
      <c r="S3564" s="46">
        <f t="shared" si="237"/>
        <v>0</v>
      </c>
      <c r="T3564" s="47">
        <v>0</v>
      </c>
      <c r="U3564" s="47">
        <v>0</v>
      </c>
      <c r="V3564" s="46">
        <f t="shared" si="235"/>
        <v>0</v>
      </c>
      <c r="W3564" s="46">
        <f t="shared" si="236"/>
        <v>0</v>
      </c>
      <c r="X3564" s="45" t="s">
        <v>26</v>
      </c>
      <c r="Y3564" s="130"/>
      <c r="Z3564" s="129"/>
      <c r="AA3564" s="78" t="s">
        <v>100</v>
      </c>
      <c r="AK3564" s="2"/>
      <c r="AL3564" s="2"/>
      <c r="AM3564" s="2"/>
      <c r="AN3564" s="2"/>
      <c r="AO3564" s="2"/>
      <c r="AP3564" s="2"/>
      <c r="AQ3564" s="2"/>
      <c r="AR3564" s="2"/>
      <c r="AS3564" s="2"/>
      <c r="AT3564" s="2"/>
      <c r="AU3564" s="2"/>
      <c r="AV3564" s="2"/>
      <c r="AW3564" s="2"/>
    </row>
    <row r="3565" spans="1:49" hidden="1">
      <c r="A3565" s="31" t="e">
        <f t="shared" si="238"/>
        <v>#N/A</v>
      </c>
      <c r="B3565" s="30" t="e">
        <f>VLOOKUP(F3565,[3]!Tabla13[#All],2,FALSE)</f>
        <v>#N/A</v>
      </c>
      <c r="C3565" s="40">
        <v>2026</v>
      </c>
      <c r="D3565" s="40">
        <v>8330</v>
      </c>
      <c r="E3565" s="40"/>
      <c r="F3565" s="41"/>
      <c r="G3565" s="40">
        <v>3</v>
      </c>
      <c r="H3565" s="40">
        <v>7</v>
      </c>
      <c r="I3565" s="40">
        <v>21</v>
      </c>
      <c r="J3565" s="40"/>
      <c r="K3565" s="40">
        <v>5000</v>
      </c>
      <c r="L3565" s="40">
        <v>5600</v>
      </c>
      <c r="M3565" s="40">
        <v>565</v>
      </c>
      <c r="N3565" s="39"/>
      <c r="O3565" s="38"/>
      <c r="P3565" s="37" t="s">
        <v>184</v>
      </c>
      <c r="Q3565" s="36">
        <f>SUM(Q3566:Q3567)</f>
        <v>0</v>
      </c>
      <c r="R3565" s="36">
        <f>SUM(R3566:R3567)</f>
        <v>0</v>
      </c>
      <c r="S3565" s="36">
        <f t="shared" si="237"/>
        <v>0</v>
      </c>
      <c r="T3565" s="36">
        <f>SUM(T3566:T3567)</f>
        <v>0</v>
      </c>
      <c r="U3565" s="36">
        <f>SUM(U3566:U3567)</f>
        <v>0</v>
      </c>
      <c r="V3565" s="36">
        <f t="shared" si="235"/>
        <v>0</v>
      </c>
      <c r="W3565" s="36">
        <f t="shared" si="236"/>
        <v>0</v>
      </c>
      <c r="X3565" s="35"/>
      <c r="Y3565" s="134"/>
      <c r="Z3565" s="133"/>
      <c r="AA3565" s="32"/>
      <c r="AK3565" s="2"/>
      <c r="AL3565" s="2"/>
      <c r="AM3565" s="2"/>
      <c r="AN3565" s="2"/>
      <c r="AO3565" s="2"/>
      <c r="AP3565" s="2"/>
      <c r="AQ3565" s="2"/>
      <c r="AR3565" s="2"/>
      <c r="AS3565" s="2"/>
      <c r="AT3565" s="2"/>
      <c r="AU3565" s="2"/>
      <c r="AV3565" s="2"/>
      <c r="AW3565" s="2"/>
    </row>
    <row r="3566" spans="1:49" hidden="1">
      <c r="A3566" s="31" t="e">
        <f t="shared" si="238"/>
        <v>#N/A</v>
      </c>
      <c r="B3566" s="30" t="e">
        <f>VLOOKUP(F3566,[3]!Tabla13[#All],2,FALSE)</f>
        <v>#N/A</v>
      </c>
      <c r="C3566" s="51">
        <v>2026</v>
      </c>
      <c r="D3566" s="51">
        <v>8330</v>
      </c>
      <c r="E3566" s="51"/>
      <c r="F3566" s="52"/>
      <c r="G3566" s="51">
        <v>3</v>
      </c>
      <c r="H3566" s="51">
        <v>7</v>
      </c>
      <c r="I3566" s="51">
        <v>21</v>
      </c>
      <c r="J3566" s="51"/>
      <c r="K3566" s="51">
        <v>5000</v>
      </c>
      <c r="L3566" s="51">
        <v>5600</v>
      </c>
      <c r="M3566" s="51">
        <v>565</v>
      </c>
      <c r="N3566" s="50">
        <v>372</v>
      </c>
      <c r="O3566" s="49"/>
      <c r="P3566" s="48" t="s">
        <v>535</v>
      </c>
      <c r="Q3566" s="47">
        <v>0</v>
      </c>
      <c r="R3566" s="47">
        <v>0</v>
      </c>
      <c r="S3566" s="46">
        <f t="shared" si="237"/>
        <v>0</v>
      </c>
      <c r="T3566" s="47">
        <v>0</v>
      </c>
      <c r="U3566" s="47">
        <v>0</v>
      </c>
      <c r="V3566" s="46">
        <f t="shared" si="235"/>
        <v>0</v>
      </c>
      <c r="W3566" s="46">
        <f t="shared" si="236"/>
        <v>0</v>
      </c>
      <c r="X3566" s="45" t="s">
        <v>26</v>
      </c>
      <c r="Y3566" s="130"/>
      <c r="Z3566" s="129"/>
      <c r="AA3566" s="78" t="s">
        <v>100</v>
      </c>
      <c r="AK3566" s="2"/>
      <c r="AL3566" s="2"/>
      <c r="AM3566" s="2"/>
      <c r="AN3566" s="2"/>
      <c r="AO3566" s="2"/>
      <c r="AP3566" s="2"/>
      <c r="AQ3566" s="2"/>
      <c r="AR3566" s="2"/>
      <c r="AS3566" s="2"/>
      <c r="AT3566" s="2"/>
      <c r="AU3566" s="2"/>
      <c r="AV3566" s="2"/>
      <c r="AW3566" s="2"/>
    </row>
    <row r="3567" spans="1:49" hidden="1">
      <c r="A3567" s="31" t="e">
        <f t="shared" si="238"/>
        <v>#N/A</v>
      </c>
      <c r="B3567" s="30" t="e">
        <f>VLOOKUP(F3567,[3]!Tabla13[#All],2,FALSE)</f>
        <v>#N/A</v>
      </c>
      <c r="C3567" s="51">
        <v>2026</v>
      </c>
      <c r="D3567" s="51">
        <v>8330</v>
      </c>
      <c r="E3567" s="51"/>
      <c r="F3567" s="52"/>
      <c r="G3567" s="51">
        <v>3</v>
      </c>
      <c r="H3567" s="51">
        <v>7</v>
      </c>
      <c r="I3567" s="51">
        <v>21</v>
      </c>
      <c r="J3567" s="51"/>
      <c r="K3567" s="51">
        <v>5000</v>
      </c>
      <c r="L3567" s="51">
        <v>5600</v>
      </c>
      <c r="M3567" s="51">
        <v>565</v>
      </c>
      <c r="N3567" s="50">
        <v>513</v>
      </c>
      <c r="O3567" s="49"/>
      <c r="P3567" s="48" t="s">
        <v>460</v>
      </c>
      <c r="Q3567" s="47">
        <v>0</v>
      </c>
      <c r="R3567" s="47">
        <v>0</v>
      </c>
      <c r="S3567" s="46">
        <f t="shared" si="237"/>
        <v>0</v>
      </c>
      <c r="T3567" s="47">
        <v>0</v>
      </c>
      <c r="U3567" s="47">
        <v>0</v>
      </c>
      <c r="V3567" s="46">
        <f t="shared" si="235"/>
        <v>0</v>
      </c>
      <c r="W3567" s="46">
        <f t="shared" si="236"/>
        <v>0</v>
      </c>
      <c r="X3567" s="45" t="s">
        <v>26</v>
      </c>
      <c r="Y3567" s="130"/>
      <c r="Z3567" s="129"/>
      <c r="AA3567" s="78" t="s">
        <v>100</v>
      </c>
      <c r="AK3567" s="2"/>
      <c r="AL3567" s="2"/>
      <c r="AM3567" s="2"/>
      <c r="AN3567" s="2"/>
      <c r="AO3567" s="2"/>
      <c r="AP3567" s="2"/>
      <c r="AQ3567" s="2"/>
      <c r="AR3567" s="2"/>
      <c r="AS3567" s="2"/>
      <c r="AT3567" s="2"/>
      <c r="AU3567" s="2"/>
      <c r="AV3567" s="2"/>
      <c r="AW3567" s="2"/>
    </row>
    <row r="3568" spans="1:49" ht="30" hidden="1">
      <c r="A3568" s="31" t="e">
        <f t="shared" si="238"/>
        <v>#N/A</v>
      </c>
      <c r="B3568" s="30" t="e">
        <f>VLOOKUP(F3568,[3]!Tabla13[#All],2,FALSE)</f>
        <v>#N/A</v>
      </c>
      <c r="C3568" s="40">
        <v>2026</v>
      </c>
      <c r="D3568" s="40">
        <v>8330</v>
      </c>
      <c r="E3568" s="40"/>
      <c r="F3568" s="41"/>
      <c r="G3568" s="40">
        <v>3</v>
      </c>
      <c r="H3568" s="40">
        <v>7</v>
      </c>
      <c r="I3568" s="40">
        <v>21</v>
      </c>
      <c r="J3568" s="40"/>
      <c r="K3568" s="40">
        <v>5000</v>
      </c>
      <c r="L3568" s="40">
        <v>5600</v>
      </c>
      <c r="M3568" s="40">
        <v>566</v>
      </c>
      <c r="N3568" s="39"/>
      <c r="O3568" s="38"/>
      <c r="P3568" s="37" t="s">
        <v>172</v>
      </c>
      <c r="Q3568" s="36">
        <f>SUM(Q3569:Q3571)</f>
        <v>0</v>
      </c>
      <c r="R3568" s="36">
        <f>SUM(R3569:R3571)</f>
        <v>0</v>
      </c>
      <c r="S3568" s="36">
        <f t="shared" si="237"/>
        <v>0</v>
      </c>
      <c r="T3568" s="36">
        <f>SUM(T3569:T3571)</f>
        <v>0</v>
      </c>
      <c r="U3568" s="36">
        <f>SUM(U3569:U3571)</f>
        <v>0</v>
      </c>
      <c r="V3568" s="36">
        <f t="shared" si="235"/>
        <v>0</v>
      </c>
      <c r="W3568" s="36">
        <f t="shared" si="236"/>
        <v>0</v>
      </c>
      <c r="X3568" s="35"/>
      <c r="Y3568" s="134"/>
      <c r="Z3568" s="133"/>
      <c r="AA3568" s="32"/>
      <c r="AK3568" s="2"/>
      <c r="AL3568" s="2"/>
      <c r="AM3568" s="2"/>
      <c r="AN3568" s="2"/>
      <c r="AO3568" s="2"/>
      <c r="AP3568" s="2"/>
      <c r="AQ3568" s="2"/>
      <c r="AR3568" s="2"/>
      <c r="AS3568" s="2"/>
      <c r="AT3568" s="2"/>
      <c r="AU3568" s="2"/>
      <c r="AV3568" s="2"/>
      <c r="AW3568" s="2"/>
    </row>
    <row r="3569" spans="1:49" ht="28.5" hidden="1">
      <c r="A3569" s="31" t="e">
        <f t="shared" si="238"/>
        <v>#N/A</v>
      </c>
      <c r="B3569" s="30" t="e">
        <f>VLOOKUP(F3569,[3]!Tabla13[#All],2,FALSE)</f>
        <v>#N/A</v>
      </c>
      <c r="C3569" s="51">
        <v>2026</v>
      </c>
      <c r="D3569" s="51">
        <v>8330</v>
      </c>
      <c r="E3569" s="51"/>
      <c r="F3569" s="52"/>
      <c r="G3569" s="51">
        <v>3</v>
      </c>
      <c r="H3569" s="51">
        <v>7</v>
      </c>
      <c r="I3569" s="51">
        <v>21</v>
      </c>
      <c r="J3569" s="51"/>
      <c r="K3569" s="51">
        <v>5000</v>
      </c>
      <c r="L3569" s="51">
        <v>5600</v>
      </c>
      <c r="M3569" s="51">
        <v>566</v>
      </c>
      <c r="N3569" s="50">
        <v>539</v>
      </c>
      <c r="O3569" s="49"/>
      <c r="P3569" s="48" t="s">
        <v>451</v>
      </c>
      <c r="Q3569" s="47">
        <v>0</v>
      </c>
      <c r="R3569" s="47">
        <v>0</v>
      </c>
      <c r="S3569" s="46">
        <f t="shared" si="237"/>
        <v>0</v>
      </c>
      <c r="T3569" s="47">
        <v>0</v>
      </c>
      <c r="U3569" s="47">
        <v>0</v>
      </c>
      <c r="V3569" s="46">
        <f t="shared" si="235"/>
        <v>0</v>
      </c>
      <c r="W3569" s="46">
        <f t="shared" si="236"/>
        <v>0</v>
      </c>
      <c r="X3569" s="45" t="s">
        <v>26</v>
      </c>
      <c r="Y3569" s="130"/>
      <c r="Z3569" s="129"/>
      <c r="AA3569" s="78" t="s">
        <v>100</v>
      </c>
      <c r="AK3569" s="2"/>
      <c r="AL3569" s="2"/>
      <c r="AM3569" s="2"/>
      <c r="AN3569" s="2"/>
      <c r="AO3569" s="2"/>
      <c r="AP3569" s="2"/>
      <c r="AQ3569" s="2"/>
      <c r="AR3569" s="2"/>
      <c r="AS3569" s="2"/>
      <c r="AT3569" s="2"/>
      <c r="AU3569" s="2"/>
      <c r="AV3569" s="2"/>
      <c r="AW3569" s="2"/>
    </row>
    <row r="3570" spans="1:49" hidden="1">
      <c r="A3570" s="31" t="e">
        <f t="shared" si="238"/>
        <v>#N/A</v>
      </c>
      <c r="B3570" s="30" t="e">
        <f>VLOOKUP(F3570,[3]!Tabla13[#All],2,FALSE)</f>
        <v>#N/A</v>
      </c>
      <c r="C3570" s="51">
        <v>2026</v>
      </c>
      <c r="D3570" s="51">
        <v>8330</v>
      </c>
      <c r="E3570" s="51"/>
      <c r="F3570" s="52"/>
      <c r="G3570" s="51">
        <v>3</v>
      </c>
      <c r="H3570" s="51">
        <v>7</v>
      </c>
      <c r="I3570" s="51">
        <v>21</v>
      </c>
      <c r="J3570" s="51"/>
      <c r="K3570" s="51">
        <v>5000</v>
      </c>
      <c r="L3570" s="51">
        <v>5600</v>
      </c>
      <c r="M3570" s="51">
        <v>566</v>
      </c>
      <c r="N3570" s="50">
        <v>1090</v>
      </c>
      <c r="O3570" s="49"/>
      <c r="P3570" s="48" t="s">
        <v>171</v>
      </c>
      <c r="Q3570" s="47">
        <v>0</v>
      </c>
      <c r="R3570" s="47">
        <v>0</v>
      </c>
      <c r="S3570" s="46">
        <f t="shared" si="237"/>
        <v>0</v>
      </c>
      <c r="T3570" s="47">
        <v>0</v>
      </c>
      <c r="U3570" s="47">
        <v>0</v>
      </c>
      <c r="V3570" s="46">
        <f t="shared" si="235"/>
        <v>0</v>
      </c>
      <c r="W3570" s="46">
        <f t="shared" si="236"/>
        <v>0</v>
      </c>
      <c r="X3570" s="45" t="s">
        <v>26</v>
      </c>
      <c r="Y3570" s="130"/>
      <c r="Z3570" s="129"/>
      <c r="AA3570" s="78" t="s">
        <v>100</v>
      </c>
      <c r="AK3570" s="2"/>
      <c r="AL3570" s="2"/>
      <c r="AM3570" s="2"/>
      <c r="AN3570" s="2"/>
      <c r="AO3570" s="2"/>
      <c r="AP3570" s="2"/>
      <c r="AQ3570" s="2"/>
      <c r="AR3570" s="2"/>
      <c r="AS3570" s="2"/>
      <c r="AT3570" s="2"/>
      <c r="AU3570" s="2"/>
      <c r="AV3570" s="2"/>
      <c r="AW3570" s="2"/>
    </row>
    <row r="3571" spans="1:49" hidden="1">
      <c r="A3571" s="31" t="e">
        <f t="shared" si="238"/>
        <v>#N/A</v>
      </c>
      <c r="B3571" s="30" t="e">
        <f>VLOOKUP(F3571,[3]!Tabla13[#All],2,FALSE)</f>
        <v>#N/A</v>
      </c>
      <c r="C3571" s="51">
        <v>2026</v>
      </c>
      <c r="D3571" s="51">
        <v>8330</v>
      </c>
      <c r="E3571" s="51"/>
      <c r="F3571" s="52"/>
      <c r="G3571" s="51">
        <v>3</v>
      </c>
      <c r="H3571" s="51">
        <v>7</v>
      </c>
      <c r="I3571" s="51">
        <v>21</v>
      </c>
      <c r="J3571" s="51"/>
      <c r="K3571" s="51">
        <v>5000</v>
      </c>
      <c r="L3571" s="51">
        <v>5600</v>
      </c>
      <c r="M3571" s="51">
        <v>566</v>
      </c>
      <c r="N3571" s="50">
        <v>1338</v>
      </c>
      <c r="O3571" s="49"/>
      <c r="P3571" s="48" t="s">
        <v>452</v>
      </c>
      <c r="Q3571" s="47">
        <v>0</v>
      </c>
      <c r="R3571" s="47">
        <v>0</v>
      </c>
      <c r="S3571" s="46">
        <f t="shared" si="237"/>
        <v>0</v>
      </c>
      <c r="T3571" s="47">
        <v>0</v>
      </c>
      <c r="U3571" s="47">
        <v>0</v>
      </c>
      <c r="V3571" s="46">
        <f t="shared" si="235"/>
        <v>0</v>
      </c>
      <c r="W3571" s="46">
        <f t="shared" si="236"/>
        <v>0</v>
      </c>
      <c r="X3571" s="45" t="s">
        <v>26</v>
      </c>
      <c r="Y3571" s="130"/>
      <c r="Z3571" s="129"/>
      <c r="AA3571" s="78" t="s">
        <v>100</v>
      </c>
      <c r="AK3571" s="2"/>
      <c r="AL3571" s="2"/>
      <c r="AM3571" s="2"/>
      <c r="AN3571" s="2"/>
      <c r="AO3571" s="2"/>
      <c r="AP3571" s="2"/>
      <c r="AQ3571" s="2"/>
      <c r="AR3571" s="2"/>
      <c r="AS3571" s="2"/>
      <c r="AT3571" s="2"/>
      <c r="AU3571" s="2"/>
      <c r="AV3571" s="2"/>
      <c r="AW3571" s="2"/>
    </row>
    <row r="3572" spans="1:49">
      <c r="A3572" s="31" t="e">
        <f t="shared" si="238"/>
        <v>#N/A</v>
      </c>
      <c r="B3572" s="30" t="e">
        <f>VLOOKUP(F3572,[3]!Tabla13[#All],2,FALSE)</f>
        <v>#N/A</v>
      </c>
      <c r="C3572" s="61">
        <v>2026</v>
      </c>
      <c r="D3572" s="61">
        <v>8330</v>
      </c>
      <c r="E3572" s="61"/>
      <c r="F3572" s="62"/>
      <c r="G3572" s="61">
        <v>3</v>
      </c>
      <c r="H3572" s="61">
        <v>7</v>
      </c>
      <c r="I3572" s="61">
        <v>21</v>
      </c>
      <c r="J3572" s="61"/>
      <c r="K3572" s="61">
        <v>5000</v>
      </c>
      <c r="L3572" s="61">
        <v>5900</v>
      </c>
      <c r="M3572" s="61"/>
      <c r="N3572" s="60" t="s">
        <v>23</v>
      </c>
      <c r="O3572" s="59"/>
      <c r="P3572" s="58" t="s">
        <v>25</v>
      </c>
      <c r="Q3572" s="57">
        <f>Q3573</f>
        <v>0</v>
      </c>
      <c r="R3572" s="57">
        <f>R3573</f>
        <v>0</v>
      </c>
      <c r="S3572" s="57">
        <f t="shared" si="237"/>
        <v>0</v>
      </c>
      <c r="T3572" s="57">
        <f>T3573</f>
        <v>353916</v>
      </c>
      <c r="U3572" s="57">
        <f>U3573</f>
        <v>0</v>
      </c>
      <c r="V3572" s="57">
        <f t="shared" si="235"/>
        <v>353916</v>
      </c>
      <c r="W3572" s="57">
        <f t="shared" si="236"/>
        <v>353916</v>
      </c>
      <c r="X3572" s="56"/>
      <c r="Y3572" s="137"/>
      <c r="Z3572" s="136"/>
      <c r="AA3572" s="53"/>
      <c r="AK3572" s="2"/>
      <c r="AL3572" s="2"/>
      <c r="AM3572" s="2"/>
      <c r="AN3572" s="2"/>
      <c r="AO3572" s="2"/>
      <c r="AP3572" s="2"/>
      <c r="AQ3572" s="2"/>
      <c r="AR3572" s="2"/>
      <c r="AS3572" s="2"/>
      <c r="AT3572" s="2"/>
      <c r="AU3572" s="2"/>
      <c r="AV3572" s="2"/>
      <c r="AW3572" s="2"/>
    </row>
    <row r="3573" spans="1:49">
      <c r="A3573" s="31" t="e">
        <f t="shared" si="238"/>
        <v>#N/A</v>
      </c>
      <c r="B3573" s="30" t="e">
        <f>VLOOKUP(F3573,[3]!Tabla13[#All],2,FALSE)</f>
        <v>#N/A</v>
      </c>
      <c r="C3573" s="40">
        <v>2026</v>
      </c>
      <c r="D3573" s="40">
        <v>8330</v>
      </c>
      <c r="E3573" s="40"/>
      <c r="F3573" s="41"/>
      <c r="G3573" s="40">
        <v>3</v>
      </c>
      <c r="H3573" s="40">
        <v>7</v>
      </c>
      <c r="I3573" s="40">
        <v>21</v>
      </c>
      <c r="J3573" s="40"/>
      <c r="K3573" s="40">
        <v>5000</v>
      </c>
      <c r="L3573" s="40">
        <v>5900</v>
      </c>
      <c r="M3573" s="40">
        <v>597</v>
      </c>
      <c r="N3573" s="39" t="s">
        <v>23</v>
      </c>
      <c r="O3573" s="38"/>
      <c r="P3573" s="37" t="s">
        <v>22</v>
      </c>
      <c r="Q3573" s="36">
        <f>SUM(Q3574)</f>
        <v>0</v>
      </c>
      <c r="R3573" s="36">
        <f>SUM(R3574)</f>
        <v>0</v>
      </c>
      <c r="S3573" s="36">
        <f t="shared" si="237"/>
        <v>0</v>
      </c>
      <c r="T3573" s="36">
        <f>SUM(T3574)</f>
        <v>353916</v>
      </c>
      <c r="U3573" s="36">
        <f>SUM(U3574)</f>
        <v>0</v>
      </c>
      <c r="V3573" s="36">
        <f t="shared" si="235"/>
        <v>353916</v>
      </c>
      <c r="W3573" s="36">
        <f t="shared" si="236"/>
        <v>353916</v>
      </c>
      <c r="X3573" s="35"/>
      <c r="Y3573" s="134"/>
      <c r="Z3573" s="133"/>
      <c r="AA3573" s="32"/>
      <c r="AK3573" s="2"/>
      <c r="AL3573" s="2"/>
      <c r="AM3573" s="2"/>
      <c r="AN3573" s="2"/>
      <c r="AO3573" s="2"/>
      <c r="AP3573" s="2"/>
      <c r="AQ3573" s="2"/>
      <c r="AR3573" s="2"/>
      <c r="AS3573" s="2"/>
      <c r="AT3573" s="2"/>
      <c r="AU3573" s="2"/>
      <c r="AV3573" s="2"/>
      <c r="AW3573" s="2"/>
    </row>
    <row r="3574" spans="1:49">
      <c r="A3574" s="31" t="e">
        <f t="shared" si="238"/>
        <v>#N/A</v>
      </c>
      <c r="B3574" s="30" t="e">
        <f>VLOOKUP(F3574,[3]!Tabla13[#All],2,FALSE)</f>
        <v>#N/A</v>
      </c>
      <c r="C3574" s="51">
        <v>2026</v>
      </c>
      <c r="D3574" s="51">
        <v>8330</v>
      </c>
      <c r="E3574" s="51"/>
      <c r="F3574" s="52"/>
      <c r="G3574" s="51">
        <v>3</v>
      </c>
      <c r="H3574" s="51">
        <v>7</v>
      </c>
      <c r="I3574" s="51">
        <v>21</v>
      </c>
      <c r="J3574" s="51"/>
      <c r="K3574" s="51">
        <v>5000</v>
      </c>
      <c r="L3574" s="51">
        <v>5900</v>
      </c>
      <c r="M3574" s="51">
        <v>597</v>
      </c>
      <c r="N3574" s="50">
        <v>851</v>
      </c>
      <c r="O3574" s="116">
        <v>2</v>
      </c>
      <c r="P3574" s="48" t="s">
        <v>21</v>
      </c>
      <c r="Q3574" s="47">
        <v>0</v>
      </c>
      <c r="R3574" s="47">
        <v>0</v>
      </c>
      <c r="S3574" s="46">
        <f t="shared" si="237"/>
        <v>0</v>
      </c>
      <c r="T3574" s="47">
        <v>353916</v>
      </c>
      <c r="U3574" s="47">
        <v>0</v>
      </c>
      <c r="V3574" s="46">
        <f t="shared" si="235"/>
        <v>353916</v>
      </c>
      <c r="W3574" s="46">
        <f t="shared" si="236"/>
        <v>353916</v>
      </c>
      <c r="X3574" s="45" t="s">
        <v>20</v>
      </c>
      <c r="Y3574" s="130">
        <v>15</v>
      </c>
      <c r="Z3574" s="129"/>
      <c r="AA3574" s="42" t="s">
        <v>19</v>
      </c>
      <c r="AK3574" s="2"/>
      <c r="AL3574" s="2"/>
      <c r="AM3574" s="2"/>
      <c r="AN3574" s="2"/>
      <c r="AO3574" s="2"/>
      <c r="AP3574" s="2"/>
      <c r="AQ3574" s="2"/>
      <c r="AR3574" s="2"/>
      <c r="AS3574" s="2"/>
      <c r="AT3574" s="2"/>
      <c r="AU3574" s="2"/>
      <c r="AV3574" s="2"/>
      <c r="AW3574" s="2"/>
    </row>
    <row r="3575" spans="1:49" s="92" customFormat="1" ht="30" hidden="1">
      <c r="A3575" s="31" t="e">
        <f t="shared" si="238"/>
        <v>#N/A</v>
      </c>
      <c r="B3575" s="30" t="e">
        <f>VLOOKUP(F3575,[3]!Tabla13[#All],2,FALSE)</f>
        <v>#N/A</v>
      </c>
      <c r="C3575" s="111">
        <v>2026</v>
      </c>
      <c r="D3575" s="111">
        <v>8330</v>
      </c>
      <c r="E3575" s="111"/>
      <c r="F3575" s="112"/>
      <c r="G3575" s="111">
        <v>3</v>
      </c>
      <c r="H3575" s="111">
        <v>8</v>
      </c>
      <c r="I3575" s="111"/>
      <c r="J3575" s="111"/>
      <c r="K3575" s="111"/>
      <c r="L3575" s="111"/>
      <c r="M3575" s="111"/>
      <c r="N3575" s="110"/>
      <c r="O3575" s="109"/>
      <c r="P3575" s="108" t="s">
        <v>551</v>
      </c>
      <c r="Q3575" s="107">
        <f>Q3576+Q3678+Q3793</f>
        <v>0</v>
      </c>
      <c r="R3575" s="107">
        <f>R3576+R3678+R3793</f>
        <v>0</v>
      </c>
      <c r="S3575" s="107">
        <f t="shared" si="237"/>
        <v>0</v>
      </c>
      <c r="T3575" s="107">
        <f>T3576+T3678+T3793</f>
        <v>0</v>
      </c>
      <c r="U3575" s="107">
        <f>U3576+U3678+U3793</f>
        <v>0</v>
      </c>
      <c r="V3575" s="107">
        <f t="shared" si="235"/>
        <v>0</v>
      </c>
      <c r="W3575" s="107">
        <f t="shared" si="236"/>
        <v>0</v>
      </c>
      <c r="X3575" s="106" t="s">
        <v>23</v>
      </c>
      <c r="Y3575" s="105"/>
      <c r="Z3575" s="104"/>
      <c r="AA3575" s="103"/>
      <c r="AC3575" s="2"/>
      <c r="AD3575" s="2"/>
      <c r="AE3575" s="2"/>
      <c r="AF3575" s="2"/>
      <c r="AG3575" s="2"/>
      <c r="AH3575" s="2"/>
      <c r="AI3575" s="2"/>
      <c r="AJ3575" s="2"/>
      <c r="AK3575" s="2"/>
      <c r="AL3575" s="2"/>
      <c r="AM3575" s="2"/>
      <c r="AN3575" s="2"/>
      <c r="AO3575" s="2"/>
      <c r="AP3575" s="2"/>
      <c r="AQ3575" s="2"/>
      <c r="AR3575" s="2"/>
      <c r="AS3575" s="2"/>
      <c r="AT3575" s="2"/>
      <c r="AU3575" s="2"/>
      <c r="AV3575" s="2"/>
      <c r="AW3575" s="2"/>
    </row>
    <row r="3576" spans="1:49" s="92" customFormat="1" ht="30" hidden="1">
      <c r="A3576" s="31" t="e">
        <f t="shared" si="238"/>
        <v>#N/A</v>
      </c>
      <c r="B3576" s="30" t="e">
        <f>VLOOKUP(F3576,[3]!Tabla13[#All],2,FALSE)</f>
        <v>#N/A</v>
      </c>
      <c r="C3576" s="101">
        <v>2026</v>
      </c>
      <c r="D3576" s="101">
        <v>8330</v>
      </c>
      <c r="E3576" s="101"/>
      <c r="F3576" s="102"/>
      <c r="G3576" s="101">
        <v>3</v>
      </c>
      <c r="H3576" s="101">
        <v>8</v>
      </c>
      <c r="I3576" s="101">
        <v>22</v>
      </c>
      <c r="J3576" s="101"/>
      <c r="K3576" s="101"/>
      <c r="L3576" s="101"/>
      <c r="M3576" s="100"/>
      <c r="N3576" s="99" t="s">
        <v>23</v>
      </c>
      <c r="O3576" s="98"/>
      <c r="P3576" s="97" t="s">
        <v>550</v>
      </c>
      <c r="Q3576" s="95">
        <f>Q3577+Q3586+Q3605+Q3636</f>
        <v>0</v>
      </c>
      <c r="R3576" s="95">
        <f>R3577+R3586+R3605+R3636</f>
        <v>0</v>
      </c>
      <c r="S3576" s="95">
        <f t="shared" si="237"/>
        <v>0</v>
      </c>
      <c r="T3576" s="95">
        <f>T3577+T3586+T3605+T3636</f>
        <v>0</v>
      </c>
      <c r="U3576" s="95">
        <f>U3577+U3586+U3605+U3636</f>
        <v>0</v>
      </c>
      <c r="V3576" s="95">
        <f t="shared" si="235"/>
        <v>0</v>
      </c>
      <c r="W3576" s="95">
        <f t="shared" si="236"/>
        <v>0</v>
      </c>
      <c r="X3576" s="96"/>
      <c r="Y3576" s="95"/>
      <c r="Z3576" s="94"/>
      <c r="AA3576" s="93"/>
      <c r="AC3576" s="2"/>
      <c r="AD3576" s="2"/>
      <c r="AE3576" s="2"/>
      <c r="AF3576" s="2"/>
      <c r="AG3576" s="2"/>
      <c r="AH3576" s="2"/>
      <c r="AI3576" s="2"/>
      <c r="AJ3576" s="2"/>
      <c r="AK3576" s="2"/>
      <c r="AL3576" s="2"/>
      <c r="AM3576" s="2"/>
      <c r="AN3576" s="2"/>
      <c r="AO3576" s="2"/>
      <c r="AP3576" s="2"/>
      <c r="AQ3576" s="2"/>
      <c r="AR3576" s="2"/>
      <c r="AS3576" s="2"/>
      <c r="AT3576" s="2"/>
      <c r="AU3576" s="2"/>
      <c r="AV3576" s="2"/>
      <c r="AW3576" s="2"/>
    </row>
    <row r="3577" spans="1:49" s="92" customFormat="1" ht="24" hidden="1">
      <c r="A3577" s="31" t="e">
        <f t="shared" si="238"/>
        <v>#N/A</v>
      </c>
      <c r="B3577" s="30" t="e">
        <f>VLOOKUP(F3577,[3]!Tabla13[#All],2,FALSE)</f>
        <v>#N/A</v>
      </c>
      <c r="C3577" s="75">
        <v>2026</v>
      </c>
      <c r="D3577" s="75">
        <v>8330</v>
      </c>
      <c r="E3577" s="75"/>
      <c r="F3577" s="76"/>
      <c r="G3577" s="75">
        <v>3</v>
      </c>
      <c r="H3577" s="75">
        <v>8</v>
      </c>
      <c r="I3577" s="75">
        <v>22</v>
      </c>
      <c r="J3577" s="75"/>
      <c r="K3577" s="75">
        <v>1000</v>
      </c>
      <c r="L3577" s="75"/>
      <c r="M3577" s="75"/>
      <c r="N3577" s="74" t="s">
        <v>23</v>
      </c>
      <c r="O3577" s="73"/>
      <c r="P3577" s="72" t="s">
        <v>146</v>
      </c>
      <c r="Q3577" s="71">
        <f>Q3578+Q3583</f>
        <v>0</v>
      </c>
      <c r="R3577" s="71">
        <f>R3578+R3583</f>
        <v>0</v>
      </c>
      <c r="S3577" s="71">
        <f t="shared" si="237"/>
        <v>0</v>
      </c>
      <c r="T3577" s="71">
        <f>T3578+T3583</f>
        <v>0</v>
      </c>
      <c r="U3577" s="71">
        <f>U3578+U3583</f>
        <v>0</v>
      </c>
      <c r="V3577" s="71">
        <f t="shared" si="235"/>
        <v>0</v>
      </c>
      <c r="W3577" s="71">
        <f t="shared" si="236"/>
        <v>0</v>
      </c>
      <c r="X3577" s="176"/>
      <c r="Y3577" s="175"/>
      <c r="Z3577" s="174"/>
      <c r="AA3577" s="79"/>
      <c r="AC3577" s="2"/>
      <c r="AD3577" s="2"/>
      <c r="AE3577" s="2"/>
      <c r="AF3577" s="2"/>
      <c r="AG3577" s="2"/>
      <c r="AH3577" s="2"/>
      <c r="AI3577" s="2"/>
      <c r="AJ3577" s="2"/>
      <c r="AK3577" s="2"/>
      <c r="AL3577" s="2"/>
      <c r="AM3577" s="2"/>
      <c r="AN3577" s="2"/>
      <c r="AO3577" s="2"/>
      <c r="AP3577" s="2"/>
      <c r="AQ3577" s="2"/>
      <c r="AR3577" s="2"/>
      <c r="AS3577" s="2"/>
      <c r="AT3577" s="2"/>
      <c r="AU3577" s="2"/>
      <c r="AV3577" s="2"/>
      <c r="AW3577" s="2"/>
    </row>
    <row r="3578" spans="1:49" s="92" customFormat="1" ht="24" hidden="1">
      <c r="A3578" s="31" t="e">
        <f t="shared" si="238"/>
        <v>#N/A</v>
      </c>
      <c r="B3578" s="30" t="e">
        <f>VLOOKUP(F3578,[3]!Tabla13[#All],2,FALSE)</f>
        <v>#N/A</v>
      </c>
      <c r="C3578" s="61">
        <v>2026</v>
      </c>
      <c r="D3578" s="61">
        <v>8330</v>
      </c>
      <c r="E3578" s="61"/>
      <c r="F3578" s="62"/>
      <c r="G3578" s="61">
        <v>3</v>
      </c>
      <c r="H3578" s="61">
        <v>8</v>
      </c>
      <c r="I3578" s="61">
        <v>22</v>
      </c>
      <c r="J3578" s="61"/>
      <c r="K3578" s="61">
        <v>1000</v>
      </c>
      <c r="L3578" s="61">
        <v>1200</v>
      </c>
      <c r="M3578" s="61"/>
      <c r="N3578" s="60" t="s">
        <v>23</v>
      </c>
      <c r="O3578" s="59"/>
      <c r="P3578" s="58" t="s">
        <v>145</v>
      </c>
      <c r="Q3578" s="57">
        <f>Q3579+Q3581</f>
        <v>0</v>
      </c>
      <c r="R3578" s="57">
        <f>R3579+R3581</f>
        <v>0</v>
      </c>
      <c r="S3578" s="57">
        <f t="shared" si="237"/>
        <v>0</v>
      </c>
      <c r="T3578" s="57">
        <f>T3579+T3581</f>
        <v>0</v>
      </c>
      <c r="U3578" s="57">
        <f>U3579+U3581</f>
        <v>0</v>
      </c>
      <c r="V3578" s="57">
        <f t="shared" si="235"/>
        <v>0</v>
      </c>
      <c r="W3578" s="57">
        <f t="shared" si="236"/>
        <v>0</v>
      </c>
      <c r="X3578" s="173"/>
      <c r="Y3578" s="137"/>
      <c r="Z3578" s="136"/>
      <c r="AA3578" s="66"/>
      <c r="AC3578" s="2"/>
      <c r="AD3578" s="2"/>
      <c r="AE3578" s="2"/>
      <c r="AF3578" s="2"/>
      <c r="AG3578" s="2"/>
      <c r="AH3578" s="2"/>
      <c r="AI3578" s="2"/>
      <c r="AJ3578" s="2"/>
      <c r="AK3578" s="2"/>
      <c r="AL3578" s="2"/>
      <c r="AM3578" s="2"/>
      <c r="AN3578" s="2"/>
      <c r="AO3578" s="2"/>
      <c r="AP3578" s="2"/>
      <c r="AQ3578" s="2"/>
      <c r="AR3578" s="2"/>
      <c r="AS3578" s="2"/>
      <c r="AT3578" s="2"/>
      <c r="AU3578" s="2"/>
      <c r="AV3578" s="2"/>
      <c r="AW3578" s="2"/>
    </row>
    <row r="3579" spans="1:49" s="92" customFormat="1" ht="24" hidden="1">
      <c r="A3579" s="31" t="e">
        <f t="shared" si="238"/>
        <v>#N/A</v>
      </c>
      <c r="B3579" s="30" t="e">
        <f>VLOOKUP(F3579,[3]!Tabla13[#All],2,FALSE)</f>
        <v>#N/A</v>
      </c>
      <c r="C3579" s="40">
        <v>2026</v>
      </c>
      <c r="D3579" s="40">
        <v>8330</v>
      </c>
      <c r="E3579" s="40"/>
      <c r="F3579" s="41"/>
      <c r="G3579" s="40">
        <v>3</v>
      </c>
      <c r="H3579" s="40">
        <v>8</v>
      </c>
      <c r="I3579" s="40">
        <v>22</v>
      </c>
      <c r="J3579" s="40"/>
      <c r="K3579" s="40">
        <v>1000</v>
      </c>
      <c r="L3579" s="40">
        <v>1200</v>
      </c>
      <c r="M3579" s="40">
        <v>121</v>
      </c>
      <c r="N3579" s="39" t="s">
        <v>23</v>
      </c>
      <c r="O3579" s="38"/>
      <c r="P3579" s="37" t="s">
        <v>144</v>
      </c>
      <c r="Q3579" s="36">
        <f>Q3580</f>
        <v>0</v>
      </c>
      <c r="R3579" s="36">
        <f>R3580</f>
        <v>0</v>
      </c>
      <c r="S3579" s="36">
        <f t="shared" si="237"/>
        <v>0</v>
      </c>
      <c r="T3579" s="36">
        <f>T3580</f>
        <v>0</v>
      </c>
      <c r="U3579" s="36">
        <f>U3580</f>
        <v>0</v>
      </c>
      <c r="V3579" s="36">
        <f t="shared" si="235"/>
        <v>0</v>
      </c>
      <c r="W3579" s="36">
        <f t="shared" si="236"/>
        <v>0</v>
      </c>
      <c r="X3579" s="172"/>
      <c r="Y3579" s="134"/>
      <c r="Z3579" s="133"/>
      <c r="AA3579" s="64"/>
      <c r="AC3579" s="2"/>
      <c r="AD3579" s="2"/>
      <c r="AE3579" s="2"/>
      <c r="AF3579" s="2"/>
      <c r="AG3579" s="2"/>
      <c r="AH3579" s="2"/>
      <c r="AI3579" s="2"/>
      <c r="AJ3579" s="2"/>
      <c r="AK3579" s="2"/>
      <c r="AL3579" s="2"/>
      <c r="AM3579" s="2"/>
      <c r="AN3579" s="2"/>
      <c r="AO3579" s="2"/>
      <c r="AP3579" s="2"/>
      <c r="AQ3579" s="2"/>
      <c r="AR3579" s="2"/>
      <c r="AS3579" s="2"/>
      <c r="AT3579" s="2"/>
      <c r="AU3579" s="2"/>
      <c r="AV3579" s="2"/>
      <c r="AW3579" s="2"/>
    </row>
    <row r="3580" spans="1:49" s="92" customFormat="1" ht="24" hidden="1">
      <c r="A3580" s="31" t="e">
        <f t="shared" si="238"/>
        <v>#N/A</v>
      </c>
      <c r="B3580" s="30" t="e">
        <f>VLOOKUP(F3580,[3]!Tabla13[#All],2,FALSE)</f>
        <v>#N/A</v>
      </c>
      <c r="C3580" s="51">
        <v>2026</v>
      </c>
      <c r="D3580" s="51">
        <v>8330</v>
      </c>
      <c r="E3580" s="51"/>
      <c r="F3580" s="52"/>
      <c r="G3580" s="51">
        <v>3</v>
      </c>
      <c r="H3580" s="51">
        <v>8</v>
      </c>
      <c r="I3580" s="51">
        <v>22</v>
      </c>
      <c r="J3580" s="51"/>
      <c r="K3580" s="51">
        <v>1000</v>
      </c>
      <c r="L3580" s="51">
        <v>1200</v>
      </c>
      <c r="M3580" s="51">
        <v>121</v>
      </c>
      <c r="N3580" s="50">
        <v>754</v>
      </c>
      <c r="O3580" s="49">
        <v>14</v>
      </c>
      <c r="P3580" s="48" t="s">
        <v>143</v>
      </c>
      <c r="Q3580" s="46">
        <v>0</v>
      </c>
      <c r="R3580" s="46">
        <v>0</v>
      </c>
      <c r="S3580" s="46">
        <f t="shared" si="237"/>
        <v>0</v>
      </c>
      <c r="T3580" s="46"/>
      <c r="U3580" s="46">
        <v>0</v>
      </c>
      <c r="V3580" s="46">
        <f t="shared" si="235"/>
        <v>0</v>
      </c>
      <c r="W3580" s="46">
        <f t="shared" si="236"/>
        <v>0</v>
      </c>
      <c r="X3580" s="45" t="s">
        <v>135</v>
      </c>
      <c r="Y3580" s="130"/>
      <c r="Z3580" s="129"/>
      <c r="AA3580" s="42" t="s">
        <v>19</v>
      </c>
      <c r="AC3580" s="2"/>
      <c r="AD3580" s="2"/>
      <c r="AE3580" s="2"/>
      <c r="AF3580" s="2"/>
      <c r="AG3580" s="2"/>
      <c r="AH3580" s="2"/>
      <c r="AI3580" s="2"/>
      <c r="AJ3580" s="2"/>
      <c r="AK3580" s="2"/>
      <c r="AL3580" s="2"/>
      <c r="AM3580" s="2"/>
      <c r="AN3580" s="2"/>
      <c r="AO3580" s="2"/>
      <c r="AP3580" s="2"/>
      <c r="AQ3580" s="2"/>
      <c r="AR3580" s="2"/>
      <c r="AS3580" s="2"/>
      <c r="AT3580" s="2"/>
      <c r="AU3580" s="2"/>
      <c r="AV3580" s="2"/>
      <c r="AW3580" s="2"/>
    </row>
    <row r="3581" spans="1:49" s="92" customFormat="1" ht="24" hidden="1">
      <c r="A3581" s="31" t="e">
        <f t="shared" si="238"/>
        <v>#N/A</v>
      </c>
      <c r="B3581" s="30" t="e">
        <f>VLOOKUP(F3581,[3]!Tabla13[#All],2,FALSE)</f>
        <v>#N/A</v>
      </c>
      <c r="C3581" s="40">
        <v>2026</v>
      </c>
      <c r="D3581" s="40">
        <v>8330</v>
      </c>
      <c r="E3581" s="40"/>
      <c r="F3581" s="41"/>
      <c r="G3581" s="40">
        <v>3</v>
      </c>
      <c r="H3581" s="40">
        <v>8</v>
      </c>
      <c r="I3581" s="40">
        <v>22</v>
      </c>
      <c r="J3581" s="40"/>
      <c r="K3581" s="40">
        <v>1000</v>
      </c>
      <c r="L3581" s="40">
        <v>1200</v>
      </c>
      <c r="M3581" s="40">
        <v>122</v>
      </c>
      <c r="N3581" s="39" t="s">
        <v>23</v>
      </c>
      <c r="O3581" s="38"/>
      <c r="P3581" s="37" t="s">
        <v>142</v>
      </c>
      <c r="Q3581" s="36">
        <f>Q3582</f>
        <v>0</v>
      </c>
      <c r="R3581" s="36">
        <f>R3582</f>
        <v>0</v>
      </c>
      <c r="S3581" s="36">
        <f t="shared" si="237"/>
        <v>0</v>
      </c>
      <c r="T3581" s="36">
        <f>T3582</f>
        <v>0</v>
      </c>
      <c r="U3581" s="36">
        <f>U3582</f>
        <v>0</v>
      </c>
      <c r="V3581" s="36">
        <f t="shared" si="235"/>
        <v>0</v>
      </c>
      <c r="W3581" s="36">
        <f t="shared" si="236"/>
        <v>0</v>
      </c>
      <c r="X3581" s="35"/>
      <c r="Y3581" s="134"/>
      <c r="Z3581" s="133"/>
      <c r="AA3581" s="135"/>
      <c r="AC3581" s="2"/>
      <c r="AD3581" s="2"/>
      <c r="AE3581" s="2"/>
      <c r="AF3581" s="2"/>
      <c r="AG3581" s="2"/>
      <c r="AH3581" s="2"/>
      <c r="AI3581" s="2"/>
      <c r="AJ3581" s="2"/>
      <c r="AK3581" s="2"/>
      <c r="AL3581" s="2"/>
      <c r="AM3581" s="2"/>
      <c r="AN3581" s="2"/>
      <c r="AO3581" s="2"/>
      <c r="AP3581" s="2"/>
      <c r="AQ3581" s="2"/>
      <c r="AR3581" s="2"/>
      <c r="AS3581" s="2"/>
      <c r="AT3581" s="2"/>
      <c r="AU3581" s="2"/>
      <c r="AV3581" s="2"/>
      <c r="AW3581" s="2"/>
    </row>
    <row r="3582" spans="1:49" s="92" customFormat="1" ht="24" hidden="1">
      <c r="A3582" s="31" t="e">
        <f t="shared" si="238"/>
        <v>#N/A</v>
      </c>
      <c r="B3582" s="30" t="e">
        <f>VLOOKUP(F3582,[3]!Tabla13[#All],2,FALSE)</f>
        <v>#N/A</v>
      </c>
      <c r="C3582" s="51">
        <v>2026</v>
      </c>
      <c r="D3582" s="51">
        <v>8330</v>
      </c>
      <c r="E3582" s="51"/>
      <c r="F3582" s="52"/>
      <c r="G3582" s="51">
        <v>3</v>
      </c>
      <c r="H3582" s="51">
        <v>8</v>
      </c>
      <c r="I3582" s="51">
        <v>22</v>
      </c>
      <c r="J3582" s="51"/>
      <c r="K3582" s="51">
        <v>1000</v>
      </c>
      <c r="L3582" s="51">
        <v>1200</v>
      </c>
      <c r="M3582" s="51">
        <v>122</v>
      </c>
      <c r="N3582" s="50">
        <v>1411</v>
      </c>
      <c r="O3582" s="49"/>
      <c r="P3582" s="48" t="s">
        <v>141</v>
      </c>
      <c r="Q3582" s="46">
        <v>0</v>
      </c>
      <c r="R3582" s="46">
        <v>0</v>
      </c>
      <c r="S3582" s="46">
        <f t="shared" si="237"/>
        <v>0</v>
      </c>
      <c r="T3582" s="46">
        <v>0</v>
      </c>
      <c r="U3582" s="46">
        <v>0</v>
      </c>
      <c r="V3582" s="46">
        <f t="shared" si="235"/>
        <v>0</v>
      </c>
      <c r="W3582" s="46">
        <f t="shared" si="236"/>
        <v>0</v>
      </c>
      <c r="X3582" s="45" t="s">
        <v>135</v>
      </c>
      <c r="Y3582" s="130"/>
      <c r="Z3582" s="129"/>
      <c r="AA3582" s="42" t="s">
        <v>19</v>
      </c>
      <c r="AC3582" s="2"/>
      <c r="AD3582" s="2"/>
      <c r="AE3582" s="2"/>
      <c r="AF3582" s="2"/>
      <c r="AG3582" s="2"/>
      <c r="AH3582" s="2"/>
      <c r="AI3582" s="2"/>
      <c r="AJ3582" s="2"/>
      <c r="AK3582" s="2"/>
      <c r="AL3582" s="2"/>
      <c r="AM3582" s="2"/>
      <c r="AN3582" s="2"/>
      <c r="AO3582" s="2"/>
      <c r="AP3582" s="2"/>
      <c r="AQ3582" s="2"/>
      <c r="AR3582" s="2"/>
      <c r="AS3582" s="2"/>
      <c r="AT3582" s="2"/>
      <c r="AU3582" s="2"/>
      <c r="AV3582" s="2"/>
      <c r="AW3582" s="2"/>
    </row>
    <row r="3583" spans="1:49" s="92" customFormat="1" ht="24" hidden="1">
      <c r="A3583" s="31" t="e">
        <f t="shared" si="238"/>
        <v>#N/A</v>
      </c>
      <c r="B3583" s="30" t="e">
        <f>VLOOKUP(F3583,[3]!Tabla13[#All],2,FALSE)</f>
        <v>#N/A</v>
      </c>
      <c r="C3583" s="61">
        <v>2026</v>
      </c>
      <c r="D3583" s="61">
        <v>8330</v>
      </c>
      <c r="E3583" s="61"/>
      <c r="F3583" s="62"/>
      <c r="G3583" s="61">
        <v>3</v>
      </c>
      <c r="H3583" s="61">
        <v>8</v>
      </c>
      <c r="I3583" s="61">
        <v>22</v>
      </c>
      <c r="J3583" s="61"/>
      <c r="K3583" s="61">
        <v>1000</v>
      </c>
      <c r="L3583" s="61">
        <v>1500</v>
      </c>
      <c r="M3583" s="61"/>
      <c r="N3583" s="60" t="s">
        <v>23</v>
      </c>
      <c r="O3583" s="59"/>
      <c r="P3583" s="58" t="s">
        <v>478</v>
      </c>
      <c r="Q3583" s="57">
        <f>Q3584</f>
        <v>0</v>
      </c>
      <c r="R3583" s="57">
        <f>R3584</f>
        <v>0</v>
      </c>
      <c r="S3583" s="57">
        <f t="shared" si="237"/>
        <v>0</v>
      </c>
      <c r="T3583" s="57">
        <f>T3584</f>
        <v>0</v>
      </c>
      <c r="U3583" s="57">
        <f>U3584</f>
        <v>0</v>
      </c>
      <c r="V3583" s="57">
        <f t="shared" si="235"/>
        <v>0</v>
      </c>
      <c r="W3583" s="57">
        <f t="shared" si="236"/>
        <v>0</v>
      </c>
      <c r="X3583" s="173"/>
      <c r="Y3583" s="137"/>
      <c r="Z3583" s="136"/>
      <c r="AA3583" s="66"/>
      <c r="AC3583" s="2"/>
      <c r="AD3583" s="2"/>
      <c r="AE3583" s="2"/>
      <c r="AF3583" s="2"/>
      <c r="AG3583" s="2"/>
      <c r="AH3583" s="2"/>
      <c r="AI3583" s="2"/>
      <c r="AJ3583" s="2"/>
      <c r="AK3583" s="2"/>
      <c r="AL3583" s="2"/>
      <c r="AM3583" s="2"/>
      <c r="AN3583" s="2"/>
      <c r="AO3583" s="2"/>
      <c r="AP3583" s="2"/>
      <c r="AQ3583" s="2"/>
      <c r="AR3583" s="2"/>
      <c r="AS3583" s="2"/>
      <c r="AT3583" s="2"/>
      <c r="AU3583" s="2"/>
      <c r="AV3583" s="2"/>
      <c r="AW3583" s="2"/>
    </row>
    <row r="3584" spans="1:49" s="92" customFormat="1" ht="24" hidden="1">
      <c r="A3584" s="31" t="e">
        <f t="shared" si="238"/>
        <v>#N/A</v>
      </c>
      <c r="B3584" s="30" t="e">
        <f>VLOOKUP(F3584,[3]!Tabla13[#All],2,FALSE)</f>
        <v>#N/A</v>
      </c>
      <c r="C3584" s="40">
        <v>2026</v>
      </c>
      <c r="D3584" s="40">
        <v>8330</v>
      </c>
      <c r="E3584" s="40"/>
      <c r="F3584" s="41"/>
      <c r="G3584" s="40">
        <v>3</v>
      </c>
      <c r="H3584" s="40">
        <v>8</v>
      </c>
      <c r="I3584" s="40">
        <v>22</v>
      </c>
      <c r="J3584" s="40"/>
      <c r="K3584" s="40">
        <v>1000</v>
      </c>
      <c r="L3584" s="40">
        <v>1500</v>
      </c>
      <c r="M3584" s="40">
        <v>159</v>
      </c>
      <c r="N3584" s="39" t="s">
        <v>23</v>
      </c>
      <c r="O3584" s="38"/>
      <c r="P3584" s="37" t="s">
        <v>478</v>
      </c>
      <c r="Q3584" s="36">
        <f>Q3585</f>
        <v>0</v>
      </c>
      <c r="R3584" s="36">
        <f>R3585</f>
        <v>0</v>
      </c>
      <c r="S3584" s="36">
        <f t="shared" si="237"/>
        <v>0</v>
      </c>
      <c r="T3584" s="36">
        <f>T3585</f>
        <v>0</v>
      </c>
      <c r="U3584" s="36">
        <f>U3585</f>
        <v>0</v>
      </c>
      <c r="V3584" s="36">
        <f t="shared" si="235"/>
        <v>0</v>
      </c>
      <c r="W3584" s="36">
        <f t="shared" si="236"/>
        <v>0</v>
      </c>
      <c r="X3584" s="172"/>
      <c r="Y3584" s="134"/>
      <c r="Z3584" s="133"/>
      <c r="AA3584" s="64"/>
      <c r="AC3584" s="2"/>
      <c r="AD3584" s="2"/>
      <c r="AE3584" s="2"/>
      <c r="AF3584" s="2"/>
      <c r="AG3584" s="2"/>
      <c r="AH3584" s="2"/>
      <c r="AI3584" s="2"/>
      <c r="AJ3584" s="2"/>
      <c r="AK3584" s="2"/>
      <c r="AL3584" s="2"/>
      <c r="AM3584" s="2"/>
      <c r="AN3584" s="2"/>
      <c r="AO3584" s="2"/>
      <c r="AP3584" s="2"/>
      <c r="AQ3584" s="2"/>
      <c r="AR3584" s="2"/>
      <c r="AS3584" s="2"/>
      <c r="AT3584" s="2"/>
      <c r="AU3584" s="2"/>
      <c r="AV3584" s="2"/>
      <c r="AW3584" s="2"/>
    </row>
    <row r="3585" spans="1:49" s="92" customFormat="1" ht="24" hidden="1">
      <c r="A3585" s="31" t="e">
        <f t="shared" si="238"/>
        <v>#N/A</v>
      </c>
      <c r="B3585" s="30" t="e">
        <f>VLOOKUP(F3585,[3]!Tabla13[#All],2,FALSE)</f>
        <v>#N/A</v>
      </c>
      <c r="C3585" s="51">
        <v>2026</v>
      </c>
      <c r="D3585" s="51">
        <v>8330</v>
      </c>
      <c r="E3585" s="51"/>
      <c r="F3585" s="52"/>
      <c r="G3585" s="51">
        <v>3</v>
      </c>
      <c r="H3585" s="51">
        <v>8</v>
      </c>
      <c r="I3585" s="51">
        <v>22</v>
      </c>
      <c r="J3585" s="51"/>
      <c r="K3585" s="51">
        <v>1000</v>
      </c>
      <c r="L3585" s="51">
        <v>1500</v>
      </c>
      <c r="M3585" s="51">
        <v>159</v>
      </c>
      <c r="N3585" s="50">
        <v>1021</v>
      </c>
      <c r="O3585" s="49"/>
      <c r="P3585" s="48" t="s">
        <v>477</v>
      </c>
      <c r="Q3585" s="46">
        <v>0</v>
      </c>
      <c r="R3585" s="46">
        <v>0</v>
      </c>
      <c r="S3585" s="46">
        <f t="shared" si="237"/>
        <v>0</v>
      </c>
      <c r="T3585" s="46">
        <v>0</v>
      </c>
      <c r="U3585" s="46">
        <v>0</v>
      </c>
      <c r="V3585" s="46">
        <f t="shared" si="235"/>
        <v>0</v>
      </c>
      <c r="W3585" s="46">
        <f t="shared" si="236"/>
        <v>0</v>
      </c>
      <c r="X3585" s="45" t="s">
        <v>135</v>
      </c>
      <c r="Y3585" s="130"/>
      <c r="Z3585" s="129"/>
      <c r="AA3585" s="42" t="s">
        <v>19</v>
      </c>
      <c r="AC3585" s="2"/>
      <c r="AD3585" s="2"/>
      <c r="AE3585" s="2"/>
      <c r="AF3585" s="2"/>
      <c r="AG3585" s="2"/>
      <c r="AH3585" s="2"/>
      <c r="AI3585" s="2"/>
      <c r="AJ3585" s="2"/>
      <c r="AK3585" s="2"/>
      <c r="AL3585" s="2"/>
      <c r="AM3585" s="2"/>
      <c r="AN3585" s="2"/>
      <c r="AO3585" s="2"/>
      <c r="AP3585" s="2"/>
      <c r="AQ3585" s="2"/>
      <c r="AR3585" s="2"/>
      <c r="AS3585" s="2"/>
      <c r="AT3585" s="2"/>
      <c r="AU3585" s="2"/>
      <c r="AV3585" s="2"/>
      <c r="AW3585" s="2"/>
    </row>
    <row r="3586" spans="1:49" hidden="1">
      <c r="A3586" s="31" t="e">
        <f t="shared" si="238"/>
        <v>#N/A</v>
      </c>
      <c r="B3586" s="30" t="e">
        <f>VLOOKUP(F3586,[3]!Tabla13[#All],2,FALSE)</f>
        <v>#N/A</v>
      </c>
      <c r="C3586" s="75">
        <v>2026</v>
      </c>
      <c r="D3586" s="75">
        <v>8330</v>
      </c>
      <c r="E3586" s="75"/>
      <c r="F3586" s="76"/>
      <c r="G3586" s="75">
        <v>3</v>
      </c>
      <c r="H3586" s="75">
        <v>8</v>
      </c>
      <c r="I3586" s="75">
        <v>22</v>
      </c>
      <c r="J3586" s="75"/>
      <c r="K3586" s="75">
        <v>2000</v>
      </c>
      <c r="L3586" s="75"/>
      <c r="M3586" s="75"/>
      <c r="N3586" s="74" t="s">
        <v>23</v>
      </c>
      <c r="O3586" s="73"/>
      <c r="P3586" s="72" t="s">
        <v>134</v>
      </c>
      <c r="Q3586" s="71">
        <f>Q3587+Q3594+Q3597+Q3600</f>
        <v>0</v>
      </c>
      <c r="R3586" s="71">
        <f>R3587+R3594+R3597+R3600</f>
        <v>0</v>
      </c>
      <c r="S3586" s="71">
        <f t="shared" si="237"/>
        <v>0</v>
      </c>
      <c r="T3586" s="71">
        <f>T3587+T3594+T3597+T3600</f>
        <v>0</v>
      </c>
      <c r="U3586" s="71">
        <f>U3587+U3594+U3597+U3600</f>
        <v>0</v>
      </c>
      <c r="V3586" s="71">
        <f t="shared" si="235"/>
        <v>0</v>
      </c>
      <c r="W3586" s="71">
        <f t="shared" si="236"/>
        <v>0</v>
      </c>
      <c r="X3586" s="70"/>
      <c r="Y3586" s="79"/>
      <c r="Z3586" s="68"/>
      <c r="AA3586" s="67"/>
      <c r="AK3586" s="2"/>
      <c r="AL3586" s="2"/>
      <c r="AM3586" s="2"/>
      <c r="AN3586" s="2"/>
      <c r="AO3586" s="2"/>
      <c r="AP3586" s="2"/>
      <c r="AQ3586" s="2"/>
      <c r="AR3586" s="2"/>
      <c r="AS3586" s="2"/>
      <c r="AT3586" s="2"/>
      <c r="AU3586" s="2"/>
      <c r="AV3586" s="2"/>
      <c r="AW3586" s="2"/>
    </row>
    <row r="3587" spans="1:49" ht="30" hidden="1">
      <c r="A3587" s="31" t="e">
        <f t="shared" si="238"/>
        <v>#N/A</v>
      </c>
      <c r="B3587" s="30" t="e">
        <f>VLOOKUP(F3587,[3]!Tabla13[#All],2,FALSE)</f>
        <v>#N/A</v>
      </c>
      <c r="C3587" s="61">
        <v>2026</v>
      </c>
      <c r="D3587" s="61">
        <v>8330</v>
      </c>
      <c r="E3587" s="61"/>
      <c r="F3587" s="62"/>
      <c r="G3587" s="61">
        <v>3</v>
      </c>
      <c r="H3587" s="61">
        <v>8</v>
      </c>
      <c r="I3587" s="61">
        <v>22</v>
      </c>
      <c r="J3587" s="61"/>
      <c r="K3587" s="61">
        <v>2000</v>
      </c>
      <c r="L3587" s="61">
        <v>2100</v>
      </c>
      <c r="M3587" s="61"/>
      <c r="N3587" s="60" t="s">
        <v>23</v>
      </c>
      <c r="O3587" s="59"/>
      <c r="P3587" s="58" t="s">
        <v>133</v>
      </c>
      <c r="Q3587" s="57">
        <f>+Q3588+Q3590+Q3592</f>
        <v>0</v>
      </c>
      <c r="R3587" s="57">
        <f>+R3588+R3590+R3592</f>
        <v>0</v>
      </c>
      <c r="S3587" s="57">
        <f t="shared" si="237"/>
        <v>0</v>
      </c>
      <c r="T3587" s="57">
        <f>+T3588+T3590+T3592</f>
        <v>0</v>
      </c>
      <c r="U3587" s="57">
        <f>+U3588+U3590+U3592</f>
        <v>0</v>
      </c>
      <c r="V3587" s="57">
        <f t="shared" si="235"/>
        <v>0</v>
      </c>
      <c r="W3587" s="57">
        <f t="shared" si="236"/>
        <v>0</v>
      </c>
      <c r="X3587" s="56"/>
      <c r="Y3587" s="137"/>
      <c r="Z3587" s="136"/>
      <c r="AA3587" s="138"/>
      <c r="AK3587" s="2"/>
      <c r="AL3587" s="2"/>
      <c r="AM3587" s="2"/>
      <c r="AN3587" s="2"/>
      <c r="AO3587" s="2"/>
      <c r="AP3587" s="2"/>
      <c r="AQ3587" s="2"/>
      <c r="AR3587" s="2"/>
      <c r="AS3587" s="2"/>
      <c r="AT3587" s="2"/>
      <c r="AU3587" s="2"/>
      <c r="AV3587" s="2"/>
      <c r="AW3587" s="2"/>
    </row>
    <row r="3588" spans="1:49" hidden="1">
      <c r="A3588" s="31" t="e">
        <f t="shared" si="238"/>
        <v>#N/A</v>
      </c>
      <c r="B3588" s="30" t="e">
        <f>VLOOKUP(F3588,[3]!Tabla13[#All],2,FALSE)</f>
        <v>#N/A</v>
      </c>
      <c r="C3588" s="40">
        <v>2026</v>
      </c>
      <c r="D3588" s="40">
        <v>8330</v>
      </c>
      <c r="E3588" s="40"/>
      <c r="F3588" s="41"/>
      <c r="G3588" s="40">
        <v>3</v>
      </c>
      <c r="H3588" s="40">
        <v>8</v>
      </c>
      <c r="I3588" s="40">
        <v>22</v>
      </c>
      <c r="J3588" s="40"/>
      <c r="K3588" s="40">
        <v>2000</v>
      </c>
      <c r="L3588" s="40">
        <v>2100</v>
      </c>
      <c r="M3588" s="40">
        <v>211</v>
      </c>
      <c r="N3588" s="39" t="s">
        <v>23</v>
      </c>
      <c r="O3588" s="38"/>
      <c r="P3588" s="37" t="s">
        <v>132</v>
      </c>
      <c r="Q3588" s="36">
        <f>Q3589</f>
        <v>0</v>
      </c>
      <c r="R3588" s="36">
        <f>R3589</f>
        <v>0</v>
      </c>
      <c r="S3588" s="36">
        <f t="shared" si="237"/>
        <v>0</v>
      </c>
      <c r="T3588" s="36">
        <f>T3589</f>
        <v>0</v>
      </c>
      <c r="U3588" s="36">
        <f>U3589</f>
        <v>0</v>
      </c>
      <c r="V3588" s="36">
        <f t="shared" si="235"/>
        <v>0</v>
      </c>
      <c r="W3588" s="36">
        <f t="shared" si="236"/>
        <v>0</v>
      </c>
      <c r="X3588" s="35"/>
      <c r="Y3588" s="134"/>
      <c r="Z3588" s="133"/>
      <c r="AA3588" s="135"/>
      <c r="AK3588" s="2"/>
      <c r="AL3588" s="2"/>
      <c r="AM3588" s="2"/>
      <c r="AN3588" s="2"/>
      <c r="AO3588" s="2"/>
      <c r="AP3588" s="2"/>
      <c r="AQ3588" s="2"/>
      <c r="AR3588" s="2"/>
      <c r="AS3588" s="2"/>
      <c r="AT3588" s="2"/>
      <c r="AU3588" s="2"/>
      <c r="AV3588" s="2"/>
      <c r="AW3588" s="2"/>
    </row>
    <row r="3589" spans="1:49" hidden="1">
      <c r="A3589" s="31" t="e">
        <f t="shared" si="238"/>
        <v>#N/A</v>
      </c>
      <c r="B3589" s="30" t="e">
        <f>VLOOKUP(F3589,[3]!Tabla13[#All],2,FALSE)</f>
        <v>#N/A</v>
      </c>
      <c r="C3589" s="51">
        <v>2026</v>
      </c>
      <c r="D3589" s="51">
        <v>8330</v>
      </c>
      <c r="E3589" s="51"/>
      <c r="F3589" s="52"/>
      <c r="G3589" s="51">
        <v>3</v>
      </c>
      <c r="H3589" s="51">
        <v>8</v>
      </c>
      <c r="I3589" s="51">
        <v>22</v>
      </c>
      <c r="J3589" s="51"/>
      <c r="K3589" s="51">
        <v>2000</v>
      </c>
      <c r="L3589" s="51">
        <v>2100</v>
      </c>
      <c r="M3589" s="51">
        <v>211</v>
      </c>
      <c r="N3589" s="50">
        <v>915</v>
      </c>
      <c r="O3589" s="49">
        <v>14</v>
      </c>
      <c r="P3589" s="48" t="s">
        <v>131</v>
      </c>
      <c r="Q3589" s="46">
        <v>0</v>
      </c>
      <c r="R3589" s="46">
        <v>0</v>
      </c>
      <c r="S3589" s="46">
        <f t="shared" si="237"/>
        <v>0</v>
      </c>
      <c r="T3589" s="46"/>
      <c r="U3589" s="46">
        <v>0</v>
      </c>
      <c r="V3589" s="46">
        <f t="shared" si="235"/>
        <v>0</v>
      </c>
      <c r="W3589" s="46">
        <f t="shared" si="236"/>
        <v>0</v>
      </c>
      <c r="X3589" s="45" t="s">
        <v>115</v>
      </c>
      <c r="Y3589" s="130"/>
      <c r="Z3589" s="129"/>
      <c r="AA3589" s="42" t="s">
        <v>19</v>
      </c>
      <c r="AK3589" s="2"/>
      <c r="AL3589" s="2"/>
      <c r="AM3589" s="2"/>
      <c r="AN3589" s="2"/>
      <c r="AO3589" s="2"/>
      <c r="AP3589" s="2"/>
      <c r="AQ3589" s="2"/>
      <c r="AR3589" s="2"/>
      <c r="AS3589" s="2"/>
      <c r="AT3589" s="2"/>
      <c r="AU3589" s="2"/>
      <c r="AV3589" s="2"/>
      <c r="AW3589" s="2"/>
    </row>
    <row r="3590" spans="1:49" hidden="1">
      <c r="A3590" s="31" t="e">
        <f t="shared" si="238"/>
        <v>#N/A</v>
      </c>
      <c r="B3590" s="30" t="e">
        <f>VLOOKUP(F3590,[3]!Tabla13[#All],2,FALSE)</f>
        <v>#N/A</v>
      </c>
      <c r="C3590" s="40">
        <v>2026</v>
      </c>
      <c r="D3590" s="40">
        <v>8330</v>
      </c>
      <c r="E3590" s="40"/>
      <c r="F3590" s="41"/>
      <c r="G3590" s="40">
        <v>3</v>
      </c>
      <c r="H3590" s="40">
        <v>8</v>
      </c>
      <c r="I3590" s="40">
        <v>22</v>
      </c>
      <c r="J3590" s="40"/>
      <c r="K3590" s="40">
        <v>2000</v>
      </c>
      <c r="L3590" s="40">
        <v>2100</v>
      </c>
      <c r="M3590" s="40">
        <v>212</v>
      </c>
      <c r="N3590" s="39" t="s">
        <v>23</v>
      </c>
      <c r="O3590" s="38"/>
      <c r="P3590" s="37" t="s">
        <v>130</v>
      </c>
      <c r="Q3590" s="36">
        <f>SUM(Q3591:Q3591)</f>
        <v>0</v>
      </c>
      <c r="R3590" s="36">
        <f>SUM(R3591:R3591)</f>
        <v>0</v>
      </c>
      <c r="S3590" s="36">
        <f t="shared" si="237"/>
        <v>0</v>
      </c>
      <c r="T3590" s="36">
        <f>SUM(T3591:T3591)</f>
        <v>0</v>
      </c>
      <c r="U3590" s="36">
        <f>SUM(U3591:U3591)</f>
        <v>0</v>
      </c>
      <c r="V3590" s="36">
        <f t="shared" si="235"/>
        <v>0</v>
      </c>
      <c r="W3590" s="36">
        <f t="shared" si="236"/>
        <v>0</v>
      </c>
      <c r="X3590" s="35"/>
      <c r="Y3590" s="134"/>
      <c r="Z3590" s="133"/>
      <c r="AA3590" s="135"/>
      <c r="AK3590" s="2"/>
      <c r="AL3590" s="2"/>
      <c r="AM3590" s="2"/>
      <c r="AN3590" s="2"/>
      <c r="AO3590" s="2"/>
      <c r="AP3590" s="2"/>
      <c r="AQ3590" s="2"/>
      <c r="AR3590" s="2"/>
      <c r="AS3590" s="2"/>
      <c r="AT3590" s="2"/>
      <c r="AU3590" s="2"/>
      <c r="AV3590" s="2"/>
      <c r="AW3590" s="2"/>
    </row>
    <row r="3591" spans="1:49" hidden="1">
      <c r="A3591" s="31" t="e">
        <f t="shared" si="238"/>
        <v>#N/A</v>
      </c>
      <c r="B3591" s="30" t="e">
        <f>VLOOKUP(F3591,[3]!Tabla13[#All],2,FALSE)</f>
        <v>#N/A</v>
      </c>
      <c r="C3591" s="51">
        <v>2026</v>
      </c>
      <c r="D3591" s="51">
        <v>8330</v>
      </c>
      <c r="E3591" s="51"/>
      <c r="F3591" s="52"/>
      <c r="G3591" s="51">
        <v>3</v>
      </c>
      <c r="H3591" s="51">
        <v>8</v>
      </c>
      <c r="I3591" s="51">
        <v>22</v>
      </c>
      <c r="J3591" s="51"/>
      <c r="K3591" s="51">
        <v>2000</v>
      </c>
      <c r="L3591" s="51">
        <v>2100</v>
      </c>
      <c r="M3591" s="51">
        <v>212</v>
      </c>
      <c r="N3591" s="50">
        <v>914</v>
      </c>
      <c r="O3591" s="49"/>
      <c r="P3591" s="48" t="s">
        <v>130</v>
      </c>
      <c r="Q3591" s="46">
        <v>0</v>
      </c>
      <c r="R3591" s="46">
        <v>0</v>
      </c>
      <c r="S3591" s="46">
        <f t="shared" si="237"/>
        <v>0</v>
      </c>
      <c r="T3591" s="46">
        <v>0</v>
      </c>
      <c r="U3591" s="46">
        <v>0</v>
      </c>
      <c r="V3591" s="46">
        <f t="shared" si="235"/>
        <v>0</v>
      </c>
      <c r="W3591" s="46">
        <f t="shared" si="236"/>
        <v>0</v>
      </c>
      <c r="X3591" s="45" t="s">
        <v>115</v>
      </c>
      <c r="Y3591" s="130"/>
      <c r="Z3591" s="129"/>
      <c r="AA3591" s="42" t="s">
        <v>19</v>
      </c>
      <c r="AK3591" s="2"/>
      <c r="AL3591" s="2"/>
      <c r="AM3591" s="2"/>
      <c r="AN3591" s="2"/>
      <c r="AO3591" s="2"/>
      <c r="AP3591" s="2"/>
      <c r="AQ3591" s="2"/>
      <c r="AR3591" s="2"/>
      <c r="AS3591" s="2"/>
      <c r="AT3591" s="2"/>
      <c r="AU3591" s="2"/>
      <c r="AV3591" s="2"/>
      <c r="AW3591" s="2"/>
    </row>
    <row r="3592" spans="1:49" ht="30" hidden="1">
      <c r="A3592" s="31" t="e">
        <f t="shared" si="238"/>
        <v>#N/A</v>
      </c>
      <c r="B3592" s="30" t="e">
        <f>VLOOKUP(F3592,[3]!Tabla13[#All],2,FALSE)</f>
        <v>#N/A</v>
      </c>
      <c r="C3592" s="40">
        <v>2026</v>
      </c>
      <c r="D3592" s="40">
        <v>8330</v>
      </c>
      <c r="E3592" s="40"/>
      <c r="F3592" s="41"/>
      <c r="G3592" s="40">
        <v>3</v>
      </c>
      <c r="H3592" s="40">
        <v>8</v>
      </c>
      <c r="I3592" s="40">
        <v>22</v>
      </c>
      <c r="J3592" s="40"/>
      <c r="K3592" s="40">
        <v>2000</v>
      </c>
      <c r="L3592" s="40">
        <v>2100</v>
      </c>
      <c r="M3592" s="40">
        <v>214</v>
      </c>
      <c r="N3592" s="39" t="s">
        <v>23</v>
      </c>
      <c r="O3592" s="38"/>
      <c r="P3592" s="37" t="s">
        <v>129</v>
      </c>
      <c r="Q3592" s="36">
        <f>Q3593</f>
        <v>0</v>
      </c>
      <c r="R3592" s="36">
        <f>R3593</f>
        <v>0</v>
      </c>
      <c r="S3592" s="36">
        <f t="shared" si="237"/>
        <v>0</v>
      </c>
      <c r="T3592" s="36">
        <f>T3593</f>
        <v>0</v>
      </c>
      <c r="U3592" s="36">
        <f>U3593</f>
        <v>0</v>
      </c>
      <c r="V3592" s="36">
        <f t="shared" si="235"/>
        <v>0</v>
      </c>
      <c r="W3592" s="36">
        <f t="shared" si="236"/>
        <v>0</v>
      </c>
      <c r="X3592" s="35"/>
      <c r="Y3592" s="134"/>
      <c r="Z3592" s="133"/>
      <c r="AA3592" s="135"/>
      <c r="AK3592" s="2"/>
      <c r="AL3592" s="2"/>
      <c r="AM3592" s="2"/>
      <c r="AN3592" s="2"/>
      <c r="AO3592" s="2"/>
      <c r="AP3592" s="2"/>
      <c r="AQ3592" s="2"/>
      <c r="AR3592" s="2"/>
      <c r="AS3592" s="2"/>
      <c r="AT3592" s="2"/>
      <c r="AU3592" s="2"/>
      <c r="AV3592" s="2"/>
      <c r="AW3592" s="2"/>
    </row>
    <row r="3593" spans="1:49" ht="28.5" hidden="1">
      <c r="A3593" s="31" t="e">
        <f t="shared" si="238"/>
        <v>#N/A</v>
      </c>
      <c r="B3593" s="30" t="e">
        <f>VLOOKUP(F3593,[3]!Tabla13[#All],2,FALSE)</f>
        <v>#N/A</v>
      </c>
      <c r="C3593" s="51">
        <v>2026</v>
      </c>
      <c r="D3593" s="51">
        <v>8330</v>
      </c>
      <c r="E3593" s="51"/>
      <c r="F3593" s="52"/>
      <c r="G3593" s="51">
        <v>3</v>
      </c>
      <c r="H3593" s="51">
        <v>8</v>
      </c>
      <c r="I3593" s="51">
        <v>22</v>
      </c>
      <c r="J3593" s="51"/>
      <c r="K3593" s="51">
        <v>2000</v>
      </c>
      <c r="L3593" s="51">
        <v>2100</v>
      </c>
      <c r="M3593" s="51">
        <v>214</v>
      </c>
      <c r="N3593" s="50">
        <v>916</v>
      </c>
      <c r="O3593" s="49">
        <v>14</v>
      </c>
      <c r="P3593" s="48" t="s">
        <v>128</v>
      </c>
      <c r="Q3593" s="46">
        <v>0</v>
      </c>
      <c r="R3593" s="46">
        <v>0</v>
      </c>
      <c r="S3593" s="46">
        <f t="shared" si="237"/>
        <v>0</v>
      </c>
      <c r="T3593" s="46"/>
      <c r="U3593" s="46">
        <v>0</v>
      </c>
      <c r="V3593" s="46">
        <f t="shared" si="235"/>
        <v>0</v>
      </c>
      <c r="W3593" s="46">
        <f t="shared" si="236"/>
        <v>0</v>
      </c>
      <c r="X3593" s="45" t="s">
        <v>115</v>
      </c>
      <c r="Y3593" s="130"/>
      <c r="Z3593" s="129"/>
      <c r="AA3593" s="42" t="s">
        <v>19</v>
      </c>
      <c r="AK3593" s="2"/>
      <c r="AL3593" s="2"/>
      <c r="AM3593" s="2"/>
      <c r="AN3593" s="2"/>
      <c r="AO3593" s="2"/>
      <c r="AP3593" s="2"/>
      <c r="AQ3593" s="2"/>
      <c r="AR3593" s="2"/>
      <c r="AS3593" s="2"/>
      <c r="AT3593" s="2"/>
      <c r="AU3593" s="2"/>
      <c r="AV3593" s="2"/>
      <c r="AW3593" s="2"/>
    </row>
    <row r="3594" spans="1:49" hidden="1">
      <c r="A3594" s="31" t="e">
        <f t="shared" si="238"/>
        <v>#N/A</v>
      </c>
      <c r="B3594" s="30" t="e">
        <f>VLOOKUP(F3594,[3]!Tabla13[#All],2,FALSE)</f>
        <v>#N/A</v>
      </c>
      <c r="C3594" s="61">
        <v>2026</v>
      </c>
      <c r="D3594" s="61">
        <v>8330</v>
      </c>
      <c r="E3594" s="61"/>
      <c r="F3594" s="62"/>
      <c r="G3594" s="61">
        <v>3</v>
      </c>
      <c r="H3594" s="61">
        <v>8</v>
      </c>
      <c r="I3594" s="61">
        <v>22</v>
      </c>
      <c r="J3594" s="61"/>
      <c r="K3594" s="61">
        <v>2000</v>
      </c>
      <c r="L3594" s="61">
        <v>2400</v>
      </c>
      <c r="M3594" s="61"/>
      <c r="N3594" s="60" t="s">
        <v>23</v>
      </c>
      <c r="O3594" s="59"/>
      <c r="P3594" s="58" t="s">
        <v>476</v>
      </c>
      <c r="Q3594" s="57">
        <f>Q3595</f>
        <v>0</v>
      </c>
      <c r="R3594" s="57">
        <f>R3595</f>
        <v>0</v>
      </c>
      <c r="S3594" s="57">
        <f t="shared" si="237"/>
        <v>0</v>
      </c>
      <c r="T3594" s="57">
        <f>T3595</f>
        <v>0</v>
      </c>
      <c r="U3594" s="57">
        <f>U3595</f>
        <v>0</v>
      </c>
      <c r="V3594" s="57">
        <f t="shared" ref="V3594:V3657" si="239">T3594+U3594</f>
        <v>0</v>
      </c>
      <c r="W3594" s="57">
        <f t="shared" ref="W3594:W3657" si="240">S3594+V3594</f>
        <v>0</v>
      </c>
      <c r="X3594" s="56"/>
      <c r="Y3594" s="66"/>
      <c r="Z3594" s="65"/>
      <c r="AA3594" s="53"/>
      <c r="AK3594" s="2"/>
      <c r="AL3594" s="2"/>
      <c r="AM3594" s="2"/>
      <c r="AN3594" s="2"/>
      <c r="AO3594" s="2"/>
      <c r="AP3594" s="2"/>
      <c r="AQ3594" s="2"/>
      <c r="AR3594" s="2"/>
      <c r="AS3594" s="2"/>
      <c r="AT3594" s="2"/>
      <c r="AU3594" s="2"/>
      <c r="AV3594" s="2"/>
      <c r="AW3594" s="2"/>
    </row>
    <row r="3595" spans="1:49" hidden="1">
      <c r="A3595" s="31" t="e">
        <f t="shared" si="238"/>
        <v>#N/A</v>
      </c>
      <c r="B3595" s="30" t="e">
        <f>VLOOKUP(F3595,[3]!Tabla13[#All],2,FALSE)</f>
        <v>#N/A</v>
      </c>
      <c r="C3595" s="40">
        <v>2026</v>
      </c>
      <c r="D3595" s="40">
        <v>8330</v>
      </c>
      <c r="E3595" s="40"/>
      <c r="F3595" s="41"/>
      <c r="G3595" s="40">
        <v>3</v>
      </c>
      <c r="H3595" s="40">
        <v>8</v>
      </c>
      <c r="I3595" s="40">
        <v>22</v>
      </c>
      <c r="J3595" s="40"/>
      <c r="K3595" s="40">
        <v>2000</v>
      </c>
      <c r="L3595" s="40">
        <v>2400</v>
      </c>
      <c r="M3595" s="40">
        <v>246</v>
      </c>
      <c r="N3595" s="39" t="s">
        <v>23</v>
      </c>
      <c r="O3595" s="38"/>
      <c r="P3595" s="37" t="s">
        <v>475</v>
      </c>
      <c r="Q3595" s="36">
        <f>Q3596</f>
        <v>0</v>
      </c>
      <c r="R3595" s="36">
        <f>R3596</f>
        <v>0</v>
      </c>
      <c r="S3595" s="36">
        <f t="shared" si="237"/>
        <v>0</v>
      </c>
      <c r="T3595" s="36">
        <f>T3596</f>
        <v>0</v>
      </c>
      <c r="U3595" s="36">
        <f>U3596</f>
        <v>0</v>
      </c>
      <c r="V3595" s="36">
        <f t="shared" si="239"/>
        <v>0</v>
      </c>
      <c r="W3595" s="36">
        <f t="shared" si="240"/>
        <v>0</v>
      </c>
      <c r="X3595" s="35"/>
      <c r="Y3595" s="34"/>
      <c r="Z3595" s="63"/>
      <c r="AA3595" s="32"/>
      <c r="AK3595" s="2"/>
      <c r="AL3595" s="2"/>
      <c r="AM3595" s="2"/>
      <c r="AN3595" s="2"/>
      <c r="AO3595" s="2"/>
      <c r="AP3595" s="2"/>
      <c r="AQ3595" s="2"/>
      <c r="AR3595" s="2"/>
      <c r="AS3595" s="2"/>
      <c r="AT3595" s="2"/>
      <c r="AU3595" s="2"/>
      <c r="AV3595" s="2"/>
      <c r="AW3595" s="2"/>
    </row>
    <row r="3596" spans="1:49" hidden="1">
      <c r="A3596" s="31" t="e">
        <f t="shared" si="238"/>
        <v>#N/A</v>
      </c>
      <c r="B3596" s="30" t="e">
        <f>VLOOKUP(F3596,[3]!Tabla13[#All],2,FALSE)</f>
        <v>#N/A</v>
      </c>
      <c r="C3596" s="51">
        <v>2026</v>
      </c>
      <c r="D3596" s="51">
        <v>8330</v>
      </c>
      <c r="E3596" s="51"/>
      <c r="F3596" s="52"/>
      <c r="G3596" s="51">
        <v>3</v>
      </c>
      <c r="H3596" s="51">
        <v>8</v>
      </c>
      <c r="I3596" s="51">
        <v>22</v>
      </c>
      <c r="J3596" s="51"/>
      <c r="K3596" s="51">
        <v>2000</v>
      </c>
      <c r="L3596" s="51">
        <v>2400</v>
      </c>
      <c r="M3596" s="51">
        <v>246</v>
      </c>
      <c r="N3596" s="50">
        <v>908</v>
      </c>
      <c r="O3596" s="49"/>
      <c r="P3596" s="48" t="s">
        <v>475</v>
      </c>
      <c r="Q3596" s="47">
        <v>0</v>
      </c>
      <c r="R3596" s="47">
        <v>0</v>
      </c>
      <c r="S3596" s="46">
        <f t="shared" ref="S3596:S3659" si="241">Q3596+R3596</f>
        <v>0</v>
      </c>
      <c r="T3596" s="47">
        <v>0</v>
      </c>
      <c r="U3596" s="47">
        <v>0</v>
      </c>
      <c r="V3596" s="46">
        <f t="shared" si="239"/>
        <v>0</v>
      </c>
      <c r="W3596" s="46">
        <f t="shared" si="240"/>
        <v>0</v>
      </c>
      <c r="X3596" s="45" t="s">
        <v>115</v>
      </c>
      <c r="Y3596" s="44"/>
      <c r="Z3596" s="43"/>
      <c r="AA3596" s="42" t="s">
        <v>19</v>
      </c>
      <c r="AK3596" s="2"/>
      <c r="AL3596" s="2"/>
      <c r="AM3596" s="2"/>
      <c r="AN3596" s="2"/>
      <c r="AO3596" s="2"/>
      <c r="AP3596" s="2"/>
      <c r="AQ3596" s="2"/>
      <c r="AR3596" s="2"/>
      <c r="AS3596" s="2"/>
      <c r="AT3596" s="2"/>
      <c r="AU3596" s="2"/>
      <c r="AV3596" s="2"/>
      <c r="AW3596" s="2"/>
    </row>
    <row r="3597" spans="1:49" ht="30" hidden="1">
      <c r="A3597" s="31" t="e">
        <f t="shared" si="238"/>
        <v>#N/A</v>
      </c>
      <c r="B3597" s="30" t="e">
        <f>VLOOKUP(F3597,[3]!Tabla13[#All],2,FALSE)</f>
        <v>#N/A</v>
      </c>
      <c r="C3597" s="61">
        <v>2026</v>
      </c>
      <c r="D3597" s="61">
        <v>8330</v>
      </c>
      <c r="E3597" s="61"/>
      <c r="F3597" s="62"/>
      <c r="G3597" s="61">
        <v>3</v>
      </c>
      <c r="H3597" s="61">
        <v>8</v>
      </c>
      <c r="I3597" s="61">
        <v>22</v>
      </c>
      <c r="J3597" s="61"/>
      <c r="K3597" s="61">
        <v>2000</v>
      </c>
      <c r="L3597" s="61">
        <v>2700</v>
      </c>
      <c r="M3597" s="61"/>
      <c r="N3597" s="60" t="s">
        <v>23</v>
      </c>
      <c r="O3597" s="59"/>
      <c r="P3597" s="58" t="s">
        <v>121</v>
      </c>
      <c r="Q3597" s="57">
        <f>Q3598</f>
        <v>0</v>
      </c>
      <c r="R3597" s="57">
        <f>R3598</f>
        <v>0</v>
      </c>
      <c r="S3597" s="57">
        <f t="shared" si="241"/>
        <v>0</v>
      </c>
      <c r="T3597" s="57">
        <f>T3598</f>
        <v>0</v>
      </c>
      <c r="U3597" s="57">
        <f>U3598</f>
        <v>0</v>
      </c>
      <c r="V3597" s="57">
        <f t="shared" si="239"/>
        <v>0</v>
      </c>
      <c r="W3597" s="57">
        <f t="shared" si="240"/>
        <v>0</v>
      </c>
      <c r="X3597" s="56"/>
      <c r="Y3597" s="66"/>
      <c r="Z3597" s="65"/>
      <c r="AA3597" s="53"/>
      <c r="AK3597" s="2"/>
      <c r="AL3597" s="2"/>
      <c r="AM3597" s="2"/>
      <c r="AN3597" s="2"/>
      <c r="AO3597" s="2"/>
      <c r="AP3597" s="2"/>
      <c r="AQ3597" s="2"/>
      <c r="AR3597" s="2"/>
      <c r="AS3597" s="2"/>
      <c r="AT3597" s="2"/>
      <c r="AU3597" s="2"/>
      <c r="AV3597" s="2"/>
      <c r="AW3597" s="2"/>
    </row>
    <row r="3598" spans="1:49" hidden="1">
      <c r="A3598" s="31" t="e">
        <f t="shared" si="238"/>
        <v>#N/A</v>
      </c>
      <c r="B3598" s="30" t="e">
        <f>VLOOKUP(F3598,[3]!Tabla13[#All],2,FALSE)</f>
        <v>#N/A</v>
      </c>
      <c r="C3598" s="40">
        <v>2026</v>
      </c>
      <c r="D3598" s="40">
        <v>8330</v>
      </c>
      <c r="E3598" s="40"/>
      <c r="F3598" s="41"/>
      <c r="G3598" s="40">
        <v>3</v>
      </c>
      <c r="H3598" s="40">
        <v>8</v>
      </c>
      <c r="I3598" s="40">
        <v>22</v>
      </c>
      <c r="J3598" s="40"/>
      <c r="K3598" s="40">
        <v>2000</v>
      </c>
      <c r="L3598" s="40">
        <v>2700</v>
      </c>
      <c r="M3598" s="40">
        <v>271</v>
      </c>
      <c r="N3598" s="39" t="s">
        <v>23</v>
      </c>
      <c r="O3598" s="38"/>
      <c r="P3598" s="37" t="s">
        <v>120</v>
      </c>
      <c r="Q3598" s="36">
        <f>Q3599</f>
        <v>0</v>
      </c>
      <c r="R3598" s="36">
        <f>R3599</f>
        <v>0</v>
      </c>
      <c r="S3598" s="36">
        <f t="shared" si="241"/>
        <v>0</v>
      </c>
      <c r="T3598" s="36">
        <f>T3599</f>
        <v>0</v>
      </c>
      <c r="U3598" s="36">
        <f>U3599</f>
        <v>0</v>
      </c>
      <c r="V3598" s="36">
        <f t="shared" si="239"/>
        <v>0</v>
      </c>
      <c r="W3598" s="36">
        <f t="shared" si="240"/>
        <v>0</v>
      </c>
      <c r="X3598" s="35"/>
      <c r="Y3598" s="34"/>
      <c r="Z3598" s="63"/>
      <c r="AA3598" s="32"/>
      <c r="AK3598" s="2"/>
      <c r="AL3598" s="2"/>
      <c r="AM3598" s="2"/>
      <c r="AN3598" s="2"/>
      <c r="AO3598" s="2"/>
      <c r="AP3598" s="2"/>
      <c r="AQ3598" s="2"/>
      <c r="AR3598" s="2"/>
      <c r="AS3598" s="2"/>
      <c r="AT3598" s="2"/>
      <c r="AU3598" s="2"/>
      <c r="AV3598" s="2"/>
      <c r="AW3598" s="2"/>
    </row>
    <row r="3599" spans="1:49" hidden="1">
      <c r="A3599" s="31" t="e">
        <f t="shared" si="238"/>
        <v>#N/A</v>
      </c>
      <c r="B3599" s="30" t="e">
        <f>VLOOKUP(F3599,[3]!Tabla13[#All],2,FALSE)</f>
        <v>#N/A</v>
      </c>
      <c r="C3599" s="51">
        <v>2026</v>
      </c>
      <c r="D3599" s="51">
        <v>8330</v>
      </c>
      <c r="E3599" s="51"/>
      <c r="F3599" s="52"/>
      <c r="G3599" s="51">
        <v>3</v>
      </c>
      <c r="H3599" s="51">
        <v>8</v>
      </c>
      <c r="I3599" s="51">
        <v>22</v>
      </c>
      <c r="J3599" s="51"/>
      <c r="K3599" s="51">
        <v>2000</v>
      </c>
      <c r="L3599" s="51">
        <v>2700</v>
      </c>
      <c r="M3599" s="51">
        <v>271</v>
      </c>
      <c r="N3599" s="50">
        <v>1502</v>
      </c>
      <c r="O3599" s="49">
        <v>14</v>
      </c>
      <c r="P3599" s="48" t="s">
        <v>120</v>
      </c>
      <c r="Q3599" s="47">
        <v>0</v>
      </c>
      <c r="R3599" s="47">
        <v>0</v>
      </c>
      <c r="S3599" s="46">
        <f t="shared" si="241"/>
        <v>0</v>
      </c>
      <c r="T3599" s="47"/>
      <c r="U3599" s="47">
        <v>0</v>
      </c>
      <c r="V3599" s="46">
        <f t="shared" si="239"/>
        <v>0</v>
      </c>
      <c r="W3599" s="46">
        <f t="shared" si="240"/>
        <v>0</v>
      </c>
      <c r="X3599" s="45" t="s">
        <v>549</v>
      </c>
      <c r="Y3599" s="44"/>
      <c r="Z3599" s="43"/>
      <c r="AA3599" s="42" t="s">
        <v>19</v>
      </c>
      <c r="AK3599" s="2"/>
      <c r="AL3599" s="2"/>
      <c r="AM3599" s="2"/>
      <c r="AN3599" s="2"/>
      <c r="AO3599" s="2"/>
      <c r="AP3599" s="2"/>
      <c r="AQ3599" s="2"/>
      <c r="AR3599" s="2"/>
      <c r="AS3599" s="2"/>
      <c r="AT3599" s="2"/>
      <c r="AU3599" s="2"/>
      <c r="AV3599" s="2"/>
      <c r="AW3599" s="2"/>
    </row>
    <row r="3600" spans="1:49" hidden="1">
      <c r="A3600" s="31" t="e">
        <f t="shared" si="238"/>
        <v>#N/A</v>
      </c>
      <c r="B3600" s="30" t="e">
        <f>VLOOKUP(F3600,[3]!Tabla13[#All],2,FALSE)</f>
        <v>#N/A</v>
      </c>
      <c r="C3600" s="61">
        <v>2026</v>
      </c>
      <c r="D3600" s="61">
        <v>8330</v>
      </c>
      <c r="E3600" s="61"/>
      <c r="F3600" s="62"/>
      <c r="G3600" s="61">
        <v>3</v>
      </c>
      <c r="H3600" s="61">
        <v>8</v>
      </c>
      <c r="I3600" s="61">
        <v>22</v>
      </c>
      <c r="J3600" s="61"/>
      <c r="K3600" s="61">
        <v>2000</v>
      </c>
      <c r="L3600" s="61">
        <v>2900</v>
      </c>
      <c r="M3600" s="61"/>
      <c r="N3600" s="60"/>
      <c r="O3600" s="59"/>
      <c r="P3600" s="58" t="s">
        <v>119</v>
      </c>
      <c r="Q3600" s="57">
        <f>Q3601+Q3603</f>
        <v>0</v>
      </c>
      <c r="R3600" s="57">
        <f>R3601+R3603</f>
        <v>0</v>
      </c>
      <c r="S3600" s="57">
        <f t="shared" si="241"/>
        <v>0</v>
      </c>
      <c r="T3600" s="57">
        <f>T3601+T3603</f>
        <v>0</v>
      </c>
      <c r="U3600" s="57">
        <f>U3601+U3603</f>
        <v>0</v>
      </c>
      <c r="V3600" s="57">
        <f t="shared" si="239"/>
        <v>0</v>
      </c>
      <c r="W3600" s="57">
        <f t="shared" si="240"/>
        <v>0</v>
      </c>
      <c r="X3600" s="56"/>
      <c r="Y3600" s="66"/>
      <c r="Z3600" s="65"/>
      <c r="AA3600" s="53"/>
      <c r="AK3600" s="2"/>
      <c r="AL3600" s="2"/>
      <c r="AM3600" s="2"/>
      <c r="AN3600" s="2"/>
      <c r="AO3600" s="2"/>
      <c r="AP3600" s="2"/>
      <c r="AQ3600" s="2"/>
      <c r="AR3600" s="2"/>
      <c r="AS3600" s="2"/>
      <c r="AT3600" s="2"/>
      <c r="AU3600" s="2"/>
      <c r="AV3600" s="2"/>
      <c r="AW3600" s="2"/>
    </row>
    <row r="3601" spans="1:49" hidden="1">
      <c r="A3601" s="31" t="e">
        <f t="shared" si="238"/>
        <v>#N/A</v>
      </c>
      <c r="B3601" s="30" t="e">
        <f>VLOOKUP(F3601,[3]!Tabla13[#All],2,FALSE)</f>
        <v>#N/A</v>
      </c>
      <c r="C3601" s="40">
        <v>2026</v>
      </c>
      <c r="D3601" s="40">
        <v>8330</v>
      </c>
      <c r="E3601" s="40"/>
      <c r="F3601" s="41"/>
      <c r="G3601" s="40">
        <v>3</v>
      </c>
      <c r="H3601" s="40">
        <v>8</v>
      </c>
      <c r="I3601" s="40">
        <v>22</v>
      </c>
      <c r="J3601" s="40"/>
      <c r="K3601" s="40">
        <v>2000</v>
      </c>
      <c r="L3601" s="40">
        <v>2900</v>
      </c>
      <c r="M3601" s="40">
        <v>291</v>
      </c>
      <c r="N3601" s="39"/>
      <c r="O3601" s="38"/>
      <c r="P3601" s="37" t="s">
        <v>346</v>
      </c>
      <c r="Q3601" s="36">
        <f>Q3602</f>
        <v>0</v>
      </c>
      <c r="R3601" s="36">
        <f>R3602</f>
        <v>0</v>
      </c>
      <c r="S3601" s="36">
        <f t="shared" si="241"/>
        <v>0</v>
      </c>
      <c r="T3601" s="36">
        <f>T3602</f>
        <v>0</v>
      </c>
      <c r="U3601" s="36">
        <f>U3602</f>
        <v>0</v>
      </c>
      <c r="V3601" s="36">
        <f t="shared" si="239"/>
        <v>0</v>
      </c>
      <c r="W3601" s="36">
        <f t="shared" si="240"/>
        <v>0</v>
      </c>
      <c r="X3601" s="35"/>
      <c r="Y3601" s="34"/>
      <c r="Z3601" s="63"/>
      <c r="AA3601" s="32"/>
      <c r="AK3601" s="2"/>
      <c r="AL3601" s="2"/>
      <c r="AM3601" s="2"/>
      <c r="AN3601" s="2"/>
      <c r="AO3601" s="2"/>
      <c r="AP3601" s="2"/>
      <c r="AQ3601" s="2"/>
      <c r="AR3601" s="2"/>
      <c r="AS3601" s="2"/>
      <c r="AT3601" s="2"/>
      <c r="AU3601" s="2"/>
      <c r="AV3601" s="2"/>
      <c r="AW3601" s="2"/>
    </row>
    <row r="3602" spans="1:49" hidden="1">
      <c r="A3602" s="31" t="e">
        <f t="shared" si="238"/>
        <v>#N/A</v>
      </c>
      <c r="B3602" s="30" t="e">
        <f>VLOOKUP(F3602,[3]!Tabla13[#All],2,FALSE)</f>
        <v>#N/A</v>
      </c>
      <c r="C3602" s="51">
        <v>2026</v>
      </c>
      <c r="D3602" s="51">
        <v>8330</v>
      </c>
      <c r="E3602" s="51"/>
      <c r="F3602" s="52"/>
      <c r="G3602" s="51">
        <v>3</v>
      </c>
      <c r="H3602" s="51">
        <v>8</v>
      </c>
      <c r="I3602" s="51">
        <v>22</v>
      </c>
      <c r="J3602" s="51"/>
      <c r="K3602" s="51">
        <v>2000</v>
      </c>
      <c r="L3602" s="51">
        <v>2900</v>
      </c>
      <c r="M3602" s="51">
        <v>291</v>
      </c>
      <c r="N3602" s="50">
        <v>751</v>
      </c>
      <c r="O3602" s="49"/>
      <c r="P3602" s="48" t="s">
        <v>474</v>
      </c>
      <c r="Q3602" s="47">
        <v>0</v>
      </c>
      <c r="R3602" s="47">
        <v>0</v>
      </c>
      <c r="S3602" s="46">
        <f t="shared" si="241"/>
        <v>0</v>
      </c>
      <c r="T3602" s="47">
        <v>0</v>
      </c>
      <c r="U3602" s="47">
        <v>0</v>
      </c>
      <c r="V3602" s="46">
        <f t="shared" si="239"/>
        <v>0</v>
      </c>
      <c r="W3602" s="46">
        <f t="shared" si="240"/>
        <v>0</v>
      </c>
      <c r="X3602" s="45" t="s">
        <v>115</v>
      </c>
      <c r="Y3602" s="44"/>
      <c r="Z3602" s="43"/>
      <c r="AA3602" s="42" t="s">
        <v>19</v>
      </c>
      <c r="AK3602" s="2"/>
      <c r="AL3602" s="2"/>
      <c r="AM3602" s="2"/>
      <c r="AN3602" s="2"/>
      <c r="AO3602" s="2"/>
      <c r="AP3602" s="2"/>
      <c r="AQ3602" s="2"/>
      <c r="AR3602" s="2"/>
      <c r="AS3602" s="2"/>
      <c r="AT3602" s="2"/>
      <c r="AU3602" s="2"/>
      <c r="AV3602" s="2"/>
      <c r="AW3602" s="2"/>
    </row>
    <row r="3603" spans="1:49" ht="30" hidden="1">
      <c r="A3603" s="31" t="e">
        <f t="shared" si="238"/>
        <v>#N/A</v>
      </c>
      <c r="B3603" s="30" t="e">
        <f>VLOOKUP(F3603,[3]!Tabla13[#All],2,FALSE)</f>
        <v>#N/A</v>
      </c>
      <c r="C3603" s="40">
        <v>2026</v>
      </c>
      <c r="D3603" s="40">
        <v>8330</v>
      </c>
      <c r="E3603" s="40"/>
      <c r="F3603" s="41"/>
      <c r="G3603" s="40">
        <v>3</v>
      </c>
      <c r="H3603" s="40">
        <v>8</v>
      </c>
      <c r="I3603" s="40">
        <v>22</v>
      </c>
      <c r="J3603" s="40"/>
      <c r="K3603" s="40">
        <v>2000</v>
      </c>
      <c r="L3603" s="40">
        <v>2900</v>
      </c>
      <c r="M3603" s="40">
        <v>294</v>
      </c>
      <c r="N3603" s="39"/>
      <c r="O3603" s="38"/>
      <c r="P3603" s="37" t="s">
        <v>118</v>
      </c>
      <c r="Q3603" s="36">
        <f>Q3604</f>
        <v>0</v>
      </c>
      <c r="R3603" s="36">
        <f>R3604</f>
        <v>0</v>
      </c>
      <c r="S3603" s="36">
        <f t="shared" si="241"/>
        <v>0</v>
      </c>
      <c r="T3603" s="36">
        <f>T3604</f>
        <v>0</v>
      </c>
      <c r="U3603" s="36">
        <f>U3604</f>
        <v>0</v>
      </c>
      <c r="V3603" s="36">
        <f t="shared" si="239"/>
        <v>0</v>
      </c>
      <c r="W3603" s="36">
        <f t="shared" si="240"/>
        <v>0</v>
      </c>
      <c r="X3603" s="35"/>
      <c r="Y3603" s="34"/>
      <c r="Z3603" s="63"/>
      <c r="AA3603" s="32"/>
      <c r="AK3603" s="2"/>
      <c r="AL3603" s="2"/>
      <c r="AM3603" s="2"/>
      <c r="AN3603" s="2"/>
      <c r="AO3603" s="2"/>
      <c r="AP3603" s="2"/>
      <c r="AQ3603" s="2"/>
      <c r="AR3603" s="2"/>
      <c r="AS3603" s="2"/>
      <c r="AT3603" s="2"/>
      <c r="AU3603" s="2"/>
      <c r="AV3603" s="2"/>
      <c r="AW3603" s="2"/>
    </row>
    <row r="3604" spans="1:49" ht="28.5" hidden="1">
      <c r="A3604" s="31" t="e">
        <f t="shared" si="238"/>
        <v>#N/A</v>
      </c>
      <c r="B3604" s="30" t="e">
        <f>VLOOKUP(F3604,[3]!Tabla13[#All],2,FALSE)</f>
        <v>#N/A</v>
      </c>
      <c r="C3604" s="51">
        <v>2026</v>
      </c>
      <c r="D3604" s="51">
        <v>8330</v>
      </c>
      <c r="E3604" s="51"/>
      <c r="F3604" s="52"/>
      <c r="G3604" s="51">
        <v>3</v>
      </c>
      <c r="H3604" s="51">
        <v>8</v>
      </c>
      <c r="I3604" s="51">
        <v>22</v>
      </c>
      <c r="J3604" s="51"/>
      <c r="K3604" s="51">
        <v>2000</v>
      </c>
      <c r="L3604" s="51">
        <v>2900</v>
      </c>
      <c r="M3604" s="51">
        <v>294</v>
      </c>
      <c r="N3604" s="50">
        <v>1197</v>
      </c>
      <c r="O3604" s="49">
        <v>14</v>
      </c>
      <c r="P3604" s="48" t="s">
        <v>117</v>
      </c>
      <c r="Q3604" s="47">
        <v>0</v>
      </c>
      <c r="R3604" s="47">
        <v>0</v>
      </c>
      <c r="S3604" s="46">
        <f t="shared" si="241"/>
        <v>0</v>
      </c>
      <c r="T3604" s="47"/>
      <c r="U3604" s="47">
        <v>0</v>
      </c>
      <c r="V3604" s="46">
        <f t="shared" si="239"/>
        <v>0</v>
      </c>
      <c r="W3604" s="46">
        <f t="shared" si="240"/>
        <v>0</v>
      </c>
      <c r="X3604" s="45" t="s">
        <v>26</v>
      </c>
      <c r="Y3604" s="44"/>
      <c r="Z3604" s="43"/>
      <c r="AA3604" s="42" t="s">
        <v>19</v>
      </c>
      <c r="AK3604" s="2"/>
      <c r="AL3604" s="2"/>
      <c r="AM3604" s="2"/>
      <c r="AN3604" s="2"/>
      <c r="AO3604" s="2"/>
      <c r="AP3604" s="2"/>
      <c r="AQ3604" s="2"/>
      <c r="AR3604" s="2"/>
      <c r="AS3604" s="2"/>
      <c r="AT3604" s="2"/>
      <c r="AU3604" s="2"/>
      <c r="AV3604" s="2"/>
      <c r="AW3604" s="2"/>
    </row>
    <row r="3605" spans="1:49" hidden="1">
      <c r="A3605" s="31" t="e">
        <f t="shared" si="238"/>
        <v>#N/A</v>
      </c>
      <c r="B3605" s="30" t="e">
        <f>VLOOKUP(F3605,[3]!Tabla13[#All],2,FALSE)</f>
        <v>#N/A</v>
      </c>
      <c r="C3605" s="75">
        <v>2026</v>
      </c>
      <c r="D3605" s="75">
        <v>8330</v>
      </c>
      <c r="E3605" s="75"/>
      <c r="F3605" s="76"/>
      <c r="G3605" s="75">
        <v>3</v>
      </c>
      <c r="H3605" s="75">
        <v>8</v>
      </c>
      <c r="I3605" s="75">
        <v>22</v>
      </c>
      <c r="J3605" s="75"/>
      <c r="K3605" s="75">
        <v>3000</v>
      </c>
      <c r="L3605" s="75"/>
      <c r="M3605" s="75"/>
      <c r="N3605" s="74" t="s">
        <v>23</v>
      </c>
      <c r="O3605" s="73"/>
      <c r="P3605" s="72" t="s">
        <v>114</v>
      </c>
      <c r="Q3605" s="71">
        <f>+Q3606+Q3615+Q3620+Q3633+Q3630</f>
        <v>0</v>
      </c>
      <c r="R3605" s="71">
        <f>+R3606+R3615+R3620+R3633+R3630</f>
        <v>0</v>
      </c>
      <c r="S3605" s="71">
        <f t="shared" si="241"/>
        <v>0</v>
      </c>
      <c r="T3605" s="71">
        <f>+T3606+T3615+T3620+T3633+T3630</f>
        <v>0</v>
      </c>
      <c r="U3605" s="71">
        <f>+U3606+U3615+U3620+U3633+U3630</f>
        <v>0</v>
      </c>
      <c r="V3605" s="71">
        <f t="shared" si="239"/>
        <v>0</v>
      </c>
      <c r="W3605" s="71">
        <f t="shared" si="240"/>
        <v>0</v>
      </c>
      <c r="X3605" s="70"/>
      <c r="Y3605" s="79"/>
      <c r="Z3605" s="68"/>
      <c r="AA3605" s="67"/>
      <c r="AK3605" s="2"/>
      <c r="AL3605" s="2"/>
      <c r="AM3605" s="2"/>
      <c r="AN3605" s="2"/>
      <c r="AO3605" s="2"/>
      <c r="AP3605" s="2"/>
      <c r="AQ3605" s="2"/>
      <c r="AR3605" s="2"/>
      <c r="AS3605" s="2"/>
      <c r="AT3605" s="2"/>
      <c r="AU3605" s="2"/>
      <c r="AV3605" s="2"/>
      <c r="AW3605" s="2"/>
    </row>
    <row r="3606" spans="1:49" hidden="1">
      <c r="A3606" s="31" t="e">
        <f t="shared" si="238"/>
        <v>#N/A</v>
      </c>
      <c r="B3606" s="30" t="e">
        <f>VLOOKUP(F3606,[3]!Tabla13[#All],2,FALSE)</f>
        <v>#N/A</v>
      </c>
      <c r="C3606" s="61">
        <v>2026</v>
      </c>
      <c r="D3606" s="61">
        <v>8330</v>
      </c>
      <c r="E3606" s="61"/>
      <c r="F3606" s="62"/>
      <c r="G3606" s="61">
        <v>3</v>
      </c>
      <c r="H3606" s="61">
        <v>8</v>
      </c>
      <c r="I3606" s="61">
        <v>22</v>
      </c>
      <c r="J3606" s="61"/>
      <c r="K3606" s="61">
        <v>3000</v>
      </c>
      <c r="L3606" s="61">
        <v>3100</v>
      </c>
      <c r="M3606" s="61"/>
      <c r="N3606" s="60" t="s">
        <v>23</v>
      </c>
      <c r="O3606" s="59"/>
      <c r="P3606" s="58" t="s">
        <v>113</v>
      </c>
      <c r="Q3606" s="57">
        <f>+Q3607+Q3609+Q3611+Q3613</f>
        <v>0</v>
      </c>
      <c r="R3606" s="57">
        <f>+R3607+R3609+R3611+R3613</f>
        <v>0</v>
      </c>
      <c r="S3606" s="57">
        <f t="shared" si="241"/>
        <v>0</v>
      </c>
      <c r="T3606" s="57">
        <f>+T3607+T3609+T3611+T3613</f>
        <v>0</v>
      </c>
      <c r="U3606" s="57">
        <f>+U3607+U3609+U3611+U3613</f>
        <v>0</v>
      </c>
      <c r="V3606" s="57">
        <f t="shared" si="239"/>
        <v>0</v>
      </c>
      <c r="W3606" s="57">
        <f t="shared" si="240"/>
        <v>0</v>
      </c>
      <c r="X3606" s="56"/>
      <c r="Y3606" s="66"/>
      <c r="Z3606" s="65"/>
      <c r="AA3606" s="53"/>
      <c r="AK3606" s="2"/>
      <c r="AL3606" s="2"/>
      <c r="AM3606" s="2"/>
      <c r="AN3606" s="2"/>
      <c r="AO3606" s="2"/>
      <c r="AP3606" s="2"/>
      <c r="AQ3606" s="2"/>
      <c r="AR3606" s="2"/>
      <c r="AS3606" s="2"/>
      <c r="AT3606" s="2"/>
      <c r="AU3606" s="2"/>
      <c r="AV3606" s="2"/>
      <c r="AW3606" s="2"/>
    </row>
    <row r="3607" spans="1:49" hidden="1">
      <c r="A3607" s="31" t="e">
        <f t="shared" si="238"/>
        <v>#N/A</v>
      </c>
      <c r="B3607" s="30" t="e">
        <f>VLOOKUP(F3607,[3]!Tabla13[#All],2,FALSE)</f>
        <v>#N/A</v>
      </c>
      <c r="C3607" s="40">
        <v>2026</v>
      </c>
      <c r="D3607" s="40">
        <v>8330</v>
      </c>
      <c r="E3607" s="40"/>
      <c r="F3607" s="41"/>
      <c r="G3607" s="40">
        <v>3</v>
      </c>
      <c r="H3607" s="40">
        <v>8</v>
      </c>
      <c r="I3607" s="40">
        <v>22</v>
      </c>
      <c r="J3607" s="40"/>
      <c r="K3607" s="40">
        <v>3000</v>
      </c>
      <c r="L3607" s="40">
        <v>3100</v>
      </c>
      <c r="M3607" s="40">
        <v>311</v>
      </c>
      <c r="N3607" s="39" t="s">
        <v>23</v>
      </c>
      <c r="O3607" s="38"/>
      <c r="P3607" s="37" t="s">
        <v>112</v>
      </c>
      <c r="Q3607" s="36">
        <f>Q3608</f>
        <v>0</v>
      </c>
      <c r="R3607" s="36">
        <f>R3608</f>
        <v>0</v>
      </c>
      <c r="S3607" s="36">
        <f t="shared" si="241"/>
        <v>0</v>
      </c>
      <c r="T3607" s="36">
        <f>T3608</f>
        <v>0</v>
      </c>
      <c r="U3607" s="36">
        <f>U3608</f>
        <v>0</v>
      </c>
      <c r="V3607" s="36">
        <f t="shared" si="239"/>
        <v>0</v>
      </c>
      <c r="W3607" s="36">
        <f t="shared" si="240"/>
        <v>0</v>
      </c>
      <c r="X3607" s="35"/>
      <c r="Y3607" s="34"/>
      <c r="Z3607" s="63"/>
      <c r="AA3607" s="32"/>
      <c r="AK3607" s="2"/>
      <c r="AL3607" s="2"/>
      <c r="AM3607" s="2"/>
      <c r="AN3607" s="2"/>
      <c r="AO3607" s="2"/>
      <c r="AP3607" s="2"/>
      <c r="AQ3607" s="2"/>
      <c r="AR3607" s="2"/>
      <c r="AS3607" s="2"/>
      <c r="AT3607" s="2"/>
      <c r="AU3607" s="2"/>
      <c r="AV3607" s="2"/>
      <c r="AW3607" s="2"/>
    </row>
    <row r="3608" spans="1:49" hidden="1">
      <c r="A3608" s="31" t="e">
        <f t="shared" si="238"/>
        <v>#N/A</v>
      </c>
      <c r="B3608" s="30" t="e">
        <f>VLOOKUP(F3608,[3]!Tabla13[#All],2,FALSE)</f>
        <v>#N/A</v>
      </c>
      <c r="C3608" s="51">
        <v>2026</v>
      </c>
      <c r="D3608" s="51">
        <v>8330</v>
      </c>
      <c r="E3608" s="51"/>
      <c r="F3608" s="52"/>
      <c r="G3608" s="51">
        <v>3</v>
      </c>
      <c r="H3608" s="51">
        <v>8</v>
      </c>
      <c r="I3608" s="51">
        <v>22</v>
      </c>
      <c r="J3608" s="51"/>
      <c r="K3608" s="51">
        <v>3000</v>
      </c>
      <c r="L3608" s="51">
        <v>3100</v>
      </c>
      <c r="M3608" s="51">
        <v>311</v>
      </c>
      <c r="N3608" s="50">
        <v>1264</v>
      </c>
      <c r="O3608" s="49"/>
      <c r="P3608" s="48" t="s">
        <v>111</v>
      </c>
      <c r="Q3608" s="47">
        <v>0</v>
      </c>
      <c r="R3608" s="47">
        <v>0</v>
      </c>
      <c r="S3608" s="46">
        <f t="shared" si="241"/>
        <v>0</v>
      </c>
      <c r="T3608" s="47">
        <v>0</v>
      </c>
      <c r="U3608" s="47">
        <v>0</v>
      </c>
      <c r="V3608" s="46">
        <f t="shared" si="239"/>
        <v>0</v>
      </c>
      <c r="W3608" s="46">
        <f t="shared" si="240"/>
        <v>0</v>
      </c>
      <c r="X3608" s="45" t="s">
        <v>88</v>
      </c>
      <c r="Y3608" s="44"/>
      <c r="Z3608" s="43"/>
      <c r="AA3608" s="42" t="s">
        <v>19</v>
      </c>
      <c r="AK3608" s="2"/>
      <c r="AL3608" s="2"/>
      <c r="AM3608" s="2"/>
      <c r="AN3608" s="2"/>
      <c r="AO3608" s="2"/>
      <c r="AP3608" s="2"/>
      <c r="AQ3608" s="2"/>
      <c r="AR3608" s="2"/>
      <c r="AS3608" s="2"/>
      <c r="AT3608" s="2"/>
      <c r="AU3608" s="2"/>
      <c r="AV3608" s="2"/>
      <c r="AW3608" s="2"/>
    </row>
    <row r="3609" spans="1:49" hidden="1">
      <c r="A3609" s="31" t="e">
        <f t="shared" si="238"/>
        <v>#N/A</v>
      </c>
      <c r="B3609" s="30" t="e">
        <f>VLOOKUP(F3609,[3]!Tabla13[#All],2,FALSE)</f>
        <v>#N/A</v>
      </c>
      <c r="C3609" s="154">
        <v>2026</v>
      </c>
      <c r="D3609" s="154">
        <v>8330</v>
      </c>
      <c r="E3609" s="154"/>
      <c r="F3609" s="181"/>
      <c r="G3609" s="154">
        <v>3</v>
      </c>
      <c r="H3609" s="154">
        <v>8</v>
      </c>
      <c r="I3609" s="154">
        <v>22</v>
      </c>
      <c r="J3609" s="154"/>
      <c r="K3609" s="154">
        <v>3000</v>
      </c>
      <c r="L3609" s="154">
        <v>3100</v>
      </c>
      <c r="M3609" s="154">
        <v>314</v>
      </c>
      <c r="N3609" s="153"/>
      <c r="O3609" s="152"/>
      <c r="P3609" s="151" t="s">
        <v>548</v>
      </c>
      <c r="Q3609" s="150">
        <f>Q3610</f>
        <v>0</v>
      </c>
      <c r="R3609" s="150">
        <f>R3610</f>
        <v>0</v>
      </c>
      <c r="S3609" s="150">
        <f t="shared" si="241"/>
        <v>0</v>
      </c>
      <c r="T3609" s="150">
        <f>T3610</f>
        <v>0</v>
      </c>
      <c r="U3609" s="150">
        <f>U3610</f>
        <v>0</v>
      </c>
      <c r="V3609" s="150">
        <f t="shared" si="239"/>
        <v>0</v>
      </c>
      <c r="W3609" s="150">
        <f t="shared" si="240"/>
        <v>0</v>
      </c>
      <c r="X3609" s="180"/>
      <c r="Y3609" s="148"/>
      <c r="Z3609" s="156"/>
      <c r="AA3609" s="155"/>
      <c r="AK3609" s="2"/>
      <c r="AL3609" s="2"/>
      <c r="AM3609" s="2"/>
      <c r="AN3609" s="2"/>
      <c r="AO3609" s="2"/>
      <c r="AP3609" s="2"/>
      <c r="AQ3609" s="2"/>
      <c r="AR3609" s="2"/>
      <c r="AS3609" s="2"/>
      <c r="AT3609" s="2"/>
      <c r="AU3609" s="2"/>
      <c r="AV3609" s="2"/>
      <c r="AW3609" s="2"/>
    </row>
    <row r="3610" spans="1:49" hidden="1">
      <c r="A3610" s="31" t="e">
        <f t="shared" si="238"/>
        <v>#N/A</v>
      </c>
      <c r="B3610" s="30" t="e">
        <f>VLOOKUP(F3610,[3]!Tabla13[#All],2,FALSE)</f>
        <v>#N/A</v>
      </c>
      <c r="C3610" s="132">
        <v>2026</v>
      </c>
      <c r="D3610" s="132">
        <v>8330</v>
      </c>
      <c r="E3610" s="132"/>
      <c r="F3610" s="179"/>
      <c r="G3610" s="132">
        <v>3</v>
      </c>
      <c r="H3610" s="132">
        <v>8</v>
      </c>
      <c r="I3610" s="132">
        <v>22</v>
      </c>
      <c r="J3610" s="132"/>
      <c r="K3610" s="132">
        <v>3000</v>
      </c>
      <c r="L3610" s="132">
        <v>3100</v>
      </c>
      <c r="M3610" s="132">
        <v>314</v>
      </c>
      <c r="N3610" s="50">
        <v>1270</v>
      </c>
      <c r="O3610" s="132"/>
      <c r="P3610" s="178" t="s">
        <v>547</v>
      </c>
      <c r="Q3610" s="146">
        <v>0</v>
      </c>
      <c r="R3610" s="146">
        <v>0</v>
      </c>
      <c r="S3610" s="145">
        <f t="shared" si="241"/>
        <v>0</v>
      </c>
      <c r="T3610" s="146">
        <v>0</v>
      </c>
      <c r="U3610" s="146">
        <v>0</v>
      </c>
      <c r="V3610" s="145">
        <f t="shared" si="239"/>
        <v>0</v>
      </c>
      <c r="W3610" s="145">
        <f t="shared" si="240"/>
        <v>0</v>
      </c>
      <c r="X3610" s="177" t="s">
        <v>88</v>
      </c>
      <c r="Y3610" s="143"/>
      <c r="Z3610" s="142"/>
      <c r="AA3610" s="42" t="s">
        <v>19</v>
      </c>
      <c r="AK3610" s="2"/>
      <c r="AL3610" s="2"/>
      <c r="AM3610" s="2"/>
      <c r="AN3610" s="2"/>
      <c r="AO3610" s="2"/>
      <c r="AP3610" s="2"/>
      <c r="AQ3610" s="2"/>
      <c r="AR3610" s="2"/>
      <c r="AS3610" s="2"/>
      <c r="AT3610" s="2"/>
      <c r="AU3610" s="2"/>
      <c r="AV3610" s="2"/>
      <c r="AW3610" s="2"/>
    </row>
    <row r="3611" spans="1:49" ht="30" hidden="1">
      <c r="A3611" s="31" t="e">
        <f t="shared" ref="A3611:A3674" si="242">B3611-E3611</f>
        <v>#N/A</v>
      </c>
      <c r="B3611" s="30" t="e">
        <f>VLOOKUP(F3611,[3]!Tabla13[#All],2,FALSE)</f>
        <v>#N/A</v>
      </c>
      <c r="C3611" s="40">
        <v>2026</v>
      </c>
      <c r="D3611" s="40">
        <v>8330</v>
      </c>
      <c r="E3611" s="40"/>
      <c r="F3611" s="41"/>
      <c r="G3611" s="40">
        <v>3</v>
      </c>
      <c r="H3611" s="40">
        <v>8</v>
      </c>
      <c r="I3611" s="40">
        <v>22</v>
      </c>
      <c r="J3611" s="40"/>
      <c r="K3611" s="40">
        <v>3000</v>
      </c>
      <c r="L3611" s="40">
        <v>3100</v>
      </c>
      <c r="M3611" s="40">
        <v>317</v>
      </c>
      <c r="N3611" s="39" t="s">
        <v>23</v>
      </c>
      <c r="O3611" s="38"/>
      <c r="P3611" s="37" t="s">
        <v>338</v>
      </c>
      <c r="Q3611" s="36">
        <f>SUM(Q3612:Q3612)</f>
        <v>0</v>
      </c>
      <c r="R3611" s="36">
        <f>SUM(R3612:R3612)</f>
        <v>0</v>
      </c>
      <c r="S3611" s="36">
        <f t="shared" si="241"/>
        <v>0</v>
      </c>
      <c r="T3611" s="36">
        <f>SUM(T3612:T3612)</f>
        <v>0</v>
      </c>
      <c r="U3611" s="36">
        <f>SUM(U3612:U3612)</f>
        <v>0</v>
      </c>
      <c r="V3611" s="36">
        <f t="shared" si="239"/>
        <v>0</v>
      </c>
      <c r="W3611" s="36">
        <f t="shared" si="240"/>
        <v>0</v>
      </c>
      <c r="X3611" s="35"/>
      <c r="Y3611" s="64"/>
      <c r="Z3611" s="63"/>
      <c r="AA3611" s="32"/>
      <c r="AK3611" s="2"/>
      <c r="AL3611" s="2"/>
      <c r="AM3611" s="2"/>
      <c r="AN3611" s="2"/>
      <c r="AO3611" s="2"/>
      <c r="AP3611" s="2"/>
      <c r="AQ3611" s="2"/>
      <c r="AR3611" s="2"/>
      <c r="AS3611" s="2"/>
      <c r="AT3611" s="2"/>
      <c r="AU3611" s="2"/>
      <c r="AV3611" s="2"/>
      <c r="AW3611" s="2"/>
    </row>
    <row r="3612" spans="1:49" hidden="1">
      <c r="A3612" s="31" t="e">
        <f t="shared" si="242"/>
        <v>#N/A</v>
      </c>
      <c r="B3612" s="30" t="e">
        <f>VLOOKUP(F3612,[3]!Tabla13[#All],2,FALSE)</f>
        <v>#N/A</v>
      </c>
      <c r="C3612" s="51">
        <v>2026</v>
      </c>
      <c r="D3612" s="51">
        <v>8330</v>
      </c>
      <c r="E3612" s="51"/>
      <c r="F3612" s="52"/>
      <c r="G3612" s="51">
        <v>3</v>
      </c>
      <c r="H3612" s="51">
        <v>8</v>
      </c>
      <c r="I3612" s="51">
        <v>22</v>
      </c>
      <c r="J3612" s="51"/>
      <c r="K3612" s="51">
        <v>3000</v>
      </c>
      <c r="L3612" s="51">
        <v>3100</v>
      </c>
      <c r="M3612" s="51">
        <v>317</v>
      </c>
      <c r="N3612" s="50">
        <v>1266</v>
      </c>
      <c r="O3612" s="49">
        <v>14</v>
      </c>
      <c r="P3612" s="48" t="s">
        <v>546</v>
      </c>
      <c r="Q3612" s="47"/>
      <c r="R3612" s="47">
        <v>0</v>
      </c>
      <c r="S3612" s="46">
        <f t="shared" si="241"/>
        <v>0</v>
      </c>
      <c r="T3612" s="47">
        <v>0</v>
      </c>
      <c r="U3612" s="47">
        <v>0</v>
      </c>
      <c r="V3612" s="46">
        <f t="shared" si="239"/>
        <v>0</v>
      </c>
      <c r="W3612" s="46">
        <f t="shared" si="240"/>
        <v>0</v>
      </c>
      <c r="X3612" s="45" t="s">
        <v>88</v>
      </c>
      <c r="Y3612" s="44"/>
      <c r="Z3612" s="43"/>
      <c r="AA3612" s="78" t="s">
        <v>100</v>
      </c>
      <c r="AK3612" s="2"/>
      <c r="AL3612" s="2"/>
      <c r="AM3612" s="2"/>
      <c r="AN3612" s="2"/>
      <c r="AO3612" s="2"/>
      <c r="AP3612" s="2"/>
      <c r="AQ3612" s="2"/>
      <c r="AR3612" s="2"/>
      <c r="AS3612" s="2"/>
      <c r="AT3612" s="2"/>
      <c r="AU3612" s="2"/>
      <c r="AV3612" s="2"/>
      <c r="AW3612" s="2"/>
    </row>
    <row r="3613" spans="1:49" hidden="1">
      <c r="A3613" s="31" t="e">
        <f t="shared" si="242"/>
        <v>#N/A</v>
      </c>
      <c r="B3613" s="30" t="e">
        <f>VLOOKUP(F3613,[3]!Tabla13[#All],2,FALSE)</f>
        <v>#N/A</v>
      </c>
      <c r="C3613" s="40">
        <v>2026</v>
      </c>
      <c r="D3613" s="40">
        <v>8330</v>
      </c>
      <c r="E3613" s="40"/>
      <c r="F3613" s="41"/>
      <c r="G3613" s="40">
        <v>3</v>
      </c>
      <c r="H3613" s="40">
        <v>8</v>
      </c>
      <c r="I3613" s="40">
        <v>22</v>
      </c>
      <c r="J3613" s="40"/>
      <c r="K3613" s="40">
        <v>3000</v>
      </c>
      <c r="L3613" s="40">
        <v>3100</v>
      </c>
      <c r="M3613" s="40">
        <v>319</v>
      </c>
      <c r="N3613" s="39" t="s">
        <v>23</v>
      </c>
      <c r="O3613" s="38"/>
      <c r="P3613" s="37" t="s">
        <v>444</v>
      </c>
      <c r="Q3613" s="36">
        <f>SUM(Q3614:Q3614)</f>
        <v>0</v>
      </c>
      <c r="R3613" s="36">
        <f>SUM(R3614:R3614)</f>
        <v>0</v>
      </c>
      <c r="S3613" s="36">
        <f t="shared" si="241"/>
        <v>0</v>
      </c>
      <c r="T3613" s="36">
        <f>SUM(T3614:T3614)</f>
        <v>0</v>
      </c>
      <c r="U3613" s="36">
        <f>SUM(U3614:U3614)</f>
        <v>0</v>
      </c>
      <c r="V3613" s="36">
        <f t="shared" si="239"/>
        <v>0</v>
      </c>
      <c r="W3613" s="36">
        <f t="shared" si="240"/>
        <v>0</v>
      </c>
      <c r="X3613" s="35"/>
      <c r="Y3613" s="64"/>
      <c r="Z3613" s="63"/>
      <c r="AA3613" s="32"/>
      <c r="AK3613" s="2"/>
      <c r="AL3613" s="2"/>
      <c r="AM3613" s="2"/>
      <c r="AN3613" s="2"/>
      <c r="AO3613" s="2"/>
      <c r="AP3613" s="2"/>
      <c r="AQ3613" s="2"/>
      <c r="AR3613" s="2"/>
      <c r="AS3613" s="2"/>
      <c r="AT3613" s="2"/>
      <c r="AU3613" s="2"/>
      <c r="AV3613" s="2"/>
      <c r="AW3613" s="2"/>
    </row>
    <row r="3614" spans="1:49" hidden="1">
      <c r="A3614" s="31" t="e">
        <f t="shared" si="242"/>
        <v>#N/A</v>
      </c>
      <c r="B3614" s="30" t="e">
        <f>VLOOKUP(F3614,[3]!Tabla13[#All],2,FALSE)</f>
        <v>#N/A</v>
      </c>
      <c r="C3614" s="51">
        <v>2026</v>
      </c>
      <c r="D3614" s="51">
        <v>8330</v>
      </c>
      <c r="E3614" s="51"/>
      <c r="F3614" s="52"/>
      <c r="G3614" s="51">
        <v>3</v>
      </c>
      <c r="H3614" s="51">
        <v>8</v>
      </c>
      <c r="I3614" s="51">
        <v>22</v>
      </c>
      <c r="J3614" s="51"/>
      <c r="K3614" s="51">
        <v>3000</v>
      </c>
      <c r="L3614" s="51">
        <v>3100</v>
      </c>
      <c r="M3614" s="51">
        <v>319</v>
      </c>
      <c r="N3614" s="50">
        <v>1281</v>
      </c>
      <c r="O3614" s="49"/>
      <c r="P3614" s="48" t="s">
        <v>472</v>
      </c>
      <c r="Q3614" s="47">
        <v>0</v>
      </c>
      <c r="R3614" s="47">
        <v>0</v>
      </c>
      <c r="S3614" s="46">
        <f t="shared" si="241"/>
        <v>0</v>
      </c>
      <c r="T3614" s="47">
        <v>0</v>
      </c>
      <c r="U3614" s="47">
        <v>0</v>
      </c>
      <c r="V3614" s="46">
        <f t="shared" si="239"/>
        <v>0</v>
      </c>
      <c r="W3614" s="46">
        <f t="shared" si="240"/>
        <v>0</v>
      </c>
      <c r="X3614" s="45" t="s">
        <v>88</v>
      </c>
      <c r="Y3614" s="44"/>
      <c r="Z3614" s="43"/>
      <c r="AA3614" s="78" t="s">
        <v>100</v>
      </c>
      <c r="AK3614" s="2"/>
      <c r="AL3614" s="2"/>
      <c r="AM3614" s="2"/>
      <c r="AN3614" s="2"/>
      <c r="AO3614" s="2"/>
      <c r="AP3614" s="2"/>
      <c r="AQ3614" s="2"/>
      <c r="AR3614" s="2"/>
      <c r="AS3614" s="2"/>
      <c r="AT3614" s="2"/>
      <c r="AU3614" s="2"/>
      <c r="AV3614" s="2"/>
      <c r="AW3614" s="2"/>
    </row>
    <row r="3615" spans="1:49" hidden="1">
      <c r="A3615" s="31" t="e">
        <f t="shared" si="242"/>
        <v>#N/A</v>
      </c>
      <c r="B3615" s="30" t="e">
        <f>VLOOKUP(F3615,[3]!Tabla13[#All],2,FALSE)</f>
        <v>#N/A</v>
      </c>
      <c r="C3615" s="61">
        <v>2026</v>
      </c>
      <c r="D3615" s="61">
        <v>8330</v>
      </c>
      <c r="E3615" s="61"/>
      <c r="F3615" s="62"/>
      <c r="G3615" s="61">
        <v>3</v>
      </c>
      <c r="H3615" s="61">
        <v>8</v>
      </c>
      <c r="I3615" s="61">
        <v>22</v>
      </c>
      <c r="J3615" s="61"/>
      <c r="K3615" s="61">
        <v>3000</v>
      </c>
      <c r="L3615" s="61">
        <v>3200</v>
      </c>
      <c r="M3615" s="61"/>
      <c r="N3615" s="60" t="s">
        <v>23</v>
      </c>
      <c r="O3615" s="59"/>
      <c r="P3615" s="58" t="s">
        <v>106</v>
      </c>
      <c r="Q3615" s="57">
        <f>+Q3616+Q3618</f>
        <v>0</v>
      </c>
      <c r="R3615" s="57">
        <f>+R3616+R3618</f>
        <v>0</v>
      </c>
      <c r="S3615" s="57">
        <f t="shared" si="241"/>
        <v>0</v>
      </c>
      <c r="T3615" s="57">
        <f>+T3616+T3618</f>
        <v>0</v>
      </c>
      <c r="U3615" s="57">
        <f>+U3616+U3618</f>
        <v>0</v>
      </c>
      <c r="V3615" s="57">
        <f t="shared" si="239"/>
        <v>0</v>
      </c>
      <c r="W3615" s="57">
        <f t="shared" si="240"/>
        <v>0</v>
      </c>
      <c r="X3615" s="56"/>
      <c r="Y3615" s="66"/>
      <c r="Z3615" s="65"/>
      <c r="AA3615" s="53"/>
      <c r="AK3615" s="2"/>
      <c r="AL3615" s="2"/>
      <c r="AM3615" s="2"/>
      <c r="AN3615" s="2"/>
      <c r="AO3615" s="2"/>
      <c r="AP3615" s="2"/>
      <c r="AQ3615" s="2"/>
      <c r="AR3615" s="2"/>
      <c r="AS3615" s="2"/>
      <c r="AT3615" s="2"/>
      <c r="AU3615" s="2"/>
      <c r="AV3615" s="2"/>
      <c r="AW3615" s="2"/>
    </row>
    <row r="3616" spans="1:49" ht="30" hidden="1">
      <c r="A3616" s="31" t="e">
        <f t="shared" si="242"/>
        <v>#N/A</v>
      </c>
      <c r="B3616" s="30" t="e">
        <f>VLOOKUP(F3616,[3]!Tabla13[#All],2,FALSE)</f>
        <v>#N/A</v>
      </c>
      <c r="C3616" s="40">
        <v>2026</v>
      </c>
      <c r="D3616" s="40">
        <v>8330</v>
      </c>
      <c r="E3616" s="40"/>
      <c r="F3616" s="41"/>
      <c r="G3616" s="40">
        <v>3</v>
      </c>
      <c r="H3616" s="40">
        <v>8</v>
      </c>
      <c r="I3616" s="40">
        <v>22</v>
      </c>
      <c r="J3616" s="40"/>
      <c r="K3616" s="40">
        <v>3000</v>
      </c>
      <c r="L3616" s="40">
        <v>3200</v>
      </c>
      <c r="M3616" s="40">
        <v>323</v>
      </c>
      <c r="N3616" s="39" t="s">
        <v>23</v>
      </c>
      <c r="O3616" s="38"/>
      <c r="P3616" s="37" t="s">
        <v>545</v>
      </c>
      <c r="Q3616" s="36">
        <f>SUM(Q3617)</f>
        <v>0</v>
      </c>
      <c r="R3616" s="36">
        <f>SUM(R3617)</f>
        <v>0</v>
      </c>
      <c r="S3616" s="36">
        <f t="shared" si="241"/>
        <v>0</v>
      </c>
      <c r="T3616" s="36">
        <f>SUM(T3617)</f>
        <v>0</v>
      </c>
      <c r="U3616" s="36">
        <f>SUM(U3617)</f>
        <v>0</v>
      </c>
      <c r="V3616" s="36">
        <f t="shared" si="239"/>
        <v>0</v>
      </c>
      <c r="W3616" s="36">
        <f t="shared" si="240"/>
        <v>0</v>
      </c>
      <c r="X3616" s="35"/>
      <c r="Y3616" s="64"/>
      <c r="Z3616" s="63"/>
      <c r="AA3616" s="32"/>
      <c r="AK3616" s="2"/>
      <c r="AL3616" s="2"/>
      <c r="AM3616" s="2"/>
      <c r="AN3616" s="2"/>
      <c r="AO3616" s="2"/>
      <c r="AP3616" s="2"/>
      <c r="AQ3616" s="2"/>
      <c r="AR3616" s="2"/>
      <c r="AS3616" s="2"/>
      <c r="AT3616" s="2"/>
      <c r="AU3616" s="2"/>
      <c r="AV3616" s="2"/>
      <c r="AW3616" s="2"/>
    </row>
    <row r="3617" spans="1:49" hidden="1">
      <c r="A3617" s="31" t="e">
        <f t="shared" si="242"/>
        <v>#N/A</v>
      </c>
      <c r="B3617" s="30" t="e">
        <f>VLOOKUP(F3617,[3]!Tabla13[#All],2,FALSE)</f>
        <v>#N/A</v>
      </c>
      <c r="C3617" s="51">
        <v>2026</v>
      </c>
      <c r="D3617" s="51">
        <v>8330</v>
      </c>
      <c r="E3617" s="51"/>
      <c r="F3617" s="52"/>
      <c r="G3617" s="51">
        <v>3</v>
      </c>
      <c r="H3617" s="51">
        <v>8</v>
      </c>
      <c r="I3617" s="51">
        <v>22</v>
      </c>
      <c r="J3617" s="51"/>
      <c r="K3617" s="51">
        <v>3000</v>
      </c>
      <c r="L3617" s="51">
        <v>3200</v>
      </c>
      <c r="M3617" s="51">
        <v>323</v>
      </c>
      <c r="N3617" s="50">
        <v>78</v>
      </c>
      <c r="O3617" s="49"/>
      <c r="P3617" s="48" t="s">
        <v>544</v>
      </c>
      <c r="Q3617" s="47">
        <v>0</v>
      </c>
      <c r="R3617" s="47">
        <v>0</v>
      </c>
      <c r="S3617" s="46">
        <f t="shared" si="241"/>
        <v>0</v>
      </c>
      <c r="T3617" s="47">
        <v>0</v>
      </c>
      <c r="U3617" s="47">
        <v>0</v>
      </c>
      <c r="V3617" s="46">
        <f t="shared" si="239"/>
        <v>0</v>
      </c>
      <c r="W3617" s="46">
        <f t="shared" si="240"/>
        <v>0</v>
      </c>
      <c r="X3617" s="45" t="s">
        <v>88</v>
      </c>
      <c r="Y3617" s="44"/>
      <c r="Z3617" s="43"/>
      <c r="AA3617" s="42" t="s">
        <v>19</v>
      </c>
      <c r="AK3617" s="2"/>
      <c r="AL3617" s="2"/>
      <c r="AM3617" s="2"/>
      <c r="AN3617" s="2"/>
      <c r="AO3617" s="2"/>
      <c r="AP3617" s="2"/>
      <c r="AQ3617" s="2"/>
      <c r="AR3617" s="2"/>
      <c r="AS3617" s="2"/>
      <c r="AT3617" s="2"/>
      <c r="AU3617" s="2"/>
      <c r="AV3617" s="2"/>
      <c r="AW3617" s="2"/>
    </row>
    <row r="3618" spans="1:49" hidden="1">
      <c r="A3618" s="31" t="e">
        <f t="shared" si="242"/>
        <v>#N/A</v>
      </c>
      <c r="B3618" s="30" t="e">
        <f>VLOOKUP(F3618,[3]!Tabla13[#All],2,FALSE)</f>
        <v>#N/A</v>
      </c>
      <c r="C3618" s="40">
        <v>2026</v>
      </c>
      <c r="D3618" s="40">
        <v>8330</v>
      </c>
      <c r="E3618" s="40"/>
      <c r="F3618" s="41"/>
      <c r="G3618" s="40">
        <v>3</v>
      </c>
      <c r="H3618" s="40">
        <v>8</v>
      </c>
      <c r="I3618" s="40">
        <v>22</v>
      </c>
      <c r="J3618" s="40"/>
      <c r="K3618" s="40">
        <v>3000</v>
      </c>
      <c r="L3618" s="40">
        <v>3200</v>
      </c>
      <c r="M3618" s="40">
        <v>327</v>
      </c>
      <c r="N3618" s="39" t="s">
        <v>23</v>
      </c>
      <c r="O3618" s="38"/>
      <c r="P3618" s="37" t="s">
        <v>334</v>
      </c>
      <c r="Q3618" s="36">
        <f>SUM(Q3619)</f>
        <v>0</v>
      </c>
      <c r="R3618" s="36">
        <f>SUM(R3619)</f>
        <v>0</v>
      </c>
      <c r="S3618" s="36">
        <f t="shared" si="241"/>
        <v>0</v>
      </c>
      <c r="T3618" s="36">
        <f>SUM(T3619)</f>
        <v>0</v>
      </c>
      <c r="U3618" s="36">
        <f>SUM(U3619)</f>
        <v>0</v>
      </c>
      <c r="V3618" s="36">
        <f t="shared" si="239"/>
        <v>0</v>
      </c>
      <c r="W3618" s="36">
        <f t="shared" si="240"/>
        <v>0</v>
      </c>
      <c r="X3618" s="35"/>
      <c r="Y3618" s="64"/>
      <c r="Z3618" s="63"/>
      <c r="AA3618" s="32"/>
      <c r="AK3618" s="2"/>
      <c r="AL3618" s="2"/>
      <c r="AM3618" s="2"/>
      <c r="AN3618" s="2"/>
      <c r="AO3618" s="2"/>
      <c r="AP3618" s="2"/>
      <c r="AQ3618" s="2"/>
      <c r="AR3618" s="2"/>
      <c r="AS3618" s="2"/>
      <c r="AT3618" s="2"/>
      <c r="AU3618" s="2"/>
      <c r="AV3618" s="2"/>
      <c r="AW3618" s="2"/>
    </row>
    <row r="3619" spans="1:49" hidden="1">
      <c r="A3619" s="31" t="e">
        <f t="shared" si="242"/>
        <v>#N/A</v>
      </c>
      <c r="B3619" s="30" t="e">
        <f>VLOOKUP(F3619,[3]!Tabla13[#All],2,FALSE)</f>
        <v>#N/A</v>
      </c>
      <c r="C3619" s="51">
        <v>2026</v>
      </c>
      <c r="D3619" s="51">
        <v>8330</v>
      </c>
      <c r="E3619" s="51"/>
      <c r="F3619" s="52"/>
      <c r="G3619" s="51">
        <v>3</v>
      </c>
      <c r="H3619" s="51">
        <v>8</v>
      </c>
      <c r="I3619" s="51">
        <v>22</v>
      </c>
      <c r="J3619" s="51"/>
      <c r="K3619" s="51">
        <v>3000</v>
      </c>
      <c r="L3619" s="51">
        <v>3200</v>
      </c>
      <c r="M3619" s="51">
        <v>327</v>
      </c>
      <c r="N3619" s="50">
        <v>1215</v>
      </c>
      <c r="O3619" s="49"/>
      <c r="P3619" s="48" t="s">
        <v>543</v>
      </c>
      <c r="Q3619" s="47">
        <v>0</v>
      </c>
      <c r="R3619" s="47">
        <v>0</v>
      </c>
      <c r="S3619" s="46">
        <f t="shared" si="241"/>
        <v>0</v>
      </c>
      <c r="T3619" s="47">
        <v>0</v>
      </c>
      <c r="U3619" s="47">
        <v>0</v>
      </c>
      <c r="V3619" s="46">
        <f t="shared" si="239"/>
        <v>0</v>
      </c>
      <c r="W3619" s="46">
        <f t="shared" si="240"/>
        <v>0</v>
      </c>
      <c r="X3619" s="45" t="s">
        <v>20</v>
      </c>
      <c r="Y3619" s="44"/>
      <c r="Z3619" s="43"/>
      <c r="AA3619" s="42" t="s">
        <v>19</v>
      </c>
      <c r="AK3619" s="2"/>
      <c r="AL3619" s="2"/>
      <c r="AM3619" s="2"/>
      <c r="AN3619" s="2"/>
      <c r="AO3619" s="2"/>
      <c r="AP3619" s="2"/>
      <c r="AQ3619" s="2"/>
      <c r="AR3619" s="2"/>
      <c r="AS3619" s="2"/>
      <c r="AT3619" s="2"/>
      <c r="AU3619" s="2"/>
      <c r="AV3619" s="2"/>
      <c r="AW3619" s="2"/>
    </row>
    <row r="3620" spans="1:49" ht="30" hidden="1">
      <c r="A3620" s="31" t="e">
        <f t="shared" si="242"/>
        <v>#N/A</v>
      </c>
      <c r="B3620" s="30" t="e">
        <f>VLOOKUP(F3620,[3]!Tabla13[#All],2,FALSE)</f>
        <v>#N/A</v>
      </c>
      <c r="C3620" s="61">
        <v>2026</v>
      </c>
      <c r="D3620" s="61">
        <v>8330</v>
      </c>
      <c r="E3620" s="61"/>
      <c r="F3620" s="62"/>
      <c r="G3620" s="61">
        <v>3</v>
      </c>
      <c r="H3620" s="61">
        <v>8</v>
      </c>
      <c r="I3620" s="61">
        <v>22</v>
      </c>
      <c r="J3620" s="61"/>
      <c r="K3620" s="61">
        <v>3000</v>
      </c>
      <c r="L3620" s="61">
        <v>3500</v>
      </c>
      <c r="M3620" s="61"/>
      <c r="N3620" s="60" t="s">
        <v>23</v>
      </c>
      <c r="O3620" s="59"/>
      <c r="P3620" s="58" t="s">
        <v>95</v>
      </c>
      <c r="Q3620" s="57">
        <f>+Q3621+Q3623+Q3627</f>
        <v>0</v>
      </c>
      <c r="R3620" s="57">
        <f>+R3621+R3623+R3627</f>
        <v>0</v>
      </c>
      <c r="S3620" s="57">
        <f t="shared" si="241"/>
        <v>0</v>
      </c>
      <c r="T3620" s="57">
        <f>+T3621+T3623+T3627</f>
        <v>0</v>
      </c>
      <c r="U3620" s="57">
        <f>+U3621+U3623+U3627</f>
        <v>0</v>
      </c>
      <c r="V3620" s="57">
        <f t="shared" si="239"/>
        <v>0</v>
      </c>
      <c r="W3620" s="57">
        <f t="shared" si="240"/>
        <v>0</v>
      </c>
      <c r="X3620" s="56"/>
      <c r="Y3620" s="66"/>
      <c r="Z3620" s="65"/>
      <c r="AA3620" s="53"/>
      <c r="AK3620" s="2"/>
      <c r="AL3620" s="2"/>
      <c r="AM3620" s="2"/>
      <c r="AN3620" s="2"/>
      <c r="AO3620" s="2"/>
      <c r="AP3620" s="2"/>
      <c r="AQ3620" s="2"/>
      <c r="AR3620" s="2"/>
      <c r="AS3620" s="2"/>
      <c r="AT3620" s="2"/>
      <c r="AU3620" s="2"/>
      <c r="AV3620" s="2"/>
      <c r="AW3620" s="2"/>
    </row>
    <row r="3621" spans="1:49" hidden="1">
      <c r="A3621" s="31" t="e">
        <f t="shared" si="242"/>
        <v>#N/A</v>
      </c>
      <c r="B3621" s="30" t="e">
        <f>VLOOKUP(F3621,[3]!Tabla13[#All],2,FALSE)</f>
        <v>#N/A</v>
      </c>
      <c r="C3621" s="40">
        <v>2026</v>
      </c>
      <c r="D3621" s="40">
        <v>8330</v>
      </c>
      <c r="E3621" s="40"/>
      <c r="F3621" s="41"/>
      <c r="G3621" s="40">
        <v>3</v>
      </c>
      <c r="H3621" s="40">
        <v>8</v>
      </c>
      <c r="I3621" s="40">
        <v>22</v>
      </c>
      <c r="J3621" s="40"/>
      <c r="K3621" s="40">
        <v>3000</v>
      </c>
      <c r="L3621" s="40">
        <v>3500</v>
      </c>
      <c r="M3621" s="40">
        <v>351</v>
      </c>
      <c r="N3621" s="39" t="s">
        <v>23</v>
      </c>
      <c r="O3621" s="38"/>
      <c r="P3621" s="115" t="s">
        <v>94</v>
      </c>
      <c r="Q3621" s="36">
        <f>SUM(Q3622)</f>
        <v>0</v>
      </c>
      <c r="R3621" s="36">
        <f>SUM(R3622)</f>
        <v>0</v>
      </c>
      <c r="S3621" s="36">
        <f t="shared" si="241"/>
        <v>0</v>
      </c>
      <c r="T3621" s="36">
        <f>SUM(T3622)</f>
        <v>0</v>
      </c>
      <c r="U3621" s="36">
        <f>SUM(U3622)</f>
        <v>0</v>
      </c>
      <c r="V3621" s="36">
        <f t="shared" si="239"/>
        <v>0</v>
      </c>
      <c r="W3621" s="36">
        <f t="shared" si="240"/>
        <v>0</v>
      </c>
      <c r="X3621" s="35"/>
      <c r="Y3621" s="34"/>
      <c r="Z3621" s="33"/>
      <c r="AA3621" s="32"/>
      <c r="AK3621" s="2"/>
      <c r="AL3621" s="2"/>
      <c r="AM3621" s="2"/>
      <c r="AN3621" s="2"/>
      <c r="AO3621" s="2"/>
      <c r="AP3621" s="2"/>
      <c r="AQ3621" s="2"/>
      <c r="AR3621" s="2"/>
      <c r="AS3621" s="2"/>
      <c r="AT3621" s="2"/>
      <c r="AU3621" s="2"/>
      <c r="AV3621" s="2"/>
      <c r="AW3621" s="2"/>
    </row>
    <row r="3622" spans="1:49" ht="28.5" hidden="1">
      <c r="A3622" s="31" t="e">
        <f t="shared" si="242"/>
        <v>#N/A</v>
      </c>
      <c r="B3622" s="30" t="e">
        <f>VLOOKUP(F3622,[3]!Tabla13[#All],2,FALSE)</f>
        <v>#N/A</v>
      </c>
      <c r="C3622" s="51">
        <v>2026</v>
      </c>
      <c r="D3622" s="51">
        <v>8330</v>
      </c>
      <c r="E3622" s="51"/>
      <c r="F3622" s="52"/>
      <c r="G3622" s="51">
        <v>3</v>
      </c>
      <c r="H3622" s="51">
        <v>8</v>
      </c>
      <c r="I3622" s="51">
        <v>22</v>
      </c>
      <c r="J3622" s="51"/>
      <c r="K3622" s="51">
        <v>3000</v>
      </c>
      <c r="L3622" s="51">
        <v>3500</v>
      </c>
      <c r="M3622" s="51">
        <v>351</v>
      </c>
      <c r="N3622" s="50">
        <v>894</v>
      </c>
      <c r="O3622" s="49"/>
      <c r="P3622" s="48" t="s">
        <v>93</v>
      </c>
      <c r="Q3622" s="47">
        <v>0</v>
      </c>
      <c r="R3622" s="47">
        <v>0</v>
      </c>
      <c r="S3622" s="46">
        <f t="shared" si="241"/>
        <v>0</v>
      </c>
      <c r="T3622" s="47">
        <v>0</v>
      </c>
      <c r="U3622" s="47">
        <v>0</v>
      </c>
      <c r="V3622" s="46">
        <f t="shared" si="239"/>
        <v>0</v>
      </c>
      <c r="W3622" s="46">
        <f t="shared" si="240"/>
        <v>0</v>
      </c>
      <c r="X3622" s="45" t="s">
        <v>88</v>
      </c>
      <c r="Y3622" s="44"/>
      <c r="Z3622" s="43"/>
      <c r="AA3622" s="42" t="s">
        <v>19</v>
      </c>
      <c r="AK3622" s="2"/>
      <c r="AL3622" s="2"/>
      <c r="AM3622" s="2"/>
      <c r="AN3622" s="2"/>
      <c r="AO3622" s="2"/>
      <c r="AP3622" s="2"/>
      <c r="AQ3622" s="2"/>
      <c r="AR3622" s="2"/>
      <c r="AS3622" s="2"/>
      <c r="AT3622" s="2"/>
      <c r="AU3622" s="2"/>
      <c r="AV3622" s="2"/>
      <c r="AW3622" s="2"/>
    </row>
    <row r="3623" spans="1:49" ht="30" hidden="1">
      <c r="A3623" s="31" t="e">
        <f t="shared" si="242"/>
        <v>#N/A</v>
      </c>
      <c r="B3623" s="30" t="e">
        <f>VLOOKUP(F3623,[3]!Tabla13[#All],2,FALSE)</f>
        <v>#N/A</v>
      </c>
      <c r="C3623" s="40">
        <v>2026</v>
      </c>
      <c r="D3623" s="40">
        <v>8330</v>
      </c>
      <c r="E3623" s="40"/>
      <c r="F3623" s="41"/>
      <c r="G3623" s="40">
        <v>3</v>
      </c>
      <c r="H3623" s="40">
        <v>8</v>
      </c>
      <c r="I3623" s="40">
        <v>22</v>
      </c>
      <c r="J3623" s="40"/>
      <c r="K3623" s="40">
        <v>3000</v>
      </c>
      <c r="L3623" s="40">
        <v>3500</v>
      </c>
      <c r="M3623" s="40">
        <v>353</v>
      </c>
      <c r="N3623" s="39" t="s">
        <v>23</v>
      </c>
      <c r="O3623" s="38"/>
      <c r="P3623" s="37" t="s">
        <v>92</v>
      </c>
      <c r="Q3623" s="36">
        <f>SUM(Q3624:Q3626)</f>
        <v>0</v>
      </c>
      <c r="R3623" s="36">
        <f>SUM(R3624:R3626)</f>
        <v>0</v>
      </c>
      <c r="S3623" s="36">
        <f t="shared" si="241"/>
        <v>0</v>
      </c>
      <c r="T3623" s="36">
        <f>SUM(T3624:T3626)</f>
        <v>0</v>
      </c>
      <c r="U3623" s="36">
        <f>SUM(U3624:U3626)</f>
        <v>0</v>
      </c>
      <c r="V3623" s="36">
        <f t="shared" si="239"/>
        <v>0</v>
      </c>
      <c r="W3623" s="36">
        <f t="shared" si="240"/>
        <v>0</v>
      </c>
      <c r="X3623" s="35"/>
      <c r="Y3623" s="34"/>
      <c r="Z3623" s="63"/>
      <c r="AA3623" s="32"/>
      <c r="AK3623" s="2"/>
      <c r="AL3623" s="2"/>
      <c r="AM3623" s="2"/>
      <c r="AN3623" s="2"/>
      <c r="AO3623" s="2"/>
      <c r="AP3623" s="2"/>
      <c r="AQ3623" s="2"/>
      <c r="AR3623" s="2"/>
      <c r="AS3623" s="2"/>
      <c r="AT3623" s="2"/>
      <c r="AU3623" s="2"/>
      <c r="AV3623" s="2"/>
      <c r="AW3623" s="2"/>
    </row>
    <row r="3624" spans="1:49" hidden="1">
      <c r="A3624" s="31" t="e">
        <f t="shared" si="242"/>
        <v>#N/A</v>
      </c>
      <c r="B3624" s="30" t="e">
        <f>VLOOKUP(F3624,[3]!Tabla13[#All],2,FALSE)</f>
        <v>#N/A</v>
      </c>
      <c r="C3624" s="51">
        <v>2026</v>
      </c>
      <c r="D3624" s="51">
        <v>8330</v>
      </c>
      <c r="E3624" s="51"/>
      <c r="F3624" s="52"/>
      <c r="G3624" s="51">
        <v>3</v>
      </c>
      <c r="H3624" s="51">
        <v>8</v>
      </c>
      <c r="I3624" s="51">
        <v>22</v>
      </c>
      <c r="J3624" s="51"/>
      <c r="K3624" s="51">
        <v>3000</v>
      </c>
      <c r="L3624" s="51">
        <v>3500</v>
      </c>
      <c r="M3624" s="51">
        <v>353</v>
      </c>
      <c r="N3624" s="50">
        <v>892</v>
      </c>
      <c r="O3624" s="49"/>
      <c r="P3624" s="48" t="s">
        <v>91</v>
      </c>
      <c r="Q3624" s="47">
        <v>0</v>
      </c>
      <c r="R3624" s="47">
        <v>0</v>
      </c>
      <c r="S3624" s="46">
        <f t="shared" si="241"/>
        <v>0</v>
      </c>
      <c r="T3624" s="47">
        <v>0</v>
      </c>
      <c r="U3624" s="47">
        <v>0</v>
      </c>
      <c r="V3624" s="46">
        <f t="shared" si="239"/>
        <v>0</v>
      </c>
      <c r="W3624" s="46">
        <f t="shared" si="240"/>
        <v>0</v>
      </c>
      <c r="X3624" s="45" t="s">
        <v>88</v>
      </c>
      <c r="Y3624" s="44"/>
      <c r="Z3624" s="43"/>
      <c r="AA3624" s="114" t="s">
        <v>100</v>
      </c>
      <c r="AK3624" s="2"/>
      <c r="AL3624" s="2"/>
      <c r="AM3624" s="2"/>
      <c r="AN3624" s="2"/>
      <c r="AO3624" s="2"/>
      <c r="AP3624" s="2"/>
      <c r="AQ3624" s="2"/>
      <c r="AR3624" s="2"/>
      <c r="AS3624" s="2"/>
      <c r="AT3624" s="2"/>
      <c r="AU3624" s="2"/>
      <c r="AV3624" s="2"/>
      <c r="AW3624" s="2"/>
    </row>
    <row r="3625" spans="1:49" hidden="1">
      <c r="A3625" s="31" t="e">
        <f t="shared" si="242"/>
        <v>#N/A</v>
      </c>
      <c r="B3625" s="30" t="e">
        <f>VLOOKUP(F3625,[3]!Tabla13[#All],2,FALSE)</f>
        <v>#N/A</v>
      </c>
      <c r="C3625" s="51">
        <v>2026</v>
      </c>
      <c r="D3625" s="51">
        <v>8330</v>
      </c>
      <c r="E3625" s="51"/>
      <c r="F3625" s="52"/>
      <c r="G3625" s="51">
        <v>3</v>
      </c>
      <c r="H3625" s="51">
        <v>8</v>
      </c>
      <c r="I3625" s="51">
        <v>22</v>
      </c>
      <c r="J3625" s="51"/>
      <c r="K3625" s="51">
        <v>3000</v>
      </c>
      <c r="L3625" s="51">
        <v>3500</v>
      </c>
      <c r="M3625" s="51">
        <v>353</v>
      </c>
      <c r="N3625" s="50">
        <v>893</v>
      </c>
      <c r="O3625" s="49"/>
      <c r="P3625" s="48" t="s">
        <v>542</v>
      </c>
      <c r="Q3625" s="47">
        <v>0</v>
      </c>
      <c r="R3625" s="47">
        <v>0</v>
      </c>
      <c r="S3625" s="46">
        <f t="shared" si="241"/>
        <v>0</v>
      </c>
      <c r="T3625" s="47">
        <v>0</v>
      </c>
      <c r="U3625" s="47">
        <v>0</v>
      </c>
      <c r="V3625" s="46">
        <f t="shared" si="239"/>
        <v>0</v>
      </c>
      <c r="W3625" s="46">
        <f t="shared" si="240"/>
        <v>0</v>
      </c>
      <c r="X3625" s="45" t="s">
        <v>88</v>
      </c>
      <c r="Y3625" s="44"/>
      <c r="Z3625" s="43"/>
      <c r="AA3625" s="114" t="s">
        <v>100</v>
      </c>
      <c r="AK3625" s="2"/>
      <c r="AL3625" s="2"/>
      <c r="AM3625" s="2"/>
      <c r="AN3625" s="2"/>
      <c r="AO3625" s="2"/>
      <c r="AP3625" s="2"/>
      <c r="AQ3625" s="2"/>
      <c r="AR3625" s="2"/>
      <c r="AS3625" s="2"/>
      <c r="AT3625" s="2"/>
      <c r="AU3625" s="2"/>
      <c r="AV3625" s="2"/>
      <c r="AW3625" s="2"/>
    </row>
    <row r="3626" spans="1:49" ht="28.5" hidden="1">
      <c r="A3626" s="31" t="e">
        <f t="shared" si="242"/>
        <v>#N/A</v>
      </c>
      <c r="B3626" s="30" t="e">
        <f>VLOOKUP(F3626,[3]!Tabla13[#All],2,FALSE)</f>
        <v>#N/A</v>
      </c>
      <c r="C3626" s="51">
        <v>2026</v>
      </c>
      <c r="D3626" s="51">
        <v>8330</v>
      </c>
      <c r="E3626" s="51"/>
      <c r="F3626" s="52"/>
      <c r="G3626" s="51">
        <v>3</v>
      </c>
      <c r="H3626" s="51">
        <v>8</v>
      </c>
      <c r="I3626" s="51">
        <v>22</v>
      </c>
      <c r="J3626" s="51"/>
      <c r="K3626" s="51">
        <v>3000</v>
      </c>
      <c r="L3626" s="51">
        <v>3500</v>
      </c>
      <c r="M3626" s="51">
        <v>353</v>
      </c>
      <c r="N3626" s="50">
        <v>889</v>
      </c>
      <c r="O3626" s="49"/>
      <c r="P3626" s="48" t="s">
        <v>541</v>
      </c>
      <c r="Q3626" s="47">
        <v>0</v>
      </c>
      <c r="R3626" s="47">
        <v>0</v>
      </c>
      <c r="S3626" s="46">
        <f t="shared" si="241"/>
        <v>0</v>
      </c>
      <c r="T3626" s="47">
        <v>0</v>
      </c>
      <c r="U3626" s="47">
        <v>0</v>
      </c>
      <c r="V3626" s="46">
        <f t="shared" si="239"/>
        <v>0</v>
      </c>
      <c r="W3626" s="46">
        <f t="shared" si="240"/>
        <v>0</v>
      </c>
      <c r="X3626" s="45" t="s">
        <v>88</v>
      </c>
      <c r="Y3626" s="44"/>
      <c r="Z3626" s="43"/>
      <c r="AA3626" s="114" t="s">
        <v>100</v>
      </c>
      <c r="AK3626" s="2"/>
      <c r="AL3626" s="2"/>
      <c r="AM3626" s="2"/>
      <c r="AN3626" s="2"/>
      <c r="AO3626" s="2"/>
      <c r="AP3626" s="2"/>
      <c r="AQ3626" s="2"/>
      <c r="AR3626" s="2"/>
      <c r="AS3626" s="2"/>
      <c r="AT3626" s="2"/>
      <c r="AU3626" s="2"/>
      <c r="AV3626" s="2"/>
      <c r="AW3626" s="2"/>
    </row>
    <row r="3627" spans="1:49" ht="30" hidden="1">
      <c r="A3627" s="31" t="e">
        <f t="shared" si="242"/>
        <v>#N/A</v>
      </c>
      <c r="B3627" s="30" t="e">
        <f>VLOOKUP(F3627,[3]!Tabla13[#All],2,FALSE)</f>
        <v>#N/A</v>
      </c>
      <c r="C3627" s="40">
        <v>2026</v>
      </c>
      <c r="D3627" s="40">
        <v>8330</v>
      </c>
      <c r="E3627" s="40"/>
      <c r="F3627" s="41"/>
      <c r="G3627" s="40">
        <v>3</v>
      </c>
      <c r="H3627" s="40">
        <v>8</v>
      </c>
      <c r="I3627" s="40">
        <v>22</v>
      </c>
      <c r="J3627" s="40"/>
      <c r="K3627" s="40">
        <v>3000</v>
      </c>
      <c r="L3627" s="40">
        <v>3500</v>
      </c>
      <c r="M3627" s="40">
        <v>357</v>
      </c>
      <c r="N3627" s="39" t="s">
        <v>23</v>
      </c>
      <c r="O3627" s="38"/>
      <c r="P3627" s="37" t="s">
        <v>327</v>
      </c>
      <c r="Q3627" s="36">
        <f>SUM(Q3628:Q3629)</f>
        <v>0</v>
      </c>
      <c r="R3627" s="36">
        <f>SUM(R3628:R3629)</f>
        <v>0</v>
      </c>
      <c r="S3627" s="36">
        <f t="shared" si="241"/>
        <v>0</v>
      </c>
      <c r="T3627" s="36">
        <f>SUM(T3628:T3629)</f>
        <v>0</v>
      </c>
      <c r="U3627" s="36">
        <f>SUM(U3628:U3629)</f>
        <v>0</v>
      </c>
      <c r="V3627" s="36">
        <f t="shared" si="239"/>
        <v>0</v>
      </c>
      <c r="W3627" s="36">
        <f t="shared" si="240"/>
        <v>0</v>
      </c>
      <c r="X3627" s="35"/>
      <c r="Y3627" s="64"/>
      <c r="Z3627" s="63"/>
      <c r="AA3627" s="32"/>
      <c r="AK3627" s="2"/>
      <c r="AL3627" s="2"/>
      <c r="AM3627" s="2"/>
      <c r="AN3627" s="2"/>
      <c r="AO3627" s="2"/>
      <c r="AP3627" s="2"/>
      <c r="AQ3627" s="2"/>
      <c r="AR3627" s="2"/>
      <c r="AS3627" s="2"/>
      <c r="AT3627" s="2"/>
      <c r="AU3627" s="2"/>
      <c r="AV3627" s="2"/>
      <c r="AW3627" s="2"/>
    </row>
    <row r="3628" spans="1:49" hidden="1">
      <c r="A3628" s="31" t="e">
        <f t="shared" si="242"/>
        <v>#N/A</v>
      </c>
      <c r="B3628" s="30" t="e">
        <f>VLOOKUP(F3628,[3]!Tabla13[#All],2,FALSE)</f>
        <v>#N/A</v>
      </c>
      <c r="C3628" s="51">
        <v>2026</v>
      </c>
      <c r="D3628" s="51">
        <v>8330</v>
      </c>
      <c r="E3628" s="51"/>
      <c r="F3628" s="52"/>
      <c r="G3628" s="51">
        <v>3</v>
      </c>
      <c r="H3628" s="51">
        <v>8</v>
      </c>
      <c r="I3628" s="51">
        <v>22</v>
      </c>
      <c r="J3628" s="51"/>
      <c r="K3628" s="51">
        <v>3000</v>
      </c>
      <c r="L3628" s="51">
        <v>3500</v>
      </c>
      <c r="M3628" s="51">
        <v>357</v>
      </c>
      <c r="N3628" s="50">
        <v>895</v>
      </c>
      <c r="O3628" s="49"/>
      <c r="P3628" s="48" t="s">
        <v>326</v>
      </c>
      <c r="Q3628" s="47">
        <v>0</v>
      </c>
      <c r="R3628" s="47">
        <v>0</v>
      </c>
      <c r="S3628" s="46">
        <f t="shared" si="241"/>
        <v>0</v>
      </c>
      <c r="T3628" s="47">
        <v>0</v>
      </c>
      <c r="U3628" s="47">
        <v>0</v>
      </c>
      <c r="V3628" s="46">
        <f t="shared" si="239"/>
        <v>0</v>
      </c>
      <c r="W3628" s="46">
        <f t="shared" si="240"/>
        <v>0</v>
      </c>
      <c r="X3628" s="45" t="s">
        <v>88</v>
      </c>
      <c r="Y3628" s="44"/>
      <c r="Z3628" s="43"/>
      <c r="AA3628" s="171" t="s">
        <v>100</v>
      </c>
      <c r="AK3628" s="2"/>
      <c r="AL3628" s="2"/>
      <c r="AM3628" s="2"/>
      <c r="AN3628" s="2"/>
      <c r="AO3628" s="2"/>
      <c r="AP3628" s="2"/>
      <c r="AQ3628" s="2"/>
      <c r="AR3628" s="2"/>
      <c r="AS3628" s="2"/>
      <c r="AT3628" s="2"/>
      <c r="AU3628" s="2"/>
      <c r="AV3628" s="2"/>
      <c r="AW3628" s="2"/>
    </row>
    <row r="3629" spans="1:49" hidden="1">
      <c r="A3629" s="31" t="e">
        <f t="shared" si="242"/>
        <v>#N/A</v>
      </c>
      <c r="B3629" s="30" t="e">
        <f>VLOOKUP(F3629,[3]!Tabla13[#All],2,FALSE)</f>
        <v>#N/A</v>
      </c>
      <c r="C3629" s="51">
        <v>2026</v>
      </c>
      <c r="D3629" s="51">
        <v>8330</v>
      </c>
      <c r="E3629" s="51"/>
      <c r="F3629" s="52"/>
      <c r="G3629" s="51">
        <v>3</v>
      </c>
      <c r="H3629" s="51">
        <v>8</v>
      </c>
      <c r="I3629" s="51">
        <v>22</v>
      </c>
      <c r="J3629" s="51"/>
      <c r="K3629" s="51">
        <v>3000</v>
      </c>
      <c r="L3629" s="51">
        <v>3500</v>
      </c>
      <c r="M3629" s="51">
        <v>357</v>
      </c>
      <c r="N3629" s="50">
        <v>887</v>
      </c>
      <c r="O3629" s="49"/>
      <c r="P3629" s="48" t="s">
        <v>540</v>
      </c>
      <c r="Q3629" s="47">
        <v>0</v>
      </c>
      <c r="R3629" s="47">
        <v>0</v>
      </c>
      <c r="S3629" s="46">
        <f t="shared" si="241"/>
        <v>0</v>
      </c>
      <c r="T3629" s="47">
        <v>0</v>
      </c>
      <c r="U3629" s="47">
        <v>0</v>
      </c>
      <c r="V3629" s="46">
        <f t="shared" si="239"/>
        <v>0</v>
      </c>
      <c r="W3629" s="46">
        <f t="shared" si="240"/>
        <v>0</v>
      </c>
      <c r="X3629" s="45" t="s">
        <v>88</v>
      </c>
      <c r="Y3629" s="44"/>
      <c r="Z3629" s="43"/>
      <c r="AA3629" s="171" t="s">
        <v>100</v>
      </c>
      <c r="AK3629" s="2"/>
      <c r="AL3629" s="2"/>
      <c r="AM3629" s="2"/>
      <c r="AN3629" s="2"/>
      <c r="AO3629" s="2"/>
      <c r="AP3629" s="2"/>
      <c r="AQ3629" s="2"/>
      <c r="AR3629" s="2"/>
      <c r="AS3629" s="2"/>
      <c r="AT3629" s="2"/>
      <c r="AU3629" s="2"/>
      <c r="AV3629" s="2"/>
      <c r="AW3629" s="2"/>
    </row>
    <row r="3630" spans="1:49" hidden="1">
      <c r="A3630" s="31" t="e">
        <f t="shared" si="242"/>
        <v>#N/A</v>
      </c>
      <c r="B3630" s="30" t="e">
        <f>VLOOKUP(F3630,[3]!Tabla13[#All],2,FALSE)</f>
        <v>#N/A</v>
      </c>
      <c r="C3630" s="61">
        <v>2026</v>
      </c>
      <c r="D3630" s="61">
        <v>8330</v>
      </c>
      <c r="E3630" s="61"/>
      <c r="F3630" s="62"/>
      <c r="G3630" s="61">
        <v>3</v>
      </c>
      <c r="H3630" s="61">
        <v>8</v>
      </c>
      <c r="I3630" s="61">
        <v>22</v>
      </c>
      <c r="J3630" s="61"/>
      <c r="K3630" s="61">
        <v>3000</v>
      </c>
      <c r="L3630" s="61">
        <v>3600</v>
      </c>
      <c r="M3630" s="61"/>
      <c r="N3630" s="60"/>
      <c r="O3630" s="59"/>
      <c r="P3630" s="58" t="s">
        <v>539</v>
      </c>
      <c r="Q3630" s="57">
        <f>+Q3631</f>
        <v>0</v>
      </c>
      <c r="R3630" s="57">
        <f>+R3631</f>
        <v>0</v>
      </c>
      <c r="S3630" s="57">
        <f t="shared" si="241"/>
        <v>0</v>
      </c>
      <c r="T3630" s="57">
        <f>+T3631</f>
        <v>0</v>
      </c>
      <c r="U3630" s="57">
        <f>+U3631</f>
        <v>0</v>
      </c>
      <c r="V3630" s="57">
        <f t="shared" si="239"/>
        <v>0</v>
      </c>
      <c r="W3630" s="57">
        <f t="shared" si="240"/>
        <v>0</v>
      </c>
      <c r="X3630" s="56"/>
      <c r="Y3630" s="66"/>
      <c r="Z3630" s="65"/>
      <c r="AA3630" s="53"/>
      <c r="AK3630" s="2"/>
      <c r="AL3630" s="2"/>
      <c r="AM3630" s="2"/>
      <c r="AN3630" s="2"/>
      <c r="AO3630" s="2"/>
      <c r="AP3630" s="2"/>
      <c r="AQ3630" s="2"/>
      <c r="AR3630" s="2"/>
      <c r="AS3630" s="2"/>
      <c r="AT3630" s="2"/>
      <c r="AU3630" s="2"/>
      <c r="AV3630" s="2"/>
      <c r="AW3630" s="2"/>
    </row>
    <row r="3631" spans="1:49" ht="30" hidden="1">
      <c r="A3631" s="31" t="e">
        <f t="shared" si="242"/>
        <v>#N/A</v>
      </c>
      <c r="B3631" s="30" t="e">
        <f>VLOOKUP(F3631,[3]!Tabla13[#All],2,FALSE)</f>
        <v>#N/A</v>
      </c>
      <c r="C3631" s="40">
        <v>2026</v>
      </c>
      <c r="D3631" s="40">
        <v>8330</v>
      </c>
      <c r="E3631" s="40"/>
      <c r="F3631" s="41"/>
      <c r="G3631" s="40">
        <v>3</v>
      </c>
      <c r="H3631" s="40">
        <v>8</v>
      </c>
      <c r="I3631" s="40">
        <v>22</v>
      </c>
      <c r="J3631" s="40"/>
      <c r="K3631" s="40">
        <v>3000</v>
      </c>
      <c r="L3631" s="40">
        <v>3600</v>
      </c>
      <c r="M3631" s="40">
        <v>361</v>
      </c>
      <c r="N3631" s="39"/>
      <c r="O3631" s="38"/>
      <c r="P3631" s="37" t="s">
        <v>538</v>
      </c>
      <c r="Q3631" s="36">
        <f>SUM(Q3632)</f>
        <v>0</v>
      </c>
      <c r="R3631" s="36">
        <f>SUM(R3632)</f>
        <v>0</v>
      </c>
      <c r="S3631" s="36">
        <f t="shared" si="241"/>
        <v>0</v>
      </c>
      <c r="T3631" s="36">
        <f>SUM(T3632)</f>
        <v>0</v>
      </c>
      <c r="U3631" s="36">
        <f>SUM(U3632)</f>
        <v>0</v>
      </c>
      <c r="V3631" s="36">
        <f t="shared" si="239"/>
        <v>0</v>
      </c>
      <c r="W3631" s="36">
        <f t="shared" si="240"/>
        <v>0</v>
      </c>
      <c r="X3631" s="35"/>
      <c r="Y3631" s="64"/>
      <c r="Z3631" s="63"/>
      <c r="AA3631" s="32"/>
      <c r="AK3631" s="2"/>
      <c r="AL3631" s="2"/>
      <c r="AM3631" s="2"/>
      <c r="AN3631" s="2"/>
      <c r="AO3631" s="2"/>
      <c r="AP3631" s="2"/>
      <c r="AQ3631" s="2"/>
      <c r="AR3631" s="2"/>
      <c r="AS3631" s="2"/>
      <c r="AT3631" s="2"/>
      <c r="AU3631" s="2"/>
      <c r="AV3631" s="2"/>
      <c r="AW3631" s="2"/>
    </row>
    <row r="3632" spans="1:49" ht="28.5" hidden="1">
      <c r="A3632" s="31" t="e">
        <f t="shared" si="242"/>
        <v>#N/A</v>
      </c>
      <c r="B3632" s="30" t="e">
        <f>VLOOKUP(F3632,[3]!Tabla13[#All],2,FALSE)</f>
        <v>#N/A</v>
      </c>
      <c r="C3632" s="51">
        <v>2026</v>
      </c>
      <c r="D3632" s="51">
        <v>8330</v>
      </c>
      <c r="E3632" s="51"/>
      <c r="F3632" s="52"/>
      <c r="G3632" s="51">
        <v>3</v>
      </c>
      <c r="H3632" s="51">
        <v>8</v>
      </c>
      <c r="I3632" s="51">
        <v>22</v>
      </c>
      <c r="J3632" s="51"/>
      <c r="K3632" s="51">
        <v>3000</v>
      </c>
      <c r="L3632" s="51">
        <v>3600</v>
      </c>
      <c r="M3632" s="51">
        <v>361</v>
      </c>
      <c r="N3632" s="50">
        <v>481</v>
      </c>
      <c r="O3632" s="49"/>
      <c r="P3632" s="48" t="s">
        <v>537</v>
      </c>
      <c r="Q3632" s="47">
        <v>0</v>
      </c>
      <c r="R3632" s="47">
        <v>0</v>
      </c>
      <c r="S3632" s="46">
        <f t="shared" si="241"/>
        <v>0</v>
      </c>
      <c r="T3632" s="47">
        <v>0</v>
      </c>
      <c r="U3632" s="47">
        <v>0</v>
      </c>
      <c r="V3632" s="46">
        <f t="shared" si="239"/>
        <v>0</v>
      </c>
      <c r="W3632" s="46">
        <f t="shared" si="240"/>
        <v>0</v>
      </c>
      <c r="X3632" s="45" t="s">
        <v>88</v>
      </c>
      <c r="Y3632" s="44"/>
      <c r="Z3632" s="43"/>
      <c r="AA3632" s="42" t="s">
        <v>19</v>
      </c>
      <c r="AK3632" s="2"/>
      <c r="AL3632" s="2"/>
      <c r="AM3632" s="2"/>
      <c r="AN3632" s="2"/>
      <c r="AO3632" s="2"/>
      <c r="AP3632" s="2"/>
      <c r="AQ3632" s="2"/>
      <c r="AR3632" s="2"/>
      <c r="AS3632" s="2"/>
      <c r="AT3632" s="2"/>
      <c r="AU3632" s="2"/>
      <c r="AV3632" s="2"/>
      <c r="AW3632" s="2"/>
    </row>
    <row r="3633" spans="1:49" hidden="1">
      <c r="A3633" s="31" t="e">
        <f t="shared" si="242"/>
        <v>#N/A</v>
      </c>
      <c r="B3633" s="30" t="e">
        <f>VLOOKUP(F3633,[3]!Tabla13[#All],2,FALSE)</f>
        <v>#N/A</v>
      </c>
      <c r="C3633" s="61">
        <v>2026</v>
      </c>
      <c r="D3633" s="61">
        <v>8330</v>
      </c>
      <c r="E3633" s="61"/>
      <c r="F3633" s="62"/>
      <c r="G3633" s="61">
        <v>3</v>
      </c>
      <c r="H3633" s="61">
        <v>8</v>
      </c>
      <c r="I3633" s="61">
        <v>22</v>
      </c>
      <c r="J3633" s="61"/>
      <c r="K3633" s="61">
        <v>3000</v>
      </c>
      <c r="L3633" s="61">
        <v>3700</v>
      </c>
      <c r="M3633" s="61"/>
      <c r="N3633" s="60" t="s">
        <v>23</v>
      </c>
      <c r="O3633" s="59"/>
      <c r="P3633" s="58" t="s">
        <v>87</v>
      </c>
      <c r="Q3633" s="57">
        <f>Q3634</f>
        <v>0</v>
      </c>
      <c r="R3633" s="57">
        <f>R3634</f>
        <v>0</v>
      </c>
      <c r="S3633" s="57">
        <f t="shared" si="241"/>
        <v>0</v>
      </c>
      <c r="T3633" s="57">
        <f>T3634</f>
        <v>0</v>
      </c>
      <c r="U3633" s="57">
        <f>U3634</f>
        <v>0</v>
      </c>
      <c r="V3633" s="57">
        <f t="shared" si="239"/>
        <v>0</v>
      </c>
      <c r="W3633" s="57">
        <f t="shared" si="240"/>
        <v>0</v>
      </c>
      <c r="X3633" s="56"/>
      <c r="Y3633" s="66"/>
      <c r="Z3633" s="65"/>
      <c r="AA3633" s="53"/>
      <c r="AK3633" s="2"/>
      <c r="AL3633" s="2"/>
      <c r="AM3633" s="2"/>
      <c r="AN3633" s="2"/>
      <c r="AO3633" s="2"/>
      <c r="AP3633" s="2"/>
      <c r="AQ3633" s="2"/>
      <c r="AR3633" s="2"/>
      <c r="AS3633" s="2"/>
      <c r="AT3633" s="2"/>
      <c r="AU3633" s="2"/>
      <c r="AV3633" s="2"/>
      <c r="AW3633" s="2"/>
    </row>
    <row r="3634" spans="1:49" hidden="1">
      <c r="A3634" s="31" t="e">
        <f t="shared" si="242"/>
        <v>#N/A</v>
      </c>
      <c r="B3634" s="30" t="e">
        <f>VLOOKUP(F3634,[3]!Tabla13[#All],2,FALSE)</f>
        <v>#N/A</v>
      </c>
      <c r="C3634" s="40">
        <v>2026</v>
      </c>
      <c r="D3634" s="40">
        <v>8330</v>
      </c>
      <c r="E3634" s="40"/>
      <c r="F3634" s="41"/>
      <c r="G3634" s="40">
        <v>3</v>
      </c>
      <c r="H3634" s="40">
        <v>8</v>
      </c>
      <c r="I3634" s="40">
        <v>22</v>
      </c>
      <c r="J3634" s="40"/>
      <c r="K3634" s="40">
        <v>3000</v>
      </c>
      <c r="L3634" s="40">
        <v>3700</v>
      </c>
      <c r="M3634" s="40">
        <v>375</v>
      </c>
      <c r="N3634" s="39" t="s">
        <v>23</v>
      </c>
      <c r="O3634" s="38"/>
      <c r="P3634" s="37" t="s">
        <v>82</v>
      </c>
      <c r="Q3634" s="36">
        <f>SUM(Q3635)</f>
        <v>0</v>
      </c>
      <c r="R3634" s="36">
        <f>SUM(R3635)</f>
        <v>0</v>
      </c>
      <c r="S3634" s="36">
        <f t="shared" si="241"/>
        <v>0</v>
      </c>
      <c r="T3634" s="36">
        <f>SUM(T3635)</f>
        <v>0</v>
      </c>
      <c r="U3634" s="36">
        <f>SUM(U3635)</f>
        <v>0</v>
      </c>
      <c r="V3634" s="36">
        <f t="shared" si="239"/>
        <v>0</v>
      </c>
      <c r="W3634" s="36">
        <f t="shared" si="240"/>
        <v>0</v>
      </c>
      <c r="X3634" s="35"/>
      <c r="Y3634" s="64"/>
      <c r="Z3634" s="63"/>
      <c r="AA3634" s="32"/>
      <c r="AK3634" s="2"/>
      <c r="AL3634" s="2"/>
      <c r="AM3634" s="2"/>
      <c r="AN3634" s="2"/>
      <c r="AO3634" s="2"/>
      <c r="AP3634" s="2"/>
      <c r="AQ3634" s="2"/>
      <c r="AR3634" s="2"/>
      <c r="AS3634" s="2"/>
      <c r="AT3634" s="2"/>
      <c r="AU3634" s="2"/>
      <c r="AV3634" s="2"/>
      <c r="AW3634" s="2"/>
    </row>
    <row r="3635" spans="1:49" hidden="1">
      <c r="A3635" s="31" t="e">
        <f t="shared" si="242"/>
        <v>#N/A</v>
      </c>
      <c r="B3635" s="30" t="e">
        <f>VLOOKUP(F3635,[3]!Tabla13[#All],2,FALSE)</f>
        <v>#N/A</v>
      </c>
      <c r="C3635" s="51">
        <v>2026</v>
      </c>
      <c r="D3635" s="51">
        <v>8330</v>
      </c>
      <c r="E3635" s="51"/>
      <c r="F3635" s="52"/>
      <c r="G3635" s="51">
        <v>3</v>
      </c>
      <c r="H3635" s="51">
        <v>8</v>
      </c>
      <c r="I3635" s="51">
        <v>22</v>
      </c>
      <c r="J3635" s="51"/>
      <c r="K3635" s="51">
        <v>3000</v>
      </c>
      <c r="L3635" s="51">
        <v>3700</v>
      </c>
      <c r="M3635" s="51">
        <v>375</v>
      </c>
      <c r="N3635" s="50">
        <v>1503</v>
      </c>
      <c r="O3635" s="49">
        <v>14</v>
      </c>
      <c r="P3635" s="48" t="s">
        <v>81</v>
      </c>
      <c r="Q3635" s="47">
        <v>0</v>
      </c>
      <c r="R3635" s="47">
        <v>0</v>
      </c>
      <c r="S3635" s="46">
        <f t="shared" si="241"/>
        <v>0</v>
      </c>
      <c r="T3635" s="47"/>
      <c r="U3635" s="47">
        <v>0</v>
      </c>
      <c r="V3635" s="46">
        <f t="shared" si="239"/>
        <v>0</v>
      </c>
      <c r="W3635" s="46">
        <f t="shared" si="240"/>
        <v>0</v>
      </c>
      <c r="X3635" s="45" t="s">
        <v>77</v>
      </c>
      <c r="Y3635" s="44"/>
      <c r="Z3635" s="43"/>
      <c r="AA3635" s="42" t="s">
        <v>19</v>
      </c>
      <c r="AK3635" s="2"/>
      <c r="AL3635" s="2"/>
      <c r="AM3635" s="2"/>
      <c r="AN3635" s="2"/>
      <c r="AO3635" s="2"/>
      <c r="AP3635" s="2"/>
      <c r="AQ3635" s="2"/>
      <c r="AR3635" s="2"/>
      <c r="AS3635" s="2"/>
      <c r="AT3635" s="2"/>
      <c r="AU3635" s="2"/>
      <c r="AV3635" s="2"/>
      <c r="AW3635" s="2"/>
    </row>
    <row r="3636" spans="1:49" hidden="1">
      <c r="A3636" s="31" t="e">
        <f t="shared" si="242"/>
        <v>#N/A</v>
      </c>
      <c r="B3636" s="30" t="e">
        <f>VLOOKUP(F3636,[3]!Tabla13[#All],2,FALSE)</f>
        <v>#N/A</v>
      </c>
      <c r="C3636" s="75">
        <v>2026</v>
      </c>
      <c r="D3636" s="75">
        <v>8330</v>
      </c>
      <c r="E3636" s="75"/>
      <c r="F3636" s="76"/>
      <c r="G3636" s="75">
        <v>3</v>
      </c>
      <c r="H3636" s="75">
        <v>8</v>
      </c>
      <c r="I3636" s="75">
        <v>22</v>
      </c>
      <c r="J3636" s="75"/>
      <c r="K3636" s="75">
        <v>5000</v>
      </c>
      <c r="L3636" s="75"/>
      <c r="M3636" s="75"/>
      <c r="N3636" s="74" t="s">
        <v>23</v>
      </c>
      <c r="O3636" s="73"/>
      <c r="P3636" s="72" t="s">
        <v>76</v>
      </c>
      <c r="Q3636" s="71">
        <f>+Q3637+Q3665+Q3668+Q3675</f>
        <v>0</v>
      </c>
      <c r="R3636" s="71">
        <f>+R3637+R3665+R3668+R3675</f>
        <v>0</v>
      </c>
      <c r="S3636" s="71">
        <f t="shared" si="241"/>
        <v>0</v>
      </c>
      <c r="T3636" s="71">
        <f>+T3637+T3665+T3668+T3675</f>
        <v>0</v>
      </c>
      <c r="U3636" s="71">
        <f>+U3637+U3665+U3668+U3675</f>
        <v>0</v>
      </c>
      <c r="V3636" s="71">
        <f t="shared" si="239"/>
        <v>0</v>
      </c>
      <c r="W3636" s="71">
        <f t="shared" si="240"/>
        <v>0</v>
      </c>
      <c r="X3636" s="70"/>
      <c r="Y3636" s="79"/>
      <c r="Z3636" s="68"/>
      <c r="AA3636" s="67"/>
      <c r="AK3636" s="2"/>
      <c r="AL3636" s="2"/>
      <c r="AM3636" s="2"/>
      <c r="AN3636" s="2"/>
      <c r="AO3636" s="2"/>
      <c r="AP3636" s="2"/>
      <c r="AQ3636" s="2"/>
      <c r="AR3636" s="2"/>
      <c r="AS3636" s="2"/>
      <c r="AT3636" s="2"/>
      <c r="AU3636" s="2"/>
      <c r="AV3636" s="2"/>
      <c r="AW3636" s="2"/>
    </row>
    <row r="3637" spans="1:49" hidden="1">
      <c r="A3637" s="31" t="e">
        <f t="shared" si="242"/>
        <v>#N/A</v>
      </c>
      <c r="B3637" s="30" t="e">
        <f>VLOOKUP(F3637,[3]!Tabla13[#All],2,FALSE)</f>
        <v>#N/A</v>
      </c>
      <c r="C3637" s="61">
        <v>2026</v>
      </c>
      <c r="D3637" s="61">
        <v>8330</v>
      </c>
      <c r="E3637" s="61"/>
      <c r="F3637" s="62"/>
      <c r="G3637" s="61">
        <v>3</v>
      </c>
      <c r="H3637" s="61">
        <v>8</v>
      </c>
      <c r="I3637" s="61">
        <v>22</v>
      </c>
      <c r="J3637" s="61"/>
      <c r="K3637" s="61">
        <v>5000</v>
      </c>
      <c r="L3637" s="61">
        <v>5100</v>
      </c>
      <c r="M3637" s="61"/>
      <c r="N3637" s="60" t="s">
        <v>23</v>
      </c>
      <c r="O3637" s="59"/>
      <c r="P3637" s="58" t="s">
        <v>75</v>
      </c>
      <c r="Q3637" s="57">
        <f>+Q3638+Q3644+Q3661</f>
        <v>0</v>
      </c>
      <c r="R3637" s="57">
        <f>+R3638+R3644+R3661</f>
        <v>0</v>
      </c>
      <c r="S3637" s="57">
        <f t="shared" si="241"/>
        <v>0</v>
      </c>
      <c r="T3637" s="57">
        <f>+T3638+T3644+T3661</f>
        <v>0</v>
      </c>
      <c r="U3637" s="57">
        <f>+U3638+U3644+U3661</f>
        <v>0</v>
      </c>
      <c r="V3637" s="57">
        <f t="shared" si="239"/>
        <v>0</v>
      </c>
      <c r="W3637" s="57">
        <f t="shared" si="240"/>
        <v>0</v>
      </c>
      <c r="X3637" s="56"/>
      <c r="Y3637" s="66"/>
      <c r="Z3637" s="65"/>
      <c r="AA3637" s="53"/>
      <c r="AK3637" s="2"/>
      <c r="AL3637" s="2"/>
      <c r="AM3637" s="2"/>
      <c r="AN3637" s="2"/>
      <c r="AO3637" s="2"/>
      <c r="AP3637" s="2"/>
      <c r="AQ3637" s="2"/>
      <c r="AR3637" s="2"/>
      <c r="AS3637" s="2"/>
      <c r="AT3637" s="2"/>
      <c r="AU3637" s="2"/>
      <c r="AV3637" s="2"/>
      <c r="AW3637" s="2"/>
    </row>
    <row r="3638" spans="1:49" hidden="1">
      <c r="A3638" s="31" t="e">
        <f t="shared" si="242"/>
        <v>#N/A</v>
      </c>
      <c r="B3638" s="30" t="e">
        <f>VLOOKUP(F3638,[3]!Tabla13[#All],2,FALSE)</f>
        <v>#N/A</v>
      </c>
      <c r="C3638" s="40">
        <v>2026</v>
      </c>
      <c r="D3638" s="40">
        <v>8330</v>
      </c>
      <c r="E3638" s="40"/>
      <c r="F3638" s="41"/>
      <c r="G3638" s="40">
        <v>3</v>
      </c>
      <c r="H3638" s="40">
        <v>8</v>
      </c>
      <c r="I3638" s="40">
        <v>22</v>
      </c>
      <c r="J3638" s="40"/>
      <c r="K3638" s="40">
        <v>5000</v>
      </c>
      <c r="L3638" s="40">
        <v>5100</v>
      </c>
      <c r="M3638" s="40">
        <v>511</v>
      </c>
      <c r="N3638" s="39" t="s">
        <v>23</v>
      </c>
      <c r="O3638" s="38"/>
      <c r="P3638" s="37" t="s">
        <v>74</v>
      </c>
      <c r="Q3638" s="36">
        <f>SUM(Q3639:Q3643)</f>
        <v>0</v>
      </c>
      <c r="R3638" s="36">
        <f>SUM(R3639:R3643)</f>
        <v>0</v>
      </c>
      <c r="S3638" s="36">
        <f t="shared" si="241"/>
        <v>0</v>
      </c>
      <c r="T3638" s="36">
        <f>SUM(T3639:T3643)</f>
        <v>0</v>
      </c>
      <c r="U3638" s="36">
        <f>SUM(U3639:U3643)</f>
        <v>0</v>
      </c>
      <c r="V3638" s="36">
        <f t="shared" si="239"/>
        <v>0</v>
      </c>
      <c r="W3638" s="36">
        <f t="shared" si="240"/>
        <v>0</v>
      </c>
      <c r="X3638" s="35"/>
      <c r="Y3638" s="128"/>
      <c r="Z3638" s="63"/>
      <c r="AA3638" s="32"/>
      <c r="AK3638" s="2"/>
      <c r="AL3638" s="2"/>
      <c r="AM3638" s="2"/>
      <c r="AN3638" s="2"/>
      <c r="AO3638" s="2"/>
      <c r="AP3638" s="2"/>
      <c r="AQ3638" s="2"/>
      <c r="AR3638" s="2"/>
      <c r="AS3638" s="2"/>
      <c r="AT3638" s="2"/>
      <c r="AU3638" s="2"/>
      <c r="AV3638" s="2"/>
      <c r="AW3638" s="2"/>
    </row>
    <row r="3639" spans="1:49" hidden="1">
      <c r="A3639" s="31" t="e">
        <f t="shared" si="242"/>
        <v>#N/A</v>
      </c>
      <c r="B3639" s="30" t="e">
        <f>VLOOKUP(F3639,[3]!Tabla13[#All],2,FALSE)</f>
        <v>#N/A</v>
      </c>
      <c r="C3639" s="51">
        <v>2026</v>
      </c>
      <c r="D3639" s="51">
        <v>8330</v>
      </c>
      <c r="E3639" s="51"/>
      <c r="F3639" s="52"/>
      <c r="G3639" s="51">
        <v>3</v>
      </c>
      <c r="H3639" s="51">
        <v>8</v>
      </c>
      <c r="I3639" s="51">
        <v>22</v>
      </c>
      <c r="J3639" s="51"/>
      <c r="K3639" s="51">
        <v>5000</v>
      </c>
      <c r="L3639" s="51">
        <v>5100</v>
      </c>
      <c r="M3639" s="51">
        <v>511</v>
      </c>
      <c r="N3639" s="50">
        <v>55</v>
      </c>
      <c r="O3639" s="49"/>
      <c r="P3639" s="48" t="s">
        <v>72</v>
      </c>
      <c r="Q3639" s="47">
        <v>0</v>
      </c>
      <c r="R3639" s="47">
        <v>0</v>
      </c>
      <c r="S3639" s="46">
        <f t="shared" si="241"/>
        <v>0</v>
      </c>
      <c r="T3639" s="47">
        <v>0</v>
      </c>
      <c r="U3639" s="47">
        <v>0</v>
      </c>
      <c r="V3639" s="46">
        <f t="shared" si="239"/>
        <v>0</v>
      </c>
      <c r="W3639" s="46">
        <f t="shared" si="240"/>
        <v>0</v>
      </c>
      <c r="X3639" s="45" t="s">
        <v>26</v>
      </c>
      <c r="Y3639" s="44"/>
      <c r="Z3639" s="43"/>
      <c r="AA3639" s="171" t="s">
        <v>100</v>
      </c>
      <c r="AK3639" s="2"/>
      <c r="AL3639" s="2"/>
      <c r="AM3639" s="2"/>
      <c r="AN3639" s="2"/>
      <c r="AO3639" s="2"/>
      <c r="AP3639" s="2"/>
      <c r="AQ3639" s="2"/>
      <c r="AR3639" s="2"/>
      <c r="AS3639" s="2"/>
      <c r="AT3639" s="2"/>
      <c r="AU3639" s="2"/>
      <c r="AV3639" s="2"/>
      <c r="AW3639" s="2"/>
    </row>
    <row r="3640" spans="1:49" hidden="1">
      <c r="A3640" s="31" t="e">
        <f t="shared" si="242"/>
        <v>#N/A</v>
      </c>
      <c r="B3640" s="30" t="e">
        <f>VLOOKUP(F3640,[3]!Tabla13[#All],2,FALSE)</f>
        <v>#N/A</v>
      </c>
      <c r="C3640" s="51">
        <v>2026</v>
      </c>
      <c r="D3640" s="51">
        <v>8330</v>
      </c>
      <c r="E3640" s="51"/>
      <c r="F3640" s="52"/>
      <c r="G3640" s="51">
        <v>3</v>
      </c>
      <c r="H3640" s="51">
        <v>8</v>
      </c>
      <c r="I3640" s="51">
        <v>22</v>
      </c>
      <c r="J3640" s="51"/>
      <c r="K3640" s="51">
        <v>5000</v>
      </c>
      <c r="L3640" s="51">
        <v>5100</v>
      </c>
      <c r="M3640" s="51">
        <v>511</v>
      </c>
      <c r="N3640" s="50">
        <v>599</v>
      </c>
      <c r="O3640" s="49">
        <v>14</v>
      </c>
      <c r="P3640" s="48" t="s">
        <v>71</v>
      </c>
      <c r="Q3640" s="47"/>
      <c r="R3640" s="47">
        <v>0</v>
      </c>
      <c r="S3640" s="46">
        <f t="shared" si="241"/>
        <v>0</v>
      </c>
      <c r="T3640" s="47">
        <v>0</v>
      </c>
      <c r="U3640" s="47">
        <v>0</v>
      </c>
      <c r="V3640" s="46">
        <f t="shared" si="239"/>
        <v>0</v>
      </c>
      <c r="W3640" s="46">
        <f t="shared" si="240"/>
        <v>0</v>
      </c>
      <c r="X3640" s="45" t="s">
        <v>26</v>
      </c>
      <c r="Y3640" s="44"/>
      <c r="Z3640" s="43"/>
      <c r="AA3640" s="171" t="s">
        <v>100</v>
      </c>
      <c r="AK3640" s="2"/>
      <c r="AL3640" s="2"/>
      <c r="AM3640" s="2"/>
      <c r="AN3640" s="2"/>
      <c r="AO3640" s="2"/>
      <c r="AP3640" s="2"/>
      <c r="AQ3640" s="2"/>
      <c r="AR3640" s="2"/>
      <c r="AS3640" s="2"/>
      <c r="AT3640" s="2"/>
      <c r="AU3640" s="2"/>
      <c r="AV3640" s="2"/>
      <c r="AW3640" s="2"/>
    </row>
    <row r="3641" spans="1:49" hidden="1">
      <c r="A3641" s="31" t="e">
        <f t="shared" si="242"/>
        <v>#N/A</v>
      </c>
      <c r="B3641" s="30" t="e">
        <f>VLOOKUP(F3641,[3]!Tabla13[#All],2,FALSE)</f>
        <v>#N/A</v>
      </c>
      <c r="C3641" s="51">
        <v>2026</v>
      </c>
      <c r="D3641" s="51">
        <v>8330</v>
      </c>
      <c r="E3641" s="51"/>
      <c r="F3641" s="52"/>
      <c r="G3641" s="51">
        <v>3</v>
      </c>
      <c r="H3641" s="51">
        <v>8</v>
      </c>
      <c r="I3641" s="51">
        <v>22</v>
      </c>
      <c r="J3641" s="51"/>
      <c r="K3641" s="51">
        <v>5000</v>
      </c>
      <c r="L3641" s="51">
        <v>5100</v>
      </c>
      <c r="M3641" s="51">
        <v>511</v>
      </c>
      <c r="N3641" s="50">
        <v>863</v>
      </c>
      <c r="O3641" s="49"/>
      <c r="P3641" s="48" t="s">
        <v>317</v>
      </c>
      <c r="Q3641" s="47">
        <v>0</v>
      </c>
      <c r="R3641" s="47">
        <v>0</v>
      </c>
      <c r="S3641" s="46">
        <f t="shared" si="241"/>
        <v>0</v>
      </c>
      <c r="T3641" s="47">
        <v>0</v>
      </c>
      <c r="U3641" s="47">
        <v>0</v>
      </c>
      <c r="V3641" s="46">
        <f t="shared" si="239"/>
        <v>0</v>
      </c>
      <c r="W3641" s="46">
        <f t="shared" si="240"/>
        <v>0</v>
      </c>
      <c r="X3641" s="45" t="s">
        <v>26</v>
      </c>
      <c r="Y3641" s="44"/>
      <c r="Z3641" s="43"/>
      <c r="AA3641" s="171" t="s">
        <v>100</v>
      </c>
      <c r="AK3641" s="2"/>
      <c r="AL3641" s="2"/>
      <c r="AM3641" s="2"/>
      <c r="AN3641" s="2"/>
      <c r="AO3641" s="2"/>
      <c r="AP3641" s="2"/>
      <c r="AQ3641" s="2"/>
      <c r="AR3641" s="2"/>
      <c r="AS3641" s="2"/>
      <c r="AT3641" s="2"/>
      <c r="AU3641" s="2"/>
      <c r="AV3641" s="2"/>
      <c r="AW3641" s="2"/>
    </row>
    <row r="3642" spans="1:49" hidden="1">
      <c r="A3642" s="31" t="e">
        <f t="shared" si="242"/>
        <v>#N/A</v>
      </c>
      <c r="B3642" s="30" t="e">
        <f>VLOOKUP(F3642,[3]!Tabla13[#All],2,FALSE)</f>
        <v>#N/A</v>
      </c>
      <c r="C3642" s="51">
        <v>2026</v>
      </c>
      <c r="D3642" s="51">
        <v>8330</v>
      </c>
      <c r="E3642" s="51"/>
      <c r="F3642" s="52"/>
      <c r="G3642" s="51">
        <v>3</v>
      </c>
      <c r="H3642" s="51">
        <v>8</v>
      </c>
      <c r="I3642" s="51">
        <v>22</v>
      </c>
      <c r="J3642" s="51"/>
      <c r="K3642" s="51">
        <v>5000</v>
      </c>
      <c r="L3642" s="51">
        <v>5100</v>
      </c>
      <c r="M3642" s="51">
        <v>511</v>
      </c>
      <c r="N3642" s="50">
        <v>934</v>
      </c>
      <c r="O3642" s="49"/>
      <c r="P3642" s="48" t="s">
        <v>470</v>
      </c>
      <c r="Q3642" s="47">
        <v>0</v>
      </c>
      <c r="R3642" s="47">
        <v>0</v>
      </c>
      <c r="S3642" s="46">
        <f t="shared" si="241"/>
        <v>0</v>
      </c>
      <c r="T3642" s="47">
        <v>0</v>
      </c>
      <c r="U3642" s="47">
        <v>0</v>
      </c>
      <c r="V3642" s="46">
        <f t="shared" si="239"/>
        <v>0</v>
      </c>
      <c r="W3642" s="46">
        <f t="shared" si="240"/>
        <v>0</v>
      </c>
      <c r="X3642" s="45" t="s">
        <v>26</v>
      </c>
      <c r="Y3642" s="44"/>
      <c r="Z3642" s="43"/>
      <c r="AA3642" s="171" t="s">
        <v>100</v>
      </c>
      <c r="AK3642" s="2"/>
      <c r="AL3642" s="2"/>
      <c r="AM3642" s="2"/>
      <c r="AN3642" s="2"/>
      <c r="AO3642" s="2"/>
      <c r="AP3642" s="2"/>
      <c r="AQ3642" s="2"/>
      <c r="AR3642" s="2"/>
      <c r="AS3642" s="2"/>
      <c r="AT3642" s="2"/>
      <c r="AU3642" s="2"/>
      <c r="AV3642" s="2"/>
      <c r="AW3642" s="2"/>
    </row>
    <row r="3643" spans="1:49" hidden="1">
      <c r="A3643" s="31" t="e">
        <f t="shared" si="242"/>
        <v>#N/A</v>
      </c>
      <c r="B3643" s="30" t="e">
        <f>VLOOKUP(F3643,[3]!Tabla13[#All],2,FALSE)</f>
        <v>#N/A</v>
      </c>
      <c r="C3643" s="51">
        <v>2026</v>
      </c>
      <c r="D3643" s="51">
        <v>8330</v>
      </c>
      <c r="E3643" s="51"/>
      <c r="F3643" s="52"/>
      <c r="G3643" s="51">
        <v>3</v>
      </c>
      <c r="H3643" s="51">
        <v>8</v>
      </c>
      <c r="I3643" s="51">
        <v>22</v>
      </c>
      <c r="J3643" s="51"/>
      <c r="K3643" s="51">
        <v>5000</v>
      </c>
      <c r="L3643" s="51">
        <v>5100</v>
      </c>
      <c r="M3643" s="51">
        <v>511</v>
      </c>
      <c r="N3643" s="50">
        <v>1301</v>
      </c>
      <c r="O3643" s="49">
        <v>14</v>
      </c>
      <c r="P3643" s="48" t="s">
        <v>68</v>
      </c>
      <c r="Q3643" s="47"/>
      <c r="R3643" s="47">
        <v>0</v>
      </c>
      <c r="S3643" s="46">
        <f t="shared" si="241"/>
        <v>0</v>
      </c>
      <c r="T3643" s="47">
        <v>0</v>
      </c>
      <c r="U3643" s="47">
        <v>0</v>
      </c>
      <c r="V3643" s="46">
        <f t="shared" si="239"/>
        <v>0</v>
      </c>
      <c r="W3643" s="46">
        <f t="shared" si="240"/>
        <v>0</v>
      </c>
      <c r="X3643" s="45" t="s">
        <v>26</v>
      </c>
      <c r="Y3643" s="44"/>
      <c r="Z3643" s="43"/>
      <c r="AA3643" s="171" t="s">
        <v>100</v>
      </c>
      <c r="AK3643" s="2"/>
      <c r="AL3643" s="2"/>
      <c r="AM3643" s="2"/>
      <c r="AN3643" s="2"/>
      <c r="AO3643" s="2"/>
      <c r="AP3643" s="2"/>
      <c r="AQ3643" s="2"/>
      <c r="AR3643" s="2"/>
      <c r="AS3643" s="2"/>
      <c r="AT3643" s="2"/>
      <c r="AU3643" s="2"/>
      <c r="AV3643" s="2"/>
      <c r="AW3643" s="2"/>
    </row>
    <row r="3644" spans="1:49" hidden="1">
      <c r="A3644" s="31" t="e">
        <f t="shared" si="242"/>
        <v>#N/A</v>
      </c>
      <c r="B3644" s="30" t="e">
        <f>VLOOKUP(F3644,[3]!Tabla13[#All],2,FALSE)</f>
        <v>#N/A</v>
      </c>
      <c r="C3644" s="40">
        <v>2026</v>
      </c>
      <c r="D3644" s="40">
        <v>8330</v>
      </c>
      <c r="E3644" s="40"/>
      <c r="F3644" s="41"/>
      <c r="G3644" s="40">
        <v>3</v>
      </c>
      <c r="H3644" s="40">
        <v>8</v>
      </c>
      <c r="I3644" s="40">
        <v>22</v>
      </c>
      <c r="J3644" s="40"/>
      <c r="K3644" s="40">
        <v>5000</v>
      </c>
      <c r="L3644" s="40">
        <v>5100</v>
      </c>
      <c r="M3644" s="40">
        <v>515</v>
      </c>
      <c r="N3644" s="39" t="s">
        <v>23</v>
      </c>
      <c r="O3644" s="38"/>
      <c r="P3644" s="37" t="s">
        <v>63</v>
      </c>
      <c r="Q3644" s="36">
        <f>SUM(Q3645:Q3660)</f>
        <v>0</v>
      </c>
      <c r="R3644" s="36">
        <f>SUM(R3645:R3660)</f>
        <v>0</v>
      </c>
      <c r="S3644" s="36">
        <f t="shared" si="241"/>
        <v>0</v>
      </c>
      <c r="T3644" s="36">
        <f>SUM(T3645:T3660)</f>
        <v>0</v>
      </c>
      <c r="U3644" s="36">
        <f>SUM(U3645:U3660)</f>
        <v>0</v>
      </c>
      <c r="V3644" s="36">
        <f t="shared" si="239"/>
        <v>0</v>
      </c>
      <c r="W3644" s="36">
        <f t="shared" si="240"/>
        <v>0</v>
      </c>
      <c r="X3644" s="35"/>
      <c r="Y3644" s="128"/>
      <c r="Z3644" s="63"/>
      <c r="AA3644" s="32"/>
      <c r="AK3644" s="2"/>
      <c r="AL3644" s="2"/>
      <c r="AM3644" s="2"/>
      <c r="AN3644" s="2"/>
      <c r="AO3644" s="2"/>
      <c r="AP3644" s="2"/>
      <c r="AQ3644" s="2"/>
      <c r="AR3644" s="2"/>
      <c r="AS3644" s="2"/>
      <c r="AT3644" s="2"/>
      <c r="AU3644" s="2"/>
      <c r="AV3644" s="2"/>
      <c r="AW3644" s="2"/>
    </row>
    <row r="3645" spans="1:49" hidden="1">
      <c r="A3645" s="31" t="e">
        <f t="shared" si="242"/>
        <v>#N/A</v>
      </c>
      <c r="B3645" s="30" t="e">
        <f>VLOOKUP(F3645,[3]!Tabla13[#All],2,FALSE)</f>
        <v>#N/A</v>
      </c>
      <c r="C3645" s="51">
        <v>2026</v>
      </c>
      <c r="D3645" s="51">
        <v>8330</v>
      </c>
      <c r="E3645" s="51"/>
      <c r="F3645" s="52"/>
      <c r="G3645" s="51">
        <v>3</v>
      </c>
      <c r="H3645" s="51">
        <v>8</v>
      </c>
      <c r="I3645" s="51">
        <v>22</v>
      </c>
      <c r="J3645" s="51"/>
      <c r="K3645" s="51">
        <v>5000</v>
      </c>
      <c r="L3645" s="51">
        <v>5100</v>
      </c>
      <c r="M3645" s="51">
        <v>515</v>
      </c>
      <c r="N3645" s="50">
        <v>593</v>
      </c>
      <c r="O3645" s="49"/>
      <c r="P3645" s="48" t="s">
        <v>58</v>
      </c>
      <c r="Q3645" s="47">
        <v>0</v>
      </c>
      <c r="R3645" s="47">
        <v>0</v>
      </c>
      <c r="S3645" s="46">
        <f t="shared" si="241"/>
        <v>0</v>
      </c>
      <c r="T3645" s="47">
        <v>0</v>
      </c>
      <c r="U3645" s="47">
        <v>0</v>
      </c>
      <c r="V3645" s="46">
        <f t="shared" si="239"/>
        <v>0</v>
      </c>
      <c r="W3645" s="46">
        <f t="shared" si="240"/>
        <v>0</v>
      </c>
      <c r="X3645" s="45" t="s">
        <v>26</v>
      </c>
      <c r="Y3645" s="44"/>
      <c r="Z3645" s="43"/>
      <c r="AA3645" s="171" t="s">
        <v>100</v>
      </c>
      <c r="AK3645" s="2"/>
      <c r="AL3645" s="2"/>
      <c r="AM3645" s="2"/>
      <c r="AN3645" s="2"/>
      <c r="AO3645" s="2"/>
      <c r="AP3645" s="2"/>
      <c r="AQ3645" s="2"/>
      <c r="AR3645" s="2"/>
      <c r="AS3645" s="2"/>
      <c r="AT3645" s="2"/>
      <c r="AU3645" s="2"/>
      <c r="AV3645" s="2"/>
      <c r="AW3645" s="2"/>
    </row>
    <row r="3646" spans="1:49" hidden="1">
      <c r="A3646" s="31" t="e">
        <f t="shared" si="242"/>
        <v>#N/A</v>
      </c>
      <c r="B3646" s="30" t="e">
        <f>VLOOKUP(F3646,[3]!Tabla13[#All],2,FALSE)</f>
        <v>#N/A</v>
      </c>
      <c r="C3646" s="51">
        <v>2026</v>
      </c>
      <c r="D3646" s="51">
        <v>8330</v>
      </c>
      <c r="E3646" s="51"/>
      <c r="F3646" s="52"/>
      <c r="G3646" s="51">
        <v>3</v>
      </c>
      <c r="H3646" s="51">
        <v>8</v>
      </c>
      <c r="I3646" s="51">
        <v>22</v>
      </c>
      <c r="J3646" s="51"/>
      <c r="K3646" s="51">
        <v>5000</v>
      </c>
      <c r="L3646" s="51">
        <v>5100</v>
      </c>
      <c r="M3646" s="51">
        <v>515</v>
      </c>
      <c r="N3646" s="50">
        <v>768</v>
      </c>
      <c r="O3646" s="49">
        <v>14</v>
      </c>
      <c r="P3646" s="48" t="s">
        <v>57</v>
      </c>
      <c r="Q3646" s="47"/>
      <c r="R3646" s="47">
        <v>0</v>
      </c>
      <c r="S3646" s="46">
        <f t="shared" si="241"/>
        <v>0</v>
      </c>
      <c r="T3646" s="47">
        <v>0</v>
      </c>
      <c r="U3646" s="47">
        <v>0</v>
      </c>
      <c r="V3646" s="46">
        <f t="shared" si="239"/>
        <v>0</v>
      </c>
      <c r="W3646" s="46">
        <f t="shared" si="240"/>
        <v>0</v>
      </c>
      <c r="X3646" s="45" t="s">
        <v>26</v>
      </c>
      <c r="Y3646" s="44"/>
      <c r="Z3646" s="43"/>
      <c r="AA3646" s="171" t="s">
        <v>100</v>
      </c>
      <c r="AK3646" s="2"/>
      <c r="AL3646" s="2"/>
      <c r="AM3646" s="2"/>
      <c r="AN3646" s="2"/>
      <c r="AO3646" s="2"/>
      <c r="AP3646" s="2"/>
      <c r="AQ3646" s="2"/>
      <c r="AR3646" s="2"/>
      <c r="AS3646" s="2"/>
      <c r="AT3646" s="2"/>
      <c r="AU3646" s="2"/>
      <c r="AV3646" s="2"/>
      <c r="AW3646" s="2"/>
    </row>
    <row r="3647" spans="1:49" hidden="1">
      <c r="A3647" s="31" t="e">
        <f t="shared" si="242"/>
        <v>#N/A</v>
      </c>
      <c r="B3647" s="30" t="e">
        <f>VLOOKUP(F3647,[3]!Tabla13[#All],2,FALSE)</f>
        <v>#N/A</v>
      </c>
      <c r="C3647" s="51">
        <v>2026</v>
      </c>
      <c r="D3647" s="51">
        <v>8330</v>
      </c>
      <c r="E3647" s="51"/>
      <c r="F3647" s="52"/>
      <c r="G3647" s="51">
        <v>3</v>
      </c>
      <c r="H3647" s="51">
        <v>8</v>
      </c>
      <c r="I3647" s="51">
        <v>22</v>
      </c>
      <c r="J3647" s="51"/>
      <c r="K3647" s="51">
        <v>5000</v>
      </c>
      <c r="L3647" s="51">
        <v>5100</v>
      </c>
      <c r="M3647" s="51">
        <v>515</v>
      </c>
      <c r="N3647" s="50">
        <v>1474</v>
      </c>
      <c r="O3647" s="49"/>
      <c r="P3647" s="48" t="s">
        <v>536</v>
      </c>
      <c r="Q3647" s="47">
        <v>0</v>
      </c>
      <c r="R3647" s="47">
        <v>0</v>
      </c>
      <c r="S3647" s="46">
        <f t="shared" si="241"/>
        <v>0</v>
      </c>
      <c r="T3647" s="47">
        <v>0</v>
      </c>
      <c r="U3647" s="47">
        <v>0</v>
      </c>
      <c r="V3647" s="46">
        <f t="shared" si="239"/>
        <v>0</v>
      </c>
      <c r="W3647" s="46">
        <f t="shared" si="240"/>
        <v>0</v>
      </c>
      <c r="X3647" s="45" t="s">
        <v>26</v>
      </c>
      <c r="Y3647" s="44"/>
      <c r="Z3647" s="43"/>
      <c r="AA3647" s="114" t="s">
        <v>100</v>
      </c>
      <c r="AK3647" s="2"/>
      <c r="AL3647" s="2"/>
      <c r="AM3647" s="2"/>
      <c r="AN3647" s="2"/>
      <c r="AO3647" s="2"/>
      <c r="AP3647" s="2"/>
      <c r="AQ3647" s="2"/>
      <c r="AR3647" s="2"/>
      <c r="AS3647" s="2"/>
      <c r="AT3647" s="2"/>
      <c r="AU3647" s="2"/>
      <c r="AV3647" s="2"/>
      <c r="AW3647" s="2"/>
    </row>
    <row r="3648" spans="1:49" hidden="1">
      <c r="A3648" s="31" t="e">
        <f t="shared" si="242"/>
        <v>#N/A</v>
      </c>
      <c r="B3648" s="30" t="e">
        <f>VLOOKUP(F3648,[3]!Tabla13[#All],2,FALSE)</f>
        <v>#N/A</v>
      </c>
      <c r="C3648" s="51">
        <v>2026</v>
      </c>
      <c r="D3648" s="51">
        <v>8330</v>
      </c>
      <c r="E3648" s="51"/>
      <c r="F3648" s="52"/>
      <c r="G3648" s="51">
        <v>3</v>
      </c>
      <c r="H3648" s="51">
        <v>8</v>
      </c>
      <c r="I3648" s="51">
        <v>22</v>
      </c>
      <c r="J3648" s="51"/>
      <c r="K3648" s="51">
        <v>5000</v>
      </c>
      <c r="L3648" s="51">
        <v>5100</v>
      </c>
      <c r="M3648" s="51">
        <v>515</v>
      </c>
      <c r="N3648" s="50">
        <v>372</v>
      </c>
      <c r="O3648" s="49"/>
      <c r="P3648" s="48" t="s">
        <v>535</v>
      </c>
      <c r="Q3648" s="47">
        <v>0</v>
      </c>
      <c r="R3648" s="47">
        <v>0</v>
      </c>
      <c r="S3648" s="46">
        <f t="shared" si="241"/>
        <v>0</v>
      </c>
      <c r="T3648" s="47">
        <v>0</v>
      </c>
      <c r="U3648" s="47">
        <v>0</v>
      </c>
      <c r="V3648" s="46">
        <f t="shared" si="239"/>
        <v>0</v>
      </c>
      <c r="W3648" s="46">
        <f t="shared" si="240"/>
        <v>0</v>
      </c>
      <c r="X3648" s="45" t="s">
        <v>26</v>
      </c>
      <c r="Y3648" s="44"/>
      <c r="Z3648" s="43"/>
      <c r="AA3648" s="114" t="s">
        <v>100</v>
      </c>
      <c r="AK3648" s="2"/>
      <c r="AL3648" s="2"/>
      <c r="AM3648" s="2"/>
      <c r="AN3648" s="2"/>
      <c r="AO3648" s="2"/>
      <c r="AP3648" s="2"/>
      <c r="AQ3648" s="2"/>
      <c r="AR3648" s="2"/>
      <c r="AS3648" s="2"/>
      <c r="AT3648" s="2"/>
      <c r="AU3648" s="2"/>
      <c r="AV3648" s="2"/>
      <c r="AW3648" s="2"/>
    </row>
    <row r="3649" spans="1:49" hidden="1">
      <c r="A3649" s="31" t="e">
        <f t="shared" si="242"/>
        <v>#N/A</v>
      </c>
      <c r="B3649" s="30" t="e">
        <f>VLOOKUP(F3649,[3]!Tabla13[#All],2,FALSE)</f>
        <v>#N/A</v>
      </c>
      <c r="C3649" s="51">
        <v>2026</v>
      </c>
      <c r="D3649" s="51">
        <v>8330</v>
      </c>
      <c r="E3649" s="51"/>
      <c r="F3649" s="52"/>
      <c r="G3649" s="51">
        <v>3</v>
      </c>
      <c r="H3649" s="51">
        <v>8</v>
      </c>
      <c r="I3649" s="51">
        <v>22</v>
      </c>
      <c r="J3649" s="51"/>
      <c r="K3649" s="51">
        <v>5000</v>
      </c>
      <c r="L3649" s="51">
        <v>5100</v>
      </c>
      <c r="M3649" s="51">
        <v>515</v>
      </c>
      <c r="N3649" s="50">
        <v>88</v>
      </c>
      <c r="O3649" s="49"/>
      <c r="P3649" s="48" t="s">
        <v>534</v>
      </c>
      <c r="Q3649" s="47">
        <v>0</v>
      </c>
      <c r="R3649" s="47">
        <v>0</v>
      </c>
      <c r="S3649" s="46">
        <f t="shared" si="241"/>
        <v>0</v>
      </c>
      <c r="T3649" s="47">
        <v>0</v>
      </c>
      <c r="U3649" s="47">
        <v>0</v>
      </c>
      <c r="V3649" s="46">
        <f t="shared" si="239"/>
        <v>0</v>
      </c>
      <c r="W3649" s="46">
        <f t="shared" si="240"/>
        <v>0</v>
      </c>
      <c r="X3649" s="45" t="s">
        <v>26</v>
      </c>
      <c r="Y3649" s="44"/>
      <c r="Z3649" s="43"/>
      <c r="AA3649" s="114" t="s">
        <v>100</v>
      </c>
      <c r="AK3649" s="2"/>
      <c r="AL3649" s="2"/>
      <c r="AM3649" s="2"/>
      <c r="AN3649" s="2"/>
      <c r="AO3649" s="2"/>
      <c r="AP3649" s="2"/>
      <c r="AQ3649" s="2"/>
      <c r="AR3649" s="2"/>
      <c r="AS3649" s="2"/>
      <c r="AT3649" s="2"/>
      <c r="AU3649" s="2"/>
      <c r="AV3649" s="2"/>
      <c r="AW3649" s="2"/>
    </row>
    <row r="3650" spans="1:49" hidden="1">
      <c r="A3650" s="31" t="e">
        <f t="shared" si="242"/>
        <v>#N/A</v>
      </c>
      <c r="B3650" s="30" t="e">
        <f>VLOOKUP(F3650,[3]!Tabla13[#All],2,FALSE)</f>
        <v>#N/A</v>
      </c>
      <c r="C3650" s="51">
        <v>2026</v>
      </c>
      <c r="D3650" s="51">
        <v>8330</v>
      </c>
      <c r="E3650" s="51"/>
      <c r="F3650" s="52"/>
      <c r="G3650" s="51">
        <v>3</v>
      </c>
      <c r="H3650" s="51">
        <v>8</v>
      </c>
      <c r="I3650" s="51">
        <v>22</v>
      </c>
      <c r="J3650" s="51"/>
      <c r="K3650" s="51">
        <v>5000</v>
      </c>
      <c r="L3650" s="51">
        <v>5100</v>
      </c>
      <c r="M3650" s="51">
        <v>515</v>
      </c>
      <c r="N3650" s="50">
        <v>124</v>
      </c>
      <c r="O3650" s="49"/>
      <c r="P3650" s="48" t="s">
        <v>533</v>
      </c>
      <c r="Q3650" s="47">
        <v>0</v>
      </c>
      <c r="R3650" s="47">
        <v>0</v>
      </c>
      <c r="S3650" s="46">
        <f t="shared" si="241"/>
        <v>0</v>
      </c>
      <c r="T3650" s="47">
        <v>0</v>
      </c>
      <c r="U3650" s="47">
        <v>0</v>
      </c>
      <c r="V3650" s="46">
        <f t="shared" si="239"/>
        <v>0</v>
      </c>
      <c r="W3650" s="46">
        <f t="shared" si="240"/>
        <v>0</v>
      </c>
      <c r="X3650" s="45" t="s">
        <v>26</v>
      </c>
      <c r="Y3650" s="44"/>
      <c r="Z3650" s="43"/>
      <c r="AA3650" s="114" t="s">
        <v>100</v>
      </c>
      <c r="AK3650" s="2"/>
      <c r="AL3650" s="2"/>
      <c r="AM3650" s="2"/>
      <c r="AN3650" s="2"/>
      <c r="AO3650" s="2"/>
      <c r="AP3650" s="2"/>
      <c r="AQ3650" s="2"/>
      <c r="AR3650" s="2"/>
      <c r="AS3650" s="2"/>
      <c r="AT3650" s="2"/>
      <c r="AU3650" s="2"/>
      <c r="AV3650" s="2"/>
      <c r="AW3650" s="2"/>
    </row>
    <row r="3651" spans="1:49" hidden="1">
      <c r="A3651" s="31" t="e">
        <f t="shared" si="242"/>
        <v>#N/A</v>
      </c>
      <c r="B3651" s="30" t="e">
        <f>VLOOKUP(F3651,[3]!Tabla13[#All],2,FALSE)</f>
        <v>#N/A</v>
      </c>
      <c r="C3651" s="51">
        <v>2026</v>
      </c>
      <c r="D3651" s="51">
        <v>8330</v>
      </c>
      <c r="E3651" s="51"/>
      <c r="F3651" s="52"/>
      <c r="G3651" s="51">
        <v>3</v>
      </c>
      <c r="H3651" s="51">
        <v>8</v>
      </c>
      <c r="I3651" s="51">
        <v>22</v>
      </c>
      <c r="J3651" s="51"/>
      <c r="K3651" s="51">
        <v>5000</v>
      </c>
      <c r="L3651" s="51">
        <v>5100</v>
      </c>
      <c r="M3651" s="51">
        <v>515</v>
      </c>
      <c r="N3651" s="50">
        <v>361</v>
      </c>
      <c r="O3651" s="49">
        <v>14</v>
      </c>
      <c r="P3651" s="48" t="s">
        <v>61</v>
      </c>
      <c r="Q3651" s="47"/>
      <c r="R3651" s="47">
        <v>0</v>
      </c>
      <c r="S3651" s="46">
        <f t="shared" si="241"/>
        <v>0</v>
      </c>
      <c r="T3651" s="47">
        <v>0</v>
      </c>
      <c r="U3651" s="47">
        <v>0</v>
      </c>
      <c r="V3651" s="46">
        <f t="shared" si="239"/>
        <v>0</v>
      </c>
      <c r="W3651" s="46">
        <f t="shared" si="240"/>
        <v>0</v>
      </c>
      <c r="X3651" s="45" t="s">
        <v>26</v>
      </c>
      <c r="Y3651" s="44"/>
      <c r="Z3651" s="43"/>
      <c r="AA3651" s="171" t="s">
        <v>100</v>
      </c>
      <c r="AK3651" s="2"/>
      <c r="AL3651" s="2"/>
      <c r="AM3651" s="2"/>
      <c r="AN3651" s="2"/>
      <c r="AO3651" s="2"/>
      <c r="AP3651" s="2"/>
      <c r="AQ3651" s="2"/>
      <c r="AR3651" s="2"/>
      <c r="AS3651" s="2"/>
      <c r="AT3651" s="2"/>
      <c r="AU3651" s="2"/>
      <c r="AV3651" s="2"/>
      <c r="AW3651" s="2"/>
    </row>
    <row r="3652" spans="1:49" hidden="1">
      <c r="A3652" s="31" t="e">
        <f t="shared" si="242"/>
        <v>#N/A</v>
      </c>
      <c r="B3652" s="30" t="e">
        <f>VLOOKUP(F3652,[3]!Tabla13[#All],2,FALSE)</f>
        <v>#N/A</v>
      </c>
      <c r="C3652" s="51">
        <v>2026</v>
      </c>
      <c r="D3652" s="51">
        <v>8330</v>
      </c>
      <c r="E3652" s="51"/>
      <c r="F3652" s="52"/>
      <c r="G3652" s="51">
        <v>3</v>
      </c>
      <c r="H3652" s="51">
        <v>8</v>
      </c>
      <c r="I3652" s="51">
        <v>22</v>
      </c>
      <c r="J3652" s="51"/>
      <c r="K3652" s="51">
        <v>5000</v>
      </c>
      <c r="L3652" s="51">
        <v>5100</v>
      </c>
      <c r="M3652" s="51">
        <v>515</v>
      </c>
      <c r="N3652" s="50">
        <v>479</v>
      </c>
      <c r="O3652" s="49">
        <v>14</v>
      </c>
      <c r="P3652" s="48" t="s">
        <v>532</v>
      </c>
      <c r="Q3652" s="47"/>
      <c r="R3652" s="47">
        <v>0</v>
      </c>
      <c r="S3652" s="46">
        <f t="shared" si="241"/>
        <v>0</v>
      </c>
      <c r="T3652" s="47">
        <v>0</v>
      </c>
      <c r="U3652" s="47">
        <v>0</v>
      </c>
      <c r="V3652" s="46">
        <f t="shared" si="239"/>
        <v>0</v>
      </c>
      <c r="W3652" s="46">
        <f t="shared" si="240"/>
        <v>0</v>
      </c>
      <c r="X3652" s="45" t="s">
        <v>26</v>
      </c>
      <c r="Y3652" s="44"/>
      <c r="Z3652" s="43"/>
      <c r="AA3652" s="114" t="s">
        <v>100</v>
      </c>
      <c r="AK3652" s="2"/>
      <c r="AL3652" s="2"/>
      <c r="AM3652" s="2"/>
      <c r="AN3652" s="2"/>
      <c r="AO3652" s="2"/>
      <c r="AP3652" s="2"/>
      <c r="AQ3652" s="2"/>
      <c r="AR3652" s="2"/>
      <c r="AS3652" s="2"/>
      <c r="AT3652" s="2"/>
      <c r="AU3652" s="2"/>
      <c r="AV3652" s="2"/>
      <c r="AW3652" s="2"/>
    </row>
    <row r="3653" spans="1:49" hidden="1">
      <c r="A3653" s="31" t="e">
        <f t="shared" si="242"/>
        <v>#N/A</v>
      </c>
      <c r="B3653" s="30" t="e">
        <f>VLOOKUP(F3653,[3]!Tabla13[#All],2,FALSE)</f>
        <v>#N/A</v>
      </c>
      <c r="C3653" s="51">
        <v>2026</v>
      </c>
      <c r="D3653" s="51">
        <v>8330</v>
      </c>
      <c r="E3653" s="51"/>
      <c r="F3653" s="52"/>
      <c r="G3653" s="51">
        <v>3</v>
      </c>
      <c r="H3653" s="51">
        <v>8</v>
      </c>
      <c r="I3653" s="51">
        <v>22</v>
      </c>
      <c r="J3653" s="51"/>
      <c r="K3653" s="51">
        <v>5000</v>
      </c>
      <c r="L3653" s="51">
        <v>5100</v>
      </c>
      <c r="M3653" s="51">
        <v>515</v>
      </c>
      <c r="N3653" s="50">
        <v>1033</v>
      </c>
      <c r="O3653" s="49"/>
      <c r="P3653" s="48" t="s">
        <v>531</v>
      </c>
      <c r="Q3653" s="47">
        <v>0</v>
      </c>
      <c r="R3653" s="47">
        <v>0</v>
      </c>
      <c r="S3653" s="46">
        <f t="shared" si="241"/>
        <v>0</v>
      </c>
      <c r="T3653" s="47">
        <v>0</v>
      </c>
      <c r="U3653" s="47">
        <v>0</v>
      </c>
      <c r="V3653" s="46">
        <f t="shared" si="239"/>
        <v>0</v>
      </c>
      <c r="W3653" s="46">
        <f t="shared" si="240"/>
        <v>0</v>
      </c>
      <c r="X3653" s="45" t="s">
        <v>26</v>
      </c>
      <c r="Y3653" s="44"/>
      <c r="Z3653" s="43"/>
      <c r="AA3653" s="114" t="s">
        <v>100</v>
      </c>
      <c r="AK3653" s="2"/>
      <c r="AL3653" s="2"/>
      <c r="AM3653" s="2"/>
      <c r="AN3653" s="2"/>
      <c r="AO3653" s="2"/>
      <c r="AP3653" s="2"/>
      <c r="AQ3653" s="2"/>
      <c r="AR3653" s="2"/>
      <c r="AS3653" s="2"/>
      <c r="AT3653" s="2"/>
      <c r="AU3653" s="2"/>
      <c r="AV3653" s="2"/>
      <c r="AW3653" s="2"/>
    </row>
    <row r="3654" spans="1:49" hidden="1">
      <c r="A3654" s="31" t="e">
        <f t="shared" si="242"/>
        <v>#N/A</v>
      </c>
      <c r="B3654" s="30" t="e">
        <f>VLOOKUP(F3654,[3]!Tabla13[#All],2,FALSE)</f>
        <v>#N/A</v>
      </c>
      <c r="C3654" s="51">
        <v>2026</v>
      </c>
      <c r="D3654" s="51">
        <v>8330</v>
      </c>
      <c r="E3654" s="51"/>
      <c r="F3654" s="52"/>
      <c r="G3654" s="51">
        <v>3</v>
      </c>
      <c r="H3654" s="51">
        <v>8</v>
      </c>
      <c r="I3654" s="51">
        <v>22</v>
      </c>
      <c r="J3654" s="51"/>
      <c r="K3654" s="51">
        <v>5000</v>
      </c>
      <c r="L3654" s="51">
        <v>5100</v>
      </c>
      <c r="M3654" s="51">
        <v>515</v>
      </c>
      <c r="N3654" s="50">
        <v>1039</v>
      </c>
      <c r="O3654" s="49"/>
      <c r="P3654" s="48" t="s">
        <v>54</v>
      </c>
      <c r="Q3654" s="47">
        <v>0</v>
      </c>
      <c r="R3654" s="47">
        <v>0</v>
      </c>
      <c r="S3654" s="46">
        <f t="shared" si="241"/>
        <v>0</v>
      </c>
      <c r="T3654" s="47">
        <v>0</v>
      </c>
      <c r="U3654" s="47">
        <v>0</v>
      </c>
      <c r="V3654" s="46">
        <f t="shared" si="239"/>
        <v>0</v>
      </c>
      <c r="W3654" s="46">
        <f t="shared" si="240"/>
        <v>0</v>
      </c>
      <c r="X3654" s="45" t="s">
        <v>26</v>
      </c>
      <c r="Y3654" s="44"/>
      <c r="Z3654" s="43"/>
      <c r="AA3654" s="114" t="s">
        <v>100</v>
      </c>
      <c r="AK3654" s="2"/>
      <c r="AL3654" s="2"/>
      <c r="AM3654" s="2"/>
      <c r="AN3654" s="2"/>
      <c r="AO3654" s="2"/>
      <c r="AP3654" s="2"/>
      <c r="AQ3654" s="2"/>
      <c r="AR3654" s="2"/>
      <c r="AS3654" s="2"/>
      <c r="AT3654" s="2"/>
      <c r="AU3654" s="2"/>
      <c r="AV3654" s="2"/>
      <c r="AW3654" s="2"/>
    </row>
    <row r="3655" spans="1:49" hidden="1">
      <c r="A3655" s="31" t="e">
        <f t="shared" si="242"/>
        <v>#N/A</v>
      </c>
      <c r="B3655" s="30" t="e">
        <f>VLOOKUP(F3655,[3]!Tabla13[#All],2,FALSE)</f>
        <v>#N/A</v>
      </c>
      <c r="C3655" s="51">
        <v>2026</v>
      </c>
      <c r="D3655" s="51">
        <v>8330</v>
      </c>
      <c r="E3655" s="51"/>
      <c r="F3655" s="52"/>
      <c r="G3655" s="51">
        <v>3</v>
      </c>
      <c r="H3655" s="51">
        <v>8</v>
      </c>
      <c r="I3655" s="51">
        <v>22</v>
      </c>
      <c r="J3655" s="51"/>
      <c r="K3655" s="51">
        <v>5000</v>
      </c>
      <c r="L3655" s="51">
        <v>5100</v>
      </c>
      <c r="M3655" s="51">
        <v>515</v>
      </c>
      <c r="N3655" s="50">
        <v>1287</v>
      </c>
      <c r="O3655" s="49">
        <v>14</v>
      </c>
      <c r="P3655" s="48" t="s">
        <v>467</v>
      </c>
      <c r="Q3655" s="47"/>
      <c r="R3655" s="47">
        <v>0</v>
      </c>
      <c r="S3655" s="46">
        <f t="shared" si="241"/>
        <v>0</v>
      </c>
      <c r="T3655" s="47">
        <v>0</v>
      </c>
      <c r="U3655" s="47">
        <v>0</v>
      </c>
      <c r="V3655" s="46">
        <f t="shared" si="239"/>
        <v>0</v>
      </c>
      <c r="W3655" s="46">
        <f t="shared" si="240"/>
        <v>0</v>
      </c>
      <c r="X3655" s="45" t="s">
        <v>26</v>
      </c>
      <c r="Y3655" s="44"/>
      <c r="Z3655" s="43"/>
      <c r="AA3655" s="114" t="s">
        <v>100</v>
      </c>
      <c r="AK3655" s="2"/>
      <c r="AL3655" s="2"/>
      <c r="AM3655" s="2"/>
      <c r="AN3655" s="2"/>
      <c r="AO3655" s="2"/>
      <c r="AP3655" s="2"/>
      <c r="AQ3655" s="2"/>
      <c r="AR3655" s="2"/>
      <c r="AS3655" s="2"/>
      <c r="AT3655" s="2"/>
      <c r="AU3655" s="2"/>
      <c r="AV3655" s="2"/>
      <c r="AW3655" s="2"/>
    </row>
    <row r="3656" spans="1:49" hidden="1">
      <c r="A3656" s="31" t="e">
        <f t="shared" si="242"/>
        <v>#N/A</v>
      </c>
      <c r="B3656" s="30" t="e">
        <f>VLOOKUP(F3656,[3]!Tabla13[#All],2,FALSE)</f>
        <v>#N/A</v>
      </c>
      <c r="C3656" s="51">
        <v>2026</v>
      </c>
      <c r="D3656" s="51">
        <v>8330</v>
      </c>
      <c r="E3656" s="51"/>
      <c r="F3656" s="52"/>
      <c r="G3656" s="51">
        <v>3</v>
      </c>
      <c r="H3656" s="51">
        <v>8</v>
      </c>
      <c r="I3656" s="51">
        <v>22</v>
      </c>
      <c r="J3656" s="51"/>
      <c r="K3656" s="51">
        <v>5000</v>
      </c>
      <c r="L3656" s="51">
        <v>5100</v>
      </c>
      <c r="M3656" s="51">
        <v>515</v>
      </c>
      <c r="N3656" s="50">
        <v>1335</v>
      </c>
      <c r="O3656" s="49"/>
      <c r="P3656" s="48" t="s">
        <v>530</v>
      </c>
      <c r="Q3656" s="47">
        <v>0</v>
      </c>
      <c r="R3656" s="47">
        <v>0</v>
      </c>
      <c r="S3656" s="46">
        <f t="shared" si="241"/>
        <v>0</v>
      </c>
      <c r="T3656" s="47">
        <v>0</v>
      </c>
      <c r="U3656" s="47">
        <v>0</v>
      </c>
      <c r="V3656" s="46">
        <f t="shared" si="239"/>
        <v>0</v>
      </c>
      <c r="W3656" s="46">
        <f t="shared" si="240"/>
        <v>0</v>
      </c>
      <c r="X3656" s="45" t="s">
        <v>26</v>
      </c>
      <c r="Y3656" s="44"/>
      <c r="Z3656" s="43"/>
      <c r="AA3656" s="114" t="s">
        <v>100</v>
      </c>
      <c r="AK3656" s="2"/>
      <c r="AL3656" s="2"/>
      <c r="AM3656" s="2"/>
      <c r="AN3656" s="2"/>
      <c r="AO3656" s="2"/>
      <c r="AP3656" s="2"/>
      <c r="AQ3656" s="2"/>
      <c r="AR3656" s="2"/>
      <c r="AS3656" s="2"/>
      <c r="AT3656" s="2"/>
      <c r="AU3656" s="2"/>
      <c r="AV3656" s="2"/>
      <c r="AW3656" s="2"/>
    </row>
    <row r="3657" spans="1:49" ht="28.5" hidden="1">
      <c r="A3657" s="31" t="e">
        <f t="shared" si="242"/>
        <v>#N/A</v>
      </c>
      <c r="B3657" s="30" t="e">
        <f>VLOOKUP(F3657,[3]!Tabla13[#All],2,FALSE)</f>
        <v>#N/A</v>
      </c>
      <c r="C3657" s="51">
        <v>2026</v>
      </c>
      <c r="D3657" s="51">
        <v>8330</v>
      </c>
      <c r="E3657" s="51"/>
      <c r="F3657" s="52"/>
      <c r="G3657" s="51">
        <v>3</v>
      </c>
      <c r="H3657" s="51">
        <v>8</v>
      </c>
      <c r="I3657" s="51">
        <v>22</v>
      </c>
      <c r="J3657" s="51"/>
      <c r="K3657" s="51">
        <v>5000</v>
      </c>
      <c r="L3657" s="51">
        <v>5100</v>
      </c>
      <c r="M3657" s="51">
        <v>515</v>
      </c>
      <c r="N3657" s="50">
        <v>1353</v>
      </c>
      <c r="O3657" s="49"/>
      <c r="P3657" s="48" t="s">
        <v>466</v>
      </c>
      <c r="Q3657" s="47">
        <v>0</v>
      </c>
      <c r="R3657" s="47">
        <v>0</v>
      </c>
      <c r="S3657" s="46">
        <f t="shared" si="241"/>
        <v>0</v>
      </c>
      <c r="T3657" s="47">
        <v>0</v>
      </c>
      <c r="U3657" s="47">
        <v>0</v>
      </c>
      <c r="V3657" s="46">
        <f t="shared" si="239"/>
        <v>0</v>
      </c>
      <c r="W3657" s="46">
        <f t="shared" si="240"/>
        <v>0</v>
      </c>
      <c r="X3657" s="45" t="s">
        <v>26</v>
      </c>
      <c r="Y3657" s="44"/>
      <c r="Z3657" s="43"/>
      <c r="AA3657" s="114" t="s">
        <v>100</v>
      </c>
      <c r="AK3657" s="2"/>
      <c r="AL3657" s="2"/>
      <c r="AM3657" s="2"/>
      <c r="AN3657" s="2"/>
      <c r="AO3657" s="2"/>
      <c r="AP3657" s="2"/>
      <c r="AQ3657" s="2"/>
      <c r="AR3657" s="2"/>
      <c r="AS3657" s="2"/>
      <c r="AT3657" s="2"/>
      <c r="AU3657" s="2"/>
      <c r="AV3657" s="2"/>
      <c r="AW3657" s="2"/>
    </row>
    <row r="3658" spans="1:49" hidden="1">
      <c r="A3658" s="31" t="e">
        <f t="shared" si="242"/>
        <v>#N/A</v>
      </c>
      <c r="B3658" s="30" t="e">
        <f>VLOOKUP(F3658,[3]!Tabla13[#All],2,FALSE)</f>
        <v>#N/A</v>
      </c>
      <c r="C3658" s="51">
        <v>2026</v>
      </c>
      <c r="D3658" s="51">
        <v>8330</v>
      </c>
      <c r="E3658" s="51"/>
      <c r="F3658" s="52"/>
      <c r="G3658" s="51">
        <v>3</v>
      </c>
      <c r="H3658" s="51">
        <v>8</v>
      </c>
      <c r="I3658" s="51">
        <v>22</v>
      </c>
      <c r="J3658" s="51"/>
      <c r="K3658" s="51">
        <v>5000</v>
      </c>
      <c r="L3658" s="51">
        <v>5100</v>
      </c>
      <c r="M3658" s="51">
        <v>515</v>
      </c>
      <c r="N3658" s="50">
        <v>1427</v>
      </c>
      <c r="O3658" s="49">
        <v>14</v>
      </c>
      <c r="P3658" s="48" t="s">
        <v>456</v>
      </c>
      <c r="Q3658" s="47"/>
      <c r="R3658" s="47">
        <v>0</v>
      </c>
      <c r="S3658" s="46">
        <f t="shared" si="241"/>
        <v>0</v>
      </c>
      <c r="T3658" s="47">
        <v>0</v>
      </c>
      <c r="U3658" s="47">
        <v>0</v>
      </c>
      <c r="V3658" s="46">
        <f t="shared" ref="V3658:V3721" si="243">T3658+U3658</f>
        <v>0</v>
      </c>
      <c r="W3658" s="46">
        <f t="shared" ref="W3658:W3721" si="244">S3658+V3658</f>
        <v>0</v>
      </c>
      <c r="X3658" s="45" t="s">
        <v>26</v>
      </c>
      <c r="Y3658" s="44"/>
      <c r="Z3658" s="43"/>
      <c r="AA3658" s="114" t="s">
        <v>100</v>
      </c>
      <c r="AK3658" s="2"/>
      <c r="AL3658" s="2"/>
      <c r="AM3658" s="2"/>
      <c r="AN3658" s="2"/>
      <c r="AO3658" s="2"/>
      <c r="AP3658" s="2"/>
      <c r="AQ3658" s="2"/>
      <c r="AR3658" s="2"/>
      <c r="AS3658" s="2"/>
      <c r="AT3658" s="2"/>
      <c r="AU3658" s="2"/>
      <c r="AV3658" s="2"/>
      <c r="AW3658" s="2"/>
    </row>
    <row r="3659" spans="1:49" hidden="1">
      <c r="A3659" s="31" t="e">
        <f t="shared" si="242"/>
        <v>#N/A</v>
      </c>
      <c r="B3659" s="30" t="e">
        <f>VLOOKUP(F3659,[3]!Tabla13[#All],2,FALSE)</f>
        <v>#N/A</v>
      </c>
      <c r="C3659" s="51">
        <v>2026</v>
      </c>
      <c r="D3659" s="51">
        <v>8330</v>
      </c>
      <c r="E3659" s="51"/>
      <c r="F3659" s="52"/>
      <c r="G3659" s="51">
        <v>3</v>
      </c>
      <c r="H3659" s="51">
        <v>8</v>
      </c>
      <c r="I3659" s="51">
        <v>22</v>
      </c>
      <c r="J3659" s="51"/>
      <c r="K3659" s="51">
        <v>5000</v>
      </c>
      <c r="L3659" s="51">
        <v>5100</v>
      </c>
      <c r="M3659" s="51">
        <v>515</v>
      </c>
      <c r="N3659" s="50">
        <v>1476</v>
      </c>
      <c r="O3659" s="49"/>
      <c r="P3659" s="48" t="s">
        <v>51</v>
      </c>
      <c r="Q3659" s="47">
        <v>0</v>
      </c>
      <c r="R3659" s="47">
        <v>0</v>
      </c>
      <c r="S3659" s="46">
        <f t="shared" si="241"/>
        <v>0</v>
      </c>
      <c r="T3659" s="47">
        <v>0</v>
      </c>
      <c r="U3659" s="47">
        <v>0</v>
      </c>
      <c r="V3659" s="46">
        <f t="shared" si="243"/>
        <v>0</v>
      </c>
      <c r="W3659" s="46">
        <f t="shared" si="244"/>
        <v>0</v>
      </c>
      <c r="X3659" s="45" t="s">
        <v>26</v>
      </c>
      <c r="Y3659" s="44"/>
      <c r="Z3659" s="43"/>
      <c r="AA3659" s="114" t="s">
        <v>100</v>
      </c>
      <c r="AK3659" s="2"/>
      <c r="AL3659" s="2"/>
      <c r="AM3659" s="2"/>
      <c r="AN3659" s="2"/>
      <c r="AO3659" s="2"/>
      <c r="AP3659" s="2"/>
      <c r="AQ3659" s="2"/>
      <c r="AR3659" s="2"/>
      <c r="AS3659" s="2"/>
      <c r="AT3659" s="2"/>
      <c r="AU3659" s="2"/>
      <c r="AV3659" s="2"/>
      <c r="AW3659" s="2"/>
    </row>
    <row r="3660" spans="1:49" hidden="1">
      <c r="A3660" s="31" t="e">
        <f t="shared" si="242"/>
        <v>#N/A</v>
      </c>
      <c r="B3660" s="30" t="e">
        <f>VLOOKUP(F3660,[3]!Tabla13[#All],2,FALSE)</f>
        <v>#N/A</v>
      </c>
      <c r="C3660" s="51">
        <v>2026</v>
      </c>
      <c r="D3660" s="51">
        <v>8330</v>
      </c>
      <c r="E3660" s="51"/>
      <c r="F3660" s="52"/>
      <c r="G3660" s="51">
        <v>3</v>
      </c>
      <c r="H3660" s="51">
        <v>8</v>
      </c>
      <c r="I3660" s="51">
        <v>22</v>
      </c>
      <c r="J3660" s="51"/>
      <c r="K3660" s="51">
        <v>5000</v>
      </c>
      <c r="L3660" s="51">
        <v>5100</v>
      </c>
      <c r="M3660" s="51">
        <v>515</v>
      </c>
      <c r="N3660" s="50">
        <v>1512</v>
      </c>
      <c r="O3660" s="49"/>
      <c r="P3660" s="48" t="s">
        <v>465</v>
      </c>
      <c r="Q3660" s="47">
        <v>0</v>
      </c>
      <c r="R3660" s="47">
        <v>0</v>
      </c>
      <c r="S3660" s="46">
        <f t="shared" ref="S3660:S3723" si="245">Q3660+R3660</f>
        <v>0</v>
      </c>
      <c r="T3660" s="47">
        <v>0</v>
      </c>
      <c r="U3660" s="47">
        <v>0</v>
      </c>
      <c r="V3660" s="46">
        <f t="shared" si="243"/>
        <v>0</v>
      </c>
      <c r="W3660" s="46">
        <f t="shared" si="244"/>
        <v>0</v>
      </c>
      <c r="X3660" s="45" t="s">
        <v>26</v>
      </c>
      <c r="Y3660" s="44"/>
      <c r="Z3660" s="43"/>
      <c r="AA3660" s="114" t="s">
        <v>100</v>
      </c>
      <c r="AK3660" s="2"/>
      <c r="AL3660" s="2"/>
      <c r="AM3660" s="2"/>
      <c r="AN3660" s="2"/>
      <c r="AO3660" s="2"/>
      <c r="AP3660" s="2"/>
      <c r="AQ3660" s="2"/>
      <c r="AR3660" s="2"/>
      <c r="AS3660" s="2"/>
      <c r="AT3660" s="2"/>
      <c r="AU3660" s="2"/>
      <c r="AV3660" s="2"/>
      <c r="AW3660" s="2"/>
    </row>
    <row r="3661" spans="1:49" hidden="1">
      <c r="A3661" s="31" t="e">
        <f t="shared" si="242"/>
        <v>#N/A</v>
      </c>
      <c r="B3661" s="30" t="e">
        <f>VLOOKUP(F3661,[3]!Tabla13[#All],2,FALSE)</f>
        <v>#N/A</v>
      </c>
      <c r="C3661" s="40">
        <v>2026</v>
      </c>
      <c r="D3661" s="40">
        <v>8330</v>
      </c>
      <c r="E3661" s="40"/>
      <c r="F3661" s="41"/>
      <c r="G3661" s="40">
        <v>3</v>
      </c>
      <c r="H3661" s="40">
        <v>8</v>
      </c>
      <c r="I3661" s="40">
        <v>22</v>
      </c>
      <c r="J3661" s="40"/>
      <c r="K3661" s="40">
        <v>5000</v>
      </c>
      <c r="L3661" s="40">
        <v>5100</v>
      </c>
      <c r="M3661" s="40">
        <v>519</v>
      </c>
      <c r="N3661" s="39" t="s">
        <v>23</v>
      </c>
      <c r="O3661" s="38"/>
      <c r="P3661" s="37" t="s">
        <v>47</v>
      </c>
      <c r="Q3661" s="36">
        <f>SUM(Q3662:Q3664)</f>
        <v>0</v>
      </c>
      <c r="R3661" s="36">
        <f>SUM(R3662:R3664)</f>
        <v>0</v>
      </c>
      <c r="S3661" s="36">
        <f t="shared" si="245"/>
        <v>0</v>
      </c>
      <c r="T3661" s="36">
        <f>SUM(T3662:T3664)</f>
        <v>0</v>
      </c>
      <c r="U3661" s="36">
        <f>SUM(U3662:U3664)</f>
        <v>0</v>
      </c>
      <c r="V3661" s="36">
        <f t="shared" si="243"/>
        <v>0</v>
      </c>
      <c r="W3661" s="36">
        <f t="shared" si="244"/>
        <v>0</v>
      </c>
      <c r="X3661" s="35"/>
      <c r="Y3661" s="64"/>
      <c r="Z3661" s="63"/>
      <c r="AA3661" s="64"/>
      <c r="AK3661" s="2"/>
      <c r="AL3661" s="2"/>
      <c r="AM3661" s="2"/>
      <c r="AN3661" s="2"/>
      <c r="AO3661" s="2"/>
      <c r="AP3661" s="2"/>
      <c r="AQ3661" s="2"/>
      <c r="AR3661" s="2"/>
      <c r="AS3661" s="2"/>
      <c r="AT3661" s="2"/>
      <c r="AU3661" s="2"/>
      <c r="AV3661" s="2"/>
      <c r="AW3661" s="2"/>
    </row>
    <row r="3662" spans="1:49" hidden="1">
      <c r="A3662" s="31" t="e">
        <f t="shared" si="242"/>
        <v>#N/A</v>
      </c>
      <c r="B3662" s="30" t="e">
        <f>VLOOKUP(F3662,[3]!Tabla13[#All],2,FALSE)</f>
        <v>#N/A</v>
      </c>
      <c r="C3662" s="51">
        <v>2026</v>
      </c>
      <c r="D3662" s="51">
        <v>8330</v>
      </c>
      <c r="E3662" s="51"/>
      <c r="F3662" s="52"/>
      <c r="G3662" s="51">
        <v>3</v>
      </c>
      <c r="H3662" s="51">
        <v>8</v>
      </c>
      <c r="I3662" s="51">
        <v>22</v>
      </c>
      <c r="J3662" s="51"/>
      <c r="K3662" s="51">
        <v>5000</v>
      </c>
      <c r="L3662" s="51">
        <v>5100</v>
      </c>
      <c r="M3662" s="51">
        <v>519</v>
      </c>
      <c r="N3662" s="50">
        <v>17</v>
      </c>
      <c r="O3662" s="49"/>
      <c r="P3662" s="48" t="s">
        <v>46</v>
      </c>
      <c r="Q3662" s="47">
        <v>0</v>
      </c>
      <c r="R3662" s="47">
        <v>0</v>
      </c>
      <c r="S3662" s="46">
        <f t="shared" si="245"/>
        <v>0</v>
      </c>
      <c r="T3662" s="47">
        <v>0</v>
      </c>
      <c r="U3662" s="47">
        <v>0</v>
      </c>
      <c r="V3662" s="46">
        <f t="shared" si="243"/>
        <v>0</v>
      </c>
      <c r="W3662" s="46">
        <f t="shared" si="244"/>
        <v>0</v>
      </c>
      <c r="X3662" s="45" t="s">
        <v>26</v>
      </c>
      <c r="Y3662" s="44"/>
      <c r="Z3662" s="43"/>
      <c r="AA3662" s="171" t="s">
        <v>100</v>
      </c>
      <c r="AK3662" s="2"/>
      <c r="AL3662" s="2"/>
      <c r="AM3662" s="2"/>
      <c r="AN3662" s="2"/>
      <c r="AO3662" s="2"/>
      <c r="AP3662" s="2"/>
      <c r="AQ3662" s="2"/>
      <c r="AR3662" s="2"/>
      <c r="AS3662" s="2"/>
      <c r="AT3662" s="2"/>
      <c r="AU3662" s="2"/>
      <c r="AV3662" s="2"/>
      <c r="AW3662" s="2"/>
    </row>
    <row r="3663" spans="1:49" hidden="1">
      <c r="A3663" s="31" t="e">
        <f t="shared" si="242"/>
        <v>#N/A</v>
      </c>
      <c r="B3663" s="30" t="e">
        <f>VLOOKUP(F3663,[3]!Tabla13[#All],2,FALSE)</f>
        <v>#N/A</v>
      </c>
      <c r="C3663" s="51">
        <v>2026</v>
      </c>
      <c r="D3663" s="51">
        <v>8330</v>
      </c>
      <c r="E3663" s="51"/>
      <c r="F3663" s="52"/>
      <c r="G3663" s="51">
        <v>3</v>
      </c>
      <c r="H3663" s="51">
        <v>8</v>
      </c>
      <c r="I3663" s="51">
        <v>22</v>
      </c>
      <c r="J3663" s="51"/>
      <c r="K3663" s="51">
        <v>5000</v>
      </c>
      <c r="L3663" s="51">
        <v>5100</v>
      </c>
      <c r="M3663" s="51">
        <v>519</v>
      </c>
      <c r="N3663" s="50">
        <v>530</v>
      </c>
      <c r="O3663" s="49"/>
      <c r="P3663" s="48" t="s">
        <v>529</v>
      </c>
      <c r="Q3663" s="47">
        <v>0</v>
      </c>
      <c r="R3663" s="47">
        <v>0</v>
      </c>
      <c r="S3663" s="46">
        <f t="shared" si="245"/>
        <v>0</v>
      </c>
      <c r="T3663" s="47">
        <v>0</v>
      </c>
      <c r="U3663" s="47">
        <v>0</v>
      </c>
      <c r="V3663" s="46">
        <f t="shared" si="243"/>
        <v>0</v>
      </c>
      <c r="W3663" s="46">
        <f t="shared" si="244"/>
        <v>0</v>
      </c>
      <c r="X3663" s="45" t="s">
        <v>26</v>
      </c>
      <c r="Y3663" s="44"/>
      <c r="Z3663" s="43"/>
      <c r="AA3663" s="171" t="s">
        <v>100</v>
      </c>
      <c r="AK3663" s="2"/>
      <c r="AL3663" s="2"/>
      <c r="AM3663" s="2"/>
      <c r="AN3663" s="2"/>
      <c r="AO3663" s="2"/>
      <c r="AP3663" s="2"/>
      <c r="AQ3663" s="2"/>
      <c r="AR3663" s="2"/>
      <c r="AS3663" s="2"/>
      <c r="AT3663" s="2"/>
      <c r="AU3663" s="2"/>
      <c r="AV3663" s="2"/>
      <c r="AW3663" s="2"/>
    </row>
    <row r="3664" spans="1:49" hidden="1">
      <c r="A3664" s="31" t="e">
        <f t="shared" si="242"/>
        <v>#N/A</v>
      </c>
      <c r="B3664" s="30" t="e">
        <f>VLOOKUP(F3664,[3]!Tabla13[#All],2,FALSE)</f>
        <v>#N/A</v>
      </c>
      <c r="C3664" s="51">
        <v>2026</v>
      </c>
      <c r="D3664" s="51">
        <v>8330</v>
      </c>
      <c r="E3664" s="51"/>
      <c r="F3664" s="52"/>
      <c r="G3664" s="51">
        <v>3</v>
      </c>
      <c r="H3664" s="51">
        <v>8</v>
      </c>
      <c r="I3664" s="51">
        <v>22</v>
      </c>
      <c r="J3664" s="51"/>
      <c r="K3664" s="51">
        <v>5000</v>
      </c>
      <c r="L3664" s="51">
        <v>5100</v>
      </c>
      <c r="M3664" s="51">
        <v>519</v>
      </c>
      <c r="N3664" s="50">
        <v>337</v>
      </c>
      <c r="O3664" s="49">
        <v>14</v>
      </c>
      <c r="P3664" s="48" t="s">
        <v>41</v>
      </c>
      <c r="Q3664" s="47"/>
      <c r="R3664" s="47">
        <v>0</v>
      </c>
      <c r="S3664" s="46">
        <f t="shared" si="245"/>
        <v>0</v>
      </c>
      <c r="T3664" s="47">
        <v>0</v>
      </c>
      <c r="U3664" s="47">
        <v>0</v>
      </c>
      <c r="V3664" s="46">
        <f t="shared" si="243"/>
        <v>0</v>
      </c>
      <c r="W3664" s="46">
        <f t="shared" si="244"/>
        <v>0</v>
      </c>
      <c r="X3664" s="45" t="s">
        <v>26</v>
      </c>
      <c r="Y3664" s="44"/>
      <c r="Z3664" s="43"/>
      <c r="AA3664" s="171" t="s">
        <v>100</v>
      </c>
      <c r="AK3664" s="2"/>
      <c r="AL3664" s="2"/>
      <c r="AM3664" s="2"/>
      <c r="AN3664" s="2"/>
      <c r="AO3664" s="2"/>
      <c r="AP3664" s="2"/>
      <c r="AQ3664" s="2"/>
      <c r="AR3664" s="2"/>
      <c r="AS3664" s="2"/>
      <c r="AT3664" s="2"/>
      <c r="AU3664" s="2"/>
      <c r="AV3664" s="2"/>
      <c r="AW3664" s="2"/>
    </row>
    <row r="3665" spans="1:49" hidden="1">
      <c r="A3665" s="31" t="e">
        <f t="shared" si="242"/>
        <v>#N/A</v>
      </c>
      <c r="B3665" s="30" t="e">
        <f>VLOOKUP(F3665,[3]!Tabla13[#All],2,FALSE)</f>
        <v>#N/A</v>
      </c>
      <c r="C3665" s="61">
        <v>2026</v>
      </c>
      <c r="D3665" s="61">
        <v>8330</v>
      </c>
      <c r="E3665" s="61"/>
      <c r="F3665" s="62"/>
      <c r="G3665" s="61">
        <v>3</v>
      </c>
      <c r="H3665" s="61">
        <v>8</v>
      </c>
      <c r="I3665" s="61">
        <v>22</v>
      </c>
      <c r="J3665" s="61"/>
      <c r="K3665" s="61">
        <v>5000</v>
      </c>
      <c r="L3665" s="61">
        <v>5200</v>
      </c>
      <c r="M3665" s="61"/>
      <c r="N3665" s="60" t="s">
        <v>23</v>
      </c>
      <c r="O3665" s="59"/>
      <c r="P3665" s="58" t="s">
        <v>40</v>
      </c>
      <c r="Q3665" s="57">
        <f>Q3666</f>
        <v>0</v>
      </c>
      <c r="R3665" s="57">
        <f>R3666</f>
        <v>0</v>
      </c>
      <c r="S3665" s="57">
        <f t="shared" si="245"/>
        <v>0</v>
      </c>
      <c r="T3665" s="57">
        <f>T3666</f>
        <v>0</v>
      </c>
      <c r="U3665" s="57">
        <f>U3666</f>
        <v>0</v>
      </c>
      <c r="V3665" s="57">
        <f t="shared" si="243"/>
        <v>0</v>
      </c>
      <c r="W3665" s="57">
        <f t="shared" si="244"/>
        <v>0</v>
      </c>
      <c r="X3665" s="56"/>
      <c r="Y3665" s="137"/>
      <c r="Z3665" s="136"/>
      <c r="AA3665" s="53"/>
      <c r="AK3665" s="2"/>
      <c r="AL3665" s="2"/>
      <c r="AM3665" s="2"/>
      <c r="AN3665" s="2"/>
      <c r="AO3665" s="2"/>
      <c r="AP3665" s="2"/>
      <c r="AQ3665" s="2"/>
      <c r="AR3665" s="2"/>
      <c r="AS3665" s="2"/>
      <c r="AT3665" s="2"/>
      <c r="AU3665" s="2"/>
      <c r="AV3665" s="2"/>
      <c r="AW3665" s="2"/>
    </row>
    <row r="3666" spans="1:49" hidden="1">
      <c r="A3666" s="31" t="e">
        <f t="shared" si="242"/>
        <v>#N/A</v>
      </c>
      <c r="B3666" s="30" t="e">
        <f>VLOOKUP(F3666,[3]!Tabla13[#All],2,FALSE)</f>
        <v>#N/A</v>
      </c>
      <c r="C3666" s="40">
        <v>2026</v>
      </c>
      <c r="D3666" s="40">
        <v>8330</v>
      </c>
      <c r="E3666" s="40"/>
      <c r="F3666" s="41"/>
      <c r="G3666" s="40">
        <v>3</v>
      </c>
      <c r="H3666" s="40">
        <v>8</v>
      </c>
      <c r="I3666" s="40">
        <v>22</v>
      </c>
      <c r="J3666" s="40"/>
      <c r="K3666" s="40">
        <v>5000</v>
      </c>
      <c r="L3666" s="40">
        <v>5200</v>
      </c>
      <c r="M3666" s="40">
        <v>521</v>
      </c>
      <c r="N3666" s="39" t="s">
        <v>23</v>
      </c>
      <c r="O3666" s="38"/>
      <c r="P3666" s="37" t="s">
        <v>39</v>
      </c>
      <c r="Q3666" s="36">
        <f>SUM(Q3667)</f>
        <v>0</v>
      </c>
      <c r="R3666" s="36">
        <f>SUM(R3667)</f>
        <v>0</v>
      </c>
      <c r="S3666" s="36">
        <f t="shared" si="245"/>
        <v>0</v>
      </c>
      <c r="T3666" s="36">
        <f>SUM(T3667)</f>
        <v>0</v>
      </c>
      <c r="U3666" s="36">
        <f>SUM(U3667)</f>
        <v>0</v>
      </c>
      <c r="V3666" s="36">
        <f t="shared" si="243"/>
        <v>0</v>
      </c>
      <c r="W3666" s="36">
        <f t="shared" si="244"/>
        <v>0</v>
      </c>
      <c r="X3666" s="35"/>
      <c r="Y3666" s="134"/>
      <c r="Z3666" s="133"/>
      <c r="AA3666" s="32"/>
      <c r="AK3666" s="2"/>
      <c r="AL3666" s="2"/>
      <c r="AM3666" s="2"/>
      <c r="AN3666" s="2"/>
      <c r="AO3666" s="2"/>
      <c r="AP3666" s="2"/>
      <c r="AQ3666" s="2"/>
      <c r="AR3666" s="2"/>
      <c r="AS3666" s="2"/>
      <c r="AT3666" s="2"/>
      <c r="AU3666" s="2"/>
      <c r="AV3666" s="2"/>
      <c r="AW3666" s="2"/>
    </row>
    <row r="3667" spans="1:49" hidden="1">
      <c r="A3667" s="31" t="e">
        <f t="shared" si="242"/>
        <v>#N/A</v>
      </c>
      <c r="B3667" s="30" t="e">
        <f>VLOOKUP(F3667,[3]!Tabla13[#All],2,FALSE)</f>
        <v>#N/A</v>
      </c>
      <c r="C3667" s="51">
        <v>2026</v>
      </c>
      <c r="D3667" s="51">
        <v>8330</v>
      </c>
      <c r="E3667" s="51"/>
      <c r="F3667" s="52"/>
      <c r="G3667" s="51">
        <v>3</v>
      </c>
      <c r="H3667" s="51">
        <v>8</v>
      </c>
      <c r="I3667" s="51">
        <v>22</v>
      </c>
      <c r="J3667" s="51"/>
      <c r="K3667" s="51">
        <v>5000</v>
      </c>
      <c r="L3667" s="51">
        <v>5200</v>
      </c>
      <c r="M3667" s="51">
        <v>521</v>
      </c>
      <c r="N3667" s="50">
        <v>1168</v>
      </c>
      <c r="O3667" s="49"/>
      <c r="P3667" s="48" t="s">
        <v>528</v>
      </c>
      <c r="Q3667" s="47">
        <v>0</v>
      </c>
      <c r="R3667" s="47">
        <v>0</v>
      </c>
      <c r="S3667" s="46">
        <f t="shared" si="245"/>
        <v>0</v>
      </c>
      <c r="T3667" s="47">
        <v>0</v>
      </c>
      <c r="U3667" s="47">
        <v>0</v>
      </c>
      <c r="V3667" s="46">
        <f t="shared" si="243"/>
        <v>0</v>
      </c>
      <c r="W3667" s="46">
        <f t="shared" si="244"/>
        <v>0</v>
      </c>
      <c r="X3667" s="45" t="s">
        <v>26</v>
      </c>
      <c r="Y3667" s="130"/>
      <c r="Z3667" s="129"/>
      <c r="AA3667" s="42" t="s">
        <v>19</v>
      </c>
      <c r="AK3667" s="2"/>
      <c r="AL3667" s="2"/>
      <c r="AM3667" s="2"/>
      <c r="AN3667" s="2"/>
      <c r="AO3667" s="2"/>
      <c r="AP3667" s="2"/>
      <c r="AQ3667" s="2"/>
      <c r="AR3667" s="2"/>
      <c r="AS3667" s="2"/>
      <c r="AT3667" s="2"/>
      <c r="AU3667" s="2"/>
      <c r="AV3667" s="2"/>
      <c r="AW3667" s="2"/>
    </row>
    <row r="3668" spans="1:49" hidden="1">
      <c r="A3668" s="31" t="e">
        <f t="shared" si="242"/>
        <v>#N/A</v>
      </c>
      <c r="B3668" s="30" t="e">
        <f>VLOOKUP(F3668,[3]!Tabla13[#All],2,FALSE)</f>
        <v>#N/A</v>
      </c>
      <c r="C3668" s="61">
        <v>2026</v>
      </c>
      <c r="D3668" s="61">
        <v>8330</v>
      </c>
      <c r="E3668" s="61"/>
      <c r="F3668" s="62"/>
      <c r="G3668" s="61">
        <v>3</v>
      </c>
      <c r="H3668" s="61">
        <v>8</v>
      </c>
      <c r="I3668" s="61">
        <v>22</v>
      </c>
      <c r="J3668" s="61"/>
      <c r="K3668" s="61">
        <v>5000</v>
      </c>
      <c r="L3668" s="61">
        <v>5600</v>
      </c>
      <c r="M3668" s="61"/>
      <c r="N3668" s="60" t="s">
        <v>23</v>
      </c>
      <c r="O3668" s="59"/>
      <c r="P3668" s="58" t="s">
        <v>29</v>
      </c>
      <c r="Q3668" s="57">
        <f>+Q3669+Q3672</f>
        <v>0</v>
      </c>
      <c r="R3668" s="57">
        <f>+R3669+R3672</f>
        <v>0</v>
      </c>
      <c r="S3668" s="57">
        <f t="shared" si="245"/>
        <v>0</v>
      </c>
      <c r="T3668" s="57">
        <f>+T3669+T3672</f>
        <v>0</v>
      </c>
      <c r="U3668" s="57">
        <f>+U3669+U3672</f>
        <v>0</v>
      </c>
      <c r="V3668" s="57">
        <f t="shared" si="243"/>
        <v>0</v>
      </c>
      <c r="W3668" s="57">
        <f t="shared" si="244"/>
        <v>0</v>
      </c>
      <c r="X3668" s="56"/>
      <c r="Y3668" s="137"/>
      <c r="Z3668" s="136"/>
      <c r="AA3668" s="53"/>
      <c r="AK3668" s="2"/>
      <c r="AL3668" s="2"/>
      <c r="AM3668" s="2"/>
      <c r="AN3668" s="2"/>
      <c r="AO3668" s="2"/>
      <c r="AP3668" s="2"/>
      <c r="AQ3668" s="2"/>
      <c r="AR3668" s="2"/>
      <c r="AS3668" s="2"/>
      <c r="AT3668" s="2"/>
      <c r="AU3668" s="2"/>
      <c r="AV3668" s="2"/>
      <c r="AW3668" s="2"/>
    </row>
    <row r="3669" spans="1:49" hidden="1">
      <c r="A3669" s="31" t="e">
        <f t="shared" si="242"/>
        <v>#N/A</v>
      </c>
      <c r="B3669" s="30" t="e">
        <f>VLOOKUP(F3669,[3]!Tabla13[#All],2,FALSE)</f>
        <v>#N/A</v>
      </c>
      <c r="C3669" s="40">
        <v>2026</v>
      </c>
      <c r="D3669" s="40">
        <v>8330</v>
      </c>
      <c r="E3669" s="40"/>
      <c r="F3669" s="41"/>
      <c r="G3669" s="40">
        <v>3</v>
      </c>
      <c r="H3669" s="40">
        <v>8</v>
      </c>
      <c r="I3669" s="40">
        <v>22</v>
      </c>
      <c r="J3669" s="40"/>
      <c r="K3669" s="40">
        <v>5000</v>
      </c>
      <c r="L3669" s="40">
        <v>5600</v>
      </c>
      <c r="M3669" s="40">
        <v>565</v>
      </c>
      <c r="N3669" s="39" t="s">
        <v>23</v>
      </c>
      <c r="O3669" s="38"/>
      <c r="P3669" s="37" t="s">
        <v>184</v>
      </c>
      <c r="Q3669" s="36">
        <f>SUM(Q3670:Q3671)</f>
        <v>0</v>
      </c>
      <c r="R3669" s="36">
        <f>SUM(R3670:R3671)</f>
        <v>0</v>
      </c>
      <c r="S3669" s="36">
        <f t="shared" si="245"/>
        <v>0</v>
      </c>
      <c r="T3669" s="36">
        <f>SUM(T3670:T3671)</f>
        <v>0</v>
      </c>
      <c r="U3669" s="36">
        <f>SUM(U3670:U3671)</f>
        <v>0</v>
      </c>
      <c r="V3669" s="36">
        <f t="shared" si="243"/>
        <v>0</v>
      </c>
      <c r="W3669" s="36">
        <f t="shared" si="244"/>
        <v>0</v>
      </c>
      <c r="X3669" s="35"/>
      <c r="Y3669" s="34"/>
      <c r="Z3669" s="63"/>
      <c r="AA3669" s="32"/>
      <c r="AK3669" s="2"/>
      <c r="AL3669" s="2"/>
      <c r="AM3669" s="2"/>
      <c r="AN3669" s="2"/>
      <c r="AO3669" s="2"/>
      <c r="AP3669" s="2"/>
      <c r="AQ3669" s="2"/>
      <c r="AR3669" s="2"/>
      <c r="AS3669" s="2"/>
      <c r="AT3669" s="2"/>
      <c r="AU3669" s="2"/>
      <c r="AV3669" s="2"/>
      <c r="AW3669" s="2"/>
    </row>
    <row r="3670" spans="1:49" hidden="1">
      <c r="A3670" s="31" t="e">
        <f t="shared" si="242"/>
        <v>#N/A</v>
      </c>
      <c r="B3670" s="30" t="e">
        <f>VLOOKUP(F3670,[3]!Tabla13[#All],2,FALSE)</f>
        <v>#N/A</v>
      </c>
      <c r="C3670" s="51">
        <v>2026</v>
      </c>
      <c r="D3670" s="51">
        <v>8330</v>
      </c>
      <c r="E3670" s="51"/>
      <c r="F3670" s="52"/>
      <c r="G3670" s="51">
        <v>3</v>
      </c>
      <c r="H3670" s="51">
        <v>8</v>
      </c>
      <c r="I3670" s="51">
        <v>22</v>
      </c>
      <c r="J3670" s="51"/>
      <c r="K3670" s="51">
        <v>5000</v>
      </c>
      <c r="L3670" s="51">
        <v>5600</v>
      </c>
      <c r="M3670" s="51">
        <v>565</v>
      </c>
      <c r="N3670" s="50">
        <v>513</v>
      </c>
      <c r="O3670" s="49"/>
      <c r="P3670" s="48" t="s">
        <v>460</v>
      </c>
      <c r="Q3670" s="47">
        <v>0</v>
      </c>
      <c r="R3670" s="47">
        <v>0</v>
      </c>
      <c r="S3670" s="46">
        <f t="shared" si="245"/>
        <v>0</v>
      </c>
      <c r="T3670" s="47">
        <v>0</v>
      </c>
      <c r="U3670" s="47">
        <v>0</v>
      </c>
      <c r="V3670" s="46">
        <f t="shared" si="243"/>
        <v>0</v>
      </c>
      <c r="W3670" s="46">
        <f t="shared" si="244"/>
        <v>0</v>
      </c>
      <c r="X3670" s="45" t="s">
        <v>26</v>
      </c>
      <c r="Y3670" s="44"/>
      <c r="Z3670" s="43"/>
      <c r="AA3670" s="171" t="s">
        <v>100</v>
      </c>
      <c r="AK3670" s="2"/>
      <c r="AL3670" s="2"/>
      <c r="AM3670" s="2"/>
      <c r="AN3670" s="2"/>
      <c r="AO3670" s="2"/>
      <c r="AP3670" s="2"/>
      <c r="AQ3670" s="2"/>
      <c r="AR3670" s="2"/>
      <c r="AS3670" s="2"/>
      <c r="AT3670" s="2"/>
      <c r="AU3670" s="2"/>
      <c r="AV3670" s="2"/>
      <c r="AW3670" s="2"/>
    </row>
    <row r="3671" spans="1:49" hidden="1">
      <c r="A3671" s="31" t="e">
        <f t="shared" si="242"/>
        <v>#N/A</v>
      </c>
      <c r="B3671" s="30" t="e">
        <f>VLOOKUP(F3671,[3]!Tabla13[#All],2,FALSE)</f>
        <v>#N/A</v>
      </c>
      <c r="C3671" s="51">
        <v>2026</v>
      </c>
      <c r="D3671" s="51">
        <v>8330</v>
      </c>
      <c r="E3671" s="51"/>
      <c r="F3671" s="52"/>
      <c r="G3671" s="51">
        <v>3</v>
      </c>
      <c r="H3671" s="51">
        <v>8</v>
      </c>
      <c r="I3671" s="51">
        <v>22</v>
      </c>
      <c r="J3671" s="51"/>
      <c r="K3671" s="51">
        <v>5000</v>
      </c>
      <c r="L3671" s="51">
        <v>5600</v>
      </c>
      <c r="M3671" s="51">
        <v>565</v>
      </c>
      <c r="N3671" s="50">
        <v>1341</v>
      </c>
      <c r="O3671" s="49"/>
      <c r="P3671" s="48" t="s">
        <v>527</v>
      </c>
      <c r="Q3671" s="47">
        <v>0</v>
      </c>
      <c r="R3671" s="47">
        <v>0</v>
      </c>
      <c r="S3671" s="46">
        <f t="shared" si="245"/>
        <v>0</v>
      </c>
      <c r="T3671" s="47">
        <v>0</v>
      </c>
      <c r="U3671" s="47">
        <v>0</v>
      </c>
      <c r="V3671" s="46">
        <f t="shared" si="243"/>
        <v>0</v>
      </c>
      <c r="W3671" s="46">
        <f t="shared" si="244"/>
        <v>0</v>
      </c>
      <c r="X3671" s="45" t="s">
        <v>26</v>
      </c>
      <c r="Y3671" s="44"/>
      <c r="Z3671" s="43"/>
      <c r="AA3671" s="114" t="s">
        <v>100</v>
      </c>
      <c r="AK3671" s="2"/>
      <c r="AL3671" s="2"/>
      <c r="AM3671" s="2"/>
      <c r="AN3671" s="2"/>
      <c r="AO3671" s="2"/>
      <c r="AP3671" s="2"/>
      <c r="AQ3671" s="2"/>
      <c r="AR3671" s="2"/>
      <c r="AS3671" s="2"/>
      <c r="AT3671" s="2"/>
      <c r="AU3671" s="2"/>
      <c r="AV3671" s="2"/>
      <c r="AW3671" s="2"/>
    </row>
    <row r="3672" spans="1:49" ht="30" hidden="1">
      <c r="A3672" s="31" t="e">
        <f t="shared" si="242"/>
        <v>#N/A</v>
      </c>
      <c r="B3672" s="30" t="e">
        <f>VLOOKUP(F3672,[3]!Tabla13[#All],2,FALSE)</f>
        <v>#N/A</v>
      </c>
      <c r="C3672" s="40">
        <v>2026</v>
      </c>
      <c r="D3672" s="40">
        <v>8330</v>
      </c>
      <c r="E3672" s="40"/>
      <c r="F3672" s="41"/>
      <c r="G3672" s="40">
        <v>3</v>
      </c>
      <c r="H3672" s="40">
        <v>8</v>
      </c>
      <c r="I3672" s="40">
        <v>22</v>
      </c>
      <c r="J3672" s="40"/>
      <c r="K3672" s="40">
        <v>5000</v>
      </c>
      <c r="L3672" s="40">
        <v>5600</v>
      </c>
      <c r="M3672" s="40">
        <v>566</v>
      </c>
      <c r="N3672" s="39" t="s">
        <v>23</v>
      </c>
      <c r="O3672" s="38"/>
      <c r="P3672" s="37" t="s">
        <v>172</v>
      </c>
      <c r="Q3672" s="36">
        <f>SUM(Q3673:Q3674)</f>
        <v>0</v>
      </c>
      <c r="R3672" s="36">
        <f>SUM(R3673:R3674)</f>
        <v>0</v>
      </c>
      <c r="S3672" s="36">
        <f t="shared" si="245"/>
        <v>0</v>
      </c>
      <c r="T3672" s="36">
        <f>SUM(T3673:T3674)</f>
        <v>0</v>
      </c>
      <c r="U3672" s="36">
        <f>SUM(U3673:U3674)</f>
        <v>0</v>
      </c>
      <c r="V3672" s="36">
        <f t="shared" si="243"/>
        <v>0</v>
      </c>
      <c r="W3672" s="36">
        <f t="shared" si="244"/>
        <v>0</v>
      </c>
      <c r="X3672" s="35"/>
      <c r="Y3672" s="64"/>
      <c r="Z3672" s="63"/>
      <c r="AA3672" s="32"/>
      <c r="AK3672" s="2"/>
      <c r="AL3672" s="2"/>
      <c r="AM3672" s="2"/>
      <c r="AN3672" s="2"/>
      <c r="AO3672" s="2"/>
      <c r="AP3672" s="2"/>
      <c r="AQ3672" s="2"/>
      <c r="AR3672" s="2"/>
      <c r="AS3672" s="2"/>
      <c r="AT3672" s="2"/>
      <c r="AU3672" s="2"/>
      <c r="AV3672" s="2"/>
      <c r="AW3672" s="2"/>
    </row>
    <row r="3673" spans="1:49" hidden="1">
      <c r="A3673" s="31" t="e">
        <f t="shared" si="242"/>
        <v>#N/A</v>
      </c>
      <c r="B3673" s="30" t="e">
        <f>VLOOKUP(F3673,[3]!Tabla13[#All],2,FALSE)</f>
        <v>#N/A</v>
      </c>
      <c r="C3673" s="51">
        <v>2026</v>
      </c>
      <c r="D3673" s="51">
        <v>8330</v>
      </c>
      <c r="E3673" s="51"/>
      <c r="F3673" s="52"/>
      <c r="G3673" s="51">
        <v>3</v>
      </c>
      <c r="H3673" s="51">
        <v>8</v>
      </c>
      <c r="I3673" s="51">
        <v>22</v>
      </c>
      <c r="J3673" s="51"/>
      <c r="K3673" s="51">
        <v>5000</v>
      </c>
      <c r="L3673" s="51">
        <v>5600</v>
      </c>
      <c r="M3673" s="51">
        <v>566</v>
      </c>
      <c r="N3673" s="50">
        <v>1090</v>
      </c>
      <c r="O3673" s="49"/>
      <c r="P3673" s="48" t="s">
        <v>171</v>
      </c>
      <c r="Q3673" s="47">
        <v>0</v>
      </c>
      <c r="R3673" s="47">
        <v>0</v>
      </c>
      <c r="S3673" s="46">
        <f t="shared" si="245"/>
        <v>0</v>
      </c>
      <c r="T3673" s="47">
        <v>0</v>
      </c>
      <c r="U3673" s="47">
        <v>0</v>
      </c>
      <c r="V3673" s="46">
        <f t="shared" si="243"/>
        <v>0</v>
      </c>
      <c r="W3673" s="46">
        <f t="shared" si="244"/>
        <v>0</v>
      </c>
      <c r="X3673" s="45" t="s">
        <v>26</v>
      </c>
      <c r="Y3673" s="44"/>
      <c r="Z3673" s="43"/>
      <c r="AA3673" s="78" t="s">
        <v>100</v>
      </c>
      <c r="AK3673" s="2"/>
      <c r="AL3673" s="2"/>
      <c r="AM3673" s="2"/>
      <c r="AN3673" s="2"/>
      <c r="AO3673" s="2"/>
      <c r="AP3673" s="2"/>
      <c r="AQ3673" s="2"/>
      <c r="AR3673" s="2"/>
      <c r="AS3673" s="2"/>
      <c r="AT3673" s="2"/>
      <c r="AU3673" s="2"/>
      <c r="AV3673" s="2"/>
      <c r="AW3673" s="2"/>
    </row>
    <row r="3674" spans="1:49" hidden="1">
      <c r="A3674" s="31" t="e">
        <f t="shared" si="242"/>
        <v>#N/A</v>
      </c>
      <c r="B3674" s="30" t="e">
        <f>VLOOKUP(F3674,[3]!Tabla13[#All],2,FALSE)</f>
        <v>#N/A</v>
      </c>
      <c r="C3674" s="51">
        <v>2026</v>
      </c>
      <c r="D3674" s="51">
        <v>8330</v>
      </c>
      <c r="E3674" s="51"/>
      <c r="F3674" s="52"/>
      <c r="G3674" s="51">
        <v>3</v>
      </c>
      <c r="H3674" s="51">
        <v>8</v>
      </c>
      <c r="I3674" s="51">
        <v>22</v>
      </c>
      <c r="J3674" s="51"/>
      <c r="K3674" s="51">
        <v>5000</v>
      </c>
      <c r="L3674" s="51">
        <v>5600</v>
      </c>
      <c r="M3674" s="51">
        <v>566</v>
      </c>
      <c r="N3674" s="50">
        <v>1338</v>
      </c>
      <c r="O3674" s="49">
        <v>14</v>
      </c>
      <c r="P3674" s="48" t="s">
        <v>452</v>
      </c>
      <c r="Q3674" s="47"/>
      <c r="R3674" s="47">
        <v>0</v>
      </c>
      <c r="S3674" s="46">
        <f t="shared" si="245"/>
        <v>0</v>
      </c>
      <c r="T3674" s="47">
        <v>0</v>
      </c>
      <c r="U3674" s="47">
        <v>0</v>
      </c>
      <c r="V3674" s="46">
        <f t="shared" si="243"/>
        <v>0</v>
      </c>
      <c r="W3674" s="46">
        <f t="shared" si="244"/>
        <v>0</v>
      </c>
      <c r="X3674" s="45" t="s">
        <v>26</v>
      </c>
      <c r="Y3674" s="44"/>
      <c r="Z3674" s="43"/>
      <c r="AA3674" s="78" t="s">
        <v>100</v>
      </c>
      <c r="AK3674" s="2"/>
      <c r="AL3674" s="2"/>
      <c r="AM3674" s="2"/>
      <c r="AN3674" s="2"/>
      <c r="AO3674" s="2"/>
      <c r="AP3674" s="2"/>
      <c r="AQ3674" s="2"/>
      <c r="AR3674" s="2"/>
      <c r="AS3674" s="2"/>
      <c r="AT3674" s="2"/>
      <c r="AU3674" s="2"/>
      <c r="AV3674" s="2"/>
      <c r="AW3674" s="2"/>
    </row>
    <row r="3675" spans="1:49" hidden="1">
      <c r="A3675" s="31" t="e">
        <f t="shared" ref="A3675:A3738" si="246">B3675-E3675</f>
        <v>#N/A</v>
      </c>
      <c r="B3675" s="30" t="e">
        <f>VLOOKUP(F3675,[3]!Tabla13[#All],2,FALSE)</f>
        <v>#N/A</v>
      </c>
      <c r="C3675" s="61">
        <v>2026</v>
      </c>
      <c r="D3675" s="61">
        <v>8330</v>
      </c>
      <c r="E3675" s="61"/>
      <c r="F3675" s="62"/>
      <c r="G3675" s="61">
        <v>3</v>
      </c>
      <c r="H3675" s="61">
        <v>8</v>
      </c>
      <c r="I3675" s="61">
        <v>22</v>
      </c>
      <c r="J3675" s="61"/>
      <c r="K3675" s="61">
        <v>5000</v>
      </c>
      <c r="L3675" s="61">
        <v>5900</v>
      </c>
      <c r="M3675" s="61"/>
      <c r="N3675" s="60" t="s">
        <v>23</v>
      </c>
      <c r="O3675" s="59"/>
      <c r="P3675" s="58" t="s">
        <v>25</v>
      </c>
      <c r="Q3675" s="57">
        <f>Q3676</f>
        <v>0</v>
      </c>
      <c r="R3675" s="57">
        <f>R3676</f>
        <v>0</v>
      </c>
      <c r="S3675" s="57">
        <f t="shared" si="245"/>
        <v>0</v>
      </c>
      <c r="T3675" s="57">
        <f>T3676</f>
        <v>0</v>
      </c>
      <c r="U3675" s="57">
        <f>U3676</f>
        <v>0</v>
      </c>
      <c r="V3675" s="57">
        <f t="shared" si="243"/>
        <v>0</v>
      </c>
      <c r="W3675" s="57">
        <f t="shared" si="244"/>
        <v>0</v>
      </c>
      <c r="X3675" s="56"/>
      <c r="Y3675" s="66"/>
      <c r="Z3675" s="65"/>
      <c r="AA3675" s="53"/>
      <c r="AK3675" s="2"/>
      <c r="AL3675" s="2"/>
      <c r="AM3675" s="2"/>
      <c r="AN3675" s="2"/>
      <c r="AO3675" s="2"/>
      <c r="AP3675" s="2"/>
      <c r="AQ3675" s="2"/>
      <c r="AR3675" s="2"/>
      <c r="AS3675" s="2"/>
      <c r="AT3675" s="2"/>
      <c r="AU3675" s="2"/>
      <c r="AV3675" s="2"/>
      <c r="AW3675" s="2"/>
    </row>
    <row r="3676" spans="1:49" hidden="1">
      <c r="A3676" s="31" t="e">
        <f t="shared" si="246"/>
        <v>#N/A</v>
      </c>
      <c r="B3676" s="30" t="e">
        <f>VLOOKUP(F3676,[3]!Tabla13[#All],2,FALSE)</f>
        <v>#N/A</v>
      </c>
      <c r="C3676" s="40">
        <v>2026</v>
      </c>
      <c r="D3676" s="40">
        <v>8330</v>
      </c>
      <c r="E3676" s="40"/>
      <c r="F3676" s="41"/>
      <c r="G3676" s="40">
        <v>3</v>
      </c>
      <c r="H3676" s="40">
        <v>8</v>
      </c>
      <c r="I3676" s="40">
        <v>22</v>
      </c>
      <c r="J3676" s="40"/>
      <c r="K3676" s="40">
        <v>5000</v>
      </c>
      <c r="L3676" s="40">
        <v>5900</v>
      </c>
      <c r="M3676" s="40">
        <v>597</v>
      </c>
      <c r="N3676" s="39" t="s">
        <v>23</v>
      </c>
      <c r="O3676" s="38"/>
      <c r="P3676" s="37" t="s">
        <v>22</v>
      </c>
      <c r="Q3676" s="36">
        <f>SUM(Q3677)</f>
        <v>0</v>
      </c>
      <c r="R3676" s="36">
        <f>SUM(R3677)</f>
        <v>0</v>
      </c>
      <c r="S3676" s="36">
        <f t="shared" si="245"/>
        <v>0</v>
      </c>
      <c r="T3676" s="36">
        <f>SUM(T3677)</f>
        <v>0</v>
      </c>
      <c r="U3676" s="36">
        <f>SUM(U3677)</f>
        <v>0</v>
      </c>
      <c r="V3676" s="36">
        <f t="shared" si="243"/>
        <v>0</v>
      </c>
      <c r="W3676" s="36">
        <f t="shared" si="244"/>
        <v>0</v>
      </c>
      <c r="X3676" s="35"/>
      <c r="Y3676" s="64"/>
      <c r="Z3676" s="63"/>
      <c r="AA3676" s="32"/>
      <c r="AK3676" s="2"/>
      <c r="AL3676" s="2"/>
      <c r="AM3676" s="2"/>
      <c r="AN3676" s="2"/>
      <c r="AO3676" s="2"/>
      <c r="AP3676" s="2"/>
      <c r="AQ3676" s="2"/>
      <c r="AR3676" s="2"/>
      <c r="AS3676" s="2"/>
      <c r="AT3676" s="2"/>
      <c r="AU3676" s="2"/>
      <c r="AV3676" s="2"/>
      <c r="AW3676" s="2"/>
    </row>
    <row r="3677" spans="1:49" hidden="1">
      <c r="A3677" s="31" t="e">
        <f t="shared" si="246"/>
        <v>#N/A</v>
      </c>
      <c r="B3677" s="30" t="e">
        <f>VLOOKUP(F3677,[3]!Tabla13[#All],2,FALSE)</f>
        <v>#N/A</v>
      </c>
      <c r="C3677" s="51">
        <v>2026</v>
      </c>
      <c r="D3677" s="51">
        <v>8330</v>
      </c>
      <c r="E3677" s="51"/>
      <c r="F3677" s="52"/>
      <c r="G3677" s="51">
        <v>3</v>
      </c>
      <c r="H3677" s="51">
        <v>8</v>
      </c>
      <c r="I3677" s="51">
        <v>22</v>
      </c>
      <c r="J3677" s="51"/>
      <c r="K3677" s="51">
        <v>5000</v>
      </c>
      <c r="L3677" s="51">
        <v>5900</v>
      </c>
      <c r="M3677" s="51">
        <v>597</v>
      </c>
      <c r="N3677" s="50">
        <v>851</v>
      </c>
      <c r="O3677" s="49">
        <v>14</v>
      </c>
      <c r="P3677" s="48" t="s">
        <v>21</v>
      </c>
      <c r="Q3677" s="47"/>
      <c r="R3677" s="47">
        <v>0</v>
      </c>
      <c r="S3677" s="46">
        <f t="shared" si="245"/>
        <v>0</v>
      </c>
      <c r="T3677" s="47">
        <v>0</v>
      </c>
      <c r="U3677" s="47">
        <v>0</v>
      </c>
      <c r="V3677" s="46">
        <f t="shared" si="243"/>
        <v>0</v>
      </c>
      <c r="W3677" s="46">
        <f t="shared" si="244"/>
        <v>0</v>
      </c>
      <c r="X3677" s="45" t="s">
        <v>20</v>
      </c>
      <c r="Y3677" s="44"/>
      <c r="Z3677" s="43"/>
      <c r="AA3677" s="78" t="s">
        <v>100</v>
      </c>
      <c r="AK3677" s="2"/>
      <c r="AL3677" s="2"/>
      <c r="AM3677" s="2"/>
      <c r="AN3677" s="2"/>
      <c r="AO3677" s="2"/>
      <c r="AP3677" s="2"/>
      <c r="AQ3677" s="2"/>
      <c r="AR3677" s="2"/>
      <c r="AS3677" s="2"/>
      <c r="AT3677" s="2"/>
      <c r="AU3677" s="2"/>
      <c r="AV3677" s="2"/>
      <c r="AW3677" s="2"/>
    </row>
    <row r="3678" spans="1:49" ht="30" hidden="1">
      <c r="A3678" s="31" t="e">
        <f t="shared" si="246"/>
        <v>#N/A</v>
      </c>
      <c r="B3678" s="30" t="e">
        <f>VLOOKUP(F3678,[3]!Tabla13[#All],2,FALSE)</f>
        <v>#N/A</v>
      </c>
      <c r="C3678" s="101">
        <v>2026</v>
      </c>
      <c r="D3678" s="101">
        <v>8330</v>
      </c>
      <c r="E3678" s="101"/>
      <c r="F3678" s="102"/>
      <c r="G3678" s="101">
        <v>3</v>
      </c>
      <c r="H3678" s="101">
        <v>8</v>
      </c>
      <c r="I3678" s="101">
        <v>23</v>
      </c>
      <c r="J3678" s="101"/>
      <c r="K3678" s="101"/>
      <c r="L3678" s="101"/>
      <c r="M3678" s="101"/>
      <c r="N3678" s="99"/>
      <c r="O3678" s="98"/>
      <c r="P3678" s="97" t="s">
        <v>526</v>
      </c>
      <c r="Q3678" s="95">
        <f>Q3679+Q3688+Q3712+Q3744</f>
        <v>0</v>
      </c>
      <c r="R3678" s="95">
        <f>R3679+R3688+R3712+R3744</f>
        <v>0</v>
      </c>
      <c r="S3678" s="95">
        <f t="shared" si="245"/>
        <v>0</v>
      </c>
      <c r="T3678" s="95">
        <f>T3679+T3688+T3712+T3744</f>
        <v>0</v>
      </c>
      <c r="U3678" s="95">
        <f>U3679+U3688+U3712+U3744</f>
        <v>0</v>
      </c>
      <c r="V3678" s="95">
        <f t="shared" si="243"/>
        <v>0</v>
      </c>
      <c r="W3678" s="95">
        <f t="shared" si="244"/>
        <v>0</v>
      </c>
      <c r="X3678" s="96"/>
      <c r="Y3678" s="141"/>
      <c r="Z3678" s="170"/>
      <c r="AA3678" s="169"/>
      <c r="AK3678" s="2"/>
      <c r="AL3678" s="2"/>
      <c r="AM3678" s="2"/>
      <c r="AN3678" s="2"/>
      <c r="AO3678" s="2"/>
      <c r="AP3678" s="2"/>
      <c r="AQ3678" s="2"/>
      <c r="AR3678" s="2"/>
      <c r="AS3678" s="2"/>
      <c r="AT3678" s="2"/>
      <c r="AU3678" s="2"/>
      <c r="AV3678" s="2"/>
      <c r="AW3678" s="2"/>
    </row>
    <row r="3679" spans="1:49" s="92" customFormat="1" ht="24" hidden="1">
      <c r="A3679" s="31" t="e">
        <f t="shared" si="246"/>
        <v>#N/A</v>
      </c>
      <c r="B3679" s="30" t="e">
        <f>VLOOKUP(F3679,[3]!Tabla13[#All],2,FALSE)</f>
        <v>#N/A</v>
      </c>
      <c r="C3679" s="75">
        <v>2026</v>
      </c>
      <c r="D3679" s="75">
        <v>8330</v>
      </c>
      <c r="E3679" s="75"/>
      <c r="F3679" s="76"/>
      <c r="G3679" s="75">
        <v>3</v>
      </c>
      <c r="H3679" s="75">
        <v>8</v>
      </c>
      <c r="I3679" s="75">
        <v>23</v>
      </c>
      <c r="J3679" s="75"/>
      <c r="K3679" s="75">
        <v>1000</v>
      </c>
      <c r="L3679" s="75"/>
      <c r="M3679" s="75"/>
      <c r="N3679" s="74" t="s">
        <v>23</v>
      </c>
      <c r="O3679" s="73"/>
      <c r="P3679" s="72" t="s">
        <v>146</v>
      </c>
      <c r="Q3679" s="71">
        <f>Q3680+Q3685</f>
        <v>0</v>
      </c>
      <c r="R3679" s="71">
        <f>R3680+R3685</f>
        <v>0</v>
      </c>
      <c r="S3679" s="71">
        <f t="shared" si="245"/>
        <v>0</v>
      </c>
      <c r="T3679" s="71">
        <f>T3680+T3685</f>
        <v>0</v>
      </c>
      <c r="U3679" s="71">
        <f>U3680+U3685</f>
        <v>0</v>
      </c>
      <c r="V3679" s="71">
        <f t="shared" si="243"/>
        <v>0</v>
      </c>
      <c r="W3679" s="71">
        <f t="shared" si="244"/>
        <v>0</v>
      </c>
      <c r="X3679" s="176"/>
      <c r="Y3679" s="175"/>
      <c r="Z3679" s="174"/>
      <c r="AA3679" s="79"/>
      <c r="AC3679" s="2"/>
      <c r="AD3679" s="2"/>
      <c r="AE3679" s="2"/>
      <c r="AF3679" s="2"/>
      <c r="AG3679" s="2"/>
      <c r="AH3679" s="2"/>
      <c r="AI3679" s="2"/>
      <c r="AJ3679" s="2"/>
      <c r="AK3679" s="2"/>
      <c r="AL3679" s="2"/>
      <c r="AM3679" s="2"/>
      <c r="AN3679" s="2"/>
      <c r="AO3679" s="2"/>
      <c r="AP3679" s="2"/>
      <c r="AQ3679" s="2"/>
      <c r="AR3679" s="2"/>
      <c r="AS3679" s="2"/>
      <c r="AT3679" s="2"/>
      <c r="AU3679" s="2"/>
      <c r="AV3679" s="2"/>
      <c r="AW3679" s="2"/>
    </row>
    <row r="3680" spans="1:49" s="92" customFormat="1" ht="24" hidden="1">
      <c r="A3680" s="31" t="e">
        <f t="shared" si="246"/>
        <v>#N/A</v>
      </c>
      <c r="B3680" s="30" t="e">
        <f>VLOOKUP(F3680,[3]!Tabla13[#All],2,FALSE)</f>
        <v>#N/A</v>
      </c>
      <c r="C3680" s="61">
        <v>2026</v>
      </c>
      <c r="D3680" s="61">
        <v>8330</v>
      </c>
      <c r="E3680" s="61"/>
      <c r="F3680" s="62"/>
      <c r="G3680" s="61">
        <v>3</v>
      </c>
      <c r="H3680" s="61">
        <v>8</v>
      </c>
      <c r="I3680" s="61">
        <v>23</v>
      </c>
      <c r="J3680" s="61"/>
      <c r="K3680" s="61">
        <v>1000</v>
      </c>
      <c r="L3680" s="61">
        <v>1200</v>
      </c>
      <c r="M3680" s="61"/>
      <c r="N3680" s="60" t="s">
        <v>23</v>
      </c>
      <c r="O3680" s="59"/>
      <c r="P3680" s="58" t="s">
        <v>145</v>
      </c>
      <c r="Q3680" s="57">
        <f>Q3681+Q3683</f>
        <v>0</v>
      </c>
      <c r="R3680" s="57">
        <f>R3681+R3683</f>
        <v>0</v>
      </c>
      <c r="S3680" s="57">
        <f t="shared" si="245"/>
        <v>0</v>
      </c>
      <c r="T3680" s="57">
        <f>T3681+T3683</f>
        <v>0</v>
      </c>
      <c r="U3680" s="57">
        <f>U3681+U3683</f>
        <v>0</v>
      </c>
      <c r="V3680" s="57">
        <f t="shared" si="243"/>
        <v>0</v>
      </c>
      <c r="W3680" s="57">
        <f t="shared" si="244"/>
        <v>0</v>
      </c>
      <c r="X3680" s="173"/>
      <c r="Y3680" s="137"/>
      <c r="Z3680" s="136"/>
      <c r="AA3680" s="66"/>
      <c r="AC3680" s="2"/>
      <c r="AD3680" s="2"/>
      <c r="AE3680" s="2"/>
      <c r="AF3680" s="2"/>
      <c r="AG3680" s="2"/>
      <c r="AH3680" s="2"/>
      <c r="AI3680" s="2"/>
      <c r="AJ3680" s="2"/>
      <c r="AK3680" s="2"/>
      <c r="AL3680" s="2"/>
      <c r="AM3680" s="2"/>
      <c r="AN3680" s="2"/>
      <c r="AO3680" s="2"/>
      <c r="AP3680" s="2"/>
      <c r="AQ3680" s="2"/>
      <c r="AR3680" s="2"/>
      <c r="AS3680" s="2"/>
      <c r="AT3680" s="2"/>
      <c r="AU3680" s="2"/>
      <c r="AV3680" s="2"/>
      <c r="AW3680" s="2"/>
    </row>
    <row r="3681" spans="1:49" s="92" customFormat="1" ht="24" hidden="1">
      <c r="A3681" s="31" t="e">
        <f t="shared" si="246"/>
        <v>#N/A</v>
      </c>
      <c r="B3681" s="30" t="e">
        <f>VLOOKUP(F3681,[3]!Tabla13[#All],2,FALSE)</f>
        <v>#N/A</v>
      </c>
      <c r="C3681" s="40">
        <v>2026</v>
      </c>
      <c r="D3681" s="40">
        <v>8330</v>
      </c>
      <c r="E3681" s="40"/>
      <c r="F3681" s="41"/>
      <c r="G3681" s="40">
        <v>3</v>
      </c>
      <c r="H3681" s="40">
        <v>8</v>
      </c>
      <c r="I3681" s="40">
        <v>23</v>
      </c>
      <c r="J3681" s="40"/>
      <c r="K3681" s="40">
        <v>1000</v>
      </c>
      <c r="L3681" s="40">
        <v>1200</v>
      </c>
      <c r="M3681" s="40">
        <v>121</v>
      </c>
      <c r="N3681" s="39" t="s">
        <v>23</v>
      </c>
      <c r="O3681" s="38"/>
      <c r="P3681" s="37" t="s">
        <v>144</v>
      </c>
      <c r="Q3681" s="36">
        <f>Q3682</f>
        <v>0</v>
      </c>
      <c r="R3681" s="36">
        <f>R3682</f>
        <v>0</v>
      </c>
      <c r="S3681" s="36">
        <f t="shared" si="245"/>
        <v>0</v>
      </c>
      <c r="T3681" s="36">
        <f>T3682</f>
        <v>0</v>
      </c>
      <c r="U3681" s="36">
        <f>U3682</f>
        <v>0</v>
      </c>
      <c r="V3681" s="36">
        <f t="shared" si="243"/>
        <v>0</v>
      </c>
      <c r="W3681" s="36">
        <f t="shared" si="244"/>
        <v>0</v>
      </c>
      <c r="X3681" s="172"/>
      <c r="Y3681" s="134"/>
      <c r="Z3681" s="133"/>
      <c r="AA3681" s="64"/>
      <c r="AC3681" s="2"/>
      <c r="AD3681" s="2"/>
      <c r="AE3681" s="2"/>
      <c r="AF3681" s="2"/>
      <c r="AG3681" s="2"/>
      <c r="AH3681" s="2"/>
      <c r="AI3681" s="2"/>
      <c r="AJ3681" s="2"/>
      <c r="AK3681" s="2"/>
      <c r="AL3681" s="2"/>
      <c r="AM3681" s="2"/>
      <c r="AN3681" s="2"/>
      <c r="AO3681" s="2"/>
      <c r="AP3681" s="2"/>
      <c r="AQ3681" s="2"/>
      <c r="AR3681" s="2"/>
      <c r="AS3681" s="2"/>
      <c r="AT3681" s="2"/>
      <c r="AU3681" s="2"/>
      <c r="AV3681" s="2"/>
      <c r="AW3681" s="2"/>
    </row>
    <row r="3682" spans="1:49" s="92" customFormat="1" ht="24" hidden="1">
      <c r="A3682" s="31" t="e">
        <f t="shared" si="246"/>
        <v>#N/A</v>
      </c>
      <c r="B3682" s="30" t="e">
        <f>VLOOKUP(F3682,[3]!Tabla13[#All],2,FALSE)</f>
        <v>#N/A</v>
      </c>
      <c r="C3682" s="51">
        <v>2026</v>
      </c>
      <c r="D3682" s="51">
        <v>8330</v>
      </c>
      <c r="E3682" s="51"/>
      <c r="F3682" s="52"/>
      <c r="G3682" s="51">
        <v>3</v>
      </c>
      <c r="H3682" s="51">
        <v>8</v>
      </c>
      <c r="I3682" s="51">
        <v>23</v>
      </c>
      <c r="J3682" s="51"/>
      <c r="K3682" s="51">
        <v>1000</v>
      </c>
      <c r="L3682" s="51">
        <v>1200</v>
      </c>
      <c r="M3682" s="51">
        <v>121</v>
      </c>
      <c r="N3682" s="50">
        <v>754</v>
      </c>
      <c r="O3682" s="49">
        <v>14</v>
      </c>
      <c r="P3682" s="48" t="s">
        <v>143</v>
      </c>
      <c r="Q3682" s="46">
        <v>0</v>
      </c>
      <c r="R3682" s="46">
        <v>0</v>
      </c>
      <c r="S3682" s="46">
        <f t="shared" si="245"/>
        <v>0</v>
      </c>
      <c r="T3682" s="46"/>
      <c r="U3682" s="46">
        <v>0</v>
      </c>
      <c r="V3682" s="46">
        <f t="shared" si="243"/>
        <v>0</v>
      </c>
      <c r="W3682" s="46">
        <f t="shared" si="244"/>
        <v>0</v>
      </c>
      <c r="X3682" s="45" t="s">
        <v>135</v>
      </c>
      <c r="Y3682" s="130"/>
      <c r="Z3682" s="129"/>
      <c r="AA3682" s="42" t="s">
        <v>19</v>
      </c>
      <c r="AC3682" s="2"/>
      <c r="AD3682" s="2"/>
      <c r="AE3682" s="2"/>
      <c r="AF3682" s="2"/>
      <c r="AG3682" s="2"/>
      <c r="AH3682" s="2"/>
      <c r="AI3682" s="2"/>
      <c r="AJ3682" s="2"/>
      <c r="AK3682" s="2"/>
      <c r="AL3682" s="2"/>
      <c r="AM3682" s="2"/>
      <c r="AN3682" s="2"/>
      <c r="AO3682" s="2"/>
      <c r="AP3682" s="2"/>
      <c r="AQ3682" s="2"/>
      <c r="AR3682" s="2"/>
      <c r="AS3682" s="2"/>
      <c r="AT3682" s="2"/>
      <c r="AU3682" s="2"/>
      <c r="AV3682" s="2"/>
      <c r="AW3682" s="2"/>
    </row>
    <row r="3683" spans="1:49" s="92" customFormat="1" ht="24" hidden="1">
      <c r="A3683" s="31" t="e">
        <f t="shared" si="246"/>
        <v>#N/A</v>
      </c>
      <c r="B3683" s="30" t="e">
        <f>VLOOKUP(F3683,[3]!Tabla13[#All],2,FALSE)</f>
        <v>#N/A</v>
      </c>
      <c r="C3683" s="40">
        <v>2026</v>
      </c>
      <c r="D3683" s="40">
        <v>8330</v>
      </c>
      <c r="E3683" s="40"/>
      <c r="F3683" s="41"/>
      <c r="G3683" s="40">
        <v>3</v>
      </c>
      <c r="H3683" s="40">
        <v>8</v>
      </c>
      <c r="I3683" s="40">
        <v>23</v>
      </c>
      <c r="J3683" s="40"/>
      <c r="K3683" s="40">
        <v>1000</v>
      </c>
      <c r="L3683" s="40">
        <v>1200</v>
      </c>
      <c r="M3683" s="40">
        <v>122</v>
      </c>
      <c r="N3683" s="39" t="s">
        <v>23</v>
      </c>
      <c r="O3683" s="38"/>
      <c r="P3683" s="37" t="s">
        <v>142</v>
      </c>
      <c r="Q3683" s="36">
        <f>Q3684</f>
        <v>0</v>
      </c>
      <c r="R3683" s="36">
        <f>R3684</f>
        <v>0</v>
      </c>
      <c r="S3683" s="36">
        <f t="shared" si="245"/>
        <v>0</v>
      </c>
      <c r="T3683" s="36">
        <f>T3684</f>
        <v>0</v>
      </c>
      <c r="U3683" s="36">
        <f>U3684</f>
        <v>0</v>
      </c>
      <c r="V3683" s="36">
        <f t="shared" si="243"/>
        <v>0</v>
      </c>
      <c r="W3683" s="36">
        <f t="shared" si="244"/>
        <v>0</v>
      </c>
      <c r="X3683" s="35"/>
      <c r="Y3683" s="134"/>
      <c r="Z3683" s="133"/>
      <c r="AA3683" s="135"/>
      <c r="AC3683" s="2"/>
      <c r="AD3683" s="2"/>
      <c r="AE3683" s="2"/>
      <c r="AF3683" s="2"/>
      <c r="AG3683" s="2"/>
      <c r="AH3683" s="2"/>
      <c r="AI3683" s="2"/>
      <c r="AJ3683" s="2"/>
      <c r="AK3683" s="2"/>
      <c r="AL3683" s="2"/>
      <c r="AM3683" s="2"/>
      <c r="AN3683" s="2"/>
      <c r="AO3683" s="2"/>
      <c r="AP3683" s="2"/>
      <c r="AQ3683" s="2"/>
      <c r="AR3683" s="2"/>
      <c r="AS3683" s="2"/>
      <c r="AT3683" s="2"/>
      <c r="AU3683" s="2"/>
      <c r="AV3683" s="2"/>
      <c r="AW3683" s="2"/>
    </row>
    <row r="3684" spans="1:49" s="92" customFormat="1" ht="24" hidden="1">
      <c r="A3684" s="31" t="e">
        <f t="shared" si="246"/>
        <v>#N/A</v>
      </c>
      <c r="B3684" s="30" t="e">
        <f>VLOOKUP(F3684,[3]!Tabla13[#All],2,FALSE)</f>
        <v>#N/A</v>
      </c>
      <c r="C3684" s="51">
        <v>2026</v>
      </c>
      <c r="D3684" s="51">
        <v>8330</v>
      </c>
      <c r="E3684" s="51"/>
      <c r="F3684" s="52"/>
      <c r="G3684" s="51">
        <v>3</v>
      </c>
      <c r="H3684" s="51">
        <v>8</v>
      </c>
      <c r="I3684" s="51">
        <v>23</v>
      </c>
      <c r="J3684" s="51"/>
      <c r="K3684" s="51">
        <v>1000</v>
      </c>
      <c r="L3684" s="51">
        <v>1200</v>
      </c>
      <c r="M3684" s="51">
        <v>122</v>
      </c>
      <c r="N3684" s="50">
        <v>1411</v>
      </c>
      <c r="O3684" s="49"/>
      <c r="P3684" s="48" t="s">
        <v>141</v>
      </c>
      <c r="Q3684" s="46">
        <v>0</v>
      </c>
      <c r="R3684" s="46">
        <v>0</v>
      </c>
      <c r="S3684" s="46">
        <f t="shared" si="245"/>
        <v>0</v>
      </c>
      <c r="T3684" s="46">
        <v>0</v>
      </c>
      <c r="U3684" s="46">
        <v>0</v>
      </c>
      <c r="V3684" s="46">
        <f t="shared" si="243"/>
        <v>0</v>
      </c>
      <c r="W3684" s="46">
        <f t="shared" si="244"/>
        <v>0</v>
      </c>
      <c r="X3684" s="45" t="s">
        <v>135</v>
      </c>
      <c r="Y3684" s="130"/>
      <c r="Z3684" s="129"/>
      <c r="AA3684" s="42" t="s">
        <v>19</v>
      </c>
      <c r="AC3684" s="2"/>
      <c r="AD3684" s="2"/>
      <c r="AE3684" s="2"/>
      <c r="AF3684" s="2"/>
      <c r="AG3684" s="2"/>
      <c r="AH3684" s="2"/>
      <c r="AI3684" s="2"/>
      <c r="AJ3684" s="2"/>
      <c r="AK3684" s="2"/>
      <c r="AL3684" s="2"/>
      <c r="AM3684" s="2"/>
      <c r="AN3684" s="2"/>
      <c r="AO3684" s="2"/>
      <c r="AP3684" s="2"/>
      <c r="AQ3684" s="2"/>
      <c r="AR3684" s="2"/>
      <c r="AS3684" s="2"/>
      <c r="AT3684" s="2"/>
      <c r="AU3684" s="2"/>
      <c r="AV3684" s="2"/>
      <c r="AW3684" s="2"/>
    </row>
    <row r="3685" spans="1:49" s="92" customFormat="1" ht="24" hidden="1">
      <c r="A3685" s="31" t="e">
        <f t="shared" si="246"/>
        <v>#N/A</v>
      </c>
      <c r="B3685" s="30" t="e">
        <f>VLOOKUP(F3685,[3]!Tabla13[#All],2,FALSE)</f>
        <v>#N/A</v>
      </c>
      <c r="C3685" s="61">
        <v>2026</v>
      </c>
      <c r="D3685" s="61">
        <v>8330</v>
      </c>
      <c r="E3685" s="61"/>
      <c r="F3685" s="62"/>
      <c r="G3685" s="61">
        <v>3</v>
      </c>
      <c r="H3685" s="61">
        <v>8</v>
      </c>
      <c r="I3685" s="61">
        <v>23</v>
      </c>
      <c r="J3685" s="61"/>
      <c r="K3685" s="61">
        <v>1000</v>
      </c>
      <c r="L3685" s="61">
        <v>1500</v>
      </c>
      <c r="M3685" s="61"/>
      <c r="N3685" s="60" t="s">
        <v>23</v>
      </c>
      <c r="O3685" s="59"/>
      <c r="P3685" s="58" t="s">
        <v>478</v>
      </c>
      <c r="Q3685" s="57">
        <f>Q3686</f>
        <v>0</v>
      </c>
      <c r="R3685" s="57">
        <f>R3686</f>
        <v>0</v>
      </c>
      <c r="S3685" s="57">
        <f t="shared" si="245"/>
        <v>0</v>
      </c>
      <c r="T3685" s="57">
        <f>T3686</f>
        <v>0</v>
      </c>
      <c r="U3685" s="57">
        <f>U3686</f>
        <v>0</v>
      </c>
      <c r="V3685" s="57">
        <f t="shared" si="243"/>
        <v>0</v>
      </c>
      <c r="W3685" s="57">
        <f t="shared" si="244"/>
        <v>0</v>
      </c>
      <c r="X3685" s="173"/>
      <c r="Y3685" s="137"/>
      <c r="Z3685" s="136"/>
      <c r="AA3685" s="66"/>
      <c r="AC3685" s="2"/>
      <c r="AD3685" s="2"/>
      <c r="AE3685" s="2"/>
      <c r="AF3685" s="2"/>
      <c r="AG3685" s="2"/>
      <c r="AH3685" s="2"/>
      <c r="AI3685" s="2"/>
      <c r="AJ3685" s="2"/>
      <c r="AK3685" s="2"/>
      <c r="AL3685" s="2"/>
      <c r="AM3685" s="2"/>
      <c r="AN3685" s="2"/>
      <c r="AO3685" s="2"/>
      <c r="AP3685" s="2"/>
      <c r="AQ3685" s="2"/>
      <c r="AR3685" s="2"/>
      <c r="AS3685" s="2"/>
      <c r="AT3685" s="2"/>
      <c r="AU3685" s="2"/>
      <c r="AV3685" s="2"/>
      <c r="AW3685" s="2"/>
    </row>
    <row r="3686" spans="1:49" s="92" customFormat="1" ht="24" hidden="1">
      <c r="A3686" s="31" t="e">
        <f t="shared" si="246"/>
        <v>#N/A</v>
      </c>
      <c r="B3686" s="30" t="e">
        <f>VLOOKUP(F3686,[3]!Tabla13[#All],2,FALSE)</f>
        <v>#N/A</v>
      </c>
      <c r="C3686" s="40">
        <v>2026</v>
      </c>
      <c r="D3686" s="40">
        <v>8330</v>
      </c>
      <c r="E3686" s="40"/>
      <c r="F3686" s="41"/>
      <c r="G3686" s="40">
        <v>3</v>
      </c>
      <c r="H3686" s="40">
        <v>8</v>
      </c>
      <c r="I3686" s="40">
        <v>23</v>
      </c>
      <c r="J3686" s="40"/>
      <c r="K3686" s="40">
        <v>1000</v>
      </c>
      <c r="L3686" s="40">
        <v>1500</v>
      </c>
      <c r="M3686" s="40">
        <v>159</v>
      </c>
      <c r="N3686" s="39" t="s">
        <v>23</v>
      </c>
      <c r="O3686" s="38"/>
      <c r="P3686" s="37" t="s">
        <v>478</v>
      </c>
      <c r="Q3686" s="36">
        <f>Q3687</f>
        <v>0</v>
      </c>
      <c r="R3686" s="36">
        <f>R3687</f>
        <v>0</v>
      </c>
      <c r="S3686" s="36">
        <f t="shared" si="245"/>
        <v>0</v>
      </c>
      <c r="T3686" s="36">
        <f>T3687</f>
        <v>0</v>
      </c>
      <c r="U3686" s="36">
        <f>U3687</f>
        <v>0</v>
      </c>
      <c r="V3686" s="36">
        <f t="shared" si="243"/>
        <v>0</v>
      </c>
      <c r="W3686" s="36">
        <f t="shared" si="244"/>
        <v>0</v>
      </c>
      <c r="X3686" s="172"/>
      <c r="Y3686" s="134"/>
      <c r="Z3686" s="133"/>
      <c r="AA3686" s="64"/>
      <c r="AC3686" s="2"/>
      <c r="AD3686" s="2"/>
      <c r="AE3686" s="2"/>
      <c r="AF3686" s="2"/>
      <c r="AG3686" s="2"/>
      <c r="AH3686" s="2"/>
      <c r="AI3686" s="2"/>
      <c r="AJ3686" s="2"/>
      <c r="AK3686" s="2"/>
      <c r="AL3686" s="2"/>
      <c r="AM3686" s="2"/>
      <c r="AN3686" s="2"/>
      <c r="AO3686" s="2"/>
      <c r="AP3686" s="2"/>
      <c r="AQ3686" s="2"/>
      <c r="AR3686" s="2"/>
      <c r="AS3686" s="2"/>
      <c r="AT3686" s="2"/>
      <c r="AU3686" s="2"/>
      <c r="AV3686" s="2"/>
      <c r="AW3686" s="2"/>
    </row>
    <row r="3687" spans="1:49" s="92" customFormat="1" ht="24" hidden="1">
      <c r="A3687" s="31" t="e">
        <f t="shared" si="246"/>
        <v>#N/A</v>
      </c>
      <c r="B3687" s="30" t="e">
        <f>VLOOKUP(F3687,[3]!Tabla13[#All],2,FALSE)</f>
        <v>#N/A</v>
      </c>
      <c r="C3687" s="51">
        <v>2026</v>
      </c>
      <c r="D3687" s="51">
        <v>8330</v>
      </c>
      <c r="E3687" s="51"/>
      <c r="F3687" s="52"/>
      <c r="G3687" s="51">
        <v>3</v>
      </c>
      <c r="H3687" s="51">
        <v>8</v>
      </c>
      <c r="I3687" s="51">
        <v>23</v>
      </c>
      <c r="J3687" s="51"/>
      <c r="K3687" s="51">
        <v>1000</v>
      </c>
      <c r="L3687" s="51">
        <v>1500</v>
      </c>
      <c r="M3687" s="51">
        <v>159</v>
      </c>
      <c r="N3687" s="50">
        <v>1021</v>
      </c>
      <c r="O3687" s="49"/>
      <c r="P3687" s="48" t="s">
        <v>477</v>
      </c>
      <c r="Q3687" s="46">
        <v>0</v>
      </c>
      <c r="R3687" s="46">
        <v>0</v>
      </c>
      <c r="S3687" s="46">
        <f t="shared" si="245"/>
        <v>0</v>
      </c>
      <c r="T3687" s="46">
        <v>0</v>
      </c>
      <c r="U3687" s="46">
        <v>0</v>
      </c>
      <c r="V3687" s="46">
        <f t="shared" si="243"/>
        <v>0</v>
      </c>
      <c r="W3687" s="46">
        <f t="shared" si="244"/>
        <v>0</v>
      </c>
      <c r="X3687" s="45" t="s">
        <v>135</v>
      </c>
      <c r="Y3687" s="130"/>
      <c r="Z3687" s="129"/>
      <c r="AA3687" s="42" t="s">
        <v>19</v>
      </c>
      <c r="AC3687" s="2"/>
      <c r="AD3687" s="2"/>
      <c r="AE3687" s="2"/>
      <c r="AF3687" s="2"/>
      <c r="AG3687" s="2"/>
      <c r="AH3687" s="2"/>
      <c r="AI3687" s="2"/>
      <c r="AJ3687" s="2"/>
      <c r="AK3687" s="2"/>
      <c r="AL3687" s="2"/>
      <c r="AM3687" s="2"/>
      <c r="AN3687" s="2"/>
      <c r="AO3687" s="2"/>
      <c r="AP3687" s="2"/>
      <c r="AQ3687" s="2"/>
      <c r="AR3687" s="2"/>
      <c r="AS3687" s="2"/>
      <c r="AT3687" s="2"/>
      <c r="AU3687" s="2"/>
      <c r="AV3687" s="2"/>
      <c r="AW3687" s="2"/>
    </row>
    <row r="3688" spans="1:49" hidden="1">
      <c r="A3688" s="31" t="e">
        <f t="shared" si="246"/>
        <v>#N/A</v>
      </c>
      <c r="B3688" s="30" t="e">
        <f>VLOOKUP(F3688,[3]!Tabla13[#All],2,FALSE)</f>
        <v>#N/A</v>
      </c>
      <c r="C3688" s="75">
        <v>2026</v>
      </c>
      <c r="D3688" s="75">
        <v>8330</v>
      </c>
      <c r="E3688" s="75"/>
      <c r="F3688" s="76"/>
      <c r="G3688" s="75">
        <v>3</v>
      </c>
      <c r="H3688" s="75">
        <v>8</v>
      </c>
      <c r="I3688" s="75">
        <v>23</v>
      </c>
      <c r="J3688" s="75"/>
      <c r="K3688" s="75">
        <v>2000</v>
      </c>
      <c r="L3688" s="75"/>
      <c r="M3688" s="75"/>
      <c r="N3688" s="74" t="s">
        <v>23</v>
      </c>
      <c r="O3688" s="73"/>
      <c r="P3688" s="72" t="s">
        <v>134</v>
      </c>
      <c r="Q3688" s="71">
        <f>+Q3689+Q3692+Q3695+Q3698+Q3701</f>
        <v>0</v>
      </c>
      <c r="R3688" s="71">
        <f>+R3689+R3692+R3695+R3698+R3701</f>
        <v>0</v>
      </c>
      <c r="S3688" s="71">
        <f t="shared" si="245"/>
        <v>0</v>
      </c>
      <c r="T3688" s="71">
        <f>+T3689+T3692+T3695+T3698+T3701</f>
        <v>0</v>
      </c>
      <c r="U3688" s="71">
        <f>+U3689+U3692+U3695+U3698+U3701</f>
        <v>0</v>
      </c>
      <c r="V3688" s="71">
        <f t="shared" si="243"/>
        <v>0</v>
      </c>
      <c r="W3688" s="71">
        <f t="shared" si="244"/>
        <v>0</v>
      </c>
      <c r="X3688" s="70"/>
      <c r="Y3688" s="79"/>
      <c r="Z3688" s="68"/>
      <c r="AA3688" s="67"/>
      <c r="AK3688" s="2"/>
      <c r="AL3688" s="2"/>
      <c r="AM3688" s="2"/>
      <c r="AN3688" s="2"/>
      <c r="AO3688" s="2"/>
      <c r="AP3688" s="2"/>
      <c r="AQ3688" s="2"/>
      <c r="AR3688" s="2"/>
      <c r="AS3688" s="2"/>
      <c r="AT3688" s="2"/>
      <c r="AU3688" s="2"/>
      <c r="AV3688" s="2"/>
      <c r="AW3688" s="2"/>
    </row>
    <row r="3689" spans="1:49" ht="30" hidden="1">
      <c r="A3689" s="31" t="e">
        <f t="shared" si="246"/>
        <v>#N/A</v>
      </c>
      <c r="B3689" s="30" t="e">
        <f>VLOOKUP(F3689,[3]!Tabla13[#All],2,FALSE)</f>
        <v>#N/A</v>
      </c>
      <c r="C3689" s="61">
        <v>2026</v>
      </c>
      <c r="D3689" s="61">
        <v>8330</v>
      </c>
      <c r="E3689" s="61"/>
      <c r="F3689" s="62"/>
      <c r="G3689" s="61">
        <v>3</v>
      </c>
      <c r="H3689" s="61">
        <v>8</v>
      </c>
      <c r="I3689" s="61">
        <v>23</v>
      </c>
      <c r="J3689" s="61"/>
      <c r="K3689" s="61">
        <v>2000</v>
      </c>
      <c r="L3689" s="61">
        <v>2100</v>
      </c>
      <c r="M3689" s="61"/>
      <c r="N3689" s="60" t="s">
        <v>23</v>
      </c>
      <c r="O3689" s="59"/>
      <c r="P3689" s="58" t="s">
        <v>133</v>
      </c>
      <c r="Q3689" s="57">
        <f>+Q3690</f>
        <v>0</v>
      </c>
      <c r="R3689" s="57">
        <f>+R3690</f>
        <v>0</v>
      </c>
      <c r="S3689" s="57">
        <f t="shared" si="245"/>
        <v>0</v>
      </c>
      <c r="T3689" s="57">
        <f>+T3690</f>
        <v>0</v>
      </c>
      <c r="U3689" s="57">
        <f>+U3690</f>
        <v>0</v>
      </c>
      <c r="V3689" s="57">
        <f t="shared" si="243"/>
        <v>0</v>
      </c>
      <c r="W3689" s="57">
        <f t="shared" si="244"/>
        <v>0</v>
      </c>
      <c r="X3689" s="56"/>
      <c r="Y3689" s="137"/>
      <c r="Z3689" s="136"/>
      <c r="AA3689" s="138"/>
      <c r="AK3689" s="2"/>
      <c r="AL3689" s="2"/>
      <c r="AM3689" s="2"/>
      <c r="AN3689" s="2"/>
      <c r="AO3689" s="2"/>
      <c r="AP3689" s="2"/>
      <c r="AQ3689" s="2"/>
      <c r="AR3689" s="2"/>
      <c r="AS3689" s="2"/>
      <c r="AT3689" s="2"/>
      <c r="AU3689" s="2"/>
      <c r="AV3689" s="2"/>
      <c r="AW3689" s="2"/>
    </row>
    <row r="3690" spans="1:49" ht="30" hidden="1">
      <c r="A3690" s="31" t="e">
        <f t="shared" si="246"/>
        <v>#N/A</v>
      </c>
      <c r="B3690" s="30" t="e">
        <f>VLOOKUP(F3690,[3]!Tabla13[#All],2,FALSE)</f>
        <v>#N/A</v>
      </c>
      <c r="C3690" s="40">
        <v>2026</v>
      </c>
      <c r="D3690" s="40">
        <v>8330</v>
      </c>
      <c r="E3690" s="40"/>
      <c r="F3690" s="41"/>
      <c r="G3690" s="40">
        <v>3</v>
      </c>
      <c r="H3690" s="40">
        <v>8</v>
      </c>
      <c r="I3690" s="40">
        <v>23</v>
      </c>
      <c r="J3690" s="40"/>
      <c r="K3690" s="40">
        <v>2000</v>
      </c>
      <c r="L3690" s="40">
        <v>2100</v>
      </c>
      <c r="M3690" s="40">
        <v>214</v>
      </c>
      <c r="N3690" s="39" t="s">
        <v>23</v>
      </c>
      <c r="O3690" s="38"/>
      <c r="P3690" s="37" t="s">
        <v>129</v>
      </c>
      <c r="Q3690" s="36">
        <f>Q3691</f>
        <v>0</v>
      </c>
      <c r="R3690" s="36">
        <f>R3691</f>
        <v>0</v>
      </c>
      <c r="S3690" s="36">
        <f t="shared" si="245"/>
        <v>0</v>
      </c>
      <c r="T3690" s="36">
        <f>T3691</f>
        <v>0</v>
      </c>
      <c r="U3690" s="36">
        <f>U3691</f>
        <v>0</v>
      </c>
      <c r="V3690" s="36">
        <f t="shared" si="243"/>
        <v>0</v>
      </c>
      <c r="W3690" s="36">
        <f t="shared" si="244"/>
        <v>0</v>
      </c>
      <c r="X3690" s="35"/>
      <c r="Y3690" s="134"/>
      <c r="Z3690" s="133"/>
      <c r="AA3690" s="135"/>
      <c r="AK3690" s="2"/>
      <c r="AL3690" s="2"/>
      <c r="AM3690" s="2"/>
      <c r="AN3690" s="2"/>
      <c r="AO3690" s="2"/>
      <c r="AP3690" s="2"/>
      <c r="AQ3690" s="2"/>
      <c r="AR3690" s="2"/>
      <c r="AS3690" s="2"/>
      <c r="AT3690" s="2"/>
      <c r="AU3690" s="2"/>
      <c r="AV3690" s="2"/>
      <c r="AW3690" s="2"/>
    </row>
    <row r="3691" spans="1:49" ht="28.5" hidden="1">
      <c r="A3691" s="31" t="e">
        <f t="shared" si="246"/>
        <v>#N/A</v>
      </c>
      <c r="B3691" s="30" t="e">
        <f>VLOOKUP(F3691,[3]!Tabla13[#All],2,FALSE)</f>
        <v>#N/A</v>
      </c>
      <c r="C3691" s="51">
        <v>2026</v>
      </c>
      <c r="D3691" s="51">
        <v>8330</v>
      </c>
      <c r="E3691" s="51"/>
      <c r="F3691" s="52"/>
      <c r="G3691" s="51">
        <v>3</v>
      </c>
      <c r="H3691" s="51">
        <v>8</v>
      </c>
      <c r="I3691" s="51">
        <v>23</v>
      </c>
      <c r="J3691" s="51"/>
      <c r="K3691" s="51">
        <v>2000</v>
      </c>
      <c r="L3691" s="51">
        <v>2100</v>
      </c>
      <c r="M3691" s="51">
        <v>214</v>
      </c>
      <c r="N3691" s="50">
        <v>916</v>
      </c>
      <c r="O3691" s="49"/>
      <c r="P3691" s="48" t="s">
        <v>128</v>
      </c>
      <c r="Q3691" s="46">
        <v>0</v>
      </c>
      <c r="R3691" s="46">
        <v>0</v>
      </c>
      <c r="S3691" s="46">
        <f t="shared" si="245"/>
        <v>0</v>
      </c>
      <c r="T3691" s="46">
        <v>0</v>
      </c>
      <c r="U3691" s="46">
        <v>0</v>
      </c>
      <c r="V3691" s="46">
        <f t="shared" si="243"/>
        <v>0</v>
      </c>
      <c r="W3691" s="46">
        <f t="shared" si="244"/>
        <v>0</v>
      </c>
      <c r="X3691" s="45" t="s">
        <v>115</v>
      </c>
      <c r="Y3691" s="130"/>
      <c r="Z3691" s="129"/>
      <c r="AA3691" s="42" t="s">
        <v>19</v>
      </c>
      <c r="AK3691" s="2"/>
      <c r="AL3691" s="2"/>
      <c r="AM3691" s="2"/>
      <c r="AN3691" s="2"/>
      <c r="AO3691" s="2"/>
      <c r="AP3691" s="2"/>
      <c r="AQ3691" s="2"/>
      <c r="AR3691" s="2"/>
      <c r="AS3691" s="2"/>
      <c r="AT3691" s="2"/>
      <c r="AU3691" s="2"/>
      <c r="AV3691" s="2"/>
      <c r="AW3691" s="2"/>
    </row>
    <row r="3692" spans="1:49" hidden="1">
      <c r="A3692" s="31" t="e">
        <f t="shared" si="246"/>
        <v>#N/A</v>
      </c>
      <c r="B3692" s="30" t="e">
        <f>VLOOKUP(F3692,[3]!Tabla13[#All],2,FALSE)</f>
        <v>#N/A</v>
      </c>
      <c r="C3692" s="61">
        <v>2026</v>
      </c>
      <c r="D3692" s="61">
        <v>8330</v>
      </c>
      <c r="E3692" s="61"/>
      <c r="F3692" s="62"/>
      <c r="G3692" s="61">
        <v>3</v>
      </c>
      <c r="H3692" s="61">
        <v>8</v>
      </c>
      <c r="I3692" s="61">
        <v>23</v>
      </c>
      <c r="J3692" s="61"/>
      <c r="K3692" s="61">
        <v>2000</v>
      </c>
      <c r="L3692" s="61">
        <v>2400</v>
      </c>
      <c r="M3692" s="61"/>
      <c r="N3692" s="60" t="s">
        <v>23</v>
      </c>
      <c r="O3692" s="59"/>
      <c r="P3692" s="58" t="s">
        <v>476</v>
      </c>
      <c r="Q3692" s="57">
        <f>Q3693</f>
        <v>0</v>
      </c>
      <c r="R3692" s="57">
        <f>R3693</f>
        <v>0</v>
      </c>
      <c r="S3692" s="57">
        <f t="shared" si="245"/>
        <v>0</v>
      </c>
      <c r="T3692" s="57">
        <f>T3693</f>
        <v>0</v>
      </c>
      <c r="U3692" s="57">
        <f>U3693</f>
        <v>0</v>
      </c>
      <c r="V3692" s="57">
        <f t="shared" si="243"/>
        <v>0</v>
      </c>
      <c r="W3692" s="57">
        <f t="shared" si="244"/>
        <v>0</v>
      </c>
      <c r="X3692" s="56"/>
      <c r="Y3692" s="66"/>
      <c r="Z3692" s="65"/>
      <c r="AA3692" s="53"/>
      <c r="AK3692" s="2"/>
      <c r="AL3692" s="2"/>
      <c r="AM3692" s="2"/>
      <c r="AN3692" s="2"/>
      <c r="AO3692" s="2"/>
      <c r="AP3692" s="2"/>
      <c r="AQ3692" s="2"/>
      <c r="AR3692" s="2"/>
      <c r="AS3692" s="2"/>
      <c r="AT3692" s="2"/>
      <c r="AU3692" s="2"/>
      <c r="AV3692" s="2"/>
      <c r="AW3692" s="2"/>
    </row>
    <row r="3693" spans="1:49" hidden="1">
      <c r="A3693" s="31" t="e">
        <f t="shared" si="246"/>
        <v>#N/A</v>
      </c>
      <c r="B3693" s="30" t="e">
        <f>VLOOKUP(F3693,[3]!Tabla13[#All],2,FALSE)</f>
        <v>#N/A</v>
      </c>
      <c r="C3693" s="40">
        <v>2026</v>
      </c>
      <c r="D3693" s="40">
        <v>8330</v>
      </c>
      <c r="E3693" s="40"/>
      <c r="F3693" s="41"/>
      <c r="G3693" s="40">
        <v>3</v>
      </c>
      <c r="H3693" s="40">
        <v>8</v>
      </c>
      <c r="I3693" s="40">
        <v>23</v>
      </c>
      <c r="J3693" s="40"/>
      <c r="K3693" s="40">
        <v>2000</v>
      </c>
      <c r="L3693" s="40">
        <v>2400</v>
      </c>
      <c r="M3693" s="40">
        <v>246</v>
      </c>
      <c r="N3693" s="39" t="s">
        <v>23</v>
      </c>
      <c r="O3693" s="38"/>
      <c r="P3693" s="37" t="s">
        <v>475</v>
      </c>
      <c r="Q3693" s="36">
        <f>Q3694</f>
        <v>0</v>
      </c>
      <c r="R3693" s="36">
        <f>R3694</f>
        <v>0</v>
      </c>
      <c r="S3693" s="36">
        <f t="shared" si="245"/>
        <v>0</v>
      </c>
      <c r="T3693" s="36">
        <f>T3694</f>
        <v>0</v>
      </c>
      <c r="U3693" s="36">
        <f>U3694</f>
        <v>0</v>
      </c>
      <c r="V3693" s="36">
        <f t="shared" si="243"/>
        <v>0</v>
      </c>
      <c r="W3693" s="36">
        <f t="shared" si="244"/>
        <v>0</v>
      </c>
      <c r="X3693" s="35"/>
      <c r="Y3693" s="34"/>
      <c r="Z3693" s="63"/>
      <c r="AA3693" s="32"/>
      <c r="AK3693" s="2"/>
      <c r="AL3693" s="2"/>
      <c r="AM3693" s="2"/>
      <c r="AN3693" s="2"/>
      <c r="AO3693" s="2"/>
      <c r="AP3693" s="2"/>
      <c r="AQ3693" s="2"/>
      <c r="AR3693" s="2"/>
      <c r="AS3693" s="2"/>
      <c r="AT3693" s="2"/>
      <c r="AU3693" s="2"/>
      <c r="AV3693" s="2"/>
      <c r="AW3693" s="2"/>
    </row>
    <row r="3694" spans="1:49" hidden="1">
      <c r="A3694" s="31" t="e">
        <f t="shared" si="246"/>
        <v>#N/A</v>
      </c>
      <c r="B3694" s="30" t="e">
        <f>VLOOKUP(F3694,[3]!Tabla13[#All],2,FALSE)</f>
        <v>#N/A</v>
      </c>
      <c r="C3694" s="51">
        <v>2026</v>
      </c>
      <c r="D3694" s="51">
        <v>8330</v>
      </c>
      <c r="E3694" s="51"/>
      <c r="F3694" s="52"/>
      <c r="G3694" s="51">
        <v>3</v>
      </c>
      <c r="H3694" s="51">
        <v>8</v>
      </c>
      <c r="I3694" s="51">
        <v>23</v>
      </c>
      <c r="J3694" s="51"/>
      <c r="K3694" s="51">
        <v>2000</v>
      </c>
      <c r="L3694" s="51">
        <v>2400</v>
      </c>
      <c r="M3694" s="51">
        <v>246</v>
      </c>
      <c r="N3694" s="50">
        <v>908</v>
      </c>
      <c r="O3694" s="49"/>
      <c r="P3694" s="48" t="s">
        <v>475</v>
      </c>
      <c r="Q3694" s="47">
        <v>0</v>
      </c>
      <c r="R3694" s="47">
        <v>0</v>
      </c>
      <c r="S3694" s="46">
        <f t="shared" si="245"/>
        <v>0</v>
      </c>
      <c r="T3694" s="47">
        <v>0</v>
      </c>
      <c r="U3694" s="47">
        <v>0</v>
      </c>
      <c r="V3694" s="46">
        <f t="shared" si="243"/>
        <v>0</v>
      </c>
      <c r="W3694" s="46">
        <f t="shared" si="244"/>
        <v>0</v>
      </c>
      <c r="X3694" s="45" t="s">
        <v>115</v>
      </c>
      <c r="Y3694" s="44"/>
      <c r="Z3694" s="43"/>
      <c r="AA3694" s="42" t="s">
        <v>19</v>
      </c>
      <c r="AK3694" s="2"/>
      <c r="AL3694" s="2"/>
      <c r="AM3694" s="2"/>
      <c r="AN3694" s="2"/>
      <c r="AO3694" s="2"/>
      <c r="AP3694" s="2"/>
      <c r="AQ3694" s="2"/>
      <c r="AR3694" s="2"/>
      <c r="AS3694" s="2"/>
      <c r="AT3694" s="2"/>
      <c r="AU3694" s="2"/>
      <c r="AV3694" s="2"/>
      <c r="AW3694" s="2"/>
    </row>
    <row r="3695" spans="1:49" hidden="1">
      <c r="A3695" s="31" t="e">
        <f t="shared" si="246"/>
        <v>#N/A</v>
      </c>
      <c r="B3695" s="30" t="e">
        <f>VLOOKUP(F3695,[3]!Tabla13[#All],2,FALSE)</f>
        <v>#N/A</v>
      </c>
      <c r="C3695" s="61">
        <v>2026</v>
      </c>
      <c r="D3695" s="61">
        <v>8330</v>
      </c>
      <c r="E3695" s="61"/>
      <c r="F3695" s="62"/>
      <c r="G3695" s="61">
        <v>3</v>
      </c>
      <c r="H3695" s="61">
        <v>8</v>
      </c>
      <c r="I3695" s="61">
        <v>23</v>
      </c>
      <c r="J3695" s="61"/>
      <c r="K3695" s="61">
        <v>2000</v>
      </c>
      <c r="L3695" s="61">
        <v>2600</v>
      </c>
      <c r="M3695" s="61"/>
      <c r="N3695" s="60" t="s">
        <v>23</v>
      </c>
      <c r="O3695" s="59"/>
      <c r="P3695" s="58" t="s">
        <v>126</v>
      </c>
      <c r="Q3695" s="57">
        <f>Q3696</f>
        <v>0</v>
      </c>
      <c r="R3695" s="57">
        <f>R3696</f>
        <v>0</v>
      </c>
      <c r="S3695" s="57">
        <f t="shared" si="245"/>
        <v>0</v>
      </c>
      <c r="T3695" s="57">
        <f>T3696</f>
        <v>0</v>
      </c>
      <c r="U3695" s="57">
        <f>U3696</f>
        <v>0</v>
      </c>
      <c r="V3695" s="57">
        <f t="shared" si="243"/>
        <v>0</v>
      </c>
      <c r="W3695" s="57">
        <f t="shared" si="244"/>
        <v>0</v>
      </c>
      <c r="X3695" s="56"/>
      <c r="Y3695" s="66"/>
      <c r="Z3695" s="65"/>
      <c r="AA3695" s="53"/>
      <c r="AK3695" s="2"/>
      <c r="AL3695" s="2"/>
      <c r="AM3695" s="2"/>
      <c r="AN3695" s="2"/>
      <c r="AO3695" s="2"/>
      <c r="AP3695" s="2"/>
      <c r="AQ3695" s="2"/>
      <c r="AR3695" s="2"/>
      <c r="AS3695" s="2"/>
      <c r="AT3695" s="2"/>
      <c r="AU3695" s="2"/>
      <c r="AV3695" s="2"/>
      <c r="AW3695" s="2"/>
    </row>
    <row r="3696" spans="1:49" hidden="1">
      <c r="A3696" s="31" t="e">
        <f t="shared" si="246"/>
        <v>#N/A</v>
      </c>
      <c r="B3696" s="30" t="e">
        <f>VLOOKUP(F3696,[3]!Tabla13[#All],2,FALSE)</f>
        <v>#N/A</v>
      </c>
      <c r="C3696" s="40">
        <v>2026</v>
      </c>
      <c r="D3696" s="40">
        <v>8330</v>
      </c>
      <c r="E3696" s="40"/>
      <c r="F3696" s="41"/>
      <c r="G3696" s="40">
        <v>3</v>
      </c>
      <c r="H3696" s="40">
        <v>8</v>
      </c>
      <c r="I3696" s="40">
        <v>23</v>
      </c>
      <c r="J3696" s="40"/>
      <c r="K3696" s="40">
        <v>2000</v>
      </c>
      <c r="L3696" s="40">
        <v>2600</v>
      </c>
      <c r="M3696" s="40">
        <v>261</v>
      </c>
      <c r="N3696" s="39" t="s">
        <v>23</v>
      </c>
      <c r="O3696" s="38"/>
      <c r="P3696" s="37" t="s">
        <v>125</v>
      </c>
      <c r="Q3696" s="36">
        <f>Q3697</f>
        <v>0</v>
      </c>
      <c r="R3696" s="36">
        <f>R3697</f>
        <v>0</v>
      </c>
      <c r="S3696" s="36">
        <f t="shared" si="245"/>
        <v>0</v>
      </c>
      <c r="T3696" s="36">
        <f>T3697</f>
        <v>0</v>
      </c>
      <c r="U3696" s="36">
        <f>U3697</f>
        <v>0</v>
      </c>
      <c r="V3696" s="36">
        <f t="shared" si="243"/>
        <v>0</v>
      </c>
      <c r="W3696" s="36">
        <f t="shared" si="244"/>
        <v>0</v>
      </c>
      <c r="X3696" s="35"/>
      <c r="Y3696" s="34"/>
      <c r="Z3696" s="63"/>
      <c r="AA3696" s="32"/>
      <c r="AK3696" s="2"/>
      <c r="AL3696" s="2"/>
      <c r="AM3696" s="2"/>
      <c r="AN3696" s="2"/>
      <c r="AO3696" s="2"/>
      <c r="AP3696" s="2"/>
      <c r="AQ3696" s="2"/>
      <c r="AR3696" s="2"/>
      <c r="AS3696" s="2"/>
      <c r="AT3696" s="2"/>
      <c r="AU3696" s="2"/>
      <c r="AV3696" s="2"/>
      <c r="AW3696" s="2"/>
    </row>
    <row r="3697" spans="1:49" hidden="1">
      <c r="A3697" s="31" t="e">
        <f t="shared" si="246"/>
        <v>#N/A</v>
      </c>
      <c r="B3697" s="30" t="e">
        <f>VLOOKUP(F3697,[3]!Tabla13[#All],2,FALSE)</f>
        <v>#N/A</v>
      </c>
      <c r="C3697" s="51">
        <v>2026</v>
      </c>
      <c r="D3697" s="51">
        <v>8330</v>
      </c>
      <c r="E3697" s="51"/>
      <c r="F3697" s="52"/>
      <c r="G3697" s="51">
        <v>3</v>
      </c>
      <c r="H3697" s="51">
        <v>8</v>
      </c>
      <c r="I3697" s="51">
        <v>23</v>
      </c>
      <c r="J3697" s="51"/>
      <c r="K3697" s="51">
        <v>2000</v>
      </c>
      <c r="L3697" s="51">
        <v>2600</v>
      </c>
      <c r="M3697" s="51">
        <v>261</v>
      </c>
      <c r="N3697" s="50">
        <v>700</v>
      </c>
      <c r="O3697" s="49">
        <v>14</v>
      </c>
      <c r="P3697" s="48" t="s">
        <v>124</v>
      </c>
      <c r="Q3697" s="47">
        <v>0</v>
      </c>
      <c r="R3697" s="47">
        <v>0</v>
      </c>
      <c r="S3697" s="46">
        <f t="shared" si="245"/>
        <v>0</v>
      </c>
      <c r="T3697" s="47"/>
      <c r="U3697" s="47">
        <v>0</v>
      </c>
      <c r="V3697" s="46">
        <f t="shared" si="243"/>
        <v>0</v>
      </c>
      <c r="W3697" s="46">
        <f t="shared" si="244"/>
        <v>0</v>
      </c>
      <c r="X3697" s="45" t="s">
        <v>122</v>
      </c>
      <c r="Y3697" s="44"/>
      <c r="Z3697" s="43"/>
      <c r="AA3697" s="42" t="s">
        <v>19</v>
      </c>
      <c r="AK3697" s="2"/>
      <c r="AL3697" s="2"/>
      <c r="AM3697" s="2"/>
      <c r="AN3697" s="2"/>
      <c r="AO3697" s="2"/>
      <c r="AP3697" s="2"/>
      <c r="AQ3697" s="2"/>
      <c r="AR3697" s="2"/>
      <c r="AS3697" s="2"/>
      <c r="AT3697" s="2"/>
      <c r="AU3697" s="2"/>
      <c r="AV3697" s="2"/>
      <c r="AW3697" s="2"/>
    </row>
    <row r="3698" spans="1:49" ht="30" hidden="1">
      <c r="A3698" s="31" t="e">
        <f t="shared" si="246"/>
        <v>#N/A</v>
      </c>
      <c r="B3698" s="30" t="e">
        <f>VLOOKUP(F3698,[3]!Tabla13[#All],2,FALSE)</f>
        <v>#N/A</v>
      </c>
      <c r="C3698" s="61">
        <v>2026</v>
      </c>
      <c r="D3698" s="61">
        <v>8330</v>
      </c>
      <c r="E3698" s="61"/>
      <c r="F3698" s="62"/>
      <c r="G3698" s="61">
        <v>3</v>
      </c>
      <c r="H3698" s="61">
        <v>8</v>
      </c>
      <c r="I3698" s="61">
        <v>23</v>
      </c>
      <c r="J3698" s="61"/>
      <c r="K3698" s="61">
        <v>2000</v>
      </c>
      <c r="L3698" s="61">
        <v>2700</v>
      </c>
      <c r="M3698" s="61"/>
      <c r="N3698" s="60" t="s">
        <v>23</v>
      </c>
      <c r="O3698" s="59"/>
      <c r="P3698" s="58" t="s">
        <v>121</v>
      </c>
      <c r="Q3698" s="57">
        <f>Q3699</f>
        <v>0</v>
      </c>
      <c r="R3698" s="57">
        <f>R3699</f>
        <v>0</v>
      </c>
      <c r="S3698" s="57">
        <f t="shared" si="245"/>
        <v>0</v>
      </c>
      <c r="T3698" s="57">
        <f>T3699</f>
        <v>0</v>
      </c>
      <c r="U3698" s="57">
        <f>U3699</f>
        <v>0</v>
      </c>
      <c r="V3698" s="57">
        <f t="shared" si="243"/>
        <v>0</v>
      </c>
      <c r="W3698" s="57">
        <f t="shared" si="244"/>
        <v>0</v>
      </c>
      <c r="X3698" s="56"/>
      <c r="Y3698" s="66"/>
      <c r="Z3698" s="65"/>
      <c r="AA3698" s="53"/>
      <c r="AK3698" s="2"/>
      <c r="AL3698" s="2"/>
      <c r="AM3698" s="2"/>
      <c r="AN3698" s="2"/>
      <c r="AO3698" s="2"/>
      <c r="AP3698" s="2"/>
      <c r="AQ3698" s="2"/>
      <c r="AR3698" s="2"/>
      <c r="AS3698" s="2"/>
      <c r="AT3698" s="2"/>
      <c r="AU3698" s="2"/>
      <c r="AV3698" s="2"/>
      <c r="AW3698" s="2"/>
    </row>
    <row r="3699" spans="1:49" hidden="1">
      <c r="A3699" s="31" t="e">
        <f t="shared" si="246"/>
        <v>#N/A</v>
      </c>
      <c r="B3699" s="30" t="e">
        <f>VLOOKUP(F3699,[3]!Tabla13[#All],2,FALSE)</f>
        <v>#N/A</v>
      </c>
      <c r="C3699" s="40">
        <v>2026</v>
      </c>
      <c r="D3699" s="40">
        <v>8330</v>
      </c>
      <c r="E3699" s="40"/>
      <c r="F3699" s="41"/>
      <c r="G3699" s="40">
        <v>3</v>
      </c>
      <c r="H3699" s="40">
        <v>8</v>
      </c>
      <c r="I3699" s="40">
        <v>23</v>
      </c>
      <c r="J3699" s="40"/>
      <c r="K3699" s="40">
        <v>2000</v>
      </c>
      <c r="L3699" s="40">
        <v>2700</v>
      </c>
      <c r="M3699" s="40">
        <v>272</v>
      </c>
      <c r="N3699" s="39" t="s">
        <v>23</v>
      </c>
      <c r="O3699" s="38"/>
      <c r="P3699" s="37" t="s">
        <v>390</v>
      </c>
      <c r="Q3699" s="36">
        <f>Q3700</f>
        <v>0</v>
      </c>
      <c r="R3699" s="36">
        <f>R3700</f>
        <v>0</v>
      </c>
      <c r="S3699" s="36">
        <f t="shared" si="245"/>
        <v>0</v>
      </c>
      <c r="T3699" s="36">
        <f>T3700</f>
        <v>0</v>
      </c>
      <c r="U3699" s="36">
        <f>U3700</f>
        <v>0</v>
      </c>
      <c r="V3699" s="36">
        <f t="shared" si="243"/>
        <v>0</v>
      </c>
      <c r="W3699" s="36">
        <f t="shared" si="244"/>
        <v>0</v>
      </c>
      <c r="X3699" s="35"/>
      <c r="Y3699" s="34"/>
      <c r="Z3699" s="63"/>
      <c r="AA3699" s="32"/>
      <c r="AK3699" s="2"/>
      <c r="AL3699" s="2"/>
      <c r="AM3699" s="2"/>
      <c r="AN3699" s="2"/>
      <c r="AO3699" s="2"/>
      <c r="AP3699" s="2"/>
      <c r="AQ3699" s="2"/>
      <c r="AR3699" s="2"/>
      <c r="AS3699" s="2"/>
      <c r="AT3699" s="2"/>
      <c r="AU3699" s="2"/>
      <c r="AV3699" s="2"/>
      <c r="AW3699" s="2"/>
    </row>
    <row r="3700" spans="1:49" hidden="1">
      <c r="A3700" s="31" t="e">
        <f t="shared" si="246"/>
        <v>#N/A</v>
      </c>
      <c r="B3700" s="30" t="e">
        <f>VLOOKUP(F3700,[3]!Tabla13[#All],2,FALSE)</f>
        <v>#N/A</v>
      </c>
      <c r="C3700" s="51">
        <v>2026</v>
      </c>
      <c r="D3700" s="51">
        <v>8330</v>
      </c>
      <c r="E3700" s="51"/>
      <c r="F3700" s="52"/>
      <c r="G3700" s="51">
        <v>3</v>
      </c>
      <c r="H3700" s="51">
        <v>8</v>
      </c>
      <c r="I3700" s="51">
        <v>23</v>
      </c>
      <c r="J3700" s="51"/>
      <c r="K3700" s="51">
        <v>2000</v>
      </c>
      <c r="L3700" s="51">
        <v>2700</v>
      </c>
      <c r="M3700" s="51">
        <v>272</v>
      </c>
      <c r="N3700" s="50">
        <v>1147</v>
      </c>
      <c r="O3700" s="49">
        <v>14</v>
      </c>
      <c r="P3700" s="48" t="s">
        <v>525</v>
      </c>
      <c r="Q3700" s="47">
        <v>0</v>
      </c>
      <c r="R3700" s="47">
        <v>0</v>
      </c>
      <c r="S3700" s="46">
        <f t="shared" si="245"/>
        <v>0</v>
      </c>
      <c r="T3700" s="47"/>
      <c r="U3700" s="47">
        <v>0</v>
      </c>
      <c r="V3700" s="46">
        <f t="shared" si="243"/>
        <v>0</v>
      </c>
      <c r="W3700" s="46">
        <f t="shared" si="244"/>
        <v>0</v>
      </c>
      <c r="X3700" s="45" t="s">
        <v>26</v>
      </c>
      <c r="Y3700" s="44"/>
      <c r="Z3700" s="43"/>
      <c r="AA3700" s="42" t="s">
        <v>19</v>
      </c>
      <c r="AK3700" s="2"/>
      <c r="AL3700" s="2"/>
      <c r="AM3700" s="2"/>
      <c r="AN3700" s="2"/>
      <c r="AO3700" s="2"/>
      <c r="AP3700" s="2"/>
      <c r="AQ3700" s="2"/>
      <c r="AR3700" s="2"/>
      <c r="AS3700" s="2"/>
      <c r="AT3700" s="2"/>
      <c r="AU3700" s="2"/>
      <c r="AV3700" s="2"/>
      <c r="AW3700" s="2"/>
    </row>
    <row r="3701" spans="1:49" hidden="1">
      <c r="A3701" s="31" t="e">
        <f t="shared" si="246"/>
        <v>#N/A</v>
      </c>
      <c r="B3701" s="30" t="e">
        <f>VLOOKUP(F3701,[3]!Tabla13[#All],2,FALSE)</f>
        <v>#N/A</v>
      </c>
      <c r="C3701" s="61">
        <v>2026</v>
      </c>
      <c r="D3701" s="61">
        <v>8330</v>
      </c>
      <c r="E3701" s="61"/>
      <c r="F3701" s="62"/>
      <c r="G3701" s="61">
        <v>3</v>
      </c>
      <c r="H3701" s="61">
        <v>8</v>
      </c>
      <c r="I3701" s="61">
        <v>23</v>
      </c>
      <c r="J3701" s="61"/>
      <c r="K3701" s="61">
        <v>2000</v>
      </c>
      <c r="L3701" s="61">
        <v>2900</v>
      </c>
      <c r="M3701" s="61"/>
      <c r="N3701" s="60"/>
      <c r="O3701" s="59"/>
      <c r="P3701" s="58" t="s">
        <v>119</v>
      </c>
      <c r="Q3701" s="57">
        <f>+Q3702+Q3704+Q3706+Q3708+Q3710</f>
        <v>0</v>
      </c>
      <c r="R3701" s="57">
        <f>+R3702+R3704+R3706+R3708+R3710</f>
        <v>0</v>
      </c>
      <c r="S3701" s="57">
        <f t="shared" si="245"/>
        <v>0</v>
      </c>
      <c r="T3701" s="57">
        <f>+T3702+T3704+T3706+T3708+T3710</f>
        <v>0</v>
      </c>
      <c r="U3701" s="57">
        <f>+U3702+U3704+U3706+U3708+U3710</f>
        <v>0</v>
      </c>
      <c r="V3701" s="57">
        <f t="shared" si="243"/>
        <v>0</v>
      </c>
      <c r="W3701" s="57">
        <f t="shared" si="244"/>
        <v>0</v>
      </c>
      <c r="X3701" s="56"/>
      <c r="Y3701" s="66"/>
      <c r="Z3701" s="65"/>
      <c r="AA3701" s="53"/>
      <c r="AK3701" s="2"/>
      <c r="AL3701" s="2"/>
      <c r="AM3701" s="2"/>
      <c r="AN3701" s="2"/>
      <c r="AO3701" s="2"/>
      <c r="AP3701" s="2"/>
      <c r="AQ3701" s="2"/>
      <c r="AR3701" s="2"/>
      <c r="AS3701" s="2"/>
      <c r="AT3701" s="2"/>
      <c r="AU3701" s="2"/>
      <c r="AV3701" s="2"/>
      <c r="AW3701" s="2"/>
    </row>
    <row r="3702" spans="1:49" hidden="1">
      <c r="A3702" s="31" t="e">
        <f t="shared" si="246"/>
        <v>#N/A</v>
      </c>
      <c r="B3702" s="30" t="e">
        <f>VLOOKUP(F3702,[3]!Tabla13[#All],2,FALSE)</f>
        <v>#N/A</v>
      </c>
      <c r="C3702" s="40">
        <v>2026</v>
      </c>
      <c r="D3702" s="40">
        <v>8330</v>
      </c>
      <c r="E3702" s="40"/>
      <c r="F3702" s="41"/>
      <c r="G3702" s="40">
        <v>3</v>
      </c>
      <c r="H3702" s="40">
        <v>8</v>
      </c>
      <c r="I3702" s="40">
        <v>23</v>
      </c>
      <c r="J3702" s="40"/>
      <c r="K3702" s="40">
        <v>2000</v>
      </c>
      <c r="L3702" s="40">
        <v>2900</v>
      </c>
      <c r="M3702" s="40">
        <v>291</v>
      </c>
      <c r="N3702" s="39"/>
      <c r="O3702" s="38"/>
      <c r="P3702" s="37" t="s">
        <v>346</v>
      </c>
      <c r="Q3702" s="36">
        <f>Q3703</f>
        <v>0</v>
      </c>
      <c r="R3702" s="36">
        <f>R3703</f>
        <v>0</v>
      </c>
      <c r="S3702" s="36">
        <f t="shared" si="245"/>
        <v>0</v>
      </c>
      <c r="T3702" s="36">
        <f>T3703</f>
        <v>0</v>
      </c>
      <c r="U3702" s="36">
        <f>U3703</f>
        <v>0</v>
      </c>
      <c r="V3702" s="36">
        <f t="shared" si="243"/>
        <v>0</v>
      </c>
      <c r="W3702" s="36">
        <f t="shared" si="244"/>
        <v>0</v>
      </c>
      <c r="X3702" s="35"/>
      <c r="Y3702" s="34"/>
      <c r="Z3702" s="63"/>
      <c r="AA3702" s="32"/>
      <c r="AK3702" s="2"/>
      <c r="AL3702" s="2"/>
      <c r="AM3702" s="2"/>
      <c r="AN3702" s="2"/>
      <c r="AO3702" s="2"/>
      <c r="AP3702" s="2"/>
      <c r="AQ3702" s="2"/>
      <c r="AR3702" s="2"/>
      <c r="AS3702" s="2"/>
      <c r="AT3702" s="2"/>
      <c r="AU3702" s="2"/>
      <c r="AV3702" s="2"/>
      <c r="AW3702" s="2"/>
    </row>
    <row r="3703" spans="1:49" hidden="1">
      <c r="A3703" s="31" t="e">
        <f t="shared" si="246"/>
        <v>#N/A</v>
      </c>
      <c r="B3703" s="30" t="e">
        <f>VLOOKUP(F3703,[3]!Tabla13[#All],2,FALSE)</f>
        <v>#N/A</v>
      </c>
      <c r="C3703" s="51">
        <v>2026</v>
      </c>
      <c r="D3703" s="51">
        <v>8330</v>
      </c>
      <c r="E3703" s="51"/>
      <c r="F3703" s="52"/>
      <c r="G3703" s="51">
        <v>3</v>
      </c>
      <c r="H3703" s="51">
        <v>8</v>
      </c>
      <c r="I3703" s="51">
        <v>23</v>
      </c>
      <c r="J3703" s="51"/>
      <c r="K3703" s="51">
        <v>2000</v>
      </c>
      <c r="L3703" s="51">
        <v>2900</v>
      </c>
      <c r="M3703" s="51">
        <v>291</v>
      </c>
      <c r="N3703" s="50">
        <v>751</v>
      </c>
      <c r="O3703" s="49"/>
      <c r="P3703" s="48" t="s">
        <v>474</v>
      </c>
      <c r="Q3703" s="47">
        <v>0</v>
      </c>
      <c r="R3703" s="47">
        <v>0</v>
      </c>
      <c r="S3703" s="46">
        <f t="shared" si="245"/>
        <v>0</v>
      </c>
      <c r="T3703" s="47">
        <v>0</v>
      </c>
      <c r="U3703" s="47">
        <v>0</v>
      </c>
      <c r="V3703" s="46">
        <f t="shared" si="243"/>
        <v>0</v>
      </c>
      <c r="W3703" s="46">
        <f t="shared" si="244"/>
        <v>0</v>
      </c>
      <c r="X3703" s="45" t="s">
        <v>115</v>
      </c>
      <c r="Y3703" s="44"/>
      <c r="Z3703" s="43"/>
      <c r="AA3703" s="42" t="s">
        <v>19</v>
      </c>
      <c r="AK3703" s="2"/>
      <c r="AL3703" s="2"/>
      <c r="AM3703" s="2"/>
      <c r="AN3703" s="2"/>
      <c r="AO3703" s="2"/>
      <c r="AP3703" s="2"/>
      <c r="AQ3703" s="2"/>
      <c r="AR3703" s="2"/>
      <c r="AS3703" s="2"/>
      <c r="AT3703" s="2"/>
      <c r="AU3703" s="2"/>
      <c r="AV3703" s="2"/>
      <c r="AW3703" s="2"/>
    </row>
    <row r="3704" spans="1:49" hidden="1">
      <c r="A3704" s="31" t="e">
        <f t="shared" si="246"/>
        <v>#N/A</v>
      </c>
      <c r="B3704" s="30" t="e">
        <f>VLOOKUP(F3704,[3]!Tabla13[#All],2,FALSE)</f>
        <v>#N/A</v>
      </c>
      <c r="C3704" s="40">
        <v>2026</v>
      </c>
      <c r="D3704" s="40">
        <v>8330</v>
      </c>
      <c r="E3704" s="40"/>
      <c r="F3704" s="41"/>
      <c r="G3704" s="40">
        <v>3</v>
      </c>
      <c r="H3704" s="40">
        <v>8</v>
      </c>
      <c r="I3704" s="40">
        <v>23</v>
      </c>
      <c r="J3704" s="40"/>
      <c r="K3704" s="40">
        <v>2000</v>
      </c>
      <c r="L3704" s="40">
        <v>2900</v>
      </c>
      <c r="M3704" s="40">
        <v>292</v>
      </c>
      <c r="N3704" s="39"/>
      <c r="O3704" s="38"/>
      <c r="P3704" s="37" t="s">
        <v>344</v>
      </c>
      <c r="Q3704" s="36">
        <f>Q3705</f>
        <v>0</v>
      </c>
      <c r="R3704" s="36">
        <f>R3705</f>
        <v>0</v>
      </c>
      <c r="S3704" s="36">
        <f t="shared" si="245"/>
        <v>0</v>
      </c>
      <c r="T3704" s="36">
        <f>T3705</f>
        <v>0</v>
      </c>
      <c r="U3704" s="36">
        <f>U3705</f>
        <v>0</v>
      </c>
      <c r="V3704" s="36">
        <f t="shared" si="243"/>
        <v>0</v>
      </c>
      <c r="W3704" s="36">
        <f t="shared" si="244"/>
        <v>0</v>
      </c>
      <c r="X3704" s="35"/>
      <c r="Y3704" s="34"/>
      <c r="Z3704" s="63"/>
      <c r="AA3704" s="32"/>
      <c r="AK3704" s="2"/>
      <c r="AL3704" s="2"/>
      <c r="AM3704" s="2"/>
      <c r="AN3704" s="2"/>
      <c r="AO3704" s="2"/>
      <c r="AP3704" s="2"/>
      <c r="AQ3704" s="2"/>
      <c r="AR3704" s="2"/>
      <c r="AS3704" s="2"/>
      <c r="AT3704" s="2"/>
      <c r="AU3704" s="2"/>
      <c r="AV3704" s="2"/>
      <c r="AW3704" s="2"/>
    </row>
    <row r="3705" spans="1:49" hidden="1">
      <c r="A3705" s="31" t="e">
        <f t="shared" si="246"/>
        <v>#N/A</v>
      </c>
      <c r="B3705" s="30" t="e">
        <f>VLOOKUP(F3705,[3]!Tabla13[#All],2,FALSE)</f>
        <v>#N/A</v>
      </c>
      <c r="C3705" s="51">
        <v>2026</v>
      </c>
      <c r="D3705" s="51">
        <v>8330</v>
      </c>
      <c r="E3705" s="51"/>
      <c r="F3705" s="52"/>
      <c r="G3705" s="51">
        <v>3</v>
      </c>
      <c r="H3705" s="51">
        <v>8</v>
      </c>
      <c r="I3705" s="51">
        <v>23</v>
      </c>
      <c r="J3705" s="51"/>
      <c r="K3705" s="51">
        <v>2000</v>
      </c>
      <c r="L3705" s="51">
        <v>2900</v>
      </c>
      <c r="M3705" s="51">
        <v>292</v>
      </c>
      <c r="N3705" s="50">
        <v>1189</v>
      </c>
      <c r="O3705" s="49"/>
      <c r="P3705" s="48" t="s">
        <v>344</v>
      </c>
      <c r="Q3705" s="47">
        <v>0</v>
      </c>
      <c r="R3705" s="47">
        <v>0</v>
      </c>
      <c r="S3705" s="46">
        <f t="shared" si="245"/>
        <v>0</v>
      </c>
      <c r="T3705" s="47">
        <v>0</v>
      </c>
      <c r="U3705" s="47">
        <v>0</v>
      </c>
      <c r="V3705" s="46">
        <f t="shared" si="243"/>
        <v>0</v>
      </c>
      <c r="W3705" s="46">
        <f t="shared" si="244"/>
        <v>0</v>
      </c>
      <c r="X3705" s="45" t="s">
        <v>115</v>
      </c>
      <c r="Y3705" s="44"/>
      <c r="Z3705" s="43"/>
      <c r="AA3705" s="42" t="s">
        <v>19</v>
      </c>
      <c r="AK3705" s="2"/>
      <c r="AL3705" s="2"/>
      <c r="AM3705" s="2"/>
      <c r="AN3705" s="2"/>
      <c r="AO3705" s="2"/>
      <c r="AP3705" s="2"/>
      <c r="AQ3705" s="2"/>
      <c r="AR3705" s="2"/>
      <c r="AS3705" s="2"/>
      <c r="AT3705" s="2"/>
      <c r="AU3705" s="2"/>
      <c r="AV3705" s="2"/>
      <c r="AW3705" s="2"/>
    </row>
    <row r="3706" spans="1:49" ht="30" hidden="1">
      <c r="A3706" s="31" t="e">
        <f t="shared" si="246"/>
        <v>#N/A</v>
      </c>
      <c r="B3706" s="30" t="e">
        <f>VLOOKUP(F3706,[3]!Tabla13[#All],2,FALSE)</f>
        <v>#N/A</v>
      </c>
      <c r="C3706" s="40">
        <v>2026</v>
      </c>
      <c r="D3706" s="40">
        <v>8330</v>
      </c>
      <c r="E3706" s="40"/>
      <c r="F3706" s="41"/>
      <c r="G3706" s="40">
        <v>3</v>
      </c>
      <c r="H3706" s="40">
        <v>8</v>
      </c>
      <c r="I3706" s="40">
        <v>23</v>
      </c>
      <c r="J3706" s="40"/>
      <c r="K3706" s="40">
        <v>2000</v>
      </c>
      <c r="L3706" s="40">
        <v>2900</v>
      </c>
      <c r="M3706" s="40">
        <v>294</v>
      </c>
      <c r="N3706" s="39"/>
      <c r="O3706" s="38"/>
      <c r="P3706" s="37" t="s">
        <v>118</v>
      </c>
      <c r="Q3706" s="36">
        <f>Q3707</f>
        <v>0</v>
      </c>
      <c r="R3706" s="36">
        <f>R3707</f>
        <v>0</v>
      </c>
      <c r="S3706" s="36">
        <f t="shared" si="245"/>
        <v>0</v>
      </c>
      <c r="T3706" s="36">
        <f>T3707</f>
        <v>0</v>
      </c>
      <c r="U3706" s="36">
        <f>U3707</f>
        <v>0</v>
      </c>
      <c r="V3706" s="36">
        <f t="shared" si="243"/>
        <v>0</v>
      </c>
      <c r="W3706" s="36">
        <f t="shared" si="244"/>
        <v>0</v>
      </c>
      <c r="X3706" s="35"/>
      <c r="Y3706" s="34"/>
      <c r="Z3706" s="63"/>
      <c r="AA3706" s="32"/>
      <c r="AK3706" s="2"/>
      <c r="AL3706" s="2"/>
      <c r="AM3706" s="2"/>
      <c r="AN3706" s="2"/>
      <c r="AO3706" s="2"/>
      <c r="AP3706" s="2"/>
      <c r="AQ3706" s="2"/>
      <c r="AR3706" s="2"/>
      <c r="AS3706" s="2"/>
      <c r="AT3706" s="2"/>
      <c r="AU3706" s="2"/>
      <c r="AV3706" s="2"/>
      <c r="AW3706" s="2"/>
    </row>
    <row r="3707" spans="1:49" ht="28.5" hidden="1">
      <c r="A3707" s="31" t="e">
        <f t="shared" si="246"/>
        <v>#N/A</v>
      </c>
      <c r="B3707" s="30" t="e">
        <f>VLOOKUP(F3707,[3]!Tabla13[#All],2,FALSE)</f>
        <v>#N/A</v>
      </c>
      <c r="C3707" s="51">
        <v>2026</v>
      </c>
      <c r="D3707" s="51">
        <v>8330</v>
      </c>
      <c r="E3707" s="51"/>
      <c r="F3707" s="52"/>
      <c r="G3707" s="51">
        <v>3</v>
      </c>
      <c r="H3707" s="51">
        <v>8</v>
      </c>
      <c r="I3707" s="51">
        <v>23</v>
      </c>
      <c r="J3707" s="51"/>
      <c r="K3707" s="51">
        <v>2000</v>
      </c>
      <c r="L3707" s="51">
        <v>2900</v>
      </c>
      <c r="M3707" s="51">
        <v>294</v>
      </c>
      <c r="N3707" s="50">
        <v>1191</v>
      </c>
      <c r="O3707" s="49"/>
      <c r="P3707" s="48" t="s">
        <v>524</v>
      </c>
      <c r="Q3707" s="47">
        <v>0</v>
      </c>
      <c r="R3707" s="47">
        <v>0</v>
      </c>
      <c r="S3707" s="46">
        <f t="shared" si="245"/>
        <v>0</v>
      </c>
      <c r="T3707" s="47">
        <v>0</v>
      </c>
      <c r="U3707" s="47">
        <v>0</v>
      </c>
      <c r="V3707" s="46">
        <f t="shared" si="243"/>
        <v>0</v>
      </c>
      <c r="W3707" s="46">
        <f t="shared" si="244"/>
        <v>0</v>
      </c>
      <c r="X3707" s="45" t="s">
        <v>26</v>
      </c>
      <c r="Y3707" s="44"/>
      <c r="Z3707" s="43"/>
      <c r="AA3707" s="42" t="s">
        <v>19</v>
      </c>
      <c r="AK3707" s="2"/>
      <c r="AL3707" s="2"/>
      <c r="AM3707" s="2"/>
      <c r="AN3707" s="2"/>
      <c r="AO3707" s="2"/>
      <c r="AP3707" s="2"/>
      <c r="AQ3707" s="2"/>
      <c r="AR3707" s="2"/>
      <c r="AS3707" s="2"/>
      <c r="AT3707" s="2"/>
      <c r="AU3707" s="2"/>
      <c r="AV3707" s="2"/>
      <c r="AW3707" s="2"/>
    </row>
    <row r="3708" spans="1:49" hidden="1">
      <c r="A3708" s="31" t="e">
        <f t="shared" si="246"/>
        <v>#N/A</v>
      </c>
      <c r="B3708" s="30" t="e">
        <f>VLOOKUP(F3708,[3]!Tabla13[#All],2,FALSE)</f>
        <v>#N/A</v>
      </c>
      <c r="C3708" s="40">
        <v>2026</v>
      </c>
      <c r="D3708" s="40">
        <v>8330</v>
      </c>
      <c r="E3708" s="40"/>
      <c r="F3708" s="41"/>
      <c r="G3708" s="40">
        <v>3</v>
      </c>
      <c r="H3708" s="40">
        <v>8</v>
      </c>
      <c r="I3708" s="40">
        <v>23</v>
      </c>
      <c r="J3708" s="40"/>
      <c r="K3708" s="40">
        <v>2000</v>
      </c>
      <c r="L3708" s="40">
        <v>2900</v>
      </c>
      <c r="M3708" s="40">
        <v>296</v>
      </c>
      <c r="N3708" s="39"/>
      <c r="O3708" s="38"/>
      <c r="P3708" s="37" t="s">
        <v>116</v>
      </c>
      <c r="Q3708" s="36">
        <f>Q3709</f>
        <v>0</v>
      </c>
      <c r="R3708" s="36">
        <f>R3709</f>
        <v>0</v>
      </c>
      <c r="S3708" s="36">
        <f t="shared" si="245"/>
        <v>0</v>
      </c>
      <c r="T3708" s="36">
        <f>T3709</f>
        <v>0</v>
      </c>
      <c r="U3708" s="36">
        <f>U3709</f>
        <v>0</v>
      </c>
      <c r="V3708" s="36">
        <f t="shared" si="243"/>
        <v>0</v>
      </c>
      <c r="W3708" s="36">
        <f t="shared" si="244"/>
        <v>0</v>
      </c>
      <c r="X3708" s="35"/>
      <c r="Y3708" s="34"/>
      <c r="Z3708" s="63"/>
      <c r="AA3708" s="32"/>
      <c r="AK3708" s="2"/>
      <c r="AL3708" s="2"/>
      <c r="AM3708" s="2"/>
      <c r="AN3708" s="2"/>
      <c r="AO3708" s="2"/>
      <c r="AP3708" s="2"/>
      <c r="AQ3708" s="2"/>
      <c r="AR3708" s="2"/>
      <c r="AS3708" s="2"/>
      <c r="AT3708" s="2"/>
      <c r="AU3708" s="2"/>
      <c r="AV3708" s="2"/>
      <c r="AW3708" s="2"/>
    </row>
    <row r="3709" spans="1:49" hidden="1">
      <c r="A3709" s="31" t="e">
        <f t="shared" si="246"/>
        <v>#N/A</v>
      </c>
      <c r="B3709" s="30" t="e">
        <f>VLOOKUP(F3709,[3]!Tabla13[#All],2,FALSE)</f>
        <v>#N/A</v>
      </c>
      <c r="C3709" s="51">
        <v>2026</v>
      </c>
      <c r="D3709" s="51">
        <v>8330</v>
      </c>
      <c r="E3709" s="51"/>
      <c r="F3709" s="52"/>
      <c r="G3709" s="51">
        <v>3</v>
      </c>
      <c r="H3709" s="51">
        <v>8</v>
      </c>
      <c r="I3709" s="51">
        <v>23</v>
      </c>
      <c r="J3709" s="51"/>
      <c r="K3709" s="51">
        <v>2000</v>
      </c>
      <c r="L3709" s="51">
        <v>2900</v>
      </c>
      <c r="M3709" s="51">
        <v>296</v>
      </c>
      <c r="N3709" s="50">
        <v>1193</v>
      </c>
      <c r="O3709" s="49"/>
      <c r="P3709" s="48" t="s">
        <v>116</v>
      </c>
      <c r="Q3709" s="47">
        <v>0</v>
      </c>
      <c r="R3709" s="47">
        <v>0</v>
      </c>
      <c r="S3709" s="46">
        <f t="shared" si="245"/>
        <v>0</v>
      </c>
      <c r="T3709" s="47">
        <v>0</v>
      </c>
      <c r="U3709" s="47">
        <v>0</v>
      </c>
      <c r="V3709" s="46">
        <f t="shared" si="243"/>
        <v>0</v>
      </c>
      <c r="W3709" s="46">
        <f t="shared" si="244"/>
        <v>0</v>
      </c>
      <c r="X3709" s="45" t="s">
        <v>26</v>
      </c>
      <c r="Y3709" s="44"/>
      <c r="Z3709" s="43"/>
      <c r="AA3709" s="42" t="s">
        <v>19</v>
      </c>
      <c r="AK3709" s="2"/>
      <c r="AL3709" s="2"/>
      <c r="AM3709" s="2"/>
      <c r="AN3709" s="2"/>
      <c r="AO3709" s="2"/>
      <c r="AP3709" s="2"/>
      <c r="AQ3709" s="2"/>
      <c r="AR3709" s="2"/>
      <c r="AS3709" s="2"/>
      <c r="AT3709" s="2"/>
      <c r="AU3709" s="2"/>
      <c r="AV3709" s="2"/>
      <c r="AW3709" s="2"/>
    </row>
    <row r="3710" spans="1:49" ht="30" hidden="1">
      <c r="A3710" s="31" t="e">
        <f t="shared" si="246"/>
        <v>#N/A</v>
      </c>
      <c r="B3710" s="30" t="e">
        <f>VLOOKUP(F3710,[3]!Tabla13[#All],2,FALSE)</f>
        <v>#N/A</v>
      </c>
      <c r="C3710" s="40">
        <v>2026</v>
      </c>
      <c r="D3710" s="40">
        <v>8330</v>
      </c>
      <c r="E3710" s="40"/>
      <c r="F3710" s="41"/>
      <c r="G3710" s="40">
        <v>3</v>
      </c>
      <c r="H3710" s="40">
        <v>8</v>
      </c>
      <c r="I3710" s="40">
        <v>23</v>
      </c>
      <c r="J3710" s="40"/>
      <c r="K3710" s="40">
        <v>2000</v>
      </c>
      <c r="L3710" s="40">
        <v>2900</v>
      </c>
      <c r="M3710" s="40">
        <v>298</v>
      </c>
      <c r="N3710" s="39"/>
      <c r="O3710" s="38"/>
      <c r="P3710" s="37" t="s">
        <v>523</v>
      </c>
      <c r="Q3710" s="36">
        <f>Q3711</f>
        <v>0</v>
      </c>
      <c r="R3710" s="36">
        <f>R3711</f>
        <v>0</v>
      </c>
      <c r="S3710" s="36">
        <f t="shared" si="245"/>
        <v>0</v>
      </c>
      <c r="T3710" s="36">
        <f>T3711</f>
        <v>0</v>
      </c>
      <c r="U3710" s="36">
        <f>U3711</f>
        <v>0</v>
      </c>
      <c r="V3710" s="36">
        <f t="shared" si="243"/>
        <v>0</v>
      </c>
      <c r="W3710" s="36">
        <f t="shared" si="244"/>
        <v>0</v>
      </c>
      <c r="X3710" s="35"/>
      <c r="Y3710" s="34"/>
      <c r="Z3710" s="63"/>
      <c r="AA3710" s="32"/>
      <c r="AK3710" s="2"/>
      <c r="AL3710" s="2"/>
      <c r="AM3710" s="2"/>
      <c r="AN3710" s="2"/>
      <c r="AO3710" s="2"/>
      <c r="AP3710" s="2"/>
      <c r="AQ3710" s="2"/>
      <c r="AR3710" s="2"/>
      <c r="AS3710" s="2"/>
      <c r="AT3710" s="2"/>
      <c r="AU3710" s="2"/>
      <c r="AV3710" s="2"/>
      <c r="AW3710" s="2"/>
    </row>
    <row r="3711" spans="1:49" hidden="1">
      <c r="A3711" s="31" t="e">
        <f t="shared" si="246"/>
        <v>#N/A</v>
      </c>
      <c r="B3711" s="30" t="e">
        <f>VLOOKUP(F3711,[3]!Tabla13[#All],2,FALSE)</f>
        <v>#N/A</v>
      </c>
      <c r="C3711" s="51">
        <v>2026</v>
      </c>
      <c r="D3711" s="51">
        <v>8330</v>
      </c>
      <c r="E3711" s="51"/>
      <c r="F3711" s="52"/>
      <c r="G3711" s="51">
        <v>3</v>
      </c>
      <c r="H3711" s="51">
        <v>8</v>
      </c>
      <c r="I3711" s="51">
        <v>23</v>
      </c>
      <c r="J3711" s="51"/>
      <c r="K3711" s="51">
        <v>2000</v>
      </c>
      <c r="L3711" s="51">
        <v>2900</v>
      </c>
      <c r="M3711" s="51">
        <v>298</v>
      </c>
      <c r="N3711" s="50">
        <v>1194</v>
      </c>
      <c r="O3711" s="49"/>
      <c r="P3711" s="48" t="s">
        <v>523</v>
      </c>
      <c r="Q3711" s="47">
        <v>0</v>
      </c>
      <c r="R3711" s="47">
        <v>0</v>
      </c>
      <c r="S3711" s="46">
        <f t="shared" si="245"/>
        <v>0</v>
      </c>
      <c r="T3711" s="47">
        <v>0</v>
      </c>
      <c r="U3711" s="47">
        <v>0</v>
      </c>
      <c r="V3711" s="46">
        <f t="shared" si="243"/>
        <v>0</v>
      </c>
      <c r="W3711" s="46">
        <f t="shared" si="244"/>
        <v>0</v>
      </c>
      <c r="X3711" s="45" t="s">
        <v>115</v>
      </c>
      <c r="Y3711" s="44"/>
      <c r="Z3711" s="43"/>
      <c r="AA3711" s="42" t="s">
        <v>19</v>
      </c>
      <c r="AK3711" s="2"/>
      <c r="AL3711" s="2"/>
      <c r="AM3711" s="2"/>
      <c r="AN3711" s="2"/>
      <c r="AO3711" s="2"/>
      <c r="AP3711" s="2"/>
      <c r="AQ3711" s="2"/>
      <c r="AR3711" s="2"/>
      <c r="AS3711" s="2"/>
      <c r="AT3711" s="2"/>
      <c r="AU3711" s="2"/>
      <c r="AV3711" s="2"/>
      <c r="AW3711" s="2"/>
    </row>
    <row r="3712" spans="1:49" hidden="1">
      <c r="A3712" s="31" t="e">
        <f t="shared" si="246"/>
        <v>#N/A</v>
      </c>
      <c r="B3712" s="30" t="e">
        <f>VLOOKUP(F3712,[3]!Tabla13[#All],2,FALSE)</f>
        <v>#N/A</v>
      </c>
      <c r="C3712" s="75">
        <v>2026</v>
      </c>
      <c r="D3712" s="75">
        <v>8330</v>
      </c>
      <c r="E3712" s="75"/>
      <c r="F3712" s="76"/>
      <c r="G3712" s="75">
        <v>3</v>
      </c>
      <c r="H3712" s="75">
        <v>8</v>
      </c>
      <c r="I3712" s="75">
        <v>23</v>
      </c>
      <c r="J3712" s="75"/>
      <c r="K3712" s="75">
        <v>3000</v>
      </c>
      <c r="L3712" s="75"/>
      <c r="M3712" s="75"/>
      <c r="N3712" s="74" t="s">
        <v>23</v>
      </c>
      <c r="O3712" s="73"/>
      <c r="P3712" s="72" t="s">
        <v>114</v>
      </c>
      <c r="Q3712" s="71">
        <f>+Q3713+Q3720+Q3723+Q3741</f>
        <v>0</v>
      </c>
      <c r="R3712" s="71">
        <f>+R3713+R3720+R3723+R3741</f>
        <v>0</v>
      </c>
      <c r="S3712" s="71">
        <f t="shared" si="245"/>
        <v>0</v>
      </c>
      <c r="T3712" s="71">
        <f>+T3713+T3720+T3723+T3741</f>
        <v>0</v>
      </c>
      <c r="U3712" s="71">
        <f>+U3713+U3720+U3723+U3741</f>
        <v>0</v>
      </c>
      <c r="V3712" s="71">
        <f t="shared" si="243"/>
        <v>0</v>
      </c>
      <c r="W3712" s="71">
        <f t="shared" si="244"/>
        <v>0</v>
      </c>
      <c r="X3712" s="70"/>
      <c r="Y3712" s="79"/>
      <c r="Z3712" s="68"/>
      <c r="AA3712" s="67"/>
      <c r="AK3712" s="2"/>
      <c r="AL3712" s="2"/>
      <c r="AM3712" s="2"/>
      <c r="AN3712" s="2"/>
      <c r="AO3712" s="2"/>
      <c r="AP3712" s="2"/>
      <c r="AQ3712" s="2"/>
      <c r="AR3712" s="2"/>
      <c r="AS3712" s="2"/>
      <c r="AT3712" s="2"/>
      <c r="AU3712" s="2"/>
      <c r="AV3712" s="2"/>
      <c r="AW3712" s="2"/>
    </row>
    <row r="3713" spans="1:49" hidden="1">
      <c r="A3713" s="31" t="e">
        <f t="shared" si="246"/>
        <v>#N/A</v>
      </c>
      <c r="B3713" s="30" t="e">
        <f>VLOOKUP(F3713,[3]!Tabla13[#All],2,FALSE)</f>
        <v>#N/A</v>
      </c>
      <c r="C3713" s="61">
        <v>2026</v>
      </c>
      <c r="D3713" s="61">
        <v>8330</v>
      </c>
      <c r="E3713" s="61"/>
      <c r="F3713" s="62"/>
      <c r="G3713" s="61">
        <v>3</v>
      </c>
      <c r="H3713" s="61">
        <v>8</v>
      </c>
      <c r="I3713" s="61">
        <v>23</v>
      </c>
      <c r="J3713" s="61"/>
      <c r="K3713" s="61">
        <v>3000</v>
      </c>
      <c r="L3713" s="61">
        <v>3100</v>
      </c>
      <c r="M3713" s="61"/>
      <c r="N3713" s="60" t="s">
        <v>23</v>
      </c>
      <c r="O3713" s="59"/>
      <c r="P3713" s="58" t="s">
        <v>113</v>
      </c>
      <c r="Q3713" s="57">
        <f>Q3714+Q3716+Q3718</f>
        <v>0</v>
      </c>
      <c r="R3713" s="57">
        <f>R3714+R3716+R3718</f>
        <v>0</v>
      </c>
      <c r="S3713" s="57">
        <f t="shared" si="245"/>
        <v>0</v>
      </c>
      <c r="T3713" s="57">
        <f>T3714+T3716+T3718</f>
        <v>0</v>
      </c>
      <c r="U3713" s="57">
        <f>U3714+U3716+U3718</f>
        <v>0</v>
      </c>
      <c r="V3713" s="57">
        <f t="shared" si="243"/>
        <v>0</v>
      </c>
      <c r="W3713" s="57">
        <f t="shared" si="244"/>
        <v>0</v>
      </c>
      <c r="X3713" s="56"/>
      <c r="Y3713" s="66"/>
      <c r="Z3713" s="65"/>
      <c r="AA3713" s="53"/>
      <c r="AK3713" s="2"/>
      <c r="AL3713" s="2"/>
      <c r="AM3713" s="2"/>
      <c r="AN3713" s="2"/>
      <c r="AO3713" s="2"/>
      <c r="AP3713" s="2"/>
      <c r="AQ3713" s="2"/>
      <c r="AR3713" s="2"/>
      <c r="AS3713" s="2"/>
      <c r="AT3713" s="2"/>
      <c r="AU3713" s="2"/>
      <c r="AV3713" s="2"/>
      <c r="AW3713" s="2"/>
    </row>
    <row r="3714" spans="1:49" hidden="1">
      <c r="A3714" s="31" t="e">
        <f t="shared" si="246"/>
        <v>#N/A</v>
      </c>
      <c r="B3714" s="30" t="e">
        <f>VLOOKUP(F3714,[3]!Tabla13[#All],2,FALSE)</f>
        <v>#N/A</v>
      </c>
      <c r="C3714" s="40">
        <v>2026</v>
      </c>
      <c r="D3714" s="40">
        <v>8330</v>
      </c>
      <c r="E3714" s="40"/>
      <c r="F3714" s="41"/>
      <c r="G3714" s="40">
        <v>3</v>
      </c>
      <c r="H3714" s="40">
        <v>8</v>
      </c>
      <c r="I3714" s="40">
        <v>23</v>
      </c>
      <c r="J3714" s="40"/>
      <c r="K3714" s="40">
        <v>3000</v>
      </c>
      <c r="L3714" s="40">
        <v>3100</v>
      </c>
      <c r="M3714" s="40">
        <v>311</v>
      </c>
      <c r="N3714" s="39" t="s">
        <v>23</v>
      </c>
      <c r="O3714" s="38"/>
      <c r="P3714" s="37" t="s">
        <v>112</v>
      </c>
      <c r="Q3714" s="36">
        <f>SUM(Q3715)</f>
        <v>0</v>
      </c>
      <c r="R3714" s="36">
        <f>SUM(R3715)</f>
        <v>0</v>
      </c>
      <c r="S3714" s="36">
        <f t="shared" si="245"/>
        <v>0</v>
      </c>
      <c r="T3714" s="36">
        <f>SUM(T3715)</f>
        <v>0</v>
      </c>
      <c r="U3714" s="36">
        <f>SUM(U3715)</f>
        <v>0</v>
      </c>
      <c r="V3714" s="36">
        <f t="shared" si="243"/>
        <v>0</v>
      </c>
      <c r="W3714" s="36">
        <f t="shared" si="244"/>
        <v>0</v>
      </c>
      <c r="X3714" s="35"/>
      <c r="Y3714" s="64"/>
      <c r="Z3714" s="63"/>
      <c r="AA3714" s="32"/>
      <c r="AK3714" s="2"/>
      <c r="AL3714" s="2"/>
      <c r="AM3714" s="2"/>
      <c r="AN3714" s="2"/>
      <c r="AO3714" s="2"/>
      <c r="AP3714" s="2"/>
      <c r="AQ3714" s="2"/>
      <c r="AR3714" s="2"/>
      <c r="AS3714" s="2"/>
      <c r="AT3714" s="2"/>
      <c r="AU3714" s="2"/>
      <c r="AV3714" s="2"/>
      <c r="AW3714" s="2"/>
    </row>
    <row r="3715" spans="1:49" hidden="1">
      <c r="A3715" s="31" t="e">
        <f t="shared" si="246"/>
        <v>#N/A</v>
      </c>
      <c r="B3715" s="30" t="e">
        <f>VLOOKUP(F3715,[3]!Tabla13[#All],2,FALSE)</f>
        <v>#N/A</v>
      </c>
      <c r="C3715" s="51">
        <v>2026</v>
      </c>
      <c r="D3715" s="51">
        <v>8330</v>
      </c>
      <c r="E3715" s="51"/>
      <c r="F3715" s="52"/>
      <c r="G3715" s="51">
        <v>3</v>
      </c>
      <c r="H3715" s="51">
        <v>8</v>
      </c>
      <c r="I3715" s="51">
        <v>23</v>
      </c>
      <c r="J3715" s="51"/>
      <c r="K3715" s="51">
        <v>3000</v>
      </c>
      <c r="L3715" s="51">
        <v>3100</v>
      </c>
      <c r="M3715" s="51">
        <v>311</v>
      </c>
      <c r="N3715" s="50">
        <v>1264</v>
      </c>
      <c r="O3715" s="49"/>
      <c r="P3715" s="48" t="s">
        <v>111</v>
      </c>
      <c r="Q3715" s="47">
        <v>0</v>
      </c>
      <c r="R3715" s="47">
        <v>0</v>
      </c>
      <c r="S3715" s="46">
        <f t="shared" si="245"/>
        <v>0</v>
      </c>
      <c r="T3715" s="47">
        <v>0</v>
      </c>
      <c r="U3715" s="47">
        <v>0</v>
      </c>
      <c r="V3715" s="46">
        <f t="shared" si="243"/>
        <v>0</v>
      </c>
      <c r="W3715" s="46">
        <f t="shared" si="244"/>
        <v>0</v>
      </c>
      <c r="X3715" s="45" t="s">
        <v>88</v>
      </c>
      <c r="Y3715" s="44"/>
      <c r="Z3715" s="43"/>
      <c r="AA3715" s="42" t="s">
        <v>19</v>
      </c>
      <c r="AK3715" s="2"/>
      <c r="AL3715" s="2"/>
      <c r="AM3715" s="2"/>
      <c r="AN3715" s="2"/>
      <c r="AO3715" s="2"/>
      <c r="AP3715" s="2"/>
      <c r="AQ3715" s="2"/>
      <c r="AR3715" s="2"/>
      <c r="AS3715" s="2"/>
      <c r="AT3715" s="2"/>
      <c r="AU3715" s="2"/>
      <c r="AV3715" s="2"/>
      <c r="AW3715" s="2"/>
    </row>
    <row r="3716" spans="1:49" ht="30" hidden="1">
      <c r="A3716" s="31" t="e">
        <f t="shared" si="246"/>
        <v>#N/A</v>
      </c>
      <c r="B3716" s="30" t="e">
        <f>VLOOKUP(F3716,[3]!Tabla13[#All],2,FALSE)</f>
        <v>#N/A</v>
      </c>
      <c r="C3716" s="40">
        <v>2026</v>
      </c>
      <c r="D3716" s="40">
        <v>8330</v>
      </c>
      <c r="E3716" s="40"/>
      <c r="F3716" s="41"/>
      <c r="G3716" s="40">
        <v>3</v>
      </c>
      <c r="H3716" s="40">
        <v>8</v>
      </c>
      <c r="I3716" s="40">
        <v>23</v>
      </c>
      <c r="J3716" s="40"/>
      <c r="K3716" s="40">
        <v>3000</v>
      </c>
      <c r="L3716" s="40">
        <v>3100</v>
      </c>
      <c r="M3716" s="40">
        <v>317</v>
      </c>
      <c r="N3716" s="39" t="s">
        <v>23</v>
      </c>
      <c r="O3716" s="38"/>
      <c r="P3716" s="37" t="s">
        <v>338</v>
      </c>
      <c r="Q3716" s="36">
        <f>SUM(Q3717)</f>
        <v>0</v>
      </c>
      <c r="R3716" s="36">
        <f>SUM(R3717)</f>
        <v>0</v>
      </c>
      <c r="S3716" s="36">
        <f t="shared" si="245"/>
        <v>0</v>
      </c>
      <c r="T3716" s="36">
        <f>SUM(T3717)</f>
        <v>0</v>
      </c>
      <c r="U3716" s="36">
        <f>SUM(U3717)</f>
        <v>0</v>
      </c>
      <c r="V3716" s="36">
        <f t="shared" si="243"/>
        <v>0</v>
      </c>
      <c r="W3716" s="36">
        <f t="shared" si="244"/>
        <v>0</v>
      </c>
      <c r="X3716" s="35"/>
      <c r="Y3716" s="64"/>
      <c r="Z3716" s="63"/>
      <c r="AA3716" s="32"/>
      <c r="AK3716" s="2"/>
      <c r="AL3716" s="2"/>
      <c r="AM3716" s="2"/>
      <c r="AN3716" s="2"/>
      <c r="AO3716" s="2"/>
      <c r="AP3716" s="2"/>
      <c r="AQ3716" s="2"/>
      <c r="AR3716" s="2"/>
      <c r="AS3716" s="2"/>
      <c r="AT3716" s="2"/>
      <c r="AU3716" s="2"/>
      <c r="AV3716" s="2"/>
      <c r="AW3716" s="2"/>
    </row>
    <row r="3717" spans="1:49" hidden="1">
      <c r="A3717" s="31" t="e">
        <f t="shared" si="246"/>
        <v>#N/A</v>
      </c>
      <c r="B3717" s="30" t="e">
        <f>VLOOKUP(F3717,[3]!Tabla13[#All],2,FALSE)</f>
        <v>#N/A</v>
      </c>
      <c r="C3717" s="51">
        <v>2026</v>
      </c>
      <c r="D3717" s="51">
        <v>8330</v>
      </c>
      <c r="E3717" s="51"/>
      <c r="F3717" s="52"/>
      <c r="G3717" s="51">
        <v>3</v>
      </c>
      <c r="H3717" s="51">
        <v>8</v>
      </c>
      <c r="I3717" s="51">
        <v>23</v>
      </c>
      <c r="J3717" s="51"/>
      <c r="K3717" s="51">
        <v>3000</v>
      </c>
      <c r="L3717" s="51">
        <v>3100</v>
      </c>
      <c r="M3717" s="51">
        <v>317</v>
      </c>
      <c r="N3717" s="50">
        <v>1275</v>
      </c>
      <c r="O3717" s="49"/>
      <c r="P3717" s="48" t="s">
        <v>473</v>
      </c>
      <c r="Q3717" s="47">
        <v>0</v>
      </c>
      <c r="R3717" s="47">
        <v>0</v>
      </c>
      <c r="S3717" s="46">
        <f t="shared" si="245"/>
        <v>0</v>
      </c>
      <c r="T3717" s="47">
        <v>0</v>
      </c>
      <c r="U3717" s="47">
        <v>0</v>
      </c>
      <c r="V3717" s="46">
        <f t="shared" si="243"/>
        <v>0</v>
      </c>
      <c r="W3717" s="46">
        <f t="shared" si="244"/>
        <v>0</v>
      </c>
      <c r="X3717" s="45" t="s">
        <v>88</v>
      </c>
      <c r="Y3717" s="44"/>
      <c r="Z3717" s="43"/>
      <c r="AA3717" s="78" t="s">
        <v>100</v>
      </c>
      <c r="AK3717" s="2"/>
      <c r="AL3717" s="2"/>
      <c r="AM3717" s="2"/>
      <c r="AN3717" s="2"/>
      <c r="AO3717" s="2"/>
      <c r="AP3717" s="2"/>
      <c r="AQ3717" s="2"/>
      <c r="AR3717" s="2"/>
      <c r="AS3717" s="2"/>
      <c r="AT3717" s="2"/>
      <c r="AU3717" s="2"/>
      <c r="AV3717" s="2"/>
      <c r="AW3717" s="2"/>
    </row>
    <row r="3718" spans="1:49" hidden="1">
      <c r="A3718" s="31" t="e">
        <f t="shared" si="246"/>
        <v>#N/A</v>
      </c>
      <c r="B3718" s="30" t="e">
        <f>VLOOKUP(F3718,[3]!Tabla13[#All],2,FALSE)</f>
        <v>#N/A</v>
      </c>
      <c r="C3718" s="40">
        <v>2026</v>
      </c>
      <c r="D3718" s="40">
        <v>8330</v>
      </c>
      <c r="E3718" s="40"/>
      <c r="F3718" s="41"/>
      <c r="G3718" s="40">
        <v>3</v>
      </c>
      <c r="H3718" s="40">
        <v>8</v>
      </c>
      <c r="I3718" s="40">
        <v>23</v>
      </c>
      <c r="J3718" s="40"/>
      <c r="K3718" s="40">
        <v>3000</v>
      </c>
      <c r="L3718" s="40">
        <v>3100</v>
      </c>
      <c r="M3718" s="40">
        <v>319</v>
      </c>
      <c r="N3718" s="39"/>
      <c r="O3718" s="38"/>
      <c r="P3718" s="37" t="s">
        <v>444</v>
      </c>
      <c r="Q3718" s="36">
        <f>SUM(Q3719)</f>
        <v>0</v>
      </c>
      <c r="R3718" s="36">
        <f>SUM(R3719)</f>
        <v>0</v>
      </c>
      <c r="S3718" s="36">
        <f t="shared" si="245"/>
        <v>0</v>
      </c>
      <c r="T3718" s="36">
        <f>SUM(T3719)</f>
        <v>0</v>
      </c>
      <c r="U3718" s="36">
        <f>SUM(U3719)</f>
        <v>0</v>
      </c>
      <c r="V3718" s="36">
        <f t="shared" si="243"/>
        <v>0</v>
      </c>
      <c r="W3718" s="36">
        <f t="shared" si="244"/>
        <v>0</v>
      </c>
      <c r="X3718" s="35"/>
      <c r="Y3718" s="64"/>
      <c r="Z3718" s="63"/>
      <c r="AA3718" s="32"/>
      <c r="AK3718" s="2"/>
      <c r="AL3718" s="2"/>
      <c r="AM3718" s="2"/>
      <c r="AN3718" s="2"/>
      <c r="AO3718" s="2"/>
      <c r="AP3718" s="2"/>
      <c r="AQ3718" s="2"/>
      <c r="AR3718" s="2"/>
      <c r="AS3718" s="2"/>
      <c r="AT3718" s="2"/>
      <c r="AU3718" s="2"/>
      <c r="AV3718" s="2"/>
      <c r="AW3718" s="2"/>
    </row>
    <row r="3719" spans="1:49" hidden="1">
      <c r="A3719" s="31" t="e">
        <f t="shared" si="246"/>
        <v>#N/A</v>
      </c>
      <c r="B3719" s="30" t="e">
        <f>VLOOKUP(F3719,[3]!Tabla13[#All],2,FALSE)</f>
        <v>#N/A</v>
      </c>
      <c r="C3719" s="51">
        <v>2026</v>
      </c>
      <c r="D3719" s="51">
        <v>8330</v>
      </c>
      <c r="E3719" s="51"/>
      <c r="F3719" s="52"/>
      <c r="G3719" s="51">
        <v>3</v>
      </c>
      <c r="H3719" s="51">
        <v>8</v>
      </c>
      <c r="I3719" s="51">
        <v>23</v>
      </c>
      <c r="J3719" s="51"/>
      <c r="K3719" s="51">
        <v>3000</v>
      </c>
      <c r="L3719" s="51">
        <v>3100</v>
      </c>
      <c r="M3719" s="51">
        <v>319</v>
      </c>
      <c r="N3719" s="50">
        <v>1281</v>
      </c>
      <c r="O3719" s="49"/>
      <c r="P3719" s="48" t="s">
        <v>472</v>
      </c>
      <c r="Q3719" s="47">
        <v>0</v>
      </c>
      <c r="R3719" s="47">
        <v>0</v>
      </c>
      <c r="S3719" s="46">
        <f t="shared" si="245"/>
        <v>0</v>
      </c>
      <c r="T3719" s="47">
        <v>0</v>
      </c>
      <c r="U3719" s="47">
        <v>0</v>
      </c>
      <c r="V3719" s="46">
        <f t="shared" si="243"/>
        <v>0</v>
      </c>
      <c r="W3719" s="46">
        <f t="shared" si="244"/>
        <v>0</v>
      </c>
      <c r="X3719" s="45" t="s">
        <v>88</v>
      </c>
      <c r="Y3719" s="44"/>
      <c r="Z3719" s="43"/>
      <c r="AA3719" s="78" t="s">
        <v>100</v>
      </c>
      <c r="AK3719" s="2"/>
      <c r="AL3719" s="2"/>
      <c r="AM3719" s="2"/>
      <c r="AN3719" s="2"/>
      <c r="AO3719" s="2"/>
      <c r="AP3719" s="2"/>
      <c r="AQ3719" s="2"/>
      <c r="AR3719" s="2"/>
      <c r="AS3719" s="2"/>
      <c r="AT3719" s="2"/>
      <c r="AU3719" s="2"/>
      <c r="AV3719" s="2"/>
      <c r="AW3719" s="2"/>
    </row>
    <row r="3720" spans="1:49" hidden="1">
      <c r="A3720" s="31" t="e">
        <f t="shared" si="246"/>
        <v>#N/A</v>
      </c>
      <c r="B3720" s="30" t="e">
        <f>VLOOKUP(F3720,[3]!Tabla13[#All],2,FALSE)</f>
        <v>#N/A</v>
      </c>
      <c r="C3720" s="61">
        <v>2026</v>
      </c>
      <c r="D3720" s="61">
        <v>8330</v>
      </c>
      <c r="E3720" s="61"/>
      <c r="F3720" s="62"/>
      <c r="G3720" s="61">
        <v>3</v>
      </c>
      <c r="H3720" s="61">
        <v>8</v>
      </c>
      <c r="I3720" s="61">
        <v>23</v>
      </c>
      <c r="J3720" s="61"/>
      <c r="K3720" s="61">
        <v>3000</v>
      </c>
      <c r="L3720" s="61">
        <v>3200</v>
      </c>
      <c r="M3720" s="61"/>
      <c r="N3720" s="60" t="s">
        <v>23</v>
      </c>
      <c r="O3720" s="59"/>
      <c r="P3720" s="58" t="s">
        <v>106</v>
      </c>
      <c r="Q3720" s="57">
        <f>Q3721</f>
        <v>0</v>
      </c>
      <c r="R3720" s="57">
        <f>R3721</f>
        <v>0</v>
      </c>
      <c r="S3720" s="57">
        <f t="shared" si="245"/>
        <v>0</v>
      </c>
      <c r="T3720" s="57">
        <f>T3721</f>
        <v>0</v>
      </c>
      <c r="U3720" s="57">
        <f>U3721</f>
        <v>0</v>
      </c>
      <c r="V3720" s="57">
        <f t="shared" si="243"/>
        <v>0</v>
      </c>
      <c r="W3720" s="57">
        <f t="shared" si="244"/>
        <v>0</v>
      </c>
      <c r="X3720" s="56"/>
      <c r="Y3720" s="66"/>
      <c r="Z3720" s="65"/>
      <c r="AA3720" s="53"/>
      <c r="AK3720" s="2"/>
      <c r="AL3720" s="2"/>
      <c r="AM3720" s="2"/>
      <c r="AN3720" s="2"/>
      <c r="AO3720" s="2"/>
      <c r="AP3720" s="2"/>
      <c r="AQ3720" s="2"/>
      <c r="AR3720" s="2"/>
      <c r="AS3720" s="2"/>
      <c r="AT3720" s="2"/>
      <c r="AU3720" s="2"/>
      <c r="AV3720" s="2"/>
      <c r="AW3720" s="2"/>
    </row>
    <row r="3721" spans="1:49" hidden="1">
      <c r="A3721" s="31" t="e">
        <f t="shared" si="246"/>
        <v>#N/A</v>
      </c>
      <c r="B3721" s="30" t="e">
        <f>VLOOKUP(F3721,[3]!Tabla13[#All],2,FALSE)</f>
        <v>#N/A</v>
      </c>
      <c r="C3721" s="40">
        <v>2026</v>
      </c>
      <c r="D3721" s="40">
        <v>8330</v>
      </c>
      <c r="E3721" s="40"/>
      <c r="F3721" s="41"/>
      <c r="G3721" s="40">
        <v>3</v>
      </c>
      <c r="H3721" s="40">
        <v>8</v>
      </c>
      <c r="I3721" s="40">
        <v>23</v>
      </c>
      <c r="J3721" s="40"/>
      <c r="K3721" s="40">
        <v>3000</v>
      </c>
      <c r="L3721" s="40">
        <v>3200</v>
      </c>
      <c r="M3721" s="40">
        <v>321</v>
      </c>
      <c r="N3721" s="39" t="s">
        <v>23</v>
      </c>
      <c r="O3721" s="38"/>
      <c r="P3721" s="37" t="s">
        <v>522</v>
      </c>
      <c r="Q3721" s="36">
        <f>SUM(Q3722)</f>
        <v>0</v>
      </c>
      <c r="R3721" s="36">
        <f>SUM(R3722)</f>
        <v>0</v>
      </c>
      <c r="S3721" s="36">
        <f t="shared" si="245"/>
        <v>0</v>
      </c>
      <c r="T3721" s="36">
        <f>SUM(T3722)</f>
        <v>0</v>
      </c>
      <c r="U3721" s="36">
        <f>SUM(U3722)</f>
        <v>0</v>
      </c>
      <c r="V3721" s="36">
        <f t="shared" si="243"/>
        <v>0</v>
      </c>
      <c r="W3721" s="36">
        <f t="shared" si="244"/>
        <v>0</v>
      </c>
      <c r="X3721" s="35"/>
      <c r="Y3721" s="64"/>
      <c r="Z3721" s="63"/>
      <c r="AA3721" s="32"/>
      <c r="AK3721" s="2"/>
      <c r="AL3721" s="2"/>
      <c r="AM3721" s="2"/>
      <c r="AN3721" s="2"/>
      <c r="AO3721" s="2"/>
      <c r="AP3721" s="2"/>
      <c r="AQ3721" s="2"/>
      <c r="AR3721" s="2"/>
      <c r="AS3721" s="2"/>
      <c r="AT3721" s="2"/>
      <c r="AU3721" s="2"/>
      <c r="AV3721" s="2"/>
      <c r="AW3721" s="2"/>
    </row>
    <row r="3722" spans="1:49" hidden="1">
      <c r="A3722" s="31" t="e">
        <f t="shared" si="246"/>
        <v>#N/A</v>
      </c>
      <c r="B3722" s="30" t="e">
        <f>VLOOKUP(F3722,[3]!Tabla13[#All],2,FALSE)</f>
        <v>#N/A</v>
      </c>
      <c r="C3722" s="51">
        <v>2026</v>
      </c>
      <c r="D3722" s="51">
        <v>8330</v>
      </c>
      <c r="E3722" s="51"/>
      <c r="F3722" s="52"/>
      <c r="G3722" s="51">
        <v>3</v>
      </c>
      <c r="H3722" s="51">
        <v>8</v>
      </c>
      <c r="I3722" s="51">
        <v>23</v>
      </c>
      <c r="J3722" s="51"/>
      <c r="K3722" s="51">
        <v>3000</v>
      </c>
      <c r="L3722" s="51">
        <v>3200</v>
      </c>
      <c r="M3722" s="51">
        <v>321</v>
      </c>
      <c r="N3722" s="50">
        <v>79</v>
      </c>
      <c r="O3722" s="49"/>
      <c r="P3722" s="48" t="s">
        <v>522</v>
      </c>
      <c r="Q3722" s="47">
        <v>0</v>
      </c>
      <c r="R3722" s="47">
        <v>0</v>
      </c>
      <c r="S3722" s="46">
        <f t="shared" si="245"/>
        <v>0</v>
      </c>
      <c r="T3722" s="47">
        <v>0</v>
      </c>
      <c r="U3722" s="47">
        <v>0</v>
      </c>
      <c r="V3722" s="46">
        <f t="shared" ref="V3722:V3785" si="247">T3722+U3722</f>
        <v>0</v>
      </c>
      <c r="W3722" s="46">
        <f t="shared" ref="W3722:W3785" si="248">S3722+V3722</f>
        <v>0</v>
      </c>
      <c r="X3722" s="45" t="s">
        <v>88</v>
      </c>
      <c r="Y3722" s="44"/>
      <c r="Z3722" s="43"/>
      <c r="AA3722" s="42" t="s">
        <v>19</v>
      </c>
      <c r="AK3722" s="2"/>
      <c r="AL3722" s="2"/>
      <c r="AM3722" s="2"/>
      <c r="AN3722" s="2"/>
      <c r="AO3722" s="2"/>
      <c r="AP3722" s="2"/>
      <c r="AQ3722" s="2"/>
      <c r="AR3722" s="2"/>
      <c r="AS3722" s="2"/>
      <c r="AT3722" s="2"/>
      <c r="AU3722" s="2"/>
      <c r="AV3722" s="2"/>
      <c r="AW3722" s="2"/>
    </row>
    <row r="3723" spans="1:49" ht="30" hidden="1">
      <c r="A3723" s="31" t="e">
        <f t="shared" si="246"/>
        <v>#N/A</v>
      </c>
      <c r="B3723" s="30" t="e">
        <f>VLOOKUP(F3723,[3]!Tabla13[#All],2,FALSE)</f>
        <v>#N/A</v>
      </c>
      <c r="C3723" s="61">
        <v>2026</v>
      </c>
      <c r="D3723" s="61">
        <v>8330</v>
      </c>
      <c r="E3723" s="61"/>
      <c r="F3723" s="62"/>
      <c r="G3723" s="61">
        <v>3</v>
      </c>
      <c r="H3723" s="61">
        <v>8</v>
      </c>
      <c r="I3723" s="61">
        <v>23</v>
      </c>
      <c r="J3723" s="61"/>
      <c r="K3723" s="61">
        <v>3000</v>
      </c>
      <c r="L3723" s="61">
        <v>3500</v>
      </c>
      <c r="M3723" s="61"/>
      <c r="N3723" s="60" t="s">
        <v>23</v>
      </c>
      <c r="O3723" s="59"/>
      <c r="P3723" s="58" t="s">
        <v>95</v>
      </c>
      <c r="Q3723" s="57">
        <f>+Q3724+Q3726+Q3728</f>
        <v>0</v>
      </c>
      <c r="R3723" s="57">
        <f>+R3724+R3726+R3728</f>
        <v>0</v>
      </c>
      <c r="S3723" s="57">
        <f t="shared" si="245"/>
        <v>0</v>
      </c>
      <c r="T3723" s="57">
        <f>+T3724+T3726+T3728</f>
        <v>0</v>
      </c>
      <c r="U3723" s="57">
        <f>+U3724+U3726+U3728</f>
        <v>0</v>
      </c>
      <c r="V3723" s="57">
        <f t="shared" si="247"/>
        <v>0</v>
      </c>
      <c r="W3723" s="57">
        <f t="shared" si="248"/>
        <v>0</v>
      </c>
      <c r="X3723" s="56"/>
      <c r="Y3723" s="66"/>
      <c r="Z3723" s="65"/>
      <c r="AA3723" s="53"/>
      <c r="AK3723" s="2"/>
      <c r="AL3723" s="2"/>
      <c r="AM3723" s="2"/>
      <c r="AN3723" s="2"/>
      <c r="AO3723" s="2"/>
      <c r="AP3723" s="2"/>
      <c r="AQ3723" s="2"/>
      <c r="AR3723" s="2"/>
      <c r="AS3723" s="2"/>
      <c r="AT3723" s="2"/>
      <c r="AU3723" s="2"/>
      <c r="AV3723" s="2"/>
      <c r="AW3723" s="2"/>
    </row>
    <row r="3724" spans="1:49" ht="30" hidden="1">
      <c r="A3724" s="31" t="e">
        <f t="shared" si="246"/>
        <v>#N/A</v>
      </c>
      <c r="B3724" s="30" t="e">
        <f>VLOOKUP(F3724,[3]!Tabla13[#All],2,FALSE)</f>
        <v>#N/A</v>
      </c>
      <c r="C3724" s="40">
        <v>2026</v>
      </c>
      <c r="D3724" s="40">
        <v>8330</v>
      </c>
      <c r="E3724" s="40"/>
      <c r="F3724" s="41"/>
      <c r="G3724" s="40">
        <v>3</v>
      </c>
      <c r="H3724" s="40">
        <v>8</v>
      </c>
      <c r="I3724" s="40">
        <v>23</v>
      </c>
      <c r="J3724" s="40"/>
      <c r="K3724" s="40">
        <v>3000</v>
      </c>
      <c r="L3724" s="40">
        <v>3500</v>
      </c>
      <c r="M3724" s="40">
        <v>353</v>
      </c>
      <c r="N3724" s="39" t="s">
        <v>23</v>
      </c>
      <c r="O3724" s="38"/>
      <c r="P3724" s="37" t="s">
        <v>92</v>
      </c>
      <c r="Q3724" s="36">
        <f>SUM(Q3725)</f>
        <v>0</v>
      </c>
      <c r="R3724" s="36">
        <f>SUM(R3725)</f>
        <v>0</v>
      </c>
      <c r="S3724" s="36">
        <f t="shared" ref="S3724:S3787" si="249">Q3724+R3724</f>
        <v>0</v>
      </c>
      <c r="T3724" s="36">
        <f>SUM(T3725)</f>
        <v>0</v>
      </c>
      <c r="U3724" s="36">
        <f>SUM(U3725)</f>
        <v>0</v>
      </c>
      <c r="V3724" s="36">
        <f t="shared" si="247"/>
        <v>0</v>
      </c>
      <c r="W3724" s="36">
        <f t="shared" si="248"/>
        <v>0</v>
      </c>
      <c r="X3724" s="35"/>
      <c r="Y3724" s="64"/>
      <c r="Z3724" s="63"/>
      <c r="AA3724" s="32"/>
      <c r="AK3724" s="2"/>
      <c r="AL3724" s="2"/>
      <c r="AM3724" s="2"/>
      <c r="AN3724" s="2"/>
      <c r="AO3724" s="2"/>
      <c r="AP3724" s="2"/>
      <c r="AQ3724" s="2"/>
      <c r="AR3724" s="2"/>
      <c r="AS3724" s="2"/>
      <c r="AT3724" s="2"/>
      <c r="AU3724" s="2"/>
      <c r="AV3724" s="2"/>
      <c r="AW3724" s="2"/>
    </row>
    <row r="3725" spans="1:49" hidden="1">
      <c r="A3725" s="31" t="e">
        <f t="shared" si="246"/>
        <v>#N/A</v>
      </c>
      <c r="B3725" s="30" t="e">
        <f>VLOOKUP(F3725,[3]!Tabla13[#All],2,FALSE)</f>
        <v>#N/A</v>
      </c>
      <c r="C3725" s="51">
        <v>2026</v>
      </c>
      <c r="D3725" s="51">
        <v>8330</v>
      </c>
      <c r="E3725" s="51"/>
      <c r="F3725" s="52"/>
      <c r="G3725" s="51">
        <v>3</v>
      </c>
      <c r="H3725" s="51">
        <v>8</v>
      </c>
      <c r="I3725" s="51">
        <v>23</v>
      </c>
      <c r="J3725" s="51"/>
      <c r="K3725" s="51">
        <v>3000</v>
      </c>
      <c r="L3725" s="51">
        <v>3500</v>
      </c>
      <c r="M3725" s="51">
        <v>353</v>
      </c>
      <c r="N3725" s="50">
        <v>892</v>
      </c>
      <c r="O3725" s="49"/>
      <c r="P3725" s="48" t="s">
        <v>91</v>
      </c>
      <c r="Q3725" s="47">
        <v>0</v>
      </c>
      <c r="R3725" s="47">
        <v>0</v>
      </c>
      <c r="S3725" s="46">
        <f t="shared" si="249"/>
        <v>0</v>
      </c>
      <c r="T3725" s="47">
        <v>0</v>
      </c>
      <c r="U3725" s="47">
        <v>0</v>
      </c>
      <c r="V3725" s="46">
        <f t="shared" si="247"/>
        <v>0</v>
      </c>
      <c r="W3725" s="46">
        <f t="shared" si="248"/>
        <v>0</v>
      </c>
      <c r="X3725" s="45" t="s">
        <v>88</v>
      </c>
      <c r="Y3725" s="44"/>
      <c r="Z3725" s="43"/>
      <c r="AA3725" s="42" t="s">
        <v>19</v>
      </c>
      <c r="AK3725" s="2"/>
      <c r="AL3725" s="2"/>
      <c r="AM3725" s="2"/>
      <c r="AN3725" s="2"/>
      <c r="AO3725" s="2"/>
      <c r="AP3725" s="2"/>
      <c r="AQ3725" s="2"/>
      <c r="AR3725" s="2"/>
      <c r="AS3725" s="2"/>
      <c r="AT3725" s="2"/>
      <c r="AU3725" s="2"/>
      <c r="AV3725" s="2"/>
      <c r="AW3725" s="2"/>
    </row>
    <row r="3726" spans="1:49" hidden="1">
      <c r="A3726" s="31" t="e">
        <f t="shared" si="246"/>
        <v>#N/A</v>
      </c>
      <c r="B3726" s="30" t="e">
        <f>VLOOKUP(F3726,[3]!Tabla13[#All],2,FALSE)</f>
        <v>#N/A</v>
      </c>
      <c r="C3726" s="40">
        <v>2026</v>
      </c>
      <c r="D3726" s="40">
        <v>8330</v>
      </c>
      <c r="E3726" s="40"/>
      <c r="F3726" s="41"/>
      <c r="G3726" s="40">
        <v>3</v>
      </c>
      <c r="H3726" s="40">
        <v>8</v>
      </c>
      <c r="I3726" s="40">
        <v>23</v>
      </c>
      <c r="J3726" s="40"/>
      <c r="K3726" s="40">
        <v>3000</v>
      </c>
      <c r="L3726" s="40">
        <v>3500</v>
      </c>
      <c r="M3726" s="40">
        <v>355</v>
      </c>
      <c r="N3726" s="39" t="s">
        <v>23</v>
      </c>
      <c r="O3726" s="38"/>
      <c r="P3726" s="37" t="s">
        <v>90</v>
      </c>
      <c r="Q3726" s="36">
        <f>SUM(Q3727)</f>
        <v>0</v>
      </c>
      <c r="R3726" s="36">
        <f>SUM(R3727)</f>
        <v>0</v>
      </c>
      <c r="S3726" s="36">
        <f t="shared" si="249"/>
        <v>0</v>
      </c>
      <c r="T3726" s="36">
        <f>SUM(T3727)</f>
        <v>0</v>
      </c>
      <c r="U3726" s="36">
        <f>SUM(U3727)</f>
        <v>0</v>
      </c>
      <c r="V3726" s="36">
        <f t="shared" si="247"/>
        <v>0</v>
      </c>
      <c r="W3726" s="36">
        <f t="shared" si="248"/>
        <v>0</v>
      </c>
      <c r="X3726" s="35"/>
      <c r="Y3726" s="64"/>
      <c r="Z3726" s="63"/>
      <c r="AA3726" s="32"/>
      <c r="AK3726" s="2"/>
      <c r="AL3726" s="2"/>
      <c r="AM3726" s="2"/>
      <c r="AN3726" s="2"/>
      <c r="AO3726" s="2"/>
      <c r="AP3726" s="2"/>
      <c r="AQ3726" s="2"/>
      <c r="AR3726" s="2"/>
      <c r="AS3726" s="2"/>
      <c r="AT3726" s="2"/>
      <c r="AU3726" s="2"/>
      <c r="AV3726" s="2"/>
      <c r="AW3726" s="2"/>
    </row>
    <row r="3727" spans="1:49" hidden="1">
      <c r="A3727" s="31" t="e">
        <f t="shared" si="246"/>
        <v>#N/A</v>
      </c>
      <c r="B3727" s="30" t="e">
        <f>VLOOKUP(F3727,[3]!Tabla13[#All],2,FALSE)</f>
        <v>#N/A</v>
      </c>
      <c r="C3727" s="51">
        <v>2026</v>
      </c>
      <c r="D3727" s="51">
        <v>8330</v>
      </c>
      <c r="E3727" s="51"/>
      <c r="F3727" s="52"/>
      <c r="G3727" s="51">
        <v>3</v>
      </c>
      <c r="H3727" s="51">
        <v>8</v>
      </c>
      <c r="I3727" s="51">
        <v>23</v>
      </c>
      <c r="J3727" s="51"/>
      <c r="K3727" s="51">
        <v>3000</v>
      </c>
      <c r="L3727" s="51">
        <v>3500</v>
      </c>
      <c r="M3727" s="51">
        <v>355</v>
      </c>
      <c r="N3727" s="50">
        <v>897</v>
      </c>
      <c r="O3727" s="49"/>
      <c r="P3727" s="48" t="s">
        <v>89</v>
      </c>
      <c r="Q3727" s="47">
        <v>0</v>
      </c>
      <c r="R3727" s="47">
        <v>0</v>
      </c>
      <c r="S3727" s="46">
        <f t="shared" si="249"/>
        <v>0</v>
      </c>
      <c r="T3727" s="47">
        <v>0</v>
      </c>
      <c r="U3727" s="47">
        <v>0</v>
      </c>
      <c r="V3727" s="46">
        <f t="shared" si="247"/>
        <v>0</v>
      </c>
      <c r="W3727" s="46">
        <f t="shared" si="248"/>
        <v>0</v>
      </c>
      <c r="X3727" s="45" t="s">
        <v>88</v>
      </c>
      <c r="Y3727" s="44"/>
      <c r="Z3727" s="43"/>
      <c r="AA3727" s="42" t="s">
        <v>19</v>
      </c>
      <c r="AK3727" s="2"/>
      <c r="AL3727" s="2"/>
      <c r="AM3727" s="2"/>
      <c r="AN3727" s="2"/>
      <c r="AO3727" s="2"/>
      <c r="AP3727" s="2"/>
      <c r="AQ3727" s="2"/>
      <c r="AR3727" s="2"/>
      <c r="AS3727" s="2"/>
      <c r="AT3727" s="2"/>
      <c r="AU3727" s="2"/>
      <c r="AV3727" s="2"/>
      <c r="AW3727" s="2"/>
    </row>
    <row r="3728" spans="1:49" ht="30" hidden="1">
      <c r="A3728" s="31" t="e">
        <f t="shared" si="246"/>
        <v>#N/A</v>
      </c>
      <c r="B3728" s="30" t="e">
        <f>VLOOKUP(F3728,[3]!Tabla13[#All],2,FALSE)</f>
        <v>#N/A</v>
      </c>
      <c r="C3728" s="40">
        <v>2026</v>
      </c>
      <c r="D3728" s="40">
        <v>8330</v>
      </c>
      <c r="E3728" s="40"/>
      <c r="F3728" s="41"/>
      <c r="G3728" s="40">
        <v>3</v>
      </c>
      <c r="H3728" s="40">
        <v>8</v>
      </c>
      <c r="I3728" s="40">
        <v>23</v>
      </c>
      <c r="J3728" s="40"/>
      <c r="K3728" s="40">
        <v>3000</v>
      </c>
      <c r="L3728" s="40">
        <v>3500</v>
      </c>
      <c r="M3728" s="40">
        <v>357</v>
      </c>
      <c r="N3728" s="39" t="s">
        <v>23</v>
      </c>
      <c r="O3728" s="38"/>
      <c r="P3728" s="37" t="s">
        <v>327</v>
      </c>
      <c r="Q3728" s="36">
        <f>SUM(Q3729:Q3740)</f>
        <v>0</v>
      </c>
      <c r="R3728" s="36">
        <f>SUM(R3729:R3740)</f>
        <v>0</v>
      </c>
      <c r="S3728" s="36">
        <f t="shared" si="249"/>
        <v>0</v>
      </c>
      <c r="T3728" s="36">
        <f>SUM(T3729:T3740)</f>
        <v>0</v>
      </c>
      <c r="U3728" s="36">
        <f>SUM(U3729:U3740)</f>
        <v>0</v>
      </c>
      <c r="V3728" s="36">
        <f t="shared" si="247"/>
        <v>0</v>
      </c>
      <c r="W3728" s="36">
        <f t="shared" si="248"/>
        <v>0</v>
      </c>
      <c r="X3728" s="35"/>
      <c r="Y3728" s="64"/>
      <c r="Z3728" s="63"/>
      <c r="AA3728" s="32"/>
      <c r="AK3728" s="2"/>
      <c r="AL3728" s="2"/>
      <c r="AM3728" s="2"/>
      <c r="AN3728" s="2"/>
      <c r="AO3728" s="2"/>
      <c r="AP3728" s="2"/>
      <c r="AQ3728" s="2"/>
      <c r="AR3728" s="2"/>
      <c r="AS3728" s="2"/>
      <c r="AT3728" s="2"/>
      <c r="AU3728" s="2"/>
      <c r="AV3728" s="2"/>
      <c r="AW3728" s="2"/>
    </row>
    <row r="3729" spans="1:49" hidden="1">
      <c r="A3729" s="31" t="e">
        <f t="shared" si="246"/>
        <v>#N/A</v>
      </c>
      <c r="B3729" s="30" t="e">
        <f>VLOOKUP(F3729,[3]!Tabla13[#All],2,FALSE)</f>
        <v>#N/A</v>
      </c>
      <c r="C3729" s="51">
        <v>2026</v>
      </c>
      <c r="D3729" s="51">
        <v>8330</v>
      </c>
      <c r="E3729" s="51"/>
      <c r="F3729" s="52"/>
      <c r="G3729" s="51">
        <v>3</v>
      </c>
      <c r="H3729" s="51">
        <v>8</v>
      </c>
      <c r="I3729" s="51">
        <v>23</v>
      </c>
      <c r="J3729" s="51"/>
      <c r="K3729" s="51">
        <v>3000</v>
      </c>
      <c r="L3729" s="51">
        <v>3500</v>
      </c>
      <c r="M3729" s="51">
        <v>357</v>
      </c>
      <c r="N3729" s="50">
        <v>779</v>
      </c>
      <c r="O3729" s="49">
        <v>14</v>
      </c>
      <c r="P3729" s="48" t="s">
        <v>521</v>
      </c>
      <c r="Q3729" s="47"/>
      <c r="R3729" s="47">
        <v>0</v>
      </c>
      <c r="S3729" s="46">
        <f t="shared" si="249"/>
        <v>0</v>
      </c>
      <c r="T3729" s="47">
        <v>0</v>
      </c>
      <c r="U3729" s="47">
        <v>0</v>
      </c>
      <c r="V3729" s="46">
        <f t="shared" si="247"/>
        <v>0</v>
      </c>
      <c r="W3729" s="46">
        <f t="shared" si="248"/>
        <v>0</v>
      </c>
      <c r="X3729" s="45" t="s">
        <v>88</v>
      </c>
      <c r="Y3729" s="44"/>
      <c r="Z3729" s="43"/>
      <c r="AA3729" s="78" t="s">
        <v>100</v>
      </c>
      <c r="AK3729" s="2"/>
      <c r="AL3729" s="2"/>
      <c r="AM3729" s="2"/>
      <c r="AN3729" s="2"/>
      <c r="AO3729" s="2"/>
      <c r="AP3729" s="2"/>
      <c r="AQ3729" s="2"/>
      <c r="AR3729" s="2"/>
      <c r="AS3729" s="2"/>
      <c r="AT3729" s="2"/>
      <c r="AU3729" s="2"/>
      <c r="AV3729" s="2"/>
      <c r="AW3729" s="2"/>
    </row>
    <row r="3730" spans="1:49" hidden="1">
      <c r="A3730" s="31" t="e">
        <f t="shared" si="246"/>
        <v>#N/A</v>
      </c>
      <c r="B3730" s="30" t="e">
        <f>VLOOKUP(F3730,[3]!Tabla13[#All],2,FALSE)</f>
        <v>#N/A</v>
      </c>
      <c r="C3730" s="51">
        <v>2026</v>
      </c>
      <c r="D3730" s="51">
        <v>8330</v>
      </c>
      <c r="E3730" s="51"/>
      <c r="F3730" s="52"/>
      <c r="G3730" s="51">
        <v>3</v>
      </c>
      <c r="H3730" s="51">
        <v>8</v>
      </c>
      <c r="I3730" s="51">
        <v>23</v>
      </c>
      <c r="J3730" s="51"/>
      <c r="K3730" s="51">
        <v>3000</v>
      </c>
      <c r="L3730" s="51">
        <v>3500</v>
      </c>
      <c r="M3730" s="51">
        <v>357</v>
      </c>
      <c r="N3730" s="50">
        <v>875</v>
      </c>
      <c r="O3730" s="49"/>
      <c r="P3730" s="48" t="s">
        <v>520</v>
      </c>
      <c r="Q3730" s="47">
        <v>0</v>
      </c>
      <c r="R3730" s="47">
        <v>0</v>
      </c>
      <c r="S3730" s="46">
        <f t="shared" si="249"/>
        <v>0</v>
      </c>
      <c r="T3730" s="47">
        <v>0</v>
      </c>
      <c r="U3730" s="47">
        <v>0</v>
      </c>
      <c r="V3730" s="46">
        <f t="shared" si="247"/>
        <v>0</v>
      </c>
      <c r="W3730" s="46">
        <f t="shared" si="248"/>
        <v>0</v>
      </c>
      <c r="X3730" s="45" t="s">
        <v>88</v>
      </c>
      <c r="Y3730" s="44"/>
      <c r="Z3730" s="43"/>
      <c r="AA3730" s="78" t="s">
        <v>100</v>
      </c>
      <c r="AK3730" s="2"/>
      <c r="AL3730" s="2"/>
      <c r="AM3730" s="2"/>
      <c r="AN3730" s="2"/>
      <c r="AO3730" s="2"/>
      <c r="AP3730" s="2"/>
      <c r="AQ3730" s="2"/>
      <c r="AR3730" s="2"/>
      <c r="AS3730" s="2"/>
      <c r="AT3730" s="2"/>
      <c r="AU3730" s="2"/>
      <c r="AV3730" s="2"/>
      <c r="AW3730" s="2"/>
    </row>
    <row r="3731" spans="1:49" hidden="1">
      <c r="A3731" s="31" t="e">
        <f t="shared" si="246"/>
        <v>#N/A</v>
      </c>
      <c r="B3731" s="30" t="e">
        <f>VLOOKUP(F3731,[3]!Tabla13[#All],2,FALSE)</f>
        <v>#N/A</v>
      </c>
      <c r="C3731" s="51">
        <v>2026</v>
      </c>
      <c r="D3731" s="51">
        <v>8330</v>
      </c>
      <c r="E3731" s="51"/>
      <c r="F3731" s="52"/>
      <c r="G3731" s="51">
        <v>3</v>
      </c>
      <c r="H3731" s="51">
        <v>8</v>
      </c>
      <c r="I3731" s="51">
        <v>23</v>
      </c>
      <c r="J3731" s="51"/>
      <c r="K3731" s="51">
        <v>3000</v>
      </c>
      <c r="L3731" s="51">
        <v>3500</v>
      </c>
      <c r="M3731" s="51">
        <v>357</v>
      </c>
      <c r="N3731" s="50">
        <v>877</v>
      </c>
      <c r="O3731" s="49"/>
      <c r="P3731" s="48" t="s">
        <v>519</v>
      </c>
      <c r="Q3731" s="47">
        <v>0</v>
      </c>
      <c r="R3731" s="47">
        <v>0</v>
      </c>
      <c r="S3731" s="46">
        <f t="shared" si="249"/>
        <v>0</v>
      </c>
      <c r="T3731" s="47">
        <v>0</v>
      </c>
      <c r="U3731" s="47">
        <v>0</v>
      </c>
      <c r="V3731" s="46">
        <f t="shared" si="247"/>
        <v>0</v>
      </c>
      <c r="W3731" s="46">
        <f t="shared" si="248"/>
        <v>0</v>
      </c>
      <c r="X3731" s="45" t="s">
        <v>88</v>
      </c>
      <c r="Y3731" s="44"/>
      <c r="Z3731" s="43"/>
      <c r="AA3731" s="78" t="s">
        <v>100</v>
      </c>
      <c r="AK3731" s="2"/>
      <c r="AL3731" s="2"/>
      <c r="AM3731" s="2"/>
      <c r="AN3731" s="2"/>
      <c r="AO3731" s="2"/>
      <c r="AP3731" s="2"/>
      <c r="AQ3731" s="2"/>
      <c r="AR3731" s="2"/>
      <c r="AS3731" s="2"/>
      <c r="AT3731" s="2"/>
      <c r="AU3731" s="2"/>
      <c r="AV3731" s="2"/>
      <c r="AW3731" s="2"/>
    </row>
    <row r="3732" spans="1:49" hidden="1">
      <c r="A3732" s="31" t="e">
        <f t="shared" si="246"/>
        <v>#N/A</v>
      </c>
      <c r="B3732" s="30" t="e">
        <f>VLOOKUP(F3732,[3]!Tabla13[#All],2,FALSE)</f>
        <v>#N/A</v>
      </c>
      <c r="C3732" s="51">
        <v>2026</v>
      </c>
      <c r="D3732" s="51">
        <v>8330</v>
      </c>
      <c r="E3732" s="51"/>
      <c r="F3732" s="52"/>
      <c r="G3732" s="51">
        <v>3</v>
      </c>
      <c r="H3732" s="51">
        <v>8</v>
      </c>
      <c r="I3732" s="51">
        <v>23</v>
      </c>
      <c r="J3732" s="51"/>
      <c r="K3732" s="51">
        <v>3000</v>
      </c>
      <c r="L3732" s="51">
        <v>3500</v>
      </c>
      <c r="M3732" s="51">
        <v>357</v>
      </c>
      <c r="N3732" s="50">
        <v>878</v>
      </c>
      <c r="O3732" s="49"/>
      <c r="P3732" s="48" t="s">
        <v>518</v>
      </c>
      <c r="Q3732" s="47">
        <v>0</v>
      </c>
      <c r="R3732" s="47">
        <v>0</v>
      </c>
      <c r="S3732" s="46">
        <f t="shared" si="249"/>
        <v>0</v>
      </c>
      <c r="T3732" s="47">
        <v>0</v>
      </c>
      <c r="U3732" s="47">
        <v>0</v>
      </c>
      <c r="V3732" s="46">
        <f t="shared" si="247"/>
        <v>0</v>
      </c>
      <c r="W3732" s="46">
        <f t="shared" si="248"/>
        <v>0</v>
      </c>
      <c r="X3732" s="45" t="s">
        <v>88</v>
      </c>
      <c r="Y3732" s="44"/>
      <c r="Z3732" s="43"/>
      <c r="AA3732" s="78" t="s">
        <v>100</v>
      </c>
      <c r="AK3732" s="2"/>
      <c r="AL3732" s="2"/>
      <c r="AM3732" s="2"/>
      <c r="AN3732" s="2"/>
      <c r="AO3732" s="2"/>
      <c r="AP3732" s="2"/>
      <c r="AQ3732" s="2"/>
      <c r="AR3732" s="2"/>
      <c r="AS3732" s="2"/>
      <c r="AT3732" s="2"/>
      <c r="AU3732" s="2"/>
      <c r="AV3732" s="2"/>
      <c r="AW3732" s="2"/>
    </row>
    <row r="3733" spans="1:49" hidden="1">
      <c r="A3733" s="31" t="e">
        <f t="shared" si="246"/>
        <v>#N/A</v>
      </c>
      <c r="B3733" s="30" t="e">
        <f>VLOOKUP(F3733,[3]!Tabla13[#All],2,FALSE)</f>
        <v>#N/A</v>
      </c>
      <c r="C3733" s="51">
        <v>2026</v>
      </c>
      <c r="D3733" s="51">
        <v>8330</v>
      </c>
      <c r="E3733" s="51"/>
      <c r="F3733" s="52"/>
      <c r="G3733" s="51">
        <v>3</v>
      </c>
      <c r="H3733" s="51">
        <v>8</v>
      </c>
      <c r="I3733" s="51">
        <v>23</v>
      </c>
      <c r="J3733" s="51"/>
      <c r="K3733" s="51">
        <v>3000</v>
      </c>
      <c r="L3733" s="51">
        <v>3500</v>
      </c>
      <c r="M3733" s="51">
        <v>357</v>
      </c>
      <c r="N3733" s="50">
        <v>879</v>
      </c>
      <c r="O3733" s="49"/>
      <c r="P3733" s="48" t="s">
        <v>517</v>
      </c>
      <c r="Q3733" s="47">
        <v>0</v>
      </c>
      <c r="R3733" s="47">
        <v>0</v>
      </c>
      <c r="S3733" s="46">
        <f t="shared" si="249"/>
        <v>0</v>
      </c>
      <c r="T3733" s="47">
        <v>0</v>
      </c>
      <c r="U3733" s="47">
        <v>0</v>
      </c>
      <c r="V3733" s="46">
        <f t="shared" si="247"/>
        <v>0</v>
      </c>
      <c r="W3733" s="46">
        <f t="shared" si="248"/>
        <v>0</v>
      </c>
      <c r="X3733" s="45" t="s">
        <v>88</v>
      </c>
      <c r="Y3733" s="44"/>
      <c r="Z3733" s="43"/>
      <c r="AA3733" s="78" t="s">
        <v>100</v>
      </c>
      <c r="AK3733" s="2"/>
      <c r="AL3733" s="2"/>
      <c r="AM3733" s="2"/>
      <c r="AN3733" s="2"/>
      <c r="AO3733" s="2"/>
      <c r="AP3733" s="2"/>
      <c r="AQ3733" s="2"/>
      <c r="AR3733" s="2"/>
      <c r="AS3733" s="2"/>
      <c r="AT3733" s="2"/>
      <c r="AU3733" s="2"/>
      <c r="AV3733" s="2"/>
      <c r="AW3733" s="2"/>
    </row>
    <row r="3734" spans="1:49" hidden="1">
      <c r="A3734" s="31" t="e">
        <f t="shared" si="246"/>
        <v>#N/A</v>
      </c>
      <c r="B3734" s="30" t="e">
        <f>VLOOKUP(F3734,[3]!Tabla13[#All],2,FALSE)</f>
        <v>#N/A</v>
      </c>
      <c r="C3734" s="51">
        <v>2026</v>
      </c>
      <c r="D3734" s="51">
        <v>8330</v>
      </c>
      <c r="E3734" s="51"/>
      <c r="F3734" s="52"/>
      <c r="G3734" s="51">
        <v>3</v>
      </c>
      <c r="H3734" s="51">
        <v>8</v>
      </c>
      <c r="I3734" s="51">
        <v>23</v>
      </c>
      <c r="J3734" s="51"/>
      <c r="K3734" s="51">
        <v>3000</v>
      </c>
      <c r="L3734" s="51">
        <v>3500</v>
      </c>
      <c r="M3734" s="51">
        <v>357</v>
      </c>
      <c r="N3734" s="50">
        <v>880</v>
      </c>
      <c r="O3734" s="49">
        <v>14</v>
      </c>
      <c r="P3734" s="48" t="s">
        <v>516</v>
      </c>
      <c r="Q3734" s="47"/>
      <c r="R3734" s="47">
        <v>0</v>
      </c>
      <c r="S3734" s="46">
        <f t="shared" si="249"/>
        <v>0</v>
      </c>
      <c r="T3734" s="47">
        <v>0</v>
      </c>
      <c r="U3734" s="47">
        <v>0</v>
      </c>
      <c r="V3734" s="46">
        <f t="shared" si="247"/>
        <v>0</v>
      </c>
      <c r="W3734" s="46">
        <f t="shared" si="248"/>
        <v>0</v>
      </c>
      <c r="X3734" s="45" t="s">
        <v>88</v>
      </c>
      <c r="Y3734" s="44"/>
      <c r="Z3734" s="43"/>
      <c r="AA3734" s="78" t="s">
        <v>100</v>
      </c>
      <c r="AK3734" s="2"/>
      <c r="AL3734" s="2"/>
      <c r="AM3734" s="2"/>
      <c r="AN3734" s="2"/>
      <c r="AO3734" s="2"/>
      <c r="AP3734" s="2"/>
      <c r="AQ3734" s="2"/>
      <c r="AR3734" s="2"/>
      <c r="AS3734" s="2"/>
      <c r="AT3734" s="2"/>
      <c r="AU3734" s="2"/>
      <c r="AV3734" s="2"/>
      <c r="AW3734" s="2"/>
    </row>
    <row r="3735" spans="1:49" hidden="1">
      <c r="A3735" s="31" t="e">
        <f t="shared" si="246"/>
        <v>#N/A</v>
      </c>
      <c r="B3735" s="30" t="e">
        <f>VLOOKUP(F3735,[3]!Tabla13[#All],2,FALSE)</f>
        <v>#N/A</v>
      </c>
      <c r="C3735" s="51">
        <v>2026</v>
      </c>
      <c r="D3735" s="51">
        <v>8330</v>
      </c>
      <c r="E3735" s="51"/>
      <c r="F3735" s="52"/>
      <c r="G3735" s="51">
        <v>3</v>
      </c>
      <c r="H3735" s="51">
        <v>8</v>
      </c>
      <c r="I3735" s="51">
        <v>23</v>
      </c>
      <c r="J3735" s="51"/>
      <c r="K3735" s="51">
        <v>3000</v>
      </c>
      <c r="L3735" s="51">
        <v>3500</v>
      </c>
      <c r="M3735" s="51">
        <v>357</v>
      </c>
      <c r="N3735" s="50">
        <v>881</v>
      </c>
      <c r="O3735" s="49">
        <v>14</v>
      </c>
      <c r="P3735" s="48" t="s">
        <v>515</v>
      </c>
      <c r="Q3735" s="47"/>
      <c r="R3735" s="47">
        <v>0</v>
      </c>
      <c r="S3735" s="46">
        <f t="shared" si="249"/>
        <v>0</v>
      </c>
      <c r="T3735" s="47">
        <v>0</v>
      </c>
      <c r="U3735" s="47">
        <v>0</v>
      </c>
      <c r="V3735" s="46">
        <f t="shared" si="247"/>
        <v>0</v>
      </c>
      <c r="W3735" s="46">
        <f t="shared" si="248"/>
        <v>0</v>
      </c>
      <c r="X3735" s="45" t="s">
        <v>88</v>
      </c>
      <c r="Y3735" s="44"/>
      <c r="Z3735" s="43"/>
      <c r="AA3735" s="78" t="s">
        <v>100</v>
      </c>
      <c r="AK3735" s="2"/>
      <c r="AL3735" s="2"/>
      <c r="AM3735" s="2"/>
      <c r="AN3735" s="2"/>
      <c r="AO3735" s="2"/>
      <c r="AP3735" s="2"/>
      <c r="AQ3735" s="2"/>
      <c r="AR3735" s="2"/>
      <c r="AS3735" s="2"/>
      <c r="AT3735" s="2"/>
      <c r="AU3735" s="2"/>
      <c r="AV3735" s="2"/>
      <c r="AW3735" s="2"/>
    </row>
    <row r="3736" spans="1:49" hidden="1">
      <c r="A3736" s="31" t="e">
        <f t="shared" si="246"/>
        <v>#N/A</v>
      </c>
      <c r="B3736" s="30" t="e">
        <f>VLOOKUP(F3736,[3]!Tabla13[#All],2,FALSE)</f>
        <v>#N/A</v>
      </c>
      <c r="C3736" s="51">
        <v>2026</v>
      </c>
      <c r="D3736" s="51">
        <v>8330</v>
      </c>
      <c r="E3736" s="51"/>
      <c r="F3736" s="52"/>
      <c r="G3736" s="51">
        <v>3</v>
      </c>
      <c r="H3736" s="51">
        <v>8</v>
      </c>
      <c r="I3736" s="51">
        <v>23</v>
      </c>
      <c r="J3736" s="51"/>
      <c r="K3736" s="51">
        <v>3000</v>
      </c>
      <c r="L3736" s="51">
        <v>3500</v>
      </c>
      <c r="M3736" s="51">
        <v>357</v>
      </c>
      <c r="N3736" s="50">
        <v>882</v>
      </c>
      <c r="O3736" s="49"/>
      <c r="P3736" s="48" t="s">
        <v>514</v>
      </c>
      <c r="Q3736" s="47">
        <v>0</v>
      </c>
      <c r="R3736" s="47">
        <v>0</v>
      </c>
      <c r="S3736" s="46">
        <f t="shared" si="249"/>
        <v>0</v>
      </c>
      <c r="T3736" s="47">
        <v>0</v>
      </c>
      <c r="U3736" s="47">
        <v>0</v>
      </c>
      <c r="V3736" s="46">
        <f t="shared" si="247"/>
        <v>0</v>
      </c>
      <c r="W3736" s="46">
        <f t="shared" si="248"/>
        <v>0</v>
      </c>
      <c r="X3736" s="45" t="s">
        <v>88</v>
      </c>
      <c r="Y3736" s="44"/>
      <c r="Z3736" s="43"/>
      <c r="AA3736" s="78" t="s">
        <v>100</v>
      </c>
      <c r="AK3736" s="2"/>
      <c r="AL3736" s="2"/>
      <c r="AM3736" s="2"/>
      <c r="AN3736" s="2"/>
      <c r="AO3736" s="2"/>
      <c r="AP3736" s="2"/>
      <c r="AQ3736" s="2"/>
      <c r="AR3736" s="2"/>
      <c r="AS3736" s="2"/>
      <c r="AT3736" s="2"/>
      <c r="AU3736" s="2"/>
      <c r="AV3736" s="2"/>
      <c r="AW3736" s="2"/>
    </row>
    <row r="3737" spans="1:49" hidden="1">
      <c r="A3737" s="31" t="e">
        <f t="shared" si="246"/>
        <v>#N/A</v>
      </c>
      <c r="B3737" s="30" t="e">
        <f>VLOOKUP(F3737,[3]!Tabla13[#All],2,FALSE)</f>
        <v>#N/A</v>
      </c>
      <c r="C3737" s="51">
        <v>2026</v>
      </c>
      <c r="D3737" s="51">
        <v>8330</v>
      </c>
      <c r="E3737" s="51"/>
      <c r="F3737" s="52"/>
      <c r="G3737" s="51">
        <v>3</v>
      </c>
      <c r="H3737" s="51">
        <v>8</v>
      </c>
      <c r="I3737" s="51">
        <v>23</v>
      </c>
      <c r="J3737" s="51"/>
      <c r="K3737" s="51">
        <v>3000</v>
      </c>
      <c r="L3737" s="51">
        <v>3500</v>
      </c>
      <c r="M3737" s="51">
        <v>357</v>
      </c>
      <c r="N3737" s="50">
        <v>883</v>
      </c>
      <c r="O3737" s="49"/>
      <c r="P3737" s="48" t="s">
        <v>513</v>
      </c>
      <c r="Q3737" s="47">
        <v>0</v>
      </c>
      <c r="R3737" s="47">
        <v>0</v>
      </c>
      <c r="S3737" s="46">
        <f t="shared" si="249"/>
        <v>0</v>
      </c>
      <c r="T3737" s="47">
        <v>0</v>
      </c>
      <c r="U3737" s="47">
        <v>0</v>
      </c>
      <c r="V3737" s="46">
        <f t="shared" si="247"/>
        <v>0</v>
      </c>
      <c r="W3737" s="46">
        <f t="shared" si="248"/>
        <v>0</v>
      </c>
      <c r="X3737" s="45" t="s">
        <v>88</v>
      </c>
      <c r="Y3737" s="44"/>
      <c r="Z3737" s="43"/>
      <c r="AA3737" s="78" t="s">
        <v>100</v>
      </c>
      <c r="AK3737" s="2"/>
      <c r="AL3737" s="2"/>
      <c r="AM3737" s="2"/>
      <c r="AN3737" s="2"/>
      <c r="AO3737" s="2"/>
      <c r="AP3737" s="2"/>
      <c r="AQ3737" s="2"/>
      <c r="AR3737" s="2"/>
      <c r="AS3737" s="2"/>
      <c r="AT3737" s="2"/>
      <c r="AU3737" s="2"/>
      <c r="AV3737" s="2"/>
      <c r="AW3737" s="2"/>
    </row>
    <row r="3738" spans="1:49" hidden="1">
      <c r="A3738" s="31" t="e">
        <f t="shared" si="246"/>
        <v>#N/A</v>
      </c>
      <c r="B3738" s="30" t="e">
        <f>VLOOKUP(F3738,[3]!Tabla13[#All],2,FALSE)</f>
        <v>#N/A</v>
      </c>
      <c r="C3738" s="51">
        <v>2026</v>
      </c>
      <c r="D3738" s="51">
        <v>8330</v>
      </c>
      <c r="E3738" s="51"/>
      <c r="F3738" s="52"/>
      <c r="G3738" s="51">
        <v>3</v>
      </c>
      <c r="H3738" s="51">
        <v>8</v>
      </c>
      <c r="I3738" s="51">
        <v>23</v>
      </c>
      <c r="J3738" s="51"/>
      <c r="K3738" s="51">
        <v>3000</v>
      </c>
      <c r="L3738" s="51">
        <v>3500</v>
      </c>
      <c r="M3738" s="51">
        <v>357</v>
      </c>
      <c r="N3738" s="50">
        <v>884</v>
      </c>
      <c r="O3738" s="49">
        <v>14</v>
      </c>
      <c r="P3738" s="48" t="s">
        <v>512</v>
      </c>
      <c r="Q3738" s="47"/>
      <c r="R3738" s="47">
        <v>0</v>
      </c>
      <c r="S3738" s="46">
        <f t="shared" si="249"/>
        <v>0</v>
      </c>
      <c r="T3738" s="47">
        <v>0</v>
      </c>
      <c r="U3738" s="47">
        <v>0</v>
      </c>
      <c r="V3738" s="46">
        <f t="shared" si="247"/>
        <v>0</v>
      </c>
      <c r="W3738" s="46">
        <f t="shared" si="248"/>
        <v>0</v>
      </c>
      <c r="X3738" s="45" t="s">
        <v>88</v>
      </c>
      <c r="Y3738" s="44"/>
      <c r="Z3738" s="43"/>
      <c r="AA3738" s="78" t="s">
        <v>100</v>
      </c>
      <c r="AK3738" s="2"/>
      <c r="AL3738" s="2"/>
      <c r="AM3738" s="2"/>
      <c r="AN3738" s="2"/>
      <c r="AO3738" s="2"/>
      <c r="AP3738" s="2"/>
      <c r="AQ3738" s="2"/>
      <c r="AR3738" s="2"/>
      <c r="AS3738" s="2"/>
      <c r="AT3738" s="2"/>
      <c r="AU3738" s="2"/>
      <c r="AV3738" s="2"/>
      <c r="AW3738" s="2"/>
    </row>
    <row r="3739" spans="1:49" hidden="1">
      <c r="A3739" s="31" t="e">
        <f t="shared" ref="A3739:A3802" si="250">B3739-E3739</f>
        <v>#N/A</v>
      </c>
      <c r="B3739" s="30" t="e">
        <f>VLOOKUP(F3739,[3]!Tabla13[#All],2,FALSE)</f>
        <v>#N/A</v>
      </c>
      <c r="C3739" s="51">
        <v>2026</v>
      </c>
      <c r="D3739" s="51">
        <v>8330</v>
      </c>
      <c r="E3739" s="51"/>
      <c r="F3739" s="52"/>
      <c r="G3739" s="51">
        <v>3</v>
      </c>
      <c r="H3739" s="51">
        <v>8</v>
      </c>
      <c r="I3739" s="51">
        <v>23</v>
      </c>
      <c r="J3739" s="51"/>
      <c r="K3739" s="51">
        <v>3000</v>
      </c>
      <c r="L3739" s="51">
        <v>3500</v>
      </c>
      <c r="M3739" s="51">
        <v>357</v>
      </c>
      <c r="N3739" s="50">
        <v>885</v>
      </c>
      <c r="O3739" s="49"/>
      <c r="P3739" s="48" t="s">
        <v>511</v>
      </c>
      <c r="Q3739" s="47">
        <v>0</v>
      </c>
      <c r="R3739" s="47">
        <v>0</v>
      </c>
      <c r="S3739" s="46">
        <f t="shared" si="249"/>
        <v>0</v>
      </c>
      <c r="T3739" s="47">
        <v>0</v>
      </c>
      <c r="U3739" s="47">
        <v>0</v>
      </c>
      <c r="V3739" s="46">
        <f t="shared" si="247"/>
        <v>0</v>
      </c>
      <c r="W3739" s="46">
        <f t="shared" si="248"/>
        <v>0</v>
      </c>
      <c r="X3739" s="45" t="s">
        <v>88</v>
      </c>
      <c r="Y3739" s="44"/>
      <c r="Z3739" s="43"/>
      <c r="AA3739" s="78" t="s">
        <v>100</v>
      </c>
      <c r="AK3739" s="2"/>
      <c r="AL3739" s="2"/>
      <c r="AM3739" s="2"/>
      <c r="AN3739" s="2"/>
      <c r="AO3739" s="2"/>
      <c r="AP3739" s="2"/>
      <c r="AQ3739" s="2"/>
      <c r="AR3739" s="2"/>
      <c r="AS3739" s="2"/>
      <c r="AT3739" s="2"/>
      <c r="AU3739" s="2"/>
      <c r="AV3739" s="2"/>
      <c r="AW3739" s="2"/>
    </row>
    <row r="3740" spans="1:49" hidden="1">
      <c r="A3740" s="31" t="e">
        <f t="shared" si="250"/>
        <v>#N/A</v>
      </c>
      <c r="B3740" s="30" t="e">
        <f>VLOOKUP(F3740,[3]!Tabla13[#All],2,FALSE)</f>
        <v>#N/A</v>
      </c>
      <c r="C3740" s="51">
        <v>2026</v>
      </c>
      <c r="D3740" s="51">
        <v>8330</v>
      </c>
      <c r="E3740" s="51"/>
      <c r="F3740" s="52"/>
      <c r="G3740" s="51">
        <v>3</v>
      </c>
      <c r="H3740" s="51">
        <v>8</v>
      </c>
      <c r="I3740" s="51">
        <v>23</v>
      </c>
      <c r="J3740" s="51"/>
      <c r="K3740" s="51">
        <v>3000</v>
      </c>
      <c r="L3740" s="51">
        <v>3500</v>
      </c>
      <c r="M3740" s="51">
        <v>357</v>
      </c>
      <c r="N3740" s="50">
        <v>886</v>
      </c>
      <c r="O3740" s="49">
        <v>14</v>
      </c>
      <c r="P3740" s="48" t="s">
        <v>510</v>
      </c>
      <c r="Q3740" s="47"/>
      <c r="R3740" s="47">
        <v>0</v>
      </c>
      <c r="S3740" s="46">
        <f t="shared" si="249"/>
        <v>0</v>
      </c>
      <c r="T3740" s="47">
        <v>0</v>
      </c>
      <c r="U3740" s="47">
        <v>0</v>
      </c>
      <c r="V3740" s="46">
        <f t="shared" si="247"/>
        <v>0</v>
      </c>
      <c r="W3740" s="46">
        <f t="shared" si="248"/>
        <v>0</v>
      </c>
      <c r="X3740" s="45" t="s">
        <v>88</v>
      </c>
      <c r="Y3740" s="44"/>
      <c r="Z3740" s="43"/>
      <c r="AA3740" s="78" t="s">
        <v>100</v>
      </c>
      <c r="AK3740" s="2"/>
      <c r="AL3740" s="2"/>
      <c r="AM3740" s="2"/>
      <c r="AN3740" s="2"/>
      <c r="AO3740" s="2"/>
      <c r="AP3740" s="2"/>
      <c r="AQ3740" s="2"/>
      <c r="AR3740" s="2"/>
      <c r="AS3740" s="2"/>
      <c r="AT3740" s="2"/>
      <c r="AU3740" s="2"/>
      <c r="AV3740" s="2"/>
      <c r="AW3740" s="2"/>
    </row>
    <row r="3741" spans="1:49" hidden="1">
      <c r="A3741" s="31" t="e">
        <f t="shared" si="250"/>
        <v>#N/A</v>
      </c>
      <c r="B3741" s="30" t="e">
        <f>VLOOKUP(F3741,[3]!Tabla13[#All],2,FALSE)</f>
        <v>#N/A</v>
      </c>
      <c r="C3741" s="61">
        <v>2026</v>
      </c>
      <c r="D3741" s="61">
        <v>8330</v>
      </c>
      <c r="E3741" s="61"/>
      <c r="F3741" s="62"/>
      <c r="G3741" s="61">
        <v>3</v>
      </c>
      <c r="H3741" s="61">
        <v>8</v>
      </c>
      <c r="I3741" s="61">
        <v>23</v>
      </c>
      <c r="J3741" s="61"/>
      <c r="K3741" s="61">
        <v>3000</v>
      </c>
      <c r="L3741" s="61">
        <v>3700</v>
      </c>
      <c r="M3741" s="61"/>
      <c r="N3741" s="60" t="s">
        <v>23</v>
      </c>
      <c r="O3741" s="59"/>
      <c r="P3741" s="58" t="s">
        <v>87</v>
      </c>
      <c r="Q3741" s="57">
        <f>+Q3742</f>
        <v>0</v>
      </c>
      <c r="R3741" s="57">
        <f>+R3742</f>
        <v>0</v>
      </c>
      <c r="S3741" s="57">
        <f t="shared" si="249"/>
        <v>0</v>
      </c>
      <c r="T3741" s="57">
        <f>+T3742</f>
        <v>0</v>
      </c>
      <c r="U3741" s="57">
        <f>+U3742</f>
        <v>0</v>
      </c>
      <c r="V3741" s="57">
        <f t="shared" si="247"/>
        <v>0</v>
      </c>
      <c r="W3741" s="57">
        <f t="shared" si="248"/>
        <v>0</v>
      </c>
      <c r="X3741" s="56"/>
      <c r="Y3741" s="66"/>
      <c r="Z3741" s="65"/>
      <c r="AA3741" s="53"/>
      <c r="AK3741" s="2"/>
      <c r="AL3741" s="2"/>
      <c r="AM3741" s="2"/>
      <c r="AN3741" s="2"/>
      <c r="AO3741" s="2"/>
      <c r="AP3741" s="2"/>
      <c r="AQ3741" s="2"/>
      <c r="AR3741" s="2"/>
      <c r="AS3741" s="2"/>
      <c r="AT3741" s="2"/>
      <c r="AU3741" s="2"/>
      <c r="AV3741" s="2"/>
      <c r="AW3741" s="2"/>
    </row>
    <row r="3742" spans="1:49" hidden="1">
      <c r="A3742" s="31" t="e">
        <f t="shared" si="250"/>
        <v>#N/A</v>
      </c>
      <c r="B3742" s="30" t="e">
        <f>VLOOKUP(F3742,[3]!Tabla13[#All],2,FALSE)</f>
        <v>#N/A</v>
      </c>
      <c r="C3742" s="40">
        <v>2026</v>
      </c>
      <c r="D3742" s="40">
        <v>8330</v>
      </c>
      <c r="E3742" s="40"/>
      <c r="F3742" s="41"/>
      <c r="G3742" s="40">
        <v>3</v>
      </c>
      <c r="H3742" s="40">
        <v>8</v>
      </c>
      <c r="I3742" s="40">
        <v>23</v>
      </c>
      <c r="J3742" s="40"/>
      <c r="K3742" s="40">
        <v>3000</v>
      </c>
      <c r="L3742" s="40">
        <v>3700</v>
      </c>
      <c r="M3742" s="40">
        <v>375</v>
      </c>
      <c r="N3742" s="39" t="s">
        <v>23</v>
      </c>
      <c r="O3742" s="38"/>
      <c r="P3742" s="37" t="s">
        <v>82</v>
      </c>
      <c r="Q3742" s="36">
        <f>SUM(Q3743)</f>
        <v>0</v>
      </c>
      <c r="R3742" s="36">
        <f>SUM(R3743)</f>
        <v>0</v>
      </c>
      <c r="S3742" s="36">
        <f t="shared" si="249"/>
        <v>0</v>
      </c>
      <c r="T3742" s="36">
        <f>SUM(T3743)</f>
        <v>0</v>
      </c>
      <c r="U3742" s="36">
        <f>SUM(U3743)</f>
        <v>0</v>
      </c>
      <c r="V3742" s="36">
        <f t="shared" si="247"/>
        <v>0</v>
      </c>
      <c r="W3742" s="36">
        <f t="shared" si="248"/>
        <v>0</v>
      </c>
      <c r="X3742" s="35"/>
      <c r="Y3742" s="64"/>
      <c r="Z3742" s="63"/>
      <c r="AA3742" s="32"/>
      <c r="AK3742" s="2"/>
      <c r="AL3742" s="2"/>
      <c r="AM3742" s="2"/>
      <c r="AN3742" s="2"/>
      <c r="AO3742" s="2"/>
      <c r="AP3742" s="2"/>
      <c r="AQ3742" s="2"/>
      <c r="AR3742" s="2"/>
      <c r="AS3742" s="2"/>
      <c r="AT3742" s="2"/>
      <c r="AU3742" s="2"/>
      <c r="AV3742" s="2"/>
      <c r="AW3742" s="2"/>
    </row>
    <row r="3743" spans="1:49" hidden="1">
      <c r="A3743" s="31" t="e">
        <f t="shared" si="250"/>
        <v>#N/A</v>
      </c>
      <c r="B3743" s="30" t="e">
        <f>VLOOKUP(F3743,[3]!Tabla13[#All],2,FALSE)</f>
        <v>#N/A</v>
      </c>
      <c r="C3743" s="51">
        <v>2026</v>
      </c>
      <c r="D3743" s="51">
        <v>8330</v>
      </c>
      <c r="E3743" s="51"/>
      <c r="F3743" s="52"/>
      <c r="G3743" s="51">
        <v>3</v>
      </c>
      <c r="H3743" s="51">
        <v>8</v>
      </c>
      <c r="I3743" s="51">
        <v>23</v>
      </c>
      <c r="J3743" s="51"/>
      <c r="K3743" s="51">
        <v>3000</v>
      </c>
      <c r="L3743" s="51">
        <v>3700</v>
      </c>
      <c r="M3743" s="51">
        <v>375</v>
      </c>
      <c r="N3743" s="50">
        <v>1503</v>
      </c>
      <c r="O3743" s="49">
        <v>14</v>
      </c>
      <c r="P3743" s="48" t="s">
        <v>81</v>
      </c>
      <c r="Q3743" s="47">
        <v>0</v>
      </c>
      <c r="R3743" s="47">
        <v>0</v>
      </c>
      <c r="S3743" s="46">
        <f t="shared" si="249"/>
        <v>0</v>
      </c>
      <c r="T3743" s="47"/>
      <c r="U3743" s="47">
        <v>0</v>
      </c>
      <c r="V3743" s="46">
        <f t="shared" si="247"/>
        <v>0</v>
      </c>
      <c r="W3743" s="46">
        <f t="shared" si="248"/>
        <v>0</v>
      </c>
      <c r="X3743" s="45" t="s">
        <v>77</v>
      </c>
      <c r="Y3743" s="44"/>
      <c r="Z3743" s="43"/>
      <c r="AA3743" s="42" t="s">
        <v>19</v>
      </c>
      <c r="AK3743" s="2"/>
      <c r="AL3743" s="2"/>
      <c r="AM3743" s="2"/>
      <c r="AN3743" s="2"/>
      <c r="AO3743" s="2"/>
      <c r="AP3743" s="2"/>
      <c r="AQ3743" s="2"/>
      <c r="AR3743" s="2"/>
      <c r="AS3743" s="2"/>
      <c r="AT3743" s="2"/>
      <c r="AU3743" s="2"/>
      <c r="AV3743" s="2"/>
      <c r="AW3743" s="2"/>
    </row>
    <row r="3744" spans="1:49" hidden="1">
      <c r="A3744" s="31" t="e">
        <f t="shared" si="250"/>
        <v>#N/A</v>
      </c>
      <c r="B3744" s="30" t="e">
        <f>VLOOKUP(F3744,[3]!Tabla13[#All],2,FALSE)</f>
        <v>#N/A</v>
      </c>
      <c r="C3744" s="75">
        <v>2026</v>
      </c>
      <c r="D3744" s="75">
        <v>8330</v>
      </c>
      <c r="E3744" s="75"/>
      <c r="F3744" s="76"/>
      <c r="G3744" s="75">
        <v>3</v>
      </c>
      <c r="H3744" s="75">
        <v>8</v>
      </c>
      <c r="I3744" s="75">
        <v>23</v>
      </c>
      <c r="J3744" s="75"/>
      <c r="K3744" s="75">
        <v>5000</v>
      </c>
      <c r="L3744" s="75"/>
      <c r="M3744" s="75"/>
      <c r="N3744" s="74" t="s">
        <v>23</v>
      </c>
      <c r="O3744" s="73"/>
      <c r="P3744" s="72" t="s">
        <v>76</v>
      </c>
      <c r="Q3744" s="71">
        <f>+Q3745+Q3758+Q3790</f>
        <v>0</v>
      </c>
      <c r="R3744" s="71">
        <f>+R3745+R3758+R3790</f>
        <v>0</v>
      </c>
      <c r="S3744" s="71">
        <f t="shared" si="249"/>
        <v>0</v>
      </c>
      <c r="T3744" s="71">
        <f>+T3745+T3758+T3790</f>
        <v>0</v>
      </c>
      <c r="U3744" s="71">
        <f>+U3745+U3758+U3790</f>
        <v>0</v>
      </c>
      <c r="V3744" s="71">
        <f t="shared" si="247"/>
        <v>0</v>
      </c>
      <c r="W3744" s="71">
        <f t="shared" si="248"/>
        <v>0</v>
      </c>
      <c r="X3744" s="70"/>
      <c r="Y3744" s="79"/>
      <c r="Z3744" s="68"/>
      <c r="AA3744" s="67"/>
      <c r="AK3744" s="2"/>
      <c r="AL3744" s="2"/>
      <c r="AM3744" s="2"/>
      <c r="AN3744" s="2"/>
      <c r="AO3744" s="2"/>
      <c r="AP3744" s="2"/>
      <c r="AQ3744" s="2"/>
      <c r="AR3744" s="2"/>
      <c r="AS3744" s="2"/>
      <c r="AT3744" s="2"/>
      <c r="AU3744" s="2"/>
      <c r="AV3744" s="2"/>
      <c r="AW3744" s="2"/>
    </row>
    <row r="3745" spans="1:49" hidden="1">
      <c r="A3745" s="31" t="e">
        <f t="shared" si="250"/>
        <v>#N/A</v>
      </c>
      <c r="B3745" s="30" t="e">
        <f>VLOOKUP(F3745,[3]!Tabla13[#All],2,FALSE)</f>
        <v>#N/A</v>
      </c>
      <c r="C3745" s="61">
        <v>2026</v>
      </c>
      <c r="D3745" s="61">
        <v>8330</v>
      </c>
      <c r="E3745" s="61"/>
      <c r="F3745" s="62"/>
      <c r="G3745" s="61">
        <v>3</v>
      </c>
      <c r="H3745" s="61">
        <v>8</v>
      </c>
      <c r="I3745" s="61">
        <v>23</v>
      </c>
      <c r="J3745" s="61"/>
      <c r="K3745" s="61">
        <v>5000</v>
      </c>
      <c r="L3745" s="61">
        <v>5100</v>
      </c>
      <c r="M3745" s="61"/>
      <c r="N3745" s="60" t="s">
        <v>23</v>
      </c>
      <c r="O3745" s="59"/>
      <c r="P3745" s="58" t="s">
        <v>75</v>
      </c>
      <c r="Q3745" s="57">
        <f>+Q3746+Q3756</f>
        <v>0</v>
      </c>
      <c r="R3745" s="57">
        <f>+R3746+R3756</f>
        <v>0</v>
      </c>
      <c r="S3745" s="57">
        <f t="shared" si="249"/>
        <v>0</v>
      </c>
      <c r="T3745" s="57">
        <f>+T3746+T3756</f>
        <v>0</v>
      </c>
      <c r="U3745" s="57">
        <f>+U3746+U3756</f>
        <v>0</v>
      </c>
      <c r="V3745" s="57">
        <f t="shared" si="247"/>
        <v>0</v>
      </c>
      <c r="W3745" s="57">
        <f t="shared" si="248"/>
        <v>0</v>
      </c>
      <c r="X3745" s="56"/>
      <c r="Y3745" s="66"/>
      <c r="Z3745" s="65"/>
      <c r="AA3745" s="53"/>
      <c r="AK3745" s="2"/>
      <c r="AL3745" s="2"/>
      <c r="AM3745" s="2"/>
      <c r="AN3745" s="2"/>
      <c r="AO3745" s="2"/>
      <c r="AP3745" s="2"/>
      <c r="AQ3745" s="2"/>
      <c r="AR3745" s="2"/>
      <c r="AS3745" s="2"/>
      <c r="AT3745" s="2"/>
      <c r="AU3745" s="2"/>
      <c r="AV3745" s="2"/>
      <c r="AW3745" s="2"/>
    </row>
    <row r="3746" spans="1:49" hidden="1">
      <c r="A3746" s="31" t="e">
        <f t="shared" si="250"/>
        <v>#N/A</v>
      </c>
      <c r="B3746" s="30" t="e">
        <f>VLOOKUP(F3746,[3]!Tabla13[#All],2,FALSE)</f>
        <v>#N/A</v>
      </c>
      <c r="C3746" s="40">
        <v>2026</v>
      </c>
      <c r="D3746" s="40">
        <v>8330</v>
      </c>
      <c r="E3746" s="40"/>
      <c r="F3746" s="41"/>
      <c r="G3746" s="40">
        <v>3</v>
      </c>
      <c r="H3746" s="40">
        <v>8</v>
      </c>
      <c r="I3746" s="40">
        <v>23</v>
      </c>
      <c r="J3746" s="40"/>
      <c r="K3746" s="40">
        <v>5000</v>
      </c>
      <c r="L3746" s="40">
        <v>5100</v>
      </c>
      <c r="M3746" s="40">
        <v>515</v>
      </c>
      <c r="N3746" s="39" t="s">
        <v>23</v>
      </c>
      <c r="O3746" s="38"/>
      <c r="P3746" s="37" t="s">
        <v>63</v>
      </c>
      <c r="Q3746" s="36">
        <f>SUM(Q3747:Q3755)</f>
        <v>0</v>
      </c>
      <c r="R3746" s="36">
        <f>SUM(R3747:R3755)</f>
        <v>0</v>
      </c>
      <c r="S3746" s="36">
        <f t="shared" si="249"/>
        <v>0</v>
      </c>
      <c r="T3746" s="36">
        <f>SUM(T3747:T3755)</f>
        <v>0</v>
      </c>
      <c r="U3746" s="36">
        <f>SUM(U3747:U3755)</f>
        <v>0</v>
      </c>
      <c r="V3746" s="36">
        <f t="shared" si="247"/>
        <v>0</v>
      </c>
      <c r="W3746" s="36">
        <f t="shared" si="248"/>
        <v>0</v>
      </c>
      <c r="X3746" s="35"/>
      <c r="Y3746" s="128"/>
      <c r="Z3746" s="63"/>
      <c r="AA3746" s="32"/>
      <c r="AK3746" s="2"/>
      <c r="AL3746" s="2"/>
      <c r="AM3746" s="2"/>
      <c r="AN3746" s="2"/>
      <c r="AO3746" s="2"/>
      <c r="AP3746" s="2"/>
      <c r="AQ3746" s="2"/>
      <c r="AR3746" s="2"/>
      <c r="AS3746" s="2"/>
      <c r="AT3746" s="2"/>
      <c r="AU3746" s="2"/>
      <c r="AV3746" s="2"/>
      <c r="AW3746" s="2"/>
    </row>
    <row r="3747" spans="1:49" hidden="1">
      <c r="A3747" s="31" t="e">
        <f t="shared" si="250"/>
        <v>#N/A</v>
      </c>
      <c r="B3747" s="30" t="e">
        <f>VLOOKUP(F3747,[3]!Tabla13[#All],2,FALSE)</f>
        <v>#N/A</v>
      </c>
      <c r="C3747" s="51">
        <v>2026</v>
      </c>
      <c r="D3747" s="51">
        <v>8330</v>
      </c>
      <c r="E3747" s="51"/>
      <c r="F3747" s="52"/>
      <c r="G3747" s="51">
        <v>3</v>
      </c>
      <c r="H3747" s="51">
        <v>8</v>
      </c>
      <c r="I3747" s="51">
        <v>23</v>
      </c>
      <c r="J3747" s="51"/>
      <c r="K3747" s="51">
        <v>5000</v>
      </c>
      <c r="L3747" s="51">
        <v>5100</v>
      </c>
      <c r="M3747" s="51">
        <v>515</v>
      </c>
      <c r="N3747" s="50">
        <v>361</v>
      </c>
      <c r="O3747" s="49"/>
      <c r="P3747" s="48" t="s">
        <v>61</v>
      </c>
      <c r="Q3747" s="47">
        <v>0</v>
      </c>
      <c r="R3747" s="47">
        <v>0</v>
      </c>
      <c r="S3747" s="46">
        <f t="shared" si="249"/>
        <v>0</v>
      </c>
      <c r="T3747" s="47">
        <v>0</v>
      </c>
      <c r="U3747" s="47">
        <v>0</v>
      </c>
      <c r="V3747" s="46">
        <f t="shared" si="247"/>
        <v>0</v>
      </c>
      <c r="W3747" s="46">
        <f t="shared" si="248"/>
        <v>0</v>
      </c>
      <c r="X3747" s="45" t="s">
        <v>26</v>
      </c>
      <c r="Y3747" s="44"/>
      <c r="Z3747" s="43"/>
      <c r="AA3747" s="171" t="s">
        <v>100</v>
      </c>
      <c r="AK3747" s="2"/>
      <c r="AL3747" s="2"/>
      <c r="AM3747" s="2"/>
      <c r="AN3747" s="2"/>
      <c r="AO3747" s="2"/>
      <c r="AP3747" s="2"/>
      <c r="AQ3747" s="2"/>
      <c r="AR3747" s="2"/>
      <c r="AS3747" s="2"/>
      <c r="AT3747" s="2"/>
      <c r="AU3747" s="2"/>
      <c r="AV3747" s="2"/>
      <c r="AW3747" s="2"/>
    </row>
    <row r="3748" spans="1:49" hidden="1">
      <c r="A3748" s="31" t="e">
        <f t="shared" si="250"/>
        <v>#N/A</v>
      </c>
      <c r="B3748" s="30" t="e">
        <f>VLOOKUP(F3748,[3]!Tabla13[#All],2,FALSE)</f>
        <v>#N/A</v>
      </c>
      <c r="C3748" s="51">
        <v>2026</v>
      </c>
      <c r="D3748" s="51">
        <v>8330</v>
      </c>
      <c r="E3748" s="51"/>
      <c r="F3748" s="52"/>
      <c r="G3748" s="51">
        <v>3</v>
      </c>
      <c r="H3748" s="51">
        <v>8</v>
      </c>
      <c r="I3748" s="51">
        <v>23</v>
      </c>
      <c r="J3748" s="51"/>
      <c r="K3748" s="51">
        <v>5000</v>
      </c>
      <c r="L3748" s="51">
        <v>5100</v>
      </c>
      <c r="M3748" s="51">
        <v>515</v>
      </c>
      <c r="N3748" s="50">
        <v>364</v>
      </c>
      <c r="O3748" s="49">
        <v>14</v>
      </c>
      <c r="P3748" s="48" t="s">
        <v>60</v>
      </c>
      <c r="Q3748" s="47"/>
      <c r="R3748" s="47">
        <v>0</v>
      </c>
      <c r="S3748" s="46">
        <f t="shared" si="249"/>
        <v>0</v>
      </c>
      <c r="T3748" s="47">
        <v>0</v>
      </c>
      <c r="U3748" s="47">
        <v>0</v>
      </c>
      <c r="V3748" s="46">
        <f t="shared" si="247"/>
        <v>0</v>
      </c>
      <c r="W3748" s="46">
        <f t="shared" si="248"/>
        <v>0</v>
      </c>
      <c r="X3748" s="45" t="s">
        <v>26</v>
      </c>
      <c r="Y3748" s="44"/>
      <c r="Z3748" s="43"/>
      <c r="AA3748" s="171" t="s">
        <v>100</v>
      </c>
      <c r="AK3748" s="2"/>
      <c r="AL3748" s="2"/>
      <c r="AM3748" s="2"/>
      <c r="AN3748" s="2"/>
      <c r="AO3748" s="2"/>
      <c r="AP3748" s="2"/>
      <c r="AQ3748" s="2"/>
      <c r="AR3748" s="2"/>
      <c r="AS3748" s="2"/>
      <c r="AT3748" s="2"/>
      <c r="AU3748" s="2"/>
      <c r="AV3748" s="2"/>
      <c r="AW3748" s="2"/>
    </row>
    <row r="3749" spans="1:49" hidden="1">
      <c r="A3749" s="31" t="e">
        <f t="shared" si="250"/>
        <v>#N/A</v>
      </c>
      <c r="B3749" s="30" t="e">
        <f>VLOOKUP(F3749,[3]!Tabla13[#All],2,FALSE)</f>
        <v>#N/A</v>
      </c>
      <c r="C3749" s="51">
        <v>2026</v>
      </c>
      <c r="D3749" s="51">
        <v>8330</v>
      </c>
      <c r="E3749" s="51"/>
      <c r="F3749" s="52"/>
      <c r="G3749" s="51">
        <v>3</v>
      </c>
      <c r="H3749" s="51">
        <v>8</v>
      </c>
      <c r="I3749" s="51">
        <v>23</v>
      </c>
      <c r="J3749" s="51"/>
      <c r="K3749" s="51">
        <v>5000</v>
      </c>
      <c r="L3749" s="51">
        <v>5100</v>
      </c>
      <c r="M3749" s="51">
        <v>515</v>
      </c>
      <c r="N3749" s="50">
        <v>380</v>
      </c>
      <c r="O3749" s="49"/>
      <c r="P3749" s="48" t="s">
        <v>509</v>
      </c>
      <c r="Q3749" s="47">
        <v>0</v>
      </c>
      <c r="R3749" s="47">
        <v>0</v>
      </c>
      <c r="S3749" s="46">
        <f t="shared" si="249"/>
        <v>0</v>
      </c>
      <c r="T3749" s="47">
        <v>0</v>
      </c>
      <c r="U3749" s="47">
        <v>0</v>
      </c>
      <c r="V3749" s="46">
        <f t="shared" si="247"/>
        <v>0</v>
      </c>
      <c r="W3749" s="46">
        <f t="shared" si="248"/>
        <v>0</v>
      </c>
      <c r="X3749" s="45" t="s">
        <v>26</v>
      </c>
      <c r="Y3749" s="44"/>
      <c r="Z3749" s="43"/>
      <c r="AA3749" s="114" t="s">
        <v>100</v>
      </c>
      <c r="AK3749" s="2"/>
      <c r="AL3749" s="2"/>
      <c r="AM3749" s="2"/>
      <c r="AN3749" s="2"/>
      <c r="AO3749" s="2"/>
      <c r="AP3749" s="2"/>
      <c r="AQ3749" s="2"/>
      <c r="AR3749" s="2"/>
      <c r="AS3749" s="2"/>
      <c r="AT3749" s="2"/>
      <c r="AU3749" s="2"/>
      <c r="AV3749" s="2"/>
      <c r="AW3749" s="2"/>
    </row>
    <row r="3750" spans="1:49" hidden="1">
      <c r="A3750" s="31" t="e">
        <f t="shared" si="250"/>
        <v>#N/A</v>
      </c>
      <c r="B3750" s="30" t="e">
        <f>VLOOKUP(F3750,[3]!Tabla13[#All],2,FALSE)</f>
        <v>#N/A</v>
      </c>
      <c r="C3750" s="51">
        <v>2026</v>
      </c>
      <c r="D3750" s="51">
        <v>8330</v>
      </c>
      <c r="E3750" s="51"/>
      <c r="F3750" s="52"/>
      <c r="G3750" s="51">
        <v>3</v>
      </c>
      <c r="H3750" s="51">
        <v>8</v>
      </c>
      <c r="I3750" s="51">
        <v>23</v>
      </c>
      <c r="J3750" s="51"/>
      <c r="K3750" s="51">
        <v>5000</v>
      </c>
      <c r="L3750" s="51">
        <v>5100</v>
      </c>
      <c r="M3750" s="51">
        <v>515</v>
      </c>
      <c r="N3750" s="50">
        <v>688</v>
      </c>
      <c r="O3750" s="49"/>
      <c r="P3750" s="48" t="s">
        <v>508</v>
      </c>
      <c r="Q3750" s="47">
        <v>0</v>
      </c>
      <c r="R3750" s="47">
        <v>0</v>
      </c>
      <c r="S3750" s="46">
        <f t="shared" si="249"/>
        <v>0</v>
      </c>
      <c r="T3750" s="47">
        <v>0</v>
      </c>
      <c r="U3750" s="47">
        <v>0</v>
      </c>
      <c r="V3750" s="46">
        <f t="shared" si="247"/>
        <v>0</v>
      </c>
      <c r="W3750" s="46">
        <f t="shared" si="248"/>
        <v>0</v>
      </c>
      <c r="X3750" s="45" t="s">
        <v>26</v>
      </c>
      <c r="Y3750" s="44"/>
      <c r="Z3750" s="43"/>
      <c r="AA3750" s="114" t="s">
        <v>100</v>
      </c>
      <c r="AK3750" s="2"/>
      <c r="AL3750" s="2"/>
      <c r="AM3750" s="2"/>
      <c r="AN3750" s="2"/>
      <c r="AO3750" s="2"/>
      <c r="AP3750" s="2"/>
      <c r="AQ3750" s="2"/>
      <c r="AR3750" s="2"/>
      <c r="AS3750" s="2"/>
      <c r="AT3750" s="2"/>
      <c r="AU3750" s="2"/>
      <c r="AV3750" s="2"/>
      <c r="AW3750" s="2"/>
    </row>
    <row r="3751" spans="1:49" hidden="1">
      <c r="A3751" s="31" t="e">
        <f t="shared" si="250"/>
        <v>#N/A</v>
      </c>
      <c r="B3751" s="30" t="e">
        <f>VLOOKUP(F3751,[3]!Tabla13[#All],2,FALSE)</f>
        <v>#N/A</v>
      </c>
      <c r="C3751" s="51">
        <v>2026</v>
      </c>
      <c r="D3751" s="51">
        <v>8330</v>
      </c>
      <c r="E3751" s="51"/>
      <c r="F3751" s="52"/>
      <c r="G3751" s="51">
        <v>3</v>
      </c>
      <c r="H3751" s="51">
        <v>8</v>
      </c>
      <c r="I3751" s="51">
        <v>23</v>
      </c>
      <c r="J3751" s="51"/>
      <c r="K3751" s="51">
        <v>5000</v>
      </c>
      <c r="L3751" s="51">
        <v>5100</v>
      </c>
      <c r="M3751" s="51">
        <v>515</v>
      </c>
      <c r="N3751" s="50">
        <v>986</v>
      </c>
      <c r="O3751" s="49"/>
      <c r="P3751" s="48" t="s">
        <v>507</v>
      </c>
      <c r="Q3751" s="47">
        <v>0</v>
      </c>
      <c r="R3751" s="47">
        <v>0</v>
      </c>
      <c r="S3751" s="46">
        <f t="shared" si="249"/>
        <v>0</v>
      </c>
      <c r="T3751" s="47">
        <v>0</v>
      </c>
      <c r="U3751" s="47">
        <v>0</v>
      </c>
      <c r="V3751" s="46">
        <f t="shared" si="247"/>
        <v>0</v>
      </c>
      <c r="W3751" s="46">
        <f t="shared" si="248"/>
        <v>0</v>
      </c>
      <c r="X3751" s="45" t="s">
        <v>26</v>
      </c>
      <c r="Y3751" s="44"/>
      <c r="Z3751" s="43"/>
      <c r="AA3751" s="114" t="s">
        <v>100</v>
      </c>
      <c r="AK3751" s="2"/>
      <c r="AL3751" s="2"/>
      <c r="AM3751" s="2"/>
      <c r="AN3751" s="2"/>
      <c r="AO3751" s="2"/>
      <c r="AP3751" s="2"/>
      <c r="AQ3751" s="2"/>
      <c r="AR3751" s="2"/>
      <c r="AS3751" s="2"/>
      <c r="AT3751" s="2"/>
      <c r="AU3751" s="2"/>
      <c r="AV3751" s="2"/>
      <c r="AW3751" s="2"/>
    </row>
    <row r="3752" spans="1:49" hidden="1">
      <c r="A3752" s="31" t="e">
        <f t="shared" si="250"/>
        <v>#N/A</v>
      </c>
      <c r="B3752" s="30" t="e">
        <f>VLOOKUP(F3752,[3]!Tabla13[#All],2,FALSE)</f>
        <v>#N/A</v>
      </c>
      <c r="C3752" s="51">
        <v>2026</v>
      </c>
      <c r="D3752" s="51">
        <v>8330</v>
      </c>
      <c r="E3752" s="51"/>
      <c r="F3752" s="52"/>
      <c r="G3752" s="51">
        <v>3</v>
      </c>
      <c r="H3752" s="51">
        <v>8</v>
      </c>
      <c r="I3752" s="51">
        <v>23</v>
      </c>
      <c r="J3752" s="51"/>
      <c r="K3752" s="51">
        <v>5000</v>
      </c>
      <c r="L3752" s="51">
        <v>5100</v>
      </c>
      <c r="M3752" s="51">
        <v>515</v>
      </c>
      <c r="N3752" s="50">
        <v>1241</v>
      </c>
      <c r="O3752" s="49"/>
      <c r="P3752" s="48" t="s">
        <v>437</v>
      </c>
      <c r="Q3752" s="47">
        <v>0</v>
      </c>
      <c r="R3752" s="47">
        <v>0</v>
      </c>
      <c r="S3752" s="46">
        <f t="shared" si="249"/>
        <v>0</v>
      </c>
      <c r="T3752" s="47">
        <v>0</v>
      </c>
      <c r="U3752" s="47">
        <v>0</v>
      </c>
      <c r="V3752" s="46">
        <f t="shared" si="247"/>
        <v>0</v>
      </c>
      <c r="W3752" s="46">
        <f t="shared" si="248"/>
        <v>0</v>
      </c>
      <c r="X3752" s="45" t="s">
        <v>26</v>
      </c>
      <c r="Y3752" s="44"/>
      <c r="Z3752" s="43"/>
      <c r="AA3752" s="114" t="s">
        <v>100</v>
      </c>
      <c r="AK3752" s="2"/>
      <c r="AL3752" s="2"/>
      <c r="AM3752" s="2"/>
      <c r="AN3752" s="2"/>
      <c r="AO3752" s="2"/>
      <c r="AP3752" s="2"/>
      <c r="AQ3752" s="2"/>
      <c r="AR3752" s="2"/>
      <c r="AS3752" s="2"/>
      <c r="AT3752" s="2"/>
      <c r="AU3752" s="2"/>
      <c r="AV3752" s="2"/>
      <c r="AW3752" s="2"/>
    </row>
    <row r="3753" spans="1:49" hidden="1">
      <c r="A3753" s="31" t="e">
        <f t="shared" si="250"/>
        <v>#N/A</v>
      </c>
      <c r="B3753" s="30" t="e">
        <f>VLOOKUP(F3753,[3]!Tabla13[#All],2,FALSE)</f>
        <v>#N/A</v>
      </c>
      <c r="C3753" s="51">
        <v>2026</v>
      </c>
      <c r="D3753" s="51">
        <v>8330</v>
      </c>
      <c r="E3753" s="51"/>
      <c r="F3753" s="52"/>
      <c r="G3753" s="51">
        <v>3</v>
      </c>
      <c r="H3753" s="51">
        <v>8</v>
      </c>
      <c r="I3753" s="51">
        <v>23</v>
      </c>
      <c r="J3753" s="51"/>
      <c r="K3753" s="51">
        <v>5000</v>
      </c>
      <c r="L3753" s="51">
        <v>5100</v>
      </c>
      <c r="M3753" s="51">
        <v>515</v>
      </c>
      <c r="N3753" s="50">
        <v>1287</v>
      </c>
      <c r="O3753" s="49"/>
      <c r="P3753" s="48" t="s">
        <v>467</v>
      </c>
      <c r="Q3753" s="47">
        <v>0</v>
      </c>
      <c r="R3753" s="47">
        <v>0</v>
      </c>
      <c r="S3753" s="46">
        <f t="shared" si="249"/>
        <v>0</v>
      </c>
      <c r="T3753" s="47">
        <v>0</v>
      </c>
      <c r="U3753" s="47">
        <v>0</v>
      </c>
      <c r="V3753" s="46">
        <f t="shared" si="247"/>
        <v>0</v>
      </c>
      <c r="W3753" s="46">
        <f t="shared" si="248"/>
        <v>0</v>
      </c>
      <c r="X3753" s="45" t="s">
        <v>26</v>
      </c>
      <c r="Y3753" s="44"/>
      <c r="Z3753" s="43"/>
      <c r="AA3753" s="171" t="s">
        <v>100</v>
      </c>
      <c r="AK3753" s="2"/>
      <c r="AL3753" s="2"/>
      <c r="AM3753" s="2"/>
      <c r="AN3753" s="2"/>
      <c r="AO3753" s="2"/>
      <c r="AP3753" s="2"/>
      <c r="AQ3753" s="2"/>
      <c r="AR3753" s="2"/>
      <c r="AS3753" s="2"/>
      <c r="AT3753" s="2"/>
      <c r="AU3753" s="2"/>
      <c r="AV3753" s="2"/>
      <c r="AW3753" s="2"/>
    </row>
    <row r="3754" spans="1:49" hidden="1">
      <c r="A3754" s="31" t="e">
        <f t="shared" si="250"/>
        <v>#N/A</v>
      </c>
      <c r="B3754" s="30" t="e">
        <f>VLOOKUP(F3754,[3]!Tabla13[#All],2,FALSE)</f>
        <v>#N/A</v>
      </c>
      <c r="C3754" s="51">
        <v>2026</v>
      </c>
      <c r="D3754" s="51">
        <v>8330</v>
      </c>
      <c r="E3754" s="51"/>
      <c r="F3754" s="52"/>
      <c r="G3754" s="51">
        <v>3</v>
      </c>
      <c r="H3754" s="51">
        <v>8</v>
      </c>
      <c r="I3754" s="51">
        <v>23</v>
      </c>
      <c r="J3754" s="51"/>
      <c r="K3754" s="51">
        <v>5000</v>
      </c>
      <c r="L3754" s="51">
        <v>5100</v>
      </c>
      <c r="M3754" s="51">
        <v>515</v>
      </c>
      <c r="N3754" s="50">
        <v>1413</v>
      </c>
      <c r="O3754" s="49"/>
      <c r="P3754" s="48" t="s">
        <v>506</v>
      </c>
      <c r="Q3754" s="47">
        <v>0</v>
      </c>
      <c r="R3754" s="47">
        <v>0</v>
      </c>
      <c r="S3754" s="46">
        <f t="shared" si="249"/>
        <v>0</v>
      </c>
      <c r="T3754" s="47">
        <v>0</v>
      </c>
      <c r="U3754" s="47">
        <v>0</v>
      </c>
      <c r="V3754" s="46">
        <f t="shared" si="247"/>
        <v>0</v>
      </c>
      <c r="W3754" s="46">
        <f t="shared" si="248"/>
        <v>0</v>
      </c>
      <c r="X3754" s="45" t="s">
        <v>26</v>
      </c>
      <c r="Y3754" s="44"/>
      <c r="Z3754" s="43"/>
      <c r="AA3754" s="114" t="s">
        <v>100</v>
      </c>
      <c r="AK3754" s="2"/>
      <c r="AL3754" s="2"/>
      <c r="AM3754" s="2"/>
      <c r="AN3754" s="2"/>
      <c r="AO3754" s="2"/>
      <c r="AP3754" s="2"/>
      <c r="AQ3754" s="2"/>
      <c r="AR3754" s="2"/>
      <c r="AS3754" s="2"/>
      <c r="AT3754" s="2"/>
      <c r="AU3754" s="2"/>
      <c r="AV3754" s="2"/>
      <c r="AW3754" s="2"/>
    </row>
    <row r="3755" spans="1:49" hidden="1">
      <c r="A3755" s="31" t="e">
        <f t="shared" si="250"/>
        <v>#N/A</v>
      </c>
      <c r="B3755" s="30" t="e">
        <f>VLOOKUP(F3755,[3]!Tabla13[#All],2,FALSE)</f>
        <v>#N/A</v>
      </c>
      <c r="C3755" s="51">
        <v>2026</v>
      </c>
      <c r="D3755" s="51">
        <v>8330</v>
      </c>
      <c r="E3755" s="51"/>
      <c r="F3755" s="52"/>
      <c r="G3755" s="51">
        <v>3</v>
      </c>
      <c r="H3755" s="51">
        <v>8</v>
      </c>
      <c r="I3755" s="51">
        <v>23</v>
      </c>
      <c r="J3755" s="51"/>
      <c r="K3755" s="51">
        <v>5000</v>
      </c>
      <c r="L3755" s="51">
        <v>5100</v>
      </c>
      <c r="M3755" s="51">
        <v>515</v>
      </c>
      <c r="N3755" s="50">
        <v>1004</v>
      </c>
      <c r="O3755" s="49"/>
      <c r="P3755" s="48" t="s">
        <v>56</v>
      </c>
      <c r="Q3755" s="47">
        <v>0</v>
      </c>
      <c r="R3755" s="47">
        <v>0</v>
      </c>
      <c r="S3755" s="46">
        <f t="shared" si="249"/>
        <v>0</v>
      </c>
      <c r="T3755" s="47">
        <v>0</v>
      </c>
      <c r="U3755" s="47">
        <v>0</v>
      </c>
      <c r="V3755" s="46">
        <f t="shared" si="247"/>
        <v>0</v>
      </c>
      <c r="W3755" s="46">
        <f t="shared" si="248"/>
        <v>0</v>
      </c>
      <c r="X3755" s="45" t="s">
        <v>26</v>
      </c>
      <c r="Y3755" s="44"/>
      <c r="Z3755" s="43"/>
      <c r="AA3755" s="114" t="s">
        <v>100</v>
      </c>
      <c r="AK3755" s="2"/>
      <c r="AL3755" s="2"/>
      <c r="AM3755" s="2"/>
      <c r="AN3755" s="2"/>
      <c r="AO3755" s="2"/>
      <c r="AP3755" s="2"/>
      <c r="AQ3755" s="2"/>
      <c r="AR3755" s="2"/>
      <c r="AS3755" s="2"/>
      <c r="AT3755" s="2"/>
      <c r="AU3755" s="2"/>
      <c r="AV3755" s="2"/>
      <c r="AW3755" s="2"/>
    </row>
    <row r="3756" spans="1:49" hidden="1">
      <c r="A3756" s="31" t="e">
        <f t="shared" si="250"/>
        <v>#N/A</v>
      </c>
      <c r="B3756" s="30" t="e">
        <f>VLOOKUP(F3756,[3]!Tabla13[#All],2,FALSE)</f>
        <v>#N/A</v>
      </c>
      <c r="C3756" s="40">
        <v>2026</v>
      </c>
      <c r="D3756" s="40">
        <v>8330</v>
      </c>
      <c r="E3756" s="40"/>
      <c r="F3756" s="41"/>
      <c r="G3756" s="40">
        <v>3</v>
      </c>
      <c r="H3756" s="40">
        <v>8</v>
      </c>
      <c r="I3756" s="40">
        <v>23</v>
      </c>
      <c r="J3756" s="40"/>
      <c r="K3756" s="40">
        <v>5000</v>
      </c>
      <c r="L3756" s="40">
        <v>5100</v>
      </c>
      <c r="M3756" s="40">
        <v>519</v>
      </c>
      <c r="N3756" s="39" t="s">
        <v>23</v>
      </c>
      <c r="O3756" s="38"/>
      <c r="P3756" s="37" t="s">
        <v>47</v>
      </c>
      <c r="Q3756" s="36">
        <f>SUM(Q3757:Q3757)</f>
        <v>0</v>
      </c>
      <c r="R3756" s="36">
        <f>SUM(R3757:R3757)</f>
        <v>0</v>
      </c>
      <c r="S3756" s="36">
        <f t="shared" si="249"/>
        <v>0</v>
      </c>
      <c r="T3756" s="36">
        <f>SUM(T3757:T3757)</f>
        <v>0</v>
      </c>
      <c r="U3756" s="36">
        <f>SUM(U3757:U3757)</f>
        <v>0</v>
      </c>
      <c r="V3756" s="36">
        <f t="shared" si="247"/>
        <v>0</v>
      </c>
      <c r="W3756" s="36">
        <f t="shared" si="248"/>
        <v>0</v>
      </c>
      <c r="X3756" s="35"/>
      <c r="Y3756" s="64"/>
      <c r="Z3756" s="63"/>
      <c r="AA3756" s="64"/>
      <c r="AK3756" s="2"/>
      <c r="AL3756" s="2"/>
      <c r="AM3756" s="2"/>
      <c r="AN3756" s="2"/>
      <c r="AO3756" s="2"/>
      <c r="AP3756" s="2"/>
      <c r="AQ3756" s="2"/>
      <c r="AR3756" s="2"/>
      <c r="AS3756" s="2"/>
      <c r="AT3756" s="2"/>
      <c r="AU3756" s="2"/>
      <c r="AV3756" s="2"/>
      <c r="AW3756" s="2"/>
    </row>
    <row r="3757" spans="1:49" hidden="1">
      <c r="A3757" s="31" t="e">
        <f t="shared" si="250"/>
        <v>#N/A</v>
      </c>
      <c r="B3757" s="30" t="e">
        <f>VLOOKUP(F3757,[3]!Tabla13[#All],2,FALSE)</f>
        <v>#N/A</v>
      </c>
      <c r="C3757" s="51">
        <v>2026</v>
      </c>
      <c r="D3757" s="51">
        <v>8330</v>
      </c>
      <c r="E3757" s="51"/>
      <c r="F3757" s="52"/>
      <c r="G3757" s="51">
        <v>3</v>
      </c>
      <c r="H3757" s="51">
        <v>8</v>
      </c>
      <c r="I3757" s="51">
        <v>23</v>
      </c>
      <c r="J3757" s="51"/>
      <c r="K3757" s="51">
        <v>5000</v>
      </c>
      <c r="L3757" s="51">
        <v>5100</v>
      </c>
      <c r="M3757" s="51">
        <v>519</v>
      </c>
      <c r="N3757" s="50">
        <v>962</v>
      </c>
      <c r="O3757" s="49">
        <v>14</v>
      </c>
      <c r="P3757" s="48" t="s">
        <v>505</v>
      </c>
      <c r="Q3757" s="47"/>
      <c r="R3757" s="47">
        <v>0</v>
      </c>
      <c r="S3757" s="46">
        <f t="shared" si="249"/>
        <v>0</v>
      </c>
      <c r="T3757" s="47">
        <v>0</v>
      </c>
      <c r="U3757" s="47">
        <v>0</v>
      </c>
      <c r="V3757" s="46">
        <f t="shared" si="247"/>
        <v>0</v>
      </c>
      <c r="W3757" s="46">
        <f t="shared" si="248"/>
        <v>0</v>
      </c>
      <c r="X3757" s="45" t="s">
        <v>26</v>
      </c>
      <c r="Y3757" s="44"/>
      <c r="Z3757" s="43"/>
      <c r="AA3757" s="171" t="s">
        <v>100</v>
      </c>
      <c r="AK3757" s="2"/>
      <c r="AL3757" s="2"/>
      <c r="AM3757" s="2"/>
      <c r="AN3757" s="2"/>
      <c r="AO3757" s="2"/>
      <c r="AP3757" s="2"/>
      <c r="AQ3757" s="2"/>
      <c r="AR3757" s="2"/>
      <c r="AS3757" s="2"/>
      <c r="AT3757" s="2"/>
      <c r="AU3757" s="2"/>
      <c r="AV3757" s="2"/>
      <c r="AW3757" s="2"/>
    </row>
    <row r="3758" spans="1:49" hidden="1">
      <c r="A3758" s="31" t="e">
        <f t="shared" si="250"/>
        <v>#N/A</v>
      </c>
      <c r="B3758" s="30" t="e">
        <f>VLOOKUP(F3758,[3]!Tabla13[#All],2,FALSE)</f>
        <v>#N/A</v>
      </c>
      <c r="C3758" s="61">
        <v>2026</v>
      </c>
      <c r="D3758" s="61">
        <v>8330</v>
      </c>
      <c r="E3758" s="61"/>
      <c r="F3758" s="62"/>
      <c r="G3758" s="61">
        <v>3</v>
      </c>
      <c r="H3758" s="61">
        <v>8</v>
      </c>
      <c r="I3758" s="61">
        <v>23</v>
      </c>
      <c r="J3758" s="61"/>
      <c r="K3758" s="61">
        <v>5000</v>
      </c>
      <c r="L3758" s="61">
        <v>5600</v>
      </c>
      <c r="M3758" s="61"/>
      <c r="N3758" s="60" t="s">
        <v>23</v>
      </c>
      <c r="O3758" s="59"/>
      <c r="P3758" s="58" t="s">
        <v>29</v>
      </c>
      <c r="Q3758" s="57">
        <f>+Q3759+Q3761+Q3774</f>
        <v>0</v>
      </c>
      <c r="R3758" s="57">
        <f>+R3759+R3761+R3774</f>
        <v>0</v>
      </c>
      <c r="S3758" s="57">
        <f t="shared" si="249"/>
        <v>0</v>
      </c>
      <c r="T3758" s="57">
        <f>+T3759+T3761+T3774</f>
        <v>0</v>
      </c>
      <c r="U3758" s="57">
        <f>+U3759+U3761+U3774</f>
        <v>0</v>
      </c>
      <c r="V3758" s="57">
        <f t="shared" si="247"/>
        <v>0</v>
      </c>
      <c r="W3758" s="57">
        <f t="shared" si="248"/>
        <v>0</v>
      </c>
      <c r="X3758" s="56"/>
      <c r="Y3758" s="137"/>
      <c r="Z3758" s="136"/>
      <c r="AA3758" s="53"/>
      <c r="AK3758" s="2"/>
      <c r="AL3758" s="2"/>
      <c r="AM3758" s="2"/>
      <c r="AN3758" s="2"/>
      <c r="AO3758" s="2"/>
      <c r="AP3758" s="2"/>
      <c r="AQ3758" s="2"/>
      <c r="AR3758" s="2"/>
      <c r="AS3758" s="2"/>
      <c r="AT3758" s="2"/>
      <c r="AU3758" s="2"/>
      <c r="AV3758" s="2"/>
      <c r="AW3758" s="2"/>
    </row>
    <row r="3759" spans="1:49" ht="30" hidden="1">
      <c r="A3759" s="31" t="e">
        <f t="shared" si="250"/>
        <v>#N/A</v>
      </c>
      <c r="B3759" s="30" t="e">
        <f>VLOOKUP(F3759,[3]!Tabla13[#All],2,FALSE)</f>
        <v>#N/A</v>
      </c>
      <c r="C3759" s="40">
        <v>2026</v>
      </c>
      <c r="D3759" s="40">
        <v>8330</v>
      </c>
      <c r="E3759" s="40"/>
      <c r="F3759" s="41"/>
      <c r="G3759" s="40">
        <v>3</v>
      </c>
      <c r="H3759" s="40">
        <v>8</v>
      </c>
      <c r="I3759" s="40">
        <v>23</v>
      </c>
      <c r="J3759" s="40"/>
      <c r="K3759" s="40">
        <v>5000</v>
      </c>
      <c r="L3759" s="40">
        <v>5600</v>
      </c>
      <c r="M3759" s="40">
        <v>564</v>
      </c>
      <c r="N3759" s="39" t="s">
        <v>23</v>
      </c>
      <c r="O3759" s="38"/>
      <c r="P3759" s="37" t="s">
        <v>186</v>
      </c>
      <c r="Q3759" s="36">
        <f>SUM(Q3760)</f>
        <v>0</v>
      </c>
      <c r="R3759" s="36">
        <f>SUM(R3760)</f>
        <v>0</v>
      </c>
      <c r="S3759" s="36">
        <f t="shared" si="249"/>
        <v>0</v>
      </c>
      <c r="T3759" s="36">
        <f>SUM(T3760)</f>
        <v>0</v>
      </c>
      <c r="U3759" s="36">
        <f>SUM(U3760)</f>
        <v>0</v>
      </c>
      <c r="V3759" s="36">
        <f t="shared" si="247"/>
        <v>0</v>
      </c>
      <c r="W3759" s="36">
        <f t="shared" si="248"/>
        <v>0</v>
      </c>
      <c r="X3759" s="35"/>
      <c r="Y3759" s="34"/>
      <c r="Z3759" s="63"/>
      <c r="AA3759" s="32"/>
      <c r="AK3759" s="2"/>
      <c r="AL3759" s="2"/>
      <c r="AM3759" s="2"/>
      <c r="AN3759" s="2"/>
      <c r="AO3759" s="2"/>
      <c r="AP3759" s="2"/>
      <c r="AQ3759" s="2"/>
      <c r="AR3759" s="2"/>
      <c r="AS3759" s="2"/>
      <c r="AT3759" s="2"/>
      <c r="AU3759" s="2"/>
      <c r="AV3759" s="2"/>
      <c r="AW3759" s="2"/>
    </row>
    <row r="3760" spans="1:49" hidden="1">
      <c r="A3760" s="31" t="e">
        <f t="shared" si="250"/>
        <v>#N/A</v>
      </c>
      <c r="B3760" s="30" t="e">
        <f>VLOOKUP(F3760,[3]!Tabla13[#All],2,FALSE)</f>
        <v>#N/A</v>
      </c>
      <c r="C3760" s="51">
        <v>2026</v>
      </c>
      <c r="D3760" s="51">
        <v>8330</v>
      </c>
      <c r="E3760" s="51"/>
      <c r="F3760" s="52"/>
      <c r="G3760" s="51">
        <v>3</v>
      </c>
      <c r="H3760" s="51">
        <v>8</v>
      </c>
      <c r="I3760" s="51">
        <v>23</v>
      </c>
      <c r="J3760" s="51"/>
      <c r="K3760" s="51">
        <v>5000</v>
      </c>
      <c r="L3760" s="51">
        <v>5600</v>
      </c>
      <c r="M3760" s="51">
        <v>564</v>
      </c>
      <c r="N3760" s="50">
        <v>19</v>
      </c>
      <c r="O3760" s="49"/>
      <c r="P3760" s="48" t="s">
        <v>504</v>
      </c>
      <c r="Q3760" s="47">
        <v>0</v>
      </c>
      <c r="R3760" s="47">
        <v>0</v>
      </c>
      <c r="S3760" s="46">
        <f t="shared" si="249"/>
        <v>0</v>
      </c>
      <c r="T3760" s="47">
        <v>0</v>
      </c>
      <c r="U3760" s="47">
        <v>0</v>
      </c>
      <c r="V3760" s="46">
        <f t="shared" si="247"/>
        <v>0</v>
      </c>
      <c r="W3760" s="46">
        <f t="shared" si="248"/>
        <v>0</v>
      </c>
      <c r="X3760" s="45" t="s">
        <v>26</v>
      </c>
      <c r="Y3760" s="44"/>
      <c r="Z3760" s="43"/>
      <c r="AA3760" s="171" t="s">
        <v>100</v>
      </c>
      <c r="AK3760" s="2"/>
      <c r="AL3760" s="2"/>
      <c r="AM3760" s="2"/>
      <c r="AN3760" s="2"/>
      <c r="AO3760" s="2"/>
      <c r="AP3760" s="2"/>
      <c r="AQ3760" s="2"/>
      <c r="AR3760" s="2"/>
      <c r="AS3760" s="2"/>
      <c r="AT3760" s="2"/>
      <c r="AU3760" s="2"/>
      <c r="AV3760" s="2"/>
      <c r="AW3760" s="2"/>
    </row>
    <row r="3761" spans="1:49" hidden="1">
      <c r="A3761" s="31" t="e">
        <f t="shared" si="250"/>
        <v>#N/A</v>
      </c>
      <c r="B3761" s="30" t="e">
        <f>VLOOKUP(F3761,[3]!Tabla13[#All],2,FALSE)</f>
        <v>#N/A</v>
      </c>
      <c r="C3761" s="40">
        <v>2026</v>
      </c>
      <c r="D3761" s="40">
        <v>8330</v>
      </c>
      <c r="E3761" s="40"/>
      <c r="F3761" s="41"/>
      <c r="G3761" s="40">
        <v>3</v>
      </c>
      <c r="H3761" s="40">
        <v>8</v>
      </c>
      <c r="I3761" s="40">
        <v>23</v>
      </c>
      <c r="J3761" s="40"/>
      <c r="K3761" s="40">
        <v>5000</v>
      </c>
      <c r="L3761" s="40">
        <v>5600</v>
      </c>
      <c r="M3761" s="40">
        <v>565</v>
      </c>
      <c r="N3761" s="39" t="s">
        <v>23</v>
      </c>
      <c r="O3761" s="38"/>
      <c r="P3761" s="37" t="s">
        <v>184</v>
      </c>
      <c r="Q3761" s="36">
        <f>SUM(Q3762:Q3773)</f>
        <v>0</v>
      </c>
      <c r="R3761" s="36">
        <f>SUM(R3762:R3773)</f>
        <v>0</v>
      </c>
      <c r="S3761" s="36">
        <f t="shared" si="249"/>
        <v>0</v>
      </c>
      <c r="T3761" s="36">
        <f>SUM(T3762:T3773)</f>
        <v>0</v>
      </c>
      <c r="U3761" s="36">
        <f>SUM(U3762:U3773)</f>
        <v>0</v>
      </c>
      <c r="V3761" s="36">
        <f t="shared" si="247"/>
        <v>0</v>
      </c>
      <c r="W3761" s="36">
        <f t="shared" si="248"/>
        <v>0</v>
      </c>
      <c r="X3761" s="35"/>
      <c r="Y3761" s="34"/>
      <c r="Z3761" s="63"/>
      <c r="AA3761" s="32"/>
      <c r="AK3761" s="2"/>
      <c r="AL3761" s="2"/>
      <c r="AM3761" s="2"/>
      <c r="AN3761" s="2"/>
      <c r="AO3761" s="2"/>
      <c r="AP3761" s="2"/>
      <c r="AQ3761" s="2"/>
      <c r="AR3761" s="2"/>
      <c r="AS3761" s="2"/>
      <c r="AT3761" s="2"/>
      <c r="AU3761" s="2"/>
      <c r="AV3761" s="2"/>
      <c r="AW3761" s="2"/>
    </row>
    <row r="3762" spans="1:49" hidden="1">
      <c r="A3762" s="31" t="e">
        <f t="shared" si="250"/>
        <v>#N/A</v>
      </c>
      <c r="B3762" s="30" t="e">
        <f>VLOOKUP(F3762,[3]!Tabla13[#All],2,FALSE)</f>
        <v>#N/A</v>
      </c>
      <c r="C3762" s="51">
        <v>2026</v>
      </c>
      <c r="D3762" s="51">
        <v>8330</v>
      </c>
      <c r="E3762" s="51"/>
      <c r="F3762" s="52"/>
      <c r="G3762" s="51">
        <v>3</v>
      </c>
      <c r="H3762" s="51">
        <v>8</v>
      </c>
      <c r="I3762" s="51">
        <v>23</v>
      </c>
      <c r="J3762" s="51"/>
      <c r="K3762" s="51">
        <v>5000</v>
      </c>
      <c r="L3762" s="51">
        <v>5600</v>
      </c>
      <c r="M3762" s="51">
        <v>565</v>
      </c>
      <c r="N3762" s="50">
        <v>42</v>
      </c>
      <c r="O3762" s="49"/>
      <c r="P3762" s="48" t="s">
        <v>503</v>
      </c>
      <c r="Q3762" s="47">
        <v>0</v>
      </c>
      <c r="R3762" s="47">
        <v>0</v>
      </c>
      <c r="S3762" s="46">
        <f t="shared" si="249"/>
        <v>0</v>
      </c>
      <c r="T3762" s="47">
        <v>0</v>
      </c>
      <c r="U3762" s="47">
        <v>0</v>
      </c>
      <c r="V3762" s="46">
        <f t="shared" si="247"/>
        <v>0</v>
      </c>
      <c r="W3762" s="46">
        <f t="shared" si="248"/>
        <v>0</v>
      </c>
      <c r="X3762" s="45" t="s">
        <v>26</v>
      </c>
      <c r="Y3762" s="44"/>
      <c r="Z3762" s="43"/>
      <c r="AA3762" s="171" t="s">
        <v>100</v>
      </c>
      <c r="AK3762" s="2"/>
      <c r="AL3762" s="2"/>
      <c r="AM3762" s="2"/>
      <c r="AN3762" s="2"/>
      <c r="AO3762" s="2"/>
      <c r="AP3762" s="2"/>
      <c r="AQ3762" s="2"/>
      <c r="AR3762" s="2"/>
      <c r="AS3762" s="2"/>
      <c r="AT3762" s="2"/>
      <c r="AU3762" s="2"/>
      <c r="AV3762" s="2"/>
      <c r="AW3762" s="2"/>
    </row>
    <row r="3763" spans="1:49" hidden="1">
      <c r="A3763" s="31" t="e">
        <f t="shared" si="250"/>
        <v>#N/A</v>
      </c>
      <c r="B3763" s="30" t="e">
        <f>VLOOKUP(F3763,[3]!Tabla13[#All],2,FALSE)</f>
        <v>#N/A</v>
      </c>
      <c r="C3763" s="51">
        <v>2026</v>
      </c>
      <c r="D3763" s="51">
        <v>8330</v>
      </c>
      <c r="E3763" s="51"/>
      <c r="F3763" s="52"/>
      <c r="G3763" s="51">
        <v>3</v>
      </c>
      <c r="H3763" s="51">
        <v>8</v>
      </c>
      <c r="I3763" s="51">
        <v>23</v>
      </c>
      <c r="J3763" s="51"/>
      <c r="K3763" s="51">
        <v>5000</v>
      </c>
      <c r="L3763" s="51">
        <v>5600</v>
      </c>
      <c r="M3763" s="51">
        <v>565</v>
      </c>
      <c r="N3763" s="50">
        <v>381</v>
      </c>
      <c r="O3763" s="49"/>
      <c r="P3763" s="48" t="s">
        <v>502</v>
      </c>
      <c r="Q3763" s="47">
        <v>0</v>
      </c>
      <c r="R3763" s="47">
        <v>0</v>
      </c>
      <c r="S3763" s="46">
        <f t="shared" si="249"/>
        <v>0</v>
      </c>
      <c r="T3763" s="47">
        <v>0</v>
      </c>
      <c r="U3763" s="47">
        <v>0</v>
      </c>
      <c r="V3763" s="46">
        <f t="shared" si="247"/>
        <v>0</v>
      </c>
      <c r="W3763" s="46">
        <f t="shared" si="248"/>
        <v>0</v>
      </c>
      <c r="X3763" s="45" t="s">
        <v>26</v>
      </c>
      <c r="Y3763" s="44"/>
      <c r="Z3763" s="43"/>
      <c r="AA3763" s="114" t="s">
        <v>100</v>
      </c>
      <c r="AK3763" s="2"/>
      <c r="AL3763" s="2"/>
      <c r="AM3763" s="2"/>
      <c r="AN3763" s="2"/>
      <c r="AO3763" s="2"/>
      <c r="AP3763" s="2"/>
      <c r="AQ3763" s="2"/>
      <c r="AR3763" s="2"/>
      <c r="AS3763" s="2"/>
      <c r="AT3763" s="2"/>
      <c r="AU3763" s="2"/>
      <c r="AV3763" s="2"/>
      <c r="AW3763" s="2"/>
    </row>
    <row r="3764" spans="1:49" hidden="1">
      <c r="A3764" s="31" t="e">
        <f t="shared" si="250"/>
        <v>#N/A</v>
      </c>
      <c r="B3764" s="30" t="e">
        <f>VLOOKUP(F3764,[3]!Tabla13[#All],2,FALSE)</f>
        <v>#N/A</v>
      </c>
      <c r="C3764" s="51">
        <v>2026</v>
      </c>
      <c r="D3764" s="51">
        <v>8330</v>
      </c>
      <c r="E3764" s="51"/>
      <c r="F3764" s="52"/>
      <c r="G3764" s="51">
        <v>3</v>
      </c>
      <c r="H3764" s="51">
        <v>8</v>
      </c>
      <c r="I3764" s="51">
        <v>23</v>
      </c>
      <c r="J3764" s="51"/>
      <c r="K3764" s="51">
        <v>5000</v>
      </c>
      <c r="L3764" s="51">
        <v>5600</v>
      </c>
      <c r="M3764" s="51">
        <v>565</v>
      </c>
      <c r="N3764" s="50">
        <v>532</v>
      </c>
      <c r="O3764" s="49">
        <v>14</v>
      </c>
      <c r="P3764" s="48" t="s">
        <v>501</v>
      </c>
      <c r="Q3764" s="47"/>
      <c r="R3764" s="47"/>
      <c r="S3764" s="46">
        <f t="shared" si="249"/>
        <v>0</v>
      </c>
      <c r="T3764" s="47">
        <v>0</v>
      </c>
      <c r="U3764" s="47">
        <v>0</v>
      </c>
      <c r="V3764" s="46">
        <f t="shared" si="247"/>
        <v>0</v>
      </c>
      <c r="W3764" s="46">
        <f t="shared" si="248"/>
        <v>0</v>
      </c>
      <c r="X3764" s="45" t="s">
        <v>26</v>
      </c>
      <c r="Y3764" s="44"/>
      <c r="Z3764" s="43"/>
      <c r="AA3764" s="114" t="s">
        <v>100</v>
      </c>
      <c r="AK3764" s="2"/>
      <c r="AL3764" s="2"/>
      <c r="AM3764" s="2"/>
      <c r="AN3764" s="2"/>
      <c r="AO3764" s="2"/>
      <c r="AP3764" s="2"/>
      <c r="AQ3764" s="2"/>
      <c r="AR3764" s="2"/>
      <c r="AS3764" s="2"/>
      <c r="AT3764" s="2"/>
      <c r="AU3764" s="2"/>
      <c r="AV3764" s="2"/>
      <c r="AW3764" s="2"/>
    </row>
    <row r="3765" spans="1:49" hidden="1">
      <c r="A3765" s="31" t="e">
        <f t="shared" si="250"/>
        <v>#N/A</v>
      </c>
      <c r="B3765" s="30" t="e">
        <f>VLOOKUP(F3765,[3]!Tabla13[#All],2,FALSE)</f>
        <v>#N/A</v>
      </c>
      <c r="C3765" s="51">
        <v>2026</v>
      </c>
      <c r="D3765" s="51">
        <v>8330</v>
      </c>
      <c r="E3765" s="51"/>
      <c r="F3765" s="52"/>
      <c r="G3765" s="51">
        <v>3</v>
      </c>
      <c r="H3765" s="51">
        <v>8</v>
      </c>
      <c r="I3765" s="51">
        <v>23</v>
      </c>
      <c r="J3765" s="51"/>
      <c r="K3765" s="51">
        <v>5000</v>
      </c>
      <c r="L3765" s="51">
        <v>5600</v>
      </c>
      <c r="M3765" s="51">
        <v>565</v>
      </c>
      <c r="N3765" s="50">
        <v>1218</v>
      </c>
      <c r="O3765" s="49"/>
      <c r="P3765" s="48" t="s">
        <v>500</v>
      </c>
      <c r="Q3765" s="47">
        <v>0</v>
      </c>
      <c r="R3765" s="47">
        <v>0</v>
      </c>
      <c r="S3765" s="46">
        <f t="shared" si="249"/>
        <v>0</v>
      </c>
      <c r="T3765" s="47">
        <v>0</v>
      </c>
      <c r="U3765" s="47">
        <v>0</v>
      </c>
      <c r="V3765" s="46">
        <f t="shared" si="247"/>
        <v>0</v>
      </c>
      <c r="W3765" s="46">
        <f t="shared" si="248"/>
        <v>0</v>
      </c>
      <c r="X3765" s="45" t="s">
        <v>26</v>
      </c>
      <c r="Y3765" s="44"/>
      <c r="Z3765" s="43"/>
      <c r="AA3765" s="114" t="s">
        <v>100</v>
      </c>
      <c r="AK3765" s="2"/>
      <c r="AL3765" s="2"/>
      <c r="AM3765" s="2"/>
      <c r="AN3765" s="2"/>
      <c r="AO3765" s="2"/>
      <c r="AP3765" s="2"/>
      <c r="AQ3765" s="2"/>
      <c r="AR3765" s="2"/>
      <c r="AS3765" s="2"/>
      <c r="AT3765" s="2"/>
      <c r="AU3765" s="2"/>
      <c r="AV3765" s="2"/>
      <c r="AW3765" s="2"/>
    </row>
    <row r="3766" spans="1:49" hidden="1">
      <c r="A3766" s="31" t="e">
        <f t="shared" si="250"/>
        <v>#N/A</v>
      </c>
      <c r="B3766" s="30" t="e">
        <f>VLOOKUP(F3766,[3]!Tabla13[#All],2,FALSE)</f>
        <v>#N/A</v>
      </c>
      <c r="C3766" s="51">
        <v>2026</v>
      </c>
      <c r="D3766" s="51">
        <v>8330</v>
      </c>
      <c r="E3766" s="51"/>
      <c r="F3766" s="52"/>
      <c r="G3766" s="51">
        <v>3</v>
      </c>
      <c r="H3766" s="51">
        <v>8</v>
      </c>
      <c r="I3766" s="51">
        <v>23</v>
      </c>
      <c r="J3766" s="51"/>
      <c r="K3766" s="51">
        <v>5000</v>
      </c>
      <c r="L3766" s="51">
        <v>5600</v>
      </c>
      <c r="M3766" s="51">
        <v>565</v>
      </c>
      <c r="N3766" s="50">
        <v>1435</v>
      </c>
      <c r="O3766" s="49"/>
      <c r="P3766" s="48" t="s">
        <v>499</v>
      </c>
      <c r="Q3766" s="47">
        <v>0</v>
      </c>
      <c r="R3766" s="47">
        <v>0</v>
      </c>
      <c r="S3766" s="46">
        <f t="shared" si="249"/>
        <v>0</v>
      </c>
      <c r="T3766" s="47">
        <v>0</v>
      </c>
      <c r="U3766" s="47">
        <v>0</v>
      </c>
      <c r="V3766" s="46">
        <f t="shared" si="247"/>
        <v>0</v>
      </c>
      <c r="W3766" s="46">
        <f t="shared" si="248"/>
        <v>0</v>
      </c>
      <c r="X3766" s="45" t="s">
        <v>26</v>
      </c>
      <c r="Y3766" s="44"/>
      <c r="Z3766" s="43"/>
      <c r="AA3766" s="114" t="s">
        <v>100</v>
      </c>
      <c r="AK3766" s="2"/>
      <c r="AL3766" s="2"/>
      <c r="AM3766" s="2"/>
      <c r="AN3766" s="2"/>
      <c r="AO3766" s="2"/>
      <c r="AP3766" s="2"/>
      <c r="AQ3766" s="2"/>
      <c r="AR3766" s="2"/>
      <c r="AS3766" s="2"/>
      <c r="AT3766" s="2"/>
      <c r="AU3766" s="2"/>
      <c r="AV3766" s="2"/>
      <c r="AW3766" s="2"/>
    </row>
    <row r="3767" spans="1:49" hidden="1">
      <c r="A3767" s="31" t="e">
        <f t="shared" si="250"/>
        <v>#N/A</v>
      </c>
      <c r="B3767" s="30" t="e">
        <f>VLOOKUP(F3767,[3]!Tabla13[#All],2,FALSE)</f>
        <v>#N/A</v>
      </c>
      <c r="C3767" s="51">
        <v>2026</v>
      </c>
      <c r="D3767" s="51">
        <v>8330</v>
      </c>
      <c r="E3767" s="51"/>
      <c r="F3767" s="52"/>
      <c r="G3767" s="51">
        <v>3</v>
      </c>
      <c r="H3767" s="51">
        <v>8</v>
      </c>
      <c r="I3767" s="51">
        <v>23</v>
      </c>
      <c r="J3767" s="51"/>
      <c r="K3767" s="51">
        <v>5000</v>
      </c>
      <c r="L3767" s="51">
        <v>5600</v>
      </c>
      <c r="M3767" s="51">
        <v>565</v>
      </c>
      <c r="N3767" s="50">
        <v>1438</v>
      </c>
      <c r="O3767" s="49"/>
      <c r="P3767" s="48" t="s">
        <v>498</v>
      </c>
      <c r="Q3767" s="47">
        <v>0</v>
      </c>
      <c r="R3767" s="47">
        <v>0</v>
      </c>
      <c r="S3767" s="46">
        <f t="shared" si="249"/>
        <v>0</v>
      </c>
      <c r="T3767" s="47">
        <v>0</v>
      </c>
      <c r="U3767" s="47">
        <v>0</v>
      </c>
      <c r="V3767" s="46">
        <f t="shared" si="247"/>
        <v>0</v>
      </c>
      <c r="W3767" s="46">
        <f t="shared" si="248"/>
        <v>0</v>
      </c>
      <c r="X3767" s="45" t="s">
        <v>26</v>
      </c>
      <c r="Y3767" s="44"/>
      <c r="Z3767" s="43"/>
      <c r="AA3767" s="114" t="s">
        <v>100</v>
      </c>
      <c r="AK3767" s="2"/>
      <c r="AL3767" s="2"/>
      <c r="AM3767" s="2"/>
      <c r="AN3767" s="2"/>
      <c r="AO3767" s="2"/>
      <c r="AP3767" s="2"/>
      <c r="AQ3767" s="2"/>
      <c r="AR3767" s="2"/>
      <c r="AS3767" s="2"/>
      <c r="AT3767" s="2"/>
      <c r="AU3767" s="2"/>
      <c r="AV3767" s="2"/>
      <c r="AW3767" s="2"/>
    </row>
    <row r="3768" spans="1:49" hidden="1">
      <c r="A3768" s="31">
        <f t="shared" si="250"/>
        <v>0</v>
      </c>
      <c r="B3768" s="30" t="str">
        <f>VLOOKUP(F3768,[3]!Tabla13[#All],2,FALSE)</f>
        <v>30131</v>
      </c>
      <c r="C3768" s="51">
        <v>2026</v>
      </c>
      <c r="D3768" s="51">
        <v>8330</v>
      </c>
      <c r="E3768" s="51">
        <v>30131</v>
      </c>
      <c r="F3768" s="52" t="s">
        <v>495</v>
      </c>
      <c r="G3768" s="51">
        <v>3</v>
      </c>
      <c r="H3768" s="51">
        <v>8</v>
      </c>
      <c r="I3768" s="51">
        <v>23</v>
      </c>
      <c r="J3768" s="51"/>
      <c r="K3768" s="51">
        <v>5000</v>
      </c>
      <c r="L3768" s="51">
        <v>5600</v>
      </c>
      <c r="M3768" s="51">
        <v>565</v>
      </c>
      <c r="N3768" s="50">
        <v>1439</v>
      </c>
      <c r="O3768" s="49">
        <v>14</v>
      </c>
      <c r="P3768" s="48" t="s">
        <v>497</v>
      </c>
      <c r="Q3768" s="47"/>
      <c r="R3768" s="47"/>
      <c r="S3768" s="46">
        <f t="shared" si="249"/>
        <v>0</v>
      </c>
      <c r="T3768" s="47">
        <v>0</v>
      </c>
      <c r="U3768" s="47">
        <v>0</v>
      </c>
      <c r="V3768" s="46">
        <f t="shared" si="247"/>
        <v>0</v>
      </c>
      <c r="W3768" s="46">
        <f t="shared" si="248"/>
        <v>0</v>
      </c>
      <c r="X3768" s="45" t="s">
        <v>26</v>
      </c>
      <c r="Y3768" s="44"/>
      <c r="Z3768" s="43"/>
      <c r="AA3768" s="114" t="s">
        <v>100</v>
      </c>
      <c r="AK3768" s="2"/>
      <c r="AL3768" s="2"/>
      <c r="AM3768" s="2"/>
      <c r="AN3768" s="2"/>
      <c r="AO3768" s="2"/>
      <c r="AP3768" s="2"/>
      <c r="AQ3768" s="2"/>
      <c r="AR3768" s="2"/>
      <c r="AS3768" s="2"/>
      <c r="AT3768" s="2"/>
      <c r="AU3768" s="2"/>
      <c r="AV3768" s="2"/>
      <c r="AW3768" s="2"/>
    </row>
    <row r="3769" spans="1:49" hidden="1">
      <c r="A3769" s="31">
        <f t="shared" si="250"/>
        <v>0</v>
      </c>
      <c r="B3769" s="30" t="str">
        <f>VLOOKUP(F3769,[3]!Tabla13[#All],2,FALSE)</f>
        <v>30175</v>
      </c>
      <c r="C3769" s="51">
        <v>2026</v>
      </c>
      <c r="D3769" s="51">
        <v>8330</v>
      </c>
      <c r="E3769" s="51">
        <v>30175</v>
      </c>
      <c r="F3769" s="52" t="s">
        <v>494</v>
      </c>
      <c r="G3769" s="51">
        <v>3</v>
      </c>
      <c r="H3769" s="51">
        <v>8</v>
      </c>
      <c r="I3769" s="51">
        <v>23</v>
      </c>
      <c r="J3769" s="51"/>
      <c r="K3769" s="51">
        <v>5000</v>
      </c>
      <c r="L3769" s="51">
        <v>5600</v>
      </c>
      <c r="M3769" s="51">
        <v>565</v>
      </c>
      <c r="N3769" s="50">
        <v>1439</v>
      </c>
      <c r="O3769" s="49">
        <v>14</v>
      </c>
      <c r="P3769" s="48" t="s">
        <v>497</v>
      </c>
      <c r="Q3769" s="47"/>
      <c r="R3769" s="47"/>
      <c r="S3769" s="46">
        <f t="shared" si="249"/>
        <v>0</v>
      </c>
      <c r="T3769" s="47">
        <v>0</v>
      </c>
      <c r="U3769" s="47">
        <v>0</v>
      </c>
      <c r="V3769" s="46">
        <f t="shared" si="247"/>
        <v>0</v>
      </c>
      <c r="W3769" s="46">
        <f t="shared" si="248"/>
        <v>0</v>
      </c>
      <c r="X3769" s="45" t="s">
        <v>26</v>
      </c>
      <c r="Y3769" s="44"/>
      <c r="Z3769" s="43"/>
      <c r="AA3769" s="114" t="s">
        <v>100</v>
      </c>
      <c r="AK3769" s="2"/>
      <c r="AL3769" s="2"/>
      <c r="AM3769" s="2"/>
      <c r="AN3769" s="2"/>
      <c r="AO3769" s="2"/>
      <c r="AP3769" s="2"/>
      <c r="AQ3769" s="2"/>
      <c r="AR3769" s="2"/>
      <c r="AS3769" s="2"/>
      <c r="AT3769" s="2"/>
      <c r="AU3769" s="2"/>
      <c r="AV3769" s="2"/>
      <c r="AW3769" s="2"/>
    </row>
    <row r="3770" spans="1:49" hidden="1">
      <c r="A3770" s="31" t="e">
        <f t="shared" si="250"/>
        <v>#N/A</v>
      </c>
      <c r="B3770" s="30" t="e">
        <f>VLOOKUP(F3770,[3]!Tabla13[#All],2,FALSE)</f>
        <v>#N/A</v>
      </c>
      <c r="C3770" s="51">
        <v>2026</v>
      </c>
      <c r="D3770" s="51">
        <v>8330</v>
      </c>
      <c r="E3770" s="51"/>
      <c r="F3770" s="52"/>
      <c r="G3770" s="51">
        <v>3</v>
      </c>
      <c r="H3770" s="51">
        <v>8</v>
      </c>
      <c r="I3770" s="51">
        <v>23</v>
      </c>
      <c r="J3770" s="51"/>
      <c r="K3770" s="51">
        <v>5000</v>
      </c>
      <c r="L3770" s="51">
        <v>5600</v>
      </c>
      <c r="M3770" s="51">
        <v>565</v>
      </c>
      <c r="N3770" s="50">
        <v>1454</v>
      </c>
      <c r="O3770" s="49"/>
      <c r="P3770" s="48" t="s">
        <v>496</v>
      </c>
      <c r="Q3770" s="47">
        <v>0</v>
      </c>
      <c r="R3770" s="47">
        <v>0</v>
      </c>
      <c r="S3770" s="46">
        <f t="shared" si="249"/>
        <v>0</v>
      </c>
      <c r="T3770" s="47">
        <v>0</v>
      </c>
      <c r="U3770" s="47">
        <v>0</v>
      </c>
      <c r="V3770" s="46">
        <f t="shared" si="247"/>
        <v>0</v>
      </c>
      <c r="W3770" s="46">
        <f t="shared" si="248"/>
        <v>0</v>
      </c>
      <c r="X3770" s="45" t="s">
        <v>26</v>
      </c>
      <c r="Y3770" s="44"/>
      <c r="Z3770" s="43"/>
      <c r="AA3770" s="114" t="s">
        <v>100</v>
      </c>
      <c r="AK3770" s="2"/>
      <c r="AL3770" s="2"/>
      <c r="AM3770" s="2"/>
      <c r="AN3770" s="2"/>
      <c r="AO3770" s="2"/>
      <c r="AP3770" s="2"/>
      <c r="AQ3770" s="2"/>
      <c r="AR3770" s="2"/>
      <c r="AS3770" s="2"/>
      <c r="AT3770" s="2"/>
      <c r="AU3770" s="2"/>
      <c r="AV3770" s="2"/>
      <c r="AW3770" s="2"/>
    </row>
    <row r="3771" spans="1:49" hidden="1">
      <c r="A3771" s="31">
        <f t="shared" si="250"/>
        <v>0</v>
      </c>
      <c r="B3771" s="30" t="str">
        <f>VLOOKUP(F3771,[3]!Tabla13[#All],2,FALSE)</f>
        <v>30131</v>
      </c>
      <c r="C3771" s="51">
        <v>2026</v>
      </c>
      <c r="D3771" s="51">
        <v>8330</v>
      </c>
      <c r="E3771" s="51">
        <v>30131</v>
      </c>
      <c r="F3771" s="52" t="s">
        <v>495</v>
      </c>
      <c r="G3771" s="51">
        <v>3</v>
      </c>
      <c r="H3771" s="51">
        <v>8</v>
      </c>
      <c r="I3771" s="51">
        <v>23</v>
      </c>
      <c r="J3771" s="51"/>
      <c r="K3771" s="51">
        <v>5000</v>
      </c>
      <c r="L3771" s="51">
        <v>5600</v>
      </c>
      <c r="M3771" s="51">
        <v>565</v>
      </c>
      <c r="N3771" s="50">
        <v>1219</v>
      </c>
      <c r="O3771" s="49">
        <v>14</v>
      </c>
      <c r="P3771" s="48" t="s">
        <v>493</v>
      </c>
      <c r="Q3771" s="47"/>
      <c r="R3771" s="47"/>
      <c r="S3771" s="46">
        <f t="shared" si="249"/>
        <v>0</v>
      </c>
      <c r="T3771" s="47">
        <v>0</v>
      </c>
      <c r="U3771" s="47">
        <v>0</v>
      </c>
      <c r="V3771" s="46">
        <f t="shared" si="247"/>
        <v>0</v>
      </c>
      <c r="W3771" s="46">
        <f t="shared" si="248"/>
        <v>0</v>
      </c>
      <c r="X3771" s="45" t="s">
        <v>26</v>
      </c>
      <c r="Y3771" s="44"/>
      <c r="Z3771" s="43"/>
      <c r="AA3771" s="114" t="s">
        <v>100</v>
      </c>
      <c r="AK3771" s="2"/>
      <c r="AL3771" s="2"/>
      <c r="AM3771" s="2"/>
      <c r="AN3771" s="2"/>
      <c r="AO3771" s="2"/>
      <c r="AP3771" s="2"/>
      <c r="AQ3771" s="2"/>
      <c r="AR3771" s="2"/>
      <c r="AS3771" s="2"/>
      <c r="AT3771" s="2"/>
      <c r="AU3771" s="2"/>
      <c r="AV3771" s="2"/>
      <c r="AW3771" s="2"/>
    </row>
    <row r="3772" spans="1:49" hidden="1">
      <c r="A3772" s="31">
        <f t="shared" si="250"/>
        <v>0</v>
      </c>
      <c r="B3772" s="30" t="str">
        <f>VLOOKUP(F3772,[3]!Tabla13[#All],2,FALSE)</f>
        <v>30175</v>
      </c>
      <c r="C3772" s="51">
        <v>2026</v>
      </c>
      <c r="D3772" s="51">
        <v>8330</v>
      </c>
      <c r="E3772" s="51">
        <v>30175</v>
      </c>
      <c r="F3772" s="52" t="s">
        <v>494</v>
      </c>
      <c r="G3772" s="51">
        <v>3</v>
      </c>
      <c r="H3772" s="51">
        <v>8</v>
      </c>
      <c r="I3772" s="51">
        <v>23</v>
      </c>
      <c r="J3772" s="51"/>
      <c r="K3772" s="51">
        <v>5000</v>
      </c>
      <c r="L3772" s="51">
        <v>5600</v>
      </c>
      <c r="M3772" s="51">
        <v>565</v>
      </c>
      <c r="N3772" s="50">
        <v>1219</v>
      </c>
      <c r="O3772" s="49">
        <v>14</v>
      </c>
      <c r="P3772" s="48" t="s">
        <v>493</v>
      </c>
      <c r="Q3772" s="47"/>
      <c r="R3772" s="47"/>
      <c r="S3772" s="46">
        <f t="shared" si="249"/>
        <v>0</v>
      </c>
      <c r="T3772" s="47">
        <v>0</v>
      </c>
      <c r="U3772" s="47">
        <v>0</v>
      </c>
      <c r="V3772" s="46">
        <f t="shared" si="247"/>
        <v>0</v>
      </c>
      <c r="W3772" s="46">
        <f t="shared" si="248"/>
        <v>0</v>
      </c>
      <c r="X3772" s="45" t="s">
        <v>26</v>
      </c>
      <c r="Y3772" s="44"/>
      <c r="Z3772" s="43"/>
      <c r="AA3772" s="114" t="s">
        <v>100</v>
      </c>
      <c r="AK3772" s="2"/>
      <c r="AL3772" s="2"/>
      <c r="AM3772" s="2"/>
      <c r="AN3772" s="2"/>
      <c r="AO3772" s="2"/>
      <c r="AP3772" s="2"/>
      <c r="AQ3772" s="2"/>
      <c r="AR3772" s="2"/>
      <c r="AS3772" s="2"/>
      <c r="AT3772" s="2"/>
      <c r="AU3772" s="2"/>
      <c r="AV3772" s="2"/>
      <c r="AW3772" s="2"/>
    </row>
    <row r="3773" spans="1:49" hidden="1">
      <c r="A3773" s="31" t="e">
        <f t="shared" si="250"/>
        <v>#N/A</v>
      </c>
      <c r="B3773" s="30" t="e">
        <f>VLOOKUP(F3773,[3]!Tabla13[#All],2,FALSE)</f>
        <v>#N/A</v>
      </c>
      <c r="C3773" s="51">
        <v>2026</v>
      </c>
      <c r="D3773" s="51">
        <v>8330</v>
      </c>
      <c r="E3773" s="51"/>
      <c r="F3773" s="52"/>
      <c r="G3773" s="51">
        <v>3</v>
      </c>
      <c r="H3773" s="51">
        <v>8</v>
      </c>
      <c r="I3773" s="51">
        <v>23</v>
      </c>
      <c r="J3773" s="51"/>
      <c r="K3773" s="51">
        <v>5000</v>
      </c>
      <c r="L3773" s="51">
        <v>5600</v>
      </c>
      <c r="M3773" s="51">
        <v>565</v>
      </c>
      <c r="N3773" s="50">
        <v>629</v>
      </c>
      <c r="O3773" s="49"/>
      <c r="P3773" s="48" t="s">
        <v>492</v>
      </c>
      <c r="Q3773" s="47">
        <v>0</v>
      </c>
      <c r="R3773" s="47">
        <v>0</v>
      </c>
      <c r="S3773" s="46">
        <f t="shared" si="249"/>
        <v>0</v>
      </c>
      <c r="T3773" s="47">
        <v>0</v>
      </c>
      <c r="U3773" s="47">
        <v>0</v>
      </c>
      <c r="V3773" s="46">
        <f t="shared" si="247"/>
        <v>0</v>
      </c>
      <c r="W3773" s="46">
        <f t="shared" si="248"/>
        <v>0</v>
      </c>
      <c r="X3773" s="45" t="s">
        <v>26</v>
      </c>
      <c r="Y3773" s="44"/>
      <c r="Z3773" s="43"/>
      <c r="AA3773" s="114" t="s">
        <v>100</v>
      </c>
      <c r="AK3773" s="2"/>
      <c r="AL3773" s="2"/>
      <c r="AM3773" s="2"/>
      <c r="AN3773" s="2"/>
      <c r="AO3773" s="2"/>
      <c r="AP3773" s="2"/>
      <c r="AQ3773" s="2"/>
      <c r="AR3773" s="2"/>
      <c r="AS3773" s="2"/>
      <c r="AT3773" s="2"/>
      <c r="AU3773" s="2"/>
      <c r="AV3773" s="2"/>
      <c r="AW3773" s="2"/>
    </row>
    <row r="3774" spans="1:49" ht="30" hidden="1">
      <c r="A3774" s="31" t="e">
        <f t="shared" si="250"/>
        <v>#N/A</v>
      </c>
      <c r="B3774" s="30" t="e">
        <f>VLOOKUP(F3774,[3]!Tabla13[#All],2,FALSE)</f>
        <v>#N/A</v>
      </c>
      <c r="C3774" s="40">
        <v>2026</v>
      </c>
      <c r="D3774" s="40">
        <v>8330</v>
      </c>
      <c r="E3774" s="40"/>
      <c r="F3774" s="41"/>
      <c r="G3774" s="40">
        <v>3</v>
      </c>
      <c r="H3774" s="40">
        <v>8</v>
      </c>
      <c r="I3774" s="40">
        <v>23</v>
      </c>
      <c r="J3774" s="40"/>
      <c r="K3774" s="40">
        <v>5000</v>
      </c>
      <c r="L3774" s="40">
        <v>5600</v>
      </c>
      <c r="M3774" s="40">
        <v>566</v>
      </c>
      <c r="N3774" s="39" t="s">
        <v>23</v>
      </c>
      <c r="O3774" s="38"/>
      <c r="P3774" s="37" t="s">
        <v>172</v>
      </c>
      <c r="Q3774" s="36">
        <f>SUM(Q3775:Q3789)</f>
        <v>0</v>
      </c>
      <c r="R3774" s="36">
        <f>SUM(R3775:R3789)</f>
        <v>0</v>
      </c>
      <c r="S3774" s="36">
        <f t="shared" si="249"/>
        <v>0</v>
      </c>
      <c r="T3774" s="36">
        <f>SUM(T3775:T3789)</f>
        <v>0</v>
      </c>
      <c r="U3774" s="36">
        <f>SUM(U3775:U3789)</f>
        <v>0</v>
      </c>
      <c r="V3774" s="36">
        <f t="shared" si="247"/>
        <v>0</v>
      </c>
      <c r="W3774" s="36">
        <f t="shared" si="248"/>
        <v>0</v>
      </c>
      <c r="X3774" s="35"/>
      <c r="Y3774" s="64"/>
      <c r="Z3774" s="63"/>
      <c r="AA3774" s="32"/>
      <c r="AK3774" s="2"/>
      <c r="AL3774" s="2"/>
      <c r="AM3774" s="2"/>
      <c r="AN3774" s="2"/>
      <c r="AO3774" s="2"/>
      <c r="AP3774" s="2"/>
      <c r="AQ3774" s="2"/>
      <c r="AR3774" s="2"/>
      <c r="AS3774" s="2"/>
      <c r="AT3774" s="2"/>
      <c r="AU3774" s="2"/>
      <c r="AV3774" s="2"/>
      <c r="AW3774" s="2"/>
    </row>
    <row r="3775" spans="1:49" hidden="1">
      <c r="A3775" s="31" t="e">
        <f t="shared" si="250"/>
        <v>#N/A</v>
      </c>
      <c r="B3775" s="30" t="e">
        <f>VLOOKUP(F3775,[3]!Tabla13[#All],2,FALSE)</f>
        <v>#N/A</v>
      </c>
      <c r="C3775" s="51">
        <v>2026</v>
      </c>
      <c r="D3775" s="51">
        <v>8330</v>
      </c>
      <c r="E3775" s="51"/>
      <c r="F3775" s="52"/>
      <c r="G3775" s="51">
        <v>3</v>
      </c>
      <c r="H3775" s="51">
        <v>8</v>
      </c>
      <c r="I3775" s="51">
        <v>23</v>
      </c>
      <c r="J3775" s="51"/>
      <c r="K3775" s="51">
        <v>5000</v>
      </c>
      <c r="L3775" s="51">
        <v>5600</v>
      </c>
      <c r="M3775" s="51">
        <v>566</v>
      </c>
      <c r="N3775" s="50">
        <v>123</v>
      </c>
      <c r="O3775" s="49">
        <v>14</v>
      </c>
      <c r="P3775" s="48" t="s">
        <v>490</v>
      </c>
      <c r="Q3775" s="47"/>
      <c r="R3775" s="47"/>
      <c r="S3775" s="46">
        <f t="shared" si="249"/>
        <v>0</v>
      </c>
      <c r="T3775" s="47">
        <v>0</v>
      </c>
      <c r="U3775" s="47">
        <v>0</v>
      </c>
      <c r="V3775" s="46">
        <f t="shared" si="247"/>
        <v>0</v>
      </c>
      <c r="W3775" s="46">
        <f t="shared" si="248"/>
        <v>0</v>
      </c>
      <c r="X3775" s="45" t="s">
        <v>26</v>
      </c>
      <c r="Y3775" s="44"/>
      <c r="Z3775" s="43"/>
      <c r="AA3775" s="78" t="s">
        <v>100</v>
      </c>
      <c r="AK3775" s="2"/>
      <c r="AL3775" s="2"/>
      <c r="AM3775" s="2"/>
      <c r="AN3775" s="2"/>
      <c r="AO3775" s="2"/>
      <c r="AP3775" s="2"/>
      <c r="AQ3775" s="2"/>
      <c r="AR3775" s="2"/>
      <c r="AS3775" s="2"/>
      <c r="AT3775" s="2"/>
      <c r="AU3775" s="2"/>
      <c r="AV3775" s="2"/>
      <c r="AW3775" s="2"/>
    </row>
    <row r="3776" spans="1:49" hidden="1">
      <c r="A3776" s="31">
        <f t="shared" si="250"/>
        <v>0</v>
      </c>
      <c r="B3776" s="30" t="str">
        <f>VLOOKUP(F3776,[3]!Tabla13[#All],2,FALSE)</f>
        <v>30087</v>
      </c>
      <c r="C3776" s="51">
        <v>2026</v>
      </c>
      <c r="D3776" s="51">
        <v>8330</v>
      </c>
      <c r="E3776" s="51">
        <v>30087</v>
      </c>
      <c r="F3776" s="52" t="s">
        <v>491</v>
      </c>
      <c r="G3776" s="51">
        <v>3</v>
      </c>
      <c r="H3776" s="51">
        <v>8</v>
      </c>
      <c r="I3776" s="51">
        <v>23</v>
      </c>
      <c r="J3776" s="51"/>
      <c r="K3776" s="51">
        <v>5000</v>
      </c>
      <c r="L3776" s="51">
        <v>5600</v>
      </c>
      <c r="M3776" s="51">
        <v>566</v>
      </c>
      <c r="N3776" s="50">
        <v>123</v>
      </c>
      <c r="O3776" s="49">
        <v>14</v>
      </c>
      <c r="P3776" s="48" t="s">
        <v>490</v>
      </c>
      <c r="Q3776" s="47"/>
      <c r="R3776" s="47"/>
      <c r="S3776" s="46">
        <f t="shared" si="249"/>
        <v>0</v>
      </c>
      <c r="T3776" s="47">
        <v>0</v>
      </c>
      <c r="U3776" s="47">
        <v>0</v>
      </c>
      <c r="V3776" s="46">
        <f t="shared" si="247"/>
        <v>0</v>
      </c>
      <c r="W3776" s="46">
        <f t="shared" si="248"/>
        <v>0</v>
      </c>
      <c r="X3776" s="45" t="s">
        <v>26</v>
      </c>
      <c r="Y3776" s="44"/>
      <c r="Z3776" s="43"/>
      <c r="AA3776" s="78" t="s">
        <v>100</v>
      </c>
      <c r="AK3776" s="2"/>
      <c r="AL3776" s="2"/>
      <c r="AM3776" s="2"/>
      <c r="AN3776" s="2"/>
      <c r="AO3776" s="2"/>
      <c r="AP3776" s="2"/>
      <c r="AQ3776" s="2"/>
      <c r="AR3776" s="2"/>
      <c r="AS3776" s="2"/>
      <c r="AT3776" s="2"/>
      <c r="AU3776" s="2"/>
      <c r="AV3776" s="2"/>
      <c r="AW3776" s="2"/>
    </row>
    <row r="3777" spans="1:49" hidden="1">
      <c r="A3777" s="31" t="e">
        <f t="shared" si="250"/>
        <v>#N/A</v>
      </c>
      <c r="B3777" s="30" t="e">
        <f>VLOOKUP(F3777,[3]!Tabla13[#All],2,FALSE)</f>
        <v>#N/A</v>
      </c>
      <c r="C3777" s="51">
        <v>2026</v>
      </c>
      <c r="D3777" s="51">
        <v>8330</v>
      </c>
      <c r="E3777" s="51"/>
      <c r="F3777" s="52"/>
      <c r="G3777" s="51">
        <v>3</v>
      </c>
      <c r="H3777" s="51">
        <v>8</v>
      </c>
      <c r="I3777" s="51">
        <v>23</v>
      </c>
      <c r="J3777" s="51"/>
      <c r="K3777" s="51">
        <v>5000</v>
      </c>
      <c r="L3777" s="51">
        <v>5600</v>
      </c>
      <c r="M3777" s="51">
        <v>566</v>
      </c>
      <c r="N3777" s="50">
        <v>125</v>
      </c>
      <c r="O3777" s="49"/>
      <c r="P3777" s="48" t="s">
        <v>489</v>
      </c>
      <c r="Q3777" s="47">
        <v>0</v>
      </c>
      <c r="R3777" s="47">
        <v>0</v>
      </c>
      <c r="S3777" s="46">
        <f t="shared" si="249"/>
        <v>0</v>
      </c>
      <c r="T3777" s="47">
        <v>0</v>
      </c>
      <c r="U3777" s="47">
        <v>0</v>
      </c>
      <c r="V3777" s="46">
        <f t="shared" si="247"/>
        <v>0</v>
      </c>
      <c r="W3777" s="46">
        <f t="shared" si="248"/>
        <v>0</v>
      </c>
      <c r="X3777" s="45" t="s">
        <v>26</v>
      </c>
      <c r="Y3777" s="44"/>
      <c r="Z3777" s="43"/>
      <c r="AA3777" s="78" t="s">
        <v>100</v>
      </c>
      <c r="AK3777" s="2"/>
      <c r="AL3777" s="2"/>
      <c r="AM3777" s="2"/>
      <c r="AN3777" s="2"/>
      <c r="AO3777" s="2"/>
      <c r="AP3777" s="2"/>
      <c r="AQ3777" s="2"/>
      <c r="AR3777" s="2"/>
      <c r="AS3777" s="2"/>
      <c r="AT3777" s="2"/>
      <c r="AU3777" s="2"/>
      <c r="AV3777" s="2"/>
      <c r="AW3777" s="2"/>
    </row>
    <row r="3778" spans="1:49" hidden="1">
      <c r="A3778" s="31" t="e">
        <f t="shared" si="250"/>
        <v>#N/A</v>
      </c>
      <c r="B3778" s="30" t="e">
        <f>VLOOKUP(F3778,[3]!Tabla13[#All],2,FALSE)</f>
        <v>#N/A</v>
      </c>
      <c r="C3778" s="51">
        <v>2026</v>
      </c>
      <c r="D3778" s="51">
        <v>8330</v>
      </c>
      <c r="E3778" s="51"/>
      <c r="F3778" s="52"/>
      <c r="G3778" s="51">
        <v>3</v>
      </c>
      <c r="H3778" s="51">
        <v>8</v>
      </c>
      <c r="I3778" s="51">
        <v>23</v>
      </c>
      <c r="J3778" s="51"/>
      <c r="K3778" s="51">
        <v>5000</v>
      </c>
      <c r="L3778" s="51">
        <v>5600</v>
      </c>
      <c r="M3778" s="51">
        <v>566</v>
      </c>
      <c r="N3778" s="50">
        <v>1333</v>
      </c>
      <c r="O3778" s="49"/>
      <c r="P3778" s="48" t="s">
        <v>488</v>
      </c>
      <c r="Q3778" s="47">
        <v>0</v>
      </c>
      <c r="R3778" s="47">
        <v>0</v>
      </c>
      <c r="S3778" s="46">
        <f t="shared" si="249"/>
        <v>0</v>
      </c>
      <c r="T3778" s="47">
        <v>0</v>
      </c>
      <c r="U3778" s="47">
        <v>0</v>
      </c>
      <c r="V3778" s="46">
        <f t="shared" si="247"/>
        <v>0</v>
      </c>
      <c r="W3778" s="46">
        <f t="shared" si="248"/>
        <v>0</v>
      </c>
      <c r="X3778" s="45" t="s">
        <v>481</v>
      </c>
      <c r="Y3778" s="44"/>
      <c r="Z3778" s="43"/>
      <c r="AA3778" s="78" t="s">
        <v>100</v>
      </c>
      <c r="AK3778" s="2"/>
      <c r="AL3778" s="2"/>
      <c r="AM3778" s="2"/>
      <c r="AN3778" s="2"/>
      <c r="AO3778" s="2"/>
      <c r="AP3778" s="2"/>
      <c r="AQ3778" s="2"/>
      <c r="AR3778" s="2"/>
      <c r="AS3778" s="2"/>
      <c r="AT3778" s="2"/>
      <c r="AU3778" s="2"/>
      <c r="AV3778" s="2"/>
      <c r="AW3778" s="2"/>
    </row>
    <row r="3779" spans="1:49" hidden="1">
      <c r="A3779" s="31" t="e">
        <f t="shared" si="250"/>
        <v>#N/A</v>
      </c>
      <c r="B3779" s="30" t="e">
        <f>VLOOKUP(F3779,[3]!Tabla13[#All],2,FALSE)</f>
        <v>#N/A</v>
      </c>
      <c r="C3779" s="51">
        <v>2026</v>
      </c>
      <c r="D3779" s="51">
        <v>8330</v>
      </c>
      <c r="E3779" s="51"/>
      <c r="F3779" s="52"/>
      <c r="G3779" s="51">
        <v>3</v>
      </c>
      <c r="H3779" s="51">
        <v>8</v>
      </c>
      <c r="I3779" s="51">
        <v>23</v>
      </c>
      <c r="J3779" s="51"/>
      <c r="K3779" s="51">
        <v>5000</v>
      </c>
      <c r="L3779" s="51">
        <v>5600</v>
      </c>
      <c r="M3779" s="51">
        <v>566</v>
      </c>
      <c r="N3779" s="50">
        <v>1354</v>
      </c>
      <c r="O3779" s="49">
        <v>14</v>
      </c>
      <c r="P3779" s="48" t="s">
        <v>487</v>
      </c>
      <c r="Q3779" s="47"/>
      <c r="R3779" s="47"/>
      <c r="S3779" s="46">
        <f t="shared" si="249"/>
        <v>0</v>
      </c>
      <c r="T3779" s="47">
        <v>0</v>
      </c>
      <c r="U3779" s="47">
        <v>0</v>
      </c>
      <c r="V3779" s="46">
        <f t="shared" si="247"/>
        <v>0</v>
      </c>
      <c r="W3779" s="46">
        <f t="shared" si="248"/>
        <v>0</v>
      </c>
      <c r="X3779" s="45" t="s">
        <v>481</v>
      </c>
      <c r="Y3779" s="44"/>
      <c r="Z3779" s="43"/>
      <c r="AA3779" s="78" t="s">
        <v>100</v>
      </c>
      <c r="AK3779" s="2"/>
      <c r="AL3779" s="2"/>
      <c r="AM3779" s="2"/>
      <c r="AN3779" s="2"/>
      <c r="AO3779" s="2"/>
      <c r="AP3779" s="2"/>
      <c r="AQ3779" s="2"/>
      <c r="AR3779" s="2"/>
      <c r="AS3779" s="2"/>
      <c r="AT3779" s="2"/>
      <c r="AU3779" s="2"/>
      <c r="AV3779" s="2"/>
      <c r="AW3779" s="2"/>
    </row>
    <row r="3780" spans="1:49" hidden="1">
      <c r="A3780" s="31" t="e">
        <f t="shared" si="250"/>
        <v>#N/A</v>
      </c>
      <c r="B3780" s="30" t="e">
        <f>VLOOKUP(F3780,[3]!Tabla13[#All],2,FALSE)</f>
        <v>#N/A</v>
      </c>
      <c r="C3780" s="51">
        <v>2026</v>
      </c>
      <c r="D3780" s="51">
        <v>8330</v>
      </c>
      <c r="E3780" s="51"/>
      <c r="F3780" s="52"/>
      <c r="G3780" s="51">
        <v>3</v>
      </c>
      <c r="H3780" s="51">
        <v>8</v>
      </c>
      <c r="I3780" s="51">
        <v>23</v>
      </c>
      <c r="J3780" s="51"/>
      <c r="K3780" s="51">
        <v>5000</v>
      </c>
      <c r="L3780" s="51">
        <v>5600</v>
      </c>
      <c r="M3780" s="51">
        <v>566</v>
      </c>
      <c r="N3780" s="50">
        <v>678</v>
      </c>
      <c r="O3780" s="49"/>
      <c r="P3780" s="48" t="s">
        <v>418</v>
      </c>
      <c r="Q3780" s="47">
        <v>0</v>
      </c>
      <c r="R3780" s="47">
        <v>0</v>
      </c>
      <c r="S3780" s="46">
        <f t="shared" si="249"/>
        <v>0</v>
      </c>
      <c r="T3780" s="47">
        <v>0</v>
      </c>
      <c r="U3780" s="47">
        <v>0</v>
      </c>
      <c r="V3780" s="46">
        <f t="shared" si="247"/>
        <v>0</v>
      </c>
      <c r="W3780" s="46">
        <f t="shared" si="248"/>
        <v>0</v>
      </c>
      <c r="X3780" s="45" t="s">
        <v>26</v>
      </c>
      <c r="Y3780" s="44"/>
      <c r="Z3780" s="43"/>
      <c r="AA3780" s="78" t="s">
        <v>100</v>
      </c>
      <c r="AK3780" s="2"/>
      <c r="AL3780" s="2"/>
      <c r="AM3780" s="2"/>
      <c r="AN3780" s="2"/>
      <c r="AO3780" s="2"/>
      <c r="AP3780" s="2"/>
      <c r="AQ3780" s="2"/>
      <c r="AR3780" s="2"/>
      <c r="AS3780" s="2"/>
      <c r="AT3780" s="2"/>
      <c r="AU3780" s="2"/>
      <c r="AV3780" s="2"/>
      <c r="AW3780" s="2"/>
    </row>
    <row r="3781" spans="1:49" hidden="1">
      <c r="A3781" s="31" t="e">
        <f t="shared" si="250"/>
        <v>#N/A</v>
      </c>
      <c r="B3781" s="30" t="e">
        <f>VLOOKUP(F3781,[3]!Tabla13[#All],2,FALSE)</f>
        <v>#N/A</v>
      </c>
      <c r="C3781" s="51">
        <v>2026</v>
      </c>
      <c r="D3781" s="51">
        <v>8330</v>
      </c>
      <c r="E3781" s="51"/>
      <c r="F3781" s="52"/>
      <c r="G3781" s="51">
        <v>3</v>
      </c>
      <c r="H3781" s="51">
        <v>8</v>
      </c>
      <c r="I3781" s="51">
        <v>23</v>
      </c>
      <c r="J3781" s="51"/>
      <c r="K3781" s="51">
        <v>5000</v>
      </c>
      <c r="L3781" s="51">
        <v>5600</v>
      </c>
      <c r="M3781" s="51">
        <v>566</v>
      </c>
      <c r="N3781" s="50">
        <v>1090</v>
      </c>
      <c r="O3781" s="49"/>
      <c r="P3781" s="48" t="s">
        <v>171</v>
      </c>
      <c r="Q3781" s="47">
        <v>0</v>
      </c>
      <c r="R3781" s="47">
        <v>0</v>
      </c>
      <c r="S3781" s="46">
        <f t="shared" si="249"/>
        <v>0</v>
      </c>
      <c r="T3781" s="47">
        <v>0</v>
      </c>
      <c r="U3781" s="47">
        <v>0</v>
      </c>
      <c r="V3781" s="46">
        <f t="shared" si="247"/>
        <v>0</v>
      </c>
      <c r="W3781" s="46">
        <f t="shared" si="248"/>
        <v>0</v>
      </c>
      <c r="X3781" s="45" t="s">
        <v>26</v>
      </c>
      <c r="Y3781" s="44"/>
      <c r="Z3781" s="43"/>
      <c r="AA3781" s="78" t="s">
        <v>100</v>
      </c>
      <c r="AK3781" s="2"/>
      <c r="AL3781" s="2"/>
      <c r="AM3781" s="2"/>
      <c r="AN3781" s="2"/>
      <c r="AO3781" s="2"/>
      <c r="AP3781" s="2"/>
      <c r="AQ3781" s="2"/>
      <c r="AR3781" s="2"/>
      <c r="AS3781" s="2"/>
      <c r="AT3781" s="2"/>
      <c r="AU3781" s="2"/>
      <c r="AV3781" s="2"/>
      <c r="AW3781" s="2"/>
    </row>
    <row r="3782" spans="1:49" hidden="1">
      <c r="A3782" s="31" t="e">
        <f t="shared" si="250"/>
        <v>#N/A</v>
      </c>
      <c r="B3782" s="30" t="e">
        <f>VLOOKUP(F3782,[3]!Tabla13[#All],2,FALSE)</f>
        <v>#N/A</v>
      </c>
      <c r="C3782" s="51">
        <v>2026</v>
      </c>
      <c r="D3782" s="51">
        <v>8330</v>
      </c>
      <c r="E3782" s="51"/>
      <c r="F3782" s="52"/>
      <c r="G3782" s="51">
        <v>3</v>
      </c>
      <c r="H3782" s="51">
        <v>8</v>
      </c>
      <c r="I3782" s="51">
        <v>23</v>
      </c>
      <c r="J3782" s="51"/>
      <c r="K3782" s="51">
        <v>5000</v>
      </c>
      <c r="L3782" s="51">
        <v>5600</v>
      </c>
      <c r="M3782" s="51">
        <v>566</v>
      </c>
      <c r="N3782" s="50">
        <v>1206</v>
      </c>
      <c r="O3782" s="49"/>
      <c r="P3782" s="48" t="s">
        <v>486</v>
      </c>
      <c r="Q3782" s="47">
        <v>0</v>
      </c>
      <c r="R3782" s="47">
        <v>0</v>
      </c>
      <c r="S3782" s="46">
        <f t="shared" si="249"/>
        <v>0</v>
      </c>
      <c r="T3782" s="47">
        <v>0</v>
      </c>
      <c r="U3782" s="47">
        <v>0</v>
      </c>
      <c r="V3782" s="46">
        <f t="shared" si="247"/>
        <v>0</v>
      </c>
      <c r="W3782" s="46">
        <f t="shared" si="248"/>
        <v>0</v>
      </c>
      <c r="X3782" s="45" t="s">
        <v>26</v>
      </c>
      <c r="Y3782" s="44"/>
      <c r="Z3782" s="43"/>
      <c r="AA3782" s="78" t="s">
        <v>100</v>
      </c>
      <c r="AK3782" s="2"/>
      <c r="AL3782" s="2"/>
      <c r="AM3782" s="2"/>
      <c r="AN3782" s="2"/>
      <c r="AO3782" s="2"/>
      <c r="AP3782" s="2"/>
      <c r="AQ3782" s="2"/>
      <c r="AR3782" s="2"/>
      <c r="AS3782" s="2"/>
      <c r="AT3782" s="2"/>
      <c r="AU3782" s="2"/>
      <c r="AV3782" s="2"/>
      <c r="AW3782" s="2"/>
    </row>
    <row r="3783" spans="1:49" hidden="1">
      <c r="A3783" s="31" t="e">
        <f t="shared" si="250"/>
        <v>#N/A</v>
      </c>
      <c r="B3783" s="30" t="e">
        <f>VLOOKUP(F3783,[3]!Tabla13[#All],2,FALSE)</f>
        <v>#N/A</v>
      </c>
      <c r="C3783" s="51">
        <v>2026</v>
      </c>
      <c r="D3783" s="51">
        <v>8330</v>
      </c>
      <c r="E3783" s="51"/>
      <c r="F3783" s="52"/>
      <c r="G3783" s="51">
        <v>3</v>
      </c>
      <c r="H3783" s="51">
        <v>8</v>
      </c>
      <c r="I3783" s="51">
        <v>23</v>
      </c>
      <c r="J3783" s="51"/>
      <c r="K3783" s="51">
        <v>5000</v>
      </c>
      <c r="L3783" s="51">
        <v>5600</v>
      </c>
      <c r="M3783" s="51">
        <v>566</v>
      </c>
      <c r="N3783" s="50">
        <v>1358</v>
      </c>
      <c r="O3783" s="49">
        <v>14</v>
      </c>
      <c r="P3783" s="48" t="s">
        <v>485</v>
      </c>
      <c r="Q3783" s="47"/>
      <c r="R3783" s="47"/>
      <c r="S3783" s="46">
        <f t="shared" si="249"/>
        <v>0</v>
      </c>
      <c r="T3783" s="47">
        <v>0</v>
      </c>
      <c r="U3783" s="47">
        <v>0</v>
      </c>
      <c r="V3783" s="46">
        <f t="shared" si="247"/>
        <v>0</v>
      </c>
      <c r="W3783" s="46">
        <f t="shared" si="248"/>
        <v>0</v>
      </c>
      <c r="X3783" s="45" t="s">
        <v>26</v>
      </c>
      <c r="Y3783" s="44"/>
      <c r="Z3783" s="43"/>
      <c r="AA3783" s="78" t="s">
        <v>100</v>
      </c>
      <c r="AK3783" s="2"/>
      <c r="AL3783" s="2"/>
      <c r="AM3783" s="2"/>
      <c r="AN3783" s="2"/>
      <c r="AO3783" s="2"/>
      <c r="AP3783" s="2"/>
      <c r="AQ3783" s="2"/>
      <c r="AR3783" s="2"/>
      <c r="AS3783" s="2"/>
      <c r="AT3783" s="2"/>
      <c r="AU3783" s="2"/>
      <c r="AV3783" s="2"/>
      <c r="AW3783" s="2"/>
    </row>
    <row r="3784" spans="1:49" hidden="1">
      <c r="A3784" s="31" t="e">
        <f t="shared" si="250"/>
        <v>#N/A</v>
      </c>
      <c r="B3784" s="30" t="e">
        <f>VLOOKUP(F3784,[3]!Tabla13[#All],2,FALSE)</f>
        <v>#N/A</v>
      </c>
      <c r="C3784" s="51">
        <v>2026</v>
      </c>
      <c r="D3784" s="51">
        <v>8330</v>
      </c>
      <c r="E3784" s="51"/>
      <c r="F3784" s="52"/>
      <c r="G3784" s="51">
        <v>3</v>
      </c>
      <c r="H3784" s="51">
        <v>8</v>
      </c>
      <c r="I3784" s="51">
        <v>23</v>
      </c>
      <c r="J3784" s="51"/>
      <c r="K3784" s="51">
        <v>5000</v>
      </c>
      <c r="L3784" s="51">
        <v>5600</v>
      </c>
      <c r="M3784" s="51">
        <v>566</v>
      </c>
      <c r="N3784" s="50">
        <v>1467</v>
      </c>
      <c r="O3784" s="49"/>
      <c r="P3784" s="48" t="s">
        <v>484</v>
      </c>
      <c r="Q3784" s="47">
        <v>0</v>
      </c>
      <c r="R3784" s="47">
        <v>0</v>
      </c>
      <c r="S3784" s="46">
        <f t="shared" si="249"/>
        <v>0</v>
      </c>
      <c r="T3784" s="47">
        <v>0</v>
      </c>
      <c r="U3784" s="47">
        <v>0</v>
      </c>
      <c r="V3784" s="46">
        <f t="shared" si="247"/>
        <v>0</v>
      </c>
      <c r="W3784" s="46">
        <f t="shared" si="248"/>
        <v>0</v>
      </c>
      <c r="X3784" s="45" t="s">
        <v>26</v>
      </c>
      <c r="Y3784" s="44"/>
      <c r="Z3784" s="43"/>
      <c r="AA3784" s="78" t="s">
        <v>100</v>
      </c>
      <c r="AK3784" s="2"/>
      <c r="AL3784" s="2"/>
      <c r="AM3784" s="2"/>
      <c r="AN3784" s="2"/>
      <c r="AO3784" s="2"/>
      <c r="AP3784" s="2"/>
      <c r="AQ3784" s="2"/>
      <c r="AR3784" s="2"/>
      <c r="AS3784" s="2"/>
      <c r="AT3784" s="2"/>
      <c r="AU3784" s="2"/>
      <c r="AV3784" s="2"/>
      <c r="AW3784" s="2"/>
    </row>
    <row r="3785" spans="1:49" hidden="1">
      <c r="A3785" s="31" t="e">
        <f t="shared" si="250"/>
        <v>#N/A</v>
      </c>
      <c r="B3785" s="30" t="e">
        <f>VLOOKUP(F3785,[3]!Tabla13[#All],2,FALSE)</f>
        <v>#N/A</v>
      </c>
      <c r="C3785" s="51">
        <v>2026</v>
      </c>
      <c r="D3785" s="51">
        <v>8330</v>
      </c>
      <c r="E3785" s="51"/>
      <c r="F3785" s="52"/>
      <c r="G3785" s="51">
        <v>3</v>
      </c>
      <c r="H3785" s="51">
        <v>8</v>
      </c>
      <c r="I3785" s="51">
        <v>23</v>
      </c>
      <c r="J3785" s="51"/>
      <c r="K3785" s="51">
        <v>5000</v>
      </c>
      <c r="L3785" s="51">
        <v>5600</v>
      </c>
      <c r="M3785" s="51">
        <v>566</v>
      </c>
      <c r="N3785" s="50">
        <v>1476</v>
      </c>
      <c r="O3785" s="49"/>
      <c r="P3785" s="48" t="s">
        <v>483</v>
      </c>
      <c r="Q3785" s="47">
        <v>0</v>
      </c>
      <c r="R3785" s="47">
        <v>0</v>
      </c>
      <c r="S3785" s="46">
        <f t="shared" si="249"/>
        <v>0</v>
      </c>
      <c r="T3785" s="47">
        <v>0</v>
      </c>
      <c r="U3785" s="47">
        <v>0</v>
      </c>
      <c r="V3785" s="46">
        <f t="shared" si="247"/>
        <v>0</v>
      </c>
      <c r="W3785" s="46">
        <f t="shared" si="248"/>
        <v>0</v>
      </c>
      <c r="X3785" s="45" t="s">
        <v>26</v>
      </c>
      <c r="Y3785" s="44"/>
      <c r="Z3785" s="43"/>
      <c r="AA3785" s="78" t="s">
        <v>100</v>
      </c>
      <c r="AK3785" s="2"/>
      <c r="AL3785" s="2"/>
      <c r="AM3785" s="2"/>
      <c r="AN3785" s="2"/>
      <c r="AO3785" s="2"/>
      <c r="AP3785" s="2"/>
      <c r="AQ3785" s="2"/>
      <c r="AR3785" s="2"/>
      <c r="AS3785" s="2"/>
      <c r="AT3785" s="2"/>
      <c r="AU3785" s="2"/>
      <c r="AV3785" s="2"/>
      <c r="AW3785" s="2"/>
    </row>
    <row r="3786" spans="1:49" hidden="1">
      <c r="A3786" s="31" t="e">
        <f t="shared" si="250"/>
        <v>#N/A</v>
      </c>
      <c r="B3786" s="30" t="e">
        <f>VLOOKUP(F3786,[3]!Tabla13[#All],2,FALSE)</f>
        <v>#N/A</v>
      </c>
      <c r="C3786" s="51">
        <v>2026</v>
      </c>
      <c r="D3786" s="51">
        <v>8330</v>
      </c>
      <c r="E3786" s="51"/>
      <c r="F3786" s="52"/>
      <c r="G3786" s="51">
        <v>3</v>
      </c>
      <c r="H3786" s="51">
        <v>8</v>
      </c>
      <c r="I3786" s="51">
        <v>23</v>
      </c>
      <c r="J3786" s="51"/>
      <c r="K3786" s="51">
        <v>5000</v>
      </c>
      <c r="L3786" s="51">
        <v>5600</v>
      </c>
      <c r="M3786" s="51">
        <v>566</v>
      </c>
      <c r="N3786" s="50">
        <v>782</v>
      </c>
      <c r="O3786" s="49"/>
      <c r="P3786" s="48" t="s">
        <v>414</v>
      </c>
      <c r="Q3786" s="47">
        <v>0</v>
      </c>
      <c r="R3786" s="47">
        <v>0</v>
      </c>
      <c r="S3786" s="46">
        <f t="shared" si="249"/>
        <v>0</v>
      </c>
      <c r="T3786" s="47">
        <v>0</v>
      </c>
      <c r="U3786" s="47">
        <v>0</v>
      </c>
      <c r="V3786" s="46">
        <f t="shared" ref="V3786:V3849" si="251">T3786+U3786</f>
        <v>0</v>
      </c>
      <c r="W3786" s="46">
        <f t="shared" ref="W3786:W3849" si="252">S3786+V3786</f>
        <v>0</v>
      </c>
      <c r="X3786" s="45" t="s">
        <v>26</v>
      </c>
      <c r="Y3786" s="44"/>
      <c r="Z3786" s="43"/>
      <c r="AA3786" s="78" t="s">
        <v>100</v>
      </c>
      <c r="AK3786" s="2"/>
      <c r="AL3786" s="2"/>
      <c r="AM3786" s="2"/>
      <c r="AN3786" s="2"/>
      <c r="AO3786" s="2"/>
      <c r="AP3786" s="2"/>
      <c r="AQ3786" s="2"/>
      <c r="AR3786" s="2"/>
      <c r="AS3786" s="2"/>
      <c r="AT3786" s="2"/>
      <c r="AU3786" s="2"/>
      <c r="AV3786" s="2"/>
      <c r="AW3786" s="2"/>
    </row>
    <row r="3787" spans="1:49" hidden="1">
      <c r="A3787" s="31" t="e">
        <f t="shared" si="250"/>
        <v>#N/A</v>
      </c>
      <c r="B3787" s="30" t="e">
        <f>VLOOKUP(F3787,[3]!Tabla13[#All],2,FALSE)</f>
        <v>#N/A</v>
      </c>
      <c r="C3787" s="51">
        <v>2026</v>
      </c>
      <c r="D3787" s="51">
        <v>8330</v>
      </c>
      <c r="E3787" s="51"/>
      <c r="F3787" s="52"/>
      <c r="G3787" s="51">
        <v>3</v>
      </c>
      <c r="H3787" s="51">
        <v>8</v>
      </c>
      <c r="I3787" s="51">
        <v>23</v>
      </c>
      <c r="J3787" s="51"/>
      <c r="K3787" s="51">
        <v>5000</v>
      </c>
      <c r="L3787" s="51">
        <v>5600</v>
      </c>
      <c r="M3787" s="51">
        <v>566</v>
      </c>
      <c r="N3787" s="50">
        <v>772</v>
      </c>
      <c r="O3787" s="49"/>
      <c r="P3787" s="48" t="s">
        <v>482</v>
      </c>
      <c r="Q3787" s="47">
        <v>0</v>
      </c>
      <c r="R3787" s="47">
        <v>0</v>
      </c>
      <c r="S3787" s="46">
        <f t="shared" si="249"/>
        <v>0</v>
      </c>
      <c r="T3787" s="47">
        <v>0</v>
      </c>
      <c r="U3787" s="47">
        <v>0</v>
      </c>
      <c r="V3787" s="46">
        <f t="shared" si="251"/>
        <v>0</v>
      </c>
      <c r="W3787" s="46">
        <f t="shared" si="252"/>
        <v>0</v>
      </c>
      <c r="X3787" s="45" t="s">
        <v>26</v>
      </c>
      <c r="Y3787" s="44"/>
      <c r="Z3787" s="43"/>
      <c r="AA3787" s="78" t="s">
        <v>100</v>
      </c>
      <c r="AK3787" s="2"/>
      <c r="AL3787" s="2"/>
      <c r="AM3787" s="2"/>
      <c r="AN3787" s="2"/>
      <c r="AO3787" s="2"/>
      <c r="AP3787" s="2"/>
      <c r="AQ3787" s="2"/>
      <c r="AR3787" s="2"/>
      <c r="AS3787" s="2"/>
      <c r="AT3787" s="2"/>
      <c r="AU3787" s="2"/>
      <c r="AV3787" s="2"/>
      <c r="AW3787" s="2"/>
    </row>
    <row r="3788" spans="1:49" hidden="1">
      <c r="A3788" s="31" t="e">
        <f t="shared" si="250"/>
        <v>#N/A</v>
      </c>
      <c r="B3788" s="30" t="e">
        <f>VLOOKUP(F3788,[3]!Tabla13[#All],2,FALSE)</f>
        <v>#N/A</v>
      </c>
      <c r="C3788" s="51">
        <v>2026</v>
      </c>
      <c r="D3788" s="51">
        <v>8330</v>
      </c>
      <c r="E3788" s="51"/>
      <c r="F3788" s="52"/>
      <c r="G3788" s="51">
        <v>3</v>
      </c>
      <c r="H3788" s="51">
        <v>8</v>
      </c>
      <c r="I3788" s="51">
        <v>23</v>
      </c>
      <c r="J3788" s="51"/>
      <c r="K3788" s="51">
        <v>5000</v>
      </c>
      <c r="L3788" s="51">
        <v>5600</v>
      </c>
      <c r="M3788" s="51">
        <v>566</v>
      </c>
      <c r="N3788" s="50">
        <v>1339</v>
      </c>
      <c r="O3788" s="49"/>
      <c r="P3788" s="48" t="s">
        <v>453</v>
      </c>
      <c r="Q3788" s="47">
        <v>0</v>
      </c>
      <c r="R3788" s="47">
        <v>0</v>
      </c>
      <c r="S3788" s="46">
        <f t="shared" ref="S3788:S3851" si="253">Q3788+R3788</f>
        <v>0</v>
      </c>
      <c r="T3788" s="47">
        <v>0</v>
      </c>
      <c r="U3788" s="47">
        <v>0</v>
      </c>
      <c r="V3788" s="46">
        <f t="shared" si="251"/>
        <v>0</v>
      </c>
      <c r="W3788" s="46">
        <f t="shared" si="252"/>
        <v>0</v>
      </c>
      <c r="X3788" s="45" t="s">
        <v>481</v>
      </c>
      <c r="Y3788" s="44"/>
      <c r="Z3788" s="43"/>
      <c r="AA3788" s="78" t="s">
        <v>100</v>
      </c>
      <c r="AK3788" s="2"/>
      <c r="AL3788" s="2"/>
      <c r="AM3788" s="2"/>
      <c r="AN3788" s="2"/>
      <c r="AO3788" s="2"/>
      <c r="AP3788" s="2"/>
      <c r="AQ3788" s="2"/>
      <c r="AR3788" s="2"/>
      <c r="AS3788" s="2"/>
      <c r="AT3788" s="2"/>
      <c r="AU3788" s="2"/>
      <c r="AV3788" s="2"/>
      <c r="AW3788" s="2"/>
    </row>
    <row r="3789" spans="1:49" hidden="1">
      <c r="A3789" s="31" t="e">
        <f t="shared" si="250"/>
        <v>#N/A</v>
      </c>
      <c r="B3789" s="30" t="e">
        <f>VLOOKUP(F3789,[3]!Tabla13[#All],2,FALSE)</f>
        <v>#N/A</v>
      </c>
      <c r="C3789" s="51">
        <v>2026</v>
      </c>
      <c r="D3789" s="51">
        <v>8330</v>
      </c>
      <c r="E3789" s="51"/>
      <c r="F3789" s="52"/>
      <c r="G3789" s="51">
        <v>3</v>
      </c>
      <c r="H3789" s="51">
        <v>8</v>
      </c>
      <c r="I3789" s="51">
        <v>23</v>
      </c>
      <c r="J3789" s="51"/>
      <c r="K3789" s="51">
        <v>5000</v>
      </c>
      <c r="L3789" s="51">
        <v>5600</v>
      </c>
      <c r="M3789" s="51">
        <v>566</v>
      </c>
      <c r="N3789" s="50">
        <v>1419</v>
      </c>
      <c r="O3789" s="49"/>
      <c r="P3789" s="48" t="s">
        <v>480</v>
      </c>
      <c r="Q3789" s="47">
        <v>0</v>
      </c>
      <c r="R3789" s="47">
        <v>0</v>
      </c>
      <c r="S3789" s="46">
        <f t="shared" si="253"/>
        <v>0</v>
      </c>
      <c r="T3789" s="47">
        <v>0</v>
      </c>
      <c r="U3789" s="47">
        <v>0</v>
      </c>
      <c r="V3789" s="46">
        <f t="shared" si="251"/>
        <v>0</v>
      </c>
      <c r="W3789" s="46">
        <f t="shared" si="252"/>
        <v>0</v>
      </c>
      <c r="X3789" s="45" t="s">
        <v>26</v>
      </c>
      <c r="Y3789" s="44"/>
      <c r="Z3789" s="43"/>
      <c r="AA3789" s="78" t="s">
        <v>100</v>
      </c>
      <c r="AK3789" s="2"/>
      <c r="AL3789" s="2"/>
      <c r="AM3789" s="2"/>
      <c r="AN3789" s="2"/>
      <c r="AO3789" s="2"/>
      <c r="AP3789" s="2"/>
      <c r="AQ3789" s="2"/>
      <c r="AR3789" s="2"/>
      <c r="AS3789" s="2"/>
      <c r="AT3789" s="2"/>
      <c r="AU3789" s="2"/>
      <c r="AV3789" s="2"/>
      <c r="AW3789" s="2"/>
    </row>
    <row r="3790" spans="1:49" hidden="1">
      <c r="A3790" s="31" t="e">
        <f t="shared" si="250"/>
        <v>#N/A</v>
      </c>
      <c r="B3790" s="30" t="e">
        <f>VLOOKUP(F3790,[3]!Tabla13[#All],2,FALSE)</f>
        <v>#N/A</v>
      </c>
      <c r="C3790" s="61">
        <v>2026</v>
      </c>
      <c r="D3790" s="61">
        <v>8330</v>
      </c>
      <c r="E3790" s="61"/>
      <c r="F3790" s="62"/>
      <c r="G3790" s="61">
        <v>3</v>
      </c>
      <c r="H3790" s="61">
        <v>8</v>
      </c>
      <c r="I3790" s="61">
        <v>23</v>
      </c>
      <c r="J3790" s="61"/>
      <c r="K3790" s="61">
        <v>5000</v>
      </c>
      <c r="L3790" s="61">
        <v>5900</v>
      </c>
      <c r="M3790" s="61"/>
      <c r="N3790" s="60" t="s">
        <v>23</v>
      </c>
      <c r="O3790" s="59"/>
      <c r="P3790" s="58" t="s">
        <v>25</v>
      </c>
      <c r="Q3790" s="57">
        <f>Q3791</f>
        <v>0</v>
      </c>
      <c r="R3790" s="57">
        <f>R3791</f>
        <v>0</v>
      </c>
      <c r="S3790" s="57">
        <f t="shared" si="253"/>
        <v>0</v>
      </c>
      <c r="T3790" s="57">
        <f>T3791</f>
        <v>0</v>
      </c>
      <c r="U3790" s="57">
        <f>U3791</f>
        <v>0</v>
      </c>
      <c r="V3790" s="57">
        <f t="shared" si="251"/>
        <v>0</v>
      </c>
      <c r="W3790" s="57">
        <f t="shared" si="252"/>
        <v>0</v>
      </c>
      <c r="X3790" s="56"/>
      <c r="Y3790" s="66"/>
      <c r="Z3790" s="65"/>
      <c r="AA3790" s="53"/>
      <c r="AK3790" s="2"/>
      <c r="AL3790" s="2"/>
      <c r="AM3790" s="2"/>
      <c r="AN3790" s="2"/>
      <c r="AO3790" s="2"/>
      <c r="AP3790" s="2"/>
      <c r="AQ3790" s="2"/>
      <c r="AR3790" s="2"/>
      <c r="AS3790" s="2"/>
      <c r="AT3790" s="2"/>
      <c r="AU3790" s="2"/>
      <c r="AV3790" s="2"/>
      <c r="AW3790" s="2"/>
    </row>
    <row r="3791" spans="1:49" hidden="1">
      <c r="A3791" s="31" t="e">
        <f t="shared" si="250"/>
        <v>#N/A</v>
      </c>
      <c r="B3791" s="30" t="e">
        <f>VLOOKUP(F3791,[3]!Tabla13[#All],2,FALSE)</f>
        <v>#N/A</v>
      </c>
      <c r="C3791" s="40">
        <v>2026</v>
      </c>
      <c r="D3791" s="40">
        <v>8330</v>
      </c>
      <c r="E3791" s="40"/>
      <c r="F3791" s="41"/>
      <c r="G3791" s="40">
        <v>3</v>
      </c>
      <c r="H3791" s="40">
        <v>8</v>
      </c>
      <c r="I3791" s="40">
        <v>23</v>
      </c>
      <c r="J3791" s="40"/>
      <c r="K3791" s="40">
        <v>5000</v>
      </c>
      <c r="L3791" s="40">
        <v>5900</v>
      </c>
      <c r="M3791" s="40">
        <v>597</v>
      </c>
      <c r="N3791" s="39" t="s">
        <v>23</v>
      </c>
      <c r="O3791" s="38"/>
      <c r="P3791" s="37" t="s">
        <v>22</v>
      </c>
      <c r="Q3791" s="36">
        <f>SUM(Q3792)</f>
        <v>0</v>
      </c>
      <c r="R3791" s="36">
        <f>SUM(R3792)</f>
        <v>0</v>
      </c>
      <c r="S3791" s="36">
        <f t="shared" si="253"/>
        <v>0</v>
      </c>
      <c r="T3791" s="36">
        <f>SUM(T3792)</f>
        <v>0</v>
      </c>
      <c r="U3791" s="36">
        <f>SUM(U3792)</f>
        <v>0</v>
      </c>
      <c r="V3791" s="36">
        <f t="shared" si="251"/>
        <v>0</v>
      </c>
      <c r="W3791" s="36">
        <f t="shared" si="252"/>
        <v>0</v>
      </c>
      <c r="X3791" s="35"/>
      <c r="Y3791" s="64"/>
      <c r="Z3791" s="63"/>
      <c r="AA3791" s="32"/>
      <c r="AK3791" s="2"/>
      <c r="AL3791" s="2"/>
      <c r="AM3791" s="2"/>
      <c r="AN3791" s="2"/>
      <c r="AO3791" s="2"/>
      <c r="AP3791" s="2"/>
      <c r="AQ3791" s="2"/>
      <c r="AR3791" s="2"/>
      <c r="AS3791" s="2"/>
      <c r="AT3791" s="2"/>
      <c r="AU3791" s="2"/>
      <c r="AV3791" s="2"/>
      <c r="AW3791" s="2"/>
    </row>
    <row r="3792" spans="1:49" hidden="1">
      <c r="A3792" s="31" t="e">
        <f t="shared" si="250"/>
        <v>#N/A</v>
      </c>
      <c r="B3792" s="30" t="e">
        <f>VLOOKUP(F3792,[3]!Tabla13[#All],2,FALSE)</f>
        <v>#N/A</v>
      </c>
      <c r="C3792" s="51">
        <v>2026</v>
      </c>
      <c r="D3792" s="51">
        <v>8330</v>
      </c>
      <c r="E3792" s="51"/>
      <c r="F3792" s="52"/>
      <c r="G3792" s="51">
        <v>3</v>
      </c>
      <c r="H3792" s="51">
        <v>8</v>
      </c>
      <c r="I3792" s="51">
        <v>23</v>
      </c>
      <c r="J3792" s="51"/>
      <c r="K3792" s="51">
        <v>5000</v>
      </c>
      <c r="L3792" s="51">
        <v>5900</v>
      </c>
      <c r="M3792" s="51">
        <v>597</v>
      </c>
      <c r="N3792" s="50">
        <v>851</v>
      </c>
      <c r="O3792" s="49"/>
      <c r="P3792" s="48" t="s">
        <v>21</v>
      </c>
      <c r="Q3792" s="47">
        <v>0</v>
      </c>
      <c r="R3792" s="47">
        <v>0</v>
      </c>
      <c r="S3792" s="46">
        <f t="shared" si="253"/>
        <v>0</v>
      </c>
      <c r="T3792" s="47">
        <v>0</v>
      </c>
      <c r="U3792" s="47">
        <v>0</v>
      </c>
      <c r="V3792" s="46">
        <f t="shared" si="251"/>
        <v>0</v>
      </c>
      <c r="W3792" s="46">
        <f t="shared" si="252"/>
        <v>0</v>
      </c>
      <c r="X3792" s="45" t="s">
        <v>20</v>
      </c>
      <c r="Y3792" s="44"/>
      <c r="Z3792" s="43"/>
      <c r="AA3792" s="78" t="s">
        <v>100</v>
      </c>
      <c r="AK3792" s="2"/>
      <c r="AL3792" s="2"/>
      <c r="AM3792" s="2"/>
      <c r="AN3792" s="2"/>
      <c r="AO3792" s="2"/>
      <c r="AP3792" s="2"/>
      <c r="AQ3792" s="2"/>
      <c r="AR3792" s="2"/>
      <c r="AS3792" s="2"/>
      <c r="AT3792" s="2"/>
      <c r="AU3792" s="2"/>
      <c r="AV3792" s="2"/>
      <c r="AW3792" s="2"/>
    </row>
    <row r="3793" spans="1:49" ht="30" hidden="1">
      <c r="A3793" s="31" t="e">
        <f t="shared" si="250"/>
        <v>#N/A</v>
      </c>
      <c r="B3793" s="30" t="e">
        <f>VLOOKUP(F3793,[3]!Tabla13[#All],2,FALSE)</f>
        <v>#N/A</v>
      </c>
      <c r="C3793" s="101">
        <v>2026</v>
      </c>
      <c r="D3793" s="101">
        <v>8330</v>
      </c>
      <c r="E3793" s="101"/>
      <c r="F3793" s="102"/>
      <c r="G3793" s="101">
        <v>3</v>
      </c>
      <c r="H3793" s="101">
        <v>8</v>
      </c>
      <c r="I3793" s="101">
        <v>24</v>
      </c>
      <c r="J3793" s="101"/>
      <c r="K3793" s="101"/>
      <c r="L3793" s="101"/>
      <c r="M3793" s="101"/>
      <c r="N3793" s="99"/>
      <c r="O3793" s="98"/>
      <c r="P3793" s="97" t="s">
        <v>479</v>
      </c>
      <c r="Q3793" s="95">
        <f>Q3794+Q3803+Q3812+Q3830</f>
        <v>0</v>
      </c>
      <c r="R3793" s="95">
        <f>R3794+R3803+R3812+R3830</f>
        <v>0</v>
      </c>
      <c r="S3793" s="95">
        <f t="shared" si="253"/>
        <v>0</v>
      </c>
      <c r="T3793" s="95">
        <f>T3794+T3803+T3812+T3830</f>
        <v>0</v>
      </c>
      <c r="U3793" s="95">
        <f>U3794+U3803+U3812+U3830</f>
        <v>0</v>
      </c>
      <c r="V3793" s="95">
        <f t="shared" si="251"/>
        <v>0</v>
      </c>
      <c r="W3793" s="95">
        <f t="shared" si="252"/>
        <v>0</v>
      </c>
      <c r="X3793" s="96"/>
      <c r="Y3793" s="141"/>
      <c r="Z3793" s="170"/>
      <c r="AA3793" s="169"/>
      <c r="AK3793" s="2"/>
      <c r="AL3793" s="2"/>
      <c r="AM3793" s="2"/>
      <c r="AN3793" s="2"/>
      <c r="AO3793" s="2"/>
      <c r="AP3793" s="2"/>
      <c r="AQ3793" s="2"/>
      <c r="AR3793" s="2"/>
      <c r="AS3793" s="2"/>
      <c r="AT3793" s="2"/>
      <c r="AU3793" s="2"/>
      <c r="AV3793" s="2"/>
      <c r="AW3793" s="2"/>
    </row>
    <row r="3794" spans="1:49" hidden="1">
      <c r="A3794" s="31" t="e">
        <f t="shared" si="250"/>
        <v>#N/A</v>
      </c>
      <c r="B3794" s="30" t="e">
        <f>VLOOKUP(F3794,[3]!Tabla13[#All],2,FALSE)</f>
        <v>#N/A</v>
      </c>
      <c r="C3794" s="75">
        <v>2026</v>
      </c>
      <c r="D3794" s="75">
        <v>8330</v>
      </c>
      <c r="E3794" s="75"/>
      <c r="F3794" s="76"/>
      <c r="G3794" s="75">
        <v>3</v>
      </c>
      <c r="H3794" s="75">
        <v>8</v>
      </c>
      <c r="I3794" s="75">
        <v>24</v>
      </c>
      <c r="J3794" s="75"/>
      <c r="K3794" s="75">
        <v>1000</v>
      </c>
      <c r="L3794" s="75"/>
      <c r="M3794" s="75"/>
      <c r="N3794" s="74" t="s">
        <v>23</v>
      </c>
      <c r="O3794" s="73"/>
      <c r="P3794" s="72" t="s">
        <v>146</v>
      </c>
      <c r="Q3794" s="71">
        <f>+Q3795+Q3800</f>
        <v>0</v>
      </c>
      <c r="R3794" s="71">
        <f>+R3795+R3800</f>
        <v>0</v>
      </c>
      <c r="S3794" s="71">
        <f t="shared" si="253"/>
        <v>0</v>
      </c>
      <c r="T3794" s="71">
        <f>+T3795+T3800</f>
        <v>0</v>
      </c>
      <c r="U3794" s="71">
        <f>+U3795+U3800</f>
        <v>0</v>
      </c>
      <c r="V3794" s="71">
        <f t="shared" si="251"/>
        <v>0</v>
      </c>
      <c r="W3794" s="71">
        <f t="shared" si="252"/>
        <v>0</v>
      </c>
      <c r="X3794" s="70"/>
      <c r="Y3794" s="79"/>
      <c r="Z3794" s="68"/>
      <c r="AA3794" s="67"/>
      <c r="AK3794" s="2"/>
      <c r="AL3794" s="2"/>
      <c r="AM3794" s="2"/>
      <c r="AN3794" s="2"/>
      <c r="AO3794" s="2"/>
      <c r="AP3794" s="2"/>
      <c r="AQ3794" s="2"/>
      <c r="AR3794" s="2"/>
      <c r="AS3794" s="2"/>
      <c r="AT3794" s="2"/>
      <c r="AU3794" s="2"/>
      <c r="AV3794" s="2"/>
      <c r="AW3794" s="2"/>
    </row>
    <row r="3795" spans="1:49" hidden="1">
      <c r="A3795" s="31" t="e">
        <f t="shared" si="250"/>
        <v>#N/A</v>
      </c>
      <c r="B3795" s="30" t="e">
        <f>VLOOKUP(F3795,[3]!Tabla13[#All],2,FALSE)</f>
        <v>#N/A</v>
      </c>
      <c r="C3795" s="61">
        <v>2026</v>
      </c>
      <c r="D3795" s="61">
        <v>8330</v>
      </c>
      <c r="E3795" s="61"/>
      <c r="F3795" s="62"/>
      <c r="G3795" s="61">
        <v>3</v>
      </c>
      <c r="H3795" s="61">
        <v>8</v>
      </c>
      <c r="I3795" s="61">
        <v>24</v>
      </c>
      <c r="J3795" s="61"/>
      <c r="K3795" s="61">
        <v>1000</v>
      </c>
      <c r="L3795" s="61">
        <v>1200</v>
      </c>
      <c r="M3795" s="61"/>
      <c r="N3795" s="60" t="s">
        <v>23</v>
      </c>
      <c r="O3795" s="59"/>
      <c r="P3795" s="58" t="s">
        <v>145</v>
      </c>
      <c r="Q3795" s="57">
        <f>Q3796+Q3798</f>
        <v>0</v>
      </c>
      <c r="R3795" s="57">
        <f>R3796+R3798</f>
        <v>0</v>
      </c>
      <c r="S3795" s="57">
        <f t="shared" si="253"/>
        <v>0</v>
      </c>
      <c r="T3795" s="57">
        <f>T3796+T3798</f>
        <v>0</v>
      </c>
      <c r="U3795" s="57">
        <f>U3796+U3798</f>
        <v>0</v>
      </c>
      <c r="V3795" s="57">
        <f t="shared" si="251"/>
        <v>0</v>
      </c>
      <c r="W3795" s="57">
        <f t="shared" si="252"/>
        <v>0</v>
      </c>
      <c r="X3795" s="56"/>
      <c r="Y3795" s="66"/>
      <c r="Z3795" s="65"/>
      <c r="AA3795" s="53"/>
      <c r="AK3795" s="2"/>
      <c r="AL3795" s="2"/>
      <c r="AM3795" s="2"/>
      <c r="AN3795" s="2"/>
      <c r="AO3795" s="2"/>
      <c r="AP3795" s="2"/>
      <c r="AQ3795" s="2"/>
      <c r="AR3795" s="2"/>
      <c r="AS3795" s="2"/>
      <c r="AT3795" s="2"/>
      <c r="AU3795" s="2"/>
      <c r="AV3795" s="2"/>
      <c r="AW3795" s="2"/>
    </row>
    <row r="3796" spans="1:49" hidden="1">
      <c r="A3796" s="31" t="e">
        <f t="shared" si="250"/>
        <v>#N/A</v>
      </c>
      <c r="B3796" s="30" t="e">
        <f>VLOOKUP(F3796,[3]!Tabla13[#All],2,FALSE)</f>
        <v>#N/A</v>
      </c>
      <c r="C3796" s="40">
        <v>2026</v>
      </c>
      <c r="D3796" s="40">
        <v>8330</v>
      </c>
      <c r="E3796" s="40"/>
      <c r="F3796" s="41"/>
      <c r="G3796" s="40">
        <v>3</v>
      </c>
      <c r="H3796" s="40">
        <v>8</v>
      </c>
      <c r="I3796" s="40">
        <v>24</v>
      </c>
      <c r="J3796" s="40"/>
      <c r="K3796" s="40">
        <v>1000</v>
      </c>
      <c r="L3796" s="40">
        <v>1200</v>
      </c>
      <c r="M3796" s="40">
        <v>121</v>
      </c>
      <c r="N3796" s="39" t="s">
        <v>23</v>
      </c>
      <c r="O3796" s="38"/>
      <c r="P3796" s="37" t="s">
        <v>144</v>
      </c>
      <c r="Q3796" s="36">
        <f>Q3797</f>
        <v>0</v>
      </c>
      <c r="R3796" s="36">
        <f>R3797</f>
        <v>0</v>
      </c>
      <c r="S3796" s="36">
        <f t="shared" si="253"/>
        <v>0</v>
      </c>
      <c r="T3796" s="36">
        <f>T3797</f>
        <v>0</v>
      </c>
      <c r="U3796" s="36">
        <f>U3797</f>
        <v>0</v>
      </c>
      <c r="V3796" s="36">
        <f t="shared" si="251"/>
        <v>0</v>
      </c>
      <c r="W3796" s="36">
        <f t="shared" si="252"/>
        <v>0</v>
      </c>
      <c r="X3796" s="35"/>
      <c r="Y3796" s="36"/>
      <c r="Z3796" s="168"/>
      <c r="AA3796" s="167"/>
      <c r="AK3796" s="2"/>
      <c r="AL3796" s="2"/>
      <c r="AM3796" s="2"/>
      <c r="AN3796" s="2"/>
      <c r="AO3796" s="2"/>
      <c r="AP3796" s="2"/>
      <c r="AQ3796" s="2"/>
      <c r="AR3796" s="2"/>
      <c r="AS3796" s="2"/>
      <c r="AT3796" s="2"/>
      <c r="AU3796" s="2"/>
      <c r="AV3796" s="2"/>
      <c r="AW3796" s="2"/>
    </row>
    <row r="3797" spans="1:49" hidden="1">
      <c r="A3797" s="31" t="e">
        <f t="shared" si="250"/>
        <v>#N/A</v>
      </c>
      <c r="B3797" s="30" t="e">
        <f>VLOOKUP(F3797,[3]!Tabla13[#All],2,FALSE)</f>
        <v>#N/A</v>
      </c>
      <c r="C3797" s="51">
        <v>2026</v>
      </c>
      <c r="D3797" s="51">
        <v>8330</v>
      </c>
      <c r="E3797" s="51"/>
      <c r="F3797" s="52"/>
      <c r="G3797" s="51">
        <v>3</v>
      </c>
      <c r="H3797" s="51">
        <v>8</v>
      </c>
      <c r="I3797" s="51">
        <v>24</v>
      </c>
      <c r="J3797" s="51"/>
      <c r="K3797" s="51">
        <v>1000</v>
      </c>
      <c r="L3797" s="51">
        <v>1200</v>
      </c>
      <c r="M3797" s="51">
        <v>121</v>
      </c>
      <c r="N3797" s="50">
        <v>754</v>
      </c>
      <c r="O3797" s="49">
        <v>14</v>
      </c>
      <c r="P3797" s="48" t="s">
        <v>143</v>
      </c>
      <c r="Q3797" s="47">
        <v>0</v>
      </c>
      <c r="R3797" s="47">
        <v>0</v>
      </c>
      <c r="S3797" s="46">
        <f t="shared" si="253"/>
        <v>0</v>
      </c>
      <c r="T3797" s="47"/>
      <c r="U3797" s="47">
        <v>0</v>
      </c>
      <c r="V3797" s="46">
        <f t="shared" si="251"/>
        <v>0</v>
      </c>
      <c r="W3797" s="46">
        <f t="shared" si="252"/>
        <v>0</v>
      </c>
      <c r="X3797" s="45" t="s">
        <v>135</v>
      </c>
      <c r="Y3797" s="44"/>
      <c r="Z3797" s="43"/>
      <c r="AA3797" s="42" t="s">
        <v>19</v>
      </c>
      <c r="AK3797" s="2"/>
      <c r="AL3797" s="2"/>
      <c r="AM3797" s="2"/>
      <c r="AN3797" s="2"/>
      <c r="AO3797" s="2"/>
      <c r="AP3797" s="2"/>
      <c r="AQ3797" s="2"/>
      <c r="AR3797" s="2"/>
      <c r="AS3797" s="2"/>
      <c r="AT3797" s="2"/>
      <c r="AU3797" s="2"/>
      <c r="AV3797" s="2"/>
      <c r="AW3797" s="2"/>
    </row>
    <row r="3798" spans="1:49" hidden="1">
      <c r="A3798" s="31" t="e">
        <f t="shared" si="250"/>
        <v>#N/A</v>
      </c>
      <c r="B3798" s="30" t="e">
        <f>VLOOKUP(F3798,[3]!Tabla13[#All],2,FALSE)</f>
        <v>#N/A</v>
      </c>
      <c r="C3798" s="40">
        <v>2026</v>
      </c>
      <c r="D3798" s="40">
        <v>8330</v>
      </c>
      <c r="E3798" s="40"/>
      <c r="F3798" s="41"/>
      <c r="G3798" s="40">
        <v>3</v>
      </c>
      <c r="H3798" s="40">
        <v>8</v>
      </c>
      <c r="I3798" s="40">
        <v>24</v>
      </c>
      <c r="J3798" s="40"/>
      <c r="K3798" s="40">
        <v>1000</v>
      </c>
      <c r="L3798" s="40">
        <v>1200</v>
      </c>
      <c r="M3798" s="40">
        <v>122</v>
      </c>
      <c r="N3798" s="39" t="s">
        <v>23</v>
      </c>
      <c r="O3798" s="38"/>
      <c r="P3798" s="37" t="s">
        <v>142</v>
      </c>
      <c r="Q3798" s="36">
        <f>SUM(Q3799)</f>
        <v>0</v>
      </c>
      <c r="R3798" s="36">
        <f>SUM(R3799)</f>
        <v>0</v>
      </c>
      <c r="S3798" s="36">
        <f t="shared" si="253"/>
        <v>0</v>
      </c>
      <c r="T3798" s="36">
        <f>SUM(T3799)</f>
        <v>0</v>
      </c>
      <c r="U3798" s="36">
        <f>SUM(U3799)</f>
        <v>0</v>
      </c>
      <c r="V3798" s="36">
        <f t="shared" si="251"/>
        <v>0</v>
      </c>
      <c r="W3798" s="36">
        <f t="shared" si="252"/>
        <v>0</v>
      </c>
      <c r="X3798" s="35"/>
      <c r="Y3798" s="64"/>
      <c r="Z3798" s="63"/>
      <c r="AA3798" s="32"/>
      <c r="AK3798" s="2"/>
      <c r="AL3798" s="2"/>
      <c r="AM3798" s="2"/>
      <c r="AN3798" s="2"/>
      <c r="AO3798" s="2"/>
      <c r="AP3798" s="2"/>
      <c r="AQ3798" s="2"/>
      <c r="AR3798" s="2"/>
      <c r="AS3798" s="2"/>
      <c r="AT3798" s="2"/>
      <c r="AU3798" s="2"/>
      <c r="AV3798" s="2"/>
      <c r="AW3798" s="2"/>
    </row>
    <row r="3799" spans="1:49" hidden="1">
      <c r="A3799" s="31" t="e">
        <f t="shared" si="250"/>
        <v>#N/A</v>
      </c>
      <c r="B3799" s="30" t="e">
        <f>VLOOKUP(F3799,[3]!Tabla13[#All],2,FALSE)</f>
        <v>#N/A</v>
      </c>
      <c r="C3799" s="51">
        <v>2026</v>
      </c>
      <c r="D3799" s="51">
        <v>8330</v>
      </c>
      <c r="E3799" s="51"/>
      <c r="F3799" s="52"/>
      <c r="G3799" s="51">
        <v>3</v>
      </c>
      <c r="H3799" s="51">
        <v>8</v>
      </c>
      <c r="I3799" s="51">
        <v>24</v>
      </c>
      <c r="J3799" s="51"/>
      <c r="K3799" s="51">
        <v>1000</v>
      </c>
      <c r="L3799" s="51">
        <v>1200</v>
      </c>
      <c r="M3799" s="51">
        <v>122</v>
      </c>
      <c r="N3799" s="50">
        <v>1411</v>
      </c>
      <c r="O3799" s="49"/>
      <c r="P3799" s="48" t="s">
        <v>141</v>
      </c>
      <c r="Q3799" s="47">
        <v>0</v>
      </c>
      <c r="R3799" s="47">
        <v>0</v>
      </c>
      <c r="S3799" s="46">
        <f t="shared" si="253"/>
        <v>0</v>
      </c>
      <c r="T3799" s="47">
        <v>0</v>
      </c>
      <c r="U3799" s="47">
        <v>0</v>
      </c>
      <c r="V3799" s="46">
        <f t="shared" si="251"/>
        <v>0</v>
      </c>
      <c r="W3799" s="46">
        <f t="shared" si="252"/>
        <v>0</v>
      </c>
      <c r="X3799" s="45" t="s">
        <v>135</v>
      </c>
      <c r="Y3799" s="44"/>
      <c r="Z3799" s="43"/>
      <c r="AA3799" s="42" t="s">
        <v>19</v>
      </c>
      <c r="AK3799" s="2"/>
      <c r="AL3799" s="2"/>
      <c r="AM3799" s="2"/>
      <c r="AN3799" s="2"/>
      <c r="AO3799" s="2"/>
      <c r="AP3799" s="2"/>
      <c r="AQ3799" s="2"/>
      <c r="AR3799" s="2"/>
      <c r="AS3799" s="2"/>
      <c r="AT3799" s="2"/>
      <c r="AU3799" s="2"/>
      <c r="AV3799" s="2"/>
      <c r="AW3799" s="2"/>
    </row>
    <row r="3800" spans="1:49" hidden="1">
      <c r="A3800" s="31" t="e">
        <f t="shared" si="250"/>
        <v>#N/A</v>
      </c>
      <c r="B3800" s="30" t="e">
        <f>VLOOKUP(F3800,[3]!Tabla13[#All],2,FALSE)</f>
        <v>#N/A</v>
      </c>
      <c r="C3800" s="61">
        <v>2026</v>
      </c>
      <c r="D3800" s="61">
        <v>8330</v>
      </c>
      <c r="E3800" s="61"/>
      <c r="F3800" s="62"/>
      <c r="G3800" s="61">
        <v>3</v>
      </c>
      <c r="H3800" s="61">
        <v>8</v>
      </c>
      <c r="I3800" s="61">
        <v>24</v>
      </c>
      <c r="J3800" s="61"/>
      <c r="K3800" s="61">
        <v>1000</v>
      </c>
      <c r="L3800" s="61">
        <v>1500</v>
      </c>
      <c r="M3800" s="61"/>
      <c r="N3800" s="60" t="s">
        <v>23</v>
      </c>
      <c r="O3800" s="59"/>
      <c r="P3800" s="58" t="s">
        <v>478</v>
      </c>
      <c r="Q3800" s="57">
        <f>Q3801</f>
        <v>0</v>
      </c>
      <c r="R3800" s="57">
        <f>R3801</f>
        <v>0</v>
      </c>
      <c r="S3800" s="57">
        <f t="shared" si="253"/>
        <v>0</v>
      </c>
      <c r="T3800" s="57">
        <f>T3801</f>
        <v>0</v>
      </c>
      <c r="U3800" s="57">
        <f>U3801</f>
        <v>0</v>
      </c>
      <c r="V3800" s="57">
        <f t="shared" si="251"/>
        <v>0</v>
      </c>
      <c r="W3800" s="57">
        <f t="shared" si="252"/>
        <v>0</v>
      </c>
      <c r="X3800" s="56"/>
      <c r="Y3800" s="66"/>
      <c r="Z3800" s="65"/>
      <c r="AA3800" s="53"/>
      <c r="AK3800" s="2"/>
      <c r="AL3800" s="2"/>
      <c r="AM3800" s="2"/>
      <c r="AN3800" s="2"/>
      <c r="AO3800" s="2"/>
      <c r="AP3800" s="2"/>
      <c r="AQ3800" s="2"/>
      <c r="AR3800" s="2"/>
      <c r="AS3800" s="2"/>
      <c r="AT3800" s="2"/>
      <c r="AU3800" s="2"/>
      <c r="AV3800" s="2"/>
      <c r="AW3800" s="2"/>
    </row>
    <row r="3801" spans="1:49" hidden="1">
      <c r="A3801" s="31" t="e">
        <f t="shared" si="250"/>
        <v>#N/A</v>
      </c>
      <c r="B3801" s="30" t="e">
        <f>VLOOKUP(F3801,[3]!Tabla13[#All],2,FALSE)</f>
        <v>#N/A</v>
      </c>
      <c r="C3801" s="40">
        <v>2026</v>
      </c>
      <c r="D3801" s="40">
        <v>8330</v>
      </c>
      <c r="E3801" s="40"/>
      <c r="F3801" s="41"/>
      <c r="G3801" s="40">
        <v>3</v>
      </c>
      <c r="H3801" s="40">
        <v>8</v>
      </c>
      <c r="I3801" s="40">
        <v>24</v>
      </c>
      <c r="J3801" s="40"/>
      <c r="K3801" s="40">
        <v>1000</v>
      </c>
      <c r="L3801" s="40">
        <v>1500</v>
      </c>
      <c r="M3801" s="40">
        <v>159</v>
      </c>
      <c r="N3801" s="39" t="s">
        <v>23</v>
      </c>
      <c r="O3801" s="38"/>
      <c r="P3801" s="37" t="s">
        <v>478</v>
      </c>
      <c r="Q3801" s="36">
        <f>Q3802</f>
        <v>0</v>
      </c>
      <c r="R3801" s="36">
        <f>R3802</f>
        <v>0</v>
      </c>
      <c r="S3801" s="36">
        <f t="shared" si="253"/>
        <v>0</v>
      </c>
      <c r="T3801" s="36">
        <f>T3802</f>
        <v>0</v>
      </c>
      <c r="U3801" s="36">
        <f>U3802</f>
        <v>0</v>
      </c>
      <c r="V3801" s="36">
        <f t="shared" si="251"/>
        <v>0</v>
      </c>
      <c r="W3801" s="36">
        <f t="shared" si="252"/>
        <v>0</v>
      </c>
      <c r="X3801" s="35"/>
      <c r="Y3801" s="36"/>
      <c r="Z3801" s="168"/>
      <c r="AA3801" s="167"/>
      <c r="AK3801" s="2"/>
      <c r="AL3801" s="2"/>
      <c r="AM3801" s="2"/>
      <c r="AN3801" s="2"/>
      <c r="AO3801" s="2"/>
      <c r="AP3801" s="2"/>
      <c r="AQ3801" s="2"/>
      <c r="AR3801" s="2"/>
      <c r="AS3801" s="2"/>
      <c r="AT3801" s="2"/>
      <c r="AU3801" s="2"/>
      <c r="AV3801" s="2"/>
      <c r="AW3801" s="2"/>
    </row>
    <row r="3802" spans="1:49" hidden="1">
      <c r="A3802" s="31" t="e">
        <f t="shared" si="250"/>
        <v>#N/A</v>
      </c>
      <c r="B3802" s="30" t="e">
        <f>VLOOKUP(F3802,[3]!Tabla13[#All],2,FALSE)</f>
        <v>#N/A</v>
      </c>
      <c r="C3802" s="51">
        <v>2026</v>
      </c>
      <c r="D3802" s="51">
        <v>8330</v>
      </c>
      <c r="E3802" s="51"/>
      <c r="F3802" s="52"/>
      <c r="G3802" s="51">
        <v>3</v>
      </c>
      <c r="H3802" s="51">
        <v>8</v>
      </c>
      <c r="I3802" s="51">
        <v>24</v>
      </c>
      <c r="J3802" s="51"/>
      <c r="K3802" s="51">
        <v>1000</v>
      </c>
      <c r="L3802" s="51">
        <v>1500</v>
      </c>
      <c r="M3802" s="51">
        <v>159</v>
      </c>
      <c r="N3802" s="50">
        <v>1021</v>
      </c>
      <c r="O3802" s="49"/>
      <c r="P3802" s="48" t="s">
        <v>477</v>
      </c>
      <c r="Q3802" s="47">
        <v>0</v>
      </c>
      <c r="R3802" s="47">
        <v>0</v>
      </c>
      <c r="S3802" s="46">
        <f t="shared" si="253"/>
        <v>0</v>
      </c>
      <c r="T3802" s="47">
        <v>0</v>
      </c>
      <c r="U3802" s="47">
        <v>0</v>
      </c>
      <c r="V3802" s="46">
        <f t="shared" si="251"/>
        <v>0</v>
      </c>
      <c r="W3802" s="46">
        <f t="shared" si="252"/>
        <v>0</v>
      </c>
      <c r="X3802" s="45" t="s">
        <v>135</v>
      </c>
      <c r="Y3802" s="44"/>
      <c r="Z3802" s="43"/>
      <c r="AA3802" s="42" t="s">
        <v>19</v>
      </c>
      <c r="AK3802" s="2"/>
      <c r="AL3802" s="2"/>
      <c r="AM3802" s="2"/>
      <c r="AN3802" s="2"/>
      <c r="AO3802" s="2"/>
      <c r="AP3802" s="2"/>
      <c r="AQ3802" s="2"/>
      <c r="AR3802" s="2"/>
      <c r="AS3802" s="2"/>
      <c r="AT3802" s="2"/>
      <c r="AU3802" s="2"/>
      <c r="AV3802" s="2"/>
      <c r="AW3802" s="2"/>
    </row>
    <row r="3803" spans="1:49" hidden="1">
      <c r="A3803" s="31" t="e">
        <f t="shared" ref="A3803:A3866" si="254">B3803-E3803</f>
        <v>#N/A</v>
      </c>
      <c r="B3803" s="30" t="e">
        <f>VLOOKUP(F3803,[3]!Tabla13[#All],2,FALSE)</f>
        <v>#N/A</v>
      </c>
      <c r="C3803" s="75">
        <v>2026</v>
      </c>
      <c r="D3803" s="75">
        <v>8330</v>
      </c>
      <c r="E3803" s="75"/>
      <c r="F3803" s="76"/>
      <c r="G3803" s="75">
        <v>3</v>
      </c>
      <c r="H3803" s="75">
        <v>8</v>
      </c>
      <c r="I3803" s="75">
        <v>24</v>
      </c>
      <c r="J3803" s="75"/>
      <c r="K3803" s="75">
        <v>2000</v>
      </c>
      <c r="L3803" s="75"/>
      <c r="M3803" s="75"/>
      <c r="N3803" s="74" t="s">
        <v>23</v>
      </c>
      <c r="O3803" s="73"/>
      <c r="P3803" s="72" t="s">
        <v>134</v>
      </c>
      <c r="Q3803" s="71">
        <f>+Q3804+Q3807</f>
        <v>0</v>
      </c>
      <c r="R3803" s="71">
        <f>+R3804+R3807</f>
        <v>0</v>
      </c>
      <c r="S3803" s="71">
        <f t="shared" si="253"/>
        <v>0</v>
      </c>
      <c r="T3803" s="71">
        <f>+T3804+T3807</f>
        <v>0</v>
      </c>
      <c r="U3803" s="71">
        <f>+U3804+U3807</f>
        <v>0</v>
      </c>
      <c r="V3803" s="71">
        <f t="shared" si="251"/>
        <v>0</v>
      </c>
      <c r="W3803" s="71">
        <f t="shared" si="252"/>
        <v>0</v>
      </c>
      <c r="X3803" s="70"/>
      <c r="Y3803" s="79"/>
      <c r="Z3803" s="68"/>
      <c r="AA3803" s="67"/>
      <c r="AK3803" s="2"/>
      <c r="AL3803" s="2"/>
      <c r="AM3803" s="2"/>
      <c r="AN3803" s="2"/>
      <c r="AO3803" s="2"/>
      <c r="AP3803" s="2"/>
      <c r="AQ3803" s="2"/>
      <c r="AR3803" s="2"/>
      <c r="AS3803" s="2"/>
      <c r="AT3803" s="2"/>
      <c r="AU3803" s="2"/>
      <c r="AV3803" s="2"/>
      <c r="AW3803" s="2"/>
    </row>
    <row r="3804" spans="1:49" hidden="1">
      <c r="A3804" s="31" t="e">
        <f t="shared" si="254"/>
        <v>#N/A</v>
      </c>
      <c r="B3804" s="30" t="e">
        <f>VLOOKUP(F3804,[3]!Tabla13[#All],2,FALSE)</f>
        <v>#N/A</v>
      </c>
      <c r="C3804" s="61">
        <v>2026</v>
      </c>
      <c r="D3804" s="61">
        <v>8330</v>
      </c>
      <c r="E3804" s="61"/>
      <c r="F3804" s="62"/>
      <c r="G3804" s="61">
        <v>3</v>
      </c>
      <c r="H3804" s="61">
        <v>8</v>
      </c>
      <c r="I3804" s="61">
        <v>24</v>
      </c>
      <c r="J3804" s="61"/>
      <c r="K3804" s="61">
        <v>2000</v>
      </c>
      <c r="L3804" s="61">
        <v>2400</v>
      </c>
      <c r="M3804" s="61"/>
      <c r="N3804" s="60" t="s">
        <v>23</v>
      </c>
      <c r="O3804" s="59"/>
      <c r="P3804" s="58" t="s">
        <v>476</v>
      </c>
      <c r="Q3804" s="57">
        <f>Q3805</f>
        <v>0</v>
      </c>
      <c r="R3804" s="57">
        <f>R3805</f>
        <v>0</v>
      </c>
      <c r="S3804" s="57">
        <f t="shared" si="253"/>
        <v>0</v>
      </c>
      <c r="T3804" s="57">
        <f>T3805</f>
        <v>0</v>
      </c>
      <c r="U3804" s="57">
        <f>U3805</f>
        <v>0</v>
      </c>
      <c r="V3804" s="57">
        <f t="shared" si="251"/>
        <v>0</v>
      </c>
      <c r="W3804" s="57">
        <f t="shared" si="252"/>
        <v>0</v>
      </c>
      <c r="X3804" s="56"/>
      <c r="Y3804" s="66"/>
      <c r="Z3804" s="65"/>
      <c r="AA3804" s="53"/>
      <c r="AK3804" s="2"/>
      <c r="AL3804" s="2"/>
      <c r="AM3804" s="2"/>
      <c r="AN3804" s="2"/>
      <c r="AO3804" s="2"/>
      <c r="AP3804" s="2"/>
      <c r="AQ3804" s="2"/>
      <c r="AR3804" s="2"/>
      <c r="AS3804" s="2"/>
      <c r="AT3804" s="2"/>
      <c r="AU3804" s="2"/>
      <c r="AV3804" s="2"/>
      <c r="AW3804" s="2"/>
    </row>
    <row r="3805" spans="1:49" hidden="1">
      <c r="A3805" s="31" t="e">
        <f t="shared" si="254"/>
        <v>#N/A</v>
      </c>
      <c r="B3805" s="30" t="e">
        <f>VLOOKUP(F3805,[3]!Tabla13[#All],2,FALSE)</f>
        <v>#N/A</v>
      </c>
      <c r="C3805" s="40">
        <v>2026</v>
      </c>
      <c r="D3805" s="40">
        <v>8330</v>
      </c>
      <c r="E3805" s="40"/>
      <c r="F3805" s="41"/>
      <c r="G3805" s="40">
        <v>3</v>
      </c>
      <c r="H3805" s="40">
        <v>8</v>
      </c>
      <c r="I3805" s="40">
        <v>24</v>
      </c>
      <c r="J3805" s="40"/>
      <c r="K3805" s="40">
        <v>2000</v>
      </c>
      <c r="L3805" s="40">
        <v>2400</v>
      </c>
      <c r="M3805" s="40">
        <v>246</v>
      </c>
      <c r="N3805" s="39" t="s">
        <v>23</v>
      </c>
      <c r="O3805" s="38"/>
      <c r="P3805" s="37" t="s">
        <v>475</v>
      </c>
      <c r="Q3805" s="36">
        <f>SUM(Q3806)</f>
        <v>0</v>
      </c>
      <c r="R3805" s="36">
        <f>SUM(R3806)</f>
        <v>0</v>
      </c>
      <c r="S3805" s="36">
        <f t="shared" si="253"/>
        <v>0</v>
      </c>
      <c r="T3805" s="36">
        <f>SUM(T3806)</f>
        <v>0</v>
      </c>
      <c r="U3805" s="36">
        <f>SUM(U3806)</f>
        <v>0</v>
      </c>
      <c r="V3805" s="36">
        <f t="shared" si="251"/>
        <v>0</v>
      </c>
      <c r="W3805" s="36">
        <f t="shared" si="252"/>
        <v>0</v>
      </c>
      <c r="X3805" s="35"/>
      <c r="Y3805" s="64"/>
      <c r="Z3805" s="63"/>
      <c r="AA3805" s="32"/>
      <c r="AK3805" s="2"/>
      <c r="AL3805" s="2"/>
      <c r="AM3805" s="2"/>
      <c r="AN3805" s="2"/>
      <c r="AO3805" s="2"/>
      <c r="AP3805" s="2"/>
      <c r="AQ3805" s="2"/>
      <c r="AR3805" s="2"/>
      <c r="AS3805" s="2"/>
      <c r="AT3805" s="2"/>
      <c r="AU3805" s="2"/>
      <c r="AV3805" s="2"/>
      <c r="AW3805" s="2"/>
    </row>
    <row r="3806" spans="1:49" hidden="1">
      <c r="A3806" s="31" t="e">
        <f t="shared" si="254"/>
        <v>#N/A</v>
      </c>
      <c r="B3806" s="30" t="e">
        <f>VLOOKUP(F3806,[3]!Tabla13[#All],2,FALSE)</f>
        <v>#N/A</v>
      </c>
      <c r="C3806" s="51">
        <v>2026</v>
      </c>
      <c r="D3806" s="51">
        <v>8330</v>
      </c>
      <c r="E3806" s="51"/>
      <c r="F3806" s="52"/>
      <c r="G3806" s="51">
        <v>3</v>
      </c>
      <c r="H3806" s="51">
        <v>8</v>
      </c>
      <c r="I3806" s="51">
        <v>24</v>
      </c>
      <c r="J3806" s="51"/>
      <c r="K3806" s="51">
        <v>2000</v>
      </c>
      <c r="L3806" s="51">
        <v>2400</v>
      </c>
      <c r="M3806" s="51">
        <v>246</v>
      </c>
      <c r="N3806" s="50">
        <v>908</v>
      </c>
      <c r="O3806" s="49">
        <v>14</v>
      </c>
      <c r="P3806" s="48" t="s">
        <v>475</v>
      </c>
      <c r="Q3806" s="47">
        <v>0</v>
      </c>
      <c r="R3806" s="47">
        <v>0</v>
      </c>
      <c r="S3806" s="46">
        <f t="shared" si="253"/>
        <v>0</v>
      </c>
      <c r="T3806" s="47"/>
      <c r="U3806" s="47">
        <v>0</v>
      </c>
      <c r="V3806" s="46">
        <f t="shared" si="251"/>
        <v>0</v>
      </c>
      <c r="W3806" s="46">
        <f t="shared" si="252"/>
        <v>0</v>
      </c>
      <c r="X3806" s="45" t="s">
        <v>115</v>
      </c>
      <c r="Y3806" s="44"/>
      <c r="Z3806" s="43"/>
      <c r="AA3806" s="42" t="s">
        <v>19</v>
      </c>
      <c r="AK3806" s="2"/>
      <c r="AL3806" s="2"/>
      <c r="AM3806" s="2"/>
      <c r="AN3806" s="2"/>
      <c r="AO3806" s="2"/>
      <c r="AP3806" s="2"/>
      <c r="AQ3806" s="2"/>
      <c r="AR3806" s="2"/>
      <c r="AS3806" s="2"/>
      <c r="AT3806" s="2"/>
      <c r="AU3806" s="2"/>
      <c r="AV3806" s="2"/>
      <c r="AW3806" s="2"/>
    </row>
    <row r="3807" spans="1:49" hidden="1">
      <c r="A3807" s="31" t="e">
        <f t="shared" si="254"/>
        <v>#N/A</v>
      </c>
      <c r="B3807" s="30" t="e">
        <f>VLOOKUP(F3807,[3]!Tabla13[#All],2,FALSE)</f>
        <v>#N/A</v>
      </c>
      <c r="C3807" s="61">
        <v>2026</v>
      </c>
      <c r="D3807" s="61">
        <v>8330</v>
      </c>
      <c r="E3807" s="61"/>
      <c r="F3807" s="62"/>
      <c r="G3807" s="61">
        <v>3</v>
      </c>
      <c r="H3807" s="61">
        <v>8</v>
      </c>
      <c r="I3807" s="61">
        <v>24</v>
      </c>
      <c r="J3807" s="61"/>
      <c r="K3807" s="61">
        <v>2000</v>
      </c>
      <c r="L3807" s="61">
        <v>2900</v>
      </c>
      <c r="M3807" s="61"/>
      <c r="N3807" s="60" t="s">
        <v>23</v>
      </c>
      <c r="O3807" s="59"/>
      <c r="P3807" s="58" t="s">
        <v>119</v>
      </c>
      <c r="Q3807" s="57">
        <f>+Q3808+Q3810</f>
        <v>0</v>
      </c>
      <c r="R3807" s="57">
        <f>+R3808+R3810</f>
        <v>0</v>
      </c>
      <c r="S3807" s="57">
        <f t="shared" si="253"/>
        <v>0</v>
      </c>
      <c r="T3807" s="57">
        <f>+T3808+T3810</f>
        <v>0</v>
      </c>
      <c r="U3807" s="57">
        <f>+U3808+U3810</f>
        <v>0</v>
      </c>
      <c r="V3807" s="57">
        <f t="shared" si="251"/>
        <v>0</v>
      </c>
      <c r="W3807" s="57">
        <f t="shared" si="252"/>
        <v>0</v>
      </c>
      <c r="X3807" s="56"/>
      <c r="Y3807" s="66"/>
      <c r="Z3807" s="65"/>
      <c r="AA3807" s="53"/>
      <c r="AK3807" s="2"/>
      <c r="AL3807" s="2"/>
      <c r="AM3807" s="2"/>
      <c r="AN3807" s="2"/>
      <c r="AO3807" s="2"/>
      <c r="AP3807" s="2"/>
      <c r="AQ3807" s="2"/>
      <c r="AR3807" s="2"/>
      <c r="AS3807" s="2"/>
      <c r="AT3807" s="2"/>
      <c r="AU3807" s="2"/>
      <c r="AV3807" s="2"/>
      <c r="AW3807" s="2"/>
    </row>
    <row r="3808" spans="1:49" hidden="1">
      <c r="A3808" s="31" t="e">
        <f t="shared" si="254"/>
        <v>#N/A</v>
      </c>
      <c r="B3808" s="30" t="e">
        <f>VLOOKUP(F3808,[3]!Tabla13[#All],2,FALSE)</f>
        <v>#N/A</v>
      </c>
      <c r="C3808" s="40">
        <v>2026</v>
      </c>
      <c r="D3808" s="40">
        <v>8330</v>
      </c>
      <c r="E3808" s="40"/>
      <c r="F3808" s="41"/>
      <c r="G3808" s="40">
        <v>3</v>
      </c>
      <c r="H3808" s="40">
        <v>8</v>
      </c>
      <c r="I3808" s="40">
        <v>24</v>
      </c>
      <c r="J3808" s="40"/>
      <c r="K3808" s="40">
        <v>2000</v>
      </c>
      <c r="L3808" s="40">
        <v>2900</v>
      </c>
      <c r="M3808" s="40">
        <v>291</v>
      </c>
      <c r="N3808" s="39" t="s">
        <v>23</v>
      </c>
      <c r="O3808" s="38"/>
      <c r="P3808" s="37" t="s">
        <v>346</v>
      </c>
      <c r="Q3808" s="36">
        <f>SUM(Q3809:Q3809)</f>
        <v>0</v>
      </c>
      <c r="R3808" s="36">
        <f>SUM(R3809:R3809)</f>
        <v>0</v>
      </c>
      <c r="S3808" s="36">
        <f t="shared" si="253"/>
        <v>0</v>
      </c>
      <c r="T3808" s="36">
        <f>SUM(T3809:T3809)</f>
        <v>0</v>
      </c>
      <c r="U3808" s="36">
        <f>SUM(U3809:U3809)</f>
        <v>0</v>
      </c>
      <c r="V3808" s="36">
        <f t="shared" si="251"/>
        <v>0</v>
      </c>
      <c r="W3808" s="36">
        <f t="shared" si="252"/>
        <v>0</v>
      </c>
      <c r="X3808" s="35"/>
      <c r="Y3808" s="34"/>
      <c r="Z3808" s="63"/>
      <c r="AA3808" s="32"/>
      <c r="AK3808" s="2"/>
      <c r="AL3808" s="2"/>
      <c r="AM3808" s="2"/>
      <c r="AN3808" s="2"/>
      <c r="AO3808" s="2"/>
      <c r="AP3808" s="2"/>
      <c r="AQ3808" s="2"/>
      <c r="AR3808" s="2"/>
      <c r="AS3808" s="2"/>
      <c r="AT3808" s="2"/>
      <c r="AU3808" s="2"/>
      <c r="AV3808" s="2"/>
      <c r="AW3808" s="2"/>
    </row>
    <row r="3809" spans="1:49" hidden="1">
      <c r="A3809" s="31" t="e">
        <f t="shared" si="254"/>
        <v>#N/A</v>
      </c>
      <c r="B3809" s="30" t="e">
        <f>VLOOKUP(F3809,[3]!Tabla13[#All],2,FALSE)</f>
        <v>#N/A</v>
      </c>
      <c r="C3809" s="51">
        <v>2026</v>
      </c>
      <c r="D3809" s="51">
        <v>8330</v>
      </c>
      <c r="E3809" s="51"/>
      <c r="F3809" s="52"/>
      <c r="G3809" s="51">
        <v>3</v>
      </c>
      <c r="H3809" s="51">
        <v>8</v>
      </c>
      <c r="I3809" s="51">
        <v>24</v>
      </c>
      <c r="J3809" s="51"/>
      <c r="K3809" s="51">
        <v>2000</v>
      </c>
      <c r="L3809" s="51">
        <v>2900</v>
      </c>
      <c r="M3809" s="51">
        <v>291</v>
      </c>
      <c r="N3809" s="50">
        <v>751</v>
      </c>
      <c r="O3809" s="49">
        <v>14</v>
      </c>
      <c r="P3809" s="48" t="s">
        <v>474</v>
      </c>
      <c r="Q3809" s="47"/>
      <c r="R3809" s="47">
        <v>0</v>
      </c>
      <c r="S3809" s="46">
        <f t="shared" si="253"/>
        <v>0</v>
      </c>
      <c r="T3809" s="47">
        <v>0</v>
      </c>
      <c r="U3809" s="47">
        <v>0</v>
      </c>
      <c r="V3809" s="46">
        <f t="shared" si="251"/>
        <v>0</v>
      </c>
      <c r="W3809" s="46">
        <f t="shared" si="252"/>
        <v>0</v>
      </c>
      <c r="X3809" s="45" t="s">
        <v>115</v>
      </c>
      <c r="Y3809" s="44"/>
      <c r="Z3809" s="43"/>
      <c r="AA3809" s="78" t="s">
        <v>100</v>
      </c>
      <c r="AK3809" s="2"/>
      <c r="AL3809" s="2"/>
      <c r="AM3809" s="2"/>
      <c r="AN3809" s="2"/>
      <c r="AO3809" s="2"/>
      <c r="AP3809" s="2"/>
      <c r="AQ3809" s="2"/>
      <c r="AR3809" s="2"/>
      <c r="AS3809" s="2"/>
      <c r="AT3809" s="2"/>
      <c r="AU3809" s="2"/>
      <c r="AV3809" s="2"/>
      <c r="AW3809" s="2"/>
    </row>
    <row r="3810" spans="1:49" ht="30" hidden="1">
      <c r="A3810" s="31" t="e">
        <f t="shared" si="254"/>
        <v>#N/A</v>
      </c>
      <c r="B3810" s="30" t="e">
        <f>VLOOKUP(F3810,[3]!Tabla13[#All],2,FALSE)</f>
        <v>#N/A</v>
      </c>
      <c r="C3810" s="40">
        <v>2026</v>
      </c>
      <c r="D3810" s="40">
        <v>8330</v>
      </c>
      <c r="E3810" s="40"/>
      <c r="F3810" s="41"/>
      <c r="G3810" s="40">
        <v>3</v>
      </c>
      <c r="H3810" s="40">
        <v>8</v>
      </c>
      <c r="I3810" s="40">
        <v>24</v>
      </c>
      <c r="J3810" s="40"/>
      <c r="K3810" s="40">
        <v>2000</v>
      </c>
      <c r="L3810" s="40">
        <v>2900</v>
      </c>
      <c r="M3810" s="40">
        <v>294</v>
      </c>
      <c r="N3810" s="39" t="s">
        <v>23</v>
      </c>
      <c r="O3810" s="38"/>
      <c r="P3810" s="37" t="s">
        <v>118</v>
      </c>
      <c r="Q3810" s="36">
        <f>SUM(Q3811)</f>
        <v>0</v>
      </c>
      <c r="R3810" s="36">
        <f>SUM(R3811)</f>
        <v>0</v>
      </c>
      <c r="S3810" s="36">
        <f t="shared" si="253"/>
        <v>0</v>
      </c>
      <c r="T3810" s="36">
        <f>SUM(T3811)</f>
        <v>0</v>
      </c>
      <c r="U3810" s="36">
        <f>SUM(U3811)</f>
        <v>0</v>
      </c>
      <c r="V3810" s="36">
        <f t="shared" si="251"/>
        <v>0</v>
      </c>
      <c r="W3810" s="36">
        <f t="shared" si="252"/>
        <v>0</v>
      </c>
      <c r="X3810" s="35"/>
      <c r="Y3810" s="64"/>
      <c r="Z3810" s="63"/>
      <c r="AA3810" s="32"/>
      <c r="AK3810" s="2"/>
      <c r="AL3810" s="2"/>
      <c r="AM3810" s="2"/>
      <c r="AN3810" s="2"/>
      <c r="AO3810" s="2"/>
      <c r="AP3810" s="2"/>
      <c r="AQ3810" s="2"/>
      <c r="AR3810" s="2"/>
      <c r="AS3810" s="2"/>
      <c r="AT3810" s="2"/>
      <c r="AU3810" s="2"/>
      <c r="AV3810" s="2"/>
      <c r="AW3810" s="2"/>
    </row>
    <row r="3811" spans="1:49" ht="28.5" hidden="1">
      <c r="A3811" s="31" t="e">
        <f t="shared" si="254"/>
        <v>#N/A</v>
      </c>
      <c r="B3811" s="30" t="e">
        <f>VLOOKUP(F3811,[3]!Tabla13[#All],2,FALSE)</f>
        <v>#N/A</v>
      </c>
      <c r="C3811" s="51">
        <v>2026</v>
      </c>
      <c r="D3811" s="51">
        <v>8330</v>
      </c>
      <c r="E3811" s="51"/>
      <c r="F3811" s="52"/>
      <c r="G3811" s="51">
        <v>3</v>
      </c>
      <c r="H3811" s="51">
        <v>8</v>
      </c>
      <c r="I3811" s="51">
        <v>24</v>
      </c>
      <c r="J3811" s="51"/>
      <c r="K3811" s="51">
        <v>2000</v>
      </c>
      <c r="L3811" s="51">
        <v>2900</v>
      </c>
      <c r="M3811" s="51">
        <v>294</v>
      </c>
      <c r="N3811" s="50">
        <v>1197</v>
      </c>
      <c r="O3811" s="49">
        <v>14</v>
      </c>
      <c r="P3811" s="48" t="s">
        <v>117</v>
      </c>
      <c r="Q3811" s="47"/>
      <c r="R3811" s="47">
        <v>0</v>
      </c>
      <c r="S3811" s="46">
        <f t="shared" si="253"/>
        <v>0</v>
      </c>
      <c r="T3811" s="47">
        <v>0</v>
      </c>
      <c r="U3811" s="47">
        <v>0</v>
      </c>
      <c r="V3811" s="46">
        <f t="shared" si="251"/>
        <v>0</v>
      </c>
      <c r="W3811" s="46">
        <f t="shared" si="252"/>
        <v>0</v>
      </c>
      <c r="X3811" s="45" t="s">
        <v>115</v>
      </c>
      <c r="Y3811" s="44"/>
      <c r="Z3811" s="43"/>
      <c r="AA3811" s="78" t="s">
        <v>100</v>
      </c>
      <c r="AK3811" s="2"/>
      <c r="AL3811" s="2"/>
      <c r="AM3811" s="2"/>
      <c r="AN3811" s="2"/>
      <c r="AO3811" s="2"/>
      <c r="AP3811" s="2"/>
      <c r="AQ3811" s="2"/>
      <c r="AR3811" s="2"/>
      <c r="AS3811" s="2"/>
      <c r="AT3811" s="2"/>
      <c r="AU3811" s="2"/>
      <c r="AV3811" s="2"/>
      <c r="AW3811" s="2"/>
    </row>
    <row r="3812" spans="1:49" hidden="1">
      <c r="A3812" s="31" t="e">
        <f t="shared" si="254"/>
        <v>#N/A</v>
      </c>
      <c r="B3812" s="30" t="e">
        <f>VLOOKUP(F3812,[3]!Tabla13[#All],2,FALSE)</f>
        <v>#N/A</v>
      </c>
      <c r="C3812" s="75">
        <v>2026</v>
      </c>
      <c r="D3812" s="75">
        <v>8330</v>
      </c>
      <c r="E3812" s="75"/>
      <c r="F3812" s="76"/>
      <c r="G3812" s="75">
        <v>3</v>
      </c>
      <c r="H3812" s="75">
        <v>8</v>
      </c>
      <c r="I3812" s="75">
        <v>24</v>
      </c>
      <c r="J3812" s="75"/>
      <c r="K3812" s="75">
        <v>3000</v>
      </c>
      <c r="L3812" s="75"/>
      <c r="M3812" s="75"/>
      <c r="N3812" s="74" t="s">
        <v>23</v>
      </c>
      <c r="O3812" s="73"/>
      <c r="P3812" s="72" t="s">
        <v>114</v>
      </c>
      <c r="Q3812" s="71">
        <f>+Q3813+Q3820+Q3827</f>
        <v>0</v>
      </c>
      <c r="R3812" s="71">
        <f>+R3813+R3820+R3827</f>
        <v>0</v>
      </c>
      <c r="S3812" s="71">
        <f t="shared" si="253"/>
        <v>0</v>
      </c>
      <c r="T3812" s="71">
        <f>+T3813+T3820+T3827</f>
        <v>0</v>
      </c>
      <c r="U3812" s="71">
        <f>+U3813+U3820+U3827</f>
        <v>0</v>
      </c>
      <c r="V3812" s="71">
        <f t="shared" si="251"/>
        <v>0</v>
      </c>
      <c r="W3812" s="71">
        <f t="shared" si="252"/>
        <v>0</v>
      </c>
      <c r="X3812" s="70"/>
      <c r="Y3812" s="79"/>
      <c r="Z3812" s="68"/>
      <c r="AA3812" s="67"/>
      <c r="AK3812" s="2"/>
      <c r="AL3812" s="2"/>
      <c r="AM3812" s="2"/>
      <c r="AN3812" s="2"/>
      <c r="AO3812" s="2"/>
      <c r="AP3812" s="2"/>
      <c r="AQ3812" s="2"/>
      <c r="AR3812" s="2"/>
      <c r="AS3812" s="2"/>
      <c r="AT3812" s="2"/>
      <c r="AU3812" s="2"/>
      <c r="AV3812" s="2"/>
      <c r="AW3812" s="2"/>
    </row>
    <row r="3813" spans="1:49" hidden="1">
      <c r="A3813" s="31" t="e">
        <f t="shared" si="254"/>
        <v>#N/A</v>
      </c>
      <c r="B3813" s="30" t="e">
        <f>VLOOKUP(F3813,[3]!Tabla13[#All],2,FALSE)</f>
        <v>#N/A</v>
      </c>
      <c r="C3813" s="61">
        <v>2026</v>
      </c>
      <c r="D3813" s="61">
        <v>8330</v>
      </c>
      <c r="E3813" s="61"/>
      <c r="F3813" s="62"/>
      <c r="G3813" s="61">
        <v>3</v>
      </c>
      <c r="H3813" s="61">
        <v>8</v>
      </c>
      <c r="I3813" s="61">
        <v>24</v>
      </c>
      <c r="J3813" s="61"/>
      <c r="K3813" s="61">
        <v>3000</v>
      </c>
      <c r="L3813" s="61">
        <v>3100</v>
      </c>
      <c r="M3813" s="61"/>
      <c r="N3813" s="60" t="s">
        <v>23</v>
      </c>
      <c r="O3813" s="59"/>
      <c r="P3813" s="58" t="s">
        <v>113</v>
      </c>
      <c r="Q3813" s="57">
        <f>Q3814+Q3816+Q3818</f>
        <v>0</v>
      </c>
      <c r="R3813" s="57">
        <f>R3814+R3816+R3818</f>
        <v>0</v>
      </c>
      <c r="S3813" s="57">
        <f t="shared" si="253"/>
        <v>0</v>
      </c>
      <c r="T3813" s="57">
        <f>T3814+T3816+T3818</f>
        <v>0</v>
      </c>
      <c r="U3813" s="57">
        <f>U3814+U3816+U3818</f>
        <v>0</v>
      </c>
      <c r="V3813" s="57">
        <f t="shared" si="251"/>
        <v>0</v>
      </c>
      <c r="W3813" s="57">
        <f t="shared" si="252"/>
        <v>0</v>
      </c>
      <c r="X3813" s="56"/>
      <c r="Y3813" s="66"/>
      <c r="Z3813" s="65"/>
      <c r="AA3813" s="53"/>
      <c r="AK3813" s="2"/>
      <c r="AL3813" s="2"/>
      <c r="AM3813" s="2"/>
      <c r="AN3813" s="2"/>
      <c r="AO3813" s="2"/>
      <c r="AP3813" s="2"/>
      <c r="AQ3813" s="2"/>
      <c r="AR3813" s="2"/>
      <c r="AS3813" s="2"/>
      <c r="AT3813" s="2"/>
      <c r="AU3813" s="2"/>
      <c r="AV3813" s="2"/>
      <c r="AW3813" s="2"/>
    </row>
    <row r="3814" spans="1:49" hidden="1">
      <c r="A3814" s="31" t="e">
        <f t="shared" si="254"/>
        <v>#N/A</v>
      </c>
      <c r="B3814" s="30" t="e">
        <f>VLOOKUP(F3814,[3]!Tabla13[#All],2,FALSE)</f>
        <v>#N/A</v>
      </c>
      <c r="C3814" s="40">
        <v>2026</v>
      </c>
      <c r="D3814" s="40">
        <v>8330</v>
      </c>
      <c r="E3814" s="40"/>
      <c r="F3814" s="41"/>
      <c r="G3814" s="40">
        <v>3</v>
      </c>
      <c r="H3814" s="40">
        <v>8</v>
      </c>
      <c r="I3814" s="40">
        <v>24</v>
      </c>
      <c r="J3814" s="40"/>
      <c r="K3814" s="40">
        <v>3000</v>
      </c>
      <c r="L3814" s="40">
        <v>3100</v>
      </c>
      <c r="M3814" s="40">
        <v>311</v>
      </c>
      <c r="N3814" s="39" t="s">
        <v>23</v>
      </c>
      <c r="O3814" s="38"/>
      <c r="P3814" s="37" t="s">
        <v>112</v>
      </c>
      <c r="Q3814" s="36">
        <f>SUM(Q3815)</f>
        <v>0</v>
      </c>
      <c r="R3814" s="36">
        <f>SUM(R3815)</f>
        <v>0</v>
      </c>
      <c r="S3814" s="36">
        <f t="shared" si="253"/>
        <v>0</v>
      </c>
      <c r="T3814" s="36">
        <f>SUM(T3815)</f>
        <v>0</v>
      </c>
      <c r="U3814" s="36">
        <f>SUM(U3815)</f>
        <v>0</v>
      </c>
      <c r="V3814" s="36">
        <f t="shared" si="251"/>
        <v>0</v>
      </c>
      <c r="W3814" s="36">
        <f t="shared" si="252"/>
        <v>0</v>
      </c>
      <c r="X3814" s="35"/>
      <c r="Y3814" s="64"/>
      <c r="Z3814" s="63"/>
      <c r="AA3814" s="32"/>
      <c r="AK3814" s="2"/>
      <c r="AL3814" s="2"/>
      <c r="AM3814" s="2"/>
      <c r="AN3814" s="2"/>
      <c r="AO3814" s="2"/>
      <c r="AP3814" s="2"/>
      <c r="AQ3814" s="2"/>
      <c r="AR3814" s="2"/>
      <c r="AS3814" s="2"/>
      <c r="AT3814" s="2"/>
      <c r="AU3814" s="2"/>
      <c r="AV3814" s="2"/>
      <c r="AW3814" s="2"/>
    </row>
    <row r="3815" spans="1:49" hidden="1">
      <c r="A3815" s="31" t="e">
        <f t="shared" si="254"/>
        <v>#N/A</v>
      </c>
      <c r="B3815" s="30" t="e">
        <f>VLOOKUP(F3815,[3]!Tabla13[#All],2,FALSE)</f>
        <v>#N/A</v>
      </c>
      <c r="C3815" s="51">
        <v>2026</v>
      </c>
      <c r="D3815" s="51">
        <v>8330</v>
      </c>
      <c r="E3815" s="51"/>
      <c r="F3815" s="52"/>
      <c r="G3815" s="51">
        <v>3</v>
      </c>
      <c r="H3815" s="51">
        <v>8</v>
      </c>
      <c r="I3815" s="51">
        <v>24</v>
      </c>
      <c r="J3815" s="51"/>
      <c r="K3815" s="51">
        <v>3000</v>
      </c>
      <c r="L3815" s="51">
        <v>3100</v>
      </c>
      <c r="M3815" s="51">
        <v>311</v>
      </c>
      <c r="N3815" s="50">
        <v>1264</v>
      </c>
      <c r="O3815" s="49"/>
      <c r="P3815" s="48" t="s">
        <v>111</v>
      </c>
      <c r="Q3815" s="47">
        <v>0</v>
      </c>
      <c r="R3815" s="47">
        <v>0</v>
      </c>
      <c r="S3815" s="46">
        <f t="shared" si="253"/>
        <v>0</v>
      </c>
      <c r="T3815" s="47">
        <v>0</v>
      </c>
      <c r="U3815" s="47">
        <v>0</v>
      </c>
      <c r="V3815" s="46">
        <f t="shared" si="251"/>
        <v>0</v>
      </c>
      <c r="W3815" s="46">
        <f t="shared" si="252"/>
        <v>0</v>
      </c>
      <c r="X3815" s="45" t="s">
        <v>88</v>
      </c>
      <c r="Y3815" s="44"/>
      <c r="Z3815" s="43"/>
      <c r="AA3815" s="42" t="s">
        <v>19</v>
      </c>
      <c r="AK3815" s="2"/>
      <c r="AL3815" s="2"/>
      <c r="AM3815" s="2"/>
      <c r="AN3815" s="2"/>
      <c r="AO3815" s="2"/>
      <c r="AP3815" s="2"/>
      <c r="AQ3815" s="2"/>
      <c r="AR3815" s="2"/>
      <c r="AS3815" s="2"/>
      <c r="AT3815" s="2"/>
      <c r="AU3815" s="2"/>
      <c r="AV3815" s="2"/>
      <c r="AW3815" s="2"/>
    </row>
    <row r="3816" spans="1:49" ht="30" hidden="1">
      <c r="A3816" s="31" t="e">
        <f t="shared" si="254"/>
        <v>#N/A</v>
      </c>
      <c r="B3816" s="30" t="e">
        <f>VLOOKUP(F3816,[3]!Tabla13[#All],2,FALSE)</f>
        <v>#N/A</v>
      </c>
      <c r="C3816" s="40">
        <v>2026</v>
      </c>
      <c r="D3816" s="40">
        <v>8330</v>
      </c>
      <c r="E3816" s="40"/>
      <c r="F3816" s="41"/>
      <c r="G3816" s="40">
        <v>3</v>
      </c>
      <c r="H3816" s="40">
        <v>8</v>
      </c>
      <c r="I3816" s="40">
        <v>24</v>
      </c>
      <c r="J3816" s="40"/>
      <c r="K3816" s="40">
        <v>3000</v>
      </c>
      <c r="L3816" s="40">
        <v>3100</v>
      </c>
      <c r="M3816" s="40">
        <v>317</v>
      </c>
      <c r="N3816" s="39" t="s">
        <v>23</v>
      </c>
      <c r="O3816" s="38"/>
      <c r="P3816" s="37" t="s">
        <v>338</v>
      </c>
      <c r="Q3816" s="36">
        <f>SUM(Q3817)</f>
        <v>0</v>
      </c>
      <c r="R3816" s="36">
        <f>SUM(R3817)</f>
        <v>0</v>
      </c>
      <c r="S3816" s="36">
        <f t="shared" si="253"/>
        <v>0</v>
      </c>
      <c r="T3816" s="36">
        <f>SUM(T3817)</f>
        <v>0</v>
      </c>
      <c r="U3816" s="36">
        <f>SUM(U3817)</f>
        <v>0</v>
      </c>
      <c r="V3816" s="36">
        <f t="shared" si="251"/>
        <v>0</v>
      </c>
      <c r="W3816" s="36">
        <f t="shared" si="252"/>
        <v>0</v>
      </c>
      <c r="X3816" s="35"/>
      <c r="Y3816" s="64"/>
      <c r="Z3816" s="63"/>
      <c r="AA3816" s="32"/>
      <c r="AK3816" s="2"/>
      <c r="AL3816" s="2"/>
      <c r="AM3816" s="2"/>
      <c r="AN3816" s="2"/>
      <c r="AO3816" s="2"/>
      <c r="AP3816" s="2"/>
      <c r="AQ3816" s="2"/>
      <c r="AR3816" s="2"/>
      <c r="AS3816" s="2"/>
      <c r="AT3816" s="2"/>
      <c r="AU3816" s="2"/>
      <c r="AV3816" s="2"/>
      <c r="AW3816" s="2"/>
    </row>
    <row r="3817" spans="1:49" hidden="1">
      <c r="A3817" s="31" t="e">
        <f t="shared" si="254"/>
        <v>#N/A</v>
      </c>
      <c r="B3817" s="30" t="e">
        <f>VLOOKUP(F3817,[3]!Tabla13[#All],2,FALSE)</f>
        <v>#N/A</v>
      </c>
      <c r="C3817" s="51">
        <v>2026</v>
      </c>
      <c r="D3817" s="51">
        <v>8330</v>
      </c>
      <c r="E3817" s="51"/>
      <c r="F3817" s="52"/>
      <c r="G3817" s="51">
        <v>3</v>
      </c>
      <c r="H3817" s="51">
        <v>8</v>
      </c>
      <c r="I3817" s="51">
        <v>24</v>
      </c>
      <c r="J3817" s="51"/>
      <c r="K3817" s="51">
        <v>3000</v>
      </c>
      <c r="L3817" s="51">
        <v>3100</v>
      </c>
      <c r="M3817" s="51">
        <v>317</v>
      </c>
      <c r="N3817" s="50">
        <v>1275</v>
      </c>
      <c r="O3817" s="49"/>
      <c r="P3817" s="48" t="s">
        <v>473</v>
      </c>
      <c r="Q3817" s="47">
        <v>0</v>
      </c>
      <c r="R3817" s="47">
        <v>0</v>
      </c>
      <c r="S3817" s="46">
        <f t="shared" si="253"/>
        <v>0</v>
      </c>
      <c r="T3817" s="47">
        <v>0</v>
      </c>
      <c r="U3817" s="47">
        <v>0</v>
      </c>
      <c r="V3817" s="46">
        <f t="shared" si="251"/>
        <v>0</v>
      </c>
      <c r="W3817" s="46">
        <f t="shared" si="252"/>
        <v>0</v>
      </c>
      <c r="X3817" s="45" t="s">
        <v>88</v>
      </c>
      <c r="Y3817" s="44"/>
      <c r="Z3817" s="43"/>
      <c r="AA3817" s="78" t="s">
        <v>100</v>
      </c>
      <c r="AK3817" s="2"/>
      <c r="AL3817" s="2"/>
      <c r="AM3817" s="2"/>
      <c r="AN3817" s="2"/>
      <c r="AO3817" s="2"/>
      <c r="AP3817" s="2"/>
      <c r="AQ3817" s="2"/>
      <c r="AR3817" s="2"/>
      <c r="AS3817" s="2"/>
      <c r="AT3817" s="2"/>
      <c r="AU3817" s="2"/>
      <c r="AV3817" s="2"/>
      <c r="AW3817" s="2"/>
    </row>
    <row r="3818" spans="1:49" hidden="1">
      <c r="A3818" s="31" t="e">
        <f t="shared" si="254"/>
        <v>#N/A</v>
      </c>
      <c r="B3818" s="30" t="e">
        <f>VLOOKUP(F3818,[3]!Tabla13[#All],2,FALSE)</f>
        <v>#N/A</v>
      </c>
      <c r="C3818" s="40">
        <v>2026</v>
      </c>
      <c r="D3818" s="40">
        <v>8330</v>
      </c>
      <c r="E3818" s="40"/>
      <c r="F3818" s="41"/>
      <c r="G3818" s="40">
        <v>3</v>
      </c>
      <c r="H3818" s="40">
        <v>8</v>
      </c>
      <c r="I3818" s="40">
        <v>24</v>
      </c>
      <c r="J3818" s="40"/>
      <c r="K3818" s="40">
        <v>3000</v>
      </c>
      <c r="L3818" s="40">
        <v>3100</v>
      </c>
      <c r="M3818" s="40">
        <v>319</v>
      </c>
      <c r="N3818" s="39"/>
      <c r="O3818" s="38"/>
      <c r="P3818" s="37" t="s">
        <v>444</v>
      </c>
      <c r="Q3818" s="36">
        <f>SUM(Q3819)</f>
        <v>0</v>
      </c>
      <c r="R3818" s="36">
        <f>SUM(R3819)</f>
        <v>0</v>
      </c>
      <c r="S3818" s="36">
        <f t="shared" si="253"/>
        <v>0</v>
      </c>
      <c r="T3818" s="36">
        <f>SUM(T3819)</f>
        <v>0</v>
      </c>
      <c r="U3818" s="36">
        <f>SUM(U3819)</f>
        <v>0</v>
      </c>
      <c r="V3818" s="36">
        <f t="shared" si="251"/>
        <v>0</v>
      </c>
      <c r="W3818" s="36">
        <f t="shared" si="252"/>
        <v>0</v>
      </c>
      <c r="X3818" s="35"/>
      <c r="Y3818" s="64"/>
      <c r="Z3818" s="63"/>
      <c r="AA3818" s="32"/>
      <c r="AK3818" s="2"/>
      <c r="AL3818" s="2"/>
      <c r="AM3818" s="2"/>
      <c r="AN3818" s="2"/>
      <c r="AO3818" s="2"/>
      <c r="AP3818" s="2"/>
      <c r="AQ3818" s="2"/>
      <c r="AR3818" s="2"/>
      <c r="AS3818" s="2"/>
      <c r="AT3818" s="2"/>
      <c r="AU3818" s="2"/>
      <c r="AV3818" s="2"/>
      <c r="AW3818" s="2"/>
    </row>
    <row r="3819" spans="1:49" hidden="1">
      <c r="A3819" s="31" t="e">
        <f t="shared" si="254"/>
        <v>#N/A</v>
      </c>
      <c r="B3819" s="30" t="e">
        <f>VLOOKUP(F3819,[3]!Tabla13[#All],2,FALSE)</f>
        <v>#N/A</v>
      </c>
      <c r="C3819" s="51">
        <v>2026</v>
      </c>
      <c r="D3819" s="51">
        <v>8330</v>
      </c>
      <c r="E3819" s="51"/>
      <c r="F3819" s="52"/>
      <c r="G3819" s="51">
        <v>3</v>
      </c>
      <c r="H3819" s="51">
        <v>8</v>
      </c>
      <c r="I3819" s="51">
        <v>24</v>
      </c>
      <c r="J3819" s="51"/>
      <c r="K3819" s="51">
        <v>3000</v>
      </c>
      <c r="L3819" s="51">
        <v>3100</v>
      </c>
      <c r="M3819" s="51">
        <v>319</v>
      </c>
      <c r="N3819" s="50">
        <v>1281</v>
      </c>
      <c r="O3819" s="49"/>
      <c r="P3819" s="48" t="s">
        <v>472</v>
      </c>
      <c r="Q3819" s="47">
        <v>0</v>
      </c>
      <c r="R3819" s="47">
        <v>0</v>
      </c>
      <c r="S3819" s="46">
        <f t="shared" si="253"/>
        <v>0</v>
      </c>
      <c r="T3819" s="47">
        <v>0</v>
      </c>
      <c r="U3819" s="47">
        <v>0</v>
      </c>
      <c r="V3819" s="46">
        <f t="shared" si="251"/>
        <v>0</v>
      </c>
      <c r="W3819" s="46">
        <f t="shared" si="252"/>
        <v>0</v>
      </c>
      <c r="X3819" s="45" t="s">
        <v>88</v>
      </c>
      <c r="Y3819" s="44"/>
      <c r="Z3819" s="43"/>
      <c r="AA3819" s="78" t="s">
        <v>100</v>
      </c>
      <c r="AK3819" s="2"/>
      <c r="AL3819" s="2"/>
      <c r="AM3819" s="2"/>
      <c r="AN3819" s="2"/>
      <c r="AO3819" s="2"/>
      <c r="AP3819" s="2"/>
      <c r="AQ3819" s="2"/>
      <c r="AR3819" s="2"/>
      <c r="AS3819" s="2"/>
      <c r="AT3819" s="2"/>
      <c r="AU3819" s="2"/>
      <c r="AV3819" s="2"/>
      <c r="AW3819" s="2"/>
    </row>
    <row r="3820" spans="1:49" ht="30" hidden="1">
      <c r="A3820" s="31" t="e">
        <f t="shared" si="254"/>
        <v>#N/A</v>
      </c>
      <c r="B3820" s="30" t="e">
        <f>VLOOKUP(F3820,[3]!Tabla13[#All],2,FALSE)</f>
        <v>#N/A</v>
      </c>
      <c r="C3820" s="61">
        <v>2026</v>
      </c>
      <c r="D3820" s="61">
        <v>8330</v>
      </c>
      <c r="E3820" s="61"/>
      <c r="F3820" s="62"/>
      <c r="G3820" s="61">
        <v>3</v>
      </c>
      <c r="H3820" s="61">
        <v>8</v>
      </c>
      <c r="I3820" s="61">
        <v>24</v>
      </c>
      <c r="J3820" s="61"/>
      <c r="K3820" s="61">
        <v>3000</v>
      </c>
      <c r="L3820" s="61">
        <v>3500</v>
      </c>
      <c r="M3820" s="61"/>
      <c r="N3820" s="60" t="s">
        <v>23</v>
      </c>
      <c r="O3820" s="59"/>
      <c r="P3820" s="58" t="s">
        <v>95</v>
      </c>
      <c r="Q3820" s="57">
        <f>+Q3821+Q3823+Q3825</f>
        <v>0</v>
      </c>
      <c r="R3820" s="57">
        <f>+R3821+R3823+R3825</f>
        <v>0</v>
      </c>
      <c r="S3820" s="57">
        <f t="shared" si="253"/>
        <v>0</v>
      </c>
      <c r="T3820" s="57">
        <f>+T3821+T3823+T3825</f>
        <v>0</v>
      </c>
      <c r="U3820" s="57">
        <f>+U3821+U3823+U3825</f>
        <v>0</v>
      </c>
      <c r="V3820" s="57">
        <f t="shared" si="251"/>
        <v>0</v>
      </c>
      <c r="W3820" s="57">
        <f t="shared" si="252"/>
        <v>0</v>
      </c>
      <c r="X3820" s="56"/>
      <c r="Y3820" s="66"/>
      <c r="Z3820" s="65"/>
      <c r="AA3820" s="53"/>
      <c r="AK3820" s="2"/>
      <c r="AL3820" s="2"/>
      <c r="AM3820" s="2"/>
      <c r="AN3820" s="2"/>
      <c r="AO3820" s="2"/>
      <c r="AP3820" s="2"/>
      <c r="AQ3820" s="2"/>
      <c r="AR3820" s="2"/>
      <c r="AS3820" s="2"/>
      <c r="AT3820" s="2"/>
      <c r="AU3820" s="2"/>
      <c r="AV3820" s="2"/>
      <c r="AW3820" s="2"/>
    </row>
    <row r="3821" spans="1:49" ht="30" hidden="1">
      <c r="A3821" s="31" t="e">
        <f t="shared" si="254"/>
        <v>#N/A</v>
      </c>
      <c r="B3821" s="30" t="e">
        <f>VLOOKUP(F3821,[3]!Tabla13[#All],2,FALSE)</f>
        <v>#N/A</v>
      </c>
      <c r="C3821" s="40">
        <v>2026</v>
      </c>
      <c r="D3821" s="40">
        <v>8330</v>
      </c>
      <c r="E3821" s="40"/>
      <c r="F3821" s="41"/>
      <c r="G3821" s="40">
        <v>3</v>
      </c>
      <c r="H3821" s="40">
        <v>8</v>
      </c>
      <c r="I3821" s="40">
        <v>24</v>
      </c>
      <c r="J3821" s="40"/>
      <c r="K3821" s="40">
        <v>3000</v>
      </c>
      <c r="L3821" s="40">
        <v>3500</v>
      </c>
      <c r="M3821" s="40">
        <v>353</v>
      </c>
      <c r="N3821" s="39" t="s">
        <v>23</v>
      </c>
      <c r="O3821" s="38"/>
      <c r="P3821" s="37" t="s">
        <v>92</v>
      </c>
      <c r="Q3821" s="36">
        <f>SUM(Q3822)</f>
        <v>0</v>
      </c>
      <c r="R3821" s="36">
        <f>SUM(R3822)</f>
        <v>0</v>
      </c>
      <c r="S3821" s="36">
        <f t="shared" si="253"/>
        <v>0</v>
      </c>
      <c r="T3821" s="36">
        <f>SUM(T3822)</f>
        <v>0</v>
      </c>
      <c r="U3821" s="36">
        <f>SUM(U3822)</f>
        <v>0</v>
      </c>
      <c r="V3821" s="36">
        <f t="shared" si="251"/>
        <v>0</v>
      </c>
      <c r="W3821" s="36">
        <f t="shared" si="252"/>
        <v>0</v>
      </c>
      <c r="X3821" s="35"/>
      <c r="Y3821" s="64"/>
      <c r="Z3821" s="63"/>
      <c r="AA3821" s="32"/>
      <c r="AK3821" s="2"/>
      <c r="AL3821" s="2"/>
      <c r="AM3821" s="2"/>
      <c r="AN3821" s="2"/>
      <c r="AO3821" s="2"/>
      <c r="AP3821" s="2"/>
      <c r="AQ3821" s="2"/>
      <c r="AR3821" s="2"/>
      <c r="AS3821" s="2"/>
      <c r="AT3821" s="2"/>
      <c r="AU3821" s="2"/>
      <c r="AV3821" s="2"/>
      <c r="AW3821" s="2"/>
    </row>
    <row r="3822" spans="1:49" hidden="1">
      <c r="A3822" s="31" t="e">
        <f t="shared" si="254"/>
        <v>#N/A</v>
      </c>
      <c r="B3822" s="30" t="e">
        <f>VLOOKUP(F3822,[3]!Tabla13[#All],2,FALSE)</f>
        <v>#N/A</v>
      </c>
      <c r="C3822" s="51">
        <v>2026</v>
      </c>
      <c r="D3822" s="51">
        <v>8330</v>
      </c>
      <c r="E3822" s="51"/>
      <c r="F3822" s="52"/>
      <c r="G3822" s="51">
        <v>3</v>
      </c>
      <c r="H3822" s="51">
        <v>8</v>
      </c>
      <c r="I3822" s="51">
        <v>24</v>
      </c>
      <c r="J3822" s="51"/>
      <c r="K3822" s="51">
        <v>3000</v>
      </c>
      <c r="L3822" s="51">
        <v>3500</v>
      </c>
      <c r="M3822" s="51">
        <v>353</v>
      </c>
      <c r="N3822" s="50">
        <v>892</v>
      </c>
      <c r="O3822" s="49"/>
      <c r="P3822" s="48" t="s">
        <v>91</v>
      </c>
      <c r="Q3822" s="47">
        <v>0</v>
      </c>
      <c r="R3822" s="47">
        <v>0</v>
      </c>
      <c r="S3822" s="46">
        <f t="shared" si="253"/>
        <v>0</v>
      </c>
      <c r="T3822" s="47">
        <v>0</v>
      </c>
      <c r="U3822" s="47">
        <v>0</v>
      </c>
      <c r="V3822" s="46">
        <f t="shared" si="251"/>
        <v>0</v>
      </c>
      <c r="W3822" s="46">
        <f t="shared" si="252"/>
        <v>0</v>
      </c>
      <c r="X3822" s="45" t="s">
        <v>88</v>
      </c>
      <c r="Y3822" s="44"/>
      <c r="Z3822" s="43"/>
      <c r="AA3822" s="78" t="s">
        <v>100</v>
      </c>
      <c r="AK3822" s="2"/>
      <c r="AL3822" s="2"/>
      <c r="AM3822" s="2"/>
      <c r="AN3822" s="2"/>
      <c r="AO3822" s="2"/>
      <c r="AP3822" s="2"/>
      <c r="AQ3822" s="2"/>
      <c r="AR3822" s="2"/>
      <c r="AS3822" s="2"/>
      <c r="AT3822" s="2"/>
      <c r="AU3822" s="2"/>
      <c r="AV3822" s="2"/>
      <c r="AW3822" s="2"/>
    </row>
    <row r="3823" spans="1:49" hidden="1">
      <c r="A3823" s="31" t="e">
        <f t="shared" si="254"/>
        <v>#N/A</v>
      </c>
      <c r="B3823" s="30" t="e">
        <f>VLOOKUP(F3823,[3]!Tabla13[#All],2,FALSE)</f>
        <v>#N/A</v>
      </c>
      <c r="C3823" s="40">
        <v>2026</v>
      </c>
      <c r="D3823" s="40">
        <v>8330</v>
      </c>
      <c r="E3823" s="40"/>
      <c r="F3823" s="41"/>
      <c r="G3823" s="40">
        <v>3</v>
      </c>
      <c r="H3823" s="40">
        <v>8</v>
      </c>
      <c r="I3823" s="40">
        <v>24</v>
      </c>
      <c r="J3823" s="40"/>
      <c r="K3823" s="40">
        <v>3000</v>
      </c>
      <c r="L3823" s="40">
        <v>3500</v>
      </c>
      <c r="M3823" s="40">
        <v>355</v>
      </c>
      <c r="N3823" s="39" t="s">
        <v>23</v>
      </c>
      <c r="O3823" s="38"/>
      <c r="P3823" s="37" t="s">
        <v>90</v>
      </c>
      <c r="Q3823" s="36">
        <f>SUM(Q3824)</f>
        <v>0</v>
      </c>
      <c r="R3823" s="36">
        <f>SUM(R3824)</f>
        <v>0</v>
      </c>
      <c r="S3823" s="36">
        <f t="shared" si="253"/>
        <v>0</v>
      </c>
      <c r="T3823" s="36">
        <f>SUM(T3824)</f>
        <v>0</v>
      </c>
      <c r="U3823" s="36">
        <f>SUM(U3824)</f>
        <v>0</v>
      </c>
      <c r="V3823" s="36">
        <f t="shared" si="251"/>
        <v>0</v>
      </c>
      <c r="W3823" s="36">
        <f t="shared" si="252"/>
        <v>0</v>
      </c>
      <c r="X3823" s="35"/>
      <c r="Y3823" s="64"/>
      <c r="Z3823" s="63"/>
      <c r="AA3823" s="32"/>
      <c r="AK3823" s="2"/>
      <c r="AL3823" s="2"/>
      <c r="AM3823" s="2"/>
      <c r="AN3823" s="2"/>
      <c r="AO3823" s="2"/>
      <c r="AP3823" s="2"/>
      <c r="AQ3823" s="2"/>
      <c r="AR3823" s="2"/>
      <c r="AS3823" s="2"/>
      <c r="AT3823" s="2"/>
      <c r="AU3823" s="2"/>
      <c r="AV3823" s="2"/>
      <c r="AW3823" s="2"/>
    </row>
    <row r="3824" spans="1:49" hidden="1">
      <c r="A3824" s="31" t="e">
        <f t="shared" si="254"/>
        <v>#N/A</v>
      </c>
      <c r="B3824" s="30" t="e">
        <f>VLOOKUP(F3824,[3]!Tabla13[#All],2,FALSE)</f>
        <v>#N/A</v>
      </c>
      <c r="C3824" s="51">
        <v>2026</v>
      </c>
      <c r="D3824" s="51">
        <v>8330</v>
      </c>
      <c r="E3824" s="51"/>
      <c r="F3824" s="52"/>
      <c r="G3824" s="51">
        <v>3</v>
      </c>
      <c r="H3824" s="51">
        <v>8</v>
      </c>
      <c r="I3824" s="51">
        <v>24</v>
      </c>
      <c r="J3824" s="51"/>
      <c r="K3824" s="51">
        <v>3000</v>
      </c>
      <c r="L3824" s="51">
        <v>3500</v>
      </c>
      <c r="M3824" s="51">
        <v>355</v>
      </c>
      <c r="N3824" s="50">
        <v>897</v>
      </c>
      <c r="O3824" s="49"/>
      <c r="P3824" s="48" t="s">
        <v>89</v>
      </c>
      <c r="Q3824" s="47">
        <v>0</v>
      </c>
      <c r="R3824" s="47">
        <v>0</v>
      </c>
      <c r="S3824" s="46">
        <f t="shared" si="253"/>
        <v>0</v>
      </c>
      <c r="T3824" s="47">
        <v>0</v>
      </c>
      <c r="U3824" s="47">
        <v>0</v>
      </c>
      <c r="V3824" s="46">
        <f t="shared" si="251"/>
        <v>0</v>
      </c>
      <c r="W3824" s="46">
        <f t="shared" si="252"/>
        <v>0</v>
      </c>
      <c r="X3824" s="45" t="s">
        <v>88</v>
      </c>
      <c r="Y3824" s="44"/>
      <c r="Z3824" s="43"/>
      <c r="AA3824" s="42" t="s">
        <v>19</v>
      </c>
      <c r="AK3824" s="2"/>
      <c r="AL3824" s="2"/>
      <c r="AM3824" s="2"/>
      <c r="AN3824" s="2"/>
      <c r="AO3824" s="2"/>
      <c r="AP3824" s="2"/>
      <c r="AQ3824" s="2"/>
      <c r="AR3824" s="2"/>
      <c r="AS3824" s="2"/>
      <c r="AT3824" s="2"/>
      <c r="AU3824" s="2"/>
      <c r="AV3824" s="2"/>
      <c r="AW3824" s="2"/>
    </row>
    <row r="3825" spans="1:49" ht="30" hidden="1">
      <c r="A3825" s="31" t="e">
        <f t="shared" si="254"/>
        <v>#N/A</v>
      </c>
      <c r="B3825" s="30" t="e">
        <f>VLOOKUP(F3825,[3]!Tabla13[#All],2,FALSE)</f>
        <v>#N/A</v>
      </c>
      <c r="C3825" s="40">
        <v>2026</v>
      </c>
      <c r="D3825" s="40">
        <v>8330</v>
      </c>
      <c r="E3825" s="40"/>
      <c r="F3825" s="41"/>
      <c r="G3825" s="40">
        <v>3</v>
      </c>
      <c r="H3825" s="40">
        <v>8</v>
      </c>
      <c r="I3825" s="40">
        <v>24</v>
      </c>
      <c r="J3825" s="40"/>
      <c r="K3825" s="40">
        <v>3000</v>
      </c>
      <c r="L3825" s="40">
        <v>3500</v>
      </c>
      <c r="M3825" s="40">
        <v>357</v>
      </c>
      <c r="N3825" s="39" t="s">
        <v>23</v>
      </c>
      <c r="O3825" s="38"/>
      <c r="P3825" s="37" t="s">
        <v>327</v>
      </c>
      <c r="Q3825" s="36">
        <f>SUM(Q3826:Q3826)</f>
        <v>0</v>
      </c>
      <c r="R3825" s="36">
        <f>SUM(R3826:R3826)</f>
        <v>0</v>
      </c>
      <c r="S3825" s="36">
        <f t="shared" si="253"/>
        <v>0</v>
      </c>
      <c r="T3825" s="36">
        <f>SUM(T3826:T3826)</f>
        <v>0</v>
      </c>
      <c r="U3825" s="36">
        <f>SUM(U3826:U3826)</f>
        <v>0</v>
      </c>
      <c r="V3825" s="36">
        <f t="shared" si="251"/>
        <v>0</v>
      </c>
      <c r="W3825" s="36">
        <f t="shared" si="252"/>
        <v>0</v>
      </c>
      <c r="X3825" s="35"/>
      <c r="Y3825" s="64"/>
      <c r="Z3825" s="63"/>
      <c r="AA3825" s="32"/>
      <c r="AK3825" s="2"/>
      <c r="AL3825" s="2"/>
      <c r="AM3825" s="2"/>
      <c r="AN3825" s="2"/>
      <c r="AO3825" s="2"/>
      <c r="AP3825" s="2"/>
      <c r="AQ3825" s="2"/>
      <c r="AR3825" s="2"/>
      <c r="AS3825" s="2"/>
      <c r="AT3825" s="2"/>
      <c r="AU3825" s="2"/>
      <c r="AV3825" s="2"/>
      <c r="AW3825" s="2"/>
    </row>
    <row r="3826" spans="1:49" ht="28.5" hidden="1">
      <c r="A3826" s="31" t="e">
        <f t="shared" si="254"/>
        <v>#N/A</v>
      </c>
      <c r="B3826" s="30" t="e">
        <f>VLOOKUP(F3826,[3]!Tabla13[#All],2,FALSE)</f>
        <v>#N/A</v>
      </c>
      <c r="C3826" s="51">
        <v>2026</v>
      </c>
      <c r="D3826" s="51">
        <v>8330</v>
      </c>
      <c r="E3826" s="51"/>
      <c r="F3826" s="52"/>
      <c r="G3826" s="51">
        <v>3</v>
      </c>
      <c r="H3826" s="51">
        <v>8</v>
      </c>
      <c r="I3826" s="51">
        <v>24</v>
      </c>
      <c r="J3826" s="51"/>
      <c r="K3826" s="51">
        <v>3000</v>
      </c>
      <c r="L3826" s="51">
        <v>3500</v>
      </c>
      <c r="M3826" s="51">
        <v>357</v>
      </c>
      <c r="N3826" s="50">
        <v>891</v>
      </c>
      <c r="O3826" s="49"/>
      <c r="P3826" s="48" t="s">
        <v>471</v>
      </c>
      <c r="Q3826" s="47">
        <v>0</v>
      </c>
      <c r="R3826" s="47">
        <v>0</v>
      </c>
      <c r="S3826" s="46">
        <f t="shared" si="253"/>
        <v>0</v>
      </c>
      <c r="T3826" s="47">
        <v>0</v>
      </c>
      <c r="U3826" s="47">
        <v>0</v>
      </c>
      <c r="V3826" s="46">
        <f t="shared" si="251"/>
        <v>0</v>
      </c>
      <c r="W3826" s="46">
        <f t="shared" si="252"/>
        <v>0</v>
      </c>
      <c r="X3826" s="45" t="s">
        <v>88</v>
      </c>
      <c r="Y3826" s="44"/>
      <c r="Z3826" s="43"/>
      <c r="AA3826" s="78" t="s">
        <v>100</v>
      </c>
      <c r="AK3826" s="2"/>
      <c r="AL3826" s="2"/>
      <c r="AM3826" s="2"/>
      <c r="AN3826" s="2"/>
      <c r="AO3826" s="2"/>
      <c r="AP3826" s="2"/>
      <c r="AQ3826" s="2"/>
      <c r="AR3826" s="2"/>
      <c r="AS3826" s="2"/>
      <c r="AT3826" s="2"/>
      <c r="AU3826" s="2"/>
      <c r="AV3826" s="2"/>
      <c r="AW3826" s="2"/>
    </row>
    <row r="3827" spans="1:49" hidden="1">
      <c r="A3827" s="31" t="e">
        <f t="shared" si="254"/>
        <v>#N/A</v>
      </c>
      <c r="B3827" s="30" t="e">
        <f>VLOOKUP(F3827,[3]!Tabla13[#All],2,FALSE)</f>
        <v>#N/A</v>
      </c>
      <c r="C3827" s="61">
        <v>2026</v>
      </c>
      <c r="D3827" s="61">
        <v>8330</v>
      </c>
      <c r="E3827" s="61"/>
      <c r="F3827" s="62"/>
      <c r="G3827" s="61">
        <v>3</v>
      </c>
      <c r="H3827" s="61">
        <v>8</v>
      </c>
      <c r="I3827" s="61">
        <v>24</v>
      </c>
      <c r="J3827" s="61"/>
      <c r="K3827" s="61">
        <v>3000</v>
      </c>
      <c r="L3827" s="61">
        <v>3700</v>
      </c>
      <c r="M3827" s="61"/>
      <c r="N3827" s="60" t="s">
        <v>23</v>
      </c>
      <c r="O3827" s="59"/>
      <c r="P3827" s="58" t="s">
        <v>87</v>
      </c>
      <c r="Q3827" s="57">
        <f>+Q3828</f>
        <v>0</v>
      </c>
      <c r="R3827" s="57">
        <f>+R3828</f>
        <v>0</v>
      </c>
      <c r="S3827" s="57">
        <f t="shared" si="253"/>
        <v>0</v>
      </c>
      <c r="T3827" s="57">
        <f>+T3828</f>
        <v>0</v>
      </c>
      <c r="U3827" s="57">
        <f>+U3828</f>
        <v>0</v>
      </c>
      <c r="V3827" s="57">
        <f t="shared" si="251"/>
        <v>0</v>
      </c>
      <c r="W3827" s="57">
        <f t="shared" si="252"/>
        <v>0</v>
      </c>
      <c r="X3827" s="56"/>
      <c r="Y3827" s="66"/>
      <c r="Z3827" s="65"/>
      <c r="AA3827" s="53"/>
      <c r="AK3827" s="2"/>
      <c r="AL3827" s="2"/>
      <c r="AM3827" s="2"/>
      <c r="AN3827" s="2"/>
      <c r="AO3827" s="2"/>
      <c r="AP3827" s="2"/>
      <c r="AQ3827" s="2"/>
      <c r="AR3827" s="2"/>
      <c r="AS3827" s="2"/>
      <c r="AT3827" s="2"/>
      <c r="AU3827" s="2"/>
      <c r="AV3827" s="2"/>
      <c r="AW3827" s="2"/>
    </row>
    <row r="3828" spans="1:49" hidden="1">
      <c r="A3828" s="31" t="e">
        <f t="shared" si="254"/>
        <v>#N/A</v>
      </c>
      <c r="B3828" s="30" t="e">
        <f>VLOOKUP(F3828,[3]!Tabla13[#All],2,FALSE)</f>
        <v>#N/A</v>
      </c>
      <c r="C3828" s="40">
        <v>2026</v>
      </c>
      <c r="D3828" s="40">
        <v>8330</v>
      </c>
      <c r="E3828" s="40"/>
      <c r="F3828" s="41"/>
      <c r="G3828" s="40">
        <v>3</v>
      </c>
      <c r="H3828" s="40">
        <v>8</v>
      </c>
      <c r="I3828" s="40">
        <v>24</v>
      </c>
      <c r="J3828" s="40"/>
      <c r="K3828" s="40">
        <v>3000</v>
      </c>
      <c r="L3828" s="40">
        <v>3700</v>
      </c>
      <c r="M3828" s="40">
        <v>375</v>
      </c>
      <c r="N3828" s="39" t="s">
        <v>23</v>
      </c>
      <c r="O3828" s="38"/>
      <c r="P3828" s="37" t="s">
        <v>82</v>
      </c>
      <c r="Q3828" s="36">
        <f>SUM(Q3829)</f>
        <v>0</v>
      </c>
      <c r="R3828" s="36">
        <f>SUM(R3829)</f>
        <v>0</v>
      </c>
      <c r="S3828" s="36">
        <f t="shared" si="253"/>
        <v>0</v>
      </c>
      <c r="T3828" s="36">
        <f>SUM(T3829)</f>
        <v>0</v>
      </c>
      <c r="U3828" s="36">
        <f>SUM(U3829)</f>
        <v>0</v>
      </c>
      <c r="V3828" s="36">
        <f t="shared" si="251"/>
        <v>0</v>
      </c>
      <c r="W3828" s="36">
        <f t="shared" si="252"/>
        <v>0</v>
      </c>
      <c r="X3828" s="35"/>
      <c r="Y3828" s="64"/>
      <c r="Z3828" s="63"/>
      <c r="AA3828" s="32"/>
      <c r="AK3828" s="2"/>
      <c r="AL3828" s="2"/>
      <c r="AM3828" s="2"/>
      <c r="AN3828" s="2"/>
      <c r="AO3828" s="2"/>
      <c r="AP3828" s="2"/>
      <c r="AQ3828" s="2"/>
      <c r="AR3828" s="2"/>
      <c r="AS3828" s="2"/>
      <c r="AT3828" s="2"/>
      <c r="AU3828" s="2"/>
      <c r="AV3828" s="2"/>
      <c r="AW3828" s="2"/>
    </row>
    <row r="3829" spans="1:49" hidden="1">
      <c r="A3829" s="31" t="e">
        <f t="shared" si="254"/>
        <v>#N/A</v>
      </c>
      <c r="B3829" s="30" t="e">
        <f>VLOOKUP(F3829,[3]!Tabla13[#All],2,FALSE)</f>
        <v>#N/A</v>
      </c>
      <c r="C3829" s="51">
        <v>2026</v>
      </c>
      <c r="D3829" s="51">
        <v>8330</v>
      </c>
      <c r="E3829" s="51"/>
      <c r="F3829" s="52"/>
      <c r="G3829" s="51">
        <v>3</v>
      </c>
      <c r="H3829" s="51">
        <v>8</v>
      </c>
      <c r="I3829" s="51">
        <v>24</v>
      </c>
      <c r="J3829" s="51"/>
      <c r="K3829" s="51">
        <v>3000</v>
      </c>
      <c r="L3829" s="51">
        <v>3700</v>
      </c>
      <c r="M3829" s="51">
        <v>375</v>
      </c>
      <c r="N3829" s="50">
        <v>1503</v>
      </c>
      <c r="O3829" s="49"/>
      <c r="P3829" s="48" t="s">
        <v>81</v>
      </c>
      <c r="Q3829" s="47">
        <v>0</v>
      </c>
      <c r="R3829" s="47">
        <v>0</v>
      </c>
      <c r="S3829" s="46">
        <f t="shared" si="253"/>
        <v>0</v>
      </c>
      <c r="T3829" s="47">
        <v>0</v>
      </c>
      <c r="U3829" s="47">
        <v>0</v>
      </c>
      <c r="V3829" s="46">
        <f t="shared" si="251"/>
        <v>0</v>
      </c>
      <c r="W3829" s="46">
        <f t="shared" si="252"/>
        <v>0</v>
      </c>
      <c r="X3829" s="45" t="s">
        <v>77</v>
      </c>
      <c r="Y3829" s="44"/>
      <c r="Z3829" s="43"/>
      <c r="AA3829" s="42" t="s">
        <v>19</v>
      </c>
      <c r="AK3829" s="2"/>
      <c r="AL3829" s="2"/>
      <c r="AM3829" s="2"/>
      <c r="AN3829" s="2"/>
      <c r="AO3829" s="2"/>
      <c r="AP3829" s="2"/>
      <c r="AQ3829" s="2"/>
      <c r="AR3829" s="2"/>
      <c r="AS3829" s="2"/>
      <c r="AT3829" s="2"/>
      <c r="AU3829" s="2"/>
      <c r="AV3829" s="2"/>
      <c r="AW3829" s="2"/>
    </row>
    <row r="3830" spans="1:49" hidden="1">
      <c r="A3830" s="31" t="e">
        <f t="shared" si="254"/>
        <v>#N/A</v>
      </c>
      <c r="B3830" s="30" t="e">
        <f>VLOOKUP(F3830,[3]!Tabla13[#All],2,FALSE)</f>
        <v>#N/A</v>
      </c>
      <c r="C3830" s="75">
        <v>2026</v>
      </c>
      <c r="D3830" s="75">
        <v>8330</v>
      </c>
      <c r="E3830" s="75"/>
      <c r="F3830" s="76"/>
      <c r="G3830" s="75">
        <v>3</v>
      </c>
      <c r="H3830" s="75">
        <v>8</v>
      </c>
      <c r="I3830" s="75">
        <v>24</v>
      </c>
      <c r="J3830" s="75"/>
      <c r="K3830" s="75">
        <v>5000</v>
      </c>
      <c r="L3830" s="75"/>
      <c r="M3830" s="75"/>
      <c r="N3830" s="74" t="s">
        <v>23</v>
      </c>
      <c r="O3830" s="73"/>
      <c r="P3830" s="72" t="s">
        <v>76</v>
      </c>
      <c r="Q3830" s="71">
        <f>+Q3831+Q3850+Q3853+Q3871</f>
        <v>0</v>
      </c>
      <c r="R3830" s="71">
        <f>+R3831+R3850+R3853+R3871</f>
        <v>0</v>
      </c>
      <c r="S3830" s="71">
        <f t="shared" si="253"/>
        <v>0</v>
      </c>
      <c r="T3830" s="71">
        <f>+T3831+T3850+T3853+T3871</f>
        <v>0</v>
      </c>
      <c r="U3830" s="71">
        <f>+U3831+U3850+U3853+U3871</f>
        <v>0</v>
      </c>
      <c r="V3830" s="71">
        <f t="shared" si="251"/>
        <v>0</v>
      </c>
      <c r="W3830" s="71">
        <f t="shared" si="252"/>
        <v>0</v>
      </c>
      <c r="X3830" s="70"/>
      <c r="Y3830" s="79"/>
      <c r="Z3830" s="68"/>
      <c r="AA3830" s="67"/>
      <c r="AK3830" s="2"/>
      <c r="AL3830" s="2"/>
      <c r="AM3830" s="2"/>
      <c r="AN3830" s="2"/>
      <c r="AO3830" s="2"/>
      <c r="AP3830" s="2"/>
      <c r="AQ3830" s="2"/>
      <c r="AR3830" s="2"/>
      <c r="AS3830" s="2"/>
      <c r="AT3830" s="2"/>
      <c r="AU3830" s="2"/>
      <c r="AV3830" s="2"/>
      <c r="AW3830" s="2"/>
    </row>
    <row r="3831" spans="1:49" hidden="1">
      <c r="A3831" s="31" t="e">
        <f t="shared" si="254"/>
        <v>#N/A</v>
      </c>
      <c r="B3831" s="30" t="e">
        <f>VLOOKUP(F3831,[3]!Tabla13[#All],2,FALSE)</f>
        <v>#N/A</v>
      </c>
      <c r="C3831" s="61">
        <v>2026</v>
      </c>
      <c r="D3831" s="61">
        <v>8330</v>
      </c>
      <c r="E3831" s="61"/>
      <c r="F3831" s="62"/>
      <c r="G3831" s="61">
        <v>3</v>
      </c>
      <c r="H3831" s="61">
        <v>8</v>
      </c>
      <c r="I3831" s="61">
        <v>24</v>
      </c>
      <c r="J3831" s="61"/>
      <c r="K3831" s="61">
        <v>5000</v>
      </c>
      <c r="L3831" s="61">
        <v>5100</v>
      </c>
      <c r="M3831" s="61"/>
      <c r="N3831" s="60" t="s">
        <v>23</v>
      </c>
      <c r="O3831" s="59"/>
      <c r="P3831" s="58" t="s">
        <v>75</v>
      </c>
      <c r="Q3831" s="57">
        <f>+Q3832+Q3836+Q3848</f>
        <v>0</v>
      </c>
      <c r="R3831" s="57">
        <f>+R3832+R3836+R3848</f>
        <v>0</v>
      </c>
      <c r="S3831" s="57">
        <f t="shared" si="253"/>
        <v>0</v>
      </c>
      <c r="T3831" s="57">
        <f>+T3832+T3836+T3848</f>
        <v>0</v>
      </c>
      <c r="U3831" s="57">
        <f>+U3832+U3836+U3848</f>
        <v>0</v>
      </c>
      <c r="V3831" s="57">
        <f t="shared" si="251"/>
        <v>0</v>
      </c>
      <c r="W3831" s="57">
        <f t="shared" si="252"/>
        <v>0</v>
      </c>
      <c r="X3831" s="56"/>
      <c r="Y3831" s="66"/>
      <c r="Z3831" s="65"/>
      <c r="AA3831" s="53"/>
      <c r="AK3831" s="2"/>
      <c r="AL3831" s="2"/>
      <c r="AM3831" s="2"/>
      <c r="AN3831" s="2"/>
      <c r="AO3831" s="2"/>
      <c r="AP3831" s="2"/>
      <c r="AQ3831" s="2"/>
      <c r="AR3831" s="2"/>
      <c r="AS3831" s="2"/>
      <c r="AT3831" s="2"/>
      <c r="AU3831" s="2"/>
      <c r="AV3831" s="2"/>
      <c r="AW3831" s="2"/>
    </row>
    <row r="3832" spans="1:49" hidden="1">
      <c r="A3832" s="31" t="e">
        <f t="shared" si="254"/>
        <v>#N/A</v>
      </c>
      <c r="B3832" s="30" t="e">
        <f>VLOOKUP(F3832,[3]!Tabla13[#All],2,FALSE)</f>
        <v>#N/A</v>
      </c>
      <c r="C3832" s="40">
        <v>2026</v>
      </c>
      <c r="D3832" s="40">
        <v>8330</v>
      </c>
      <c r="E3832" s="40"/>
      <c r="F3832" s="41"/>
      <c r="G3832" s="40">
        <v>3</v>
      </c>
      <c r="H3832" s="40">
        <v>8</v>
      </c>
      <c r="I3832" s="40">
        <v>24</v>
      </c>
      <c r="J3832" s="40"/>
      <c r="K3832" s="40">
        <v>5000</v>
      </c>
      <c r="L3832" s="40">
        <v>5100</v>
      </c>
      <c r="M3832" s="40">
        <v>511</v>
      </c>
      <c r="N3832" s="39" t="s">
        <v>23</v>
      </c>
      <c r="O3832" s="38"/>
      <c r="P3832" s="37" t="s">
        <v>74</v>
      </c>
      <c r="Q3832" s="36">
        <f>SUM(Q3833:Q3835)</f>
        <v>0</v>
      </c>
      <c r="R3832" s="36">
        <f>SUM(R3833:R3835)</f>
        <v>0</v>
      </c>
      <c r="S3832" s="36">
        <f t="shared" si="253"/>
        <v>0</v>
      </c>
      <c r="T3832" s="36">
        <f>SUM(T3833:T3835)</f>
        <v>0</v>
      </c>
      <c r="U3832" s="36">
        <f>SUM(U3833:U3835)</f>
        <v>0</v>
      </c>
      <c r="V3832" s="36">
        <f t="shared" si="251"/>
        <v>0</v>
      </c>
      <c r="W3832" s="36">
        <f t="shared" si="252"/>
        <v>0</v>
      </c>
      <c r="X3832" s="35"/>
      <c r="Y3832" s="64"/>
      <c r="Z3832" s="63"/>
      <c r="AA3832" s="32"/>
      <c r="AK3832" s="2"/>
      <c r="AL3832" s="2"/>
      <c r="AM3832" s="2"/>
      <c r="AN3832" s="2"/>
      <c r="AO3832" s="2"/>
      <c r="AP3832" s="2"/>
      <c r="AQ3832" s="2"/>
      <c r="AR3832" s="2"/>
      <c r="AS3832" s="2"/>
      <c r="AT3832" s="2"/>
      <c r="AU3832" s="2"/>
      <c r="AV3832" s="2"/>
      <c r="AW3832" s="2"/>
    </row>
    <row r="3833" spans="1:49" hidden="1">
      <c r="A3833" s="31" t="e">
        <f t="shared" si="254"/>
        <v>#N/A</v>
      </c>
      <c r="B3833" s="30" t="e">
        <f>VLOOKUP(F3833,[3]!Tabla13[#All],2,FALSE)</f>
        <v>#N/A</v>
      </c>
      <c r="C3833" s="51">
        <v>2026</v>
      </c>
      <c r="D3833" s="51">
        <v>8330</v>
      </c>
      <c r="E3833" s="51"/>
      <c r="F3833" s="52"/>
      <c r="G3833" s="51">
        <v>3</v>
      </c>
      <c r="H3833" s="51">
        <v>8</v>
      </c>
      <c r="I3833" s="51">
        <v>24</v>
      </c>
      <c r="J3833" s="51"/>
      <c r="K3833" s="51">
        <v>5000</v>
      </c>
      <c r="L3833" s="51">
        <v>5100</v>
      </c>
      <c r="M3833" s="51">
        <v>511</v>
      </c>
      <c r="N3833" s="50">
        <v>599</v>
      </c>
      <c r="O3833" s="49"/>
      <c r="P3833" s="48" t="s">
        <v>71</v>
      </c>
      <c r="Q3833" s="47">
        <v>0</v>
      </c>
      <c r="R3833" s="47">
        <v>0</v>
      </c>
      <c r="S3833" s="46">
        <f t="shared" si="253"/>
        <v>0</v>
      </c>
      <c r="T3833" s="47">
        <v>0</v>
      </c>
      <c r="U3833" s="47">
        <v>0</v>
      </c>
      <c r="V3833" s="46">
        <f t="shared" si="251"/>
        <v>0</v>
      </c>
      <c r="W3833" s="46">
        <f t="shared" si="252"/>
        <v>0</v>
      </c>
      <c r="X3833" s="45" t="s">
        <v>26</v>
      </c>
      <c r="Y3833" s="44"/>
      <c r="Z3833" s="43"/>
      <c r="AA3833" s="78" t="s">
        <v>100</v>
      </c>
      <c r="AK3833" s="2"/>
      <c r="AL3833" s="2"/>
      <c r="AM3833" s="2"/>
      <c r="AN3833" s="2"/>
      <c r="AO3833" s="2"/>
      <c r="AP3833" s="2"/>
      <c r="AQ3833" s="2"/>
      <c r="AR3833" s="2"/>
      <c r="AS3833" s="2"/>
      <c r="AT3833" s="2"/>
      <c r="AU3833" s="2"/>
      <c r="AV3833" s="2"/>
      <c r="AW3833" s="2"/>
    </row>
    <row r="3834" spans="1:49" hidden="1">
      <c r="A3834" s="31" t="e">
        <f t="shared" si="254"/>
        <v>#N/A</v>
      </c>
      <c r="B3834" s="30" t="e">
        <f>VLOOKUP(F3834,[3]!Tabla13[#All],2,FALSE)</f>
        <v>#N/A</v>
      </c>
      <c r="C3834" s="51">
        <v>2026</v>
      </c>
      <c r="D3834" s="51">
        <v>8330</v>
      </c>
      <c r="E3834" s="51"/>
      <c r="F3834" s="52"/>
      <c r="G3834" s="51">
        <v>3</v>
      </c>
      <c r="H3834" s="51">
        <v>8</v>
      </c>
      <c r="I3834" s="51">
        <v>24</v>
      </c>
      <c r="J3834" s="51"/>
      <c r="K3834" s="51">
        <v>5000</v>
      </c>
      <c r="L3834" s="51">
        <v>5100</v>
      </c>
      <c r="M3834" s="51">
        <v>511</v>
      </c>
      <c r="N3834" s="50">
        <v>934</v>
      </c>
      <c r="O3834" s="49"/>
      <c r="P3834" s="48" t="s">
        <v>470</v>
      </c>
      <c r="Q3834" s="47">
        <v>0</v>
      </c>
      <c r="R3834" s="47">
        <v>0</v>
      </c>
      <c r="S3834" s="46">
        <f t="shared" si="253"/>
        <v>0</v>
      </c>
      <c r="T3834" s="47">
        <v>0</v>
      </c>
      <c r="U3834" s="47">
        <v>0</v>
      </c>
      <c r="V3834" s="46">
        <f t="shared" si="251"/>
        <v>0</v>
      </c>
      <c r="W3834" s="46">
        <f t="shared" si="252"/>
        <v>0</v>
      </c>
      <c r="X3834" s="45" t="s">
        <v>26</v>
      </c>
      <c r="Y3834" s="44"/>
      <c r="Z3834" s="43"/>
      <c r="AA3834" s="78" t="s">
        <v>100</v>
      </c>
      <c r="AK3834" s="2"/>
      <c r="AL3834" s="2"/>
      <c r="AM3834" s="2"/>
      <c r="AN3834" s="2"/>
      <c r="AO3834" s="2"/>
      <c r="AP3834" s="2"/>
      <c r="AQ3834" s="2"/>
      <c r="AR3834" s="2"/>
      <c r="AS3834" s="2"/>
      <c r="AT3834" s="2"/>
      <c r="AU3834" s="2"/>
      <c r="AV3834" s="2"/>
      <c r="AW3834" s="2"/>
    </row>
    <row r="3835" spans="1:49" hidden="1">
      <c r="A3835" s="31" t="e">
        <f t="shared" si="254"/>
        <v>#N/A</v>
      </c>
      <c r="B3835" s="30" t="e">
        <f>VLOOKUP(F3835,[3]!Tabla13[#All],2,FALSE)</f>
        <v>#N/A</v>
      </c>
      <c r="C3835" s="51">
        <v>2026</v>
      </c>
      <c r="D3835" s="51">
        <v>8330</v>
      </c>
      <c r="E3835" s="51"/>
      <c r="F3835" s="52"/>
      <c r="G3835" s="51">
        <v>3</v>
      </c>
      <c r="H3835" s="51">
        <v>8</v>
      </c>
      <c r="I3835" s="51">
        <v>24</v>
      </c>
      <c r="J3835" s="51"/>
      <c r="K3835" s="51">
        <v>5000</v>
      </c>
      <c r="L3835" s="51">
        <v>5100</v>
      </c>
      <c r="M3835" s="51">
        <v>511</v>
      </c>
      <c r="N3835" s="50">
        <v>1301</v>
      </c>
      <c r="O3835" s="49"/>
      <c r="P3835" s="48" t="s">
        <v>68</v>
      </c>
      <c r="Q3835" s="47">
        <v>0</v>
      </c>
      <c r="R3835" s="47">
        <v>0</v>
      </c>
      <c r="S3835" s="46">
        <f t="shared" si="253"/>
        <v>0</v>
      </c>
      <c r="T3835" s="47">
        <v>0</v>
      </c>
      <c r="U3835" s="47">
        <v>0</v>
      </c>
      <c r="V3835" s="46">
        <f t="shared" si="251"/>
        <v>0</v>
      </c>
      <c r="W3835" s="46">
        <f t="shared" si="252"/>
        <v>0</v>
      </c>
      <c r="X3835" s="45" t="s">
        <v>26</v>
      </c>
      <c r="Y3835" s="44"/>
      <c r="Z3835" s="43"/>
      <c r="AA3835" s="78" t="s">
        <v>100</v>
      </c>
      <c r="AK3835" s="2"/>
      <c r="AL3835" s="2"/>
      <c r="AM3835" s="2"/>
      <c r="AN3835" s="2"/>
      <c r="AO3835" s="2"/>
      <c r="AP3835" s="2"/>
      <c r="AQ3835" s="2"/>
      <c r="AR3835" s="2"/>
      <c r="AS3835" s="2"/>
      <c r="AT3835" s="2"/>
      <c r="AU3835" s="2"/>
      <c r="AV3835" s="2"/>
      <c r="AW3835" s="2"/>
    </row>
    <row r="3836" spans="1:49" hidden="1">
      <c r="A3836" s="31" t="e">
        <f t="shared" si="254"/>
        <v>#N/A</v>
      </c>
      <c r="B3836" s="30" t="e">
        <f>VLOOKUP(F3836,[3]!Tabla13[#All],2,FALSE)</f>
        <v>#N/A</v>
      </c>
      <c r="C3836" s="40">
        <v>2026</v>
      </c>
      <c r="D3836" s="40">
        <v>8330</v>
      </c>
      <c r="E3836" s="40"/>
      <c r="F3836" s="41"/>
      <c r="G3836" s="40">
        <v>3</v>
      </c>
      <c r="H3836" s="40">
        <v>8</v>
      </c>
      <c r="I3836" s="40">
        <v>24</v>
      </c>
      <c r="J3836" s="40"/>
      <c r="K3836" s="40">
        <v>5000</v>
      </c>
      <c r="L3836" s="40">
        <v>5100</v>
      </c>
      <c r="M3836" s="40">
        <v>515</v>
      </c>
      <c r="N3836" s="39" t="s">
        <v>23</v>
      </c>
      <c r="O3836" s="38"/>
      <c r="P3836" s="37" t="s">
        <v>63</v>
      </c>
      <c r="Q3836" s="36">
        <f>SUM(Q3837:Q3847)</f>
        <v>0</v>
      </c>
      <c r="R3836" s="36">
        <f>SUM(R3837:R3847)</f>
        <v>0</v>
      </c>
      <c r="S3836" s="36">
        <f t="shared" si="253"/>
        <v>0</v>
      </c>
      <c r="T3836" s="36">
        <f>SUM(T3837:T3847)</f>
        <v>0</v>
      </c>
      <c r="U3836" s="36">
        <f>SUM(U3837:U3847)</f>
        <v>0</v>
      </c>
      <c r="V3836" s="36">
        <f t="shared" si="251"/>
        <v>0</v>
      </c>
      <c r="W3836" s="36">
        <f t="shared" si="252"/>
        <v>0</v>
      </c>
      <c r="X3836" s="35"/>
      <c r="Y3836" s="64"/>
      <c r="Z3836" s="63"/>
      <c r="AA3836" s="32"/>
      <c r="AK3836" s="2"/>
      <c r="AL3836" s="2"/>
      <c r="AM3836" s="2"/>
      <c r="AN3836" s="2"/>
      <c r="AO3836" s="2"/>
      <c r="AP3836" s="2"/>
      <c r="AQ3836" s="2"/>
      <c r="AR3836" s="2"/>
      <c r="AS3836" s="2"/>
      <c r="AT3836" s="2"/>
      <c r="AU3836" s="2"/>
      <c r="AV3836" s="2"/>
      <c r="AW3836" s="2"/>
    </row>
    <row r="3837" spans="1:49" hidden="1">
      <c r="A3837" s="31" t="e">
        <f t="shared" si="254"/>
        <v>#N/A</v>
      </c>
      <c r="B3837" s="30" t="e">
        <f>VLOOKUP(F3837,[3]!Tabla13[#All],2,FALSE)</f>
        <v>#N/A</v>
      </c>
      <c r="C3837" s="51">
        <v>2026</v>
      </c>
      <c r="D3837" s="51">
        <v>8330</v>
      </c>
      <c r="E3837" s="51"/>
      <c r="F3837" s="52"/>
      <c r="G3837" s="51">
        <v>3</v>
      </c>
      <c r="H3837" s="51">
        <v>8</v>
      </c>
      <c r="I3837" s="51">
        <v>24</v>
      </c>
      <c r="J3837" s="51"/>
      <c r="K3837" s="51">
        <v>5000</v>
      </c>
      <c r="L3837" s="51">
        <v>5100</v>
      </c>
      <c r="M3837" s="51">
        <v>515</v>
      </c>
      <c r="N3837" s="50">
        <v>361</v>
      </c>
      <c r="O3837" s="49">
        <v>14</v>
      </c>
      <c r="P3837" s="48" t="s">
        <v>61</v>
      </c>
      <c r="Q3837" s="47"/>
      <c r="R3837" s="47">
        <v>0</v>
      </c>
      <c r="S3837" s="46">
        <f t="shared" si="253"/>
        <v>0</v>
      </c>
      <c r="T3837" s="47">
        <v>0</v>
      </c>
      <c r="U3837" s="47">
        <v>0</v>
      </c>
      <c r="V3837" s="46">
        <f t="shared" si="251"/>
        <v>0</v>
      </c>
      <c r="W3837" s="46">
        <f t="shared" si="252"/>
        <v>0</v>
      </c>
      <c r="X3837" s="45" t="s">
        <v>26</v>
      </c>
      <c r="Y3837" s="44"/>
      <c r="Z3837" s="43"/>
      <c r="AA3837" s="166" t="s">
        <v>100</v>
      </c>
      <c r="AK3837" s="2"/>
      <c r="AL3837" s="2"/>
      <c r="AM3837" s="2"/>
      <c r="AN3837" s="2"/>
      <c r="AO3837" s="2"/>
      <c r="AP3837" s="2"/>
      <c r="AQ3837" s="2"/>
      <c r="AR3837" s="2"/>
      <c r="AS3837" s="2"/>
      <c r="AT3837" s="2"/>
      <c r="AU3837" s="2"/>
      <c r="AV3837" s="2"/>
      <c r="AW3837" s="2"/>
    </row>
    <row r="3838" spans="1:49" hidden="1">
      <c r="A3838" s="31" t="e">
        <f t="shared" si="254"/>
        <v>#N/A</v>
      </c>
      <c r="B3838" s="30" t="e">
        <f>VLOOKUP(F3838,[3]!Tabla13[#All],2,FALSE)</f>
        <v>#N/A</v>
      </c>
      <c r="C3838" s="51">
        <v>2026</v>
      </c>
      <c r="D3838" s="51">
        <v>8330</v>
      </c>
      <c r="E3838" s="51"/>
      <c r="F3838" s="52"/>
      <c r="G3838" s="51">
        <v>3</v>
      </c>
      <c r="H3838" s="51">
        <v>8</v>
      </c>
      <c r="I3838" s="51">
        <v>24</v>
      </c>
      <c r="J3838" s="51"/>
      <c r="K3838" s="51">
        <v>5000</v>
      </c>
      <c r="L3838" s="51">
        <v>5100</v>
      </c>
      <c r="M3838" s="51">
        <v>515</v>
      </c>
      <c r="N3838" s="50">
        <v>364</v>
      </c>
      <c r="O3838" s="49"/>
      <c r="P3838" s="48" t="s">
        <v>60</v>
      </c>
      <c r="Q3838" s="47">
        <v>0</v>
      </c>
      <c r="R3838" s="47">
        <v>0</v>
      </c>
      <c r="S3838" s="46">
        <f t="shared" si="253"/>
        <v>0</v>
      </c>
      <c r="T3838" s="47">
        <v>0</v>
      </c>
      <c r="U3838" s="47">
        <v>0</v>
      </c>
      <c r="V3838" s="46">
        <f t="shared" si="251"/>
        <v>0</v>
      </c>
      <c r="W3838" s="46">
        <f t="shared" si="252"/>
        <v>0</v>
      </c>
      <c r="X3838" s="45" t="s">
        <v>26</v>
      </c>
      <c r="Y3838" s="44"/>
      <c r="Z3838" s="43"/>
      <c r="AA3838" s="42" t="s">
        <v>19</v>
      </c>
      <c r="AK3838" s="2"/>
      <c r="AL3838" s="2"/>
      <c r="AM3838" s="2"/>
      <c r="AN3838" s="2"/>
      <c r="AO3838" s="2"/>
      <c r="AP3838" s="2"/>
      <c r="AQ3838" s="2"/>
      <c r="AR3838" s="2"/>
      <c r="AS3838" s="2"/>
      <c r="AT3838" s="2"/>
      <c r="AU3838" s="2"/>
      <c r="AV3838" s="2"/>
      <c r="AW3838" s="2"/>
    </row>
    <row r="3839" spans="1:49" hidden="1">
      <c r="A3839" s="31" t="e">
        <f t="shared" si="254"/>
        <v>#N/A</v>
      </c>
      <c r="B3839" s="30" t="e">
        <f>VLOOKUP(F3839,[3]!Tabla13[#All],2,FALSE)</f>
        <v>#N/A</v>
      </c>
      <c r="C3839" s="51">
        <v>2026</v>
      </c>
      <c r="D3839" s="51">
        <v>8330</v>
      </c>
      <c r="E3839" s="51"/>
      <c r="F3839" s="52"/>
      <c r="G3839" s="51">
        <v>3</v>
      </c>
      <c r="H3839" s="51">
        <v>8</v>
      </c>
      <c r="I3839" s="51">
        <v>24</v>
      </c>
      <c r="J3839" s="51"/>
      <c r="K3839" s="51">
        <v>5000</v>
      </c>
      <c r="L3839" s="51">
        <v>5100</v>
      </c>
      <c r="M3839" s="51">
        <v>515</v>
      </c>
      <c r="N3839" s="50">
        <v>373</v>
      </c>
      <c r="O3839" s="49">
        <v>14</v>
      </c>
      <c r="P3839" s="48" t="s">
        <v>469</v>
      </c>
      <c r="Q3839" s="47"/>
      <c r="R3839" s="47">
        <v>0</v>
      </c>
      <c r="S3839" s="46">
        <f t="shared" si="253"/>
        <v>0</v>
      </c>
      <c r="T3839" s="47">
        <v>0</v>
      </c>
      <c r="U3839" s="47">
        <v>0</v>
      </c>
      <c r="V3839" s="46">
        <f t="shared" si="251"/>
        <v>0</v>
      </c>
      <c r="W3839" s="46">
        <f t="shared" si="252"/>
        <v>0</v>
      </c>
      <c r="X3839" s="45" t="s">
        <v>26</v>
      </c>
      <c r="Y3839" s="44"/>
      <c r="Z3839" s="43"/>
      <c r="AA3839" s="166" t="s">
        <v>100</v>
      </c>
      <c r="AK3839" s="2"/>
      <c r="AL3839" s="2"/>
      <c r="AM3839" s="2"/>
      <c r="AN3839" s="2"/>
      <c r="AO3839" s="2"/>
      <c r="AP3839" s="2"/>
      <c r="AQ3839" s="2"/>
      <c r="AR3839" s="2"/>
      <c r="AS3839" s="2"/>
      <c r="AT3839" s="2"/>
      <c r="AU3839" s="2"/>
      <c r="AV3839" s="2"/>
      <c r="AW3839" s="2"/>
    </row>
    <row r="3840" spans="1:49" hidden="1">
      <c r="A3840" s="31" t="e">
        <f t="shared" si="254"/>
        <v>#N/A</v>
      </c>
      <c r="B3840" s="30" t="e">
        <f>VLOOKUP(F3840,[3]!Tabla13[#All],2,FALSE)</f>
        <v>#N/A</v>
      </c>
      <c r="C3840" s="51">
        <v>2026</v>
      </c>
      <c r="D3840" s="51">
        <v>8330</v>
      </c>
      <c r="E3840" s="51"/>
      <c r="F3840" s="52"/>
      <c r="G3840" s="51">
        <v>3</v>
      </c>
      <c r="H3840" s="51">
        <v>8</v>
      </c>
      <c r="I3840" s="51">
        <v>24</v>
      </c>
      <c r="J3840" s="51"/>
      <c r="K3840" s="51">
        <v>5000</v>
      </c>
      <c r="L3840" s="51">
        <v>5100</v>
      </c>
      <c r="M3840" s="51">
        <v>515</v>
      </c>
      <c r="N3840" s="50">
        <v>492</v>
      </c>
      <c r="O3840" s="49"/>
      <c r="P3840" s="48" t="s">
        <v>468</v>
      </c>
      <c r="Q3840" s="47">
        <v>0</v>
      </c>
      <c r="R3840" s="47">
        <v>0</v>
      </c>
      <c r="S3840" s="46">
        <f t="shared" si="253"/>
        <v>0</v>
      </c>
      <c r="T3840" s="47">
        <v>0</v>
      </c>
      <c r="U3840" s="47">
        <v>0</v>
      </c>
      <c r="V3840" s="46">
        <f t="shared" si="251"/>
        <v>0</v>
      </c>
      <c r="W3840" s="46">
        <f t="shared" si="252"/>
        <v>0</v>
      </c>
      <c r="X3840" s="45" t="s">
        <v>26</v>
      </c>
      <c r="Y3840" s="44"/>
      <c r="Z3840" s="43"/>
      <c r="AA3840" s="166" t="s">
        <v>100</v>
      </c>
      <c r="AK3840" s="2"/>
      <c r="AL3840" s="2"/>
      <c r="AM3840" s="2"/>
      <c r="AN3840" s="2"/>
      <c r="AO3840" s="2"/>
      <c r="AP3840" s="2"/>
      <c r="AQ3840" s="2"/>
      <c r="AR3840" s="2"/>
      <c r="AS3840" s="2"/>
      <c r="AT3840" s="2"/>
      <c r="AU3840" s="2"/>
      <c r="AV3840" s="2"/>
      <c r="AW3840" s="2"/>
    </row>
    <row r="3841" spans="1:49" hidden="1">
      <c r="A3841" s="31" t="e">
        <f t="shared" si="254"/>
        <v>#N/A</v>
      </c>
      <c r="B3841" s="30" t="e">
        <f>VLOOKUP(F3841,[3]!Tabla13[#All],2,FALSE)</f>
        <v>#N/A</v>
      </c>
      <c r="C3841" s="51">
        <v>2026</v>
      </c>
      <c r="D3841" s="51">
        <v>8330</v>
      </c>
      <c r="E3841" s="51"/>
      <c r="F3841" s="52"/>
      <c r="G3841" s="51">
        <v>3</v>
      </c>
      <c r="H3841" s="51">
        <v>8</v>
      </c>
      <c r="I3841" s="51">
        <v>24</v>
      </c>
      <c r="J3841" s="51"/>
      <c r="K3841" s="51">
        <v>5000</v>
      </c>
      <c r="L3841" s="51">
        <v>5100</v>
      </c>
      <c r="M3841" s="51">
        <v>515</v>
      </c>
      <c r="N3841" s="50">
        <v>1039</v>
      </c>
      <c r="O3841" s="49"/>
      <c r="P3841" s="48" t="s">
        <v>54</v>
      </c>
      <c r="Q3841" s="47">
        <v>0</v>
      </c>
      <c r="R3841" s="47">
        <v>0</v>
      </c>
      <c r="S3841" s="46">
        <f t="shared" si="253"/>
        <v>0</v>
      </c>
      <c r="T3841" s="47">
        <v>0</v>
      </c>
      <c r="U3841" s="47">
        <v>0</v>
      </c>
      <c r="V3841" s="46">
        <f t="shared" si="251"/>
        <v>0</v>
      </c>
      <c r="W3841" s="46">
        <f t="shared" si="252"/>
        <v>0</v>
      </c>
      <c r="X3841" s="45" t="s">
        <v>26</v>
      </c>
      <c r="Y3841" s="44"/>
      <c r="Z3841" s="43"/>
      <c r="AA3841" s="166" t="s">
        <v>100</v>
      </c>
      <c r="AK3841" s="2"/>
      <c r="AL3841" s="2"/>
      <c r="AM3841" s="2"/>
      <c r="AN3841" s="2"/>
      <c r="AO3841" s="2"/>
      <c r="AP3841" s="2"/>
      <c r="AQ3841" s="2"/>
      <c r="AR3841" s="2"/>
      <c r="AS3841" s="2"/>
      <c r="AT3841" s="2"/>
      <c r="AU3841" s="2"/>
      <c r="AV3841" s="2"/>
      <c r="AW3841" s="2"/>
    </row>
    <row r="3842" spans="1:49" hidden="1">
      <c r="A3842" s="31" t="e">
        <f t="shared" si="254"/>
        <v>#N/A</v>
      </c>
      <c r="B3842" s="30" t="e">
        <f>VLOOKUP(F3842,[3]!Tabla13[#All],2,FALSE)</f>
        <v>#N/A</v>
      </c>
      <c r="C3842" s="51">
        <v>2026</v>
      </c>
      <c r="D3842" s="51">
        <v>8330</v>
      </c>
      <c r="E3842" s="51"/>
      <c r="F3842" s="52"/>
      <c r="G3842" s="51">
        <v>3</v>
      </c>
      <c r="H3842" s="51">
        <v>8</v>
      </c>
      <c r="I3842" s="51">
        <v>24</v>
      </c>
      <c r="J3842" s="51"/>
      <c r="K3842" s="51">
        <v>5000</v>
      </c>
      <c r="L3842" s="51">
        <v>5100</v>
      </c>
      <c r="M3842" s="51">
        <v>515</v>
      </c>
      <c r="N3842" s="50">
        <v>1241</v>
      </c>
      <c r="O3842" s="49"/>
      <c r="P3842" s="48" t="s">
        <v>437</v>
      </c>
      <c r="Q3842" s="47">
        <v>0</v>
      </c>
      <c r="R3842" s="47">
        <v>0</v>
      </c>
      <c r="S3842" s="46">
        <f t="shared" si="253"/>
        <v>0</v>
      </c>
      <c r="T3842" s="47">
        <v>0</v>
      </c>
      <c r="U3842" s="47">
        <v>0</v>
      </c>
      <c r="V3842" s="46">
        <f t="shared" si="251"/>
        <v>0</v>
      </c>
      <c r="W3842" s="46">
        <f t="shared" si="252"/>
        <v>0</v>
      </c>
      <c r="X3842" s="45" t="s">
        <v>26</v>
      </c>
      <c r="Y3842" s="44"/>
      <c r="Z3842" s="43"/>
      <c r="AA3842" s="166" t="s">
        <v>100</v>
      </c>
      <c r="AK3842" s="2"/>
      <c r="AL3842" s="2"/>
      <c r="AM3842" s="2"/>
      <c r="AN3842" s="2"/>
      <c r="AO3842" s="2"/>
      <c r="AP3842" s="2"/>
      <c r="AQ3842" s="2"/>
      <c r="AR3842" s="2"/>
      <c r="AS3842" s="2"/>
      <c r="AT3842" s="2"/>
      <c r="AU3842" s="2"/>
      <c r="AV3842" s="2"/>
      <c r="AW3842" s="2"/>
    </row>
    <row r="3843" spans="1:49" hidden="1">
      <c r="A3843" s="31" t="e">
        <f t="shared" si="254"/>
        <v>#N/A</v>
      </c>
      <c r="B3843" s="30" t="e">
        <f>VLOOKUP(F3843,[3]!Tabla13[#All],2,FALSE)</f>
        <v>#N/A</v>
      </c>
      <c r="C3843" s="51">
        <v>2026</v>
      </c>
      <c r="D3843" s="51">
        <v>8330</v>
      </c>
      <c r="E3843" s="51"/>
      <c r="F3843" s="52"/>
      <c r="G3843" s="51">
        <v>3</v>
      </c>
      <c r="H3843" s="51">
        <v>8</v>
      </c>
      <c r="I3843" s="51">
        <v>24</v>
      </c>
      <c r="J3843" s="51"/>
      <c r="K3843" s="51">
        <v>5000</v>
      </c>
      <c r="L3843" s="51">
        <v>5100</v>
      </c>
      <c r="M3843" s="51">
        <v>515</v>
      </c>
      <c r="N3843" s="50">
        <v>1287</v>
      </c>
      <c r="O3843" s="49">
        <v>14</v>
      </c>
      <c r="P3843" s="48" t="s">
        <v>467</v>
      </c>
      <c r="Q3843" s="47"/>
      <c r="R3843" s="47">
        <v>0</v>
      </c>
      <c r="S3843" s="46">
        <f t="shared" si="253"/>
        <v>0</v>
      </c>
      <c r="T3843" s="47">
        <v>0</v>
      </c>
      <c r="U3843" s="47">
        <v>0</v>
      </c>
      <c r="V3843" s="46">
        <f t="shared" si="251"/>
        <v>0</v>
      </c>
      <c r="W3843" s="46">
        <f t="shared" si="252"/>
        <v>0</v>
      </c>
      <c r="X3843" s="45" t="s">
        <v>26</v>
      </c>
      <c r="Y3843" s="44"/>
      <c r="Z3843" s="43"/>
      <c r="AA3843" s="166" t="s">
        <v>100</v>
      </c>
      <c r="AK3843" s="2"/>
      <c r="AL3843" s="2"/>
      <c r="AM3843" s="2"/>
      <c r="AN3843" s="2"/>
      <c r="AO3843" s="2"/>
      <c r="AP3843" s="2"/>
      <c r="AQ3843" s="2"/>
      <c r="AR3843" s="2"/>
      <c r="AS3843" s="2"/>
      <c r="AT3843" s="2"/>
      <c r="AU3843" s="2"/>
      <c r="AV3843" s="2"/>
      <c r="AW3843" s="2"/>
    </row>
    <row r="3844" spans="1:49" hidden="1">
      <c r="A3844" s="31" t="e">
        <f t="shared" si="254"/>
        <v>#N/A</v>
      </c>
      <c r="B3844" s="30" t="e">
        <f>VLOOKUP(F3844,[3]!Tabla13[#All],2,FALSE)</f>
        <v>#N/A</v>
      </c>
      <c r="C3844" s="51">
        <v>2026</v>
      </c>
      <c r="D3844" s="51">
        <v>8330</v>
      </c>
      <c r="E3844" s="51"/>
      <c r="F3844" s="52"/>
      <c r="G3844" s="51">
        <v>3</v>
      </c>
      <c r="H3844" s="51">
        <v>8</v>
      </c>
      <c r="I3844" s="51">
        <v>24</v>
      </c>
      <c r="J3844" s="51"/>
      <c r="K3844" s="51">
        <v>5000</v>
      </c>
      <c r="L3844" s="51">
        <v>5100</v>
      </c>
      <c r="M3844" s="51">
        <v>515</v>
      </c>
      <c r="N3844" s="50">
        <v>1342</v>
      </c>
      <c r="O3844" s="49">
        <v>14</v>
      </c>
      <c r="P3844" s="48" t="s">
        <v>277</v>
      </c>
      <c r="Q3844" s="47"/>
      <c r="R3844" s="47">
        <v>0</v>
      </c>
      <c r="S3844" s="46">
        <f t="shared" si="253"/>
        <v>0</v>
      </c>
      <c r="T3844" s="47">
        <v>0</v>
      </c>
      <c r="U3844" s="47">
        <v>0</v>
      </c>
      <c r="V3844" s="46">
        <f t="shared" si="251"/>
        <v>0</v>
      </c>
      <c r="W3844" s="46">
        <f t="shared" si="252"/>
        <v>0</v>
      </c>
      <c r="X3844" s="45" t="s">
        <v>26</v>
      </c>
      <c r="Y3844" s="44"/>
      <c r="Z3844" s="43"/>
      <c r="AA3844" s="166" t="s">
        <v>100</v>
      </c>
      <c r="AK3844" s="2"/>
      <c r="AL3844" s="2"/>
      <c r="AM3844" s="2"/>
      <c r="AN3844" s="2"/>
      <c r="AO3844" s="2"/>
      <c r="AP3844" s="2"/>
      <c r="AQ3844" s="2"/>
      <c r="AR3844" s="2"/>
      <c r="AS3844" s="2"/>
      <c r="AT3844" s="2"/>
      <c r="AU3844" s="2"/>
      <c r="AV3844" s="2"/>
      <c r="AW3844" s="2"/>
    </row>
    <row r="3845" spans="1:49" ht="28.5" hidden="1">
      <c r="A3845" s="31" t="e">
        <f t="shared" si="254"/>
        <v>#N/A</v>
      </c>
      <c r="B3845" s="30" t="e">
        <f>VLOOKUP(F3845,[3]!Tabla13[#All],2,FALSE)</f>
        <v>#N/A</v>
      </c>
      <c r="C3845" s="51">
        <v>2026</v>
      </c>
      <c r="D3845" s="51">
        <v>8330</v>
      </c>
      <c r="E3845" s="51"/>
      <c r="F3845" s="52"/>
      <c r="G3845" s="51">
        <v>3</v>
      </c>
      <c r="H3845" s="51">
        <v>8</v>
      </c>
      <c r="I3845" s="51">
        <v>24</v>
      </c>
      <c r="J3845" s="51"/>
      <c r="K3845" s="51">
        <v>5000</v>
      </c>
      <c r="L3845" s="51">
        <v>5100</v>
      </c>
      <c r="M3845" s="51">
        <v>515</v>
      </c>
      <c r="N3845" s="50">
        <v>1353</v>
      </c>
      <c r="O3845" s="49"/>
      <c r="P3845" s="48" t="s">
        <v>466</v>
      </c>
      <c r="Q3845" s="47">
        <v>0</v>
      </c>
      <c r="R3845" s="47">
        <v>0</v>
      </c>
      <c r="S3845" s="46">
        <f t="shared" si="253"/>
        <v>0</v>
      </c>
      <c r="T3845" s="47">
        <v>0</v>
      </c>
      <c r="U3845" s="47">
        <v>0</v>
      </c>
      <c r="V3845" s="46">
        <f t="shared" si="251"/>
        <v>0</v>
      </c>
      <c r="W3845" s="46">
        <f t="shared" si="252"/>
        <v>0</v>
      </c>
      <c r="X3845" s="45" t="s">
        <v>26</v>
      </c>
      <c r="Y3845" s="44"/>
      <c r="Z3845" s="43"/>
      <c r="AA3845" s="78" t="s">
        <v>100</v>
      </c>
      <c r="AK3845" s="2"/>
      <c r="AL3845" s="2"/>
      <c r="AM3845" s="2"/>
      <c r="AN3845" s="2"/>
      <c r="AO3845" s="2"/>
      <c r="AP3845" s="2"/>
      <c r="AQ3845" s="2"/>
      <c r="AR3845" s="2"/>
      <c r="AS3845" s="2"/>
      <c r="AT3845" s="2"/>
      <c r="AU3845" s="2"/>
      <c r="AV3845" s="2"/>
      <c r="AW3845" s="2"/>
    </row>
    <row r="3846" spans="1:49" hidden="1">
      <c r="A3846" s="31" t="e">
        <f t="shared" si="254"/>
        <v>#N/A</v>
      </c>
      <c r="B3846" s="30" t="e">
        <f>VLOOKUP(F3846,[3]!Tabla13[#All],2,FALSE)</f>
        <v>#N/A</v>
      </c>
      <c r="C3846" s="51">
        <v>2026</v>
      </c>
      <c r="D3846" s="51">
        <v>8330</v>
      </c>
      <c r="E3846" s="51"/>
      <c r="F3846" s="52"/>
      <c r="G3846" s="51">
        <v>3</v>
      </c>
      <c r="H3846" s="51">
        <v>8</v>
      </c>
      <c r="I3846" s="51">
        <v>24</v>
      </c>
      <c r="J3846" s="51"/>
      <c r="K3846" s="51">
        <v>5000</v>
      </c>
      <c r="L3846" s="51">
        <v>5100</v>
      </c>
      <c r="M3846" s="51">
        <v>515</v>
      </c>
      <c r="N3846" s="50">
        <v>1476</v>
      </c>
      <c r="O3846" s="49"/>
      <c r="P3846" s="48" t="s">
        <v>51</v>
      </c>
      <c r="Q3846" s="47">
        <v>0</v>
      </c>
      <c r="R3846" s="47">
        <v>0</v>
      </c>
      <c r="S3846" s="46">
        <f t="shared" si="253"/>
        <v>0</v>
      </c>
      <c r="T3846" s="47">
        <v>0</v>
      </c>
      <c r="U3846" s="47">
        <v>0</v>
      </c>
      <c r="V3846" s="46">
        <f t="shared" si="251"/>
        <v>0</v>
      </c>
      <c r="W3846" s="46">
        <f t="shared" si="252"/>
        <v>0</v>
      </c>
      <c r="X3846" s="45" t="s">
        <v>26</v>
      </c>
      <c r="Y3846" s="44"/>
      <c r="Z3846" s="43"/>
      <c r="AA3846" s="78" t="s">
        <v>100</v>
      </c>
      <c r="AK3846" s="2"/>
      <c r="AL3846" s="2"/>
      <c r="AM3846" s="2"/>
      <c r="AN3846" s="2"/>
      <c r="AO3846" s="2"/>
      <c r="AP3846" s="2"/>
      <c r="AQ3846" s="2"/>
      <c r="AR3846" s="2"/>
      <c r="AS3846" s="2"/>
      <c r="AT3846" s="2"/>
      <c r="AU3846" s="2"/>
      <c r="AV3846" s="2"/>
      <c r="AW3846" s="2"/>
    </row>
    <row r="3847" spans="1:49" hidden="1">
      <c r="A3847" s="31" t="e">
        <f t="shared" si="254"/>
        <v>#N/A</v>
      </c>
      <c r="B3847" s="30" t="e">
        <f>VLOOKUP(F3847,[3]!Tabla13[#All],2,FALSE)</f>
        <v>#N/A</v>
      </c>
      <c r="C3847" s="51">
        <v>2026</v>
      </c>
      <c r="D3847" s="51">
        <v>8330</v>
      </c>
      <c r="E3847" s="51"/>
      <c r="F3847" s="52"/>
      <c r="G3847" s="51">
        <v>3</v>
      </c>
      <c r="H3847" s="51">
        <v>8</v>
      </c>
      <c r="I3847" s="51">
        <v>24</v>
      </c>
      <c r="J3847" s="51"/>
      <c r="K3847" s="51">
        <v>5000</v>
      </c>
      <c r="L3847" s="51">
        <v>5100</v>
      </c>
      <c r="M3847" s="51">
        <v>515</v>
      </c>
      <c r="N3847" s="50">
        <v>1512</v>
      </c>
      <c r="O3847" s="49"/>
      <c r="P3847" s="48" t="s">
        <v>465</v>
      </c>
      <c r="Q3847" s="47">
        <v>0</v>
      </c>
      <c r="R3847" s="47">
        <v>0</v>
      </c>
      <c r="S3847" s="46">
        <f t="shared" si="253"/>
        <v>0</v>
      </c>
      <c r="T3847" s="47">
        <v>0</v>
      </c>
      <c r="U3847" s="47">
        <v>0</v>
      </c>
      <c r="V3847" s="46">
        <f t="shared" si="251"/>
        <v>0</v>
      </c>
      <c r="W3847" s="46">
        <f t="shared" si="252"/>
        <v>0</v>
      </c>
      <c r="X3847" s="45" t="s">
        <v>26</v>
      </c>
      <c r="Y3847" s="44"/>
      <c r="Z3847" s="43"/>
      <c r="AA3847" s="166" t="s">
        <v>100</v>
      </c>
      <c r="AK3847" s="2"/>
      <c r="AL3847" s="2"/>
      <c r="AM3847" s="2"/>
      <c r="AN3847" s="2"/>
      <c r="AO3847" s="2"/>
      <c r="AP3847" s="2"/>
      <c r="AQ3847" s="2"/>
      <c r="AR3847" s="2"/>
      <c r="AS3847" s="2"/>
      <c r="AT3847" s="2"/>
      <c r="AU3847" s="2"/>
      <c r="AV3847" s="2"/>
      <c r="AW3847" s="2"/>
    </row>
    <row r="3848" spans="1:49" hidden="1">
      <c r="A3848" s="31" t="e">
        <f t="shared" si="254"/>
        <v>#N/A</v>
      </c>
      <c r="B3848" s="30" t="e">
        <f>VLOOKUP(F3848,[3]!Tabla13[#All],2,FALSE)</f>
        <v>#N/A</v>
      </c>
      <c r="C3848" s="40">
        <v>2026</v>
      </c>
      <c r="D3848" s="40">
        <v>8330</v>
      </c>
      <c r="E3848" s="40"/>
      <c r="F3848" s="41"/>
      <c r="G3848" s="40">
        <v>3</v>
      </c>
      <c r="H3848" s="40">
        <v>8</v>
      </c>
      <c r="I3848" s="40">
        <v>24</v>
      </c>
      <c r="J3848" s="40"/>
      <c r="K3848" s="40">
        <v>5000</v>
      </c>
      <c r="L3848" s="40">
        <v>5100</v>
      </c>
      <c r="M3848" s="40">
        <v>519</v>
      </c>
      <c r="N3848" s="39" t="s">
        <v>23</v>
      </c>
      <c r="O3848" s="38"/>
      <c r="P3848" s="37" t="s">
        <v>47</v>
      </c>
      <c r="Q3848" s="36">
        <f>SUM(Q3849:Q3849)</f>
        <v>0</v>
      </c>
      <c r="R3848" s="36">
        <f>SUM(R3849:R3849)</f>
        <v>0</v>
      </c>
      <c r="S3848" s="36">
        <f t="shared" si="253"/>
        <v>0</v>
      </c>
      <c r="T3848" s="36">
        <f>SUM(T3849:T3849)</f>
        <v>0</v>
      </c>
      <c r="U3848" s="36">
        <f>SUM(U3849:U3849)</f>
        <v>0</v>
      </c>
      <c r="V3848" s="36">
        <f t="shared" si="251"/>
        <v>0</v>
      </c>
      <c r="W3848" s="36">
        <f t="shared" si="252"/>
        <v>0</v>
      </c>
      <c r="X3848" s="35"/>
      <c r="Y3848" s="64"/>
      <c r="Z3848" s="63"/>
      <c r="AA3848" s="32"/>
      <c r="AK3848" s="2"/>
      <c r="AL3848" s="2"/>
      <c r="AM3848" s="2"/>
      <c r="AN3848" s="2"/>
      <c r="AO3848" s="2"/>
      <c r="AP3848" s="2"/>
      <c r="AQ3848" s="2"/>
      <c r="AR3848" s="2"/>
      <c r="AS3848" s="2"/>
      <c r="AT3848" s="2"/>
      <c r="AU3848" s="2"/>
      <c r="AV3848" s="2"/>
      <c r="AW3848" s="2"/>
    </row>
    <row r="3849" spans="1:49" hidden="1">
      <c r="A3849" s="31" t="e">
        <f t="shared" si="254"/>
        <v>#N/A</v>
      </c>
      <c r="B3849" s="30" t="e">
        <f>VLOOKUP(F3849,[3]!Tabla13[#All],2,FALSE)</f>
        <v>#N/A</v>
      </c>
      <c r="C3849" s="51">
        <v>2026</v>
      </c>
      <c r="D3849" s="51">
        <v>8330</v>
      </c>
      <c r="E3849" s="51"/>
      <c r="F3849" s="52"/>
      <c r="G3849" s="51">
        <v>3</v>
      </c>
      <c r="H3849" s="51">
        <v>8</v>
      </c>
      <c r="I3849" s="51">
        <v>24</v>
      </c>
      <c r="J3849" s="51"/>
      <c r="K3849" s="51">
        <v>5000</v>
      </c>
      <c r="L3849" s="51">
        <v>5100</v>
      </c>
      <c r="M3849" s="51">
        <v>519</v>
      </c>
      <c r="N3849" s="50">
        <v>529</v>
      </c>
      <c r="O3849" s="49"/>
      <c r="P3849" s="48" t="s">
        <v>464</v>
      </c>
      <c r="Q3849" s="47">
        <v>0</v>
      </c>
      <c r="R3849" s="47">
        <v>0</v>
      </c>
      <c r="S3849" s="46">
        <f t="shared" si="253"/>
        <v>0</v>
      </c>
      <c r="T3849" s="47">
        <v>0</v>
      </c>
      <c r="U3849" s="47">
        <v>0</v>
      </c>
      <c r="V3849" s="46">
        <f t="shared" si="251"/>
        <v>0</v>
      </c>
      <c r="W3849" s="46">
        <f t="shared" si="252"/>
        <v>0</v>
      </c>
      <c r="X3849" s="45" t="s">
        <v>26</v>
      </c>
      <c r="Y3849" s="44"/>
      <c r="Z3849" s="43"/>
      <c r="AA3849" s="78" t="s">
        <v>100</v>
      </c>
      <c r="AK3849" s="2"/>
      <c r="AL3849" s="2"/>
      <c r="AM3849" s="2"/>
      <c r="AN3849" s="2"/>
      <c r="AO3849" s="2"/>
      <c r="AP3849" s="2"/>
      <c r="AQ3849" s="2"/>
      <c r="AR3849" s="2"/>
      <c r="AS3849" s="2"/>
      <c r="AT3849" s="2"/>
      <c r="AU3849" s="2"/>
      <c r="AV3849" s="2"/>
      <c r="AW3849" s="2"/>
    </row>
    <row r="3850" spans="1:49" hidden="1">
      <c r="A3850" s="31" t="e">
        <f t="shared" si="254"/>
        <v>#N/A</v>
      </c>
      <c r="B3850" s="30" t="e">
        <f>VLOOKUP(F3850,[3]!Tabla13[#All],2,FALSE)</f>
        <v>#N/A</v>
      </c>
      <c r="C3850" s="61">
        <v>2026</v>
      </c>
      <c r="D3850" s="61">
        <v>8330</v>
      </c>
      <c r="E3850" s="61"/>
      <c r="F3850" s="62"/>
      <c r="G3850" s="61">
        <v>3</v>
      </c>
      <c r="H3850" s="61">
        <v>8</v>
      </c>
      <c r="I3850" s="61">
        <v>24</v>
      </c>
      <c r="J3850" s="61"/>
      <c r="K3850" s="61">
        <v>5000</v>
      </c>
      <c r="L3850" s="61">
        <v>5200</v>
      </c>
      <c r="M3850" s="61"/>
      <c r="N3850" s="60" t="s">
        <v>23</v>
      </c>
      <c r="O3850" s="59"/>
      <c r="P3850" s="58" t="s">
        <v>40</v>
      </c>
      <c r="Q3850" s="57">
        <f>+Q3851</f>
        <v>0</v>
      </c>
      <c r="R3850" s="57">
        <f>+R3851</f>
        <v>0</v>
      </c>
      <c r="S3850" s="57">
        <f t="shared" si="253"/>
        <v>0</v>
      </c>
      <c r="T3850" s="57">
        <f>+T3851</f>
        <v>0</v>
      </c>
      <c r="U3850" s="57">
        <f>+U3851</f>
        <v>0</v>
      </c>
      <c r="V3850" s="57">
        <f t="shared" ref="V3850:V3913" si="255">T3850+U3850</f>
        <v>0</v>
      </c>
      <c r="W3850" s="57">
        <f t="shared" ref="W3850:W3913" si="256">S3850+V3850</f>
        <v>0</v>
      </c>
      <c r="X3850" s="56"/>
      <c r="Y3850" s="137"/>
      <c r="Z3850" s="136"/>
      <c r="AA3850" s="53"/>
      <c r="AK3850" s="2"/>
      <c r="AL3850" s="2"/>
      <c r="AM3850" s="2"/>
      <c r="AN3850" s="2"/>
      <c r="AO3850" s="2"/>
      <c r="AP3850" s="2"/>
      <c r="AQ3850" s="2"/>
      <c r="AR3850" s="2"/>
      <c r="AS3850" s="2"/>
      <c r="AT3850" s="2"/>
      <c r="AU3850" s="2"/>
      <c r="AV3850" s="2"/>
      <c r="AW3850" s="2"/>
    </row>
    <row r="3851" spans="1:49" hidden="1">
      <c r="A3851" s="31" t="e">
        <f t="shared" si="254"/>
        <v>#N/A</v>
      </c>
      <c r="B3851" s="30" t="e">
        <f>VLOOKUP(F3851,[3]!Tabla13[#All],2,FALSE)</f>
        <v>#N/A</v>
      </c>
      <c r="C3851" s="40">
        <v>2026</v>
      </c>
      <c r="D3851" s="40">
        <v>8330</v>
      </c>
      <c r="E3851" s="40"/>
      <c r="F3851" s="41"/>
      <c r="G3851" s="40">
        <v>3</v>
      </c>
      <c r="H3851" s="40">
        <v>8</v>
      </c>
      <c r="I3851" s="40">
        <v>24</v>
      </c>
      <c r="J3851" s="40"/>
      <c r="K3851" s="40">
        <v>5000</v>
      </c>
      <c r="L3851" s="40">
        <v>5200</v>
      </c>
      <c r="M3851" s="40">
        <v>521</v>
      </c>
      <c r="N3851" s="39" t="s">
        <v>23</v>
      </c>
      <c r="O3851" s="38"/>
      <c r="P3851" s="37" t="s">
        <v>39</v>
      </c>
      <c r="Q3851" s="36">
        <f>SUM(Q3852)</f>
        <v>0</v>
      </c>
      <c r="R3851" s="36">
        <f>SUM(R3852)</f>
        <v>0</v>
      </c>
      <c r="S3851" s="36">
        <f t="shared" si="253"/>
        <v>0</v>
      </c>
      <c r="T3851" s="36">
        <f>SUM(T3852)</f>
        <v>0</v>
      </c>
      <c r="U3851" s="36">
        <f>SUM(U3852)</f>
        <v>0</v>
      </c>
      <c r="V3851" s="36">
        <f t="shared" si="255"/>
        <v>0</v>
      </c>
      <c r="W3851" s="36">
        <f t="shared" si="256"/>
        <v>0</v>
      </c>
      <c r="X3851" s="35"/>
      <c r="Y3851" s="134"/>
      <c r="Z3851" s="133"/>
      <c r="AA3851" s="32"/>
      <c r="AK3851" s="2"/>
      <c r="AL3851" s="2"/>
      <c r="AM3851" s="2"/>
      <c r="AN3851" s="2"/>
      <c r="AO3851" s="2"/>
      <c r="AP3851" s="2"/>
      <c r="AQ3851" s="2"/>
      <c r="AR3851" s="2"/>
      <c r="AS3851" s="2"/>
      <c r="AT3851" s="2"/>
      <c r="AU3851" s="2"/>
      <c r="AV3851" s="2"/>
      <c r="AW3851" s="2"/>
    </row>
    <row r="3852" spans="1:49" hidden="1">
      <c r="A3852" s="31" t="e">
        <f t="shared" si="254"/>
        <v>#N/A</v>
      </c>
      <c r="B3852" s="30" t="e">
        <f>VLOOKUP(F3852,[3]!Tabla13[#All],2,FALSE)</f>
        <v>#N/A</v>
      </c>
      <c r="C3852" s="51">
        <v>2026</v>
      </c>
      <c r="D3852" s="51">
        <v>8330</v>
      </c>
      <c r="E3852" s="51"/>
      <c r="F3852" s="52"/>
      <c r="G3852" s="51">
        <v>3</v>
      </c>
      <c r="H3852" s="51">
        <v>8</v>
      </c>
      <c r="I3852" s="51">
        <v>24</v>
      </c>
      <c r="J3852" s="51"/>
      <c r="K3852" s="51">
        <v>5000</v>
      </c>
      <c r="L3852" s="51">
        <v>5200</v>
      </c>
      <c r="M3852" s="51">
        <v>521</v>
      </c>
      <c r="N3852" s="50">
        <v>1045</v>
      </c>
      <c r="O3852" s="49">
        <v>14</v>
      </c>
      <c r="P3852" s="48" t="s">
        <v>463</v>
      </c>
      <c r="Q3852" s="47"/>
      <c r="R3852" s="47">
        <v>0</v>
      </c>
      <c r="S3852" s="46">
        <f t="shared" ref="S3852:S3915" si="257">Q3852+R3852</f>
        <v>0</v>
      </c>
      <c r="T3852" s="47">
        <v>0</v>
      </c>
      <c r="U3852" s="47">
        <v>0</v>
      </c>
      <c r="V3852" s="46">
        <f t="shared" si="255"/>
        <v>0</v>
      </c>
      <c r="W3852" s="46">
        <f t="shared" si="256"/>
        <v>0</v>
      </c>
      <c r="X3852" s="45" t="s">
        <v>176</v>
      </c>
      <c r="Y3852" s="130"/>
      <c r="Z3852" s="129"/>
      <c r="AA3852" s="78" t="s">
        <v>100</v>
      </c>
      <c r="AK3852" s="2"/>
      <c r="AL3852" s="2"/>
      <c r="AM3852" s="2"/>
      <c r="AN3852" s="2"/>
      <c r="AO3852" s="2"/>
      <c r="AP3852" s="2"/>
      <c r="AQ3852" s="2"/>
      <c r="AR3852" s="2"/>
      <c r="AS3852" s="2"/>
      <c r="AT3852" s="2"/>
      <c r="AU3852" s="2"/>
      <c r="AV3852" s="2"/>
      <c r="AW3852" s="2"/>
    </row>
    <row r="3853" spans="1:49" hidden="1">
      <c r="A3853" s="31" t="e">
        <f t="shared" si="254"/>
        <v>#N/A</v>
      </c>
      <c r="B3853" s="30" t="e">
        <f>VLOOKUP(F3853,[3]!Tabla13[#All],2,FALSE)</f>
        <v>#N/A</v>
      </c>
      <c r="C3853" s="61">
        <v>2026</v>
      </c>
      <c r="D3853" s="61">
        <v>8330</v>
      </c>
      <c r="E3853" s="61"/>
      <c r="F3853" s="62"/>
      <c r="G3853" s="61">
        <v>3</v>
      </c>
      <c r="H3853" s="61">
        <v>8</v>
      </c>
      <c r="I3853" s="61">
        <v>24</v>
      </c>
      <c r="J3853" s="61"/>
      <c r="K3853" s="61">
        <v>5000</v>
      </c>
      <c r="L3853" s="61">
        <v>5600</v>
      </c>
      <c r="M3853" s="61"/>
      <c r="N3853" s="60" t="s">
        <v>23</v>
      </c>
      <c r="O3853" s="59"/>
      <c r="P3853" s="58" t="s">
        <v>29</v>
      </c>
      <c r="Q3853" s="57">
        <f>Q3854+Q3856+Q3867</f>
        <v>0</v>
      </c>
      <c r="R3853" s="57">
        <f>R3854+R3856+R3867</f>
        <v>0</v>
      </c>
      <c r="S3853" s="57">
        <f t="shared" si="257"/>
        <v>0</v>
      </c>
      <c r="T3853" s="57">
        <f>T3854+T3856+T3867</f>
        <v>0</v>
      </c>
      <c r="U3853" s="57">
        <f>U3854+U3856+U3867</f>
        <v>0</v>
      </c>
      <c r="V3853" s="57">
        <f t="shared" si="255"/>
        <v>0</v>
      </c>
      <c r="W3853" s="57">
        <f t="shared" si="256"/>
        <v>0</v>
      </c>
      <c r="X3853" s="56"/>
      <c r="Y3853" s="66"/>
      <c r="Z3853" s="65"/>
      <c r="AA3853" s="53"/>
      <c r="AK3853" s="2"/>
      <c r="AL3853" s="2"/>
      <c r="AM3853" s="2"/>
      <c r="AN3853" s="2"/>
      <c r="AO3853" s="2"/>
      <c r="AP3853" s="2"/>
      <c r="AQ3853" s="2"/>
      <c r="AR3853" s="2"/>
      <c r="AS3853" s="2"/>
      <c r="AT3853" s="2"/>
      <c r="AU3853" s="2"/>
      <c r="AV3853" s="2"/>
      <c r="AW3853" s="2"/>
    </row>
    <row r="3854" spans="1:49" ht="30" hidden="1">
      <c r="A3854" s="31" t="e">
        <f t="shared" si="254"/>
        <v>#N/A</v>
      </c>
      <c r="B3854" s="30" t="e">
        <f>VLOOKUP(F3854,[3]!Tabla13[#All],2,FALSE)</f>
        <v>#N/A</v>
      </c>
      <c r="C3854" s="40">
        <v>2026</v>
      </c>
      <c r="D3854" s="40">
        <v>8330</v>
      </c>
      <c r="E3854" s="40"/>
      <c r="F3854" s="41"/>
      <c r="G3854" s="40">
        <v>3</v>
      </c>
      <c r="H3854" s="40">
        <v>8</v>
      </c>
      <c r="I3854" s="40">
        <v>24</v>
      </c>
      <c r="J3854" s="40"/>
      <c r="K3854" s="40">
        <v>5000</v>
      </c>
      <c r="L3854" s="40">
        <v>5600</v>
      </c>
      <c r="M3854" s="40">
        <v>564</v>
      </c>
      <c r="N3854" s="39" t="s">
        <v>23</v>
      </c>
      <c r="O3854" s="38"/>
      <c r="P3854" s="37" t="s">
        <v>186</v>
      </c>
      <c r="Q3854" s="36">
        <f>SUM(Q3855)</f>
        <v>0</v>
      </c>
      <c r="R3854" s="36">
        <f>SUM(R3855)</f>
        <v>0</v>
      </c>
      <c r="S3854" s="36">
        <f t="shared" si="257"/>
        <v>0</v>
      </c>
      <c r="T3854" s="36">
        <f>SUM(T3855)</f>
        <v>0</v>
      </c>
      <c r="U3854" s="36">
        <f>SUM(U3855)</f>
        <v>0</v>
      </c>
      <c r="V3854" s="36">
        <f t="shared" si="255"/>
        <v>0</v>
      </c>
      <c r="W3854" s="36">
        <f t="shared" si="256"/>
        <v>0</v>
      </c>
      <c r="X3854" s="35"/>
      <c r="Y3854" s="64"/>
      <c r="Z3854" s="63"/>
      <c r="AA3854" s="32"/>
      <c r="AK3854" s="2"/>
      <c r="AL3854" s="2"/>
      <c r="AM3854" s="2"/>
      <c r="AN3854" s="2"/>
      <c r="AO3854" s="2"/>
      <c r="AP3854" s="2"/>
      <c r="AQ3854" s="2"/>
      <c r="AR3854" s="2"/>
      <c r="AS3854" s="2"/>
      <c r="AT3854" s="2"/>
      <c r="AU3854" s="2"/>
      <c r="AV3854" s="2"/>
      <c r="AW3854" s="2"/>
    </row>
    <row r="3855" spans="1:49" hidden="1">
      <c r="A3855" s="31" t="e">
        <f t="shared" si="254"/>
        <v>#N/A</v>
      </c>
      <c r="B3855" s="30" t="e">
        <f>VLOOKUP(F3855,[3]!Tabla13[#All],2,FALSE)</f>
        <v>#N/A</v>
      </c>
      <c r="C3855" s="51">
        <v>2026</v>
      </c>
      <c r="D3855" s="51">
        <v>8330</v>
      </c>
      <c r="E3855" s="51"/>
      <c r="F3855" s="52"/>
      <c r="G3855" s="51">
        <v>3</v>
      </c>
      <c r="H3855" s="51">
        <v>8</v>
      </c>
      <c r="I3855" s="51">
        <v>24</v>
      </c>
      <c r="J3855" s="51"/>
      <c r="K3855" s="51">
        <v>5000</v>
      </c>
      <c r="L3855" s="51">
        <v>5600</v>
      </c>
      <c r="M3855" s="51">
        <v>564</v>
      </c>
      <c r="N3855" s="50">
        <v>17</v>
      </c>
      <c r="O3855" s="49"/>
      <c r="P3855" s="48" t="s">
        <v>46</v>
      </c>
      <c r="Q3855" s="47">
        <v>0</v>
      </c>
      <c r="R3855" s="47">
        <v>0</v>
      </c>
      <c r="S3855" s="46">
        <f t="shared" si="257"/>
        <v>0</v>
      </c>
      <c r="T3855" s="47">
        <v>0</v>
      </c>
      <c r="U3855" s="47">
        <v>0</v>
      </c>
      <c r="V3855" s="46">
        <f t="shared" si="255"/>
        <v>0</v>
      </c>
      <c r="W3855" s="46">
        <f t="shared" si="256"/>
        <v>0</v>
      </c>
      <c r="X3855" s="45" t="s">
        <v>26</v>
      </c>
      <c r="Y3855" s="44"/>
      <c r="Z3855" s="43"/>
      <c r="AA3855" s="78" t="s">
        <v>100</v>
      </c>
      <c r="AK3855" s="2"/>
      <c r="AL3855" s="2"/>
      <c r="AM3855" s="2"/>
      <c r="AN3855" s="2"/>
      <c r="AO3855" s="2"/>
      <c r="AP3855" s="2"/>
      <c r="AQ3855" s="2"/>
      <c r="AR3855" s="2"/>
      <c r="AS3855" s="2"/>
      <c r="AT3855" s="2"/>
      <c r="AU3855" s="2"/>
      <c r="AV3855" s="2"/>
      <c r="AW3855" s="2"/>
    </row>
    <row r="3856" spans="1:49" hidden="1">
      <c r="A3856" s="31" t="e">
        <f t="shared" si="254"/>
        <v>#N/A</v>
      </c>
      <c r="B3856" s="30" t="e">
        <f>VLOOKUP(F3856,[3]!Tabla13[#All],2,FALSE)</f>
        <v>#N/A</v>
      </c>
      <c r="C3856" s="40">
        <v>2026</v>
      </c>
      <c r="D3856" s="40">
        <v>8330</v>
      </c>
      <c r="E3856" s="40"/>
      <c r="F3856" s="41"/>
      <c r="G3856" s="40">
        <v>3</v>
      </c>
      <c r="H3856" s="40">
        <v>8</v>
      </c>
      <c r="I3856" s="40">
        <v>24</v>
      </c>
      <c r="J3856" s="40"/>
      <c r="K3856" s="40">
        <v>5000</v>
      </c>
      <c r="L3856" s="40">
        <v>5600</v>
      </c>
      <c r="M3856" s="40">
        <v>565</v>
      </c>
      <c r="N3856" s="39" t="s">
        <v>23</v>
      </c>
      <c r="O3856" s="38"/>
      <c r="P3856" s="37" t="s">
        <v>184</v>
      </c>
      <c r="Q3856" s="36">
        <f>SUM(Q3857:Q3866)</f>
        <v>0</v>
      </c>
      <c r="R3856" s="36">
        <f>SUM(R3857:R3866)</f>
        <v>0</v>
      </c>
      <c r="S3856" s="36">
        <f t="shared" si="257"/>
        <v>0</v>
      </c>
      <c r="T3856" s="36">
        <f>SUM(T3857:T3866)</f>
        <v>0</v>
      </c>
      <c r="U3856" s="36">
        <f>SUM(U3857:U3866)</f>
        <v>0</v>
      </c>
      <c r="V3856" s="36">
        <f t="shared" si="255"/>
        <v>0</v>
      </c>
      <c r="W3856" s="36">
        <f t="shared" si="256"/>
        <v>0</v>
      </c>
      <c r="X3856" s="35"/>
      <c r="Y3856" s="64"/>
      <c r="Z3856" s="63"/>
      <c r="AA3856" s="32"/>
      <c r="AK3856" s="2"/>
      <c r="AL3856" s="2"/>
      <c r="AM3856" s="2"/>
      <c r="AN3856" s="2"/>
      <c r="AO3856" s="2"/>
      <c r="AP3856" s="2"/>
      <c r="AQ3856" s="2"/>
      <c r="AR3856" s="2"/>
      <c r="AS3856" s="2"/>
      <c r="AT3856" s="2"/>
      <c r="AU3856" s="2"/>
      <c r="AV3856" s="2"/>
      <c r="AW3856" s="2"/>
    </row>
    <row r="3857" spans="1:49" hidden="1">
      <c r="A3857" s="31" t="e">
        <f t="shared" si="254"/>
        <v>#N/A</v>
      </c>
      <c r="B3857" s="30" t="e">
        <f>VLOOKUP(F3857,[3]!Tabla13[#All],2,FALSE)</f>
        <v>#N/A</v>
      </c>
      <c r="C3857" s="51">
        <v>2026</v>
      </c>
      <c r="D3857" s="51">
        <v>8330</v>
      </c>
      <c r="E3857" s="51"/>
      <c r="F3857" s="52"/>
      <c r="G3857" s="51">
        <v>3</v>
      </c>
      <c r="H3857" s="51">
        <v>8</v>
      </c>
      <c r="I3857" s="51">
        <v>24</v>
      </c>
      <c r="J3857" s="51"/>
      <c r="K3857" s="51">
        <v>5000</v>
      </c>
      <c r="L3857" s="51">
        <v>5600</v>
      </c>
      <c r="M3857" s="51">
        <v>565</v>
      </c>
      <c r="N3857" s="50">
        <v>167</v>
      </c>
      <c r="O3857" s="49"/>
      <c r="P3857" s="48" t="s">
        <v>462</v>
      </c>
      <c r="Q3857" s="47">
        <v>0</v>
      </c>
      <c r="R3857" s="47">
        <v>0</v>
      </c>
      <c r="S3857" s="46">
        <f t="shared" si="257"/>
        <v>0</v>
      </c>
      <c r="T3857" s="47">
        <v>0</v>
      </c>
      <c r="U3857" s="47">
        <v>0</v>
      </c>
      <c r="V3857" s="46">
        <f t="shared" si="255"/>
        <v>0</v>
      </c>
      <c r="W3857" s="46">
        <f t="shared" si="256"/>
        <v>0</v>
      </c>
      <c r="X3857" s="45" t="s">
        <v>26</v>
      </c>
      <c r="Y3857" s="44"/>
      <c r="Z3857" s="43"/>
      <c r="AA3857" s="78" t="s">
        <v>100</v>
      </c>
      <c r="AK3857" s="2"/>
      <c r="AL3857" s="2"/>
      <c r="AM3857" s="2"/>
      <c r="AN3857" s="2"/>
      <c r="AO3857" s="2"/>
      <c r="AP3857" s="2"/>
      <c r="AQ3857" s="2"/>
      <c r="AR3857" s="2"/>
      <c r="AS3857" s="2"/>
      <c r="AT3857" s="2"/>
      <c r="AU3857" s="2"/>
      <c r="AV3857" s="2"/>
      <c r="AW3857" s="2"/>
    </row>
    <row r="3858" spans="1:49" hidden="1">
      <c r="A3858" s="31" t="e">
        <f t="shared" si="254"/>
        <v>#N/A</v>
      </c>
      <c r="B3858" s="30" t="e">
        <f>VLOOKUP(F3858,[3]!Tabla13[#All],2,FALSE)</f>
        <v>#N/A</v>
      </c>
      <c r="C3858" s="51">
        <v>2026</v>
      </c>
      <c r="D3858" s="51">
        <v>8330</v>
      </c>
      <c r="E3858" s="51"/>
      <c r="F3858" s="52"/>
      <c r="G3858" s="51">
        <v>3</v>
      </c>
      <c r="H3858" s="51">
        <v>8</v>
      </c>
      <c r="I3858" s="51">
        <v>24</v>
      </c>
      <c r="J3858" s="51"/>
      <c r="K3858" s="51">
        <v>5000</v>
      </c>
      <c r="L3858" s="51">
        <v>5600</v>
      </c>
      <c r="M3858" s="51">
        <v>565</v>
      </c>
      <c r="N3858" s="50">
        <v>206</v>
      </c>
      <c r="O3858" s="49">
        <v>14</v>
      </c>
      <c r="P3858" s="48" t="s">
        <v>421</v>
      </c>
      <c r="Q3858" s="47"/>
      <c r="R3858" s="47">
        <v>0</v>
      </c>
      <c r="S3858" s="46">
        <f t="shared" si="257"/>
        <v>0</v>
      </c>
      <c r="T3858" s="47">
        <v>0</v>
      </c>
      <c r="U3858" s="47">
        <v>0</v>
      </c>
      <c r="V3858" s="46">
        <f t="shared" si="255"/>
        <v>0</v>
      </c>
      <c r="W3858" s="46">
        <f t="shared" si="256"/>
        <v>0</v>
      </c>
      <c r="X3858" s="45" t="s">
        <v>26</v>
      </c>
      <c r="Y3858" s="44"/>
      <c r="Z3858" s="43"/>
      <c r="AA3858" s="78" t="s">
        <v>100</v>
      </c>
      <c r="AK3858" s="2"/>
      <c r="AL3858" s="2"/>
      <c r="AM3858" s="2"/>
      <c r="AN3858" s="2"/>
      <c r="AO3858" s="2"/>
      <c r="AP3858" s="2"/>
      <c r="AQ3858" s="2"/>
      <c r="AR3858" s="2"/>
      <c r="AS3858" s="2"/>
      <c r="AT3858" s="2"/>
      <c r="AU3858" s="2"/>
      <c r="AV3858" s="2"/>
      <c r="AW3858" s="2"/>
    </row>
    <row r="3859" spans="1:49" hidden="1">
      <c r="A3859" s="31" t="e">
        <f t="shared" si="254"/>
        <v>#N/A</v>
      </c>
      <c r="B3859" s="30" t="e">
        <f>VLOOKUP(F3859,[3]!Tabla13[#All],2,FALSE)</f>
        <v>#N/A</v>
      </c>
      <c r="C3859" s="51">
        <v>2026</v>
      </c>
      <c r="D3859" s="51">
        <v>8330</v>
      </c>
      <c r="E3859" s="51"/>
      <c r="F3859" s="52"/>
      <c r="G3859" s="51">
        <v>3</v>
      </c>
      <c r="H3859" s="51">
        <v>8</v>
      </c>
      <c r="I3859" s="51">
        <v>24</v>
      </c>
      <c r="J3859" s="51"/>
      <c r="K3859" s="51">
        <v>5000</v>
      </c>
      <c r="L3859" s="51">
        <v>5600</v>
      </c>
      <c r="M3859" s="51">
        <v>565</v>
      </c>
      <c r="N3859" s="50">
        <v>208</v>
      </c>
      <c r="O3859" s="49"/>
      <c r="P3859" s="48" t="s">
        <v>461</v>
      </c>
      <c r="Q3859" s="47">
        <v>0</v>
      </c>
      <c r="R3859" s="47">
        <v>0</v>
      </c>
      <c r="S3859" s="46">
        <f t="shared" si="257"/>
        <v>0</v>
      </c>
      <c r="T3859" s="47">
        <v>0</v>
      </c>
      <c r="U3859" s="47">
        <v>0</v>
      </c>
      <c r="V3859" s="46">
        <f t="shared" si="255"/>
        <v>0</v>
      </c>
      <c r="W3859" s="46">
        <f t="shared" si="256"/>
        <v>0</v>
      </c>
      <c r="X3859" s="45" t="s">
        <v>26</v>
      </c>
      <c r="Y3859" s="44"/>
      <c r="Z3859" s="43"/>
      <c r="AA3859" s="78" t="s">
        <v>100</v>
      </c>
      <c r="AK3859" s="2"/>
      <c r="AL3859" s="2"/>
      <c r="AM3859" s="2"/>
      <c r="AN3859" s="2"/>
      <c r="AO3859" s="2"/>
      <c r="AP3859" s="2"/>
      <c r="AQ3859" s="2"/>
      <c r="AR3859" s="2"/>
      <c r="AS3859" s="2"/>
      <c r="AT3859" s="2"/>
      <c r="AU3859" s="2"/>
      <c r="AV3859" s="2"/>
      <c r="AW3859" s="2"/>
    </row>
    <row r="3860" spans="1:49" hidden="1">
      <c r="A3860" s="31" t="e">
        <f t="shared" si="254"/>
        <v>#N/A</v>
      </c>
      <c r="B3860" s="30" t="e">
        <f>VLOOKUP(F3860,[3]!Tabla13[#All],2,FALSE)</f>
        <v>#N/A</v>
      </c>
      <c r="C3860" s="51">
        <v>2026</v>
      </c>
      <c r="D3860" s="51">
        <v>8330</v>
      </c>
      <c r="E3860" s="51"/>
      <c r="F3860" s="52"/>
      <c r="G3860" s="51">
        <v>3</v>
      </c>
      <c r="H3860" s="51">
        <v>8</v>
      </c>
      <c r="I3860" s="51">
        <v>24</v>
      </c>
      <c r="J3860" s="51"/>
      <c r="K3860" s="51">
        <v>5000</v>
      </c>
      <c r="L3860" s="51">
        <v>5600</v>
      </c>
      <c r="M3860" s="51">
        <v>565</v>
      </c>
      <c r="N3860" s="50">
        <v>513</v>
      </c>
      <c r="O3860" s="49">
        <v>14</v>
      </c>
      <c r="P3860" s="48" t="s">
        <v>460</v>
      </c>
      <c r="Q3860" s="47"/>
      <c r="R3860" s="47">
        <v>0</v>
      </c>
      <c r="S3860" s="46">
        <f t="shared" si="257"/>
        <v>0</v>
      </c>
      <c r="T3860" s="47">
        <v>0</v>
      </c>
      <c r="U3860" s="47">
        <v>0</v>
      </c>
      <c r="V3860" s="46">
        <f t="shared" si="255"/>
        <v>0</v>
      </c>
      <c r="W3860" s="46">
        <f t="shared" si="256"/>
        <v>0</v>
      </c>
      <c r="X3860" s="45" t="s">
        <v>26</v>
      </c>
      <c r="Y3860" s="44"/>
      <c r="Z3860" s="43"/>
      <c r="AA3860" s="78" t="s">
        <v>100</v>
      </c>
      <c r="AK3860" s="2"/>
      <c r="AL3860" s="2"/>
      <c r="AM3860" s="2"/>
      <c r="AN3860" s="2"/>
      <c r="AO3860" s="2"/>
      <c r="AP3860" s="2"/>
      <c r="AQ3860" s="2"/>
      <c r="AR3860" s="2"/>
      <c r="AS3860" s="2"/>
      <c r="AT3860" s="2"/>
      <c r="AU3860" s="2"/>
      <c r="AV3860" s="2"/>
      <c r="AW3860" s="2"/>
    </row>
    <row r="3861" spans="1:49" hidden="1">
      <c r="A3861" s="31" t="e">
        <f t="shared" si="254"/>
        <v>#N/A</v>
      </c>
      <c r="B3861" s="30" t="e">
        <f>VLOOKUP(F3861,[3]!Tabla13[#All],2,FALSE)</f>
        <v>#N/A</v>
      </c>
      <c r="C3861" s="51">
        <v>2026</v>
      </c>
      <c r="D3861" s="51">
        <v>8330</v>
      </c>
      <c r="E3861" s="51"/>
      <c r="F3861" s="52"/>
      <c r="G3861" s="51">
        <v>3</v>
      </c>
      <c r="H3861" s="51">
        <v>8</v>
      </c>
      <c r="I3861" s="51">
        <v>24</v>
      </c>
      <c r="J3861" s="51"/>
      <c r="K3861" s="51">
        <v>5000</v>
      </c>
      <c r="L3861" s="51">
        <v>5600</v>
      </c>
      <c r="M3861" s="51">
        <v>565</v>
      </c>
      <c r="N3861" s="50">
        <v>689</v>
      </c>
      <c r="O3861" s="49">
        <v>14</v>
      </c>
      <c r="P3861" s="48" t="s">
        <v>459</v>
      </c>
      <c r="Q3861" s="47"/>
      <c r="R3861" s="47">
        <v>0</v>
      </c>
      <c r="S3861" s="46">
        <f t="shared" si="257"/>
        <v>0</v>
      </c>
      <c r="T3861" s="47">
        <v>0</v>
      </c>
      <c r="U3861" s="47">
        <v>0</v>
      </c>
      <c r="V3861" s="46">
        <f t="shared" si="255"/>
        <v>0</v>
      </c>
      <c r="W3861" s="46">
        <f t="shared" si="256"/>
        <v>0</v>
      </c>
      <c r="X3861" s="45" t="s">
        <v>26</v>
      </c>
      <c r="Y3861" s="44"/>
      <c r="Z3861" s="43"/>
      <c r="AA3861" s="78" t="s">
        <v>100</v>
      </c>
      <c r="AK3861" s="2"/>
      <c r="AL3861" s="2"/>
      <c r="AM3861" s="2"/>
      <c r="AN3861" s="2"/>
      <c r="AO3861" s="2"/>
      <c r="AP3861" s="2"/>
      <c r="AQ3861" s="2"/>
      <c r="AR3861" s="2"/>
      <c r="AS3861" s="2"/>
      <c r="AT3861" s="2"/>
      <c r="AU3861" s="2"/>
      <c r="AV3861" s="2"/>
      <c r="AW3861" s="2"/>
    </row>
    <row r="3862" spans="1:49" hidden="1">
      <c r="A3862" s="31" t="e">
        <f t="shared" si="254"/>
        <v>#N/A</v>
      </c>
      <c r="B3862" s="30" t="e">
        <f>VLOOKUP(F3862,[3]!Tabla13[#All],2,FALSE)</f>
        <v>#N/A</v>
      </c>
      <c r="C3862" s="51">
        <v>2026</v>
      </c>
      <c r="D3862" s="51">
        <v>8330</v>
      </c>
      <c r="E3862" s="51"/>
      <c r="F3862" s="52"/>
      <c r="G3862" s="51">
        <v>3</v>
      </c>
      <c r="H3862" s="51">
        <v>8</v>
      </c>
      <c r="I3862" s="51">
        <v>24</v>
      </c>
      <c r="J3862" s="51"/>
      <c r="K3862" s="51">
        <v>5000</v>
      </c>
      <c r="L3862" s="51">
        <v>5600</v>
      </c>
      <c r="M3862" s="51">
        <v>565</v>
      </c>
      <c r="N3862" s="50">
        <v>1142</v>
      </c>
      <c r="O3862" s="49"/>
      <c r="P3862" s="48" t="s">
        <v>458</v>
      </c>
      <c r="Q3862" s="47">
        <v>0</v>
      </c>
      <c r="R3862" s="47">
        <v>0</v>
      </c>
      <c r="S3862" s="46">
        <f t="shared" si="257"/>
        <v>0</v>
      </c>
      <c r="T3862" s="47">
        <v>0</v>
      </c>
      <c r="U3862" s="47">
        <v>0</v>
      </c>
      <c r="V3862" s="46">
        <f t="shared" si="255"/>
        <v>0</v>
      </c>
      <c r="W3862" s="46">
        <f t="shared" si="256"/>
        <v>0</v>
      </c>
      <c r="X3862" s="45" t="s">
        <v>26</v>
      </c>
      <c r="Y3862" s="44"/>
      <c r="Z3862" s="43"/>
      <c r="AA3862" s="78" t="s">
        <v>100</v>
      </c>
      <c r="AK3862" s="2"/>
      <c r="AL3862" s="2"/>
      <c r="AM3862" s="2"/>
      <c r="AN3862" s="2"/>
      <c r="AO3862" s="2"/>
      <c r="AP3862" s="2"/>
      <c r="AQ3862" s="2"/>
      <c r="AR3862" s="2"/>
      <c r="AS3862" s="2"/>
      <c r="AT3862" s="2"/>
      <c r="AU3862" s="2"/>
      <c r="AV3862" s="2"/>
      <c r="AW3862" s="2"/>
    </row>
    <row r="3863" spans="1:49" hidden="1">
      <c r="A3863" s="31" t="e">
        <f t="shared" si="254"/>
        <v>#N/A</v>
      </c>
      <c r="B3863" s="30" t="e">
        <f>VLOOKUP(F3863,[3]!Tabla13[#All],2,FALSE)</f>
        <v>#N/A</v>
      </c>
      <c r="C3863" s="51">
        <v>2026</v>
      </c>
      <c r="D3863" s="51">
        <v>8330</v>
      </c>
      <c r="E3863" s="51"/>
      <c r="F3863" s="52"/>
      <c r="G3863" s="51">
        <v>3</v>
      </c>
      <c r="H3863" s="51">
        <v>8</v>
      </c>
      <c r="I3863" s="51">
        <v>24</v>
      </c>
      <c r="J3863" s="51"/>
      <c r="K3863" s="51">
        <v>5000</v>
      </c>
      <c r="L3863" s="51">
        <v>5600</v>
      </c>
      <c r="M3863" s="51">
        <v>565</v>
      </c>
      <c r="N3863" s="50">
        <v>1207</v>
      </c>
      <c r="O3863" s="49">
        <v>14</v>
      </c>
      <c r="P3863" s="48" t="s">
        <v>457</v>
      </c>
      <c r="Q3863" s="47"/>
      <c r="R3863" s="47">
        <v>0</v>
      </c>
      <c r="S3863" s="46">
        <f t="shared" si="257"/>
        <v>0</v>
      </c>
      <c r="T3863" s="47">
        <v>0</v>
      </c>
      <c r="U3863" s="47">
        <v>0</v>
      </c>
      <c r="V3863" s="46">
        <f t="shared" si="255"/>
        <v>0</v>
      </c>
      <c r="W3863" s="46">
        <f t="shared" si="256"/>
        <v>0</v>
      </c>
      <c r="X3863" s="45" t="s">
        <v>26</v>
      </c>
      <c r="Y3863" s="44"/>
      <c r="Z3863" s="43"/>
      <c r="AA3863" s="78" t="s">
        <v>100</v>
      </c>
      <c r="AK3863" s="2"/>
      <c r="AL3863" s="2"/>
      <c r="AM3863" s="2"/>
      <c r="AN3863" s="2"/>
      <c r="AO3863" s="2"/>
      <c r="AP3863" s="2"/>
      <c r="AQ3863" s="2"/>
      <c r="AR3863" s="2"/>
      <c r="AS3863" s="2"/>
      <c r="AT3863" s="2"/>
      <c r="AU3863" s="2"/>
      <c r="AV3863" s="2"/>
      <c r="AW3863" s="2"/>
    </row>
    <row r="3864" spans="1:49" hidden="1">
      <c r="A3864" s="31" t="e">
        <f t="shared" si="254"/>
        <v>#N/A</v>
      </c>
      <c r="B3864" s="30" t="e">
        <f>VLOOKUP(F3864,[3]!Tabla13[#All],2,FALSE)</f>
        <v>#N/A</v>
      </c>
      <c r="C3864" s="51">
        <v>2026</v>
      </c>
      <c r="D3864" s="51">
        <v>8330</v>
      </c>
      <c r="E3864" s="51"/>
      <c r="F3864" s="52"/>
      <c r="G3864" s="51">
        <v>3</v>
      </c>
      <c r="H3864" s="51">
        <v>8</v>
      </c>
      <c r="I3864" s="51">
        <v>24</v>
      </c>
      <c r="J3864" s="51"/>
      <c r="K3864" s="51">
        <v>5000</v>
      </c>
      <c r="L3864" s="51">
        <v>5600</v>
      </c>
      <c r="M3864" s="51">
        <v>565</v>
      </c>
      <c r="N3864" s="50">
        <v>1427</v>
      </c>
      <c r="O3864" s="49"/>
      <c r="P3864" s="48" t="s">
        <v>456</v>
      </c>
      <c r="Q3864" s="47">
        <v>0</v>
      </c>
      <c r="R3864" s="47">
        <v>0</v>
      </c>
      <c r="S3864" s="46">
        <f t="shared" si="257"/>
        <v>0</v>
      </c>
      <c r="T3864" s="47">
        <v>0</v>
      </c>
      <c r="U3864" s="47">
        <v>0</v>
      </c>
      <c r="V3864" s="46">
        <f t="shared" si="255"/>
        <v>0</v>
      </c>
      <c r="W3864" s="46">
        <f t="shared" si="256"/>
        <v>0</v>
      </c>
      <c r="X3864" s="45" t="s">
        <v>26</v>
      </c>
      <c r="Y3864" s="44"/>
      <c r="Z3864" s="43"/>
      <c r="AA3864" s="78" t="s">
        <v>100</v>
      </c>
      <c r="AK3864" s="2"/>
      <c r="AL3864" s="2"/>
      <c r="AM3864" s="2"/>
      <c r="AN3864" s="2"/>
      <c r="AO3864" s="2"/>
      <c r="AP3864" s="2"/>
      <c r="AQ3864" s="2"/>
      <c r="AR3864" s="2"/>
      <c r="AS3864" s="2"/>
      <c r="AT3864" s="2"/>
      <c r="AU3864" s="2"/>
      <c r="AV3864" s="2"/>
      <c r="AW3864" s="2"/>
    </row>
    <row r="3865" spans="1:49" hidden="1">
      <c r="A3865" s="31" t="e">
        <f t="shared" si="254"/>
        <v>#N/A</v>
      </c>
      <c r="B3865" s="30" t="e">
        <f>VLOOKUP(F3865,[3]!Tabla13[#All],2,FALSE)</f>
        <v>#N/A</v>
      </c>
      <c r="C3865" s="51">
        <v>2026</v>
      </c>
      <c r="D3865" s="51">
        <v>8330</v>
      </c>
      <c r="E3865" s="51"/>
      <c r="F3865" s="52"/>
      <c r="G3865" s="51">
        <v>3</v>
      </c>
      <c r="H3865" s="51">
        <v>8</v>
      </c>
      <c r="I3865" s="51">
        <v>24</v>
      </c>
      <c r="J3865" s="51"/>
      <c r="K3865" s="51">
        <v>5000</v>
      </c>
      <c r="L3865" s="51">
        <v>5600</v>
      </c>
      <c r="M3865" s="51">
        <v>565</v>
      </c>
      <c r="N3865" s="50">
        <v>1452</v>
      </c>
      <c r="O3865" s="49"/>
      <c r="P3865" s="48" t="s">
        <v>455</v>
      </c>
      <c r="Q3865" s="47">
        <v>0</v>
      </c>
      <c r="R3865" s="47">
        <v>0</v>
      </c>
      <c r="S3865" s="46">
        <f t="shared" si="257"/>
        <v>0</v>
      </c>
      <c r="T3865" s="47">
        <v>0</v>
      </c>
      <c r="U3865" s="47">
        <v>0</v>
      </c>
      <c r="V3865" s="46">
        <f t="shared" si="255"/>
        <v>0</v>
      </c>
      <c r="W3865" s="46">
        <f t="shared" si="256"/>
        <v>0</v>
      </c>
      <c r="X3865" s="45" t="s">
        <v>26</v>
      </c>
      <c r="Y3865" s="44"/>
      <c r="Z3865" s="43"/>
      <c r="AA3865" s="78" t="s">
        <v>100</v>
      </c>
      <c r="AK3865" s="2"/>
      <c r="AL3865" s="2"/>
      <c r="AM3865" s="2"/>
      <c r="AN3865" s="2"/>
      <c r="AO3865" s="2"/>
      <c r="AP3865" s="2"/>
      <c r="AQ3865" s="2"/>
      <c r="AR3865" s="2"/>
      <c r="AS3865" s="2"/>
      <c r="AT3865" s="2"/>
      <c r="AU3865" s="2"/>
      <c r="AV3865" s="2"/>
      <c r="AW3865" s="2"/>
    </row>
    <row r="3866" spans="1:49" hidden="1">
      <c r="A3866" s="31" t="e">
        <f t="shared" si="254"/>
        <v>#N/A</v>
      </c>
      <c r="B3866" s="30" t="e">
        <f>VLOOKUP(F3866,[3]!Tabla13[#All],2,FALSE)</f>
        <v>#N/A</v>
      </c>
      <c r="C3866" s="51">
        <v>2026</v>
      </c>
      <c r="D3866" s="51">
        <v>8330</v>
      </c>
      <c r="E3866" s="51"/>
      <c r="F3866" s="52"/>
      <c r="G3866" s="51">
        <v>3</v>
      </c>
      <c r="H3866" s="51">
        <v>8</v>
      </c>
      <c r="I3866" s="51">
        <v>24</v>
      </c>
      <c r="J3866" s="51"/>
      <c r="K3866" s="51">
        <v>5000</v>
      </c>
      <c r="L3866" s="51">
        <v>5600</v>
      </c>
      <c r="M3866" s="51">
        <v>565</v>
      </c>
      <c r="N3866" s="50">
        <v>392</v>
      </c>
      <c r="O3866" s="49"/>
      <c r="P3866" s="48" t="s">
        <v>454</v>
      </c>
      <c r="Q3866" s="47">
        <v>0</v>
      </c>
      <c r="R3866" s="47">
        <v>0</v>
      </c>
      <c r="S3866" s="46">
        <f t="shared" si="257"/>
        <v>0</v>
      </c>
      <c r="T3866" s="47">
        <v>0</v>
      </c>
      <c r="U3866" s="47">
        <v>0</v>
      </c>
      <c r="V3866" s="46">
        <f t="shared" si="255"/>
        <v>0</v>
      </c>
      <c r="W3866" s="46">
        <f t="shared" si="256"/>
        <v>0</v>
      </c>
      <c r="X3866" s="45" t="s">
        <v>26</v>
      </c>
      <c r="Y3866" s="44"/>
      <c r="Z3866" s="43"/>
      <c r="AA3866" s="78" t="s">
        <v>100</v>
      </c>
      <c r="AK3866" s="2"/>
      <c r="AL3866" s="2"/>
      <c r="AM3866" s="2"/>
      <c r="AN3866" s="2"/>
      <c r="AO3866" s="2"/>
      <c r="AP3866" s="2"/>
      <c r="AQ3866" s="2"/>
      <c r="AR3866" s="2"/>
      <c r="AS3866" s="2"/>
      <c r="AT3866" s="2"/>
      <c r="AU3866" s="2"/>
      <c r="AV3866" s="2"/>
      <c r="AW3866" s="2"/>
    </row>
    <row r="3867" spans="1:49" ht="30" hidden="1">
      <c r="A3867" s="31" t="e">
        <f t="shared" ref="A3867:A3930" si="258">B3867-E3867</f>
        <v>#N/A</v>
      </c>
      <c r="B3867" s="30" t="e">
        <f>VLOOKUP(F3867,[3]!Tabla13[#All],2,FALSE)</f>
        <v>#N/A</v>
      </c>
      <c r="C3867" s="40">
        <v>2026</v>
      </c>
      <c r="D3867" s="40">
        <v>8330</v>
      </c>
      <c r="E3867" s="40"/>
      <c r="F3867" s="41"/>
      <c r="G3867" s="40">
        <v>3</v>
      </c>
      <c r="H3867" s="40">
        <v>8</v>
      </c>
      <c r="I3867" s="40">
        <v>24</v>
      </c>
      <c r="J3867" s="40"/>
      <c r="K3867" s="40">
        <v>5000</v>
      </c>
      <c r="L3867" s="40">
        <v>5600</v>
      </c>
      <c r="M3867" s="40">
        <v>566</v>
      </c>
      <c r="N3867" s="39" t="s">
        <v>23</v>
      </c>
      <c r="O3867" s="38"/>
      <c r="P3867" s="37" t="s">
        <v>172</v>
      </c>
      <c r="Q3867" s="36">
        <f>SUM(Q3868:Q3870)</f>
        <v>0</v>
      </c>
      <c r="R3867" s="36">
        <f>SUM(R3868:R3870)</f>
        <v>0</v>
      </c>
      <c r="S3867" s="36">
        <f t="shared" si="257"/>
        <v>0</v>
      </c>
      <c r="T3867" s="36">
        <f>SUM(T3868:T3870)</f>
        <v>0</v>
      </c>
      <c r="U3867" s="36">
        <f>SUM(U3868:U3870)</f>
        <v>0</v>
      </c>
      <c r="V3867" s="36">
        <f t="shared" si="255"/>
        <v>0</v>
      </c>
      <c r="W3867" s="36">
        <f t="shared" si="256"/>
        <v>0</v>
      </c>
      <c r="X3867" s="35"/>
      <c r="Y3867" s="64"/>
      <c r="Z3867" s="63"/>
      <c r="AA3867" s="32"/>
      <c r="AK3867" s="2"/>
      <c r="AL3867" s="2"/>
      <c r="AM3867" s="2"/>
      <c r="AN3867" s="2"/>
      <c r="AO3867" s="2"/>
      <c r="AP3867" s="2"/>
      <c r="AQ3867" s="2"/>
      <c r="AR3867" s="2"/>
      <c r="AS3867" s="2"/>
      <c r="AT3867" s="2"/>
      <c r="AU3867" s="2"/>
      <c r="AV3867" s="2"/>
      <c r="AW3867" s="2"/>
    </row>
    <row r="3868" spans="1:49" hidden="1">
      <c r="A3868" s="31" t="e">
        <f t="shared" si="258"/>
        <v>#N/A</v>
      </c>
      <c r="B3868" s="30" t="e">
        <f>VLOOKUP(F3868,[3]!Tabla13[#All],2,FALSE)</f>
        <v>#N/A</v>
      </c>
      <c r="C3868" s="51">
        <v>2026</v>
      </c>
      <c r="D3868" s="51">
        <v>8330</v>
      </c>
      <c r="E3868" s="51"/>
      <c r="F3868" s="52"/>
      <c r="G3868" s="51">
        <v>3</v>
      </c>
      <c r="H3868" s="51">
        <v>8</v>
      </c>
      <c r="I3868" s="51">
        <v>24</v>
      </c>
      <c r="J3868" s="51"/>
      <c r="K3868" s="51">
        <v>5000</v>
      </c>
      <c r="L3868" s="51">
        <v>5600</v>
      </c>
      <c r="M3868" s="51">
        <v>566</v>
      </c>
      <c r="N3868" s="50">
        <v>1339</v>
      </c>
      <c r="O3868" s="49"/>
      <c r="P3868" s="48" t="s">
        <v>453</v>
      </c>
      <c r="Q3868" s="47">
        <v>0</v>
      </c>
      <c r="R3868" s="47">
        <v>0</v>
      </c>
      <c r="S3868" s="46">
        <f t="shared" si="257"/>
        <v>0</v>
      </c>
      <c r="T3868" s="47">
        <v>0</v>
      </c>
      <c r="U3868" s="47">
        <v>0</v>
      </c>
      <c r="V3868" s="46">
        <f t="shared" si="255"/>
        <v>0</v>
      </c>
      <c r="W3868" s="46">
        <f t="shared" si="256"/>
        <v>0</v>
      </c>
      <c r="X3868" s="45" t="s">
        <v>26</v>
      </c>
      <c r="Y3868" s="44"/>
      <c r="Z3868" s="43"/>
      <c r="AA3868" s="78" t="s">
        <v>100</v>
      </c>
      <c r="AK3868" s="2"/>
      <c r="AL3868" s="2"/>
      <c r="AM3868" s="2"/>
      <c r="AN3868" s="2"/>
      <c r="AO3868" s="2"/>
      <c r="AP3868" s="2"/>
      <c r="AQ3868" s="2"/>
      <c r="AR3868" s="2"/>
      <c r="AS3868" s="2"/>
      <c r="AT3868" s="2"/>
      <c r="AU3868" s="2"/>
      <c r="AV3868" s="2"/>
      <c r="AW3868" s="2"/>
    </row>
    <row r="3869" spans="1:49" hidden="1">
      <c r="A3869" s="31" t="e">
        <f t="shared" si="258"/>
        <v>#N/A</v>
      </c>
      <c r="B3869" s="30" t="e">
        <f>VLOOKUP(F3869,[3]!Tabla13[#All],2,FALSE)</f>
        <v>#N/A</v>
      </c>
      <c r="C3869" s="51">
        <v>2026</v>
      </c>
      <c r="D3869" s="51">
        <v>8330</v>
      </c>
      <c r="E3869" s="51"/>
      <c r="F3869" s="52"/>
      <c r="G3869" s="51">
        <v>3</v>
      </c>
      <c r="H3869" s="51">
        <v>8</v>
      </c>
      <c r="I3869" s="51">
        <v>24</v>
      </c>
      <c r="J3869" s="51"/>
      <c r="K3869" s="51">
        <v>5000</v>
      </c>
      <c r="L3869" s="51">
        <v>5600</v>
      </c>
      <c r="M3869" s="51">
        <v>566</v>
      </c>
      <c r="N3869" s="50">
        <v>1338</v>
      </c>
      <c r="O3869" s="49"/>
      <c r="P3869" s="48" t="s">
        <v>452</v>
      </c>
      <c r="Q3869" s="47">
        <v>0</v>
      </c>
      <c r="R3869" s="47">
        <v>0</v>
      </c>
      <c r="S3869" s="46">
        <f t="shared" si="257"/>
        <v>0</v>
      </c>
      <c r="T3869" s="47">
        <v>0</v>
      </c>
      <c r="U3869" s="47">
        <v>0</v>
      </c>
      <c r="V3869" s="46">
        <f t="shared" si="255"/>
        <v>0</v>
      </c>
      <c r="W3869" s="46">
        <f t="shared" si="256"/>
        <v>0</v>
      </c>
      <c r="X3869" s="45" t="s">
        <v>26</v>
      </c>
      <c r="Y3869" s="44"/>
      <c r="Z3869" s="43"/>
      <c r="AA3869" s="78" t="s">
        <v>100</v>
      </c>
      <c r="AK3869" s="2"/>
      <c r="AL3869" s="2"/>
      <c r="AM3869" s="2"/>
      <c r="AN3869" s="2"/>
      <c r="AO3869" s="2"/>
      <c r="AP3869" s="2"/>
      <c r="AQ3869" s="2"/>
      <c r="AR3869" s="2"/>
      <c r="AS3869" s="2"/>
      <c r="AT3869" s="2"/>
      <c r="AU3869" s="2"/>
      <c r="AV3869" s="2"/>
      <c r="AW3869" s="2"/>
    </row>
    <row r="3870" spans="1:49" ht="28.5" hidden="1">
      <c r="A3870" s="31" t="e">
        <f t="shared" si="258"/>
        <v>#N/A</v>
      </c>
      <c r="B3870" s="30" t="e">
        <f>VLOOKUP(F3870,[3]!Tabla13[#All],2,FALSE)</f>
        <v>#N/A</v>
      </c>
      <c r="C3870" s="51">
        <v>2026</v>
      </c>
      <c r="D3870" s="51">
        <v>8330</v>
      </c>
      <c r="E3870" s="51"/>
      <c r="F3870" s="52"/>
      <c r="G3870" s="51">
        <v>3</v>
      </c>
      <c r="H3870" s="51">
        <v>8</v>
      </c>
      <c r="I3870" s="51">
        <v>24</v>
      </c>
      <c r="J3870" s="51"/>
      <c r="K3870" s="51">
        <v>5000</v>
      </c>
      <c r="L3870" s="51">
        <v>5600</v>
      </c>
      <c r="M3870" s="51">
        <v>566</v>
      </c>
      <c r="N3870" s="50">
        <v>539</v>
      </c>
      <c r="O3870" s="49"/>
      <c r="P3870" s="48" t="s">
        <v>451</v>
      </c>
      <c r="Q3870" s="47">
        <v>0</v>
      </c>
      <c r="R3870" s="47">
        <v>0</v>
      </c>
      <c r="S3870" s="46">
        <f t="shared" si="257"/>
        <v>0</v>
      </c>
      <c r="T3870" s="47">
        <v>0</v>
      </c>
      <c r="U3870" s="47">
        <v>0</v>
      </c>
      <c r="V3870" s="46">
        <f t="shared" si="255"/>
        <v>0</v>
      </c>
      <c r="W3870" s="46">
        <f t="shared" si="256"/>
        <v>0</v>
      </c>
      <c r="X3870" s="45" t="s">
        <v>26</v>
      </c>
      <c r="Y3870" s="44"/>
      <c r="Z3870" s="43"/>
      <c r="AA3870" s="78" t="s">
        <v>100</v>
      </c>
      <c r="AK3870" s="2"/>
      <c r="AL3870" s="2"/>
      <c r="AM3870" s="2"/>
      <c r="AN3870" s="2"/>
      <c r="AO3870" s="2"/>
      <c r="AP3870" s="2"/>
      <c r="AQ3870" s="2"/>
      <c r="AR3870" s="2"/>
      <c r="AS3870" s="2"/>
      <c r="AT3870" s="2"/>
      <c r="AU3870" s="2"/>
      <c r="AV3870" s="2"/>
      <c r="AW3870" s="2"/>
    </row>
    <row r="3871" spans="1:49" hidden="1">
      <c r="A3871" s="31" t="e">
        <f t="shared" si="258"/>
        <v>#N/A</v>
      </c>
      <c r="B3871" s="30" t="e">
        <f>VLOOKUP(F3871,[3]!Tabla13[#All],2,FALSE)</f>
        <v>#N/A</v>
      </c>
      <c r="C3871" s="61">
        <v>2026</v>
      </c>
      <c r="D3871" s="61">
        <v>8330</v>
      </c>
      <c r="E3871" s="61"/>
      <c r="F3871" s="62"/>
      <c r="G3871" s="61">
        <v>3</v>
      </c>
      <c r="H3871" s="61">
        <v>8</v>
      </c>
      <c r="I3871" s="61">
        <v>24</v>
      </c>
      <c r="J3871" s="61"/>
      <c r="K3871" s="61">
        <v>5000</v>
      </c>
      <c r="L3871" s="61">
        <v>5900</v>
      </c>
      <c r="M3871" s="61"/>
      <c r="N3871" s="60" t="s">
        <v>23</v>
      </c>
      <c r="O3871" s="59"/>
      <c r="P3871" s="58" t="s">
        <v>25</v>
      </c>
      <c r="Q3871" s="57">
        <f>Q3872</f>
        <v>0</v>
      </c>
      <c r="R3871" s="57">
        <f>R3872</f>
        <v>0</v>
      </c>
      <c r="S3871" s="57">
        <f t="shared" si="257"/>
        <v>0</v>
      </c>
      <c r="T3871" s="57">
        <f>T3872</f>
        <v>0</v>
      </c>
      <c r="U3871" s="57">
        <f>U3872</f>
        <v>0</v>
      </c>
      <c r="V3871" s="57">
        <f t="shared" si="255"/>
        <v>0</v>
      </c>
      <c r="W3871" s="57">
        <f t="shared" si="256"/>
        <v>0</v>
      </c>
      <c r="X3871" s="56"/>
      <c r="Y3871" s="66"/>
      <c r="Z3871" s="65"/>
      <c r="AA3871" s="53"/>
      <c r="AK3871" s="2"/>
      <c r="AL3871" s="2"/>
      <c r="AM3871" s="2"/>
      <c r="AN3871" s="2"/>
      <c r="AO3871" s="2"/>
      <c r="AP3871" s="2"/>
      <c r="AQ3871" s="2"/>
      <c r="AR3871" s="2"/>
      <c r="AS3871" s="2"/>
      <c r="AT3871" s="2"/>
      <c r="AU3871" s="2"/>
      <c r="AV3871" s="2"/>
      <c r="AW3871" s="2"/>
    </row>
    <row r="3872" spans="1:49" hidden="1">
      <c r="A3872" s="31" t="e">
        <f t="shared" si="258"/>
        <v>#N/A</v>
      </c>
      <c r="B3872" s="30" t="e">
        <f>VLOOKUP(F3872,[3]!Tabla13[#All],2,FALSE)</f>
        <v>#N/A</v>
      </c>
      <c r="C3872" s="40">
        <v>2026</v>
      </c>
      <c r="D3872" s="40">
        <v>8330</v>
      </c>
      <c r="E3872" s="40"/>
      <c r="F3872" s="41"/>
      <c r="G3872" s="40">
        <v>3</v>
      </c>
      <c r="H3872" s="40">
        <v>8</v>
      </c>
      <c r="I3872" s="40">
        <v>24</v>
      </c>
      <c r="J3872" s="40"/>
      <c r="K3872" s="40">
        <v>5000</v>
      </c>
      <c r="L3872" s="40">
        <v>5900</v>
      </c>
      <c r="M3872" s="40">
        <v>597</v>
      </c>
      <c r="N3872" s="39" t="s">
        <v>23</v>
      </c>
      <c r="O3872" s="38"/>
      <c r="P3872" s="37" t="s">
        <v>22</v>
      </c>
      <c r="Q3872" s="36">
        <f>SUM(Q3873)</f>
        <v>0</v>
      </c>
      <c r="R3872" s="36">
        <f>SUM(R3873)</f>
        <v>0</v>
      </c>
      <c r="S3872" s="36">
        <f t="shared" si="257"/>
        <v>0</v>
      </c>
      <c r="T3872" s="36">
        <f>SUM(T3873)</f>
        <v>0</v>
      </c>
      <c r="U3872" s="36">
        <f>SUM(U3873)</f>
        <v>0</v>
      </c>
      <c r="V3872" s="36">
        <f t="shared" si="255"/>
        <v>0</v>
      </c>
      <c r="W3872" s="36">
        <f t="shared" si="256"/>
        <v>0</v>
      </c>
      <c r="X3872" s="35"/>
      <c r="Y3872" s="64"/>
      <c r="Z3872" s="63"/>
      <c r="AA3872" s="32"/>
      <c r="AK3872" s="2"/>
      <c r="AL3872" s="2"/>
      <c r="AM3872" s="2"/>
      <c r="AN3872" s="2"/>
      <c r="AO3872" s="2"/>
      <c r="AP3872" s="2"/>
      <c r="AQ3872" s="2"/>
      <c r="AR3872" s="2"/>
      <c r="AS3872" s="2"/>
      <c r="AT3872" s="2"/>
      <c r="AU3872" s="2"/>
      <c r="AV3872" s="2"/>
      <c r="AW3872" s="2"/>
    </row>
    <row r="3873" spans="1:49" hidden="1">
      <c r="A3873" s="31" t="e">
        <f t="shared" si="258"/>
        <v>#N/A</v>
      </c>
      <c r="B3873" s="30" t="e">
        <f>VLOOKUP(F3873,[3]!Tabla13[#All],2,FALSE)</f>
        <v>#N/A</v>
      </c>
      <c r="C3873" s="51">
        <v>2026</v>
      </c>
      <c r="D3873" s="51">
        <v>8330</v>
      </c>
      <c r="E3873" s="51"/>
      <c r="F3873" s="52"/>
      <c r="G3873" s="51">
        <v>3</v>
      </c>
      <c r="H3873" s="51">
        <v>8</v>
      </c>
      <c r="I3873" s="51">
        <v>24</v>
      </c>
      <c r="J3873" s="51"/>
      <c r="K3873" s="51">
        <v>5000</v>
      </c>
      <c r="L3873" s="51">
        <v>5900</v>
      </c>
      <c r="M3873" s="51">
        <v>597</v>
      </c>
      <c r="N3873" s="50">
        <v>851</v>
      </c>
      <c r="O3873" s="49"/>
      <c r="P3873" s="48" t="s">
        <v>21</v>
      </c>
      <c r="Q3873" s="47">
        <v>0</v>
      </c>
      <c r="R3873" s="47">
        <v>0</v>
      </c>
      <c r="S3873" s="46">
        <f t="shared" si="257"/>
        <v>0</v>
      </c>
      <c r="T3873" s="47">
        <v>0</v>
      </c>
      <c r="U3873" s="47">
        <v>0</v>
      </c>
      <c r="V3873" s="46">
        <f t="shared" si="255"/>
        <v>0</v>
      </c>
      <c r="W3873" s="46">
        <f t="shared" si="256"/>
        <v>0</v>
      </c>
      <c r="X3873" s="45" t="s">
        <v>20</v>
      </c>
      <c r="Y3873" s="44"/>
      <c r="Z3873" s="43"/>
      <c r="AA3873" s="78" t="s">
        <v>100</v>
      </c>
      <c r="AK3873" s="2"/>
      <c r="AL3873" s="2"/>
      <c r="AM3873" s="2"/>
      <c r="AN3873" s="2"/>
      <c r="AO3873" s="2"/>
      <c r="AP3873" s="2"/>
      <c r="AQ3873" s="2"/>
      <c r="AR3873" s="2"/>
      <c r="AS3873" s="2"/>
      <c r="AT3873" s="2"/>
      <c r="AU3873" s="2"/>
      <c r="AV3873" s="2"/>
      <c r="AW3873" s="2"/>
    </row>
    <row r="3874" spans="1:49" s="92" customFormat="1" ht="30" hidden="1">
      <c r="A3874" s="31" t="e">
        <f t="shared" si="258"/>
        <v>#N/A</v>
      </c>
      <c r="B3874" s="30" t="e">
        <f>VLOOKUP(F3874,[3]!Tabla13[#All],2,FALSE)</f>
        <v>#N/A</v>
      </c>
      <c r="C3874" s="111">
        <v>2026</v>
      </c>
      <c r="D3874" s="111">
        <v>8330</v>
      </c>
      <c r="E3874" s="111"/>
      <c r="F3874" s="112"/>
      <c r="G3874" s="111">
        <v>3</v>
      </c>
      <c r="H3874" s="111">
        <v>9</v>
      </c>
      <c r="I3874" s="111"/>
      <c r="J3874" s="111"/>
      <c r="K3874" s="111"/>
      <c r="L3874" s="111"/>
      <c r="M3874" s="111"/>
      <c r="N3874" s="110"/>
      <c r="O3874" s="109"/>
      <c r="P3874" s="108" t="s">
        <v>450</v>
      </c>
      <c r="Q3874" s="107">
        <f>Q3875+Q3954</f>
        <v>0</v>
      </c>
      <c r="R3874" s="107">
        <f>R3875+R3954</f>
        <v>0</v>
      </c>
      <c r="S3874" s="107">
        <f t="shared" si="257"/>
        <v>0</v>
      </c>
      <c r="T3874" s="107">
        <f>T3875+T3954</f>
        <v>0</v>
      </c>
      <c r="U3874" s="107">
        <f>U3875+U3954</f>
        <v>0</v>
      </c>
      <c r="V3874" s="107">
        <f t="shared" si="255"/>
        <v>0</v>
      </c>
      <c r="W3874" s="107">
        <f t="shared" si="256"/>
        <v>0</v>
      </c>
      <c r="X3874" s="106" t="s">
        <v>23</v>
      </c>
      <c r="Y3874" s="105"/>
      <c r="Z3874" s="104"/>
      <c r="AA3874" s="103"/>
      <c r="AC3874" s="2"/>
      <c r="AD3874" s="2"/>
      <c r="AE3874" s="2"/>
      <c r="AF3874" s="2"/>
      <c r="AG3874" s="2"/>
      <c r="AH3874" s="2"/>
      <c r="AI3874" s="2"/>
      <c r="AJ3874" s="2"/>
      <c r="AK3874" s="2"/>
      <c r="AL3874" s="2"/>
      <c r="AM3874" s="2"/>
      <c r="AN3874" s="2"/>
      <c r="AO3874" s="2"/>
      <c r="AP3874" s="2"/>
      <c r="AQ3874" s="2"/>
      <c r="AR3874" s="2"/>
      <c r="AS3874" s="2"/>
      <c r="AT3874" s="2"/>
      <c r="AU3874" s="2"/>
      <c r="AV3874" s="2"/>
      <c r="AW3874" s="2"/>
    </row>
    <row r="3875" spans="1:49" ht="45" hidden="1">
      <c r="A3875" s="31" t="e">
        <f t="shared" si="258"/>
        <v>#N/A</v>
      </c>
      <c r="B3875" s="30" t="e">
        <f>VLOOKUP(F3875,[3]!Tabla13[#All],2,FALSE)</f>
        <v>#N/A</v>
      </c>
      <c r="C3875" s="101">
        <v>2026</v>
      </c>
      <c r="D3875" s="101">
        <v>8330</v>
      </c>
      <c r="E3875" s="101"/>
      <c r="F3875" s="102"/>
      <c r="G3875" s="101">
        <v>3</v>
      </c>
      <c r="H3875" s="101">
        <v>9</v>
      </c>
      <c r="I3875" s="101">
        <v>25</v>
      </c>
      <c r="J3875" s="101"/>
      <c r="K3875" s="101"/>
      <c r="L3875" s="101"/>
      <c r="M3875" s="101"/>
      <c r="N3875" s="99" t="s">
        <v>23</v>
      </c>
      <c r="O3875" s="98"/>
      <c r="P3875" s="97" t="s">
        <v>449</v>
      </c>
      <c r="Q3875" s="95">
        <f>+Q3876+Q3882+Q3891+Q3908</f>
        <v>0</v>
      </c>
      <c r="R3875" s="95">
        <f>+R3876+R3882+R3891+R3908</f>
        <v>0</v>
      </c>
      <c r="S3875" s="95">
        <f t="shared" si="257"/>
        <v>0</v>
      </c>
      <c r="T3875" s="95">
        <f>+T3876+T3882+T3891+T3908</f>
        <v>0</v>
      </c>
      <c r="U3875" s="95">
        <f>+U3876+U3882+U3891+U3908</f>
        <v>0</v>
      </c>
      <c r="V3875" s="95">
        <f t="shared" si="255"/>
        <v>0</v>
      </c>
      <c r="W3875" s="95">
        <f t="shared" si="256"/>
        <v>0</v>
      </c>
      <c r="X3875" s="96"/>
      <c r="Y3875" s="141"/>
      <c r="Z3875" s="140"/>
      <c r="AA3875" s="100"/>
      <c r="AK3875" s="2"/>
      <c r="AL3875" s="2"/>
      <c r="AM3875" s="2"/>
      <c r="AN3875" s="2"/>
      <c r="AO3875" s="2"/>
      <c r="AP3875" s="2"/>
      <c r="AQ3875" s="2"/>
      <c r="AR3875" s="2"/>
      <c r="AS3875" s="2"/>
      <c r="AT3875" s="2"/>
      <c r="AU3875" s="2"/>
      <c r="AV3875" s="2"/>
      <c r="AW3875" s="2"/>
    </row>
    <row r="3876" spans="1:49" hidden="1">
      <c r="A3876" s="31" t="e">
        <f t="shared" si="258"/>
        <v>#N/A</v>
      </c>
      <c r="B3876" s="30" t="e">
        <f>VLOOKUP(F3876,[3]!Tabla13[#All],2,FALSE)</f>
        <v>#N/A</v>
      </c>
      <c r="C3876" s="75">
        <v>2026</v>
      </c>
      <c r="D3876" s="75">
        <v>8330</v>
      </c>
      <c r="E3876" s="75"/>
      <c r="F3876" s="76"/>
      <c r="G3876" s="75">
        <v>3</v>
      </c>
      <c r="H3876" s="75">
        <v>9</v>
      </c>
      <c r="I3876" s="75">
        <v>25</v>
      </c>
      <c r="J3876" s="75"/>
      <c r="K3876" s="75">
        <v>1000</v>
      </c>
      <c r="L3876" s="75"/>
      <c r="M3876" s="75"/>
      <c r="N3876" s="74" t="s">
        <v>23</v>
      </c>
      <c r="O3876" s="73"/>
      <c r="P3876" s="72" t="s">
        <v>146</v>
      </c>
      <c r="Q3876" s="71">
        <f>Q3877</f>
        <v>0</v>
      </c>
      <c r="R3876" s="71">
        <f>R3877</f>
        <v>0</v>
      </c>
      <c r="S3876" s="71">
        <f t="shared" si="257"/>
        <v>0</v>
      </c>
      <c r="T3876" s="71">
        <f>T3877</f>
        <v>0</v>
      </c>
      <c r="U3876" s="71">
        <f>U3877</f>
        <v>0</v>
      </c>
      <c r="V3876" s="71">
        <f t="shared" si="255"/>
        <v>0</v>
      </c>
      <c r="W3876" s="71">
        <f t="shared" si="256"/>
        <v>0</v>
      </c>
      <c r="X3876" s="70"/>
      <c r="Y3876" s="79"/>
      <c r="Z3876" s="68"/>
      <c r="AA3876" s="67"/>
      <c r="AK3876" s="2"/>
      <c r="AL3876" s="2"/>
      <c r="AM3876" s="2"/>
      <c r="AN3876" s="2"/>
      <c r="AO3876" s="2"/>
      <c r="AP3876" s="2"/>
      <c r="AQ3876" s="2"/>
      <c r="AR3876" s="2"/>
      <c r="AS3876" s="2"/>
      <c r="AT3876" s="2"/>
      <c r="AU3876" s="2"/>
      <c r="AV3876" s="2"/>
      <c r="AW3876" s="2"/>
    </row>
    <row r="3877" spans="1:49" hidden="1">
      <c r="A3877" s="31" t="e">
        <f t="shared" si="258"/>
        <v>#N/A</v>
      </c>
      <c r="B3877" s="30" t="e">
        <f>VLOOKUP(F3877,[3]!Tabla13[#All],2,FALSE)</f>
        <v>#N/A</v>
      </c>
      <c r="C3877" s="61">
        <v>2026</v>
      </c>
      <c r="D3877" s="61">
        <v>8330</v>
      </c>
      <c r="E3877" s="61"/>
      <c r="F3877" s="62"/>
      <c r="G3877" s="61">
        <v>3</v>
      </c>
      <c r="H3877" s="61">
        <v>9</v>
      </c>
      <c r="I3877" s="61">
        <v>25</v>
      </c>
      <c r="J3877" s="61"/>
      <c r="K3877" s="61">
        <v>1000</v>
      </c>
      <c r="L3877" s="61">
        <v>1200</v>
      </c>
      <c r="M3877" s="61"/>
      <c r="N3877" s="60" t="s">
        <v>23</v>
      </c>
      <c r="O3877" s="59"/>
      <c r="P3877" s="58" t="s">
        <v>145</v>
      </c>
      <c r="Q3877" s="57">
        <f>Q3878+Q3880</f>
        <v>0</v>
      </c>
      <c r="R3877" s="57">
        <f>R3878+R3880</f>
        <v>0</v>
      </c>
      <c r="S3877" s="57">
        <f t="shared" si="257"/>
        <v>0</v>
      </c>
      <c r="T3877" s="57">
        <f>T3878+T3880</f>
        <v>0</v>
      </c>
      <c r="U3877" s="57">
        <f>U3878+U3880</f>
        <v>0</v>
      </c>
      <c r="V3877" s="57">
        <f t="shared" si="255"/>
        <v>0</v>
      </c>
      <c r="W3877" s="57">
        <f t="shared" si="256"/>
        <v>0</v>
      </c>
      <c r="X3877" s="56"/>
      <c r="Y3877" s="66"/>
      <c r="Z3877" s="65"/>
      <c r="AA3877" s="53"/>
      <c r="AK3877" s="2"/>
      <c r="AL3877" s="2"/>
      <c r="AM3877" s="2"/>
      <c r="AN3877" s="2"/>
      <c r="AO3877" s="2"/>
      <c r="AP3877" s="2"/>
      <c r="AQ3877" s="2"/>
      <c r="AR3877" s="2"/>
      <c r="AS3877" s="2"/>
      <c r="AT3877" s="2"/>
      <c r="AU3877" s="2"/>
      <c r="AV3877" s="2"/>
      <c r="AW3877" s="2"/>
    </row>
    <row r="3878" spans="1:49" hidden="1">
      <c r="A3878" s="31" t="e">
        <f t="shared" si="258"/>
        <v>#N/A</v>
      </c>
      <c r="B3878" s="30" t="e">
        <f>VLOOKUP(F3878,[3]!Tabla13[#All],2,FALSE)</f>
        <v>#N/A</v>
      </c>
      <c r="C3878" s="40">
        <v>2026</v>
      </c>
      <c r="D3878" s="40">
        <v>8330</v>
      </c>
      <c r="E3878" s="40"/>
      <c r="F3878" s="41"/>
      <c r="G3878" s="40">
        <v>3</v>
      </c>
      <c r="H3878" s="40">
        <v>9</v>
      </c>
      <c r="I3878" s="40">
        <v>25</v>
      </c>
      <c r="J3878" s="40"/>
      <c r="K3878" s="40">
        <v>1000</v>
      </c>
      <c r="L3878" s="40">
        <v>1200</v>
      </c>
      <c r="M3878" s="40">
        <v>121</v>
      </c>
      <c r="N3878" s="39" t="s">
        <v>23</v>
      </c>
      <c r="O3878" s="38"/>
      <c r="P3878" s="37" t="s">
        <v>144</v>
      </c>
      <c r="Q3878" s="36">
        <f>SUM(Q3879)</f>
        <v>0</v>
      </c>
      <c r="R3878" s="36">
        <f>SUM(R3879)</f>
        <v>0</v>
      </c>
      <c r="S3878" s="36">
        <f t="shared" si="257"/>
        <v>0</v>
      </c>
      <c r="T3878" s="36">
        <f>SUM(T3879)</f>
        <v>0</v>
      </c>
      <c r="U3878" s="36">
        <f>SUM(U3879)</f>
        <v>0</v>
      </c>
      <c r="V3878" s="36">
        <f t="shared" si="255"/>
        <v>0</v>
      </c>
      <c r="W3878" s="36">
        <f t="shared" si="256"/>
        <v>0</v>
      </c>
      <c r="X3878" s="35"/>
      <c r="Y3878" s="64"/>
      <c r="Z3878" s="63"/>
      <c r="AA3878" s="32"/>
      <c r="AK3878" s="2"/>
      <c r="AL3878" s="2"/>
      <c r="AM3878" s="2"/>
      <c r="AN3878" s="2"/>
      <c r="AO3878" s="2"/>
      <c r="AP3878" s="2"/>
      <c r="AQ3878" s="2"/>
      <c r="AR3878" s="2"/>
      <c r="AS3878" s="2"/>
      <c r="AT3878" s="2"/>
      <c r="AU3878" s="2"/>
      <c r="AV3878" s="2"/>
      <c r="AW3878" s="2"/>
    </row>
    <row r="3879" spans="1:49" hidden="1">
      <c r="A3879" s="31" t="e">
        <f t="shared" si="258"/>
        <v>#N/A</v>
      </c>
      <c r="B3879" s="30" t="e">
        <f>VLOOKUP(F3879,[3]!Tabla13[#All],2,FALSE)</f>
        <v>#N/A</v>
      </c>
      <c r="C3879" s="51">
        <v>2026</v>
      </c>
      <c r="D3879" s="51">
        <v>8330</v>
      </c>
      <c r="E3879" s="51"/>
      <c r="F3879" s="52"/>
      <c r="G3879" s="51">
        <v>3</v>
      </c>
      <c r="H3879" s="51">
        <v>9</v>
      </c>
      <c r="I3879" s="51">
        <v>25</v>
      </c>
      <c r="J3879" s="51"/>
      <c r="K3879" s="51">
        <v>1000</v>
      </c>
      <c r="L3879" s="51">
        <v>1200</v>
      </c>
      <c r="M3879" s="51">
        <v>121</v>
      </c>
      <c r="N3879" s="50">
        <v>754</v>
      </c>
      <c r="O3879" s="49">
        <v>3</v>
      </c>
      <c r="P3879" s="48" t="s">
        <v>143</v>
      </c>
      <c r="Q3879" s="47">
        <v>0</v>
      </c>
      <c r="R3879" s="47">
        <v>0</v>
      </c>
      <c r="S3879" s="46">
        <f t="shared" si="257"/>
        <v>0</v>
      </c>
      <c r="T3879" s="47"/>
      <c r="U3879" s="47">
        <v>0</v>
      </c>
      <c r="V3879" s="46">
        <f t="shared" si="255"/>
        <v>0</v>
      </c>
      <c r="W3879" s="46">
        <f t="shared" si="256"/>
        <v>0</v>
      </c>
      <c r="X3879" s="45" t="s">
        <v>135</v>
      </c>
      <c r="Y3879" s="44"/>
      <c r="Z3879" s="43"/>
      <c r="AA3879" s="42" t="s">
        <v>19</v>
      </c>
      <c r="AK3879" s="2"/>
      <c r="AL3879" s="2"/>
      <c r="AM3879" s="2"/>
      <c r="AN3879" s="2"/>
      <c r="AO3879" s="2"/>
      <c r="AP3879" s="2"/>
      <c r="AQ3879" s="2"/>
      <c r="AR3879" s="2"/>
      <c r="AS3879" s="2"/>
      <c r="AT3879" s="2"/>
      <c r="AU3879" s="2"/>
      <c r="AV3879" s="2"/>
      <c r="AW3879" s="2"/>
    </row>
    <row r="3880" spans="1:49" hidden="1">
      <c r="A3880" s="31" t="e">
        <f t="shared" si="258"/>
        <v>#N/A</v>
      </c>
      <c r="B3880" s="30" t="e">
        <f>VLOOKUP(F3880,[3]!Tabla13[#All],2,FALSE)</f>
        <v>#N/A</v>
      </c>
      <c r="C3880" s="40">
        <v>2026</v>
      </c>
      <c r="D3880" s="40">
        <v>8330</v>
      </c>
      <c r="E3880" s="40"/>
      <c r="F3880" s="41"/>
      <c r="G3880" s="40">
        <v>3</v>
      </c>
      <c r="H3880" s="40">
        <v>9</v>
      </c>
      <c r="I3880" s="40">
        <v>25</v>
      </c>
      <c r="J3880" s="40"/>
      <c r="K3880" s="40">
        <v>1000</v>
      </c>
      <c r="L3880" s="40">
        <v>1200</v>
      </c>
      <c r="M3880" s="40">
        <v>122</v>
      </c>
      <c r="N3880" s="39" t="s">
        <v>23</v>
      </c>
      <c r="O3880" s="38"/>
      <c r="P3880" s="37" t="s">
        <v>142</v>
      </c>
      <c r="Q3880" s="36">
        <f>SUM(Q3881)</f>
        <v>0</v>
      </c>
      <c r="R3880" s="36">
        <f>SUM(R3881)</f>
        <v>0</v>
      </c>
      <c r="S3880" s="36">
        <f t="shared" si="257"/>
        <v>0</v>
      </c>
      <c r="T3880" s="36">
        <f>SUM(T3881)</f>
        <v>0</v>
      </c>
      <c r="U3880" s="36">
        <f>SUM(U3881)</f>
        <v>0</v>
      </c>
      <c r="V3880" s="36">
        <f t="shared" si="255"/>
        <v>0</v>
      </c>
      <c r="W3880" s="36">
        <f t="shared" si="256"/>
        <v>0</v>
      </c>
      <c r="X3880" s="35"/>
      <c r="Y3880" s="64"/>
      <c r="Z3880" s="63"/>
      <c r="AA3880" s="32"/>
      <c r="AK3880" s="2"/>
      <c r="AL3880" s="2"/>
      <c r="AM3880" s="2"/>
      <c r="AN3880" s="2"/>
      <c r="AO3880" s="2"/>
      <c r="AP3880" s="2"/>
      <c r="AQ3880" s="2"/>
      <c r="AR3880" s="2"/>
      <c r="AS3880" s="2"/>
      <c r="AT3880" s="2"/>
      <c r="AU3880" s="2"/>
      <c r="AV3880" s="2"/>
      <c r="AW3880" s="2"/>
    </row>
    <row r="3881" spans="1:49" hidden="1">
      <c r="A3881" s="31" t="e">
        <f t="shared" si="258"/>
        <v>#N/A</v>
      </c>
      <c r="B3881" s="30" t="e">
        <f>VLOOKUP(F3881,[3]!Tabla13[#All],2,FALSE)</f>
        <v>#N/A</v>
      </c>
      <c r="C3881" s="51">
        <v>2026</v>
      </c>
      <c r="D3881" s="51">
        <v>8330</v>
      </c>
      <c r="E3881" s="51"/>
      <c r="F3881" s="52"/>
      <c r="G3881" s="51">
        <v>3</v>
      </c>
      <c r="H3881" s="51">
        <v>9</v>
      </c>
      <c r="I3881" s="51">
        <v>25</v>
      </c>
      <c r="J3881" s="51"/>
      <c r="K3881" s="51">
        <v>1000</v>
      </c>
      <c r="L3881" s="51">
        <v>1200</v>
      </c>
      <c r="M3881" s="51">
        <v>122</v>
      </c>
      <c r="N3881" s="50">
        <v>1411</v>
      </c>
      <c r="O3881" s="49"/>
      <c r="P3881" s="48" t="s">
        <v>141</v>
      </c>
      <c r="Q3881" s="47">
        <v>0</v>
      </c>
      <c r="R3881" s="47">
        <v>0</v>
      </c>
      <c r="S3881" s="46">
        <f t="shared" si="257"/>
        <v>0</v>
      </c>
      <c r="T3881" s="47">
        <v>0</v>
      </c>
      <c r="U3881" s="47">
        <v>0</v>
      </c>
      <c r="V3881" s="46">
        <f t="shared" si="255"/>
        <v>0</v>
      </c>
      <c r="W3881" s="46">
        <f t="shared" si="256"/>
        <v>0</v>
      </c>
      <c r="X3881" s="45" t="s">
        <v>135</v>
      </c>
      <c r="Y3881" s="44"/>
      <c r="Z3881" s="43"/>
      <c r="AA3881" s="42" t="s">
        <v>19</v>
      </c>
      <c r="AK3881" s="2"/>
      <c r="AL3881" s="2"/>
      <c r="AM3881" s="2"/>
      <c r="AN3881" s="2"/>
      <c r="AO3881" s="2"/>
      <c r="AP3881" s="2"/>
      <c r="AQ3881" s="2"/>
      <c r="AR3881" s="2"/>
      <c r="AS3881" s="2"/>
      <c r="AT3881" s="2"/>
      <c r="AU3881" s="2"/>
      <c r="AV3881" s="2"/>
      <c r="AW3881" s="2"/>
    </row>
    <row r="3882" spans="1:49" hidden="1">
      <c r="A3882" s="31" t="e">
        <f t="shared" si="258"/>
        <v>#N/A</v>
      </c>
      <c r="B3882" s="30" t="e">
        <f>VLOOKUP(F3882,[3]!Tabla13[#All],2,FALSE)</f>
        <v>#N/A</v>
      </c>
      <c r="C3882" s="75">
        <v>2026</v>
      </c>
      <c r="D3882" s="75">
        <v>8330</v>
      </c>
      <c r="E3882" s="75"/>
      <c r="F3882" s="76"/>
      <c r="G3882" s="75">
        <v>3</v>
      </c>
      <c r="H3882" s="75">
        <v>9</v>
      </c>
      <c r="I3882" s="75">
        <v>25</v>
      </c>
      <c r="J3882" s="75"/>
      <c r="K3882" s="75">
        <v>2000</v>
      </c>
      <c r="L3882" s="75"/>
      <c r="M3882" s="75"/>
      <c r="N3882" s="74" t="s">
        <v>23</v>
      </c>
      <c r="O3882" s="73"/>
      <c r="P3882" s="72" t="s">
        <v>134</v>
      </c>
      <c r="Q3882" s="71">
        <f>+Q3883+Q3888</f>
        <v>0</v>
      </c>
      <c r="R3882" s="71">
        <f>+R3883+R3888</f>
        <v>0</v>
      </c>
      <c r="S3882" s="71">
        <f t="shared" si="257"/>
        <v>0</v>
      </c>
      <c r="T3882" s="71">
        <f>+T3883+T3888</f>
        <v>0</v>
      </c>
      <c r="U3882" s="71">
        <f>+U3883+U3888</f>
        <v>0</v>
      </c>
      <c r="V3882" s="71">
        <f t="shared" si="255"/>
        <v>0</v>
      </c>
      <c r="W3882" s="71">
        <f t="shared" si="256"/>
        <v>0</v>
      </c>
      <c r="X3882" s="70"/>
      <c r="Y3882" s="79"/>
      <c r="Z3882" s="68"/>
      <c r="AA3882" s="67"/>
      <c r="AK3882" s="2"/>
      <c r="AL3882" s="2"/>
      <c r="AM3882" s="2"/>
      <c r="AN3882" s="2"/>
      <c r="AO3882" s="2"/>
      <c r="AP3882" s="2"/>
      <c r="AQ3882" s="2"/>
      <c r="AR3882" s="2"/>
      <c r="AS3882" s="2"/>
      <c r="AT3882" s="2"/>
      <c r="AU3882" s="2"/>
      <c r="AV3882" s="2"/>
      <c r="AW3882" s="2"/>
    </row>
    <row r="3883" spans="1:49" ht="30" hidden="1">
      <c r="A3883" s="31" t="e">
        <f t="shared" si="258"/>
        <v>#N/A</v>
      </c>
      <c r="B3883" s="30" t="e">
        <f>VLOOKUP(F3883,[3]!Tabla13[#All],2,FALSE)</f>
        <v>#N/A</v>
      </c>
      <c r="C3883" s="61">
        <v>2026</v>
      </c>
      <c r="D3883" s="61">
        <v>8330</v>
      </c>
      <c r="E3883" s="61"/>
      <c r="F3883" s="62"/>
      <c r="G3883" s="61">
        <v>3</v>
      </c>
      <c r="H3883" s="61">
        <v>9</v>
      </c>
      <c r="I3883" s="61">
        <v>25</v>
      </c>
      <c r="J3883" s="61"/>
      <c r="K3883" s="61">
        <v>2000</v>
      </c>
      <c r="L3883" s="61">
        <v>2100</v>
      </c>
      <c r="M3883" s="61"/>
      <c r="N3883" s="60" t="s">
        <v>23</v>
      </c>
      <c r="O3883" s="59"/>
      <c r="P3883" s="58" t="s">
        <v>133</v>
      </c>
      <c r="Q3883" s="57">
        <f>SUM(Q3884+Q3886)</f>
        <v>0</v>
      </c>
      <c r="R3883" s="57">
        <f>SUM(R3884+R3886)</f>
        <v>0</v>
      </c>
      <c r="S3883" s="57">
        <f t="shared" si="257"/>
        <v>0</v>
      </c>
      <c r="T3883" s="57">
        <f>SUM(T3884+T3886)</f>
        <v>0</v>
      </c>
      <c r="U3883" s="57">
        <f>SUM(U3884+U3886)</f>
        <v>0</v>
      </c>
      <c r="V3883" s="57">
        <f t="shared" si="255"/>
        <v>0</v>
      </c>
      <c r="W3883" s="57">
        <f t="shared" si="256"/>
        <v>0</v>
      </c>
      <c r="X3883" s="56"/>
      <c r="Y3883" s="66"/>
      <c r="Z3883" s="65"/>
      <c r="AA3883" s="53"/>
      <c r="AK3883" s="2"/>
      <c r="AL3883" s="2"/>
      <c r="AM3883" s="2"/>
      <c r="AN3883" s="2"/>
      <c r="AO3883" s="2"/>
      <c r="AP3883" s="2"/>
      <c r="AQ3883" s="2"/>
      <c r="AR3883" s="2"/>
      <c r="AS3883" s="2"/>
      <c r="AT3883" s="2"/>
      <c r="AU3883" s="2"/>
      <c r="AV3883" s="2"/>
      <c r="AW3883" s="2"/>
    </row>
    <row r="3884" spans="1:49" hidden="1">
      <c r="A3884" s="31" t="e">
        <f t="shared" si="258"/>
        <v>#N/A</v>
      </c>
      <c r="B3884" s="30" t="e">
        <f>VLOOKUP(F3884,[3]!Tabla13[#All],2,FALSE)</f>
        <v>#N/A</v>
      </c>
      <c r="C3884" s="40">
        <v>2026</v>
      </c>
      <c r="D3884" s="40">
        <v>8330</v>
      </c>
      <c r="E3884" s="40"/>
      <c r="F3884" s="39"/>
      <c r="G3884" s="38">
        <v>3</v>
      </c>
      <c r="H3884" s="40">
        <v>9</v>
      </c>
      <c r="I3884" s="40">
        <v>25</v>
      </c>
      <c r="J3884" s="40"/>
      <c r="K3884" s="40">
        <v>2000</v>
      </c>
      <c r="L3884" s="40">
        <v>2100</v>
      </c>
      <c r="M3884" s="40">
        <v>211</v>
      </c>
      <c r="N3884" s="39" t="s">
        <v>23</v>
      </c>
      <c r="O3884" s="38"/>
      <c r="P3884" s="37" t="s">
        <v>132</v>
      </c>
      <c r="Q3884" s="36">
        <f>Q3885</f>
        <v>0</v>
      </c>
      <c r="R3884" s="36">
        <f>R3885</f>
        <v>0</v>
      </c>
      <c r="S3884" s="36">
        <f t="shared" si="257"/>
        <v>0</v>
      </c>
      <c r="T3884" s="36">
        <f>T3885</f>
        <v>0</v>
      </c>
      <c r="U3884" s="36">
        <f>U3885</f>
        <v>0</v>
      </c>
      <c r="V3884" s="36">
        <f t="shared" si="255"/>
        <v>0</v>
      </c>
      <c r="W3884" s="36">
        <f t="shared" si="256"/>
        <v>0</v>
      </c>
      <c r="X3884" s="135"/>
      <c r="Y3884" s="134"/>
      <c r="Z3884" s="133"/>
      <c r="AA3884" s="135"/>
      <c r="AK3884" s="2"/>
      <c r="AL3884" s="2"/>
      <c r="AM3884" s="2"/>
      <c r="AN3884" s="2"/>
      <c r="AO3884" s="2"/>
      <c r="AP3884" s="2"/>
      <c r="AQ3884" s="2"/>
      <c r="AR3884" s="2"/>
      <c r="AS3884" s="2"/>
      <c r="AT3884" s="2"/>
      <c r="AU3884" s="2"/>
      <c r="AV3884" s="2"/>
      <c r="AW3884" s="2"/>
    </row>
    <row r="3885" spans="1:49" hidden="1">
      <c r="A3885" s="31" t="e">
        <f t="shared" si="258"/>
        <v>#N/A</v>
      </c>
      <c r="B3885" s="30" t="e">
        <f>VLOOKUP(F3885,[3]!Tabla13[#All],2,FALSE)</f>
        <v>#N/A</v>
      </c>
      <c r="C3885" s="51">
        <v>2026</v>
      </c>
      <c r="D3885" s="51">
        <v>8330</v>
      </c>
      <c r="E3885" s="51"/>
      <c r="F3885" s="50"/>
      <c r="G3885" s="49">
        <v>3</v>
      </c>
      <c r="H3885" s="51">
        <v>9</v>
      </c>
      <c r="I3885" s="51">
        <v>25</v>
      </c>
      <c r="J3885" s="51"/>
      <c r="K3885" s="51">
        <v>2000</v>
      </c>
      <c r="L3885" s="51">
        <v>2100</v>
      </c>
      <c r="M3885" s="51">
        <v>211</v>
      </c>
      <c r="N3885" s="50">
        <v>915</v>
      </c>
      <c r="O3885" s="49">
        <v>3</v>
      </c>
      <c r="P3885" s="48" t="s">
        <v>131</v>
      </c>
      <c r="Q3885" s="46">
        <v>0</v>
      </c>
      <c r="R3885" s="46">
        <v>0</v>
      </c>
      <c r="S3885" s="46">
        <f t="shared" si="257"/>
        <v>0</v>
      </c>
      <c r="T3885" s="46"/>
      <c r="U3885" s="46">
        <v>0</v>
      </c>
      <c r="V3885" s="46">
        <f t="shared" si="255"/>
        <v>0</v>
      </c>
      <c r="W3885" s="46">
        <f t="shared" si="256"/>
        <v>0</v>
      </c>
      <c r="X3885" s="131" t="s">
        <v>115</v>
      </c>
      <c r="Y3885" s="130"/>
      <c r="Z3885" s="129"/>
      <c r="AA3885" s="42" t="s">
        <v>19</v>
      </c>
      <c r="AK3885" s="2"/>
      <c r="AL3885" s="2"/>
      <c r="AM3885" s="2"/>
      <c r="AN3885" s="2"/>
      <c r="AO3885" s="2"/>
      <c r="AP3885" s="2"/>
      <c r="AQ3885" s="2"/>
      <c r="AR3885" s="2"/>
      <c r="AS3885" s="2"/>
      <c r="AT3885" s="2"/>
      <c r="AU3885" s="2"/>
      <c r="AV3885" s="2"/>
      <c r="AW3885" s="2"/>
    </row>
    <row r="3886" spans="1:49" ht="30" hidden="1">
      <c r="A3886" s="31" t="e">
        <f t="shared" si="258"/>
        <v>#N/A</v>
      </c>
      <c r="B3886" s="30" t="e">
        <f>VLOOKUP(F3886,[3]!Tabla13[#All],2,FALSE)</f>
        <v>#N/A</v>
      </c>
      <c r="C3886" s="40">
        <v>2026</v>
      </c>
      <c r="D3886" s="40">
        <v>8330</v>
      </c>
      <c r="E3886" s="40"/>
      <c r="F3886" s="41"/>
      <c r="G3886" s="40">
        <v>3</v>
      </c>
      <c r="H3886" s="40">
        <v>9</v>
      </c>
      <c r="I3886" s="40">
        <v>25</v>
      </c>
      <c r="J3886" s="40"/>
      <c r="K3886" s="40">
        <v>2000</v>
      </c>
      <c r="L3886" s="40">
        <v>2100</v>
      </c>
      <c r="M3886" s="40">
        <v>214</v>
      </c>
      <c r="N3886" s="39" t="s">
        <v>23</v>
      </c>
      <c r="O3886" s="38"/>
      <c r="P3886" s="37" t="s">
        <v>129</v>
      </c>
      <c r="Q3886" s="36">
        <f>SUM(Q3887)</f>
        <v>0</v>
      </c>
      <c r="R3886" s="36">
        <f>SUM(R3887)</f>
        <v>0</v>
      </c>
      <c r="S3886" s="36">
        <f t="shared" si="257"/>
        <v>0</v>
      </c>
      <c r="T3886" s="36">
        <f>SUM(T3887)</f>
        <v>0</v>
      </c>
      <c r="U3886" s="36">
        <f>SUM(U3887)</f>
        <v>0</v>
      </c>
      <c r="V3886" s="36">
        <f t="shared" si="255"/>
        <v>0</v>
      </c>
      <c r="W3886" s="36">
        <f t="shared" si="256"/>
        <v>0</v>
      </c>
      <c r="X3886" s="35"/>
      <c r="Y3886" s="64"/>
      <c r="Z3886" s="64"/>
      <c r="AA3886" s="32"/>
      <c r="AK3886" s="2"/>
      <c r="AL3886" s="2"/>
      <c r="AM3886" s="2"/>
      <c r="AN3886" s="2"/>
      <c r="AO3886" s="2"/>
      <c r="AP3886" s="2"/>
      <c r="AQ3886" s="2"/>
      <c r="AR3886" s="2"/>
      <c r="AS3886" s="2"/>
      <c r="AT3886" s="2"/>
      <c r="AU3886" s="2"/>
      <c r="AV3886" s="2"/>
      <c r="AW3886" s="2"/>
    </row>
    <row r="3887" spans="1:49" ht="28.5" hidden="1">
      <c r="A3887" s="31" t="e">
        <f t="shared" si="258"/>
        <v>#N/A</v>
      </c>
      <c r="B3887" s="30" t="e">
        <f>VLOOKUP(F3887,[3]!Tabla13[#All],2,FALSE)</f>
        <v>#N/A</v>
      </c>
      <c r="C3887" s="51">
        <v>2026</v>
      </c>
      <c r="D3887" s="51">
        <v>8330</v>
      </c>
      <c r="E3887" s="51"/>
      <c r="F3887" s="52"/>
      <c r="G3887" s="51">
        <v>3</v>
      </c>
      <c r="H3887" s="51">
        <v>9</v>
      </c>
      <c r="I3887" s="51">
        <v>25</v>
      </c>
      <c r="J3887" s="51"/>
      <c r="K3887" s="51">
        <v>2000</v>
      </c>
      <c r="L3887" s="51">
        <v>2100</v>
      </c>
      <c r="M3887" s="51">
        <v>214</v>
      </c>
      <c r="N3887" s="50">
        <v>917</v>
      </c>
      <c r="O3887" s="49"/>
      <c r="P3887" s="48" t="s">
        <v>447</v>
      </c>
      <c r="Q3887" s="47">
        <v>0</v>
      </c>
      <c r="R3887" s="47">
        <v>0</v>
      </c>
      <c r="S3887" s="46">
        <f t="shared" si="257"/>
        <v>0</v>
      </c>
      <c r="T3887" s="47">
        <v>0</v>
      </c>
      <c r="U3887" s="47">
        <v>0</v>
      </c>
      <c r="V3887" s="46">
        <f t="shared" si="255"/>
        <v>0</v>
      </c>
      <c r="W3887" s="46">
        <f t="shared" si="256"/>
        <v>0</v>
      </c>
      <c r="X3887" s="45" t="s">
        <v>26</v>
      </c>
      <c r="Y3887" s="44"/>
      <c r="Z3887" s="43"/>
      <c r="AA3887" s="78" t="s">
        <v>100</v>
      </c>
      <c r="AK3887" s="2"/>
      <c r="AL3887" s="2"/>
      <c r="AM3887" s="2"/>
      <c r="AN3887" s="2"/>
      <c r="AO3887" s="2"/>
      <c r="AP3887" s="2"/>
      <c r="AQ3887" s="2"/>
      <c r="AR3887" s="2"/>
      <c r="AS3887" s="2"/>
      <c r="AT3887" s="2"/>
      <c r="AU3887" s="2"/>
      <c r="AV3887" s="2"/>
      <c r="AW3887" s="2"/>
    </row>
    <row r="3888" spans="1:49" hidden="1">
      <c r="A3888" s="31" t="e">
        <f t="shared" si="258"/>
        <v>#N/A</v>
      </c>
      <c r="B3888" s="30" t="e">
        <f>VLOOKUP(F3888,[3]!Tabla13[#All],2,FALSE)</f>
        <v>#N/A</v>
      </c>
      <c r="C3888" s="61">
        <v>2026</v>
      </c>
      <c r="D3888" s="61">
        <v>8330</v>
      </c>
      <c r="E3888" s="61"/>
      <c r="F3888" s="61"/>
      <c r="G3888" s="61">
        <v>3</v>
      </c>
      <c r="H3888" s="61">
        <v>9</v>
      </c>
      <c r="I3888" s="61">
        <v>25</v>
      </c>
      <c r="J3888" s="61"/>
      <c r="K3888" s="61">
        <v>2000</v>
      </c>
      <c r="L3888" s="61">
        <v>2600</v>
      </c>
      <c r="M3888" s="61"/>
      <c r="N3888" s="60" t="s">
        <v>23</v>
      </c>
      <c r="O3888" s="59"/>
      <c r="P3888" s="58" t="s">
        <v>126</v>
      </c>
      <c r="Q3888" s="57">
        <f>Q3889</f>
        <v>0</v>
      </c>
      <c r="R3888" s="57">
        <f>R3889</f>
        <v>0</v>
      </c>
      <c r="S3888" s="57">
        <f t="shared" si="257"/>
        <v>0</v>
      </c>
      <c r="T3888" s="57">
        <f>T3889</f>
        <v>0</v>
      </c>
      <c r="U3888" s="57">
        <f>U3889</f>
        <v>0</v>
      </c>
      <c r="V3888" s="57">
        <f t="shared" si="255"/>
        <v>0</v>
      </c>
      <c r="W3888" s="57">
        <f t="shared" si="256"/>
        <v>0</v>
      </c>
      <c r="X3888" s="138"/>
      <c r="Y3888" s="137"/>
      <c r="Z3888" s="136"/>
      <c r="AA3888" s="138"/>
      <c r="AK3888" s="2"/>
      <c r="AL3888" s="2"/>
      <c r="AM3888" s="2"/>
      <c r="AN3888" s="2"/>
      <c r="AO3888" s="2"/>
      <c r="AP3888" s="2"/>
      <c r="AQ3888" s="2"/>
      <c r="AR3888" s="2"/>
      <c r="AS3888" s="2"/>
      <c r="AT3888" s="2"/>
      <c r="AU3888" s="2"/>
      <c r="AV3888" s="2"/>
      <c r="AW3888" s="2"/>
    </row>
    <row r="3889" spans="1:49" hidden="1">
      <c r="A3889" s="31" t="e">
        <f t="shared" si="258"/>
        <v>#N/A</v>
      </c>
      <c r="B3889" s="30" t="e">
        <f>VLOOKUP(F3889,[3]!Tabla13[#All],2,FALSE)</f>
        <v>#N/A</v>
      </c>
      <c r="C3889" s="40">
        <v>2026</v>
      </c>
      <c r="D3889" s="40">
        <v>8330</v>
      </c>
      <c r="E3889" s="40"/>
      <c r="F3889" s="40"/>
      <c r="G3889" s="40">
        <v>3</v>
      </c>
      <c r="H3889" s="40">
        <v>9</v>
      </c>
      <c r="I3889" s="40">
        <v>25</v>
      </c>
      <c r="J3889" s="40"/>
      <c r="K3889" s="40">
        <v>2000</v>
      </c>
      <c r="L3889" s="40">
        <v>2600</v>
      </c>
      <c r="M3889" s="40">
        <v>261</v>
      </c>
      <c r="N3889" s="39" t="s">
        <v>23</v>
      </c>
      <c r="O3889" s="38"/>
      <c r="P3889" s="37" t="s">
        <v>125</v>
      </c>
      <c r="Q3889" s="36">
        <f>SUM(Q3890:Q3890)</f>
        <v>0</v>
      </c>
      <c r="R3889" s="36">
        <f>SUM(R3890:R3890)</f>
        <v>0</v>
      </c>
      <c r="S3889" s="36">
        <f t="shared" si="257"/>
        <v>0</v>
      </c>
      <c r="T3889" s="36">
        <f>SUM(T3890:T3890)</f>
        <v>0</v>
      </c>
      <c r="U3889" s="36">
        <f>SUM(U3890:U3890)</f>
        <v>0</v>
      </c>
      <c r="V3889" s="36">
        <f t="shared" si="255"/>
        <v>0</v>
      </c>
      <c r="W3889" s="36">
        <f t="shared" si="256"/>
        <v>0</v>
      </c>
      <c r="X3889" s="135"/>
      <c r="Y3889" s="134"/>
      <c r="Z3889" s="133"/>
      <c r="AA3889" s="135"/>
      <c r="AK3889" s="2"/>
      <c r="AL3889" s="2"/>
      <c r="AM3889" s="2"/>
      <c r="AN3889" s="2"/>
      <c r="AO3889" s="2"/>
      <c r="AP3889" s="2"/>
      <c r="AQ3889" s="2"/>
      <c r="AR3889" s="2"/>
      <c r="AS3889" s="2"/>
      <c r="AT3889" s="2"/>
      <c r="AU3889" s="2"/>
      <c r="AV3889" s="2"/>
      <c r="AW3889" s="2"/>
    </row>
    <row r="3890" spans="1:49" hidden="1">
      <c r="A3890" s="31" t="e">
        <f t="shared" si="258"/>
        <v>#N/A</v>
      </c>
      <c r="B3890" s="30" t="e">
        <f>VLOOKUP(F3890,[3]!Tabla13[#All],2,FALSE)</f>
        <v>#N/A</v>
      </c>
      <c r="C3890" s="51">
        <v>2026</v>
      </c>
      <c r="D3890" s="51">
        <v>8330</v>
      </c>
      <c r="E3890" s="51"/>
      <c r="F3890" s="51"/>
      <c r="G3890" s="51">
        <v>3</v>
      </c>
      <c r="H3890" s="51">
        <v>9</v>
      </c>
      <c r="I3890" s="51">
        <v>25</v>
      </c>
      <c r="J3890" s="51"/>
      <c r="K3890" s="51">
        <v>2000</v>
      </c>
      <c r="L3890" s="51">
        <v>2600</v>
      </c>
      <c r="M3890" s="51">
        <v>261</v>
      </c>
      <c r="N3890" s="50">
        <v>700</v>
      </c>
      <c r="O3890" s="49">
        <v>3</v>
      </c>
      <c r="P3890" s="48" t="s">
        <v>124</v>
      </c>
      <c r="Q3890" s="46">
        <v>0</v>
      </c>
      <c r="R3890" s="46">
        <v>0</v>
      </c>
      <c r="S3890" s="46">
        <f t="shared" si="257"/>
        <v>0</v>
      </c>
      <c r="T3890" s="46"/>
      <c r="U3890" s="46">
        <v>0</v>
      </c>
      <c r="V3890" s="46">
        <f t="shared" si="255"/>
        <v>0</v>
      </c>
      <c r="W3890" s="46">
        <f t="shared" si="256"/>
        <v>0</v>
      </c>
      <c r="X3890" s="131" t="s">
        <v>122</v>
      </c>
      <c r="Y3890" s="130"/>
      <c r="Z3890" s="129"/>
      <c r="AA3890" s="42" t="s">
        <v>19</v>
      </c>
      <c r="AK3890" s="2"/>
      <c r="AL3890" s="2"/>
      <c r="AM3890" s="2"/>
      <c r="AN3890" s="2"/>
      <c r="AO3890" s="2"/>
      <c r="AP3890" s="2"/>
      <c r="AQ3890" s="2"/>
      <c r="AR3890" s="2"/>
      <c r="AS3890" s="2"/>
      <c r="AT3890" s="2"/>
      <c r="AU3890" s="2"/>
      <c r="AV3890" s="2"/>
      <c r="AW3890" s="2"/>
    </row>
    <row r="3891" spans="1:49" hidden="1">
      <c r="A3891" s="31" t="e">
        <f t="shared" si="258"/>
        <v>#N/A</v>
      </c>
      <c r="B3891" s="30" t="e">
        <f>VLOOKUP(F3891,[3]!Tabla13[#All],2,FALSE)</f>
        <v>#N/A</v>
      </c>
      <c r="C3891" s="75">
        <v>2026</v>
      </c>
      <c r="D3891" s="75">
        <v>8330</v>
      </c>
      <c r="E3891" s="75"/>
      <c r="F3891" s="76"/>
      <c r="G3891" s="75">
        <v>3</v>
      </c>
      <c r="H3891" s="75">
        <v>9</v>
      </c>
      <c r="I3891" s="75">
        <v>25</v>
      </c>
      <c r="J3891" s="75"/>
      <c r="K3891" s="75">
        <v>3000</v>
      </c>
      <c r="L3891" s="75"/>
      <c r="M3891" s="75"/>
      <c r="N3891" s="74" t="s">
        <v>23</v>
      </c>
      <c r="O3891" s="73"/>
      <c r="P3891" s="72" t="s">
        <v>114</v>
      </c>
      <c r="Q3891" s="71">
        <f>+Q3892+Q3897+Q3900+Q3903</f>
        <v>0</v>
      </c>
      <c r="R3891" s="71">
        <f>+R3892+R3897+R3900+R3903</f>
        <v>0</v>
      </c>
      <c r="S3891" s="71">
        <f t="shared" si="257"/>
        <v>0</v>
      </c>
      <c r="T3891" s="71">
        <f>+T3892+T3897+T3900+T3903</f>
        <v>0</v>
      </c>
      <c r="U3891" s="71">
        <f>+U3892+U3897+U3900+U3903</f>
        <v>0</v>
      </c>
      <c r="V3891" s="71">
        <f t="shared" si="255"/>
        <v>0</v>
      </c>
      <c r="W3891" s="71">
        <f t="shared" si="256"/>
        <v>0</v>
      </c>
      <c r="X3891" s="70"/>
      <c r="Y3891" s="79"/>
      <c r="Z3891" s="68"/>
      <c r="AA3891" s="67"/>
      <c r="AK3891" s="2"/>
      <c r="AL3891" s="2"/>
      <c r="AM3891" s="2"/>
      <c r="AN3891" s="2"/>
      <c r="AO3891" s="2"/>
      <c r="AP3891" s="2"/>
      <c r="AQ3891" s="2"/>
      <c r="AR3891" s="2"/>
      <c r="AS3891" s="2"/>
      <c r="AT3891" s="2"/>
      <c r="AU3891" s="2"/>
      <c r="AV3891" s="2"/>
      <c r="AW3891" s="2"/>
    </row>
    <row r="3892" spans="1:49" hidden="1">
      <c r="A3892" s="31" t="e">
        <f t="shared" si="258"/>
        <v>#N/A</v>
      </c>
      <c r="B3892" s="30" t="e">
        <f>VLOOKUP(F3892,[3]!Tabla13[#All],2,FALSE)</f>
        <v>#N/A</v>
      </c>
      <c r="C3892" s="61">
        <v>2026</v>
      </c>
      <c r="D3892" s="61">
        <v>8330</v>
      </c>
      <c r="E3892" s="61"/>
      <c r="F3892" s="62"/>
      <c r="G3892" s="61">
        <v>3</v>
      </c>
      <c r="H3892" s="61">
        <v>9</v>
      </c>
      <c r="I3892" s="61">
        <v>25</v>
      </c>
      <c r="J3892" s="61"/>
      <c r="K3892" s="61">
        <v>3000</v>
      </c>
      <c r="L3892" s="61">
        <v>3100</v>
      </c>
      <c r="M3892" s="61"/>
      <c r="N3892" s="60" t="s">
        <v>23</v>
      </c>
      <c r="O3892" s="59"/>
      <c r="P3892" s="58" t="s">
        <v>113</v>
      </c>
      <c r="Q3892" s="57">
        <f>+Q3893+Q3895</f>
        <v>0</v>
      </c>
      <c r="R3892" s="57">
        <f>+R3893+R3895</f>
        <v>0</v>
      </c>
      <c r="S3892" s="57">
        <f t="shared" si="257"/>
        <v>0</v>
      </c>
      <c r="T3892" s="57">
        <f>+T3893+T3895</f>
        <v>0</v>
      </c>
      <c r="U3892" s="57">
        <f>+U3893+U3895</f>
        <v>0</v>
      </c>
      <c r="V3892" s="57">
        <f t="shared" si="255"/>
        <v>0</v>
      </c>
      <c r="W3892" s="57">
        <f t="shared" si="256"/>
        <v>0</v>
      </c>
      <c r="X3892" s="56"/>
      <c r="Y3892" s="66"/>
      <c r="Z3892" s="65"/>
      <c r="AA3892" s="53"/>
      <c r="AK3892" s="2"/>
      <c r="AL3892" s="2"/>
      <c r="AM3892" s="2"/>
      <c r="AN3892" s="2"/>
      <c r="AO3892" s="2"/>
      <c r="AP3892" s="2"/>
      <c r="AQ3892" s="2"/>
      <c r="AR3892" s="2"/>
      <c r="AS3892" s="2"/>
      <c r="AT3892" s="2"/>
      <c r="AU3892" s="2"/>
      <c r="AV3892" s="2"/>
      <c r="AW3892" s="2"/>
    </row>
    <row r="3893" spans="1:49" ht="30" hidden="1">
      <c r="A3893" s="31" t="e">
        <f t="shared" si="258"/>
        <v>#N/A</v>
      </c>
      <c r="B3893" s="30" t="e">
        <f>VLOOKUP(F3893,[3]!Tabla13[#All],2,FALSE)</f>
        <v>#N/A</v>
      </c>
      <c r="C3893" s="40">
        <v>2026</v>
      </c>
      <c r="D3893" s="40">
        <v>8330</v>
      </c>
      <c r="E3893" s="40"/>
      <c r="F3893" s="41"/>
      <c r="G3893" s="40">
        <v>3</v>
      </c>
      <c r="H3893" s="40">
        <v>9</v>
      </c>
      <c r="I3893" s="40">
        <v>25</v>
      </c>
      <c r="J3893" s="40"/>
      <c r="K3893" s="40">
        <v>3000</v>
      </c>
      <c r="L3893" s="40">
        <v>3100</v>
      </c>
      <c r="M3893" s="40">
        <v>317</v>
      </c>
      <c r="N3893" s="39" t="s">
        <v>23</v>
      </c>
      <c r="O3893" s="38"/>
      <c r="P3893" s="37" t="s">
        <v>338</v>
      </c>
      <c r="Q3893" s="36">
        <f>SUM(Q3894)</f>
        <v>0</v>
      </c>
      <c r="R3893" s="36">
        <f>SUM(R3894)</f>
        <v>0</v>
      </c>
      <c r="S3893" s="36">
        <f t="shared" si="257"/>
        <v>0</v>
      </c>
      <c r="T3893" s="36">
        <f>SUM(T3894)</f>
        <v>0</v>
      </c>
      <c r="U3893" s="36">
        <f>SUM(U3894)</f>
        <v>0</v>
      </c>
      <c r="V3893" s="36">
        <f t="shared" si="255"/>
        <v>0</v>
      </c>
      <c r="W3893" s="36">
        <f t="shared" si="256"/>
        <v>0</v>
      </c>
      <c r="X3893" s="35"/>
      <c r="Y3893" s="64"/>
      <c r="Z3893" s="63"/>
      <c r="AA3893" s="32"/>
      <c r="AK3893" s="2"/>
      <c r="AL3893" s="2"/>
      <c r="AM3893" s="2"/>
      <c r="AN3893" s="2"/>
      <c r="AO3893" s="2"/>
      <c r="AP3893" s="2"/>
      <c r="AQ3893" s="2"/>
      <c r="AR3893" s="2"/>
      <c r="AS3893" s="2"/>
      <c r="AT3893" s="2"/>
      <c r="AU3893" s="2"/>
      <c r="AV3893" s="2"/>
      <c r="AW3893" s="2"/>
    </row>
    <row r="3894" spans="1:49" hidden="1">
      <c r="A3894" s="31" t="e">
        <f t="shared" si="258"/>
        <v>#N/A</v>
      </c>
      <c r="B3894" s="30" t="e">
        <f>VLOOKUP(F3894,[3]!Tabla13[#All],2,FALSE)</f>
        <v>#N/A</v>
      </c>
      <c r="C3894" s="51">
        <v>2026</v>
      </c>
      <c r="D3894" s="51">
        <v>8330</v>
      </c>
      <c r="E3894" s="51"/>
      <c r="F3894" s="52"/>
      <c r="G3894" s="51">
        <v>3</v>
      </c>
      <c r="H3894" s="51">
        <v>9</v>
      </c>
      <c r="I3894" s="51">
        <v>25</v>
      </c>
      <c r="J3894" s="51"/>
      <c r="K3894" s="51">
        <v>3000</v>
      </c>
      <c r="L3894" s="51">
        <v>3100</v>
      </c>
      <c r="M3894" s="51">
        <v>317</v>
      </c>
      <c r="N3894" s="50">
        <v>1271</v>
      </c>
      <c r="O3894" s="49"/>
      <c r="P3894" s="48" t="s">
        <v>337</v>
      </c>
      <c r="Q3894" s="47">
        <v>0</v>
      </c>
      <c r="R3894" s="47">
        <v>0</v>
      </c>
      <c r="S3894" s="46">
        <f t="shared" si="257"/>
        <v>0</v>
      </c>
      <c r="T3894" s="47">
        <v>0</v>
      </c>
      <c r="U3894" s="47">
        <v>0</v>
      </c>
      <c r="V3894" s="46">
        <f t="shared" si="255"/>
        <v>0</v>
      </c>
      <c r="W3894" s="46">
        <f t="shared" si="256"/>
        <v>0</v>
      </c>
      <c r="X3894" s="45" t="s">
        <v>88</v>
      </c>
      <c r="Y3894" s="44"/>
      <c r="Z3894" s="43"/>
      <c r="AA3894" s="78" t="s">
        <v>100</v>
      </c>
      <c r="AK3894" s="2"/>
      <c r="AL3894" s="2"/>
      <c r="AM3894" s="2"/>
      <c r="AN3894" s="2"/>
      <c r="AO3894" s="2"/>
      <c r="AP3894" s="2"/>
      <c r="AQ3894" s="2"/>
      <c r="AR3894" s="2"/>
      <c r="AS3894" s="2"/>
      <c r="AT3894" s="2"/>
      <c r="AU3894" s="2"/>
      <c r="AV3894" s="2"/>
      <c r="AW3894" s="2"/>
    </row>
    <row r="3895" spans="1:49" hidden="1">
      <c r="A3895" s="31" t="e">
        <f t="shared" si="258"/>
        <v>#N/A</v>
      </c>
      <c r="B3895" s="30" t="e">
        <f>VLOOKUP(F3895,[3]!Tabla13[#All],2,FALSE)</f>
        <v>#N/A</v>
      </c>
      <c r="C3895" s="40">
        <v>2026</v>
      </c>
      <c r="D3895" s="40">
        <v>8330</v>
      </c>
      <c r="E3895" s="40"/>
      <c r="F3895" s="41"/>
      <c r="G3895" s="40">
        <v>3</v>
      </c>
      <c r="H3895" s="40">
        <v>9</v>
      </c>
      <c r="I3895" s="40">
        <v>25</v>
      </c>
      <c r="J3895" s="40"/>
      <c r="K3895" s="40">
        <v>3000</v>
      </c>
      <c r="L3895" s="40">
        <v>3100</v>
      </c>
      <c r="M3895" s="40">
        <v>319</v>
      </c>
      <c r="N3895" s="39" t="s">
        <v>23</v>
      </c>
      <c r="O3895" s="38"/>
      <c r="P3895" s="37" t="s">
        <v>444</v>
      </c>
      <c r="Q3895" s="36">
        <f>SUM(Q3896)</f>
        <v>0</v>
      </c>
      <c r="R3895" s="36">
        <f>SUM(R3896)</f>
        <v>0</v>
      </c>
      <c r="S3895" s="36">
        <f t="shared" si="257"/>
        <v>0</v>
      </c>
      <c r="T3895" s="36">
        <f>SUM(T3896)</f>
        <v>0</v>
      </c>
      <c r="U3895" s="36">
        <f>SUM(U3896)</f>
        <v>0</v>
      </c>
      <c r="V3895" s="36">
        <f t="shared" si="255"/>
        <v>0</v>
      </c>
      <c r="W3895" s="36">
        <f t="shared" si="256"/>
        <v>0</v>
      </c>
      <c r="X3895" s="35"/>
      <c r="Y3895" s="64"/>
      <c r="Z3895" s="63"/>
      <c r="AA3895" s="32"/>
      <c r="AK3895" s="2"/>
      <c r="AL3895" s="2"/>
      <c r="AM3895" s="2"/>
      <c r="AN3895" s="2"/>
      <c r="AO3895" s="2"/>
      <c r="AP3895" s="2"/>
      <c r="AQ3895" s="2"/>
      <c r="AR3895" s="2"/>
      <c r="AS3895" s="2"/>
      <c r="AT3895" s="2"/>
      <c r="AU3895" s="2"/>
      <c r="AV3895" s="2"/>
      <c r="AW3895" s="2"/>
    </row>
    <row r="3896" spans="1:49" hidden="1">
      <c r="A3896" s="31" t="e">
        <f t="shared" si="258"/>
        <v>#N/A</v>
      </c>
      <c r="B3896" s="30" t="e">
        <f>VLOOKUP(F3896,[3]!Tabla13[#All],2,FALSE)</f>
        <v>#N/A</v>
      </c>
      <c r="C3896" s="51">
        <v>2026</v>
      </c>
      <c r="D3896" s="51">
        <v>8330</v>
      </c>
      <c r="E3896" s="51"/>
      <c r="F3896" s="52"/>
      <c r="G3896" s="51">
        <v>3</v>
      </c>
      <c r="H3896" s="51">
        <v>9</v>
      </c>
      <c r="I3896" s="51">
        <v>25</v>
      </c>
      <c r="J3896" s="51"/>
      <c r="K3896" s="51">
        <v>3000</v>
      </c>
      <c r="L3896" s="51">
        <v>3100</v>
      </c>
      <c r="M3896" s="51">
        <v>319</v>
      </c>
      <c r="N3896" s="50">
        <v>1281</v>
      </c>
      <c r="O3896" s="49"/>
      <c r="P3896" s="48" t="s">
        <v>443</v>
      </c>
      <c r="Q3896" s="47">
        <v>0</v>
      </c>
      <c r="R3896" s="47">
        <v>0</v>
      </c>
      <c r="S3896" s="46">
        <f t="shared" si="257"/>
        <v>0</v>
      </c>
      <c r="T3896" s="47">
        <v>0</v>
      </c>
      <c r="U3896" s="47">
        <v>0</v>
      </c>
      <c r="V3896" s="46">
        <f t="shared" si="255"/>
        <v>0</v>
      </c>
      <c r="W3896" s="46">
        <f t="shared" si="256"/>
        <v>0</v>
      </c>
      <c r="X3896" s="45" t="s">
        <v>88</v>
      </c>
      <c r="Y3896" s="44"/>
      <c r="Z3896" s="43"/>
      <c r="AA3896" s="78" t="s">
        <v>100</v>
      </c>
      <c r="AK3896" s="2"/>
      <c r="AL3896" s="2"/>
      <c r="AM3896" s="2"/>
      <c r="AN3896" s="2"/>
      <c r="AO3896" s="2"/>
      <c r="AP3896" s="2"/>
      <c r="AQ3896" s="2"/>
      <c r="AR3896" s="2"/>
      <c r="AS3896" s="2"/>
      <c r="AT3896" s="2"/>
      <c r="AU3896" s="2"/>
      <c r="AV3896" s="2"/>
      <c r="AW3896" s="2"/>
    </row>
    <row r="3897" spans="1:49" hidden="1">
      <c r="A3897" s="31" t="e">
        <f t="shared" si="258"/>
        <v>#N/A</v>
      </c>
      <c r="B3897" s="30" t="e">
        <f>VLOOKUP(F3897,[3]!Tabla13[#All],2,FALSE)</f>
        <v>#N/A</v>
      </c>
      <c r="C3897" s="61">
        <v>2026</v>
      </c>
      <c r="D3897" s="61">
        <v>8330</v>
      </c>
      <c r="E3897" s="61"/>
      <c r="F3897" s="62"/>
      <c r="G3897" s="61">
        <v>3</v>
      </c>
      <c r="H3897" s="61">
        <v>9</v>
      </c>
      <c r="I3897" s="61">
        <v>25</v>
      </c>
      <c r="J3897" s="61"/>
      <c r="K3897" s="61">
        <v>3000</v>
      </c>
      <c r="L3897" s="61">
        <v>3200</v>
      </c>
      <c r="M3897" s="61"/>
      <c r="N3897" s="60" t="s">
        <v>23</v>
      </c>
      <c r="O3897" s="59"/>
      <c r="P3897" s="58" t="s">
        <v>106</v>
      </c>
      <c r="Q3897" s="57">
        <f>+Q3898</f>
        <v>0</v>
      </c>
      <c r="R3897" s="57">
        <f>+R3898</f>
        <v>0</v>
      </c>
      <c r="S3897" s="57">
        <f t="shared" si="257"/>
        <v>0</v>
      </c>
      <c r="T3897" s="57">
        <f>+T3898</f>
        <v>0</v>
      </c>
      <c r="U3897" s="57">
        <f>+U3898</f>
        <v>0</v>
      </c>
      <c r="V3897" s="57">
        <f t="shared" si="255"/>
        <v>0</v>
      </c>
      <c r="W3897" s="57">
        <f t="shared" si="256"/>
        <v>0</v>
      </c>
      <c r="X3897" s="56"/>
      <c r="Y3897" s="66"/>
      <c r="Z3897" s="65"/>
      <c r="AA3897" s="53"/>
      <c r="AK3897" s="2"/>
      <c r="AL3897" s="2"/>
      <c r="AM3897" s="2"/>
      <c r="AN3897" s="2"/>
      <c r="AO3897" s="2"/>
      <c r="AP3897" s="2"/>
      <c r="AQ3897" s="2"/>
      <c r="AR3897" s="2"/>
      <c r="AS3897" s="2"/>
      <c r="AT3897" s="2"/>
      <c r="AU3897" s="2"/>
      <c r="AV3897" s="2"/>
      <c r="AW3897" s="2"/>
    </row>
    <row r="3898" spans="1:49" ht="30" hidden="1">
      <c r="A3898" s="31" t="e">
        <f t="shared" si="258"/>
        <v>#N/A</v>
      </c>
      <c r="B3898" s="30" t="e">
        <f>VLOOKUP(F3898,[3]!Tabla13[#All],2,FALSE)</f>
        <v>#N/A</v>
      </c>
      <c r="C3898" s="40">
        <v>2026</v>
      </c>
      <c r="D3898" s="40">
        <v>8330</v>
      </c>
      <c r="E3898" s="40"/>
      <c r="F3898" s="41"/>
      <c r="G3898" s="40">
        <v>3</v>
      </c>
      <c r="H3898" s="40">
        <v>9</v>
      </c>
      <c r="I3898" s="40">
        <v>25</v>
      </c>
      <c r="J3898" s="40"/>
      <c r="K3898" s="40">
        <v>3000</v>
      </c>
      <c r="L3898" s="40">
        <v>3200</v>
      </c>
      <c r="M3898" s="40">
        <v>323</v>
      </c>
      <c r="N3898" s="39" t="s">
        <v>23</v>
      </c>
      <c r="O3898" s="38"/>
      <c r="P3898" s="37" t="s">
        <v>105</v>
      </c>
      <c r="Q3898" s="36">
        <f>SUM(Q3899)</f>
        <v>0</v>
      </c>
      <c r="R3898" s="36">
        <f>SUM(R3899)</f>
        <v>0</v>
      </c>
      <c r="S3898" s="36">
        <f t="shared" si="257"/>
        <v>0</v>
      </c>
      <c r="T3898" s="36">
        <f>SUM(T3899)</f>
        <v>0</v>
      </c>
      <c r="U3898" s="36">
        <f>SUM(U3899)</f>
        <v>0</v>
      </c>
      <c r="V3898" s="36">
        <f t="shared" si="255"/>
        <v>0</v>
      </c>
      <c r="W3898" s="36">
        <f t="shared" si="256"/>
        <v>0</v>
      </c>
      <c r="X3898" s="35"/>
      <c r="Y3898" s="64"/>
      <c r="Z3898" s="63"/>
      <c r="AA3898" s="32"/>
      <c r="AK3898" s="2"/>
      <c r="AL3898" s="2"/>
      <c r="AM3898" s="2"/>
      <c r="AN3898" s="2"/>
      <c r="AO3898" s="2"/>
      <c r="AP3898" s="2"/>
      <c r="AQ3898" s="2"/>
      <c r="AR3898" s="2"/>
      <c r="AS3898" s="2"/>
      <c r="AT3898" s="2"/>
      <c r="AU3898" s="2"/>
      <c r="AV3898" s="2"/>
      <c r="AW3898" s="2"/>
    </row>
    <row r="3899" spans="1:49" hidden="1">
      <c r="A3899" s="31" t="e">
        <f t="shared" si="258"/>
        <v>#N/A</v>
      </c>
      <c r="B3899" s="30" t="e">
        <f>VLOOKUP(F3899,[3]!Tabla13[#All],2,FALSE)</f>
        <v>#N/A</v>
      </c>
      <c r="C3899" s="51">
        <v>2026</v>
      </c>
      <c r="D3899" s="51">
        <v>8330</v>
      </c>
      <c r="E3899" s="51"/>
      <c r="F3899" s="52"/>
      <c r="G3899" s="51">
        <v>3</v>
      </c>
      <c r="H3899" s="51">
        <v>9</v>
      </c>
      <c r="I3899" s="51">
        <v>25</v>
      </c>
      <c r="J3899" s="51"/>
      <c r="K3899" s="51">
        <v>3000</v>
      </c>
      <c r="L3899" s="51">
        <v>3200</v>
      </c>
      <c r="M3899" s="51">
        <v>323</v>
      </c>
      <c r="N3899" s="50">
        <v>76</v>
      </c>
      <c r="O3899" s="49"/>
      <c r="P3899" s="48" t="s">
        <v>104</v>
      </c>
      <c r="Q3899" s="47">
        <v>0</v>
      </c>
      <c r="R3899" s="47">
        <v>0</v>
      </c>
      <c r="S3899" s="46">
        <f t="shared" si="257"/>
        <v>0</v>
      </c>
      <c r="T3899" s="47">
        <v>0</v>
      </c>
      <c r="U3899" s="47">
        <v>0</v>
      </c>
      <c r="V3899" s="46">
        <f t="shared" si="255"/>
        <v>0</v>
      </c>
      <c r="W3899" s="46">
        <f t="shared" si="256"/>
        <v>0</v>
      </c>
      <c r="X3899" s="45" t="s">
        <v>88</v>
      </c>
      <c r="Y3899" s="44"/>
      <c r="Z3899" s="43"/>
      <c r="AA3899" s="42" t="s">
        <v>19</v>
      </c>
      <c r="AK3899" s="2"/>
      <c r="AL3899" s="2"/>
      <c r="AM3899" s="2"/>
      <c r="AN3899" s="2"/>
      <c r="AO3899" s="2"/>
      <c r="AP3899" s="2"/>
      <c r="AQ3899" s="2"/>
      <c r="AR3899" s="2"/>
      <c r="AS3899" s="2"/>
      <c r="AT3899" s="2"/>
      <c r="AU3899" s="2"/>
      <c r="AV3899" s="2"/>
      <c r="AW3899" s="2"/>
    </row>
    <row r="3900" spans="1:49" ht="30" hidden="1">
      <c r="A3900" s="31" t="e">
        <f t="shared" si="258"/>
        <v>#N/A</v>
      </c>
      <c r="B3900" s="30" t="e">
        <f>VLOOKUP(F3900,[3]!Tabla13[#All],2,FALSE)</f>
        <v>#N/A</v>
      </c>
      <c r="C3900" s="164">
        <v>2026</v>
      </c>
      <c r="D3900" s="164">
        <v>8330</v>
      </c>
      <c r="E3900" s="164"/>
      <c r="F3900" s="164"/>
      <c r="G3900" s="164">
        <v>3</v>
      </c>
      <c r="H3900" s="164">
        <v>9</v>
      </c>
      <c r="I3900" s="164">
        <v>25</v>
      </c>
      <c r="J3900" s="164"/>
      <c r="K3900" s="164">
        <v>3000</v>
      </c>
      <c r="L3900" s="164">
        <v>3500</v>
      </c>
      <c r="M3900" s="164"/>
      <c r="N3900" s="163"/>
      <c r="O3900" s="162"/>
      <c r="P3900" s="161" t="s">
        <v>95</v>
      </c>
      <c r="Q3900" s="160">
        <f>Q3901+Q3912+Q3914</f>
        <v>0</v>
      </c>
      <c r="R3900" s="160">
        <f>R3901+R3912+R3914</f>
        <v>0</v>
      </c>
      <c r="S3900" s="160">
        <f t="shared" si="257"/>
        <v>0</v>
      </c>
      <c r="T3900" s="160">
        <f>+T3901</f>
        <v>0</v>
      </c>
      <c r="U3900" s="160">
        <f>U3901+U3912+U3914</f>
        <v>0</v>
      </c>
      <c r="V3900" s="160">
        <f t="shared" si="255"/>
        <v>0</v>
      </c>
      <c r="W3900" s="160">
        <f t="shared" si="256"/>
        <v>0</v>
      </c>
      <c r="X3900" s="159"/>
      <c r="Y3900" s="158"/>
      <c r="Z3900" s="157"/>
      <c r="AA3900" s="66"/>
      <c r="AK3900" s="2"/>
      <c r="AL3900" s="2"/>
      <c r="AM3900" s="2"/>
      <c r="AN3900" s="2"/>
      <c r="AO3900" s="2"/>
      <c r="AP3900" s="2"/>
      <c r="AQ3900" s="2"/>
      <c r="AR3900" s="2"/>
      <c r="AS3900" s="2"/>
      <c r="AT3900" s="2"/>
      <c r="AU3900" s="2"/>
      <c r="AV3900" s="2"/>
      <c r="AW3900" s="2"/>
    </row>
    <row r="3901" spans="1:49" hidden="1">
      <c r="A3901" s="31" t="e">
        <f t="shared" si="258"/>
        <v>#N/A</v>
      </c>
      <c r="B3901" s="30" t="e">
        <f>VLOOKUP(F3901,[3]!Tabla13[#All],2,FALSE)</f>
        <v>#N/A</v>
      </c>
      <c r="C3901" s="154">
        <v>2026</v>
      </c>
      <c r="D3901" s="154">
        <v>8330</v>
      </c>
      <c r="E3901" s="154"/>
      <c r="F3901" s="154"/>
      <c r="G3901" s="154">
        <v>3</v>
      </c>
      <c r="H3901" s="154">
        <v>9</v>
      </c>
      <c r="I3901" s="154">
        <v>25</v>
      </c>
      <c r="J3901" s="154"/>
      <c r="K3901" s="154">
        <v>3000</v>
      </c>
      <c r="L3901" s="154">
        <v>3500</v>
      </c>
      <c r="M3901" s="154">
        <v>355</v>
      </c>
      <c r="N3901" s="153"/>
      <c r="O3901" s="152"/>
      <c r="P3901" s="165" t="s">
        <v>90</v>
      </c>
      <c r="Q3901" s="150">
        <f>Q3902</f>
        <v>0</v>
      </c>
      <c r="R3901" s="150">
        <f>R3902</f>
        <v>0</v>
      </c>
      <c r="S3901" s="150">
        <f t="shared" si="257"/>
        <v>0</v>
      </c>
      <c r="T3901" s="150">
        <f>T3902</f>
        <v>0</v>
      </c>
      <c r="U3901" s="150">
        <f>U3902</f>
        <v>0</v>
      </c>
      <c r="V3901" s="150">
        <f t="shared" si="255"/>
        <v>0</v>
      </c>
      <c r="W3901" s="150">
        <f t="shared" si="256"/>
        <v>0</v>
      </c>
      <c r="X3901" s="149"/>
      <c r="Y3901" s="148"/>
      <c r="Z3901" s="156"/>
      <c r="AA3901" s="155"/>
      <c r="AK3901" s="2"/>
      <c r="AL3901" s="2"/>
      <c r="AM3901" s="2"/>
      <c r="AN3901" s="2"/>
      <c r="AO3901" s="2"/>
      <c r="AP3901" s="2"/>
      <c r="AQ3901" s="2"/>
      <c r="AR3901" s="2"/>
      <c r="AS3901" s="2"/>
      <c r="AT3901" s="2"/>
      <c r="AU3901" s="2"/>
      <c r="AV3901" s="2"/>
      <c r="AW3901" s="2"/>
    </row>
    <row r="3902" spans="1:49" hidden="1">
      <c r="A3902" s="31" t="e">
        <f t="shared" si="258"/>
        <v>#N/A</v>
      </c>
      <c r="B3902" s="30" t="e">
        <f>VLOOKUP(F3902,[3]!Tabla13[#All],2,FALSE)</f>
        <v>#N/A</v>
      </c>
      <c r="C3902" s="132">
        <v>2026</v>
      </c>
      <c r="D3902" s="132">
        <v>8330</v>
      </c>
      <c r="E3902" s="132"/>
      <c r="F3902" s="132"/>
      <c r="G3902" s="132">
        <v>3</v>
      </c>
      <c r="H3902" s="132">
        <v>9</v>
      </c>
      <c r="I3902" s="132">
        <v>25</v>
      </c>
      <c r="J3902" s="132"/>
      <c r="K3902" s="132">
        <v>3000</v>
      </c>
      <c r="L3902" s="132">
        <v>3500</v>
      </c>
      <c r="M3902" s="132">
        <v>355</v>
      </c>
      <c r="N3902" s="50">
        <v>897</v>
      </c>
      <c r="O3902" s="49">
        <v>3</v>
      </c>
      <c r="P3902" s="147" t="s">
        <v>89</v>
      </c>
      <c r="Q3902" s="146">
        <v>0</v>
      </c>
      <c r="R3902" s="146">
        <v>0</v>
      </c>
      <c r="S3902" s="145">
        <f t="shared" si="257"/>
        <v>0</v>
      </c>
      <c r="T3902" s="146"/>
      <c r="U3902" s="146">
        <v>0</v>
      </c>
      <c r="V3902" s="145">
        <f t="shared" si="255"/>
        <v>0</v>
      </c>
      <c r="W3902" s="145">
        <f t="shared" si="256"/>
        <v>0</v>
      </c>
      <c r="X3902" s="144" t="s">
        <v>88</v>
      </c>
      <c r="Y3902" s="143"/>
      <c r="Z3902" s="142"/>
      <c r="AA3902" s="42" t="s">
        <v>19</v>
      </c>
      <c r="AK3902" s="2"/>
      <c r="AL3902" s="2"/>
      <c r="AM3902" s="2"/>
      <c r="AN3902" s="2"/>
      <c r="AO3902" s="2"/>
      <c r="AP3902" s="2"/>
      <c r="AQ3902" s="2"/>
      <c r="AR3902" s="2"/>
      <c r="AS3902" s="2"/>
      <c r="AT3902" s="2"/>
      <c r="AU3902" s="2"/>
      <c r="AV3902" s="2"/>
      <c r="AW3902" s="2"/>
    </row>
    <row r="3903" spans="1:49" hidden="1">
      <c r="A3903" s="31" t="e">
        <f t="shared" si="258"/>
        <v>#N/A</v>
      </c>
      <c r="B3903" s="30" t="e">
        <f>VLOOKUP(F3903,[3]!Tabla13[#All],2,FALSE)</f>
        <v>#N/A</v>
      </c>
      <c r="C3903" s="164">
        <v>2026</v>
      </c>
      <c r="D3903" s="164">
        <v>8330</v>
      </c>
      <c r="E3903" s="164"/>
      <c r="F3903" s="164"/>
      <c r="G3903" s="164">
        <v>3</v>
      </c>
      <c r="H3903" s="164">
        <v>9</v>
      </c>
      <c r="I3903" s="164">
        <v>25</v>
      </c>
      <c r="J3903" s="164"/>
      <c r="K3903" s="164">
        <v>3000</v>
      </c>
      <c r="L3903" s="164">
        <v>3700</v>
      </c>
      <c r="M3903" s="164"/>
      <c r="N3903" s="163"/>
      <c r="O3903" s="162"/>
      <c r="P3903" s="161" t="s">
        <v>87</v>
      </c>
      <c r="Q3903" s="160">
        <f>Q3904+Q3906</f>
        <v>0</v>
      </c>
      <c r="R3903" s="160">
        <f>R3904+R3906</f>
        <v>0</v>
      </c>
      <c r="S3903" s="160">
        <f t="shared" si="257"/>
        <v>0</v>
      </c>
      <c r="T3903" s="160">
        <f>T3904+T3906</f>
        <v>0</v>
      </c>
      <c r="U3903" s="160">
        <f>U3904+U3906</f>
        <v>0</v>
      </c>
      <c r="V3903" s="160">
        <f t="shared" si="255"/>
        <v>0</v>
      </c>
      <c r="W3903" s="160">
        <f t="shared" si="256"/>
        <v>0</v>
      </c>
      <c r="X3903" s="159"/>
      <c r="Y3903" s="158"/>
      <c r="Z3903" s="157"/>
      <c r="AA3903" s="66"/>
      <c r="AK3903" s="2"/>
      <c r="AL3903" s="2"/>
      <c r="AM3903" s="2"/>
      <c r="AN3903" s="2"/>
      <c r="AO3903" s="2"/>
      <c r="AP3903" s="2"/>
      <c r="AQ3903" s="2"/>
      <c r="AR3903" s="2"/>
      <c r="AS3903" s="2"/>
      <c r="AT3903" s="2"/>
      <c r="AU3903" s="2"/>
      <c r="AV3903" s="2"/>
      <c r="AW3903" s="2"/>
    </row>
    <row r="3904" spans="1:49" hidden="1">
      <c r="A3904" s="31" t="e">
        <f t="shared" si="258"/>
        <v>#N/A</v>
      </c>
      <c r="B3904" s="30" t="e">
        <f>VLOOKUP(F3904,[3]!Tabla13[#All],2,FALSE)</f>
        <v>#N/A</v>
      </c>
      <c r="C3904" s="154">
        <v>2026</v>
      </c>
      <c r="D3904" s="154">
        <v>8330</v>
      </c>
      <c r="E3904" s="154"/>
      <c r="F3904" s="154"/>
      <c r="G3904" s="154">
        <v>3</v>
      </c>
      <c r="H3904" s="154">
        <v>9</v>
      </c>
      <c r="I3904" s="154">
        <v>25</v>
      </c>
      <c r="J3904" s="154"/>
      <c r="K3904" s="154">
        <v>3000</v>
      </c>
      <c r="L3904" s="154">
        <v>3700</v>
      </c>
      <c r="M3904" s="154">
        <v>372</v>
      </c>
      <c r="N3904" s="153"/>
      <c r="O3904" s="152"/>
      <c r="P3904" s="151" t="s">
        <v>84</v>
      </c>
      <c r="Q3904" s="150">
        <f>Q3905</f>
        <v>0</v>
      </c>
      <c r="R3904" s="150">
        <f>R3907</f>
        <v>0</v>
      </c>
      <c r="S3904" s="150">
        <f t="shared" si="257"/>
        <v>0</v>
      </c>
      <c r="T3904" s="150">
        <f>T3905</f>
        <v>0</v>
      </c>
      <c r="U3904" s="150">
        <f>U3907</f>
        <v>0</v>
      </c>
      <c r="V3904" s="150">
        <f t="shared" si="255"/>
        <v>0</v>
      </c>
      <c r="W3904" s="150">
        <f t="shared" si="256"/>
        <v>0</v>
      </c>
      <c r="X3904" s="149"/>
      <c r="Y3904" s="148"/>
      <c r="Z3904" s="156"/>
      <c r="AA3904" s="155"/>
      <c r="AK3904" s="2"/>
      <c r="AL3904" s="2"/>
      <c r="AM3904" s="2"/>
      <c r="AN3904" s="2"/>
      <c r="AO3904" s="2"/>
      <c r="AP3904" s="2"/>
      <c r="AQ3904" s="2"/>
      <c r="AR3904" s="2"/>
      <c r="AS3904" s="2"/>
      <c r="AT3904" s="2"/>
      <c r="AU3904" s="2"/>
      <c r="AV3904" s="2"/>
      <c r="AW3904" s="2"/>
    </row>
    <row r="3905" spans="1:49" hidden="1">
      <c r="A3905" s="31" t="e">
        <f t="shared" si="258"/>
        <v>#N/A</v>
      </c>
      <c r="B3905" s="30" t="e">
        <f>VLOOKUP(F3905,[3]!Tabla13[#All],2,FALSE)</f>
        <v>#N/A</v>
      </c>
      <c r="C3905" s="132">
        <v>2026</v>
      </c>
      <c r="D3905" s="132">
        <v>8330</v>
      </c>
      <c r="E3905" s="132"/>
      <c r="F3905" s="132"/>
      <c r="G3905" s="132">
        <v>3</v>
      </c>
      <c r="H3905" s="132">
        <v>9</v>
      </c>
      <c r="I3905" s="132">
        <v>25</v>
      </c>
      <c r="J3905" s="132"/>
      <c r="K3905" s="132">
        <v>3000</v>
      </c>
      <c r="L3905" s="132">
        <v>3700</v>
      </c>
      <c r="M3905" s="132">
        <v>372</v>
      </c>
      <c r="N3905" s="50">
        <v>1060</v>
      </c>
      <c r="O3905" s="49">
        <v>3</v>
      </c>
      <c r="P3905" s="147" t="s">
        <v>83</v>
      </c>
      <c r="Q3905" s="146">
        <v>0</v>
      </c>
      <c r="R3905" s="146">
        <v>0</v>
      </c>
      <c r="S3905" s="145">
        <f t="shared" si="257"/>
        <v>0</v>
      </c>
      <c r="T3905" s="146"/>
      <c r="U3905" s="146">
        <v>0</v>
      </c>
      <c r="V3905" s="145">
        <f t="shared" si="255"/>
        <v>0</v>
      </c>
      <c r="W3905" s="145">
        <f t="shared" si="256"/>
        <v>0</v>
      </c>
      <c r="X3905" s="144" t="s">
        <v>77</v>
      </c>
      <c r="Y3905" s="143"/>
      <c r="Z3905" s="142"/>
      <c r="AA3905" s="42" t="s">
        <v>19</v>
      </c>
      <c r="AK3905" s="2"/>
      <c r="AL3905" s="2"/>
      <c r="AM3905" s="2"/>
      <c r="AN3905" s="2"/>
      <c r="AO3905" s="2"/>
      <c r="AP3905" s="2"/>
      <c r="AQ3905" s="2"/>
      <c r="AR3905" s="2"/>
      <c r="AS3905" s="2"/>
      <c r="AT3905" s="2"/>
      <c r="AU3905" s="2"/>
      <c r="AV3905" s="2"/>
      <c r="AW3905" s="2"/>
    </row>
    <row r="3906" spans="1:49" hidden="1">
      <c r="A3906" s="31" t="e">
        <f t="shared" si="258"/>
        <v>#N/A</v>
      </c>
      <c r="B3906" s="30" t="e">
        <f>VLOOKUP(F3906,[3]!Tabla13[#All],2,FALSE)</f>
        <v>#N/A</v>
      </c>
      <c r="C3906" s="154">
        <v>2026</v>
      </c>
      <c r="D3906" s="154">
        <v>8330</v>
      </c>
      <c r="E3906" s="154"/>
      <c r="F3906" s="154"/>
      <c r="G3906" s="154">
        <v>3</v>
      </c>
      <c r="H3906" s="154">
        <v>9</v>
      </c>
      <c r="I3906" s="154">
        <v>25</v>
      </c>
      <c r="J3906" s="154"/>
      <c r="K3906" s="154">
        <v>3000</v>
      </c>
      <c r="L3906" s="154">
        <v>3700</v>
      </c>
      <c r="M3906" s="154">
        <v>375</v>
      </c>
      <c r="N3906" s="153"/>
      <c r="O3906" s="152"/>
      <c r="P3906" s="151" t="s">
        <v>82</v>
      </c>
      <c r="Q3906" s="150">
        <f>SUM(Q3907)</f>
        <v>0</v>
      </c>
      <c r="R3906" s="150">
        <f>SUM(R3907)</f>
        <v>0</v>
      </c>
      <c r="S3906" s="150">
        <f t="shared" si="257"/>
        <v>0</v>
      </c>
      <c r="T3906" s="150">
        <f>SUM(T3907)</f>
        <v>0</v>
      </c>
      <c r="U3906" s="150">
        <f>SUM(U3907)</f>
        <v>0</v>
      </c>
      <c r="V3906" s="150">
        <f t="shared" si="255"/>
        <v>0</v>
      </c>
      <c r="W3906" s="150">
        <f t="shared" si="256"/>
        <v>0</v>
      </c>
      <c r="X3906" s="149"/>
      <c r="Y3906" s="148"/>
      <c r="Z3906" s="148"/>
      <c r="AA3906" s="148"/>
      <c r="AK3906" s="2"/>
      <c r="AL3906" s="2"/>
      <c r="AM3906" s="2"/>
      <c r="AN3906" s="2"/>
      <c r="AO3906" s="2"/>
      <c r="AP3906" s="2"/>
      <c r="AQ3906" s="2"/>
      <c r="AR3906" s="2"/>
      <c r="AS3906" s="2"/>
      <c r="AT3906" s="2"/>
      <c r="AU3906" s="2"/>
      <c r="AV3906" s="2"/>
      <c r="AW3906" s="2"/>
    </row>
    <row r="3907" spans="1:49" hidden="1">
      <c r="A3907" s="31" t="e">
        <f t="shared" si="258"/>
        <v>#N/A</v>
      </c>
      <c r="B3907" s="30" t="e">
        <f>VLOOKUP(F3907,[3]!Tabla13[#All],2,FALSE)</f>
        <v>#N/A</v>
      </c>
      <c r="C3907" s="132">
        <v>2026</v>
      </c>
      <c r="D3907" s="132">
        <v>8330</v>
      </c>
      <c r="E3907" s="132"/>
      <c r="F3907" s="132"/>
      <c r="G3907" s="132">
        <v>3</v>
      </c>
      <c r="H3907" s="132">
        <v>9</v>
      </c>
      <c r="I3907" s="132">
        <v>25</v>
      </c>
      <c r="J3907" s="132"/>
      <c r="K3907" s="132">
        <v>3000</v>
      </c>
      <c r="L3907" s="132">
        <v>3700</v>
      </c>
      <c r="M3907" s="132">
        <v>375</v>
      </c>
      <c r="N3907" s="50">
        <v>1503</v>
      </c>
      <c r="O3907" s="49">
        <v>3</v>
      </c>
      <c r="P3907" s="147" t="s">
        <v>81</v>
      </c>
      <c r="Q3907" s="146">
        <v>0</v>
      </c>
      <c r="R3907" s="146">
        <v>0</v>
      </c>
      <c r="S3907" s="145">
        <f t="shared" si="257"/>
        <v>0</v>
      </c>
      <c r="T3907" s="146"/>
      <c r="U3907" s="146">
        <v>0</v>
      </c>
      <c r="V3907" s="145">
        <f t="shared" si="255"/>
        <v>0</v>
      </c>
      <c r="W3907" s="145">
        <f t="shared" si="256"/>
        <v>0</v>
      </c>
      <c r="X3907" s="144" t="s">
        <v>77</v>
      </c>
      <c r="Y3907" s="143"/>
      <c r="Z3907" s="142"/>
      <c r="AA3907" s="42" t="s">
        <v>19</v>
      </c>
      <c r="AK3907" s="2"/>
      <c r="AL3907" s="2"/>
      <c r="AM3907" s="2"/>
      <c r="AN3907" s="2"/>
      <c r="AO3907" s="2"/>
      <c r="AP3907" s="2"/>
      <c r="AQ3907" s="2"/>
      <c r="AR3907" s="2"/>
      <c r="AS3907" s="2"/>
      <c r="AT3907" s="2"/>
      <c r="AU3907" s="2"/>
      <c r="AV3907" s="2"/>
      <c r="AW3907" s="2"/>
    </row>
    <row r="3908" spans="1:49" hidden="1">
      <c r="A3908" s="31" t="e">
        <f t="shared" si="258"/>
        <v>#N/A</v>
      </c>
      <c r="B3908" s="30" t="e">
        <f>VLOOKUP(F3908,[3]!Tabla13[#All],2,FALSE)</f>
        <v>#N/A</v>
      </c>
      <c r="C3908" s="75">
        <v>2026</v>
      </c>
      <c r="D3908" s="75">
        <v>8330</v>
      </c>
      <c r="E3908" s="75"/>
      <c r="F3908" s="76"/>
      <c r="G3908" s="75">
        <v>3</v>
      </c>
      <c r="H3908" s="75">
        <v>9</v>
      </c>
      <c r="I3908" s="75">
        <v>25</v>
      </c>
      <c r="J3908" s="75"/>
      <c r="K3908" s="75">
        <v>5000</v>
      </c>
      <c r="L3908" s="75"/>
      <c r="M3908" s="75"/>
      <c r="N3908" s="74" t="s">
        <v>23</v>
      </c>
      <c r="O3908" s="73"/>
      <c r="P3908" s="72" t="s">
        <v>76</v>
      </c>
      <c r="Q3908" s="71">
        <f>+Q3909+Q3927+Q3930+Q3935</f>
        <v>0</v>
      </c>
      <c r="R3908" s="71">
        <f>+R3909+R3927+R3930+R3935</f>
        <v>0</v>
      </c>
      <c r="S3908" s="71">
        <f t="shared" si="257"/>
        <v>0</v>
      </c>
      <c r="T3908" s="71">
        <f>+T3909+T3927+T3930+T3935</f>
        <v>0</v>
      </c>
      <c r="U3908" s="71">
        <f>+U3909+U3927+U3930+U3935</f>
        <v>0</v>
      </c>
      <c r="V3908" s="71">
        <f t="shared" si="255"/>
        <v>0</v>
      </c>
      <c r="W3908" s="71">
        <f t="shared" si="256"/>
        <v>0</v>
      </c>
      <c r="X3908" s="70"/>
      <c r="Y3908" s="79"/>
      <c r="Z3908" s="68"/>
      <c r="AA3908" s="67"/>
      <c r="AK3908" s="2"/>
      <c r="AL3908" s="2"/>
      <c r="AM3908" s="2"/>
      <c r="AN3908" s="2"/>
      <c r="AO3908" s="2"/>
      <c r="AP3908" s="2"/>
      <c r="AQ3908" s="2"/>
      <c r="AR3908" s="2"/>
      <c r="AS3908" s="2"/>
      <c r="AT3908" s="2"/>
      <c r="AU3908" s="2"/>
      <c r="AV3908" s="2"/>
      <c r="AW3908" s="2"/>
    </row>
    <row r="3909" spans="1:49" hidden="1">
      <c r="A3909" s="31" t="e">
        <f t="shared" si="258"/>
        <v>#N/A</v>
      </c>
      <c r="B3909" s="30" t="e">
        <f>VLOOKUP(F3909,[3]!Tabla13[#All],2,FALSE)</f>
        <v>#N/A</v>
      </c>
      <c r="C3909" s="61">
        <v>2026</v>
      </c>
      <c r="D3909" s="61">
        <v>8330</v>
      </c>
      <c r="E3909" s="61"/>
      <c r="F3909" s="62"/>
      <c r="G3909" s="61">
        <v>3</v>
      </c>
      <c r="H3909" s="61">
        <v>9</v>
      </c>
      <c r="I3909" s="61">
        <v>25</v>
      </c>
      <c r="J3909" s="61"/>
      <c r="K3909" s="61">
        <v>5000</v>
      </c>
      <c r="L3909" s="61">
        <v>5100</v>
      </c>
      <c r="M3909" s="61"/>
      <c r="N3909" s="60" t="s">
        <v>23</v>
      </c>
      <c r="O3909" s="59"/>
      <c r="P3909" s="58" t="s">
        <v>75</v>
      </c>
      <c r="Q3909" s="57">
        <f>+Q3910+Q3925</f>
        <v>0</v>
      </c>
      <c r="R3909" s="57">
        <f>+R3910+R3925</f>
        <v>0</v>
      </c>
      <c r="S3909" s="57">
        <f t="shared" si="257"/>
        <v>0</v>
      </c>
      <c r="T3909" s="57">
        <f>+T3910+T3925</f>
        <v>0</v>
      </c>
      <c r="U3909" s="57">
        <f>+U3910+U3925</f>
        <v>0</v>
      </c>
      <c r="V3909" s="57">
        <f t="shared" si="255"/>
        <v>0</v>
      </c>
      <c r="W3909" s="57">
        <f t="shared" si="256"/>
        <v>0</v>
      </c>
      <c r="X3909" s="56"/>
      <c r="Y3909" s="66"/>
      <c r="Z3909" s="65"/>
      <c r="AA3909" s="53"/>
      <c r="AK3909" s="2"/>
      <c r="AL3909" s="2"/>
      <c r="AM3909" s="2"/>
      <c r="AN3909" s="2"/>
      <c r="AO3909" s="2"/>
      <c r="AP3909" s="2"/>
      <c r="AQ3909" s="2"/>
      <c r="AR3909" s="2"/>
      <c r="AS3909" s="2"/>
      <c r="AT3909" s="2"/>
      <c r="AU3909" s="2"/>
      <c r="AV3909" s="2"/>
      <c r="AW3909" s="2"/>
    </row>
    <row r="3910" spans="1:49" hidden="1">
      <c r="A3910" s="31" t="e">
        <f t="shared" si="258"/>
        <v>#N/A</v>
      </c>
      <c r="B3910" s="30" t="e">
        <f>VLOOKUP(F3910,[3]!Tabla13[#All],2,FALSE)</f>
        <v>#N/A</v>
      </c>
      <c r="C3910" s="40">
        <v>2026</v>
      </c>
      <c r="D3910" s="40">
        <v>8330</v>
      </c>
      <c r="E3910" s="40"/>
      <c r="F3910" s="41"/>
      <c r="G3910" s="40">
        <v>3</v>
      </c>
      <c r="H3910" s="40">
        <v>9</v>
      </c>
      <c r="I3910" s="40">
        <v>25</v>
      </c>
      <c r="J3910" s="40"/>
      <c r="K3910" s="40">
        <v>5000</v>
      </c>
      <c r="L3910" s="40">
        <v>5100</v>
      </c>
      <c r="M3910" s="40">
        <v>515</v>
      </c>
      <c r="N3910" s="39" t="s">
        <v>23</v>
      </c>
      <c r="O3910" s="38"/>
      <c r="P3910" s="37" t="s">
        <v>63</v>
      </c>
      <c r="Q3910" s="36">
        <f>SUM(Q3911:Q3924)</f>
        <v>0</v>
      </c>
      <c r="R3910" s="36">
        <f>SUM(R3911:R3924)</f>
        <v>0</v>
      </c>
      <c r="S3910" s="36">
        <f t="shared" si="257"/>
        <v>0</v>
      </c>
      <c r="T3910" s="36">
        <f>SUM(T3911:T3924)</f>
        <v>0</v>
      </c>
      <c r="U3910" s="36">
        <f>SUM(U3911:U3924)</f>
        <v>0</v>
      </c>
      <c r="V3910" s="36">
        <f t="shared" si="255"/>
        <v>0</v>
      </c>
      <c r="W3910" s="36">
        <f t="shared" si="256"/>
        <v>0</v>
      </c>
      <c r="X3910" s="35"/>
      <c r="Y3910" s="128"/>
      <c r="Z3910" s="63"/>
      <c r="AA3910" s="32"/>
      <c r="AK3910" s="2"/>
      <c r="AL3910" s="2"/>
      <c r="AM3910" s="2"/>
      <c r="AN3910" s="2"/>
      <c r="AO3910" s="2"/>
      <c r="AP3910" s="2"/>
      <c r="AQ3910" s="2"/>
      <c r="AR3910" s="2"/>
      <c r="AS3910" s="2"/>
      <c r="AT3910" s="2"/>
      <c r="AU3910" s="2"/>
      <c r="AV3910" s="2"/>
      <c r="AW3910" s="2"/>
    </row>
    <row r="3911" spans="1:49" hidden="1">
      <c r="A3911" s="31" t="e">
        <f t="shared" si="258"/>
        <v>#N/A</v>
      </c>
      <c r="B3911" s="30" t="e">
        <f>VLOOKUP(F3911,[3]!Tabla13[#All],2,FALSE)</f>
        <v>#N/A</v>
      </c>
      <c r="C3911" s="51">
        <v>2026</v>
      </c>
      <c r="D3911" s="51">
        <v>8330</v>
      </c>
      <c r="E3911" s="51"/>
      <c r="F3911" s="52"/>
      <c r="G3911" s="51">
        <v>3</v>
      </c>
      <c r="H3911" s="51">
        <v>9</v>
      </c>
      <c r="I3911" s="51">
        <v>25</v>
      </c>
      <c r="J3911" s="51"/>
      <c r="K3911" s="51">
        <v>5000</v>
      </c>
      <c r="L3911" s="51">
        <v>5100</v>
      </c>
      <c r="M3911" s="51">
        <v>515</v>
      </c>
      <c r="N3911" s="50">
        <v>6</v>
      </c>
      <c r="O3911" s="49"/>
      <c r="P3911" s="48" t="s">
        <v>62</v>
      </c>
      <c r="Q3911" s="47">
        <v>0</v>
      </c>
      <c r="R3911" s="47">
        <v>0</v>
      </c>
      <c r="S3911" s="46">
        <f t="shared" si="257"/>
        <v>0</v>
      </c>
      <c r="T3911" s="47">
        <v>0</v>
      </c>
      <c r="U3911" s="47">
        <v>0</v>
      </c>
      <c r="V3911" s="46">
        <f t="shared" si="255"/>
        <v>0</v>
      </c>
      <c r="W3911" s="46">
        <f t="shared" si="256"/>
        <v>0</v>
      </c>
      <c r="X3911" s="45" t="s">
        <v>26</v>
      </c>
      <c r="Y3911" s="44"/>
      <c r="Z3911" s="43"/>
      <c r="AA3911" s="78" t="s">
        <v>100</v>
      </c>
      <c r="AK3911" s="2"/>
      <c r="AL3911" s="2"/>
      <c r="AM3911" s="2"/>
      <c r="AN3911" s="2"/>
      <c r="AO3911" s="2"/>
      <c r="AP3911" s="2"/>
      <c r="AQ3911" s="2"/>
      <c r="AR3911" s="2"/>
      <c r="AS3911" s="2"/>
      <c r="AT3911" s="2"/>
      <c r="AU3911" s="2"/>
      <c r="AV3911" s="2"/>
      <c r="AW3911" s="2"/>
    </row>
    <row r="3912" spans="1:49" hidden="1">
      <c r="A3912" s="31" t="e">
        <f t="shared" si="258"/>
        <v>#N/A</v>
      </c>
      <c r="B3912" s="30" t="e">
        <f>VLOOKUP(F3912,[3]!Tabla13[#All],2,FALSE)</f>
        <v>#N/A</v>
      </c>
      <c r="C3912" s="51">
        <v>2026</v>
      </c>
      <c r="D3912" s="51">
        <v>8330</v>
      </c>
      <c r="E3912" s="51"/>
      <c r="F3912" s="52"/>
      <c r="G3912" s="51">
        <v>3</v>
      </c>
      <c r="H3912" s="51">
        <v>9</v>
      </c>
      <c r="I3912" s="51">
        <v>25</v>
      </c>
      <c r="J3912" s="51"/>
      <c r="K3912" s="51">
        <v>5000</v>
      </c>
      <c r="L3912" s="51">
        <v>5100</v>
      </c>
      <c r="M3912" s="51">
        <v>515</v>
      </c>
      <c r="N3912" s="50">
        <v>41</v>
      </c>
      <c r="O3912" s="49"/>
      <c r="P3912" s="48" t="s">
        <v>442</v>
      </c>
      <c r="Q3912" s="47">
        <v>0</v>
      </c>
      <c r="R3912" s="47">
        <v>0</v>
      </c>
      <c r="S3912" s="46">
        <f t="shared" si="257"/>
        <v>0</v>
      </c>
      <c r="T3912" s="47">
        <v>0</v>
      </c>
      <c r="U3912" s="47">
        <v>0</v>
      </c>
      <c r="V3912" s="46">
        <f t="shared" si="255"/>
        <v>0</v>
      </c>
      <c r="W3912" s="46">
        <f t="shared" si="256"/>
        <v>0</v>
      </c>
      <c r="X3912" s="45" t="s">
        <v>26</v>
      </c>
      <c r="Y3912" s="44"/>
      <c r="Z3912" s="43"/>
      <c r="AA3912" s="78" t="s">
        <v>100</v>
      </c>
      <c r="AK3912" s="2"/>
      <c r="AL3912" s="2"/>
      <c r="AM3912" s="2"/>
      <c r="AN3912" s="2"/>
      <c r="AO3912" s="2"/>
      <c r="AP3912" s="2"/>
      <c r="AQ3912" s="2"/>
      <c r="AR3912" s="2"/>
      <c r="AS3912" s="2"/>
      <c r="AT3912" s="2"/>
      <c r="AU3912" s="2"/>
      <c r="AV3912" s="2"/>
      <c r="AW3912" s="2"/>
    </row>
    <row r="3913" spans="1:49" hidden="1">
      <c r="A3913" s="31" t="e">
        <f t="shared" si="258"/>
        <v>#N/A</v>
      </c>
      <c r="B3913" s="30" t="e">
        <f>VLOOKUP(F3913,[3]!Tabla13[#All],2,FALSE)</f>
        <v>#N/A</v>
      </c>
      <c r="C3913" s="51">
        <v>2026</v>
      </c>
      <c r="D3913" s="51">
        <v>8330</v>
      </c>
      <c r="E3913" s="51"/>
      <c r="F3913" s="52"/>
      <c r="G3913" s="51">
        <v>3</v>
      </c>
      <c r="H3913" s="51">
        <v>9</v>
      </c>
      <c r="I3913" s="51">
        <v>25</v>
      </c>
      <c r="J3913" s="51"/>
      <c r="K3913" s="51">
        <v>5000</v>
      </c>
      <c r="L3913" s="51">
        <v>5100</v>
      </c>
      <c r="M3913" s="51">
        <v>515</v>
      </c>
      <c r="N3913" s="50">
        <v>527</v>
      </c>
      <c r="O3913" s="49"/>
      <c r="P3913" s="48" t="s">
        <v>441</v>
      </c>
      <c r="Q3913" s="47">
        <v>0</v>
      </c>
      <c r="R3913" s="47">
        <v>0</v>
      </c>
      <c r="S3913" s="46">
        <f t="shared" si="257"/>
        <v>0</v>
      </c>
      <c r="T3913" s="47">
        <v>0</v>
      </c>
      <c r="U3913" s="47">
        <v>0</v>
      </c>
      <c r="V3913" s="46">
        <f t="shared" si="255"/>
        <v>0</v>
      </c>
      <c r="W3913" s="46">
        <f t="shared" si="256"/>
        <v>0</v>
      </c>
      <c r="X3913" s="45" t="s">
        <v>26</v>
      </c>
      <c r="Y3913" s="44"/>
      <c r="Z3913" s="43"/>
      <c r="AA3913" s="78" t="s">
        <v>100</v>
      </c>
      <c r="AK3913" s="2"/>
      <c r="AL3913" s="2"/>
      <c r="AM3913" s="2"/>
      <c r="AN3913" s="2"/>
      <c r="AO3913" s="2"/>
      <c r="AP3913" s="2"/>
      <c r="AQ3913" s="2"/>
      <c r="AR3913" s="2"/>
      <c r="AS3913" s="2"/>
      <c r="AT3913" s="2"/>
      <c r="AU3913" s="2"/>
      <c r="AV3913" s="2"/>
      <c r="AW3913" s="2"/>
    </row>
    <row r="3914" spans="1:49" hidden="1">
      <c r="A3914" s="31" t="e">
        <f t="shared" si="258"/>
        <v>#N/A</v>
      </c>
      <c r="B3914" s="30" t="e">
        <f>VLOOKUP(F3914,[3]!Tabla13[#All],2,FALSE)</f>
        <v>#N/A</v>
      </c>
      <c r="C3914" s="51">
        <v>2026</v>
      </c>
      <c r="D3914" s="51">
        <v>8330</v>
      </c>
      <c r="E3914" s="51"/>
      <c r="F3914" s="52"/>
      <c r="G3914" s="51">
        <v>3</v>
      </c>
      <c r="H3914" s="51">
        <v>9</v>
      </c>
      <c r="I3914" s="51">
        <v>25</v>
      </c>
      <c r="J3914" s="51"/>
      <c r="K3914" s="51">
        <v>5000</v>
      </c>
      <c r="L3914" s="51">
        <v>5100</v>
      </c>
      <c r="M3914" s="51">
        <v>515</v>
      </c>
      <c r="N3914" s="50">
        <v>548</v>
      </c>
      <c r="O3914" s="49"/>
      <c r="P3914" s="48" t="s">
        <v>440</v>
      </c>
      <c r="Q3914" s="47">
        <v>0</v>
      </c>
      <c r="R3914" s="47">
        <v>0</v>
      </c>
      <c r="S3914" s="46">
        <f t="shared" si="257"/>
        <v>0</v>
      </c>
      <c r="T3914" s="47">
        <v>0</v>
      </c>
      <c r="U3914" s="47">
        <v>0</v>
      </c>
      <c r="V3914" s="46">
        <f t="shared" ref="V3914:V3977" si="259">T3914+U3914</f>
        <v>0</v>
      </c>
      <c r="W3914" s="46">
        <f t="shared" ref="W3914:W3977" si="260">S3914+V3914</f>
        <v>0</v>
      </c>
      <c r="X3914" s="45" t="s">
        <v>26</v>
      </c>
      <c r="Y3914" s="44"/>
      <c r="Z3914" s="43"/>
      <c r="AA3914" s="78" t="s">
        <v>100</v>
      </c>
      <c r="AK3914" s="2"/>
      <c r="AL3914" s="2"/>
      <c r="AM3914" s="2"/>
      <c r="AN3914" s="2"/>
      <c r="AO3914" s="2"/>
      <c r="AP3914" s="2"/>
      <c r="AQ3914" s="2"/>
      <c r="AR3914" s="2"/>
      <c r="AS3914" s="2"/>
      <c r="AT3914" s="2"/>
      <c r="AU3914" s="2"/>
      <c r="AV3914" s="2"/>
      <c r="AW3914" s="2"/>
    </row>
    <row r="3915" spans="1:49" hidden="1">
      <c r="A3915" s="31" t="e">
        <f t="shared" si="258"/>
        <v>#N/A</v>
      </c>
      <c r="B3915" s="30" t="e">
        <f>VLOOKUP(F3915,[3]!Tabla13[#All],2,FALSE)</f>
        <v>#N/A</v>
      </c>
      <c r="C3915" s="51">
        <v>2026</v>
      </c>
      <c r="D3915" s="51">
        <v>8330</v>
      </c>
      <c r="E3915" s="51"/>
      <c r="F3915" s="52"/>
      <c r="G3915" s="51">
        <v>3</v>
      </c>
      <c r="H3915" s="51">
        <v>9</v>
      </c>
      <c r="I3915" s="51">
        <v>25</v>
      </c>
      <c r="J3915" s="51"/>
      <c r="K3915" s="51">
        <v>5000</v>
      </c>
      <c r="L3915" s="51">
        <v>5100</v>
      </c>
      <c r="M3915" s="51">
        <v>515</v>
      </c>
      <c r="N3915" s="50">
        <v>841</v>
      </c>
      <c r="O3915" s="49"/>
      <c r="P3915" s="48" t="s">
        <v>439</v>
      </c>
      <c r="Q3915" s="47">
        <v>0</v>
      </c>
      <c r="R3915" s="47">
        <v>0</v>
      </c>
      <c r="S3915" s="46">
        <f t="shared" si="257"/>
        <v>0</v>
      </c>
      <c r="T3915" s="47">
        <v>0</v>
      </c>
      <c r="U3915" s="47">
        <v>0</v>
      </c>
      <c r="V3915" s="46">
        <f t="shared" si="259"/>
        <v>0</v>
      </c>
      <c r="W3915" s="46">
        <f t="shared" si="260"/>
        <v>0</v>
      </c>
      <c r="X3915" s="45" t="s">
        <v>26</v>
      </c>
      <c r="Y3915" s="44"/>
      <c r="Z3915" s="43"/>
      <c r="AA3915" s="78" t="s">
        <v>100</v>
      </c>
      <c r="AK3915" s="2"/>
      <c r="AL3915" s="2"/>
      <c r="AM3915" s="2"/>
      <c r="AN3915" s="2"/>
      <c r="AO3915" s="2"/>
      <c r="AP3915" s="2"/>
      <c r="AQ3915" s="2"/>
      <c r="AR3915" s="2"/>
      <c r="AS3915" s="2"/>
      <c r="AT3915" s="2"/>
      <c r="AU3915" s="2"/>
      <c r="AV3915" s="2"/>
      <c r="AW3915" s="2"/>
    </row>
    <row r="3916" spans="1:49" hidden="1">
      <c r="A3916" s="31" t="e">
        <f t="shared" si="258"/>
        <v>#N/A</v>
      </c>
      <c r="B3916" s="30" t="e">
        <f>VLOOKUP(F3916,[3]!Tabla13[#All],2,FALSE)</f>
        <v>#N/A</v>
      </c>
      <c r="C3916" s="51">
        <v>2026</v>
      </c>
      <c r="D3916" s="51">
        <v>8330</v>
      </c>
      <c r="E3916" s="51"/>
      <c r="F3916" s="52"/>
      <c r="G3916" s="51">
        <v>3</v>
      </c>
      <c r="H3916" s="51">
        <v>9</v>
      </c>
      <c r="I3916" s="51">
        <v>25</v>
      </c>
      <c r="J3916" s="51"/>
      <c r="K3916" s="51">
        <v>5000</v>
      </c>
      <c r="L3916" s="51">
        <v>5100</v>
      </c>
      <c r="M3916" s="51">
        <v>515</v>
      </c>
      <c r="N3916" s="50">
        <v>842</v>
      </c>
      <c r="O3916" s="49">
        <v>3</v>
      </c>
      <c r="P3916" s="48" t="s">
        <v>438</v>
      </c>
      <c r="Q3916" s="47">
        <v>0</v>
      </c>
      <c r="R3916" s="47">
        <v>0</v>
      </c>
      <c r="S3916" s="46">
        <f t="shared" ref="S3916:S3979" si="261">Q3916+R3916</f>
        <v>0</v>
      </c>
      <c r="T3916" s="47"/>
      <c r="U3916" s="47">
        <v>0</v>
      </c>
      <c r="V3916" s="46">
        <f t="shared" si="259"/>
        <v>0</v>
      </c>
      <c r="W3916" s="46">
        <f t="shared" si="260"/>
        <v>0</v>
      </c>
      <c r="X3916" s="45" t="s">
        <v>26</v>
      </c>
      <c r="Y3916" s="44"/>
      <c r="Z3916" s="43"/>
      <c r="AA3916" s="78" t="s">
        <v>100</v>
      </c>
      <c r="AK3916" s="2"/>
      <c r="AL3916" s="2"/>
      <c r="AM3916" s="2"/>
      <c r="AN3916" s="2"/>
      <c r="AO3916" s="2"/>
      <c r="AP3916" s="2"/>
      <c r="AQ3916" s="2"/>
      <c r="AR3916" s="2"/>
      <c r="AS3916" s="2"/>
      <c r="AT3916" s="2"/>
      <c r="AU3916" s="2"/>
      <c r="AV3916" s="2"/>
      <c r="AW3916" s="2"/>
    </row>
    <row r="3917" spans="1:49" hidden="1">
      <c r="A3917" s="31" t="e">
        <f t="shared" si="258"/>
        <v>#N/A</v>
      </c>
      <c r="B3917" s="30" t="e">
        <f>VLOOKUP(F3917,[3]!Tabla13[#All],2,FALSE)</f>
        <v>#N/A</v>
      </c>
      <c r="C3917" s="51">
        <v>2026</v>
      </c>
      <c r="D3917" s="51">
        <v>8330</v>
      </c>
      <c r="E3917" s="51"/>
      <c r="F3917" s="52"/>
      <c r="G3917" s="51">
        <v>3</v>
      </c>
      <c r="H3917" s="51">
        <v>9</v>
      </c>
      <c r="I3917" s="51">
        <v>25</v>
      </c>
      <c r="J3917" s="51"/>
      <c r="K3917" s="51">
        <v>5000</v>
      </c>
      <c r="L3917" s="51">
        <v>5100</v>
      </c>
      <c r="M3917" s="51">
        <v>515</v>
      </c>
      <c r="N3917" s="50">
        <v>984</v>
      </c>
      <c r="O3917" s="49"/>
      <c r="P3917" s="48" t="s">
        <v>50</v>
      </c>
      <c r="Q3917" s="47">
        <v>0</v>
      </c>
      <c r="R3917" s="47">
        <v>0</v>
      </c>
      <c r="S3917" s="46">
        <f t="shared" si="261"/>
        <v>0</v>
      </c>
      <c r="T3917" s="47">
        <v>0</v>
      </c>
      <c r="U3917" s="47">
        <v>0</v>
      </c>
      <c r="V3917" s="46">
        <f t="shared" si="259"/>
        <v>0</v>
      </c>
      <c r="W3917" s="46">
        <f t="shared" si="260"/>
        <v>0</v>
      </c>
      <c r="X3917" s="45" t="s">
        <v>26</v>
      </c>
      <c r="Y3917" s="44"/>
      <c r="Z3917" s="43"/>
      <c r="AA3917" s="78" t="s">
        <v>100</v>
      </c>
      <c r="AK3917" s="2"/>
      <c r="AL3917" s="2"/>
      <c r="AM3917" s="2"/>
      <c r="AN3917" s="2"/>
      <c r="AO3917" s="2"/>
      <c r="AP3917" s="2"/>
      <c r="AQ3917" s="2"/>
      <c r="AR3917" s="2"/>
      <c r="AS3917" s="2"/>
      <c r="AT3917" s="2"/>
      <c r="AU3917" s="2"/>
      <c r="AV3917" s="2"/>
      <c r="AW3917" s="2"/>
    </row>
    <row r="3918" spans="1:49" hidden="1">
      <c r="A3918" s="31" t="e">
        <f t="shared" si="258"/>
        <v>#N/A</v>
      </c>
      <c r="B3918" s="30" t="e">
        <f>VLOOKUP(F3918,[3]!Tabla13[#All],2,FALSE)</f>
        <v>#N/A</v>
      </c>
      <c r="C3918" s="51">
        <v>2026</v>
      </c>
      <c r="D3918" s="51">
        <v>8330</v>
      </c>
      <c r="E3918" s="51"/>
      <c r="F3918" s="52"/>
      <c r="G3918" s="51">
        <v>3</v>
      </c>
      <c r="H3918" s="51">
        <v>9</v>
      </c>
      <c r="I3918" s="51">
        <v>25</v>
      </c>
      <c r="J3918" s="51"/>
      <c r="K3918" s="51">
        <v>5000</v>
      </c>
      <c r="L3918" s="51">
        <v>5100</v>
      </c>
      <c r="M3918" s="51">
        <v>515</v>
      </c>
      <c r="N3918" s="50">
        <v>1241</v>
      </c>
      <c r="O3918" s="49"/>
      <c r="P3918" s="48" t="s">
        <v>437</v>
      </c>
      <c r="Q3918" s="47">
        <v>0</v>
      </c>
      <c r="R3918" s="47">
        <v>0</v>
      </c>
      <c r="S3918" s="46">
        <f t="shared" si="261"/>
        <v>0</v>
      </c>
      <c r="T3918" s="47">
        <v>0</v>
      </c>
      <c r="U3918" s="47">
        <v>0</v>
      </c>
      <c r="V3918" s="46">
        <f t="shared" si="259"/>
        <v>0</v>
      </c>
      <c r="W3918" s="46">
        <f t="shared" si="260"/>
        <v>0</v>
      </c>
      <c r="X3918" s="45" t="s">
        <v>26</v>
      </c>
      <c r="Y3918" s="44"/>
      <c r="Z3918" s="43"/>
      <c r="AA3918" s="78" t="s">
        <v>100</v>
      </c>
      <c r="AK3918" s="2"/>
      <c r="AL3918" s="2"/>
      <c r="AM3918" s="2"/>
      <c r="AN3918" s="2"/>
      <c r="AO3918" s="2"/>
      <c r="AP3918" s="2"/>
      <c r="AQ3918" s="2"/>
      <c r="AR3918" s="2"/>
      <c r="AS3918" s="2"/>
      <c r="AT3918" s="2"/>
      <c r="AU3918" s="2"/>
      <c r="AV3918" s="2"/>
      <c r="AW3918" s="2"/>
    </row>
    <row r="3919" spans="1:49" hidden="1">
      <c r="A3919" s="31" t="e">
        <f t="shared" si="258"/>
        <v>#N/A</v>
      </c>
      <c r="B3919" s="30" t="e">
        <f>VLOOKUP(F3919,[3]!Tabla13[#All],2,FALSE)</f>
        <v>#N/A</v>
      </c>
      <c r="C3919" s="51">
        <v>2026</v>
      </c>
      <c r="D3919" s="51">
        <v>8330</v>
      </c>
      <c r="E3919" s="51"/>
      <c r="F3919" s="52"/>
      <c r="G3919" s="51">
        <v>3</v>
      </c>
      <c r="H3919" s="51">
        <v>9</v>
      </c>
      <c r="I3919" s="51">
        <v>25</v>
      </c>
      <c r="J3919" s="51"/>
      <c r="K3919" s="51">
        <v>5000</v>
      </c>
      <c r="L3919" s="51">
        <v>5100</v>
      </c>
      <c r="M3919" s="51">
        <v>515</v>
      </c>
      <c r="N3919" s="50">
        <v>1260</v>
      </c>
      <c r="O3919" s="49"/>
      <c r="P3919" s="48" t="s">
        <v>436</v>
      </c>
      <c r="Q3919" s="47">
        <v>0</v>
      </c>
      <c r="R3919" s="47">
        <v>0</v>
      </c>
      <c r="S3919" s="46">
        <f t="shared" si="261"/>
        <v>0</v>
      </c>
      <c r="T3919" s="47">
        <v>0</v>
      </c>
      <c r="U3919" s="47">
        <v>0</v>
      </c>
      <c r="V3919" s="46">
        <f t="shared" si="259"/>
        <v>0</v>
      </c>
      <c r="W3919" s="46">
        <f t="shared" si="260"/>
        <v>0</v>
      </c>
      <c r="X3919" s="45" t="s">
        <v>26</v>
      </c>
      <c r="Y3919" s="44"/>
      <c r="Z3919" s="43"/>
      <c r="AA3919" s="78" t="s">
        <v>100</v>
      </c>
      <c r="AK3919" s="2"/>
      <c r="AL3919" s="2"/>
      <c r="AM3919" s="2"/>
      <c r="AN3919" s="2"/>
      <c r="AO3919" s="2"/>
      <c r="AP3919" s="2"/>
      <c r="AQ3919" s="2"/>
      <c r="AR3919" s="2"/>
      <c r="AS3919" s="2"/>
      <c r="AT3919" s="2"/>
      <c r="AU3919" s="2"/>
      <c r="AV3919" s="2"/>
      <c r="AW3919" s="2"/>
    </row>
    <row r="3920" spans="1:49" hidden="1">
      <c r="A3920" s="31" t="e">
        <f t="shared" si="258"/>
        <v>#N/A</v>
      </c>
      <c r="B3920" s="30" t="e">
        <f>VLOOKUP(F3920,[3]!Tabla13[#All],2,FALSE)</f>
        <v>#N/A</v>
      </c>
      <c r="C3920" s="51">
        <v>2026</v>
      </c>
      <c r="D3920" s="51">
        <v>8330</v>
      </c>
      <c r="E3920" s="51"/>
      <c r="F3920" s="52"/>
      <c r="G3920" s="51">
        <v>3</v>
      </c>
      <c r="H3920" s="51">
        <v>9</v>
      </c>
      <c r="I3920" s="51">
        <v>25</v>
      </c>
      <c r="J3920" s="51"/>
      <c r="K3920" s="51">
        <v>5000</v>
      </c>
      <c r="L3920" s="51">
        <v>5100</v>
      </c>
      <c r="M3920" s="51">
        <v>515</v>
      </c>
      <c r="N3920" s="50">
        <v>1285</v>
      </c>
      <c r="O3920" s="49"/>
      <c r="P3920" s="48" t="s">
        <v>52</v>
      </c>
      <c r="Q3920" s="47">
        <v>0</v>
      </c>
      <c r="R3920" s="47">
        <v>0</v>
      </c>
      <c r="S3920" s="46">
        <f t="shared" si="261"/>
        <v>0</v>
      </c>
      <c r="T3920" s="47">
        <v>0</v>
      </c>
      <c r="U3920" s="47">
        <v>0</v>
      </c>
      <c r="V3920" s="46">
        <f t="shared" si="259"/>
        <v>0</v>
      </c>
      <c r="W3920" s="46">
        <f t="shared" si="260"/>
        <v>0</v>
      </c>
      <c r="X3920" s="45" t="s">
        <v>26</v>
      </c>
      <c r="Y3920" s="44"/>
      <c r="Z3920" s="43"/>
      <c r="AA3920" s="78" t="s">
        <v>100</v>
      </c>
      <c r="AK3920" s="2"/>
      <c r="AL3920" s="2"/>
      <c r="AM3920" s="2"/>
      <c r="AN3920" s="2"/>
      <c r="AO3920" s="2"/>
      <c r="AP3920" s="2"/>
      <c r="AQ3920" s="2"/>
      <c r="AR3920" s="2"/>
      <c r="AS3920" s="2"/>
      <c r="AT3920" s="2"/>
      <c r="AU3920" s="2"/>
      <c r="AV3920" s="2"/>
      <c r="AW3920" s="2"/>
    </row>
    <row r="3921" spans="1:49" hidden="1">
      <c r="A3921" s="31" t="e">
        <f t="shared" si="258"/>
        <v>#N/A</v>
      </c>
      <c r="B3921" s="30" t="e">
        <f>VLOOKUP(F3921,[3]!Tabla13[#All],2,FALSE)</f>
        <v>#N/A</v>
      </c>
      <c r="C3921" s="51">
        <v>2026</v>
      </c>
      <c r="D3921" s="51">
        <v>8330</v>
      </c>
      <c r="E3921" s="51"/>
      <c r="F3921" s="52"/>
      <c r="G3921" s="51">
        <v>3</v>
      </c>
      <c r="H3921" s="51">
        <v>9</v>
      </c>
      <c r="I3921" s="51">
        <v>25</v>
      </c>
      <c r="J3921" s="51"/>
      <c r="K3921" s="51">
        <v>5000</v>
      </c>
      <c r="L3921" s="51">
        <v>5100</v>
      </c>
      <c r="M3921" s="51">
        <v>515</v>
      </c>
      <c r="N3921" s="50">
        <v>1352</v>
      </c>
      <c r="O3921" s="49"/>
      <c r="P3921" s="48" t="s">
        <v>435</v>
      </c>
      <c r="Q3921" s="47">
        <v>0</v>
      </c>
      <c r="R3921" s="47">
        <v>0</v>
      </c>
      <c r="S3921" s="46">
        <f t="shared" si="261"/>
        <v>0</v>
      </c>
      <c r="T3921" s="47">
        <v>0</v>
      </c>
      <c r="U3921" s="47">
        <v>0</v>
      </c>
      <c r="V3921" s="46">
        <f t="shared" si="259"/>
        <v>0</v>
      </c>
      <c r="W3921" s="46">
        <f t="shared" si="260"/>
        <v>0</v>
      </c>
      <c r="X3921" s="45" t="s">
        <v>26</v>
      </c>
      <c r="Y3921" s="44"/>
      <c r="Z3921" s="43"/>
      <c r="AA3921" s="78" t="s">
        <v>100</v>
      </c>
      <c r="AK3921" s="2"/>
      <c r="AL3921" s="2"/>
      <c r="AM3921" s="2"/>
      <c r="AN3921" s="2"/>
      <c r="AO3921" s="2"/>
      <c r="AP3921" s="2"/>
      <c r="AQ3921" s="2"/>
      <c r="AR3921" s="2"/>
      <c r="AS3921" s="2"/>
      <c r="AT3921" s="2"/>
      <c r="AU3921" s="2"/>
      <c r="AV3921" s="2"/>
      <c r="AW3921" s="2"/>
    </row>
    <row r="3922" spans="1:49" hidden="1">
      <c r="A3922" s="31" t="e">
        <f t="shared" si="258"/>
        <v>#N/A</v>
      </c>
      <c r="B3922" s="30" t="e">
        <f>VLOOKUP(F3922,[3]!Tabla13[#All],2,FALSE)</f>
        <v>#N/A</v>
      </c>
      <c r="C3922" s="51">
        <v>2026</v>
      </c>
      <c r="D3922" s="51">
        <v>8330</v>
      </c>
      <c r="E3922" s="51"/>
      <c r="F3922" s="52"/>
      <c r="G3922" s="51">
        <v>3</v>
      </c>
      <c r="H3922" s="51">
        <v>9</v>
      </c>
      <c r="I3922" s="51">
        <v>25</v>
      </c>
      <c r="J3922" s="51"/>
      <c r="K3922" s="51">
        <v>5000</v>
      </c>
      <c r="L3922" s="51">
        <v>5100</v>
      </c>
      <c r="M3922" s="51">
        <v>515</v>
      </c>
      <c r="N3922" s="50">
        <v>1416</v>
      </c>
      <c r="O3922" s="49"/>
      <c r="P3922" s="48" t="s">
        <v>434</v>
      </c>
      <c r="Q3922" s="47">
        <v>0</v>
      </c>
      <c r="R3922" s="47">
        <v>0</v>
      </c>
      <c r="S3922" s="46">
        <f t="shared" si="261"/>
        <v>0</v>
      </c>
      <c r="T3922" s="47">
        <v>0</v>
      </c>
      <c r="U3922" s="47">
        <v>0</v>
      </c>
      <c r="V3922" s="46">
        <f t="shared" si="259"/>
        <v>0</v>
      </c>
      <c r="W3922" s="46">
        <f t="shared" si="260"/>
        <v>0</v>
      </c>
      <c r="X3922" s="45" t="s">
        <v>26</v>
      </c>
      <c r="Y3922" s="44"/>
      <c r="Z3922" s="43"/>
      <c r="AA3922" s="78" t="s">
        <v>100</v>
      </c>
      <c r="AK3922" s="2"/>
      <c r="AL3922" s="2"/>
      <c r="AM3922" s="2"/>
      <c r="AN3922" s="2"/>
      <c r="AO3922" s="2"/>
      <c r="AP3922" s="2"/>
      <c r="AQ3922" s="2"/>
      <c r="AR3922" s="2"/>
      <c r="AS3922" s="2"/>
      <c r="AT3922" s="2"/>
      <c r="AU3922" s="2"/>
      <c r="AV3922" s="2"/>
      <c r="AW3922" s="2"/>
    </row>
    <row r="3923" spans="1:49" hidden="1">
      <c r="A3923" s="31" t="e">
        <f t="shared" si="258"/>
        <v>#N/A</v>
      </c>
      <c r="B3923" s="30" t="e">
        <f>VLOOKUP(F3923,[3]!Tabla13[#All],2,FALSE)</f>
        <v>#N/A</v>
      </c>
      <c r="C3923" s="51">
        <v>2026</v>
      </c>
      <c r="D3923" s="51">
        <v>8330</v>
      </c>
      <c r="E3923" s="51"/>
      <c r="F3923" s="52"/>
      <c r="G3923" s="51">
        <v>3</v>
      </c>
      <c r="H3923" s="51">
        <v>9</v>
      </c>
      <c r="I3923" s="51">
        <v>25</v>
      </c>
      <c r="J3923" s="51"/>
      <c r="K3923" s="51">
        <v>5000</v>
      </c>
      <c r="L3923" s="51">
        <v>5100</v>
      </c>
      <c r="M3923" s="51">
        <v>515</v>
      </c>
      <c r="N3923" s="50">
        <v>1476</v>
      </c>
      <c r="O3923" s="49"/>
      <c r="P3923" s="48" t="s">
        <v>51</v>
      </c>
      <c r="Q3923" s="47">
        <v>0</v>
      </c>
      <c r="R3923" s="47">
        <v>0</v>
      </c>
      <c r="S3923" s="46">
        <f t="shared" si="261"/>
        <v>0</v>
      </c>
      <c r="T3923" s="47">
        <v>0</v>
      </c>
      <c r="U3923" s="47">
        <v>0</v>
      </c>
      <c r="V3923" s="46">
        <f t="shared" si="259"/>
        <v>0</v>
      </c>
      <c r="W3923" s="46">
        <f t="shared" si="260"/>
        <v>0</v>
      </c>
      <c r="X3923" s="45" t="s">
        <v>26</v>
      </c>
      <c r="Y3923" s="44"/>
      <c r="Z3923" s="43"/>
      <c r="AA3923" s="78" t="s">
        <v>100</v>
      </c>
      <c r="AK3923" s="2"/>
      <c r="AL3923" s="2"/>
      <c r="AM3923" s="2"/>
      <c r="AN3923" s="2"/>
      <c r="AO3923" s="2"/>
      <c r="AP3923" s="2"/>
      <c r="AQ3923" s="2"/>
      <c r="AR3923" s="2"/>
      <c r="AS3923" s="2"/>
      <c r="AT3923" s="2"/>
      <c r="AU3923" s="2"/>
      <c r="AV3923" s="2"/>
      <c r="AW3923" s="2"/>
    </row>
    <row r="3924" spans="1:49" hidden="1">
      <c r="A3924" s="31" t="e">
        <f t="shared" si="258"/>
        <v>#N/A</v>
      </c>
      <c r="B3924" s="30" t="e">
        <f>VLOOKUP(F3924,[3]!Tabla13[#All],2,FALSE)</f>
        <v>#N/A</v>
      </c>
      <c r="C3924" s="51">
        <v>2026</v>
      </c>
      <c r="D3924" s="51">
        <v>8330</v>
      </c>
      <c r="E3924" s="51"/>
      <c r="F3924" s="52"/>
      <c r="G3924" s="51">
        <v>3</v>
      </c>
      <c r="H3924" s="51">
        <v>9</v>
      </c>
      <c r="I3924" s="51">
        <v>25</v>
      </c>
      <c r="J3924" s="51"/>
      <c r="K3924" s="51">
        <v>5000</v>
      </c>
      <c r="L3924" s="51">
        <v>5100</v>
      </c>
      <c r="M3924" s="51">
        <v>515</v>
      </c>
      <c r="N3924" s="50">
        <v>1481</v>
      </c>
      <c r="O3924" s="49"/>
      <c r="P3924" s="48" t="s">
        <v>433</v>
      </c>
      <c r="Q3924" s="47">
        <v>0</v>
      </c>
      <c r="R3924" s="47">
        <v>0</v>
      </c>
      <c r="S3924" s="46">
        <f t="shared" si="261"/>
        <v>0</v>
      </c>
      <c r="T3924" s="47">
        <v>0</v>
      </c>
      <c r="U3924" s="47">
        <v>0</v>
      </c>
      <c r="V3924" s="46">
        <f t="shared" si="259"/>
        <v>0</v>
      </c>
      <c r="W3924" s="46">
        <f t="shared" si="260"/>
        <v>0</v>
      </c>
      <c r="X3924" s="45" t="s">
        <v>26</v>
      </c>
      <c r="Y3924" s="44"/>
      <c r="Z3924" s="43"/>
      <c r="AA3924" s="78" t="s">
        <v>100</v>
      </c>
      <c r="AK3924" s="2"/>
      <c r="AL3924" s="2"/>
      <c r="AM3924" s="2"/>
      <c r="AN3924" s="2"/>
      <c r="AO3924" s="2"/>
      <c r="AP3924" s="2"/>
      <c r="AQ3924" s="2"/>
      <c r="AR3924" s="2"/>
      <c r="AS3924" s="2"/>
      <c r="AT3924" s="2"/>
      <c r="AU3924" s="2"/>
      <c r="AV3924" s="2"/>
      <c r="AW3924" s="2"/>
    </row>
    <row r="3925" spans="1:49" hidden="1">
      <c r="A3925" s="31" t="e">
        <f t="shared" si="258"/>
        <v>#N/A</v>
      </c>
      <c r="B3925" s="30" t="e">
        <f>VLOOKUP(F3925,[3]!Tabla13[#All],2,FALSE)</f>
        <v>#N/A</v>
      </c>
      <c r="C3925" s="40">
        <v>2026</v>
      </c>
      <c r="D3925" s="40">
        <v>8330</v>
      </c>
      <c r="E3925" s="40"/>
      <c r="F3925" s="41"/>
      <c r="G3925" s="40">
        <v>3</v>
      </c>
      <c r="H3925" s="40">
        <v>9</v>
      </c>
      <c r="I3925" s="40">
        <v>25</v>
      </c>
      <c r="J3925" s="40"/>
      <c r="K3925" s="40">
        <v>5000</v>
      </c>
      <c r="L3925" s="40">
        <v>5100</v>
      </c>
      <c r="M3925" s="40">
        <v>519</v>
      </c>
      <c r="N3925" s="39" t="s">
        <v>23</v>
      </c>
      <c r="O3925" s="38"/>
      <c r="P3925" s="37" t="s">
        <v>47</v>
      </c>
      <c r="Q3925" s="36">
        <f>SUM(Q3926:Q3926)</f>
        <v>0</v>
      </c>
      <c r="R3925" s="36">
        <f>SUM(R3926:R3926)</f>
        <v>0</v>
      </c>
      <c r="S3925" s="36">
        <f t="shared" si="261"/>
        <v>0</v>
      </c>
      <c r="T3925" s="36">
        <f>SUM(T3926:T3926)</f>
        <v>0</v>
      </c>
      <c r="U3925" s="36">
        <f>SUM(U3926:U3926)</f>
        <v>0</v>
      </c>
      <c r="V3925" s="36">
        <f t="shared" si="259"/>
        <v>0</v>
      </c>
      <c r="W3925" s="36">
        <f t="shared" si="260"/>
        <v>0</v>
      </c>
      <c r="X3925" s="35"/>
      <c r="Y3925" s="64"/>
      <c r="Z3925" s="63"/>
      <c r="AA3925" s="32"/>
      <c r="AK3925" s="2"/>
      <c r="AL3925" s="2"/>
      <c r="AM3925" s="2"/>
      <c r="AN3925" s="2"/>
      <c r="AO3925" s="2"/>
      <c r="AP3925" s="2"/>
      <c r="AQ3925" s="2"/>
      <c r="AR3925" s="2"/>
      <c r="AS3925" s="2"/>
      <c r="AT3925" s="2"/>
      <c r="AU3925" s="2"/>
      <c r="AV3925" s="2"/>
      <c r="AW3925" s="2"/>
    </row>
    <row r="3926" spans="1:49" ht="28.5" hidden="1">
      <c r="A3926" s="31" t="e">
        <f t="shared" si="258"/>
        <v>#N/A</v>
      </c>
      <c r="B3926" s="30" t="e">
        <f>VLOOKUP(F3926,[3]!Tabla13[#All],2,FALSE)</f>
        <v>#N/A</v>
      </c>
      <c r="C3926" s="51">
        <v>2026</v>
      </c>
      <c r="D3926" s="51">
        <v>8330</v>
      </c>
      <c r="E3926" s="51"/>
      <c r="F3926" s="52"/>
      <c r="G3926" s="51">
        <v>3</v>
      </c>
      <c r="H3926" s="51">
        <v>9</v>
      </c>
      <c r="I3926" s="51">
        <v>25</v>
      </c>
      <c r="J3926" s="51"/>
      <c r="K3926" s="51">
        <v>5000</v>
      </c>
      <c r="L3926" s="51">
        <v>5100</v>
      </c>
      <c r="M3926" s="51">
        <v>519</v>
      </c>
      <c r="N3926" s="50">
        <v>494</v>
      </c>
      <c r="O3926" s="49"/>
      <c r="P3926" s="48" t="s">
        <v>432</v>
      </c>
      <c r="Q3926" s="47">
        <v>0</v>
      </c>
      <c r="R3926" s="47">
        <v>0</v>
      </c>
      <c r="S3926" s="46">
        <f t="shared" si="261"/>
        <v>0</v>
      </c>
      <c r="T3926" s="47">
        <v>0</v>
      </c>
      <c r="U3926" s="47">
        <v>0</v>
      </c>
      <c r="V3926" s="46">
        <f t="shared" si="259"/>
        <v>0</v>
      </c>
      <c r="W3926" s="46">
        <f t="shared" si="260"/>
        <v>0</v>
      </c>
      <c r="X3926" s="45" t="s">
        <v>26</v>
      </c>
      <c r="Y3926" s="44"/>
      <c r="Z3926" s="43"/>
      <c r="AA3926" s="78" t="s">
        <v>100</v>
      </c>
      <c r="AK3926" s="2"/>
      <c r="AL3926" s="2"/>
      <c r="AM3926" s="2"/>
      <c r="AN3926" s="2"/>
      <c r="AO3926" s="2"/>
      <c r="AP3926" s="2"/>
      <c r="AQ3926" s="2"/>
      <c r="AR3926" s="2"/>
      <c r="AS3926" s="2"/>
      <c r="AT3926" s="2"/>
      <c r="AU3926" s="2"/>
      <c r="AV3926" s="2"/>
      <c r="AW3926" s="2"/>
    </row>
    <row r="3927" spans="1:49" hidden="1">
      <c r="A3927" s="31" t="e">
        <f t="shared" si="258"/>
        <v>#N/A</v>
      </c>
      <c r="B3927" s="30" t="e">
        <f>VLOOKUP(F3927,[3]!Tabla13[#All],2,FALSE)</f>
        <v>#N/A</v>
      </c>
      <c r="C3927" s="61">
        <v>2026</v>
      </c>
      <c r="D3927" s="61">
        <v>8330</v>
      </c>
      <c r="E3927" s="61"/>
      <c r="F3927" s="62"/>
      <c r="G3927" s="61">
        <v>3</v>
      </c>
      <c r="H3927" s="61">
        <v>9</v>
      </c>
      <c r="I3927" s="61">
        <v>25</v>
      </c>
      <c r="J3927" s="61"/>
      <c r="K3927" s="61">
        <v>5000</v>
      </c>
      <c r="L3927" s="61">
        <v>5200</v>
      </c>
      <c r="M3927" s="61"/>
      <c r="N3927" s="60" t="s">
        <v>23</v>
      </c>
      <c r="O3927" s="59"/>
      <c r="P3927" s="58" t="s">
        <v>40</v>
      </c>
      <c r="Q3927" s="57">
        <f>+Q3928</f>
        <v>0</v>
      </c>
      <c r="R3927" s="57">
        <f>+R3928</f>
        <v>0</v>
      </c>
      <c r="S3927" s="57">
        <f t="shared" si="261"/>
        <v>0</v>
      </c>
      <c r="T3927" s="57">
        <f>+T3928</f>
        <v>0</v>
      </c>
      <c r="U3927" s="57">
        <f>+U3928</f>
        <v>0</v>
      </c>
      <c r="V3927" s="57">
        <f t="shared" si="259"/>
        <v>0</v>
      </c>
      <c r="W3927" s="57">
        <f t="shared" si="260"/>
        <v>0</v>
      </c>
      <c r="X3927" s="56"/>
      <c r="Y3927" s="66"/>
      <c r="Z3927" s="65"/>
      <c r="AA3927" s="53"/>
      <c r="AK3927" s="2"/>
      <c r="AL3927" s="2"/>
      <c r="AM3927" s="2"/>
      <c r="AN3927" s="2"/>
      <c r="AO3927" s="2"/>
      <c r="AP3927" s="2"/>
      <c r="AQ3927" s="2"/>
      <c r="AR3927" s="2"/>
      <c r="AS3927" s="2"/>
      <c r="AT3927" s="2"/>
      <c r="AU3927" s="2"/>
      <c r="AV3927" s="2"/>
      <c r="AW3927" s="2"/>
    </row>
    <row r="3928" spans="1:49" hidden="1">
      <c r="A3928" s="31" t="e">
        <f t="shared" si="258"/>
        <v>#N/A</v>
      </c>
      <c r="B3928" s="30" t="e">
        <f>VLOOKUP(F3928,[3]!Tabla13[#All],2,FALSE)</f>
        <v>#N/A</v>
      </c>
      <c r="C3928" s="40">
        <v>2026</v>
      </c>
      <c r="D3928" s="40">
        <v>8330</v>
      </c>
      <c r="E3928" s="40"/>
      <c r="F3928" s="41"/>
      <c r="G3928" s="40">
        <v>3</v>
      </c>
      <c r="H3928" s="40">
        <v>9</v>
      </c>
      <c r="I3928" s="40">
        <v>25</v>
      </c>
      <c r="J3928" s="40"/>
      <c r="K3928" s="40">
        <v>5000</v>
      </c>
      <c r="L3928" s="40">
        <v>5200</v>
      </c>
      <c r="M3928" s="40">
        <v>523</v>
      </c>
      <c r="N3928" s="39" t="s">
        <v>23</v>
      </c>
      <c r="O3928" s="38"/>
      <c r="P3928" s="37" t="s">
        <v>36</v>
      </c>
      <c r="Q3928" s="36">
        <f>SUM(Q3929:Q3929)</f>
        <v>0</v>
      </c>
      <c r="R3928" s="36">
        <f>SUM(R3929:R3929)</f>
        <v>0</v>
      </c>
      <c r="S3928" s="36">
        <f t="shared" si="261"/>
        <v>0</v>
      </c>
      <c r="T3928" s="36">
        <f>SUM(T3929:T3929)</f>
        <v>0</v>
      </c>
      <c r="U3928" s="36">
        <f>SUM(U3929:U3929)</f>
        <v>0</v>
      </c>
      <c r="V3928" s="36">
        <f t="shared" si="259"/>
        <v>0</v>
      </c>
      <c r="W3928" s="36">
        <f t="shared" si="260"/>
        <v>0</v>
      </c>
      <c r="X3928" s="35"/>
      <c r="Y3928" s="64"/>
      <c r="Z3928" s="63"/>
      <c r="AA3928" s="32"/>
      <c r="AK3928" s="2"/>
      <c r="AL3928" s="2"/>
      <c r="AM3928" s="2"/>
      <c r="AN3928" s="2"/>
      <c r="AO3928" s="2"/>
      <c r="AP3928" s="2"/>
      <c r="AQ3928" s="2"/>
      <c r="AR3928" s="2"/>
      <c r="AS3928" s="2"/>
      <c r="AT3928" s="2"/>
      <c r="AU3928" s="2"/>
      <c r="AV3928" s="2"/>
      <c r="AW3928" s="2"/>
    </row>
    <row r="3929" spans="1:49" hidden="1">
      <c r="A3929" s="31" t="e">
        <f t="shared" si="258"/>
        <v>#N/A</v>
      </c>
      <c r="B3929" s="30" t="e">
        <f>VLOOKUP(F3929,[3]!Tabla13[#All],2,FALSE)</f>
        <v>#N/A</v>
      </c>
      <c r="C3929" s="51">
        <v>2026</v>
      </c>
      <c r="D3929" s="51">
        <v>8330</v>
      </c>
      <c r="E3929" s="51"/>
      <c r="F3929" s="52"/>
      <c r="G3929" s="51">
        <v>3</v>
      </c>
      <c r="H3929" s="51">
        <v>9</v>
      </c>
      <c r="I3929" s="51">
        <v>25</v>
      </c>
      <c r="J3929" s="51"/>
      <c r="K3929" s="51">
        <v>5000</v>
      </c>
      <c r="L3929" s="51">
        <v>5200</v>
      </c>
      <c r="M3929" s="51">
        <v>523</v>
      </c>
      <c r="N3929" s="50">
        <v>207</v>
      </c>
      <c r="O3929" s="49"/>
      <c r="P3929" s="48" t="s">
        <v>430</v>
      </c>
      <c r="Q3929" s="47">
        <v>0</v>
      </c>
      <c r="R3929" s="47">
        <v>0</v>
      </c>
      <c r="S3929" s="46">
        <f t="shared" si="261"/>
        <v>0</v>
      </c>
      <c r="T3929" s="47">
        <v>0</v>
      </c>
      <c r="U3929" s="47">
        <v>0</v>
      </c>
      <c r="V3929" s="46">
        <f t="shared" si="259"/>
        <v>0</v>
      </c>
      <c r="W3929" s="46">
        <f t="shared" si="260"/>
        <v>0</v>
      </c>
      <c r="X3929" s="45" t="s">
        <v>26</v>
      </c>
      <c r="Y3929" s="44"/>
      <c r="Z3929" s="43"/>
      <c r="AA3929" s="78" t="s">
        <v>100</v>
      </c>
      <c r="AK3929" s="2"/>
      <c r="AL3929" s="2"/>
      <c r="AM3929" s="2"/>
      <c r="AN3929" s="2"/>
      <c r="AO3929" s="2"/>
      <c r="AP3929" s="2"/>
      <c r="AQ3929" s="2"/>
      <c r="AR3929" s="2"/>
      <c r="AS3929" s="2"/>
      <c r="AT3929" s="2"/>
      <c r="AU3929" s="2"/>
      <c r="AV3929" s="2"/>
      <c r="AW3929" s="2"/>
    </row>
    <row r="3930" spans="1:49" hidden="1">
      <c r="A3930" s="31" t="e">
        <f t="shared" si="258"/>
        <v>#N/A</v>
      </c>
      <c r="B3930" s="30" t="e">
        <f>VLOOKUP(F3930,[3]!Tabla13[#All],2,FALSE)</f>
        <v>#N/A</v>
      </c>
      <c r="C3930" s="61">
        <v>2026</v>
      </c>
      <c r="D3930" s="61">
        <v>8330</v>
      </c>
      <c r="E3930" s="61"/>
      <c r="F3930" s="62"/>
      <c r="G3930" s="61">
        <v>3</v>
      </c>
      <c r="H3930" s="61">
        <v>9</v>
      </c>
      <c r="I3930" s="61">
        <v>25</v>
      </c>
      <c r="J3930" s="61"/>
      <c r="K3930" s="61">
        <v>5000</v>
      </c>
      <c r="L3930" s="61">
        <v>5400</v>
      </c>
      <c r="M3930" s="61"/>
      <c r="N3930" s="60" t="s">
        <v>23</v>
      </c>
      <c r="O3930" s="59"/>
      <c r="P3930" s="58" t="s">
        <v>33</v>
      </c>
      <c r="Q3930" s="57">
        <f>Q3931+Q3933</f>
        <v>0</v>
      </c>
      <c r="R3930" s="57">
        <f>R3931+R3933</f>
        <v>0</v>
      </c>
      <c r="S3930" s="57">
        <f t="shared" si="261"/>
        <v>0</v>
      </c>
      <c r="T3930" s="57">
        <f>T3931+T3933</f>
        <v>0</v>
      </c>
      <c r="U3930" s="57">
        <f>U3931+U3933</f>
        <v>0</v>
      </c>
      <c r="V3930" s="57">
        <f t="shared" si="259"/>
        <v>0</v>
      </c>
      <c r="W3930" s="57">
        <f t="shared" si="260"/>
        <v>0</v>
      </c>
      <c r="X3930" s="56"/>
      <c r="Y3930" s="66"/>
      <c r="Z3930" s="65"/>
      <c r="AA3930" s="53"/>
      <c r="AK3930" s="2"/>
      <c r="AL3930" s="2"/>
      <c r="AM3930" s="2"/>
      <c r="AN3930" s="2"/>
      <c r="AO3930" s="2"/>
      <c r="AP3930" s="2"/>
      <c r="AQ3930" s="2"/>
      <c r="AR3930" s="2"/>
      <c r="AS3930" s="2"/>
      <c r="AT3930" s="2"/>
      <c r="AU3930" s="2"/>
      <c r="AV3930" s="2"/>
      <c r="AW3930" s="2"/>
    </row>
    <row r="3931" spans="1:49" hidden="1">
      <c r="A3931" s="31" t="e">
        <f t="shared" ref="A3931:A3994" si="262">B3931-E3931</f>
        <v>#N/A</v>
      </c>
      <c r="B3931" s="30" t="e">
        <f>VLOOKUP(F3931,[3]!Tabla13[#All],2,FALSE)</f>
        <v>#N/A</v>
      </c>
      <c r="C3931" s="40">
        <v>2026</v>
      </c>
      <c r="D3931" s="40">
        <v>8330</v>
      </c>
      <c r="E3931" s="40"/>
      <c r="F3931" s="41"/>
      <c r="G3931" s="40">
        <v>3</v>
      </c>
      <c r="H3931" s="40">
        <v>9</v>
      </c>
      <c r="I3931" s="40">
        <v>25</v>
      </c>
      <c r="J3931" s="40"/>
      <c r="K3931" s="40">
        <v>5000</v>
      </c>
      <c r="L3931" s="40">
        <v>5400</v>
      </c>
      <c r="M3931" s="40">
        <v>541</v>
      </c>
      <c r="N3931" s="39" t="s">
        <v>23</v>
      </c>
      <c r="O3931" s="38"/>
      <c r="P3931" s="37" t="s">
        <v>32</v>
      </c>
      <c r="Q3931" s="36">
        <f>SUM(Q3932:Q3932)</f>
        <v>0</v>
      </c>
      <c r="R3931" s="36">
        <f>SUM(R3932:R3932)</f>
        <v>0</v>
      </c>
      <c r="S3931" s="36">
        <f t="shared" si="261"/>
        <v>0</v>
      </c>
      <c r="T3931" s="36">
        <f>SUM(T3932:T3932)</f>
        <v>0</v>
      </c>
      <c r="U3931" s="36">
        <f>SUM(U3932:U3932)</f>
        <v>0</v>
      </c>
      <c r="V3931" s="36">
        <f t="shared" si="259"/>
        <v>0</v>
      </c>
      <c r="W3931" s="36">
        <f t="shared" si="260"/>
        <v>0</v>
      </c>
      <c r="X3931" s="35"/>
      <c r="Y3931" s="64"/>
      <c r="Z3931" s="63"/>
      <c r="AA3931" s="32"/>
      <c r="AK3931" s="2"/>
      <c r="AL3931" s="2"/>
      <c r="AM3931" s="2"/>
      <c r="AN3931" s="2"/>
      <c r="AO3931" s="2"/>
      <c r="AP3931" s="2"/>
      <c r="AQ3931" s="2"/>
      <c r="AR3931" s="2"/>
      <c r="AS3931" s="2"/>
      <c r="AT3931" s="2"/>
      <c r="AU3931" s="2"/>
      <c r="AV3931" s="2"/>
      <c r="AW3931" s="2"/>
    </row>
    <row r="3932" spans="1:49" hidden="1">
      <c r="A3932" s="31" t="e">
        <f t="shared" si="262"/>
        <v>#N/A</v>
      </c>
      <c r="B3932" s="30" t="e">
        <f>VLOOKUP(F3932,[3]!Tabla13[#All],2,FALSE)</f>
        <v>#N/A</v>
      </c>
      <c r="C3932" s="51">
        <v>2026</v>
      </c>
      <c r="D3932" s="51">
        <v>8330</v>
      </c>
      <c r="E3932" s="51"/>
      <c r="F3932" s="52"/>
      <c r="G3932" s="51">
        <v>3</v>
      </c>
      <c r="H3932" s="51">
        <v>9</v>
      </c>
      <c r="I3932" s="51">
        <v>25</v>
      </c>
      <c r="J3932" s="51"/>
      <c r="K3932" s="51">
        <v>5000</v>
      </c>
      <c r="L3932" s="51">
        <v>5400</v>
      </c>
      <c r="M3932" s="51">
        <v>541</v>
      </c>
      <c r="N3932" s="50">
        <v>1490</v>
      </c>
      <c r="O3932" s="49"/>
      <c r="P3932" s="48" t="s">
        <v>429</v>
      </c>
      <c r="Q3932" s="47">
        <v>0</v>
      </c>
      <c r="R3932" s="47">
        <v>0</v>
      </c>
      <c r="S3932" s="46">
        <f t="shared" si="261"/>
        <v>0</v>
      </c>
      <c r="T3932" s="47">
        <v>0</v>
      </c>
      <c r="U3932" s="47">
        <v>0</v>
      </c>
      <c r="V3932" s="46">
        <f t="shared" si="259"/>
        <v>0</v>
      </c>
      <c r="W3932" s="46">
        <f t="shared" si="260"/>
        <v>0</v>
      </c>
      <c r="X3932" s="45" t="s">
        <v>26</v>
      </c>
      <c r="Y3932" s="44"/>
      <c r="Z3932" s="43"/>
      <c r="AA3932" s="42" t="s">
        <v>19</v>
      </c>
      <c r="AK3932" s="2"/>
      <c r="AL3932" s="2"/>
      <c r="AM3932" s="2"/>
      <c r="AN3932" s="2"/>
      <c r="AO3932" s="2"/>
      <c r="AP3932" s="2"/>
      <c r="AQ3932" s="2"/>
      <c r="AR3932" s="2"/>
      <c r="AS3932" s="2"/>
      <c r="AT3932" s="2"/>
      <c r="AU3932" s="2"/>
      <c r="AV3932" s="2"/>
      <c r="AW3932" s="2"/>
    </row>
    <row r="3933" spans="1:49" hidden="1">
      <c r="A3933" s="31" t="e">
        <f t="shared" si="262"/>
        <v>#N/A</v>
      </c>
      <c r="B3933" s="30" t="e">
        <f>VLOOKUP(F3933,[3]!Tabla13[#All],2,FALSE)</f>
        <v>#N/A</v>
      </c>
      <c r="C3933" s="40">
        <v>2026</v>
      </c>
      <c r="D3933" s="40">
        <v>8330</v>
      </c>
      <c r="E3933" s="40"/>
      <c r="F3933" s="41"/>
      <c r="G3933" s="40">
        <v>3</v>
      </c>
      <c r="H3933" s="40">
        <v>9</v>
      </c>
      <c r="I3933" s="40">
        <v>25</v>
      </c>
      <c r="J3933" s="40"/>
      <c r="K3933" s="40">
        <v>5000</v>
      </c>
      <c r="L3933" s="40">
        <v>5400</v>
      </c>
      <c r="M3933" s="40">
        <v>542</v>
      </c>
      <c r="N3933" s="39" t="s">
        <v>23</v>
      </c>
      <c r="O3933" s="38"/>
      <c r="P3933" s="37" t="s">
        <v>428</v>
      </c>
      <c r="Q3933" s="36">
        <f>SUM(Q3934:Q3934)</f>
        <v>0</v>
      </c>
      <c r="R3933" s="36">
        <f>SUM(R3934:R3934)</f>
        <v>0</v>
      </c>
      <c r="S3933" s="36">
        <f t="shared" si="261"/>
        <v>0</v>
      </c>
      <c r="T3933" s="36">
        <f>SUM(T3934:T3934)</f>
        <v>0</v>
      </c>
      <c r="U3933" s="36">
        <f>SUM(U3934:U3934)</f>
        <v>0</v>
      </c>
      <c r="V3933" s="36">
        <f t="shared" si="259"/>
        <v>0</v>
      </c>
      <c r="W3933" s="36">
        <f t="shared" si="260"/>
        <v>0</v>
      </c>
      <c r="X3933" s="35"/>
      <c r="Y3933" s="64"/>
      <c r="Z3933" s="63"/>
      <c r="AA3933" s="32"/>
      <c r="AK3933" s="2"/>
      <c r="AL3933" s="2"/>
      <c r="AM3933" s="2"/>
      <c r="AN3933" s="2"/>
      <c r="AO3933" s="2"/>
      <c r="AP3933" s="2"/>
      <c r="AQ3933" s="2"/>
      <c r="AR3933" s="2"/>
      <c r="AS3933" s="2"/>
      <c r="AT3933" s="2"/>
      <c r="AU3933" s="2"/>
      <c r="AV3933" s="2"/>
      <c r="AW3933" s="2"/>
    </row>
    <row r="3934" spans="1:49" hidden="1">
      <c r="A3934" s="31" t="e">
        <f t="shared" si="262"/>
        <v>#N/A</v>
      </c>
      <c r="B3934" s="30" t="e">
        <f>VLOOKUP(F3934,[3]!Tabla13[#All],2,FALSE)</f>
        <v>#N/A</v>
      </c>
      <c r="C3934" s="51">
        <v>2026</v>
      </c>
      <c r="D3934" s="51">
        <v>8330</v>
      </c>
      <c r="E3934" s="51"/>
      <c r="F3934" s="52"/>
      <c r="G3934" s="51">
        <v>3</v>
      </c>
      <c r="H3934" s="51">
        <v>9</v>
      </c>
      <c r="I3934" s="51">
        <v>25</v>
      </c>
      <c r="J3934" s="51"/>
      <c r="K3934" s="51">
        <v>5000</v>
      </c>
      <c r="L3934" s="51">
        <v>5400</v>
      </c>
      <c r="M3934" s="51">
        <v>542</v>
      </c>
      <c r="N3934" s="50">
        <v>1214</v>
      </c>
      <c r="O3934" s="49"/>
      <c r="P3934" s="48" t="s">
        <v>427</v>
      </c>
      <c r="Q3934" s="47">
        <v>0</v>
      </c>
      <c r="R3934" s="47">
        <v>0</v>
      </c>
      <c r="S3934" s="46">
        <f t="shared" si="261"/>
        <v>0</v>
      </c>
      <c r="T3934" s="47">
        <v>0</v>
      </c>
      <c r="U3934" s="47">
        <v>0</v>
      </c>
      <c r="V3934" s="46">
        <f t="shared" si="259"/>
        <v>0</v>
      </c>
      <c r="W3934" s="46">
        <f t="shared" si="260"/>
        <v>0</v>
      </c>
      <c r="X3934" s="45" t="s">
        <v>26</v>
      </c>
      <c r="Y3934" s="44"/>
      <c r="Z3934" s="43"/>
      <c r="AA3934" s="42" t="s">
        <v>19</v>
      </c>
      <c r="AK3934" s="2"/>
      <c r="AL3934" s="2"/>
      <c r="AM3934" s="2"/>
      <c r="AN3934" s="2"/>
      <c r="AO3934" s="2"/>
      <c r="AP3934" s="2"/>
      <c r="AQ3934" s="2"/>
      <c r="AR3934" s="2"/>
      <c r="AS3934" s="2"/>
      <c r="AT3934" s="2"/>
      <c r="AU3934" s="2"/>
      <c r="AV3934" s="2"/>
      <c r="AW3934" s="2"/>
    </row>
    <row r="3935" spans="1:49" hidden="1">
      <c r="A3935" s="31" t="e">
        <f t="shared" si="262"/>
        <v>#N/A</v>
      </c>
      <c r="B3935" s="30" t="e">
        <f>VLOOKUP(F3935,[3]!Tabla13[#All],2,FALSE)</f>
        <v>#N/A</v>
      </c>
      <c r="C3935" s="61">
        <v>2026</v>
      </c>
      <c r="D3935" s="61">
        <v>8330</v>
      </c>
      <c r="E3935" s="61"/>
      <c r="F3935" s="62"/>
      <c r="G3935" s="61">
        <v>3</v>
      </c>
      <c r="H3935" s="61">
        <v>9</v>
      </c>
      <c r="I3935" s="61">
        <v>25</v>
      </c>
      <c r="J3935" s="61"/>
      <c r="K3935" s="61">
        <v>5000</v>
      </c>
      <c r="L3935" s="61">
        <v>5600</v>
      </c>
      <c r="M3935" s="61"/>
      <c r="N3935" s="60" t="s">
        <v>23</v>
      </c>
      <c r="O3935" s="59"/>
      <c r="P3935" s="58" t="s">
        <v>29</v>
      </c>
      <c r="Q3935" s="57">
        <f>+Q3936+Q3944+Q3952</f>
        <v>0</v>
      </c>
      <c r="R3935" s="57">
        <f>+R3936+R3944+R3952</f>
        <v>0</v>
      </c>
      <c r="S3935" s="57">
        <f t="shared" si="261"/>
        <v>0</v>
      </c>
      <c r="T3935" s="57">
        <f>+T3936+T3944+T3952</f>
        <v>0</v>
      </c>
      <c r="U3935" s="57">
        <f>+U3936+U3944+U3952</f>
        <v>0</v>
      </c>
      <c r="V3935" s="57">
        <f t="shared" si="259"/>
        <v>0</v>
      </c>
      <c r="W3935" s="57">
        <f t="shared" si="260"/>
        <v>0</v>
      </c>
      <c r="X3935" s="56"/>
      <c r="Y3935" s="66"/>
      <c r="Z3935" s="65"/>
      <c r="AA3935" s="53"/>
      <c r="AK3935" s="2"/>
      <c r="AL3935" s="2"/>
      <c r="AM3935" s="2"/>
      <c r="AN3935" s="2"/>
      <c r="AO3935" s="2"/>
      <c r="AP3935" s="2"/>
      <c r="AQ3935" s="2"/>
      <c r="AR3935" s="2"/>
      <c r="AS3935" s="2"/>
      <c r="AT3935" s="2"/>
      <c r="AU3935" s="2"/>
      <c r="AV3935" s="2"/>
      <c r="AW3935" s="2"/>
    </row>
    <row r="3936" spans="1:49" hidden="1">
      <c r="A3936" s="31" t="e">
        <f t="shared" si="262"/>
        <v>#N/A</v>
      </c>
      <c r="B3936" s="30" t="e">
        <f>VLOOKUP(F3936,[3]!Tabla13[#All],2,FALSE)</f>
        <v>#N/A</v>
      </c>
      <c r="C3936" s="40">
        <v>2026</v>
      </c>
      <c r="D3936" s="40">
        <v>8330</v>
      </c>
      <c r="E3936" s="40"/>
      <c r="F3936" s="41"/>
      <c r="G3936" s="40">
        <v>3</v>
      </c>
      <c r="H3936" s="40">
        <v>9</v>
      </c>
      <c r="I3936" s="40">
        <v>25</v>
      </c>
      <c r="J3936" s="40"/>
      <c r="K3936" s="40">
        <v>5000</v>
      </c>
      <c r="L3936" s="40">
        <v>5600</v>
      </c>
      <c r="M3936" s="40">
        <v>565</v>
      </c>
      <c r="N3936" s="39" t="s">
        <v>23</v>
      </c>
      <c r="O3936" s="38"/>
      <c r="P3936" s="37" t="s">
        <v>184</v>
      </c>
      <c r="Q3936" s="36">
        <f>SUM(Q3937:Q3943)</f>
        <v>0</v>
      </c>
      <c r="R3936" s="36">
        <f>SUM(R3937:R3943)</f>
        <v>0</v>
      </c>
      <c r="S3936" s="36">
        <f t="shared" si="261"/>
        <v>0</v>
      </c>
      <c r="T3936" s="36">
        <f>SUM(T3937:T3943)</f>
        <v>0</v>
      </c>
      <c r="U3936" s="36">
        <f>SUM(U3937:U3943)</f>
        <v>0</v>
      </c>
      <c r="V3936" s="36">
        <f t="shared" si="259"/>
        <v>0</v>
      </c>
      <c r="W3936" s="36">
        <f t="shared" si="260"/>
        <v>0</v>
      </c>
      <c r="X3936" s="35"/>
      <c r="Y3936" s="64"/>
      <c r="Z3936" s="63"/>
      <c r="AA3936" s="32"/>
      <c r="AK3936" s="2"/>
      <c r="AL3936" s="2"/>
      <c r="AM3936" s="2"/>
      <c r="AN3936" s="2"/>
      <c r="AO3936" s="2"/>
      <c r="AP3936" s="2"/>
      <c r="AQ3936" s="2"/>
      <c r="AR3936" s="2"/>
      <c r="AS3936" s="2"/>
      <c r="AT3936" s="2"/>
      <c r="AU3936" s="2"/>
      <c r="AV3936" s="2"/>
      <c r="AW3936" s="2"/>
    </row>
    <row r="3937" spans="1:49" hidden="1">
      <c r="A3937" s="31" t="e">
        <f t="shared" si="262"/>
        <v>#N/A</v>
      </c>
      <c r="B3937" s="30" t="e">
        <f>VLOOKUP(F3937,[3]!Tabla13[#All],2,FALSE)</f>
        <v>#N/A</v>
      </c>
      <c r="C3937" s="51">
        <v>2026</v>
      </c>
      <c r="D3937" s="51">
        <v>8330</v>
      </c>
      <c r="E3937" s="51"/>
      <c r="F3937" s="52"/>
      <c r="G3937" s="51">
        <v>3</v>
      </c>
      <c r="H3937" s="51">
        <v>9</v>
      </c>
      <c r="I3937" s="51">
        <v>25</v>
      </c>
      <c r="J3937" s="51"/>
      <c r="K3937" s="51">
        <v>5000</v>
      </c>
      <c r="L3937" s="51">
        <v>5600</v>
      </c>
      <c r="M3937" s="51">
        <v>565</v>
      </c>
      <c r="N3937" s="50">
        <v>39</v>
      </c>
      <c r="O3937" s="49"/>
      <c r="P3937" s="48" t="s">
        <v>426</v>
      </c>
      <c r="Q3937" s="47">
        <v>0</v>
      </c>
      <c r="R3937" s="47">
        <v>0</v>
      </c>
      <c r="S3937" s="46">
        <f t="shared" si="261"/>
        <v>0</v>
      </c>
      <c r="T3937" s="47">
        <v>0</v>
      </c>
      <c r="U3937" s="47">
        <v>0</v>
      </c>
      <c r="V3937" s="46">
        <f t="shared" si="259"/>
        <v>0</v>
      </c>
      <c r="W3937" s="46">
        <f t="shared" si="260"/>
        <v>0</v>
      </c>
      <c r="X3937" s="45" t="s">
        <v>26</v>
      </c>
      <c r="Y3937" s="44"/>
      <c r="Z3937" s="43"/>
      <c r="AA3937" s="78" t="s">
        <v>100</v>
      </c>
      <c r="AK3937" s="2"/>
      <c r="AL3937" s="2"/>
      <c r="AM3937" s="2"/>
      <c r="AN3937" s="2"/>
      <c r="AO3937" s="2"/>
      <c r="AP3937" s="2"/>
      <c r="AQ3937" s="2"/>
      <c r="AR3937" s="2"/>
      <c r="AS3937" s="2"/>
      <c r="AT3937" s="2"/>
      <c r="AU3937" s="2"/>
      <c r="AV3937" s="2"/>
      <c r="AW3937" s="2"/>
    </row>
    <row r="3938" spans="1:49" hidden="1">
      <c r="A3938" s="31" t="e">
        <f t="shared" si="262"/>
        <v>#N/A</v>
      </c>
      <c r="B3938" s="30" t="e">
        <f>VLOOKUP(F3938,[3]!Tabla13[#All],2,FALSE)</f>
        <v>#N/A</v>
      </c>
      <c r="C3938" s="51">
        <v>2026</v>
      </c>
      <c r="D3938" s="51">
        <v>8330</v>
      </c>
      <c r="E3938" s="51"/>
      <c r="F3938" s="52"/>
      <c r="G3938" s="51">
        <v>3</v>
      </c>
      <c r="H3938" s="51">
        <v>9</v>
      </c>
      <c r="I3938" s="51">
        <v>25</v>
      </c>
      <c r="J3938" s="51"/>
      <c r="K3938" s="51">
        <v>5000</v>
      </c>
      <c r="L3938" s="51">
        <v>5600</v>
      </c>
      <c r="M3938" s="51">
        <v>565</v>
      </c>
      <c r="N3938" s="50">
        <v>40</v>
      </c>
      <c r="O3938" s="49"/>
      <c r="P3938" s="48" t="s">
        <v>425</v>
      </c>
      <c r="Q3938" s="47">
        <v>0</v>
      </c>
      <c r="R3938" s="47">
        <v>0</v>
      </c>
      <c r="S3938" s="46">
        <f t="shared" si="261"/>
        <v>0</v>
      </c>
      <c r="T3938" s="47">
        <v>0</v>
      </c>
      <c r="U3938" s="47">
        <v>0</v>
      </c>
      <c r="V3938" s="46">
        <f t="shared" si="259"/>
        <v>0</v>
      </c>
      <c r="W3938" s="46">
        <f t="shared" si="260"/>
        <v>0</v>
      </c>
      <c r="X3938" s="45" t="s">
        <v>26</v>
      </c>
      <c r="Y3938" s="44"/>
      <c r="Z3938" s="43"/>
      <c r="AA3938" s="78" t="s">
        <v>100</v>
      </c>
      <c r="AK3938" s="2"/>
      <c r="AL3938" s="2"/>
      <c r="AM3938" s="2"/>
      <c r="AN3938" s="2"/>
      <c r="AO3938" s="2"/>
      <c r="AP3938" s="2"/>
      <c r="AQ3938" s="2"/>
      <c r="AR3938" s="2"/>
      <c r="AS3938" s="2"/>
      <c r="AT3938" s="2"/>
      <c r="AU3938" s="2"/>
      <c r="AV3938" s="2"/>
      <c r="AW3938" s="2"/>
    </row>
    <row r="3939" spans="1:49" hidden="1">
      <c r="A3939" s="31" t="e">
        <f t="shared" si="262"/>
        <v>#N/A</v>
      </c>
      <c r="B3939" s="30" t="e">
        <f>VLOOKUP(F3939,[3]!Tabla13[#All],2,FALSE)</f>
        <v>#N/A</v>
      </c>
      <c r="C3939" s="51">
        <v>2026</v>
      </c>
      <c r="D3939" s="51">
        <v>8330</v>
      </c>
      <c r="E3939" s="51"/>
      <c r="F3939" s="52"/>
      <c r="G3939" s="51">
        <v>3</v>
      </c>
      <c r="H3939" s="51">
        <v>9</v>
      </c>
      <c r="I3939" s="51">
        <v>25</v>
      </c>
      <c r="J3939" s="51"/>
      <c r="K3939" s="51">
        <v>5000</v>
      </c>
      <c r="L3939" s="51">
        <v>5600</v>
      </c>
      <c r="M3939" s="51">
        <v>565</v>
      </c>
      <c r="N3939" s="50">
        <v>514</v>
      </c>
      <c r="O3939" s="49"/>
      <c r="P3939" s="48" t="s">
        <v>424</v>
      </c>
      <c r="Q3939" s="47">
        <v>0</v>
      </c>
      <c r="R3939" s="47">
        <v>0</v>
      </c>
      <c r="S3939" s="46">
        <f t="shared" si="261"/>
        <v>0</v>
      </c>
      <c r="T3939" s="47">
        <v>0</v>
      </c>
      <c r="U3939" s="47">
        <v>0</v>
      </c>
      <c r="V3939" s="46">
        <f t="shared" si="259"/>
        <v>0</v>
      </c>
      <c r="W3939" s="46">
        <f t="shared" si="260"/>
        <v>0</v>
      </c>
      <c r="X3939" s="45" t="s">
        <v>26</v>
      </c>
      <c r="Y3939" s="44"/>
      <c r="Z3939" s="43"/>
      <c r="AA3939" s="78" t="s">
        <v>100</v>
      </c>
      <c r="AK3939" s="2"/>
      <c r="AL3939" s="2"/>
      <c r="AM3939" s="2"/>
      <c r="AN3939" s="2"/>
      <c r="AO3939" s="2"/>
      <c r="AP3939" s="2"/>
      <c r="AQ3939" s="2"/>
      <c r="AR3939" s="2"/>
      <c r="AS3939" s="2"/>
      <c r="AT3939" s="2"/>
      <c r="AU3939" s="2"/>
      <c r="AV3939" s="2"/>
      <c r="AW3939" s="2"/>
    </row>
    <row r="3940" spans="1:49" hidden="1">
      <c r="A3940" s="31" t="e">
        <f t="shared" si="262"/>
        <v>#N/A</v>
      </c>
      <c r="B3940" s="30" t="e">
        <f>VLOOKUP(F3940,[3]!Tabla13[#All],2,FALSE)</f>
        <v>#N/A</v>
      </c>
      <c r="C3940" s="51">
        <v>2026</v>
      </c>
      <c r="D3940" s="51">
        <v>8330</v>
      </c>
      <c r="E3940" s="51"/>
      <c r="F3940" s="52"/>
      <c r="G3940" s="51">
        <v>3</v>
      </c>
      <c r="H3940" s="51">
        <v>9</v>
      </c>
      <c r="I3940" s="51">
        <v>25</v>
      </c>
      <c r="J3940" s="51"/>
      <c r="K3940" s="51">
        <v>5000</v>
      </c>
      <c r="L3940" s="51">
        <v>5600</v>
      </c>
      <c r="M3940" s="51">
        <v>565</v>
      </c>
      <c r="N3940" s="50">
        <v>577</v>
      </c>
      <c r="O3940" s="49"/>
      <c r="P3940" s="48" t="s">
        <v>423</v>
      </c>
      <c r="Q3940" s="47">
        <v>0</v>
      </c>
      <c r="R3940" s="47">
        <v>0</v>
      </c>
      <c r="S3940" s="46">
        <f t="shared" si="261"/>
        <v>0</v>
      </c>
      <c r="T3940" s="47">
        <v>0</v>
      </c>
      <c r="U3940" s="47">
        <v>0</v>
      </c>
      <c r="V3940" s="46">
        <f t="shared" si="259"/>
        <v>0</v>
      </c>
      <c r="W3940" s="46">
        <f t="shared" si="260"/>
        <v>0</v>
      </c>
      <c r="X3940" s="45" t="s">
        <v>26</v>
      </c>
      <c r="Y3940" s="44"/>
      <c r="Z3940" s="43"/>
      <c r="AA3940" s="78" t="s">
        <v>100</v>
      </c>
      <c r="AK3940" s="2"/>
      <c r="AL3940" s="2"/>
      <c r="AM3940" s="2"/>
      <c r="AN3940" s="2"/>
      <c r="AO3940" s="2"/>
      <c r="AP3940" s="2"/>
      <c r="AQ3940" s="2"/>
      <c r="AR3940" s="2"/>
      <c r="AS3940" s="2"/>
      <c r="AT3940" s="2"/>
      <c r="AU3940" s="2"/>
      <c r="AV3940" s="2"/>
      <c r="AW3940" s="2"/>
    </row>
    <row r="3941" spans="1:49" hidden="1">
      <c r="A3941" s="31" t="e">
        <f t="shared" si="262"/>
        <v>#N/A</v>
      </c>
      <c r="B3941" s="30" t="e">
        <f>VLOOKUP(F3941,[3]!Tabla13[#All],2,FALSE)</f>
        <v>#N/A</v>
      </c>
      <c r="C3941" s="51">
        <v>2026</v>
      </c>
      <c r="D3941" s="51">
        <v>8330</v>
      </c>
      <c r="E3941" s="51"/>
      <c r="F3941" s="52"/>
      <c r="G3941" s="51">
        <v>3</v>
      </c>
      <c r="H3941" s="51">
        <v>9</v>
      </c>
      <c r="I3941" s="51">
        <v>25</v>
      </c>
      <c r="J3941" s="51"/>
      <c r="K3941" s="51">
        <v>5000</v>
      </c>
      <c r="L3941" s="51">
        <v>5600</v>
      </c>
      <c r="M3941" s="51">
        <v>565</v>
      </c>
      <c r="N3941" s="50">
        <v>692</v>
      </c>
      <c r="O3941" s="49"/>
      <c r="P3941" s="48" t="s">
        <v>422</v>
      </c>
      <c r="Q3941" s="47">
        <v>0</v>
      </c>
      <c r="R3941" s="47">
        <v>0</v>
      </c>
      <c r="S3941" s="46">
        <f t="shared" si="261"/>
        <v>0</v>
      </c>
      <c r="T3941" s="47">
        <v>0</v>
      </c>
      <c r="U3941" s="47">
        <v>0</v>
      </c>
      <c r="V3941" s="46">
        <f t="shared" si="259"/>
        <v>0</v>
      </c>
      <c r="W3941" s="46">
        <f t="shared" si="260"/>
        <v>0</v>
      </c>
      <c r="X3941" s="45" t="s">
        <v>26</v>
      </c>
      <c r="Y3941" s="44"/>
      <c r="Z3941" s="43"/>
      <c r="AA3941" s="42" t="s">
        <v>19</v>
      </c>
      <c r="AK3941" s="2"/>
      <c r="AL3941" s="2"/>
      <c r="AM3941" s="2"/>
      <c r="AN3941" s="2"/>
      <c r="AO3941" s="2"/>
      <c r="AP3941" s="2"/>
      <c r="AQ3941" s="2"/>
      <c r="AR3941" s="2"/>
      <c r="AS3941" s="2"/>
      <c r="AT3941" s="2"/>
      <c r="AU3941" s="2"/>
      <c r="AV3941" s="2"/>
      <c r="AW3941" s="2"/>
    </row>
    <row r="3942" spans="1:49" hidden="1">
      <c r="A3942" s="31" t="e">
        <f t="shared" si="262"/>
        <v>#N/A</v>
      </c>
      <c r="B3942" s="30" t="e">
        <f>VLOOKUP(F3942,[3]!Tabla13[#All],2,FALSE)</f>
        <v>#N/A</v>
      </c>
      <c r="C3942" s="51">
        <v>2026</v>
      </c>
      <c r="D3942" s="51">
        <v>8330</v>
      </c>
      <c r="E3942" s="51"/>
      <c r="F3942" s="52"/>
      <c r="G3942" s="51">
        <v>3</v>
      </c>
      <c r="H3942" s="51">
        <v>9</v>
      </c>
      <c r="I3942" s="51">
        <v>25</v>
      </c>
      <c r="J3942" s="51"/>
      <c r="K3942" s="51">
        <v>5000</v>
      </c>
      <c r="L3942" s="51">
        <v>5600</v>
      </c>
      <c r="M3942" s="51">
        <v>565</v>
      </c>
      <c r="N3942" s="50">
        <v>1437</v>
      </c>
      <c r="O3942" s="49"/>
      <c r="P3942" s="48" t="s">
        <v>174</v>
      </c>
      <c r="Q3942" s="47">
        <v>0</v>
      </c>
      <c r="R3942" s="47">
        <v>0</v>
      </c>
      <c r="S3942" s="46">
        <f t="shared" si="261"/>
        <v>0</v>
      </c>
      <c r="T3942" s="47">
        <v>0</v>
      </c>
      <c r="U3942" s="47">
        <v>0</v>
      </c>
      <c r="V3942" s="46">
        <f t="shared" si="259"/>
        <v>0</v>
      </c>
      <c r="W3942" s="46">
        <f t="shared" si="260"/>
        <v>0</v>
      </c>
      <c r="X3942" s="45" t="s">
        <v>26</v>
      </c>
      <c r="Y3942" s="44"/>
      <c r="Z3942" s="43"/>
      <c r="AA3942" s="78" t="s">
        <v>100</v>
      </c>
      <c r="AK3942" s="2"/>
      <c r="AL3942" s="2"/>
      <c r="AM3942" s="2"/>
      <c r="AN3942" s="2"/>
      <c r="AO3942" s="2"/>
      <c r="AP3942" s="2"/>
      <c r="AQ3942" s="2"/>
      <c r="AR3942" s="2"/>
      <c r="AS3942" s="2"/>
      <c r="AT3942" s="2"/>
      <c r="AU3942" s="2"/>
      <c r="AV3942" s="2"/>
      <c r="AW3942" s="2"/>
    </row>
    <row r="3943" spans="1:49" hidden="1">
      <c r="A3943" s="31" t="e">
        <f t="shared" si="262"/>
        <v>#N/A</v>
      </c>
      <c r="B3943" s="30" t="e">
        <f>VLOOKUP(F3943,[3]!Tabla13[#All],2,FALSE)</f>
        <v>#N/A</v>
      </c>
      <c r="C3943" s="51">
        <v>2026</v>
      </c>
      <c r="D3943" s="51">
        <v>8330</v>
      </c>
      <c r="E3943" s="51"/>
      <c r="F3943" s="52"/>
      <c r="G3943" s="51">
        <v>3</v>
      </c>
      <c r="H3943" s="51">
        <v>9</v>
      </c>
      <c r="I3943" s="51">
        <v>25</v>
      </c>
      <c r="J3943" s="51"/>
      <c r="K3943" s="51">
        <v>5000</v>
      </c>
      <c r="L3943" s="51">
        <v>5600</v>
      </c>
      <c r="M3943" s="51">
        <v>565</v>
      </c>
      <c r="N3943" s="50">
        <v>206</v>
      </c>
      <c r="O3943" s="49"/>
      <c r="P3943" s="48" t="s">
        <v>421</v>
      </c>
      <c r="Q3943" s="47">
        <v>0</v>
      </c>
      <c r="R3943" s="47">
        <v>0</v>
      </c>
      <c r="S3943" s="46">
        <f t="shared" si="261"/>
        <v>0</v>
      </c>
      <c r="T3943" s="47">
        <v>0</v>
      </c>
      <c r="U3943" s="47">
        <v>0</v>
      </c>
      <c r="V3943" s="46">
        <f t="shared" si="259"/>
        <v>0</v>
      </c>
      <c r="W3943" s="46">
        <f t="shared" si="260"/>
        <v>0</v>
      </c>
      <c r="X3943" s="45" t="s">
        <v>26</v>
      </c>
      <c r="Y3943" s="44"/>
      <c r="Z3943" s="43"/>
      <c r="AA3943" s="78" t="s">
        <v>100</v>
      </c>
      <c r="AK3943" s="2"/>
      <c r="AL3943" s="2"/>
      <c r="AM3943" s="2"/>
      <c r="AN3943" s="2"/>
      <c r="AO3943" s="2"/>
      <c r="AP3943" s="2"/>
      <c r="AQ3943" s="2"/>
      <c r="AR3943" s="2"/>
      <c r="AS3943" s="2"/>
      <c r="AT3943" s="2"/>
      <c r="AU3943" s="2"/>
      <c r="AV3943" s="2"/>
      <c r="AW3943" s="2"/>
    </row>
    <row r="3944" spans="1:49" ht="30" hidden="1">
      <c r="A3944" s="31" t="e">
        <f t="shared" si="262"/>
        <v>#N/A</v>
      </c>
      <c r="B3944" s="30" t="e">
        <f>VLOOKUP(F3944,[3]!Tabla13[#All],2,FALSE)</f>
        <v>#N/A</v>
      </c>
      <c r="C3944" s="40">
        <v>2026</v>
      </c>
      <c r="D3944" s="40">
        <v>8330</v>
      </c>
      <c r="E3944" s="40"/>
      <c r="F3944" s="41"/>
      <c r="G3944" s="40">
        <v>3</v>
      </c>
      <c r="H3944" s="40">
        <v>9</v>
      </c>
      <c r="I3944" s="40">
        <v>25</v>
      </c>
      <c r="J3944" s="40"/>
      <c r="K3944" s="40">
        <v>5000</v>
      </c>
      <c r="L3944" s="40">
        <v>5600</v>
      </c>
      <c r="M3944" s="40">
        <v>566</v>
      </c>
      <c r="N3944" s="39" t="s">
        <v>23</v>
      </c>
      <c r="O3944" s="38"/>
      <c r="P3944" s="37" t="s">
        <v>172</v>
      </c>
      <c r="Q3944" s="36">
        <f>SUM(Q3945:Q3951)</f>
        <v>0</v>
      </c>
      <c r="R3944" s="36">
        <f>SUM(R3945:R3951)</f>
        <v>0</v>
      </c>
      <c r="S3944" s="36">
        <f t="shared" si="261"/>
        <v>0</v>
      </c>
      <c r="T3944" s="36">
        <f>SUM(T3945:T3951)</f>
        <v>0</v>
      </c>
      <c r="U3944" s="36">
        <f>SUM(U3945:U3951)</f>
        <v>0</v>
      </c>
      <c r="V3944" s="36">
        <f t="shared" si="259"/>
        <v>0</v>
      </c>
      <c r="W3944" s="36">
        <f t="shared" si="260"/>
        <v>0</v>
      </c>
      <c r="X3944" s="35"/>
      <c r="Y3944" s="64"/>
      <c r="Z3944" s="63"/>
      <c r="AA3944" s="32"/>
      <c r="AK3944" s="2"/>
      <c r="AL3944" s="2"/>
      <c r="AM3944" s="2"/>
      <c r="AN3944" s="2"/>
      <c r="AO3944" s="2"/>
      <c r="AP3944" s="2"/>
      <c r="AQ3944" s="2"/>
      <c r="AR3944" s="2"/>
      <c r="AS3944" s="2"/>
      <c r="AT3944" s="2"/>
      <c r="AU3944" s="2"/>
      <c r="AV3944" s="2"/>
      <c r="AW3944" s="2"/>
    </row>
    <row r="3945" spans="1:49" hidden="1">
      <c r="A3945" s="31" t="e">
        <f t="shared" si="262"/>
        <v>#N/A</v>
      </c>
      <c r="B3945" s="30" t="e">
        <f>VLOOKUP(F3945,[3]!Tabla13[#All],2,FALSE)</f>
        <v>#N/A</v>
      </c>
      <c r="C3945" s="51">
        <v>2026</v>
      </c>
      <c r="D3945" s="51">
        <v>8330</v>
      </c>
      <c r="E3945" s="51"/>
      <c r="F3945" s="52"/>
      <c r="G3945" s="51">
        <v>3</v>
      </c>
      <c r="H3945" s="51">
        <v>9</v>
      </c>
      <c r="I3945" s="51">
        <v>25</v>
      </c>
      <c r="J3945" s="51"/>
      <c r="K3945" s="51">
        <v>5000</v>
      </c>
      <c r="L3945" s="51">
        <v>5600</v>
      </c>
      <c r="M3945" s="51">
        <v>566</v>
      </c>
      <c r="N3945" s="50">
        <v>126</v>
      </c>
      <c r="O3945" s="49"/>
      <c r="P3945" s="48" t="s">
        <v>420</v>
      </c>
      <c r="Q3945" s="47">
        <v>0</v>
      </c>
      <c r="R3945" s="47">
        <v>0</v>
      </c>
      <c r="S3945" s="46">
        <f t="shared" si="261"/>
        <v>0</v>
      </c>
      <c r="T3945" s="47">
        <v>0</v>
      </c>
      <c r="U3945" s="47">
        <v>0</v>
      </c>
      <c r="V3945" s="46">
        <f t="shared" si="259"/>
        <v>0</v>
      </c>
      <c r="W3945" s="46">
        <f t="shared" si="260"/>
        <v>0</v>
      </c>
      <c r="X3945" s="45" t="s">
        <v>26</v>
      </c>
      <c r="Y3945" s="44"/>
      <c r="Z3945" s="43"/>
      <c r="AA3945" s="78" t="s">
        <v>100</v>
      </c>
      <c r="AK3945" s="2"/>
      <c r="AL3945" s="2"/>
      <c r="AM3945" s="2"/>
      <c r="AN3945" s="2"/>
      <c r="AO3945" s="2"/>
      <c r="AP3945" s="2"/>
      <c r="AQ3945" s="2"/>
      <c r="AR3945" s="2"/>
      <c r="AS3945" s="2"/>
      <c r="AT3945" s="2"/>
      <c r="AU3945" s="2"/>
      <c r="AV3945" s="2"/>
      <c r="AW3945" s="2"/>
    </row>
    <row r="3946" spans="1:49" hidden="1">
      <c r="A3946" s="31" t="e">
        <f t="shared" si="262"/>
        <v>#N/A</v>
      </c>
      <c r="B3946" s="30" t="e">
        <f>VLOOKUP(F3946,[3]!Tabla13[#All],2,FALSE)</f>
        <v>#N/A</v>
      </c>
      <c r="C3946" s="51">
        <v>2026</v>
      </c>
      <c r="D3946" s="51">
        <v>8330</v>
      </c>
      <c r="E3946" s="51"/>
      <c r="F3946" s="52"/>
      <c r="G3946" s="51">
        <v>3</v>
      </c>
      <c r="H3946" s="51">
        <v>9</v>
      </c>
      <c r="I3946" s="51">
        <v>25</v>
      </c>
      <c r="J3946" s="51"/>
      <c r="K3946" s="51">
        <v>5000</v>
      </c>
      <c r="L3946" s="51">
        <v>5600</v>
      </c>
      <c r="M3946" s="51">
        <v>566</v>
      </c>
      <c r="N3946" s="50">
        <v>340</v>
      </c>
      <c r="O3946" s="49"/>
      <c r="P3946" s="48" t="s">
        <v>419</v>
      </c>
      <c r="Q3946" s="47">
        <v>0</v>
      </c>
      <c r="R3946" s="47">
        <v>0</v>
      </c>
      <c r="S3946" s="46">
        <f t="shared" si="261"/>
        <v>0</v>
      </c>
      <c r="T3946" s="47">
        <v>0</v>
      </c>
      <c r="U3946" s="47">
        <v>0</v>
      </c>
      <c r="V3946" s="46">
        <f t="shared" si="259"/>
        <v>0</v>
      </c>
      <c r="W3946" s="46">
        <f t="shared" si="260"/>
        <v>0</v>
      </c>
      <c r="X3946" s="45" t="s">
        <v>26</v>
      </c>
      <c r="Y3946" s="44"/>
      <c r="Z3946" s="43"/>
      <c r="AA3946" s="78" t="s">
        <v>100</v>
      </c>
      <c r="AK3946" s="2"/>
      <c r="AL3946" s="2"/>
      <c r="AM3946" s="2"/>
      <c r="AN3946" s="2"/>
      <c r="AO3946" s="2"/>
      <c r="AP3946" s="2"/>
      <c r="AQ3946" s="2"/>
      <c r="AR3946" s="2"/>
      <c r="AS3946" s="2"/>
      <c r="AT3946" s="2"/>
      <c r="AU3946" s="2"/>
      <c r="AV3946" s="2"/>
      <c r="AW3946" s="2"/>
    </row>
    <row r="3947" spans="1:49" hidden="1">
      <c r="A3947" s="31" t="e">
        <f t="shared" si="262"/>
        <v>#N/A</v>
      </c>
      <c r="B3947" s="30" t="e">
        <f>VLOOKUP(F3947,[3]!Tabla13[#All],2,FALSE)</f>
        <v>#N/A</v>
      </c>
      <c r="C3947" s="51">
        <v>2026</v>
      </c>
      <c r="D3947" s="51">
        <v>8330</v>
      </c>
      <c r="E3947" s="51"/>
      <c r="F3947" s="52"/>
      <c r="G3947" s="51">
        <v>3</v>
      </c>
      <c r="H3947" s="51">
        <v>9</v>
      </c>
      <c r="I3947" s="51">
        <v>25</v>
      </c>
      <c r="J3947" s="51"/>
      <c r="K3947" s="51">
        <v>5000</v>
      </c>
      <c r="L3947" s="51">
        <v>5600</v>
      </c>
      <c r="M3947" s="51">
        <v>566</v>
      </c>
      <c r="N3947" s="50">
        <v>678</v>
      </c>
      <c r="O3947" s="49"/>
      <c r="P3947" s="48" t="s">
        <v>418</v>
      </c>
      <c r="Q3947" s="47">
        <v>0</v>
      </c>
      <c r="R3947" s="47">
        <v>0</v>
      </c>
      <c r="S3947" s="46">
        <f t="shared" si="261"/>
        <v>0</v>
      </c>
      <c r="T3947" s="47">
        <v>0</v>
      </c>
      <c r="U3947" s="47">
        <v>0</v>
      </c>
      <c r="V3947" s="46">
        <f t="shared" si="259"/>
        <v>0</v>
      </c>
      <c r="W3947" s="46">
        <f t="shared" si="260"/>
        <v>0</v>
      </c>
      <c r="X3947" s="45" t="s">
        <v>26</v>
      </c>
      <c r="Y3947" s="44"/>
      <c r="Z3947" s="43"/>
      <c r="AA3947" s="78" t="s">
        <v>100</v>
      </c>
      <c r="AK3947" s="2"/>
      <c r="AL3947" s="2"/>
      <c r="AM3947" s="2"/>
      <c r="AN3947" s="2"/>
      <c r="AO3947" s="2"/>
      <c r="AP3947" s="2"/>
      <c r="AQ3947" s="2"/>
      <c r="AR3947" s="2"/>
      <c r="AS3947" s="2"/>
      <c r="AT3947" s="2"/>
      <c r="AU3947" s="2"/>
      <c r="AV3947" s="2"/>
      <c r="AW3947" s="2"/>
    </row>
    <row r="3948" spans="1:49" hidden="1">
      <c r="A3948" s="31" t="e">
        <f t="shared" si="262"/>
        <v>#N/A</v>
      </c>
      <c r="B3948" s="30" t="e">
        <f>VLOOKUP(F3948,[3]!Tabla13[#All],2,FALSE)</f>
        <v>#N/A</v>
      </c>
      <c r="C3948" s="51">
        <v>2026</v>
      </c>
      <c r="D3948" s="51">
        <v>8330</v>
      </c>
      <c r="E3948" s="51"/>
      <c r="F3948" s="52"/>
      <c r="G3948" s="51">
        <v>3</v>
      </c>
      <c r="H3948" s="51">
        <v>9</v>
      </c>
      <c r="I3948" s="51">
        <v>25</v>
      </c>
      <c r="J3948" s="51"/>
      <c r="K3948" s="51">
        <v>5000</v>
      </c>
      <c r="L3948" s="51">
        <v>5600</v>
      </c>
      <c r="M3948" s="51">
        <v>566</v>
      </c>
      <c r="N3948" s="50">
        <v>707</v>
      </c>
      <c r="O3948" s="49"/>
      <c r="P3948" s="48" t="s">
        <v>417</v>
      </c>
      <c r="Q3948" s="47">
        <v>0</v>
      </c>
      <c r="R3948" s="47">
        <v>0</v>
      </c>
      <c r="S3948" s="46">
        <f t="shared" si="261"/>
        <v>0</v>
      </c>
      <c r="T3948" s="47">
        <v>0</v>
      </c>
      <c r="U3948" s="47">
        <v>0</v>
      </c>
      <c r="V3948" s="46">
        <f t="shared" si="259"/>
        <v>0</v>
      </c>
      <c r="W3948" s="46">
        <f t="shared" si="260"/>
        <v>0</v>
      </c>
      <c r="X3948" s="45" t="s">
        <v>26</v>
      </c>
      <c r="Y3948" s="44"/>
      <c r="Z3948" s="43"/>
      <c r="AA3948" s="78" t="s">
        <v>100</v>
      </c>
      <c r="AK3948" s="2"/>
      <c r="AL3948" s="2"/>
      <c r="AM3948" s="2"/>
      <c r="AN3948" s="2"/>
      <c r="AO3948" s="2"/>
      <c r="AP3948" s="2"/>
      <c r="AQ3948" s="2"/>
      <c r="AR3948" s="2"/>
      <c r="AS3948" s="2"/>
      <c r="AT3948" s="2"/>
      <c r="AU3948" s="2"/>
      <c r="AV3948" s="2"/>
      <c r="AW3948" s="2"/>
    </row>
    <row r="3949" spans="1:49" hidden="1">
      <c r="A3949" s="31" t="e">
        <f t="shared" si="262"/>
        <v>#N/A</v>
      </c>
      <c r="B3949" s="30" t="e">
        <f>VLOOKUP(F3949,[3]!Tabla13[#All],2,FALSE)</f>
        <v>#N/A</v>
      </c>
      <c r="C3949" s="51">
        <v>2026</v>
      </c>
      <c r="D3949" s="51">
        <v>8330</v>
      </c>
      <c r="E3949" s="51"/>
      <c r="F3949" s="52"/>
      <c r="G3949" s="51">
        <v>3</v>
      </c>
      <c r="H3949" s="51">
        <v>9</v>
      </c>
      <c r="I3949" s="51">
        <v>25</v>
      </c>
      <c r="J3949" s="51"/>
      <c r="K3949" s="51">
        <v>5000</v>
      </c>
      <c r="L3949" s="51">
        <v>5600</v>
      </c>
      <c r="M3949" s="51">
        <v>566</v>
      </c>
      <c r="N3949" s="50">
        <v>1034</v>
      </c>
      <c r="O3949" s="49"/>
      <c r="P3949" s="48" t="s">
        <v>416</v>
      </c>
      <c r="Q3949" s="47">
        <v>0</v>
      </c>
      <c r="R3949" s="47">
        <v>0</v>
      </c>
      <c r="S3949" s="46">
        <f t="shared" si="261"/>
        <v>0</v>
      </c>
      <c r="T3949" s="47">
        <v>0</v>
      </c>
      <c r="U3949" s="47">
        <v>0</v>
      </c>
      <c r="V3949" s="46">
        <f t="shared" si="259"/>
        <v>0</v>
      </c>
      <c r="W3949" s="46">
        <f t="shared" si="260"/>
        <v>0</v>
      </c>
      <c r="X3949" s="45" t="s">
        <v>26</v>
      </c>
      <c r="Y3949" s="44"/>
      <c r="Z3949" s="43"/>
      <c r="AA3949" s="78" t="s">
        <v>100</v>
      </c>
      <c r="AK3949" s="2"/>
      <c r="AL3949" s="2"/>
      <c r="AM3949" s="2"/>
      <c r="AN3949" s="2"/>
      <c r="AO3949" s="2"/>
      <c r="AP3949" s="2"/>
      <c r="AQ3949" s="2"/>
      <c r="AR3949" s="2"/>
      <c r="AS3949" s="2"/>
      <c r="AT3949" s="2"/>
      <c r="AU3949" s="2"/>
      <c r="AV3949" s="2"/>
      <c r="AW3949" s="2"/>
    </row>
    <row r="3950" spans="1:49" hidden="1">
      <c r="A3950" s="31" t="e">
        <f t="shared" si="262"/>
        <v>#N/A</v>
      </c>
      <c r="B3950" s="30" t="e">
        <f>VLOOKUP(F3950,[3]!Tabla13[#All],2,FALSE)</f>
        <v>#N/A</v>
      </c>
      <c r="C3950" s="51">
        <v>2026</v>
      </c>
      <c r="D3950" s="51">
        <v>8330</v>
      </c>
      <c r="E3950" s="51"/>
      <c r="F3950" s="52"/>
      <c r="G3950" s="51">
        <v>3</v>
      </c>
      <c r="H3950" s="51">
        <v>9</v>
      </c>
      <c r="I3950" s="51">
        <v>25</v>
      </c>
      <c r="J3950" s="51"/>
      <c r="K3950" s="51">
        <v>5000</v>
      </c>
      <c r="L3950" s="51">
        <v>5600</v>
      </c>
      <c r="M3950" s="51">
        <v>566</v>
      </c>
      <c r="N3950" s="50">
        <v>122</v>
      </c>
      <c r="O3950" s="49"/>
      <c r="P3950" s="48" t="s">
        <v>415</v>
      </c>
      <c r="Q3950" s="47">
        <v>0</v>
      </c>
      <c r="R3950" s="47">
        <v>0</v>
      </c>
      <c r="S3950" s="46">
        <f t="shared" si="261"/>
        <v>0</v>
      </c>
      <c r="T3950" s="47">
        <v>0</v>
      </c>
      <c r="U3950" s="47">
        <v>0</v>
      </c>
      <c r="V3950" s="46">
        <f t="shared" si="259"/>
        <v>0</v>
      </c>
      <c r="W3950" s="46">
        <f t="shared" si="260"/>
        <v>0</v>
      </c>
      <c r="X3950" s="45" t="s">
        <v>26</v>
      </c>
      <c r="Y3950" s="44"/>
      <c r="Z3950" s="43"/>
      <c r="AA3950" s="78" t="s">
        <v>100</v>
      </c>
      <c r="AK3950" s="2"/>
      <c r="AL3950" s="2"/>
      <c r="AM3950" s="2"/>
      <c r="AN3950" s="2"/>
      <c r="AO3950" s="2"/>
      <c r="AP3950" s="2"/>
      <c r="AQ3950" s="2"/>
      <c r="AR3950" s="2"/>
      <c r="AS3950" s="2"/>
      <c r="AT3950" s="2"/>
      <c r="AU3950" s="2"/>
      <c r="AV3950" s="2"/>
      <c r="AW3950" s="2"/>
    </row>
    <row r="3951" spans="1:49" hidden="1">
      <c r="A3951" s="31" t="e">
        <f t="shared" si="262"/>
        <v>#N/A</v>
      </c>
      <c r="B3951" s="30" t="e">
        <f>VLOOKUP(F3951,[3]!Tabla13[#All],2,FALSE)</f>
        <v>#N/A</v>
      </c>
      <c r="C3951" s="51">
        <v>2026</v>
      </c>
      <c r="D3951" s="51">
        <v>8330</v>
      </c>
      <c r="E3951" s="51"/>
      <c r="F3951" s="52"/>
      <c r="G3951" s="51">
        <v>3</v>
      </c>
      <c r="H3951" s="51">
        <v>9</v>
      </c>
      <c r="I3951" s="51">
        <v>25</v>
      </c>
      <c r="J3951" s="51"/>
      <c r="K3951" s="51">
        <v>5000</v>
      </c>
      <c r="L3951" s="51">
        <v>5600</v>
      </c>
      <c r="M3951" s="51">
        <v>566</v>
      </c>
      <c r="N3951" s="50">
        <v>782</v>
      </c>
      <c r="O3951" s="49"/>
      <c r="P3951" s="48" t="s">
        <v>414</v>
      </c>
      <c r="Q3951" s="47">
        <v>0</v>
      </c>
      <c r="R3951" s="47">
        <v>0</v>
      </c>
      <c r="S3951" s="46">
        <f t="shared" si="261"/>
        <v>0</v>
      </c>
      <c r="T3951" s="47">
        <v>0</v>
      </c>
      <c r="U3951" s="47">
        <v>0</v>
      </c>
      <c r="V3951" s="46">
        <f t="shared" si="259"/>
        <v>0</v>
      </c>
      <c r="W3951" s="46">
        <f t="shared" si="260"/>
        <v>0</v>
      </c>
      <c r="X3951" s="45" t="s">
        <v>26</v>
      </c>
      <c r="Y3951" s="44"/>
      <c r="Z3951" s="43"/>
      <c r="AA3951" s="78" t="s">
        <v>100</v>
      </c>
      <c r="AK3951" s="2"/>
      <c r="AL3951" s="2"/>
      <c r="AM3951" s="2"/>
      <c r="AN3951" s="2"/>
      <c r="AO3951" s="2"/>
      <c r="AP3951" s="2"/>
      <c r="AQ3951" s="2"/>
      <c r="AR3951" s="2"/>
      <c r="AS3951" s="2"/>
      <c r="AT3951" s="2"/>
      <c r="AU3951" s="2"/>
      <c r="AV3951" s="2"/>
      <c r="AW3951" s="2"/>
    </row>
    <row r="3952" spans="1:49" hidden="1">
      <c r="A3952" s="31" t="e">
        <f t="shared" si="262"/>
        <v>#N/A</v>
      </c>
      <c r="B3952" s="30" t="e">
        <f>VLOOKUP(F3952,[3]!Tabla13[#All],2,FALSE)</f>
        <v>#N/A</v>
      </c>
      <c r="C3952" s="40">
        <v>2026</v>
      </c>
      <c r="D3952" s="40">
        <v>8330</v>
      </c>
      <c r="E3952" s="40"/>
      <c r="F3952" s="41"/>
      <c r="G3952" s="40">
        <v>3</v>
      </c>
      <c r="H3952" s="40">
        <v>9</v>
      </c>
      <c r="I3952" s="40">
        <v>25</v>
      </c>
      <c r="J3952" s="40"/>
      <c r="K3952" s="40">
        <v>5000</v>
      </c>
      <c r="L3952" s="40">
        <v>5600</v>
      </c>
      <c r="M3952" s="40">
        <v>569</v>
      </c>
      <c r="N3952" s="39" t="s">
        <v>23</v>
      </c>
      <c r="O3952" s="38"/>
      <c r="P3952" s="37" t="s">
        <v>28</v>
      </c>
      <c r="Q3952" s="36">
        <f>SUM(Q3953:Q3953)</f>
        <v>0</v>
      </c>
      <c r="R3952" s="36">
        <f>SUM(R3953:R3953)</f>
        <v>0</v>
      </c>
      <c r="S3952" s="36">
        <f t="shared" si="261"/>
        <v>0</v>
      </c>
      <c r="T3952" s="36">
        <f>SUM(T3953:T3953)</f>
        <v>0</v>
      </c>
      <c r="U3952" s="36">
        <f>SUM(U3953:U3953)</f>
        <v>0</v>
      </c>
      <c r="V3952" s="36">
        <f t="shared" si="259"/>
        <v>0</v>
      </c>
      <c r="W3952" s="36">
        <f t="shared" si="260"/>
        <v>0</v>
      </c>
      <c r="X3952" s="35"/>
      <c r="Y3952" s="64"/>
      <c r="Z3952" s="63"/>
      <c r="AA3952" s="32"/>
      <c r="AK3952" s="2"/>
      <c r="AL3952" s="2"/>
      <c r="AM3952" s="2"/>
      <c r="AN3952" s="2"/>
      <c r="AO3952" s="2"/>
      <c r="AP3952" s="2"/>
      <c r="AQ3952" s="2"/>
      <c r="AR3952" s="2"/>
      <c r="AS3952" s="2"/>
      <c r="AT3952" s="2"/>
      <c r="AU3952" s="2"/>
      <c r="AV3952" s="2"/>
      <c r="AW3952" s="2"/>
    </row>
    <row r="3953" spans="1:49" hidden="1">
      <c r="A3953" s="31" t="e">
        <f t="shared" si="262"/>
        <v>#N/A</v>
      </c>
      <c r="B3953" s="30" t="e">
        <f>VLOOKUP(F3953,[3]!Tabla13[#All],2,FALSE)</f>
        <v>#N/A</v>
      </c>
      <c r="C3953" s="51">
        <v>2026</v>
      </c>
      <c r="D3953" s="51">
        <v>8330</v>
      </c>
      <c r="E3953" s="51"/>
      <c r="F3953" s="52"/>
      <c r="G3953" s="51">
        <v>3</v>
      </c>
      <c r="H3953" s="51">
        <v>9</v>
      </c>
      <c r="I3953" s="51">
        <v>25</v>
      </c>
      <c r="J3953" s="51"/>
      <c r="K3953" s="51">
        <v>5000</v>
      </c>
      <c r="L3953" s="51">
        <v>5600</v>
      </c>
      <c r="M3953" s="51">
        <v>569</v>
      </c>
      <c r="N3953" s="50">
        <v>1143</v>
      </c>
      <c r="O3953" s="49"/>
      <c r="P3953" s="48" t="s">
        <v>412</v>
      </c>
      <c r="Q3953" s="47">
        <v>0</v>
      </c>
      <c r="R3953" s="47">
        <v>0</v>
      </c>
      <c r="S3953" s="46">
        <f t="shared" si="261"/>
        <v>0</v>
      </c>
      <c r="T3953" s="47">
        <v>0</v>
      </c>
      <c r="U3953" s="47">
        <v>0</v>
      </c>
      <c r="V3953" s="46">
        <f t="shared" si="259"/>
        <v>0</v>
      </c>
      <c r="W3953" s="46">
        <f t="shared" si="260"/>
        <v>0</v>
      </c>
      <c r="X3953" s="45" t="s">
        <v>26</v>
      </c>
      <c r="Y3953" s="44"/>
      <c r="Z3953" s="43"/>
      <c r="AA3953" s="42" t="s">
        <v>19</v>
      </c>
      <c r="AK3953" s="2"/>
      <c r="AL3953" s="2"/>
      <c r="AM3953" s="2"/>
      <c r="AN3953" s="2"/>
      <c r="AO3953" s="2"/>
      <c r="AP3953" s="2"/>
      <c r="AQ3953" s="2"/>
      <c r="AR3953" s="2"/>
      <c r="AS3953" s="2"/>
      <c r="AT3953" s="2"/>
      <c r="AU3953" s="2"/>
      <c r="AV3953" s="2"/>
      <c r="AW3953" s="2"/>
    </row>
    <row r="3954" spans="1:49" ht="30" hidden="1">
      <c r="A3954" s="31" t="e">
        <f t="shared" si="262"/>
        <v>#N/A</v>
      </c>
      <c r="B3954" s="30" t="e">
        <f>VLOOKUP(F3954,[3]!Tabla13[#All],2,FALSE)</f>
        <v>#N/A</v>
      </c>
      <c r="C3954" s="101">
        <v>2026</v>
      </c>
      <c r="D3954" s="101">
        <v>8330</v>
      </c>
      <c r="E3954" s="101"/>
      <c r="F3954" s="102"/>
      <c r="G3954" s="101">
        <v>3</v>
      </c>
      <c r="H3954" s="101">
        <v>9</v>
      </c>
      <c r="I3954" s="101">
        <v>26</v>
      </c>
      <c r="J3954" s="101"/>
      <c r="K3954" s="101"/>
      <c r="L3954" s="101"/>
      <c r="M3954" s="101"/>
      <c r="N3954" s="99" t="s">
        <v>23</v>
      </c>
      <c r="O3954" s="98"/>
      <c r="P3954" s="97" t="s">
        <v>448</v>
      </c>
      <c r="Q3954" s="95">
        <f>+Q3955+Q3961+Q3975+Q3984</f>
        <v>0</v>
      </c>
      <c r="R3954" s="95">
        <f>+R3955+R3961+R3975+R3984</f>
        <v>0</v>
      </c>
      <c r="S3954" s="95">
        <f t="shared" si="261"/>
        <v>0</v>
      </c>
      <c r="T3954" s="95">
        <f>+T3955+T3961+T3975+T3984</f>
        <v>0</v>
      </c>
      <c r="U3954" s="95">
        <f>+U3955+U3961+U3975+U3984</f>
        <v>0</v>
      </c>
      <c r="V3954" s="95">
        <f t="shared" si="259"/>
        <v>0</v>
      </c>
      <c r="W3954" s="95">
        <f t="shared" si="260"/>
        <v>0</v>
      </c>
      <c r="X3954" s="96"/>
      <c r="Y3954" s="141"/>
      <c r="Z3954" s="140"/>
      <c r="AA3954" s="100"/>
      <c r="AK3954" s="2"/>
      <c r="AL3954" s="2"/>
      <c r="AM3954" s="2"/>
      <c r="AN3954" s="2"/>
      <c r="AO3954" s="2"/>
      <c r="AP3954" s="2"/>
      <c r="AQ3954" s="2"/>
      <c r="AR3954" s="2"/>
      <c r="AS3954" s="2"/>
      <c r="AT3954" s="2"/>
      <c r="AU3954" s="2"/>
      <c r="AV3954" s="2"/>
      <c r="AW3954" s="2"/>
    </row>
    <row r="3955" spans="1:49" hidden="1">
      <c r="A3955" s="31" t="e">
        <f t="shared" si="262"/>
        <v>#N/A</v>
      </c>
      <c r="B3955" s="30" t="e">
        <f>VLOOKUP(F3955,[3]!Tabla13[#All],2,FALSE)</f>
        <v>#N/A</v>
      </c>
      <c r="C3955" s="75">
        <v>2026</v>
      </c>
      <c r="D3955" s="75">
        <v>8330</v>
      </c>
      <c r="E3955" s="75"/>
      <c r="F3955" s="76"/>
      <c r="G3955" s="75">
        <v>3</v>
      </c>
      <c r="H3955" s="75">
        <v>9</v>
      </c>
      <c r="I3955" s="75">
        <v>26</v>
      </c>
      <c r="J3955" s="75"/>
      <c r="K3955" s="75">
        <v>1000</v>
      </c>
      <c r="L3955" s="75"/>
      <c r="M3955" s="75"/>
      <c r="N3955" s="74" t="s">
        <v>23</v>
      </c>
      <c r="O3955" s="73"/>
      <c r="P3955" s="72" t="s">
        <v>146</v>
      </c>
      <c r="Q3955" s="71">
        <f>Q3956</f>
        <v>0</v>
      </c>
      <c r="R3955" s="71">
        <f>R3956</f>
        <v>0</v>
      </c>
      <c r="S3955" s="71">
        <f t="shared" si="261"/>
        <v>0</v>
      </c>
      <c r="T3955" s="71">
        <f>T3956</f>
        <v>0</v>
      </c>
      <c r="U3955" s="71">
        <f>U3956</f>
        <v>0</v>
      </c>
      <c r="V3955" s="71">
        <f t="shared" si="259"/>
        <v>0</v>
      </c>
      <c r="W3955" s="71">
        <f t="shared" si="260"/>
        <v>0</v>
      </c>
      <c r="X3955" s="70"/>
      <c r="Y3955" s="79"/>
      <c r="Z3955" s="68"/>
      <c r="AA3955" s="67"/>
      <c r="AK3955" s="2"/>
      <c r="AL3955" s="2"/>
      <c r="AM3955" s="2"/>
      <c r="AN3955" s="2"/>
      <c r="AO3955" s="2"/>
      <c r="AP3955" s="2"/>
      <c r="AQ3955" s="2"/>
      <c r="AR3955" s="2"/>
      <c r="AS3955" s="2"/>
      <c r="AT3955" s="2"/>
      <c r="AU3955" s="2"/>
      <c r="AV3955" s="2"/>
      <c r="AW3955" s="2"/>
    </row>
    <row r="3956" spans="1:49" hidden="1">
      <c r="A3956" s="31" t="e">
        <f t="shared" si="262"/>
        <v>#N/A</v>
      </c>
      <c r="B3956" s="30" t="e">
        <f>VLOOKUP(F3956,[3]!Tabla13[#All],2,FALSE)</f>
        <v>#N/A</v>
      </c>
      <c r="C3956" s="61">
        <v>2026</v>
      </c>
      <c r="D3956" s="61">
        <v>8330</v>
      </c>
      <c r="E3956" s="61"/>
      <c r="F3956" s="62"/>
      <c r="G3956" s="61">
        <v>3</v>
      </c>
      <c r="H3956" s="61">
        <v>9</v>
      </c>
      <c r="I3956" s="61">
        <v>26</v>
      </c>
      <c r="J3956" s="61"/>
      <c r="K3956" s="61">
        <v>1000</v>
      </c>
      <c r="L3956" s="61">
        <v>1200</v>
      </c>
      <c r="M3956" s="61"/>
      <c r="N3956" s="60" t="s">
        <v>23</v>
      </c>
      <c r="O3956" s="59"/>
      <c r="P3956" s="58" t="s">
        <v>145</v>
      </c>
      <c r="Q3956" s="57">
        <f>Q3957+Q3959</f>
        <v>0</v>
      </c>
      <c r="R3956" s="57">
        <f>R3957+R3959</f>
        <v>0</v>
      </c>
      <c r="S3956" s="57">
        <f t="shared" si="261"/>
        <v>0</v>
      </c>
      <c r="T3956" s="57">
        <f>T3957+T3959</f>
        <v>0</v>
      </c>
      <c r="U3956" s="57">
        <f>U3957+U3959</f>
        <v>0</v>
      </c>
      <c r="V3956" s="57">
        <f t="shared" si="259"/>
        <v>0</v>
      </c>
      <c r="W3956" s="57">
        <f t="shared" si="260"/>
        <v>0</v>
      </c>
      <c r="X3956" s="56"/>
      <c r="Y3956" s="66"/>
      <c r="Z3956" s="65"/>
      <c r="AA3956" s="53"/>
      <c r="AK3956" s="2"/>
      <c r="AL3956" s="2"/>
      <c r="AM3956" s="2"/>
      <c r="AN3956" s="2"/>
      <c r="AO3956" s="2"/>
      <c r="AP3956" s="2"/>
      <c r="AQ3956" s="2"/>
      <c r="AR3956" s="2"/>
      <c r="AS3956" s="2"/>
      <c r="AT3956" s="2"/>
      <c r="AU3956" s="2"/>
      <c r="AV3956" s="2"/>
      <c r="AW3956" s="2"/>
    </row>
    <row r="3957" spans="1:49" hidden="1">
      <c r="A3957" s="31" t="e">
        <f t="shared" si="262"/>
        <v>#N/A</v>
      </c>
      <c r="B3957" s="30" t="e">
        <f>VLOOKUP(F3957,[3]!Tabla13[#All],2,FALSE)</f>
        <v>#N/A</v>
      </c>
      <c r="C3957" s="40">
        <v>2026</v>
      </c>
      <c r="D3957" s="40">
        <v>8330</v>
      </c>
      <c r="E3957" s="40"/>
      <c r="F3957" s="41"/>
      <c r="G3957" s="40">
        <v>3</v>
      </c>
      <c r="H3957" s="40">
        <v>9</v>
      </c>
      <c r="I3957" s="40">
        <v>26</v>
      </c>
      <c r="J3957" s="40"/>
      <c r="K3957" s="40">
        <v>1000</v>
      </c>
      <c r="L3957" s="40">
        <v>1200</v>
      </c>
      <c r="M3957" s="40">
        <v>121</v>
      </c>
      <c r="N3957" s="39" t="s">
        <v>23</v>
      </c>
      <c r="O3957" s="38"/>
      <c r="P3957" s="37" t="s">
        <v>144</v>
      </c>
      <c r="Q3957" s="36">
        <f>SUM(Q3958)</f>
        <v>0</v>
      </c>
      <c r="R3957" s="36">
        <f>SUM(R3958)</f>
        <v>0</v>
      </c>
      <c r="S3957" s="36">
        <f t="shared" si="261"/>
        <v>0</v>
      </c>
      <c r="T3957" s="36">
        <f>SUM(T3958)</f>
        <v>0</v>
      </c>
      <c r="U3957" s="36">
        <f>SUM(U3958)</f>
        <v>0</v>
      </c>
      <c r="V3957" s="36">
        <f t="shared" si="259"/>
        <v>0</v>
      </c>
      <c r="W3957" s="36">
        <f t="shared" si="260"/>
        <v>0</v>
      </c>
      <c r="X3957" s="35"/>
      <c r="Y3957" s="64"/>
      <c r="Z3957" s="63"/>
      <c r="AA3957" s="32"/>
      <c r="AK3957" s="2"/>
      <c r="AL3957" s="2"/>
      <c r="AM3957" s="2"/>
      <c r="AN3957" s="2"/>
      <c r="AO3957" s="2"/>
      <c r="AP3957" s="2"/>
      <c r="AQ3957" s="2"/>
      <c r="AR3957" s="2"/>
      <c r="AS3957" s="2"/>
      <c r="AT3957" s="2"/>
      <c r="AU3957" s="2"/>
      <c r="AV3957" s="2"/>
      <c r="AW3957" s="2"/>
    </row>
    <row r="3958" spans="1:49" hidden="1">
      <c r="A3958" s="31" t="e">
        <f t="shared" si="262"/>
        <v>#N/A</v>
      </c>
      <c r="B3958" s="30" t="e">
        <f>VLOOKUP(F3958,[3]!Tabla13[#All],2,FALSE)</f>
        <v>#N/A</v>
      </c>
      <c r="C3958" s="51">
        <v>2026</v>
      </c>
      <c r="D3958" s="51">
        <v>8330</v>
      </c>
      <c r="E3958" s="51"/>
      <c r="F3958" s="52"/>
      <c r="G3958" s="51">
        <v>3</v>
      </c>
      <c r="H3958" s="51">
        <v>9</v>
      </c>
      <c r="I3958" s="51">
        <v>26</v>
      </c>
      <c r="J3958" s="51"/>
      <c r="K3958" s="51">
        <v>1000</v>
      </c>
      <c r="L3958" s="51">
        <v>1200</v>
      </c>
      <c r="M3958" s="51">
        <v>121</v>
      </c>
      <c r="N3958" s="50">
        <v>754</v>
      </c>
      <c r="O3958" s="49">
        <v>3</v>
      </c>
      <c r="P3958" s="48" t="s">
        <v>143</v>
      </c>
      <c r="Q3958" s="47">
        <v>0</v>
      </c>
      <c r="R3958" s="47">
        <v>0</v>
      </c>
      <c r="S3958" s="46">
        <f t="shared" si="261"/>
        <v>0</v>
      </c>
      <c r="T3958" s="47"/>
      <c r="U3958" s="47">
        <v>0</v>
      </c>
      <c r="V3958" s="46">
        <f t="shared" si="259"/>
        <v>0</v>
      </c>
      <c r="W3958" s="46">
        <f t="shared" si="260"/>
        <v>0</v>
      </c>
      <c r="X3958" s="45" t="s">
        <v>135</v>
      </c>
      <c r="Y3958" s="44"/>
      <c r="Z3958" s="43"/>
      <c r="AA3958" s="42" t="s">
        <v>19</v>
      </c>
      <c r="AK3958" s="2"/>
      <c r="AL3958" s="2"/>
      <c r="AM3958" s="2"/>
      <c r="AN3958" s="2"/>
      <c r="AO3958" s="2"/>
      <c r="AP3958" s="2"/>
      <c r="AQ3958" s="2"/>
      <c r="AR3958" s="2"/>
      <c r="AS3958" s="2"/>
      <c r="AT3958" s="2"/>
      <c r="AU3958" s="2"/>
      <c r="AV3958" s="2"/>
      <c r="AW3958" s="2"/>
    </row>
    <row r="3959" spans="1:49" hidden="1">
      <c r="A3959" s="31" t="e">
        <f t="shared" si="262"/>
        <v>#N/A</v>
      </c>
      <c r="B3959" s="30" t="e">
        <f>VLOOKUP(F3959,[3]!Tabla13[#All],2,FALSE)</f>
        <v>#N/A</v>
      </c>
      <c r="C3959" s="40">
        <v>2026</v>
      </c>
      <c r="D3959" s="40">
        <v>8330</v>
      </c>
      <c r="E3959" s="40"/>
      <c r="F3959" s="41"/>
      <c r="G3959" s="40">
        <v>3</v>
      </c>
      <c r="H3959" s="40">
        <v>9</v>
      </c>
      <c r="I3959" s="40">
        <v>26</v>
      </c>
      <c r="J3959" s="40"/>
      <c r="K3959" s="40">
        <v>1000</v>
      </c>
      <c r="L3959" s="40">
        <v>1200</v>
      </c>
      <c r="M3959" s="40">
        <v>122</v>
      </c>
      <c r="N3959" s="39" t="s">
        <v>23</v>
      </c>
      <c r="O3959" s="38"/>
      <c r="P3959" s="37" t="s">
        <v>142</v>
      </c>
      <c r="Q3959" s="36">
        <f>SUM(Q3960)</f>
        <v>0</v>
      </c>
      <c r="R3959" s="36">
        <f>SUM(R3960)</f>
        <v>0</v>
      </c>
      <c r="S3959" s="36">
        <f t="shared" si="261"/>
        <v>0</v>
      </c>
      <c r="T3959" s="36">
        <f>SUM(T3960)</f>
        <v>0</v>
      </c>
      <c r="U3959" s="36">
        <f>SUM(U3960)</f>
        <v>0</v>
      </c>
      <c r="V3959" s="36">
        <f t="shared" si="259"/>
        <v>0</v>
      </c>
      <c r="W3959" s="36">
        <f t="shared" si="260"/>
        <v>0</v>
      </c>
      <c r="X3959" s="35"/>
      <c r="Y3959" s="64"/>
      <c r="Z3959" s="63"/>
      <c r="AA3959" s="32"/>
      <c r="AK3959" s="2"/>
      <c r="AL3959" s="2"/>
      <c r="AM3959" s="2"/>
      <c r="AN3959" s="2"/>
      <c r="AO3959" s="2"/>
      <c r="AP3959" s="2"/>
      <c r="AQ3959" s="2"/>
      <c r="AR3959" s="2"/>
      <c r="AS3959" s="2"/>
      <c r="AT3959" s="2"/>
      <c r="AU3959" s="2"/>
      <c r="AV3959" s="2"/>
      <c r="AW3959" s="2"/>
    </row>
    <row r="3960" spans="1:49" hidden="1">
      <c r="A3960" s="31" t="e">
        <f t="shared" si="262"/>
        <v>#N/A</v>
      </c>
      <c r="B3960" s="30" t="e">
        <f>VLOOKUP(F3960,[3]!Tabla13[#All],2,FALSE)</f>
        <v>#N/A</v>
      </c>
      <c r="C3960" s="51">
        <v>2026</v>
      </c>
      <c r="D3960" s="51">
        <v>8330</v>
      </c>
      <c r="E3960" s="51"/>
      <c r="F3960" s="52"/>
      <c r="G3960" s="51">
        <v>3</v>
      </c>
      <c r="H3960" s="51">
        <v>9</v>
      </c>
      <c r="I3960" s="51">
        <v>26</v>
      </c>
      <c r="J3960" s="51"/>
      <c r="K3960" s="51">
        <v>1000</v>
      </c>
      <c r="L3960" s="51">
        <v>1200</v>
      </c>
      <c r="M3960" s="51">
        <v>122</v>
      </c>
      <c r="N3960" s="50">
        <v>1411</v>
      </c>
      <c r="O3960" s="49"/>
      <c r="P3960" s="48" t="s">
        <v>141</v>
      </c>
      <c r="Q3960" s="47">
        <v>0</v>
      </c>
      <c r="R3960" s="47">
        <v>0</v>
      </c>
      <c r="S3960" s="46">
        <f t="shared" si="261"/>
        <v>0</v>
      </c>
      <c r="T3960" s="47">
        <v>0</v>
      </c>
      <c r="U3960" s="47">
        <v>0</v>
      </c>
      <c r="V3960" s="46">
        <f t="shared" si="259"/>
        <v>0</v>
      </c>
      <c r="W3960" s="46">
        <f t="shared" si="260"/>
        <v>0</v>
      </c>
      <c r="X3960" s="45" t="s">
        <v>135</v>
      </c>
      <c r="Y3960" s="44"/>
      <c r="Z3960" s="43"/>
      <c r="AA3960" s="42" t="s">
        <v>19</v>
      </c>
      <c r="AK3960" s="2"/>
      <c r="AL3960" s="2"/>
      <c r="AM3960" s="2"/>
      <c r="AN3960" s="2"/>
      <c r="AO3960" s="2"/>
      <c r="AP3960" s="2"/>
      <c r="AQ3960" s="2"/>
      <c r="AR3960" s="2"/>
      <c r="AS3960" s="2"/>
      <c r="AT3960" s="2"/>
      <c r="AU3960" s="2"/>
      <c r="AV3960" s="2"/>
      <c r="AW3960" s="2"/>
    </row>
    <row r="3961" spans="1:49" hidden="1">
      <c r="A3961" s="31" t="e">
        <f t="shared" si="262"/>
        <v>#N/A</v>
      </c>
      <c r="B3961" s="30" t="e">
        <f>VLOOKUP(F3961,[3]!Tabla13[#All],2,FALSE)</f>
        <v>#N/A</v>
      </c>
      <c r="C3961" s="75">
        <v>2026</v>
      </c>
      <c r="D3961" s="75">
        <v>8330</v>
      </c>
      <c r="E3961" s="75"/>
      <c r="F3961" s="76"/>
      <c r="G3961" s="75">
        <v>3</v>
      </c>
      <c r="H3961" s="75">
        <v>9</v>
      </c>
      <c r="I3961" s="75">
        <v>26</v>
      </c>
      <c r="J3961" s="75"/>
      <c r="K3961" s="75">
        <v>2000</v>
      </c>
      <c r="L3961" s="75"/>
      <c r="M3961" s="75"/>
      <c r="N3961" s="74" t="s">
        <v>23</v>
      </c>
      <c r="O3961" s="73"/>
      <c r="P3961" s="72" t="s">
        <v>134</v>
      </c>
      <c r="Q3961" s="71">
        <f>+Q3962+Q3970+Q3965</f>
        <v>0</v>
      </c>
      <c r="R3961" s="71">
        <f>+R3962+R3970</f>
        <v>0</v>
      </c>
      <c r="S3961" s="71">
        <f t="shared" si="261"/>
        <v>0</v>
      </c>
      <c r="T3961" s="71">
        <f>+T3962+T3970</f>
        <v>0</v>
      </c>
      <c r="U3961" s="71">
        <f>+U3962+U3970</f>
        <v>0</v>
      </c>
      <c r="V3961" s="71">
        <f t="shared" si="259"/>
        <v>0</v>
      </c>
      <c r="W3961" s="71">
        <f t="shared" si="260"/>
        <v>0</v>
      </c>
      <c r="X3961" s="70"/>
      <c r="Y3961" s="79"/>
      <c r="Z3961" s="68"/>
      <c r="AA3961" s="67"/>
      <c r="AK3961" s="2"/>
      <c r="AL3961" s="2"/>
      <c r="AM3961" s="2"/>
      <c r="AN3961" s="2"/>
      <c r="AO3961" s="2"/>
      <c r="AP3961" s="2"/>
      <c r="AQ3961" s="2"/>
      <c r="AR3961" s="2"/>
      <c r="AS3961" s="2"/>
      <c r="AT3961" s="2"/>
      <c r="AU3961" s="2"/>
      <c r="AV3961" s="2"/>
      <c r="AW3961" s="2"/>
    </row>
    <row r="3962" spans="1:49" ht="30" hidden="1">
      <c r="A3962" s="31" t="e">
        <f t="shared" si="262"/>
        <v>#N/A</v>
      </c>
      <c r="B3962" s="30" t="e">
        <f>VLOOKUP(F3962,[3]!Tabla13[#All],2,FALSE)</f>
        <v>#N/A</v>
      </c>
      <c r="C3962" s="61">
        <v>2026</v>
      </c>
      <c r="D3962" s="61">
        <v>8330</v>
      </c>
      <c r="E3962" s="61"/>
      <c r="F3962" s="62"/>
      <c r="G3962" s="61">
        <v>3</v>
      </c>
      <c r="H3962" s="61">
        <v>9</v>
      </c>
      <c r="I3962" s="61">
        <v>26</v>
      </c>
      <c r="J3962" s="61"/>
      <c r="K3962" s="61">
        <v>2000</v>
      </c>
      <c r="L3962" s="61">
        <v>2100</v>
      </c>
      <c r="M3962" s="61"/>
      <c r="N3962" s="60" t="s">
        <v>23</v>
      </c>
      <c r="O3962" s="59"/>
      <c r="P3962" s="58" t="s">
        <v>133</v>
      </c>
      <c r="Q3962" s="57">
        <f t="shared" ref="Q3962:W3962" si="263">Q3963</f>
        <v>0</v>
      </c>
      <c r="R3962" s="57">
        <f t="shared" si="263"/>
        <v>0</v>
      </c>
      <c r="S3962" s="57">
        <f t="shared" si="263"/>
        <v>0</v>
      </c>
      <c r="T3962" s="57">
        <f t="shared" si="263"/>
        <v>0</v>
      </c>
      <c r="U3962" s="57">
        <f t="shared" si="263"/>
        <v>0</v>
      </c>
      <c r="V3962" s="57">
        <f t="shared" si="263"/>
        <v>0</v>
      </c>
      <c r="W3962" s="57">
        <f t="shared" si="263"/>
        <v>0</v>
      </c>
      <c r="X3962" s="56"/>
      <c r="Y3962" s="66"/>
      <c r="Z3962" s="65"/>
      <c r="AA3962" s="53"/>
      <c r="AK3962" s="2"/>
      <c r="AL3962" s="2"/>
      <c r="AM3962" s="2"/>
      <c r="AN3962" s="2"/>
      <c r="AO3962" s="2"/>
      <c r="AP3962" s="2"/>
      <c r="AQ3962" s="2"/>
      <c r="AR3962" s="2"/>
      <c r="AS3962" s="2"/>
      <c r="AT3962" s="2"/>
      <c r="AU3962" s="2"/>
      <c r="AV3962" s="2"/>
      <c r="AW3962" s="2"/>
    </row>
    <row r="3963" spans="1:49" ht="30" hidden="1">
      <c r="A3963" s="31" t="e">
        <f t="shared" si="262"/>
        <v>#N/A</v>
      </c>
      <c r="B3963" s="30" t="e">
        <f>VLOOKUP(F3963,[3]!Tabla13[#All],2,FALSE)</f>
        <v>#N/A</v>
      </c>
      <c r="C3963" s="40">
        <v>2026</v>
      </c>
      <c r="D3963" s="40">
        <v>8330</v>
      </c>
      <c r="E3963" s="40"/>
      <c r="F3963" s="41"/>
      <c r="G3963" s="40">
        <v>3</v>
      </c>
      <c r="H3963" s="40">
        <v>9</v>
      </c>
      <c r="I3963" s="40">
        <v>26</v>
      </c>
      <c r="J3963" s="40"/>
      <c r="K3963" s="40">
        <v>2000</v>
      </c>
      <c r="L3963" s="40">
        <v>2100</v>
      </c>
      <c r="M3963" s="40">
        <v>214</v>
      </c>
      <c r="N3963" s="39" t="s">
        <v>23</v>
      </c>
      <c r="O3963" s="38"/>
      <c r="P3963" s="37" t="s">
        <v>129</v>
      </c>
      <c r="Q3963" s="36">
        <f>SUM(Q3964)</f>
        <v>0</v>
      </c>
      <c r="R3963" s="36">
        <f>SUM(R3964)</f>
        <v>0</v>
      </c>
      <c r="S3963" s="36">
        <f t="shared" ref="S3963:S4026" si="264">Q3963+R3963</f>
        <v>0</v>
      </c>
      <c r="T3963" s="36">
        <f>SUM(T3964)</f>
        <v>0</v>
      </c>
      <c r="U3963" s="36">
        <f>SUM(U3964)</f>
        <v>0</v>
      </c>
      <c r="V3963" s="36">
        <f t="shared" ref="V3963:V4026" si="265">T3963+U3963</f>
        <v>0</v>
      </c>
      <c r="W3963" s="36">
        <f t="shared" ref="W3963:W4026" si="266">S3963+V3963</f>
        <v>0</v>
      </c>
      <c r="X3963" s="35"/>
      <c r="Y3963" s="64"/>
      <c r="Z3963" s="64"/>
      <c r="AA3963" s="32"/>
      <c r="AK3963" s="2"/>
      <c r="AL3963" s="2"/>
      <c r="AM3963" s="2"/>
      <c r="AN3963" s="2"/>
      <c r="AO3963" s="2"/>
      <c r="AP3963" s="2"/>
      <c r="AQ3963" s="2"/>
      <c r="AR3963" s="2"/>
      <c r="AS3963" s="2"/>
      <c r="AT3963" s="2"/>
      <c r="AU3963" s="2"/>
      <c r="AV3963" s="2"/>
      <c r="AW3963" s="2"/>
    </row>
    <row r="3964" spans="1:49" ht="28.5" hidden="1">
      <c r="A3964" s="31" t="e">
        <f t="shared" si="262"/>
        <v>#N/A</v>
      </c>
      <c r="B3964" s="30" t="e">
        <f>VLOOKUP(F3964,[3]!Tabla13[#All],2,FALSE)</f>
        <v>#N/A</v>
      </c>
      <c r="C3964" s="51">
        <v>2026</v>
      </c>
      <c r="D3964" s="51">
        <v>8330</v>
      </c>
      <c r="E3964" s="51"/>
      <c r="F3964" s="52"/>
      <c r="G3964" s="51">
        <v>3</v>
      </c>
      <c r="H3964" s="51">
        <v>9</v>
      </c>
      <c r="I3964" s="51">
        <v>26</v>
      </c>
      <c r="J3964" s="51"/>
      <c r="K3964" s="51">
        <v>2000</v>
      </c>
      <c r="L3964" s="51">
        <v>2100</v>
      </c>
      <c r="M3964" s="51">
        <v>214</v>
      </c>
      <c r="N3964" s="50">
        <v>917</v>
      </c>
      <c r="O3964" s="49"/>
      <c r="P3964" s="48" t="s">
        <v>447</v>
      </c>
      <c r="Q3964" s="47">
        <v>0</v>
      </c>
      <c r="R3964" s="47">
        <v>0</v>
      </c>
      <c r="S3964" s="46">
        <f t="shared" si="264"/>
        <v>0</v>
      </c>
      <c r="T3964" s="47">
        <v>0</v>
      </c>
      <c r="U3964" s="47">
        <v>0</v>
      </c>
      <c r="V3964" s="46">
        <f t="shared" si="265"/>
        <v>0</v>
      </c>
      <c r="W3964" s="46">
        <f t="shared" si="266"/>
        <v>0</v>
      </c>
      <c r="X3964" s="45" t="s">
        <v>26</v>
      </c>
      <c r="Y3964" s="44"/>
      <c r="Z3964" s="43"/>
      <c r="AA3964" s="78" t="s">
        <v>100</v>
      </c>
      <c r="AK3964" s="2"/>
      <c r="AL3964" s="2"/>
      <c r="AM3964" s="2"/>
      <c r="AN3964" s="2"/>
      <c r="AO3964" s="2"/>
      <c r="AP3964" s="2"/>
      <c r="AQ3964" s="2"/>
      <c r="AR3964" s="2"/>
      <c r="AS3964" s="2"/>
      <c r="AT3964" s="2"/>
      <c r="AU3964" s="2"/>
      <c r="AV3964" s="2"/>
      <c r="AW3964" s="2"/>
    </row>
    <row r="3965" spans="1:49" ht="30" hidden="1">
      <c r="A3965" s="31"/>
      <c r="B3965" s="30"/>
      <c r="C3965" s="61">
        <v>2026</v>
      </c>
      <c r="D3965" s="61">
        <v>8330</v>
      </c>
      <c r="E3965" s="61"/>
      <c r="F3965" s="62"/>
      <c r="G3965" s="61">
        <v>2</v>
      </c>
      <c r="H3965" s="61">
        <v>9</v>
      </c>
      <c r="I3965" s="61">
        <v>26</v>
      </c>
      <c r="J3965" s="61"/>
      <c r="K3965" s="61">
        <v>2000</v>
      </c>
      <c r="L3965" s="61">
        <v>2700</v>
      </c>
      <c r="M3965" s="61"/>
      <c r="N3965" s="60" t="s">
        <v>23</v>
      </c>
      <c r="O3965" s="59"/>
      <c r="P3965" s="58" t="s">
        <v>121</v>
      </c>
      <c r="Q3965" s="57">
        <f>+Q3966+Q3974</f>
        <v>0</v>
      </c>
      <c r="R3965" s="57">
        <f>+R3966+R3974</f>
        <v>0</v>
      </c>
      <c r="S3965" s="57">
        <f t="shared" si="264"/>
        <v>0</v>
      </c>
      <c r="T3965" s="57">
        <f>+T3966+T3974</f>
        <v>0</v>
      </c>
      <c r="U3965" s="57">
        <f>+U3966+U3974</f>
        <v>0</v>
      </c>
      <c r="V3965" s="57">
        <f t="shared" si="265"/>
        <v>0</v>
      </c>
      <c r="W3965" s="57">
        <f t="shared" si="266"/>
        <v>0</v>
      </c>
      <c r="X3965" s="56"/>
      <c r="Y3965" s="66"/>
      <c r="Z3965" s="65"/>
      <c r="AA3965" s="53"/>
      <c r="AK3965" s="2"/>
      <c r="AL3965" s="2"/>
      <c r="AM3965" s="2"/>
      <c r="AN3965" s="2"/>
      <c r="AO3965" s="2"/>
      <c r="AP3965" s="2"/>
      <c r="AQ3965" s="2"/>
      <c r="AR3965" s="2"/>
      <c r="AS3965" s="2"/>
      <c r="AT3965" s="2"/>
      <c r="AU3965" s="2"/>
      <c r="AV3965" s="2"/>
      <c r="AW3965" s="2"/>
    </row>
    <row r="3966" spans="1:49" hidden="1">
      <c r="A3966" s="31" t="e">
        <f t="shared" ref="A3966:A4029" si="267">B3966-E3966</f>
        <v>#N/A</v>
      </c>
      <c r="B3966" s="30" t="e">
        <f>VLOOKUP(F3966,[3]!Tabla13[#All],2,FALSE)</f>
        <v>#N/A</v>
      </c>
      <c r="C3966" s="39">
        <v>2026</v>
      </c>
      <c r="D3966" s="39">
        <v>8330</v>
      </c>
      <c r="E3966" s="39"/>
      <c r="F3966" s="39"/>
      <c r="G3966" s="40">
        <v>3</v>
      </c>
      <c r="H3966" s="40">
        <v>9</v>
      </c>
      <c r="I3966" s="40">
        <v>26</v>
      </c>
      <c r="J3966" s="39"/>
      <c r="K3966" s="39">
        <v>2000</v>
      </c>
      <c r="L3966" s="39">
        <v>2700</v>
      </c>
      <c r="M3966" s="40">
        <v>272</v>
      </c>
      <c r="N3966" s="39" t="s">
        <v>23</v>
      </c>
      <c r="O3966" s="38"/>
      <c r="P3966" s="37" t="s">
        <v>390</v>
      </c>
      <c r="Q3966" s="36">
        <f>SUM(Q3967:Q3969)</f>
        <v>0</v>
      </c>
      <c r="R3966" s="36">
        <f>SUM(R3968:R4000)</f>
        <v>0</v>
      </c>
      <c r="S3966" s="36">
        <f t="shared" si="264"/>
        <v>0</v>
      </c>
      <c r="T3966" s="36">
        <f>SUM(T3967:T3969)</f>
        <v>0</v>
      </c>
      <c r="U3966" s="36">
        <f>SUM(U3968:U4000)</f>
        <v>0</v>
      </c>
      <c r="V3966" s="36">
        <f t="shared" si="265"/>
        <v>0</v>
      </c>
      <c r="W3966" s="36">
        <f t="shared" si="266"/>
        <v>0</v>
      </c>
      <c r="X3966" s="135"/>
      <c r="Y3966" s="64"/>
      <c r="Z3966" s="63"/>
      <c r="AA3966" s="32"/>
      <c r="AK3966" s="2"/>
      <c r="AL3966" s="2"/>
      <c r="AM3966" s="2"/>
      <c r="AN3966" s="2"/>
      <c r="AO3966" s="2"/>
      <c r="AP3966" s="2"/>
      <c r="AQ3966" s="2"/>
      <c r="AR3966" s="2"/>
      <c r="AS3966" s="2"/>
      <c r="AT3966" s="2"/>
      <c r="AU3966" s="2"/>
      <c r="AV3966" s="2"/>
      <c r="AW3966" s="2"/>
    </row>
    <row r="3967" spans="1:49" hidden="1">
      <c r="A3967" s="31" t="e">
        <f t="shared" si="267"/>
        <v>#N/A</v>
      </c>
      <c r="B3967" s="30" t="e">
        <f>VLOOKUP(F3967,[3]!Tabla13[#All],2,FALSE)</f>
        <v>#N/A</v>
      </c>
      <c r="C3967" s="139">
        <v>2026</v>
      </c>
      <c r="D3967" s="139">
        <v>8330</v>
      </c>
      <c r="E3967" s="139"/>
      <c r="F3967" s="139"/>
      <c r="G3967" s="51">
        <v>3</v>
      </c>
      <c r="H3967" s="51">
        <v>9</v>
      </c>
      <c r="I3967" s="51">
        <v>26</v>
      </c>
      <c r="J3967" s="139"/>
      <c r="K3967" s="139">
        <v>2000</v>
      </c>
      <c r="L3967" s="139">
        <v>2700</v>
      </c>
      <c r="M3967" s="51">
        <v>272</v>
      </c>
      <c r="N3967" s="50">
        <v>732</v>
      </c>
      <c r="O3967" s="49">
        <v>3</v>
      </c>
      <c r="P3967" s="48" t="s">
        <v>357</v>
      </c>
      <c r="Q3967" s="47"/>
      <c r="R3967" s="47">
        <v>0</v>
      </c>
      <c r="S3967" s="46">
        <f t="shared" si="264"/>
        <v>0</v>
      </c>
      <c r="T3967" s="47">
        <v>0</v>
      </c>
      <c r="U3967" s="47">
        <v>0</v>
      </c>
      <c r="V3967" s="46">
        <f t="shared" si="265"/>
        <v>0</v>
      </c>
      <c r="W3967" s="46">
        <f t="shared" si="266"/>
        <v>0</v>
      </c>
      <c r="X3967" s="131" t="s">
        <v>26</v>
      </c>
      <c r="Y3967" s="44"/>
      <c r="Z3967" s="43"/>
      <c r="AA3967" s="78" t="s">
        <v>100</v>
      </c>
      <c r="AK3967" s="2"/>
      <c r="AL3967" s="2"/>
      <c r="AM3967" s="2"/>
      <c r="AN3967" s="2"/>
      <c r="AO3967" s="2"/>
      <c r="AP3967" s="2"/>
      <c r="AQ3967" s="2"/>
      <c r="AR3967" s="2"/>
      <c r="AS3967" s="2"/>
      <c r="AT3967" s="2"/>
      <c r="AU3967" s="2"/>
      <c r="AV3967" s="2"/>
      <c r="AW3967" s="2"/>
    </row>
    <row r="3968" spans="1:49" hidden="1">
      <c r="A3968" s="31" t="e">
        <f t="shared" si="267"/>
        <v>#N/A</v>
      </c>
      <c r="B3968" s="30" t="e">
        <f>VLOOKUP(F3968,[3]!Tabla13[#All],2,FALSE)</f>
        <v>#N/A</v>
      </c>
      <c r="C3968" s="139">
        <v>2026</v>
      </c>
      <c r="D3968" s="139">
        <v>8330</v>
      </c>
      <c r="E3968" s="139"/>
      <c r="F3968" s="139"/>
      <c r="G3968" s="51">
        <v>3</v>
      </c>
      <c r="H3968" s="51">
        <v>9</v>
      </c>
      <c r="I3968" s="51">
        <v>26</v>
      </c>
      <c r="J3968" s="139"/>
      <c r="K3968" s="139">
        <v>2000</v>
      </c>
      <c r="L3968" s="139">
        <v>2700</v>
      </c>
      <c r="M3968" s="51">
        <v>272</v>
      </c>
      <c r="N3968" s="50">
        <v>1605</v>
      </c>
      <c r="O3968" s="49">
        <v>3</v>
      </c>
      <c r="P3968" s="48" t="s">
        <v>446</v>
      </c>
      <c r="Q3968" s="47"/>
      <c r="R3968" s="47">
        <v>0</v>
      </c>
      <c r="S3968" s="46">
        <f t="shared" si="264"/>
        <v>0</v>
      </c>
      <c r="T3968" s="47">
        <v>0</v>
      </c>
      <c r="U3968" s="47">
        <v>0</v>
      </c>
      <c r="V3968" s="46">
        <f t="shared" si="265"/>
        <v>0</v>
      </c>
      <c r="W3968" s="46">
        <f t="shared" si="266"/>
        <v>0</v>
      </c>
      <c r="X3968" s="131" t="s">
        <v>26</v>
      </c>
      <c r="Y3968" s="44"/>
      <c r="Z3968" s="43"/>
      <c r="AA3968" s="78" t="s">
        <v>100</v>
      </c>
      <c r="AK3968" s="2"/>
      <c r="AL3968" s="2"/>
      <c r="AM3968" s="2"/>
      <c r="AN3968" s="2"/>
      <c r="AO3968" s="2"/>
      <c r="AP3968" s="2"/>
      <c r="AQ3968" s="2"/>
      <c r="AR3968" s="2"/>
      <c r="AS3968" s="2"/>
      <c r="AT3968" s="2"/>
      <c r="AU3968" s="2"/>
      <c r="AV3968" s="2"/>
      <c r="AW3968" s="2"/>
    </row>
    <row r="3969" spans="1:49" hidden="1">
      <c r="A3969" s="31" t="e">
        <f t="shared" si="267"/>
        <v>#N/A</v>
      </c>
      <c r="B3969" s="30" t="e">
        <f>VLOOKUP(F3969,[3]!Tabla13[#All],2,FALSE)</f>
        <v>#N/A</v>
      </c>
      <c r="C3969" s="139">
        <v>2026</v>
      </c>
      <c r="D3969" s="139">
        <v>8330</v>
      </c>
      <c r="E3969" s="139"/>
      <c r="F3969" s="139"/>
      <c r="G3969" s="51">
        <v>3</v>
      </c>
      <c r="H3969" s="51">
        <v>9</v>
      </c>
      <c r="I3969" s="51">
        <v>26</v>
      </c>
      <c r="J3969" s="139"/>
      <c r="K3969" s="139">
        <v>2000</v>
      </c>
      <c r="L3969" s="139">
        <v>2700</v>
      </c>
      <c r="M3969" s="51">
        <v>272</v>
      </c>
      <c r="N3969" s="50">
        <v>1606</v>
      </c>
      <c r="O3969" s="49">
        <v>3</v>
      </c>
      <c r="P3969" s="48" t="s">
        <v>445</v>
      </c>
      <c r="Q3969" s="47"/>
      <c r="R3969" s="47">
        <v>0</v>
      </c>
      <c r="S3969" s="46">
        <f t="shared" si="264"/>
        <v>0</v>
      </c>
      <c r="T3969" s="47">
        <v>0</v>
      </c>
      <c r="U3969" s="47">
        <v>0</v>
      </c>
      <c r="V3969" s="46">
        <f t="shared" si="265"/>
        <v>0</v>
      </c>
      <c r="W3969" s="46">
        <f t="shared" si="266"/>
        <v>0</v>
      </c>
      <c r="X3969" s="131" t="s">
        <v>26</v>
      </c>
      <c r="Y3969" s="44"/>
      <c r="Z3969" s="43"/>
      <c r="AA3969" s="78" t="s">
        <v>100</v>
      </c>
      <c r="AK3969" s="2"/>
      <c r="AL3969" s="2"/>
      <c r="AM3969" s="2"/>
      <c r="AN3969" s="2"/>
      <c r="AO3969" s="2"/>
      <c r="AP3969" s="2"/>
      <c r="AQ3969" s="2"/>
      <c r="AR3969" s="2"/>
      <c r="AS3969" s="2"/>
      <c r="AT3969" s="2"/>
      <c r="AU3969" s="2"/>
      <c r="AV3969" s="2"/>
      <c r="AW3969" s="2"/>
    </row>
    <row r="3970" spans="1:49" hidden="1">
      <c r="A3970" s="31" t="e">
        <f t="shared" si="267"/>
        <v>#N/A</v>
      </c>
      <c r="B3970" s="30" t="e">
        <f>VLOOKUP(F3970,[3]!Tabla13[#All],2,FALSE)</f>
        <v>#N/A</v>
      </c>
      <c r="C3970" s="60">
        <v>2026</v>
      </c>
      <c r="D3970" s="60">
        <v>8330</v>
      </c>
      <c r="E3970" s="60"/>
      <c r="F3970" s="60"/>
      <c r="G3970" s="61">
        <v>3</v>
      </c>
      <c r="H3970" s="61">
        <v>9</v>
      </c>
      <c r="I3970" s="61">
        <v>26</v>
      </c>
      <c r="J3970" s="60"/>
      <c r="K3970" s="60">
        <v>2000</v>
      </c>
      <c r="L3970" s="60">
        <v>2900</v>
      </c>
      <c r="M3970" s="60"/>
      <c r="N3970" s="60" t="s">
        <v>23</v>
      </c>
      <c r="O3970" s="59"/>
      <c r="P3970" s="58" t="s">
        <v>119</v>
      </c>
      <c r="Q3970" s="57">
        <f>+Q3971+Q3973</f>
        <v>0</v>
      </c>
      <c r="R3970" s="57">
        <f>+R3971+R3973</f>
        <v>0</v>
      </c>
      <c r="S3970" s="57">
        <f t="shared" si="264"/>
        <v>0</v>
      </c>
      <c r="T3970" s="57">
        <f>+T3971+T3973</f>
        <v>0</v>
      </c>
      <c r="U3970" s="57">
        <f>+U3971+U3973</f>
        <v>0</v>
      </c>
      <c r="V3970" s="57">
        <f t="shared" si="265"/>
        <v>0</v>
      </c>
      <c r="W3970" s="57">
        <f t="shared" si="266"/>
        <v>0</v>
      </c>
      <c r="X3970" s="138"/>
      <c r="Y3970" s="137"/>
      <c r="Z3970" s="136"/>
      <c r="AA3970" s="53"/>
      <c r="AK3970" s="2"/>
      <c r="AL3970" s="2"/>
      <c r="AM3970" s="2"/>
      <c r="AN3970" s="2"/>
      <c r="AO3970" s="2"/>
      <c r="AP3970" s="2"/>
      <c r="AQ3970" s="2"/>
      <c r="AR3970" s="2"/>
      <c r="AS3970" s="2"/>
      <c r="AT3970" s="2"/>
      <c r="AU3970" s="2"/>
      <c r="AV3970" s="2"/>
      <c r="AW3970" s="2"/>
    </row>
    <row r="3971" spans="1:49" ht="30" hidden="1">
      <c r="A3971" s="31" t="e">
        <f t="shared" si="267"/>
        <v>#N/A</v>
      </c>
      <c r="B3971" s="30" t="e">
        <f>VLOOKUP(F3971,[3]!Tabla13[#All],2,FALSE)</f>
        <v>#N/A</v>
      </c>
      <c r="C3971" s="39">
        <v>2026</v>
      </c>
      <c r="D3971" s="39">
        <v>8330</v>
      </c>
      <c r="E3971" s="39"/>
      <c r="F3971" s="39"/>
      <c r="G3971" s="40">
        <v>3</v>
      </c>
      <c r="H3971" s="40">
        <v>9</v>
      </c>
      <c r="I3971" s="40">
        <v>26</v>
      </c>
      <c r="J3971" s="39"/>
      <c r="K3971" s="39">
        <v>2000</v>
      </c>
      <c r="L3971" s="39">
        <v>2900</v>
      </c>
      <c r="M3971" s="40">
        <v>294</v>
      </c>
      <c r="N3971" s="39" t="s">
        <v>23</v>
      </c>
      <c r="O3971" s="38"/>
      <c r="P3971" s="37" t="s">
        <v>118</v>
      </c>
      <c r="Q3971" s="36">
        <f>Q3972</f>
        <v>0</v>
      </c>
      <c r="R3971" s="36">
        <f>R3972</f>
        <v>0</v>
      </c>
      <c r="S3971" s="36">
        <f t="shared" si="264"/>
        <v>0</v>
      </c>
      <c r="T3971" s="36">
        <f>T3972</f>
        <v>0</v>
      </c>
      <c r="U3971" s="36">
        <f>U3972</f>
        <v>0</v>
      </c>
      <c r="V3971" s="36">
        <f t="shared" si="265"/>
        <v>0</v>
      </c>
      <c r="W3971" s="36">
        <f t="shared" si="266"/>
        <v>0</v>
      </c>
      <c r="X3971" s="135"/>
      <c r="Y3971" s="134"/>
      <c r="Z3971" s="133"/>
      <c r="AA3971" s="32"/>
      <c r="AK3971" s="2"/>
      <c r="AL3971" s="2"/>
      <c r="AM3971" s="2"/>
      <c r="AN3971" s="2"/>
      <c r="AO3971" s="2"/>
      <c r="AP3971" s="2"/>
      <c r="AQ3971" s="2"/>
      <c r="AR3971" s="2"/>
      <c r="AS3971" s="2"/>
      <c r="AT3971" s="2"/>
      <c r="AU3971" s="2"/>
      <c r="AV3971" s="2"/>
      <c r="AW3971" s="2"/>
    </row>
    <row r="3972" spans="1:49" ht="28.5" hidden="1">
      <c r="A3972" s="31" t="e">
        <f t="shared" si="267"/>
        <v>#N/A</v>
      </c>
      <c r="B3972" s="30" t="e">
        <f>VLOOKUP(F3972,[3]!Tabla13[#All],2,FALSE)</f>
        <v>#N/A</v>
      </c>
      <c r="C3972" s="50">
        <v>2026</v>
      </c>
      <c r="D3972" s="50">
        <v>8330</v>
      </c>
      <c r="E3972" s="50"/>
      <c r="F3972" s="50"/>
      <c r="G3972" s="132">
        <v>3</v>
      </c>
      <c r="H3972" s="132">
        <v>9</v>
      </c>
      <c r="I3972" s="132">
        <v>26</v>
      </c>
      <c r="J3972" s="50"/>
      <c r="K3972" s="50">
        <v>2000</v>
      </c>
      <c r="L3972" s="50">
        <v>2900</v>
      </c>
      <c r="M3972" s="132">
        <v>294</v>
      </c>
      <c r="N3972" s="50">
        <v>1190</v>
      </c>
      <c r="O3972" s="49">
        <v>3</v>
      </c>
      <c r="P3972" s="48" t="s">
        <v>118</v>
      </c>
      <c r="Q3972" s="46">
        <v>0</v>
      </c>
      <c r="R3972" s="46">
        <v>0</v>
      </c>
      <c r="S3972" s="46">
        <f t="shared" si="264"/>
        <v>0</v>
      </c>
      <c r="T3972" s="46"/>
      <c r="U3972" s="46">
        <v>0</v>
      </c>
      <c r="V3972" s="46">
        <f t="shared" si="265"/>
        <v>0</v>
      </c>
      <c r="W3972" s="46">
        <f t="shared" si="266"/>
        <v>0</v>
      </c>
      <c r="X3972" s="131" t="s">
        <v>115</v>
      </c>
      <c r="Y3972" s="130"/>
      <c r="Z3972" s="129"/>
      <c r="AA3972" s="42" t="s">
        <v>19</v>
      </c>
      <c r="AK3972" s="2"/>
      <c r="AL3972" s="2"/>
      <c r="AM3972" s="2"/>
      <c r="AN3972" s="2"/>
      <c r="AO3972" s="2"/>
      <c r="AP3972" s="2"/>
      <c r="AQ3972" s="2"/>
      <c r="AR3972" s="2"/>
      <c r="AS3972" s="2"/>
      <c r="AT3972" s="2"/>
      <c r="AU3972" s="2"/>
      <c r="AV3972" s="2"/>
      <c r="AW3972" s="2"/>
    </row>
    <row r="3973" spans="1:49" hidden="1">
      <c r="A3973" s="31" t="e">
        <f t="shared" si="267"/>
        <v>#N/A</v>
      </c>
      <c r="B3973" s="30" t="e">
        <f>VLOOKUP(F3973,[3]!Tabla13[#All],2,FALSE)</f>
        <v>#N/A</v>
      </c>
      <c r="C3973" s="39">
        <v>2026</v>
      </c>
      <c r="D3973" s="39">
        <v>8330</v>
      </c>
      <c r="E3973" s="39"/>
      <c r="F3973" s="39"/>
      <c r="G3973" s="40">
        <v>3</v>
      </c>
      <c r="H3973" s="40">
        <v>9</v>
      </c>
      <c r="I3973" s="40">
        <v>26</v>
      </c>
      <c r="J3973" s="39"/>
      <c r="K3973" s="39">
        <v>2000</v>
      </c>
      <c r="L3973" s="39">
        <v>2900</v>
      </c>
      <c r="M3973" s="40">
        <v>296</v>
      </c>
      <c r="N3973" s="39" t="s">
        <v>23</v>
      </c>
      <c r="O3973" s="38"/>
      <c r="P3973" s="37" t="s">
        <v>116</v>
      </c>
      <c r="Q3973" s="36">
        <f>Q3974</f>
        <v>0</v>
      </c>
      <c r="R3973" s="36">
        <f>R3974</f>
        <v>0</v>
      </c>
      <c r="S3973" s="36">
        <f t="shared" si="264"/>
        <v>0</v>
      </c>
      <c r="T3973" s="36">
        <f>T3974</f>
        <v>0</v>
      </c>
      <c r="U3973" s="36">
        <f>U3974</f>
        <v>0</v>
      </c>
      <c r="V3973" s="36">
        <f t="shared" si="265"/>
        <v>0</v>
      </c>
      <c r="W3973" s="36">
        <f t="shared" si="266"/>
        <v>0</v>
      </c>
      <c r="X3973" s="135"/>
      <c r="Y3973" s="134"/>
      <c r="Z3973" s="133"/>
      <c r="AA3973" s="32"/>
      <c r="AK3973" s="2"/>
      <c r="AL3973" s="2"/>
      <c r="AM3973" s="2"/>
      <c r="AN3973" s="2"/>
      <c r="AO3973" s="2"/>
      <c r="AP3973" s="2"/>
      <c r="AQ3973" s="2"/>
      <c r="AR3973" s="2"/>
      <c r="AS3973" s="2"/>
      <c r="AT3973" s="2"/>
      <c r="AU3973" s="2"/>
      <c r="AV3973" s="2"/>
      <c r="AW3973" s="2"/>
    </row>
    <row r="3974" spans="1:49" hidden="1">
      <c r="A3974" s="31" t="e">
        <f t="shared" si="267"/>
        <v>#N/A</v>
      </c>
      <c r="B3974" s="30" t="e">
        <f>VLOOKUP(F3974,[3]!Tabla13[#All],2,FALSE)</f>
        <v>#N/A</v>
      </c>
      <c r="C3974" s="50">
        <v>2026</v>
      </c>
      <c r="D3974" s="50">
        <v>8330</v>
      </c>
      <c r="E3974" s="50"/>
      <c r="F3974" s="50"/>
      <c r="G3974" s="132">
        <v>3</v>
      </c>
      <c r="H3974" s="132">
        <v>9</v>
      </c>
      <c r="I3974" s="132">
        <v>26</v>
      </c>
      <c r="J3974" s="50"/>
      <c r="K3974" s="50">
        <v>2000</v>
      </c>
      <c r="L3974" s="50">
        <v>2900</v>
      </c>
      <c r="M3974" s="132">
        <v>296</v>
      </c>
      <c r="N3974" s="50">
        <v>1193</v>
      </c>
      <c r="O3974" s="49">
        <v>3</v>
      </c>
      <c r="P3974" s="48" t="s">
        <v>116</v>
      </c>
      <c r="Q3974" s="46">
        <v>0</v>
      </c>
      <c r="R3974" s="46">
        <v>0</v>
      </c>
      <c r="S3974" s="46">
        <f t="shared" si="264"/>
        <v>0</v>
      </c>
      <c r="T3974" s="46"/>
      <c r="U3974" s="46">
        <v>0</v>
      </c>
      <c r="V3974" s="46">
        <f t="shared" si="265"/>
        <v>0</v>
      </c>
      <c r="W3974" s="46">
        <f t="shared" si="266"/>
        <v>0</v>
      </c>
      <c r="X3974" s="131" t="s">
        <v>115</v>
      </c>
      <c r="Y3974" s="130"/>
      <c r="Z3974" s="129"/>
      <c r="AA3974" s="42" t="s">
        <v>19</v>
      </c>
      <c r="AK3974" s="2"/>
      <c r="AL3974" s="2"/>
      <c r="AM3974" s="2"/>
      <c r="AN3974" s="2"/>
      <c r="AO3974" s="2"/>
      <c r="AP3974" s="2"/>
      <c r="AQ3974" s="2"/>
      <c r="AR3974" s="2"/>
      <c r="AS3974" s="2"/>
      <c r="AT3974" s="2"/>
      <c r="AU3974" s="2"/>
      <c r="AV3974" s="2"/>
      <c r="AW3974" s="2"/>
    </row>
    <row r="3975" spans="1:49" hidden="1">
      <c r="A3975" s="31" t="e">
        <f t="shared" si="267"/>
        <v>#N/A</v>
      </c>
      <c r="B3975" s="30" t="e">
        <f>VLOOKUP(F3975,[3]!Tabla13[#All],2,FALSE)</f>
        <v>#N/A</v>
      </c>
      <c r="C3975" s="75">
        <v>2026</v>
      </c>
      <c r="D3975" s="75">
        <v>8330</v>
      </c>
      <c r="E3975" s="75"/>
      <c r="F3975" s="76"/>
      <c r="G3975" s="75">
        <v>3</v>
      </c>
      <c r="H3975" s="75">
        <v>9</v>
      </c>
      <c r="I3975" s="75">
        <v>26</v>
      </c>
      <c r="J3975" s="75"/>
      <c r="K3975" s="75">
        <v>3000</v>
      </c>
      <c r="L3975" s="75"/>
      <c r="M3975" s="75"/>
      <c r="N3975" s="74" t="s">
        <v>23</v>
      </c>
      <c r="O3975" s="73"/>
      <c r="P3975" s="72" t="s">
        <v>114</v>
      </c>
      <c r="Q3975" s="71">
        <f>+Q3976+Q3981</f>
        <v>0</v>
      </c>
      <c r="R3975" s="71">
        <f>+R3976+R3981</f>
        <v>0</v>
      </c>
      <c r="S3975" s="71">
        <f t="shared" si="264"/>
        <v>0</v>
      </c>
      <c r="T3975" s="71">
        <f>+T3976+T3981</f>
        <v>0</v>
      </c>
      <c r="U3975" s="71">
        <f>+U3976+U3981</f>
        <v>0</v>
      </c>
      <c r="V3975" s="71">
        <f t="shared" si="265"/>
        <v>0</v>
      </c>
      <c r="W3975" s="71">
        <f t="shared" si="266"/>
        <v>0</v>
      </c>
      <c r="X3975" s="70"/>
      <c r="Y3975" s="79"/>
      <c r="Z3975" s="68"/>
      <c r="AA3975" s="67"/>
      <c r="AK3975" s="2"/>
      <c r="AL3975" s="2"/>
      <c r="AM3975" s="2"/>
      <c r="AN3975" s="2"/>
      <c r="AO3975" s="2"/>
      <c r="AP3975" s="2"/>
      <c r="AQ3975" s="2"/>
      <c r="AR3975" s="2"/>
      <c r="AS3975" s="2"/>
      <c r="AT3975" s="2"/>
      <c r="AU3975" s="2"/>
      <c r="AV3975" s="2"/>
      <c r="AW3975" s="2"/>
    </row>
    <row r="3976" spans="1:49" hidden="1">
      <c r="A3976" s="31" t="e">
        <f t="shared" si="267"/>
        <v>#N/A</v>
      </c>
      <c r="B3976" s="30" t="e">
        <f>VLOOKUP(F3976,[3]!Tabla13[#All],2,FALSE)</f>
        <v>#N/A</v>
      </c>
      <c r="C3976" s="61">
        <v>2026</v>
      </c>
      <c r="D3976" s="61">
        <v>8330</v>
      </c>
      <c r="E3976" s="61"/>
      <c r="F3976" s="62"/>
      <c r="G3976" s="61">
        <v>3</v>
      </c>
      <c r="H3976" s="61">
        <v>9</v>
      </c>
      <c r="I3976" s="61">
        <v>26</v>
      </c>
      <c r="J3976" s="61"/>
      <c r="K3976" s="61">
        <v>3000</v>
      </c>
      <c r="L3976" s="61">
        <v>3100</v>
      </c>
      <c r="M3976" s="61"/>
      <c r="N3976" s="60" t="s">
        <v>23</v>
      </c>
      <c r="O3976" s="59"/>
      <c r="P3976" s="58" t="s">
        <v>113</v>
      </c>
      <c r="Q3976" s="57">
        <f>+Q3977+Q3979</f>
        <v>0</v>
      </c>
      <c r="R3976" s="57">
        <f>+R3977+R3979</f>
        <v>0</v>
      </c>
      <c r="S3976" s="57">
        <f t="shared" si="264"/>
        <v>0</v>
      </c>
      <c r="T3976" s="57">
        <f>+T3977+T3979</f>
        <v>0</v>
      </c>
      <c r="U3976" s="57">
        <f>+U3977+U3979</f>
        <v>0</v>
      </c>
      <c r="V3976" s="57">
        <f t="shared" si="265"/>
        <v>0</v>
      </c>
      <c r="W3976" s="57">
        <f t="shared" si="266"/>
        <v>0</v>
      </c>
      <c r="X3976" s="56"/>
      <c r="Y3976" s="66"/>
      <c r="Z3976" s="65"/>
      <c r="AA3976" s="53"/>
      <c r="AK3976" s="2"/>
      <c r="AL3976" s="2"/>
      <c r="AM3976" s="2"/>
      <c r="AN3976" s="2"/>
      <c r="AO3976" s="2"/>
      <c r="AP3976" s="2"/>
      <c r="AQ3976" s="2"/>
      <c r="AR3976" s="2"/>
      <c r="AS3976" s="2"/>
      <c r="AT3976" s="2"/>
      <c r="AU3976" s="2"/>
      <c r="AV3976" s="2"/>
      <c r="AW3976" s="2"/>
    </row>
    <row r="3977" spans="1:49" ht="30" hidden="1">
      <c r="A3977" s="31" t="e">
        <f t="shared" si="267"/>
        <v>#N/A</v>
      </c>
      <c r="B3977" s="30" t="e">
        <f>VLOOKUP(F3977,[3]!Tabla13[#All],2,FALSE)</f>
        <v>#N/A</v>
      </c>
      <c r="C3977" s="40">
        <v>2026</v>
      </c>
      <c r="D3977" s="40">
        <v>8330</v>
      </c>
      <c r="E3977" s="40"/>
      <c r="F3977" s="41"/>
      <c r="G3977" s="40">
        <v>3</v>
      </c>
      <c r="H3977" s="40">
        <v>9</v>
      </c>
      <c r="I3977" s="40">
        <v>26</v>
      </c>
      <c r="J3977" s="40"/>
      <c r="K3977" s="40">
        <v>3000</v>
      </c>
      <c r="L3977" s="40">
        <v>3100</v>
      </c>
      <c r="M3977" s="40">
        <v>317</v>
      </c>
      <c r="N3977" s="39" t="s">
        <v>23</v>
      </c>
      <c r="O3977" s="38"/>
      <c r="P3977" s="37" t="s">
        <v>338</v>
      </c>
      <c r="Q3977" s="36">
        <f>SUM(Q3978)</f>
        <v>0</v>
      </c>
      <c r="R3977" s="36">
        <f>SUM(R3978)</f>
        <v>0</v>
      </c>
      <c r="S3977" s="36">
        <f t="shared" si="264"/>
        <v>0</v>
      </c>
      <c r="T3977" s="36">
        <f>SUM(T3978)</f>
        <v>0</v>
      </c>
      <c r="U3977" s="36">
        <f>SUM(U3978)</f>
        <v>0</v>
      </c>
      <c r="V3977" s="36">
        <f t="shared" si="265"/>
        <v>0</v>
      </c>
      <c r="W3977" s="36">
        <f t="shared" si="266"/>
        <v>0</v>
      </c>
      <c r="X3977" s="35"/>
      <c r="Y3977" s="64"/>
      <c r="Z3977" s="63"/>
      <c r="AA3977" s="32"/>
      <c r="AK3977" s="2"/>
      <c r="AL3977" s="2"/>
      <c r="AM3977" s="2"/>
      <c r="AN3977" s="2"/>
      <c r="AO3977" s="2"/>
      <c r="AP3977" s="2"/>
      <c r="AQ3977" s="2"/>
      <c r="AR3977" s="2"/>
      <c r="AS3977" s="2"/>
      <c r="AT3977" s="2"/>
      <c r="AU3977" s="2"/>
      <c r="AV3977" s="2"/>
      <c r="AW3977" s="2"/>
    </row>
    <row r="3978" spans="1:49" hidden="1">
      <c r="A3978" s="31" t="e">
        <f t="shared" si="267"/>
        <v>#N/A</v>
      </c>
      <c r="B3978" s="30" t="e">
        <f>VLOOKUP(F3978,[3]!Tabla13[#All],2,FALSE)</f>
        <v>#N/A</v>
      </c>
      <c r="C3978" s="51">
        <v>2026</v>
      </c>
      <c r="D3978" s="51">
        <v>8330</v>
      </c>
      <c r="E3978" s="51"/>
      <c r="F3978" s="52"/>
      <c r="G3978" s="51">
        <v>3</v>
      </c>
      <c r="H3978" s="51">
        <v>9</v>
      </c>
      <c r="I3978" s="51">
        <v>26</v>
      </c>
      <c r="J3978" s="51"/>
      <c r="K3978" s="51">
        <v>3000</v>
      </c>
      <c r="L3978" s="51">
        <v>3100</v>
      </c>
      <c r="M3978" s="51">
        <v>317</v>
      </c>
      <c r="N3978" s="50">
        <v>1271</v>
      </c>
      <c r="O3978" s="49"/>
      <c r="P3978" s="48" t="s">
        <v>337</v>
      </c>
      <c r="Q3978" s="47">
        <v>0</v>
      </c>
      <c r="R3978" s="47">
        <v>0</v>
      </c>
      <c r="S3978" s="46">
        <f t="shared" si="264"/>
        <v>0</v>
      </c>
      <c r="T3978" s="47">
        <v>0</v>
      </c>
      <c r="U3978" s="47">
        <v>0</v>
      </c>
      <c r="V3978" s="46">
        <f t="shared" si="265"/>
        <v>0</v>
      </c>
      <c r="W3978" s="46">
        <f t="shared" si="266"/>
        <v>0</v>
      </c>
      <c r="X3978" s="45" t="s">
        <v>88</v>
      </c>
      <c r="Y3978" s="44"/>
      <c r="Z3978" s="43"/>
      <c r="AA3978" s="78" t="s">
        <v>100</v>
      </c>
      <c r="AK3978" s="2"/>
      <c r="AL3978" s="2"/>
      <c r="AM3978" s="2"/>
      <c r="AN3978" s="2"/>
      <c r="AO3978" s="2"/>
      <c r="AP3978" s="2"/>
      <c r="AQ3978" s="2"/>
      <c r="AR3978" s="2"/>
      <c r="AS3978" s="2"/>
      <c r="AT3978" s="2"/>
      <c r="AU3978" s="2"/>
      <c r="AV3978" s="2"/>
      <c r="AW3978" s="2"/>
    </row>
    <row r="3979" spans="1:49" hidden="1">
      <c r="A3979" s="31" t="e">
        <f t="shared" si="267"/>
        <v>#N/A</v>
      </c>
      <c r="B3979" s="30" t="e">
        <f>VLOOKUP(F3979,[3]!Tabla13[#All],2,FALSE)</f>
        <v>#N/A</v>
      </c>
      <c r="C3979" s="40">
        <v>2026</v>
      </c>
      <c r="D3979" s="40">
        <v>8330</v>
      </c>
      <c r="E3979" s="40"/>
      <c r="F3979" s="41"/>
      <c r="G3979" s="40">
        <v>3</v>
      </c>
      <c r="H3979" s="40">
        <v>9</v>
      </c>
      <c r="I3979" s="40">
        <v>26</v>
      </c>
      <c r="J3979" s="40"/>
      <c r="K3979" s="40">
        <v>3000</v>
      </c>
      <c r="L3979" s="40">
        <v>3100</v>
      </c>
      <c r="M3979" s="40">
        <v>319</v>
      </c>
      <c r="N3979" s="39" t="s">
        <v>23</v>
      </c>
      <c r="O3979" s="38"/>
      <c r="P3979" s="37" t="s">
        <v>444</v>
      </c>
      <c r="Q3979" s="36">
        <f>SUM(Q3980)</f>
        <v>0</v>
      </c>
      <c r="R3979" s="36">
        <f>SUM(R3980)</f>
        <v>0</v>
      </c>
      <c r="S3979" s="36">
        <f t="shared" si="264"/>
        <v>0</v>
      </c>
      <c r="T3979" s="36">
        <f>SUM(T3980)</f>
        <v>0</v>
      </c>
      <c r="U3979" s="36">
        <f>SUM(U3980)</f>
        <v>0</v>
      </c>
      <c r="V3979" s="36">
        <f t="shared" si="265"/>
        <v>0</v>
      </c>
      <c r="W3979" s="36">
        <f t="shared" si="266"/>
        <v>0</v>
      </c>
      <c r="X3979" s="35"/>
      <c r="Y3979" s="64"/>
      <c r="Z3979" s="63"/>
      <c r="AA3979" s="32"/>
      <c r="AK3979" s="2"/>
      <c r="AL3979" s="2"/>
      <c r="AM3979" s="2"/>
      <c r="AN3979" s="2"/>
      <c r="AO3979" s="2"/>
      <c r="AP3979" s="2"/>
      <c r="AQ3979" s="2"/>
      <c r="AR3979" s="2"/>
      <c r="AS3979" s="2"/>
      <c r="AT3979" s="2"/>
      <c r="AU3979" s="2"/>
      <c r="AV3979" s="2"/>
      <c r="AW3979" s="2"/>
    </row>
    <row r="3980" spans="1:49" hidden="1">
      <c r="A3980" s="31" t="e">
        <f t="shared" si="267"/>
        <v>#N/A</v>
      </c>
      <c r="B3980" s="30" t="e">
        <f>VLOOKUP(F3980,[3]!Tabla13[#All],2,FALSE)</f>
        <v>#N/A</v>
      </c>
      <c r="C3980" s="51">
        <v>2026</v>
      </c>
      <c r="D3980" s="51">
        <v>8330</v>
      </c>
      <c r="E3980" s="51"/>
      <c r="F3980" s="52"/>
      <c r="G3980" s="51">
        <v>3</v>
      </c>
      <c r="H3980" s="51">
        <v>9</v>
      </c>
      <c r="I3980" s="51">
        <v>26</v>
      </c>
      <c r="J3980" s="51"/>
      <c r="K3980" s="51">
        <v>3000</v>
      </c>
      <c r="L3980" s="51">
        <v>3100</v>
      </c>
      <c r="M3980" s="51">
        <v>319</v>
      </c>
      <c r="N3980" s="50">
        <v>1281</v>
      </c>
      <c r="O3980" s="49">
        <v>3</v>
      </c>
      <c r="P3980" s="48" t="s">
        <v>443</v>
      </c>
      <c r="Q3980" s="47"/>
      <c r="R3980" s="47">
        <v>0</v>
      </c>
      <c r="S3980" s="46">
        <f t="shared" si="264"/>
        <v>0</v>
      </c>
      <c r="T3980" s="47">
        <v>0</v>
      </c>
      <c r="U3980" s="47">
        <v>0</v>
      </c>
      <c r="V3980" s="46">
        <f t="shared" si="265"/>
        <v>0</v>
      </c>
      <c r="W3980" s="46">
        <f t="shared" si="266"/>
        <v>0</v>
      </c>
      <c r="X3980" s="45" t="s">
        <v>88</v>
      </c>
      <c r="Y3980" s="44"/>
      <c r="Z3980" s="43"/>
      <c r="AA3980" s="78" t="s">
        <v>100</v>
      </c>
      <c r="AK3980" s="2"/>
      <c r="AL3980" s="2"/>
      <c r="AM3980" s="2"/>
      <c r="AN3980" s="2"/>
      <c r="AO3980" s="2"/>
      <c r="AP3980" s="2"/>
      <c r="AQ3980" s="2"/>
      <c r="AR3980" s="2"/>
      <c r="AS3980" s="2"/>
      <c r="AT3980" s="2"/>
      <c r="AU3980" s="2"/>
      <c r="AV3980" s="2"/>
      <c r="AW3980" s="2"/>
    </row>
    <row r="3981" spans="1:49" hidden="1">
      <c r="A3981" s="31" t="e">
        <f t="shared" si="267"/>
        <v>#N/A</v>
      </c>
      <c r="B3981" s="30" t="e">
        <f>VLOOKUP(F3981,[3]!Tabla13[#All],2,FALSE)</f>
        <v>#N/A</v>
      </c>
      <c r="C3981" s="61">
        <v>2026</v>
      </c>
      <c r="D3981" s="61">
        <v>8330</v>
      </c>
      <c r="E3981" s="61"/>
      <c r="F3981" s="62"/>
      <c r="G3981" s="61">
        <v>3</v>
      </c>
      <c r="H3981" s="61">
        <v>9</v>
      </c>
      <c r="I3981" s="61">
        <v>26</v>
      </c>
      <c r="J3981" s="61"/>
      <c r="K3981" s="61">
        <v>3000</v>
      </c>
      <c r="L3981" s="61">
        <v>3200</v>
      </c>
      <c r="M3981" s="61"/>
      <c r="N3981" s="60" t="s">
        <v>23</v>
      </c>
      <c r="O3981" s="59"/>
      <c r="P3981" s="58" t="s">
        <v>106</v>
      </c>
      <c r="Q3981" s="57">
        <f>+Q3982</f>
        <v>0</v>
      </c>
      <c r="R3981" s="57">
        <f>+R3982</f>
        <v>0</v>
      </c>
      <c r="S3981" s="57">
        <f t="shared" si="264"/>
        <v>0</v>
      </c>
      <c r="T3981" s="57">
        <f>+T3982</f>
        <v>0</v>
      </c>
      <c r="U3981" s="57">
        <f>+U3982</f>
        <v>0</v>
      </c>
      <c r="V3981" s="57">
        <f t="shared" si="265"/>
        <v>0</v>
      </c>
      <c r="W3981" s="57">
        <f t="shared" si="266"/>
        <v>0</v>
      </c>
      <c r="X3981" s="56"/>
      <c r="Y3981" s="66"/>
      <c r="Z3981" s="65"/>
      <c r="AA3981" s="53"/>
      <c r="AK3981" s="2"/>
      <c r="AL3981" s="2"/>
      <c r="AM3981" s="2"/>
      <c r="AN3981" s="2"/>
      <c r="AO3981" s="2"/>
      <c r="AP3981" s="2"/>
      <c r="AQ3981" s="2"/>
      <c r="AR3981" s="2"/>
      <c r="AS3981" s="2"/>
      <c r="AT3981" s="2"/>
      <c r="AU3981" s="2"/>
      <c r="AV3981" s="2"/>
      <c r="AW3981" s="2"/>
    </row>
    <row r="3982" spans="1:49" ht="30" hidden="1">
      <c r="A3982" s="31" t="e">
        <f t="shared" si="267"/>
        <v>#N/A</v>
      </c>
      <c r="B3982" s="30" t="e">
        <f>VLOOKUP(F3982,[3]!Tabla13[#All],2,FALSE)</f>
        <v>#N/A</v>
      </c>
      <c r="C3982" s="40">
        <v>2026</v>
      </c>
      <c r="D3982" s="40">
        <v>8330</v>
      </c>
      <c r="E3982" s="40"/>
      <c r="F3982" s="41"/>
      <c r="G3982" s="40">
        <v>3</v>
      </c>
      <c r="H3982" s="40">
        <v>9</v>
      </c>
      <c r="I3982" s="40">
        <v>26</v>
      </c>
      <c r="J3982" s="40"/>
      <c r="K3982" s="40">
        <v>3000</v>
      </c>
      <c r="L3982" s="40">
        <v>3200</v>
      </c>
      <c r="M3982" s="40">
        <v>323</v>
      </c>
      <c r="N3982" s="39" t="s">
        <v>23</v>
      </c>
      <c r="O3982" s="38"/>
      <c r="P3982" s="37" t="s">
        <v>105</v>
      </c>
      <c r="Q3982" s="36">
        <f>SUM(Q3983)</f>
        <v>0</v>
      </c>
      <c r="R3982" s="36">
        <f>SUM(R3983)</f>
        <v>0</v>
      </c>
      <c r="S3982" s="36">
        <f t="shared" si="264"/>
        <v>0</v>
      </c>
      <c r="T3982" s="36">
        <f>SUM(T3983)</f>
        <v>0</v>
      </c>
      <c r="U3982" s="36">
        <f>SUM(U3983)</f>
        <v>0</v>
      </c>
      <c r="V3982" s="36">
        <f t="shared" si="265"/>
        <v>0</v>
      </c>
      <c r="W3982" s="36">
        <f t="shared" si="266"/>
        <v>0</v>
      </c>
      <c r="X3982" s="35"/>
      <c r="Y3982" s="64"/>
      <c r="Z3982" s="63"/>
      <c r="AA3982" s="32"/>
      <c r="AK3982" s="2"/>
      <c r="AL3982" s="2"/>
      <c r="AM3982" s="2"/>
      <c r="AN3982" s="2"/>
      <c r="AO3982" s="2"/>
      <c r="AP3982" s="2"/>
      <c r="AQ3982" s="2"/>
      <c r="AR3982" s="2"/>
      <c r="AS3982" s="2"/>
      <c r="AT3982" s="2"/>
      <c r="AU3982" s="2"/>
      <c r="AV3982" s="2"/>
      <c r="AW3982" s="2"/>
    </row>
    <row r="3983" spans="1:49" hidden="1">
      <c r="A3983" s="31" t="e">
        <f t="shared" si="267"/>
        <v>#N/A</v>
      </c>
      <c r="B3983" s="30" t="e">
        <f>VLOOKUP(F3983,[3]!Tabla13[#All],2,FALSE)</f>
        <v>#N/A</v>
      </c>
      <c r="C3983" s="51">
        <v>2026</v>
      </c>
      <c r="D3983" s="51">
        <v>8330</v>
      </c>
      <c r="E3983" s="51"/>
      <c r="F3983" s="52"/>
      <c r="G3983" s="51">
        <v>3</v>
      </c>
      <c r="H3983" s="51">
        <v>9</v>
      </c>
      <c r="I3983" s="51">
        <v>26</v>
      </c>
      <c r="J3983" s="51"/>
      <c r="K3983" s="51">
        <v>3000</v>
      </c>
      <c r="L3983" s="51">
        <v>3200</v>
      </c>
      <c r="M3983" s="51">
        <v>323</v>
      </c>
      <c r="N3983" s="50">
        <v>76</v>
      </c>
      <c r="O3983" s="49"/>
      <c r="P3983" s="48" t="s">
        <v>104</v>
      </c>
      <c r="Q3983" s="47">
        <v>0</v>
      </c>
      <c r="R3983" s="47">
        <v>0</v>
      </c>
      <c r="S3983" s="46">
        <f t="shared" si="264"/>
        <v>0</v>
      </c>
      <c r="T3983" s="47">
        <v>0</v>
      </c>
      <c r="U3983" s="47">
        <v>0</v>
      </c>
      <c r="V3983" s="46">
        <f t="shared" si="265"/>
        <v>0</v>
      </c>
      <c r="W3983" s="46">
        <f t="shared" si="266"/>
        <v>0</v>
      </c>
      <c r="X3983" s="45" t="s">
        <v>88</v>
      </c>
      <c r="Y3983" s="44"/>
      <c r="Z3983" s="43"/>
      <c r="AA3983" s="42" t="s">
        <v>19</v>
      </c>
      <c r="AK3983" s="2"/>
      <c r="AL3983" s="2"/>
      <c r="AM3983" s="2"/>
      <c r="AN3983" s="2"/>
      <c r="AO3983" s="2"/>
      <c r="AP3983" s="2"/>
      <c r="AQ3983" s="2"/>
      <c r="AR3983" s="2"/>
      <c r="AS3983" s="2"/>
      <c r="AT3983" s="2"/>
      <c r="AU3983" s="2"/>
      <c r="AV3983" s="2"/>
      <c r="AW3983" s="2"/>
    </row>
    <row r="3984" spans="1:49" hidden="1">
      <c r="A3984" s="31" t="e">
        <f t="shared" si="267"/>
        <v>#N/A</v>
      </c>
      <c r="B3984" s="30" t="e">
        <f>VLOOKUP(F3984,[3]!Tabla13[#All],2,FALSE)</f>
        <v>#N/A</v>
      </c>
      <c r="C3984" s="75">
        <v>2026</v>
      </c>
      <c r="D3984" s="75">
        <v>8330</v>
      </c>
      <c r="E3984" s="75"/>
      <c r="F3984" s="76"/>
      <c r="G3984" s="75">
        <v>3</v>
      </c>
      <c r="H3984" s="75">
        <v>9</v>
      </c>
      <c r="I3984" s="75">
        <v>26</v>
      </c>
      <c r="J3984" s="75"/>
      <c r="K3984" s="75">
        <v>5000</v>
      </c>
      <c r="L3984" s="75"/>
      <c r="M3984" s="75"/>
      <c r="N3984" s="74" t="s">
        <v>23</v>
      </c>
      <c r="O3984" s="73"/>
      <c r="P3984" s="72" t="s">
        <v>76</v>
      </c>
      <c r="Q3984" s="71">
        <f>+Q3985+Q4004+Q4007+Q4012</f>
        <v>0</v>
      </c>
      <c r="R3984" s="71">
        <f>+R3985+R4004+R4007+R4012</f>
        <v>0</v>
      </c>
      <c r="S3984" s="71">
        <f t="shared" si="264"/>
        <v>0</v>
      </c>
      <c r="T3984" s="71">
        <f>+T3985+T4004+T4007+T4012</f>
        <v>0</v>
      </c>
      <c r="U3984" s="71">
        <f>+U3985+U4004+U4007+U4012</f>
        <v>0</v>
      </c>
      <c r="V3984" s="71">
        <f t="shared" si="265"/>
        <v>0</v>
      </c>
      <c r="W3984" s="71">
        <f t="shared" si="266"/>
        <v>0</v>
      </c>
      <c r="X3984" s="70"/>
      <c r="Y3984" s="79"/>
      <c r="Z3984" s="68"/>
      <c r="AA3984" s="67"/>
      <c r="AK3984" s="2"/>
      <c r="AL3984" s="2"/>
      <c r="AM3984" s="2"/>
      <c r="AN3984" s="2"/>
      <c r="AO3984" s="2"/>
      <c r="AP3984" s="2"/>
      <c r="AQ3984" s="2"/>
      <c r="AR3984" s="2"/>
      <c r="AS3984" s="2"/>
      <c r="AT3984" s="2"/>
      <c r="AU3984" s="2"/>
      <c r="AV3984" s="2"/>
      <c r="AW3984" s="2"/>
    </row>
    <row r="3985" spans="1:49" hidden="1">
      <c r="A3985" s="31" t="e">
        <f t="shared" si="267"/>
        <v>#N/A</v>
      </c>
      <c r="B3985" s="30" t="e">
        <f>VLOOKUP(F3985,[3]!Tabla13[#All],2,FALSE)</f>
        <v>#N/A</v>
      </c>
      <c r="C3985" s="61">
        <v>2026</v>
      </c>
      <c r="D3985" s="61">
        <v>8330</v>
      </c>
      <c r="E3985" s="61"/>
      <c r="F3985" s="62"/>
      <c r="G3985" s="61">
        <v>3</v>
      </c>
      <c r="H3985" s="61">
        <v>9</v>
      </c>
      <c r="I3985" s="61">
        <v>26</v>
      </c>
      <c r="J3985" s="61"/>
      <c r="K3985" s="61">
        <v>5000</v>
      </c>
      <c r="L3985" s="61">
        <v>5100</v>
      </c>
      <c r="M3985" s="61"/>
      <c r="N3985" s="60" t="s">
        <v>23</v>
      </c>
      <c r="O3985" s="59"/>
      <c r="P3985" s="58" t="s">
        <v>75</v>
      </c>
      <c r="Q3985" s="57">
        <f>+Q3986+Q4001</f>
        <v>0</v>
      </c>
      <c r="R3985" s="57">
        <f>+R3986+R4001</f>
        <v>0</v>
      </c>
      <c r="S3985" s="57">
        <f t="shared" si="264"/>
        <v>0</v>
      </c>
      <c r="T3985" s="57">
        <f>+T3986+T4001</f>
        <v>0</v>
      </c>
      <c r="U3985" s="57">
        <f>+U3986+U4001</f>
        <v>0</v>
      </c>
      <c r="V3985" s="57">
        <f t="shared" si="265"/>
        <v>0</v>
      </c>
      <c r="W3985" s="57">
        <f t="shared" si="266"/>
        <v>0</v>
      </c>
      <c r="X3985" s="56"/>
      <c r="Y3985" s="66"/>
      <c r="Z3985" s="65"/>
      <c r="AA3985" s="53"/>
      <c r="AK3985" s="2"/>
      <c r="AL3985" s="2"/>
      <c r="AM3985" s="2"/>
      <c r="AN3985" s="2"/>
      <c r="AO3985" s="2"/>
      <c r="AP3985" s="2"/>
      <c r="AQ3985" s="2"/>
      <c r="AR3985" s="2"/>
      <c r="AS3985" s="2"/>
      <c r="AT3985" s="2"/>
      <c r="AU3985" s="2"/>
      <c r="AV3985" s="2"/>
      <c r="AW3985" s="2"/>
    </row>
    <row r="3986" spans="1:49" hidden="1">
      <c r="A3986" s="31" t="e">
        <f t="shared" si="267"/>
        <v>#N/A</v>
      </c>
      <c r="B3986" s="30" t="e">
        <f>VLOOKUP(F3986,[3]!Tabla13[#All],2,FALSE)</f>
        <v>#N/A</v>
      </c>
      <c r="C3986" s="40">
        <v>2026</v>
      </c>
      <c r="D3986" s="40">
        <v>8330</v>
      </c>
      <c r="E3986" s="40"/>
      <c r="F3986" s="41"/>
      <c r="G3986" s="40">
        <v>3</v>
      </c>
      <c r="H3986" s="40">
        <v>9</v>
      </c>
      <c r="I3986" s="40">
        <v>26</v>
      </c>
      <c r="J3986" s="40"/>
      <c r="K3986" s="40">
        <v>5000</v>
      </c>
      <c r="L3986" s="40">
        <v>5100</v>
      </c>
      <c r="M3986" s="40">
        <v>515</v>
      </c>
      <c r="N3986" s="39" t="s">
        <v>23</v>
      </c>
      <c r="O3986" s="38"/>
      <c r="P3986" s="37" t="s">
        <v>63</v>
      </c>
      <c r="Q3986" s="36">
        <f>SUM(Q3987:Q4000)</f>
        <v>0</v>
      </c>
      <c r="R3986" s="36">
        <f>SUM(R3987:R4000)</f>
        <v>0</v>
      </c>
      <c r="S3986" s="36">
        <f t="shared" si="264"/>
        <v>0</v>
      </c>
      <c r="T3986" s="36">
        <f>SUM(T3987:T4000)</f>
        <v>0</v>
      </c>
      <c r="U3986" s="36">
        <f>SUM(U3987:U4000)</f>
        <v>0</v>
      </c>
      <c r="V3986" s="36">
        <f t="shared" si="265"/>
        <v>0</v>
      </c>
      <c r="W3986" s="36">
        <f t="shared" si="266"/>
        <v>0</v>
      </c>
      <c r="X3986" s="35"/>
      <c r="Y3986" s="128"/>
      <c r="Z3986" s="63"/>
      <c r="AA3986" s="32"/>
      <c r="AK3986" s="2"/>
      <c r="AL3986" s="2"/>
      <c r="AM3986" s="2"/>
      <c r="AN3986" s="2"/>
      <c r="AO3986" s="2"/>
      <c r="AP3986" s="2"/>
      <c r="AQ3986" s="2"/>
      <c r="AR3986" s="2"/>
      <c r="AS3986" s="2"/>
      <c r="AT3986" s="2"/>
      <c r="AU3986" s="2"/>
      <c r="AV3986" s="2"/>
      <c r="AW3986" s="2"/>
    </row>
    <row r="3987" spans="1:49" hidden="1">
      <c r="A3987" s="31" t="e">
        <f t="shared" si="267"/>
        <v>#N/A</v>
      </c>
      <c r="B3987" s="30" t="e">
        <f>VLOOKUP(F3987,[3]!Tabla13[#All],2,FALSE)</f>
        <v>#N/A</v>
      </c>
      <c r="C3987" s="51">
        <v>2026</v>
      </c>
      <c r="D3987" s="51">
        <v>8330</v>
      </c>
      <c r="E3987" s="51"/>
      <c r="F3987" s="52"/>
      <c r="G3987" s="51">
        <v>3</v>
      </c>
      <c r="H3987" s="51">
        <v>9</v>
      </c>
      <c r="I3987" s="51">
        <v>26</v>
      </c>
      <c r="J3987" s="51"/>
      <c r="K3987" s="51">
        <v>5000</v>
      </c>
      <c r="L3987" s="51">
        <v>5100</v>
      </c>
      <c r="M3987" s="51">
        <v>515</v>
      </c>
      <c r="N3987" s="50">
        <v>6</v>
      </c>
      <c r="O3987" s="49"/>
      <c r="P3987" s="48" t="s">
        <v>62</v>
      </c>
      <c r="Q3987" s="47">
        <v>0</v>
      </c>
      <c r="R3987" s="47">
        <v>0</v>
      </c>
      <c r="S3987" s="46">
        <f t="shared" si="264"/>
        <v>0</v>
      </c>
      <c r="T3987" s="47">
        <v>0</v>
      </c>
      <c r="U3987" s="47">
        <v>0</v>
      </c>
      <c r="V3987" s="46">
        <f t="shared" si="265"/>
        <v>0</v>
      </c>
      <c r="W3987" s="46">
        <f t="shared" si="266"/>
        <v>0</v>
      </c>
      <c r="X3987" s="45" t="s">
        <v>26</v>
      </c>
      <c r="Y3987" s="44"/>
      <c r="Z3987" s="43"/>
      <c r="AA3987" s="78" t="s">
        <v>100</v>
      </c>
      <c r="AK3987" s="2"/>
      <c r="AL3987" s="2"/>
      <c r="AM3987" s="2"/>
      <c r="AN3987" s="2"/>
      <c r="AO3987" s="2"/>
      <c r="AP3987" s="2"/>
      <c r="AQ3987" s="2"/>
      <c r="AR3987" s="2"/>
      <c r="AS3987" s="2"/>
      <c r="AT3987" s="2"/>
      <c r="AU3987" s="2"/>
      <c r="AV3987" s="2"/>
      <c r="AW3987" s="2"/>
    </row>
    <row r="3988" spans="1:49" hidden="1">
      <c r="A3988" s="31" t="e">
        <f t="shared" si="267"/>
        <v>#N/A</v>
      </c>
      <c r="B3988" s="30" t="e">
        <f>VLOOKUP(F3988,[3]!Tabla13[#All],2,FALSE)</f>
        <v>#N/A</v>
      </c>
      <c r="C3988" s="51">
        <v>2026</v>
      </c>
      <c r="D3988" s="51">
        <v>8330</v>
      </c>
      <c r="E3988" s="51"/>
      <c r="F3988" s="52"/>
      <c r="G3988" s="51">
        <v>3</v>
      </c>
      <c r="H3988" s="51">
        <v>9</v>
      </c>
      <c r="I3988" s="51">
        <v>26</v>
      </c>
      <c r="J3988" s="51"/>
      <c r="K3988" s="51">
        <v>5000</v>
      </c>
      <c r="L3988" s="51">
        <v>5100</v>
      </c>
      <c r="M3988" s="51">
        <v>515</v>
      </c>
      <c r="N3988" s="50">
        <v>41</v>
      </c>
      <c r="O3988" s="49"/>
      <c r="P3988" s="48" t="s">
        <v>442</v>
      </c>
      <c r="Q3988" s="47">
        <v>0</v>
      </c>
      <c r="R3988" s="47">
        <v>0</v>
      </c>
      <c r="S3988" s="46">
        <f t="shared" si="264"/>
        <v>0</v>
      </c>
      <c r="T3988" s="47">
        <v>0</v>
      </c>
      <c r="U3988" s="47">
        <v>0</v>
      </c>
      <c r="V3988" s="46">
        <f t="shared" si="265"/>
        <v>0</v>
      </c>
      <c r="W3988" s="46">
        <f t="shared" si="266"/>
        <v>0</v>
      </c>
      <c r="X3988" s="45" t="s">
        <v>26</v>
      </c>
      <c r="Y3988" s="44"/>
      <c r="Z3988" s="43"/>
      <c r="AA3988" s="78" t="s">
        <v>100</v>
      </c>
      <c r="AK3988" s="2"/>
      <c r="AL3988" s="2"/>
      <c r="AM3988" s="2"/>
      <c r="AN3988" s="2"/>
      <c r="AO3988" s="2"/>
      <c r="AP3988" s="2"/>
      <c r="AQ3988" s="2"/>
      <c r="AR3988" s="2"/>
      <c r="AS3988" s="2"/>
      <c r="AT3988" s="2"/>
      <c r="AU3988" s="2"/>
      <c r="AV3988" s="2"/>
      <c r="AW3988" s="2"/>
    </row>
    <row r="3989" spans="1:49" hidden="1">
      <c r="A3989" s="31" t="e">
        <f t="shared" si="267"/>
        <v>#N/A</v>
      </c>
      <c r="B3989" s="30" t="e">
        <f>VLOOKUP(F3989,[3]!Tabla13[#All],2,FALSE)</f>
        <v>#N/A</v>
      </c>
      <c r="C3989" s="51">
        <v>2026</v>
      </c>
      <c r="D3989" s="51">
        <v>8330</v>
      </c>
      <c r="E3989" s="51"/>
      <c r="F3989" s="52"/>
      <c r="G3989" s="51">
        <v>3</v>
      </c>
      <c r="H3989" s="51">
        <v>9</v>
      </c>
      <c r="I3989" s="51">
        <v>26</v>
      </c>
      <c r="J3989" s="51"/>
      <c r="K3989" s="51">
        <v>5000</v>
      </c>
      <c r="L3989" s="51">
        <v>5100</v>
      </c>
      <c r="M3989" s="51">
        <v>515</v>
      </c>
      <c r="N3989" s="50">
        <v>527</v>
      </c>
      <c r="O3989" s="49"/>
      <c r="P3989" s="48" t="s">
        <v>441</v>
      </c>
      <c r="Q3989" s="47">
        <v>0</v>
      </c>
      <c r="R3989" s="47">
        <v>0</v>
      </c>
      <c r="S3989" s="46">
        <f t="shared" si="264"/>
        <v>0</v>
      </c>
      <c r="T3989" s="47">
        <v>0</v>
      </c>
      <c r="U3989" s="47">
        <v>0</v>
      </c>
      <c r="V3989" s="46">
        <f t="shared" si="265"/>
        <v>0</v>
      </c>
      <c r="W3989" s="46">
        <f t="shared" si="266"/>
        <v>0</v>
      </c>
      <c r="X3989" s="45" t="s">
        <v>26</v>
      </c>
      <c r="Y3989" s="44"/>
      <c r="Z3989" s="43"/>
      <c r="AA3989" s="78" t="s">
        <v>100</v>
      </c>
      <c r="AK3989" s="2"/>
      <c r="AL3989" s="2"/>
      <c r="AM3989" s="2"/>
      <c r="AN3989" s="2"/>
      <c r="AO3989" s="2"/>
      <c r="AP3989" s="2"/>
      <c r="AQ3989" s="2"/>
      <c r="AR3989" s="2"/>
      <c r="AS3989" s="2"/>
      <c r="AT3989" s="2"/>
      <c r="AU3989" s="2"/>
      <c r="AV3989" s="2"/>
      <c r="AW3989" s="2"/>
    </row>
    <row r="3990" spans="1:49" hidden="1">
      <c r="A3990" s="31" t="e">
        <f t="shared" si="267"/>
        <v>#N/A</v>
      </c>
      <c r="B3990" s="30" t="e">
        <f>VLOOKUP(F3990,[3]!Tabla13[#All],2,FALSE)</f>
        <v>#N/A</v>
      </c>
      <c r="C3990" s="51">
        <v>2026</v>
      </c>
      <c r="D3990" s="51">
        <v>8330</v>
      </c>
      <c r="E3990" s="51"/>
      <c r="F3990" s="52"/>
      <c r="G3990" s="51">
        <v>3</v>
      </c>
      <c r="H3990" s="51">
        <v>9</v>
      </c>
      <c r="I3990" s="51">
        <v>26</v>
      </c>
      <c r="J3990" s="51"/>
      <c r="K3990" s="51">
        <v>5000</v>
      </c>
      <c r="L3990" s="51">
        <v>5100</v>
      </c>
      <c r="M3990" s="51">
        <v>515</v>
      </c>
      <c r="N3990" s="50">
        <v>548</v>
      </c>
      <c r="O3990" s="49"/>
      <c r="P3990" s="48" t="s">
        <v>440</v>
      </c>
      <c r="Q3990" s="47">
        <v>0</v>
      </c>
      <c r="R3990" s="47">
        <v>0</v>
      </c>
      <c r="S3990" s="46">
        <f t="shared" si="264"/>
        <v>0</v>
      </c>
      <c r="T3990" s="47">
        <v>0</v>
      </c>
      <c r="U3990" s="47">
        <v>0</v>
      </c>
      <c r="V3990" s="46">
        <f t="shared" si="265"/>
        <v>0</v>
      </c>
      <c r="W3990" s="46">
        <f t="shared" si="266"/>
        <v>0</v>
      </c>
      <c r="X3990" s="45" t="s">
        <v>26</v>
      </c>
      <c r="Y3990" s="44"/>
      <c r="Z3990" s="43"/>
      <c r="AA3990" s="78" t="s">
        <v>100</v>
      </c>
      <c r="AK3990" s="2"/>
      <c r="AL3990" s="2"/>
      <c r="AM3990" s="2"/>
      <c r="AN3990" s="2"/>
      <c r="AO3990" s="2"/>
      <c r="AP3990" s="2"/>
      <c r="AQ3990" s="2"/>
      <c r="AR3990" s="2"/>
      <c r="AS3990" s="2"/>
      <c r="AT3990" s="2"/>
      <c r="AU3990" s="2"/>
      <c r="AV3990" s="2"/>
      <c r="AW3990" s="2"/>
    </row>
    <row r="3991" spans="1:49" hidden="1">
      <c r="A3991" s="31" t="e">
        <f t="shared" si="267"/>
        <v>#N/A</v>
      </c>
      <c r="B3991" s="30" t="e">
        <f>VLOOKUP(F3991,[3]!Tabla13[#All],2,FALSE)</f>
        <v>#N/A</v>
      </c>
      <c r="C3991" s="51">
        <v>2026</v>
      </c>
      <c r="D3991" s="51">
        <v>8330</v>
      </c>
      <c r="E3991" s="51"/>
      <c r="F3991" s="52"/>
      <c r="G3991" s="51">
        <v>3</v>
      </c>
      <c r="H3991" s="51">
        <v>9</v>
      </c>
      <c r="I3991" s="51">
        <v>26</v>
      </c>
      <c r="J3991" s="51"/>
      <c r="K3991" s="51">
        <v>5000</v>
      </c>
      <c r="L3991" s="51">
        <v>5100</v>
      </c>
      <c r="M3991" s="51">
        <v>515</v>
      </c>
      <c r="N3991" s="50">
        <v>841</v>
      </c>
      <c r="O3991" s="49"/>
      <c r="P3991" s="48" t="s">
        <v>439</v>
      </c>
      <c r="Q3991" s="47">
        <v>0</v>
      </c>
      <c r="R3991" s="47">
        <v>0</v>
      </c>
      <c r="S3991" s="46">
        <f t="shared" si="264"/>
        <v>0</v>
      </c>
      <c r="T3991" s="47">
        <v>0</v>
      </c>
      <c r="U3991" s="47">
        <v>0</v>
      </c>
      <c r="V3991" s="46">
        <f t="shared" si="265"/>
        <v>0</v>
      </c>
      <c r="W3991" s="46">
        <f t="shared" si="266"/>
        <v>0</v>
      </c>
      <c r="X3991" s="45" t="s">
        <v>26</v>
      </c>
      <c r="Y3991" s="44"/>
      <c r="Z3991" s="43"/>
      <c r="AA3991" s="78" t="s">
        <v>100</v>
      </c>
      <c r="AK3991" s="2"/>
      <c r="AL3991" s="2"/>
      <c r="AM3991" s="2"/>
      <c r="AN3991" s="2"/>
      <c r="AO3991" s="2"/>
      <c r="AP3991" s="2"/>
      <c r="AQ3991" s="2"/>
      <c r="AR3991" s="2"/>
      <c r="AS3991" s="2"/>
      <c r="AT3991" s="2"/>
      <c r="AU3991" s="2"/>
      <c r="AV3991" s="2"/>
      <c r="AW3991" s="2"/>
    </row>
    <row r="3992" spans="1:49" hidden="1">
      <c r="A3992" s="31" t="e">
        <f t="shared" si="267"/>
        <v>#N/A</v>
      </c>
      <c r="B3992" s="30" t="e">
        <f>VLOOKUP(F3992,[3]!Tabla13[#All],2,FALSE)</f>
        <v>#N/A</v>
      </c>
      <c r="C3992" s="51">
        <v>2026</v>
      </c>
      <c r="D3992" s="51">
        <v>8330</v>
      </c>
      <c r="E3992" s="51"/>
      <c r="F3992" s="52"/>
      <c r="G3992" s="51">
        <v>3</v>
      </c>
      <c r="H3992" s="51">
        <v>9</v>
      </c>
      <c r="I3992" s="51">
        <v>26</v>
      </c>
      <c r="J3992" s="51"/>
      <c r="K3992" s="51">
        <v>5000</v>
      </c>
      <c r="L3992" s="51">
        <v>5100</v>
      </c>
      <c r="M3992" s="51">
        <v>515</v>
      </c>
      <c r="N3992" s="50">
        <v>842</v>
      </c>
      <c r="O3992" s="49"/>
      <c r="P3992" s="48" t="s">
        <v>438</v>
      </c>
      <c r="Q3992" s="47">
        <v>0</v>
      </c>
      <c r="R3992" s="47">
        <v>0</v>
      </c>
      <c r="S3992" s="46">
        <f t="shared" si="264"/>
        <v>0</v>
      </c>
      <c r="T3992" s="47">
        <v>0</v>
      </c>
      <c r="U3992" s="47">
        <v>0</v>
      </c>
      <c r="V3992" s="46">
        <f t="shared" si="265"/>
        <v>0</v>
      </c>
      <c r="W3992" s="46">
        <f t="shared" si="266"/>
        <v>0</v>
      </c>
      <c r="X3992" s="45" t="s">
        <v>26</v>
      </c>
      <c r="Y3992" s="44"/>
      <c r="Z3992" s="43"/>
      <c r="AA3992" s="78" t="s">
        <v>100</v>
      </c>
      <c r="AK3992" s="2"/>
      <c r="AL3992" s="2"/>
      <c r="AM3992" s="2"/>
      <c r="AN3992" s="2"/>
      <c r="AO3992" s="2"/>
      <c r="AP3992" s="2"/>
      <c r="AQ3992" s="2"/>
      <c r="AR3992" s="2"/>
      <c r="AS3992" s="2"/>
      <c r="AT3992" s="2"/>
      <c r="AU3992" s="2"/>
      <c r="AV3992" s="2"/>
      <c r="AW3992" s="2"/>
    </row>
    <row r="3993" spans="1:49" hidden="1">
      <c r="A3993" s="31" t="e">
        <f t="shared" si="267"/>
        <v>#N/A</v>
      </c>
      <c r="B3993" s="30" t="e">
        <f>VLOOKUP(F3993,[3]!Tabla13[#All],2,FALSE)</f>
        <v>#N/A</v>
      </c>
      <c r="C3993" s="51">
        <v>2026</v>
      </c>
      <c r="D3993" s="51">
        <v>8330</v>
      </c>
      <c r="E3993" s="51"/>
      <c r="F3993" s="52"/>
      <c r="G3993" s="51">
        <v>3</v>
      </c>
      <c r="H3993" s="51">
        <v>9</v>
      </c>
      <c r="I3993" s="51">
        <v>26</v>
      </c>
      <c r="J3993" s="51"/>
      <c r="K3993" s="51">
        <v>5000</v>
      </c>
      <c r="L3993" s="51">
        <v>5100</v>
      </c>
      <c r="M3993" s="51">
        <v>515</v>
      </c>
      <c r="N3993" s="50">
        <v>984</v>
      </c>
      <c r="O3993" s="49"/>
      <c r="P3993" s="48" t="s">
        <v>50</v>
      </c>
      <c r="Q3993" s="47">
        <v>0</v>
      </c>
      <c r="R3993" s="47">
        <v>0</v>
      </c>
      <c r="S3993" s="46">
        <f t="shared" si="264"/>
        <v>0</v>
      </c>
      <c r="T3993" s="47">
        <v>0</v>
      </c>
      <c r="U3993" s="47">
        <v>0</v>
      </c>
      <c r="V3993" s="46">
        <f t="shared" si="265"/>
        <v>0</v>
      </c>
      <c r="W3993" s="46">
        <f t="shared" si="266"/>
        <v>0</v>
      </c>
      <c r="X3993" s="45" t="s">
        <v>26</v>
      </c>
      <c r="Y3993" s="44"/>
      <c r="Z3993" s="43"/>
      <c r="AA3993" s="78" t="s">
        <v>100</v>
      </c>
      <c r="AK3993" s="2"/>
      <c r="AL3993" s="2"/>
      <c r="AM3993" s="2"/>
      <c r="AN3993" s="2"/>
      <c r="AO3993" s="2"/>
      <c r="AP3993" s="2"/>
      <c r="AQ3993" s="2"/>
      <c r="AR3993" s="2"/>
      <c r="AS3993" s="2"/>
      <c r="AT3993" s="2"/>
      <c r="AU3993" s="2"/>
      <c r="AV3993" s="2"/>
      <c r="AW3993" s="2"/>
    </row>
    <row r="3994" spans="1:49" hidden="1">
      <c r="A3994" s="31" t="e">
        <f t="shared" si="267"/>
        <v>#N/A</v>
      </c>
      <c r="B3994" s="30" t="e">
        <f>VLOOKUP(F3994,[3]!Tabla13[#All],2,FALSE)</f>
        <v>#N/A</v>
      </c>
      <c r="C3994" s="51">
        <v>2026</v>
      </c>
      <c r="D3994" s="51">
        <v>8330</v>
      </c>
      <c r="E3994" s="51"/>
      <c r="F3994" s="52"/>
      <c r="G3994" s="51">
        <v>3</v>
      </c>
      <c r="H3994" s="51">
        <v>9</v>
      </c>
      <c r="I3994" s="51">
        <v>26</v>
      </c>
      <c r="J3994" s="51"/>
      <c r="K3994" s="51">
        <v>5000</v>
      </c>
      <c r="L3994" s="51">
        <v>5100</v>
      </c>
      <c r="M3994" s="51">
        <v>515</v>
      </c>
      <c r="N3994" s="50">
        <v>1241</v>
      </c>
      <c r="O3994" s="49"/>
      <c r="P3994" s="48" t="s">
        <v>437</v>
      </c>
      <c r="Q3994" s="47">
        <v>0</v>
      </c>
      <c r="R3994" s="47">
        <v>0</v>
      </c>
      <c r="S3994" s="46">
        <f t="shared" si="264"/>
        <v>0</v>
      </c>
      <c r="T3994" s="47">
        <v>0</v>
      </c>
      <c r="U3994" s="47">
        <v>0</v>
      </c>
      <c r="V3994" s="46">
        <f t="shared" si="265"/>
        <v>0</v>
      </c>
      <c r="W3994" s="46">
        <f t="shared" si="266"/>
        <v>0</v>
      </c>
      <c r="X3994" s="45" t="s">
        <v>26</v>
      </c>
      <c r="Y3994" s="44"/>
      <c r="Z3994" s="43"/>
      <c r="AA3994" s="78" t="s">
        <v>100</v>
      </c>
      <c r="AK3994" s="2"/>
      <c r="AL3994" s="2"/>
      <c r="AM3994" s="2"/>
      <c r="AN3994" s="2"/>
      <c r="AO3994" s="2"/>
      <c r="AP3994" s="2"/>
      <c r="AQ3994" s="2"/>
      <c r="AR3994" s="2"/>
      <c r="AS3994" s="2"/>
      <c r="AT3994" s="2"/>
      <c r="AU3994" s="2"/>
      <c r="AV3994" s="2"/>
      <c r="AW3994" s="2"/>
    </row>
    <row r="3995" spans="1:49" hidden="1">
      <c r="A3995" s="31" t="e">
        <f t="shared" si="267"/>
        <v>#N/A</v>
      </c>
      <c r="B3995" s="30" t="e">
        <f>VLOOKUP(F3995,[3]!Tabla13[#All],2,FALSE)</f>
        <v>#N/A</v>
      </c>
      <c r="C3995" s="51">
        <v>2026</v>
      </c>
      <c r="D3995" s="51">
        <v>8330</v>
      </c>
      <c r="E3995" s="51"/>
      <c r="F3995" s="52"/>
      <c r="G3995" s="51">
        <v>3</v>
      </c>
      <c r="H3995" s="51">
        <v>9</v>
      </c>
      <c r="I3995" s="51">
        <v>26</v>
      </c>
      <c r="J3995" s="51"/>
      <c r="K3995" s="51">
        <v>5000</v>
      </c>
      <c r="L3995" s="51">
        <v>5100</v>
      </c>
      <c r="M3995" s="51">
        <v>515</v>
      </c>
      <c r="N3995" s="50">
        <v>1260</v>
      </c>
      <c r="O3995" s="49"/>
      <c r="P3995" s="48" t="s">
        <v>436</v>
      </c>
      <c r="Q3995" s="47">
        <v>0</v>
      </c>
      <c r="R3995" s="47">
        <v>0</v>
      </c>
      <c r="S3995" s="46">
        <f t="shared" si="264"/>
        <v>0</v>
      </c>
      <c r="T3995" s="47">
        <v>0</v>
      </c>
      <c r="U3995" s="47">
        <v>0</v>
      </c>
      <c r="V3995" s="46">
        <f t="shared" si="265"/>
        <v>0</v>
      </c>
      <c r="W3995" s="46">
        <f t="shared" si="266"/>
        <v>0</v>
      </c>
      <c r="X3995" s="45" t="s">
        <v>26</v>
      </c>
      <c r="Y3995" s="44"/>
      <c r="Z3995" s="43"/>
      <c r="AA3995" s="78" t="s">
        <v>100</v>
      </c>
      <c r="AK3995" s="2"/>
      <c r="AL3995" s="2"/>
      <c r="AM3995" s="2"/>
      <c r="AN3995" s="2"/>
      <c r="AO3995" s="2"/>
      <c r="AP3995" s="2"/>
      <c r="AQ3995" s="2"/>
      <c r="AR3995" s="2"/>
      <c r="AS3995" s="2"/>
      <c r="AT3995" s="2"/>
      <c r="AU3995" s="2"/>
      <c r="AV3995" s="2"/>
      <c r="AW3995" s="2"/>
    </row>
    <row r="3996" spans="1:49" hidden="1">
      <c r="A3996" s="31" t="e">
        <f t="shared" si="267"/>
        <v>#N/A</v>
      </c>
      <c r="B3996" s="30" t="e">
        <f>VLOOKUP(F3996,[3]!Tabla13[#All],2,FALSE)</f>
        <v>#N/A</v>
      </c>
      <c r="C3996" s="51">
        <v>2026</v>
      </c>
      <c r="D3996" s="51">
        <v>8330</v>
      </c>
      <c r="E3996" s="51"/>
      <c r="F3996" s="52"/>
      <c r="G3996" s="51">
        <v>3</v>
      </c>
      <c r="H3996" s="51">
        <v>9</v>
      </c>
      <c r="I3996" s="51">
        <v>26</v>
      </c>
      <c r="J3996" s="51"/>
      <c r="K3996" s="51">
        <v>5000</v>
      </c>
      <c r="L3996" s="51">
        <v>5100</v>
      </c>
      <c r="M3996" s="51">
        <v>515</v>
      </c>
      <c r="N3996" s="50">
        <v>1285</v>
      </c>
      <c r="O3996" s="49"/>
      <c r="P3996" s="48" t="s">
        <v>52</v>
      </c>
      <c r="Q3996" s="47">
        <v>0</v>
      </c>
      <c r="R3996" s="47">
        <v>0</v>
      </c>
      <c r="S3996" s="46">
        <f t="shared" si="264"/>
        <v>0</v>
      </c>
      <c r="T3996" s="47">
        <v>0</v>
      </c>
      <c r="U3996" s="47">
        <v>0</v>
      </c>
      <c r="V3996" s="46">
        <f t="shared" si="265"/>
        <v>0</v>
      </c>
      <c r="W3996" s="46">
        <f t="shared" si="266"/>
        <v>0</v>
      </c>
      <c r="X3996" s="45" t="s">
        <v>26</v>
      </c>
      <c r="Y3996" s="44"/>
      <c r="Z3996" s="43"/>
      <c r="AA3996" s="78" t="s">
        <v>100</v>
      </c>
      <c r="AK3996" s="2"/>
      <c r="AL3996" s="2"/>
      <c r="AM3996" s="2"/>
      <c r="AN3996" s="2"/>
      <c r="AO3996" s="2"/>
      <c r="AP3996" s="2"/>
      <c r="AQ3996" s="2"/>
      <c r="AR3996" s="2"/>
      <c r="AS3996" s="2"/>
      <c r="AT3996" s="2"/>
      <c r="AU3996" s="2"/>
      <c r="AV3996" s="2"/>
      <c r="AW3996" s="2"/>
    </row>
    <row r="3997" spans="1:49" hidden="1">
      <c r="A3997" s="31" t="e">
        <f t="shared" si="267"/>
        <v>#N/A</v>
      </c>
      <c r="B3997" s="30" t="e">
        <f>VLOOKUP(F3997,[3]!Tabla13[#All],2,FALSE)</f>
        <v>#N/A</v>
      </c>
      <c r="C3997" s="51">
        <v>2026</v>
      </c>
      <c r="D3997" s="51">
        <v>8330</v>
      </c>
      <c r="E3997" s="51"/>
      <c r="F3997" s="52"/>
      <c r="G3997" s="51">
        <v>3</v>
      </c>
      <c r="H3997" s="51">
        <v>9</v>
      </c>
      <c r="I3997" s="51">
        <v>26</v>
      </c>
      <c r="J3997" s="51"/>
      <c r="K3997" s="51">
        <v>5000</v>
      </c>
      <c r="L3997" s="51">
        <v>5100</v>
      </c>
      <c r="M3997" s="51">
        <v>515</v>
      </c>
      <c r="N3997" s="50">
        <v>1352</v>
      </c>
      <c r="O3997" s="49"/>
      <c r="P3997" s="48" t="s">
        <v>435</v>
      </c>
      <c r="Q3997" s="47">
        <v>0</v>
      </c>
      <c r="R3997" s="47">
        <v>0</v>
      </c>
      <c r="S3997" s="46">
        <f t="shared" si="264"/>
        <v>0</v>
      </c>
      <c r="T3997" s="47">
        <v>0</v>
      </c>
      <c r="U3997" s="47">
        <v>0</v>
      </c>
      <c r="V3997" s="46">
        <f t="shared" si="265"/>
        <v>0</v>
      </c>
      <c r="W3997" s="46">
        <f t="shared" si="266"/>
        <v>0</v>
      </c>
      <c r="X3997" s="45" t="s">
        <v>26</v>
      </c>
      <c r="Y3997" s="44"/>
      <c r="Z3997" s="43"/>
      <c r="AA3997" s="78" t="s">
        <v>100</v>
      </c>
      <c r="AK3997" s="2"/>
      <c r="AL3997" s="2"/>
      <c r="AM3997" s="2"/>
      <c r="AN3997" s="2"/>
      <c r="AO3997" s="2"/>
      <c r="AP3997" s="2"/>
      <c r="AQ3997" s="2"/>
      <c r="AR3997" s="2"/>
      <c r="AS3997" s="2"/>
      <c r="AT3997" s="2"/>
      <c r="AU3997" s="2"/>
      <c r="AV3997" s="2"/>
      <c r="AW3997" s="2"/>
    </row>
    <row r="3998" spans="1:49" hidden="1">
      <c r="A3998" s="31" t="e">
        <f t="shared" si="267"/>
        <v>#N/A</v>
      </c>
      <c r="B3998" s="30" t="e">
        <f>VLOOKUP(F3998,[3]!Tabla13[#All],2,FALSE)</f>
        <v>#N/A</v>
      </c>
      <c r="C3998" s="51">
        <v>2026</v>
      </c>
      <c r="D3998" s="51">
        <v>8330</v>
      </c>
      <c r="E3998" s="51"/>
      <c r="F3998" s="52"/>
      <c r="G3998" s="51">
        <v>3</v>
      </c>
      <c r="H3998" s="51">
        <v>9</v>
      </c>
      <c r="I3998" s="51">
        <v>26</v>
      </c>
      <c r="J3998" s="51"/>
      <c r="K3998" s="51">
        <v>5000</v>
      </c>
      <c r="L3998" s="51">
        <v>5100</v>
      </c>
      <c r="M3998" s="51">
        <v>515</v>
      </c>
      <c r="N3998" s="50">
        <v>1416</v>
      </c>
      <c r="O3998" s="49">
        <v>3</v>
      </c>
      <c r="P3998" s="48" t="s">
        <v>434</v>
      </c>
      <c r="Q3998" s="47"/>
      <c r="R3998" s="47">
        <v>0</v>
      </c>
      <c r="S3998" s="46">
        <f t="shared" si="264"/>
        <v>0</v>
      </c>
      <c r="T3998" s="47">
        <v>0</v>
      </c>
      <c r="U3998" s="47">
        <v>0</v>
      </c>
      <c r="V3998" s="46">
        <f t="shared" si="265"/>
        <v>0</v>
      </c>
      <c r="W3998" s="46">
        <f t="shared" si="266"/>
        <v>0</v>
      </c>
      <c r="X3998" s="45" t="s">
        <v>26</v>
      </c>
      <c r="Y3998" s="44"/>
      <c r="Z3998" s="43"/>
      <c r="AA3998" s="78" t="s">
        <v>100</v>
      </c>
      <c r="AK3998" s="2"/>
      <c r="AL3998" s="2"/>
      <c r="AM3998" s="2"/>
      <c r="AN3998" s="2"/>
      <c r="AO3998" s="2"/>
      <c r="AP3998" s="2"/>
      <c r="AQ3998" s="2"/>
      <c r="AR3998" s="2"/>
      <c r="AS3998" s="2"/>
      <c r="AT3998" s="2"/>
      <c r="AU3998" s="2"/>
      <c r="AV3998" s="2"/>
      <c r="AW3998" s="2"/>
    </row>
    <row r="3999" spans="1:49" hidden="1">
      <c r="A3999" s="31" t="e">
        <f t="shared" si="267"/>
        <v>#N/A</v>
      </c>
      <c r="B3999" s="30" t="e">
        <f>VLOOKUP(F3999,[3]!Tabla13[#All],2,FALSE)</f>
        <v>#N/A</v>
      </c>
      <c r="C3999" s="51">
        <v>2026</v>
      </c>
      <c r="D3999" s="51">
        <v>8330</v>
      </c>
      <c r="E3999" s="51"/>
      <c r="F3999" s="52"/>
      <c r="G3999" s="51">
        <v>3</v>
      </c>
      <c r="H3999" s="51">
        <v>9</v>
      </c>
      <c r="I3999" s="51">
        <v>26</v>
      </c>
      <c r="J3999" s="51"/>
      <c r="K3999" s="51">
        <v>5000</v>
      </c>
      <c r="L3999" s="51">
        <v>5100</v>
      </c>
      <c r="M3999" s="51">
        <v>515</v>
      </c>
      <c r="N3999" s="50">
        <v>1476</v>
      </c>
      <c r="O3999" s="49">
        <v>3</v>
      </c>
      <c r="P3999" s="48" t="s">
        <v>51</v>
      </c>
      <c r="Q3999" s="47"/>
      <c r="R3999" s="47">
        <v>0</v>
      </c>
      <c r="S3999" s="46">
        <f t="shared" si="264"/>
        <v>0</v>
      </c>
      <c r="T3999" s="47">
        <v>0</v>
      </c>
      <c r="U3999" s="47">
        <v>0</v>
      </c>
      <c r="V3999" s="46">
        <f t="shared" si="265"/>
        <v>0</v>
      </c>
      <c r="W3999" s="46">
        <f t="shared" si="266"/>
        <v>0</v>
      </c>
      <c r="X3999" s="45" t="s">
        <v>26</v>
      </c>
      <c r="Y3999" s="44"/>
      <c r="Z3999" s="43"/>
      <c r="AA3999" s="78" t="s">
        <v>100</v>
      </c>
      <c r="AK3999" s="2"/>
      <c r="AL3999" s="2"/>
      <c r="AM3999" s="2"/>
      <c r="AN3999" s="2"/>
      <c r="AO3999" s="2"/>
      <c r="AP3999" s="2"/>
      <c r="AQ3999" s="2"/>
      <c r="AR3999" s="2"/>
      <c r="AS3999" s="2"/>
      <c r="AT3999" s="2"/>
      <c r="AU3999" s="2"/>
      <c r="AV3999" s="2"/>
      <c r="AW3999" s="2"/>
    </row>
    <row r="4000" spans="1:49" hidden="1">
      <c r="A4000" s="31" t="e">
        <f t="shared" si="267"/>
        <v>#N/A</v>
      </c>
      <c r="B4000" s="30" t="e">
        <f>VLOOKUP(F4000,[3]!Tabla13[#All],2,FALSE)</f>
        <v>#N/A</v>
      </c>
      <c r="C4000" s="51">
        <v>2026</v>
      </c>
      <c r="D4000" s="51">
        <v>8330</v>
      </c>
      <c r="E4000" s="51"/>
      <c r="F4000" s="52"/>
      <c r="G4000" s="51">
        <v>3</v>
      </c>
      <c r="H4000" s="51">
        <v>9</v>
      </c>
      <c r="I4000" s="51">
        <v>26</v>
      </c>
      <c r="J4000" s="51"/>
      <c r="K4000" s="51">
        <v>5000</v>
      </c>
      <c r="L4000" s="51">
        <v>5100</v>
      </c>
      <c r="M4000" s="51">
        <v>515</v>
      </c>
      <c r="N4000" s="50">
        <v>1481</v>
      </c>
      <c r="O4000" s="49"/>
      <c r="P4000" s="48" t="s">
        <v>433</v>
      </c>
      <c r="Q4000" s="47">
        <v>0</v>
      </c>
      <c r="R4000" s="47">
        <v>0</v>
      </c>
      <c r="S4000" s="46">
        <f t="shared" si="264"/>
        <v>0</v>
      </c>
      <c r="T4000" s="47">
        <v>0</v>
      </c>
      <c r="U4000" s="47">
        <v>0</v>
      </c>
      <c r="V4000" s="46">
        <f t="shared" si="265"/>
        <v>0</v>
      </c>
      <c r="W4000" s="46">
        <f t="shared" si="266"/>
        <v>0</v>
      </c>
      <c r="X4000" s="45" t="s">
        <v>26</v>
      </c>
      <c r="Y4000" s="44"/>
      <c r="Z4000" s="43"/>
      <c r="AA4000" s="78" t="s">
        <v>100</v>
      </c>
      <c r="AK4000" s="2"/>
      <c r="AL4000" s="2"/>
      <c r="AM4000" s="2"/>
      <c r="AN4000" s="2"/>
      <c r="AO4000" s="2"/>
      <c r="AP4000" s="2"/>
      <c r="AQ4000" s="2"/>
      <c r="AR4000" s="2"/>
      <c r="AS4000" s="2"/>
      <c r="AT4000" s="2"/>
      <c r="AU4000" s="2"/>
      <c r="AV4000" s="2"/>
      <c r="AW4000" s="2"/>
    </row>
    <row r="4001" spans="1:49" hidden="1">
      <c r="A4001" s="31" t="e">
        <f t="shared" si="267"/>
        <v>#N/A</v>
      </c>
      <c r="B4001" s="30" t="e">
        <f>VLOOKUP(F4001,[3]!Tabla13[#All],2,FALSE)</f>
        <v>#N/A</v>
      </c>
      <c r="C4001" s="40">
        <v>2026</v>
      </c>
      <c r="D4001" s="40">
        <v>8330</v>
      </c>
      <c r="E4001" s="40"/>
      <c r="F4001" s="41"/>
      <c r="G4001" s="40">
        <v>3</v>
      </c>
      <c r="H4001" s="40">
        <v>9</v>
      </c>
      <c r="I4001" s="40">
        <v>26</v>
      </c>
      <c r="J4001" s="40"/>
      <c r="K4001" s="40">
        <v>5000</v>
      </c>
      <c r="L4001" s="40">
        <v>5100</v>
      </c>
      <c r="M4001" s="40">
        <v>519</v>
      </c>
      <c r="N4001" s="39" t="s">
        <v>23</v>
      </c>
      <c r="O4001" s="38"/>
      <c r="P4001" s="37" t="s">
        <v>47</v>
      </c>
      <c r="Q4001" s="36">
        <f>SUM(Q4002+Q4003)</f>
        <v>0</v>
      </c>
      <c r="R4001" s="36">
        <f>SUM(R4002+R4003)</f>
        <v>0</v>
      </c>
      <c r="S4001" s="36">
        <f t="shared" si="264"/>
        <v>0</v>
      </c>
      <c r="T4001" s="36">
        <f>SUM(T4002+T4003)</f>
        <v>0</v>
      </c>
      <c r="U4001" s="36">
        <f>SUM(U4002+U4003)</f>
        <v>0</v>
      </c>
      <c r="V4001" s="36">
        <f t="shared" si="265"/>
        <v>0</v>
      </c>
      <c r="W4001" s="36">
        <f t="shared" si="266"/>
        <v>0</v>
      </c>
      <c r="X4001" s="35"/>
      <c r="Y4001" s="64"/>
      <c r="Z4001" s="63"/>
      <c r="AA4001" s="32"/>
      <c r="AK4001" s="2"/>
      <c r="AL4001" s="2"/>
      <c r="AM4001" s="2"/>
      <c r="AN4001" s="2"/>
      <c r="AO4001" s="2"/>
      <c r="AP4001" s="2"/>
      <c r="AQ4001" s="2"/>
      <c r="AR4001" s="2"/>
      <c r="AS4001" s="2"/>
      <c r="AT4001" s="2"/>
      <c r="AU4001" s="2"/>
      <c r="AV4001" s="2"/>
      <c r="AW4001" s="2"/>
    </row>
    <row r="4002" spans="1:49" ht="28.5" hidden="1">
      <c r="A4002" s="31" t="e">
        <f t="shared" si="267"/>
        <v>#N/A</v>
      </c>
      <c r="B4002" s="30" t="e">
        <f>VLOOKUP(F4002,[3]!Tabla13[#All],2,FALSE)</f>
        <v>#N/A</v>
      </c>
      <c r="C4002" s="51">
        <v>2026</v>
      </c>
      <c r="D4002" s="51">
        <v>8330</v>
      </c>
      <c r="E4002" s="51"/>
      <c r="F4002" s="52"/>
      <c r="G4002" s="51">
        <v>3</v>
      </c>
      <c r="H4002" s="51">
        <v>9</v>
      </c>
      <c r="I4002" s="51">
        <v>26</v>
      </c>
      <c r="J4002" s="51"/>
      <c r="K4002" s="51">
        <v>5000</v>
      </c>
      <c r="L4002" s="51">
        <v>5100</v>
      </c>
      <c r="M4002" s="51">
        <v>519</v>
      </c>
      <c r="N4002" s="50">
        <v>494</v>
      </c>
      <c r="O4002" s="49"/>
      <c r="P4002" s="48" t="s">
        <v>432</v>
      </c>
      <c r="Q4002" s="47">
        <v>0</v>
      </c>
      <c r="R4002" s="47">
        <v>0</v>
      </c>
      <c r="S4002" s="46">
        <f t="shared" si="264"/>
        <v>0</v>
      </c>
      <c r="T4002" s="47">
        <v>0</v>
      </c>
      <c r="U4002" s="47">
        <v>0</v>
      </c>
      <c r="V4002" s="46">
        <f t="shared" si="265"/>
        <v>0</v>
      </c>
      <c r="W4002" s="46">
        <f t="shared" si="266"/>
        <v>0</v>
      </c>
      <c r="X4002" s="45" t="s">
        <v>26</v>
      </c>
      <c r="Y4002" s="44"/>
      <c r="Z4002" s="43"/>
      <c r="AA4002" s="78" t="s">
        <v>100</v>
      </c>
      <c r="AK4002" s="2"/>
      <c r="AL4002" s="2"/>
      <c r="AM4002" s="2"/>
      <c r="AN4002" s="2"/>
      <c r="AO4002" s="2"/>
      <c r="AP4002" s="2"/>
      <c r="AQ4002" s="2"/>
      <c r="AR4002" s="2"/>
      <c r="AS4002" s="2"/>
      <c r="AT4002" s="2"/>
      <c r="AU4002" s="2"/>
      <c r="AV4002" s="2"/>
      <c r="AW4002" s="2"/>
    </row>
    <row r="4003" spans="1:49" hidden="1">
      <c r="A4003" s="31" t="e">
        <f t="shared" si="267"/>
        <v>#N/A</v>
      </c>
      <c r="B4003" s="30" t="e">
        <f>VLOOKUP(F4003,[3]!Tabla13[#All],2,FALSE)</f>
        <v>#N/A</v>
      </c>
      <c r="C4003" s="51">
        <v>2026</v>
      </c>
      <c r="D4003" s="51">
        <v>8330</v>
      </c>
      <c r="E4003" s="51"/>
      <c r="F4003" s="52"/>
      <c r="G4003" s="51">
        <v>3</v>
      </c>
      <c r="H4003" s="51">
        <v>9</v>
      </c>
      <c r="I4003" s="51">
        <v>26</v>
      </c>
      <c r="J4003" s="51"/>
      <c r="K4003" s="51">
        <v>5000</v>
      </c>
      <c r="L4003" s="51">
        <v>5100</v>
      </c>
      <c r="M4003" s="51">
        <v>519</v>
      </c>
      <c r="N4003" s="50">
        <v>1391</v>
      </c>
      <c r="O4003" s="49">
        <v>3</v>
      </c>
      <c r="P4003" s="48" t="s">
        <v>431</v>
      </c>
      <c r="Q4003" s="47">
        <v>0</v>
      </c>
      <c r="R4003" s="47">
        <v>0</v>
      </c>
      <c r="S4003" s="46">
        <f t="shared" si="264"/>
        <v>0</v>
      </c>
      <c r="T4003" s="47"/>
      <c r="U4003" s="47">
        <v>0</v>
      </c>
      <c r="V4003" s="46">
        <f t="shared" si="265"/>
        <v>0</v>
      </c>
      <c r="W4003" s="46">
        <f t="shared" si="266"/>
        <v>0</v>
      </c>
      <c r="X4003" s="45" t="s">
        <v>26</v>
      </c>
      <c r="Y4003" s="44"/>
      <c r="Z4003" s="43"/>
      <c r="AA4003" s="42" t="s">
        <v>19</v>
      </c>
      <c r="AK4003" s="2"/>
      <c r="AL4003" s="2"/>
      <c r="AM4003" s="2"/>
      <c r="AN4003" s="2"/>
      <c r="AO4003" s="2"/>
      <c r="AP4003" s="2"/>
      <c r="AQ4003" s="2"/>
      <c r="AR4003" s="2"/>
      <c r="AS4003" s="2"/>
      <c r="AT4003" s="2"/>
      <c r="AU4003" s="2"/>
      <c r="AV4003" s="2"/>
      <c r="AW4003" s="2"/>
    </row>
    <row r="4004" spans="1:49" hidden="1">
      <c r="A4004" s="31" t="e">
        <f t="shared" si="267"/>
        <v>#N/A</v>
      </c>
      <c r="B4004" s="30" t="e">
        <f>VLOOKUP(F4004,[3]!Tabla13[#All],2,FALSE)</f>
        <v>#N/A</v>
      </c>
      <c r="C4004" s="61">
        <v>2026</v>
      </c>
      <c r="D4004" s="61">
        <v>8330</v>
      </c>
      <c r="E4004" s="61"/>
      <c r="F4004" s="62"/>
      <c r="G4004" s="61">
        <v>3</v>
      </c>
      <c r="H4004" s="61">
        <v>9</v>
      </c>
      <c r="I4004" s="61">
        <v>26</v>
      </c>
      <c r="J4004" s="61"/>
      <c r="K4004" s="61">
        <v>5000</v>
      </c>
      <c r="L4004" s="61">
        <v>5200</v>
      </c>
      <c r="M4004" s="61"/>
      <c r="N4004" s="60" t="s">
        <v>23</v>
      </c>
      <c r="O4004" s="59"/>
      <c r="P4004" s="58" t="s">
        <v>40</v>
      </c>
      <c r="Q4004" s="57">
        <f>+Q4005</f>
        <v>0</v>
      </c>
      <c r="R4004" s="57">
        <f>+R4005</f>
        <v>0</v>
      </c>
      <c r="S4004" s="57">
        <f t="shared" si="264"/>
        <v>0</v>
      </c>
      <c r="T4004" s="57">
        <f>+T4005</f>
        <v>0</v>
      </c>
      <c r="U4004" s="57">
        <f>+U4005</f>
        <v>0</v>
      </c>
      <c r="V4004" s="57">
        <f t="shared" si="265"/>
        <v>0</v>
      </c>
      <c r="W4004" s="57">
        <f t="shared" si="266"/>
        <v>0</v>
      </c>
      <c r="X4004" s="56"/>
      <c r="Y4004" s="66"/>
      <c r="Z4004" s="65"/>
      <c r="AA4004" s="53"/>
      <c r="AK4004" s="2"/>
      <c r="AL4004" s="2"/>
      <c r="AM4004" s="2"/>
      <c r="AN4004" s="2"/>
      <c r="AO4004" s="2"/>
      <c r="AP4004" s="2"/>
      <c r="AQ4004" s="2"/>
      <c r="AR4004" s="2"/>
      <c r="AS4004" s="2"/>
      <c r="AT4004" s="2"/>
      <c r="AU4004" s="2"/>
      <c r="AV4004" s="2"/>
      <c r="AW4004" s="2"/>
    </row>
    <row r="4005" spans="1:49" hidden="1">
      <c r="A4005" s="31" t="e">
        <f t="shared" si="267"/>
        <v>#N/A</v>
      </c>
      <c r="B4005" s="30" t="e">
        <f>VLOOKUP(F4005,[3]!Tabla13[#All],2,FALSE)</f>
        <v>#N/A</v>
      </c>
      <c r="C4005" s="40">
        <v>2026</v>
      </c>
      <c r="D4005" s="40">
        <v>8330</v>
      </c>
      <c r="E4005" s="40"/>
      <c r="F4005" s="41"/>
      <c r="G4005" s="40">
        <v>3</v>
      </c>
      <c r="H4005" s="40">
        <v>9</v>
      </c>
      <c r="I4005" s="40">
        <v>26</v>
      </c>
      <c r="J4005" s="40"/>
      <c r="K4005" s="40">
        <v>5000</v>
      </c>
      <c r="L4005" s="40">
        <v>5200</v>
      </c>
      <c r="M4005" s="40">
        <v>523</v>
      </c>
      <c r="N4005" s="39" t="s">
        <v>23</v>
      </c>
      <c r="O4005" s="38"/>
      <c r="P4005" s="37" t="s">
        <v>36</v>
      </c>
      <c r="Q4005" s="36">
        <f>SUM(Q4006:Q4006)</f>
        <v>0</v>
      </c>
      <c r="R4005" s="36">
        <f>SUM(R4006:R4006)</f>
        <v>0</v>
      </c>
      <c r="S4005" s="36">
        <f t="shared" si="264"/>
        <v>0</v>
      </c>
      <c r="T4005" s="36">
        <f>SUM(T4006:T4006)</f>
        <v>0</v>
      </c>
      <c r="U4005" s="36">
        <f>SUM(U4006:U4006)</f>
        <v>0</v>
      </c>
      <c r="V4005" s="36">
        <f t="shared" si="265"/>
        <v>0</v>
      </c>
      <c r="W4005" s="36">
        <f t="shared" si="266"/>
        <v>0</v>
      </c>
      <c r="X4005" s="35"/>
      <c r="Y4005" s="64"/>
      <c r="Z4005" s="63"/>
      <c r="AA4005" s="32"/>
      <c r="AK4005" s="2"/>
      <c r="AL4005" s="2"/>
      <c r="AM4005" s="2"/>
      <c r="AN4005" s="2"/>
      <c r="AO4005" s="2"/>
      <c r="AP4005" s="2"/>
      <c r="AQ4005" s="2"/>
      <c r="AR4005" s="2"/>
      <c r="AS4005" s="2"/>
      <c r="AT4005" s="2"/>
      <c r="AU4005" s="2"/>
      <c r="AV4005" s="2"/>
      <c r="AW4005" s="2"/>
    </row>
    <row r="4006" spans="1:49" hidden="1">
      <c r="A4006" s="31" t="e">
        <f t="shared" si="267"/>
        <v>#N/A</v>
      </c>
      <c r="B4006" s="30" t="e">
        <f>VLOOKUP(F4006,[3]!Tabla13[#All],2,FALSE)</f>
        <v>#N/A</v>
      </c>
      <c r="C4006" s="51">
        <v>2026</v>
      </c>
      <c r="D4006" s="51">
        <v>8330</v>
      </c>
      <c r="E4006" s="51"/>
      <c r="F4006" s="52"/>
      <c r="G4006" s="51">
        <v>3</v>
      </c>
      <c r="H4006" s="51">
        <v>9</v>
      </c>
      <c r="I4006" s="51">
        <v>26</v>
      </c>
      <c r="J4006" s="51"/>
      <c r="K4006" s="51">
        <v>5000</v>
      </c>
      <c r="L4006" s="51">
        <v>5200</v>
      </c>
      <c r="M4006" s="51">
        <v>523</v>
      </c>
      <c r="N4006" s="50">
        <v>207</v>
      </c>
      <c r="O4006" s="49"/>
      <c r="P4006" s="48" t="s">
        <v>430</v>
      </c>
      <c r="Q4006" s="47">
        <v>0</v>
      </c>
      <c r="R4006" s="47">
        <v>0</v>
      </c>
      <c r="S4006" s="46">
        <f t="shared" si="264"/>
        <v>0</v>
      </c>
      <c r="T4006" s="47">
        <v>0</v>
      </c>
      <c r="U4006" s="47">
        <v>0</v>
      </c>
      <c r="V4006" s="46">
        <f t="shared" si="265"/>
        <v>0</v>
      </c>
      <c r="W4006" s="46">
        <f t="shared" si="266"/>
        <v>0</v>
      </c>
      <c r="X4006" s="45" t="s">
        <v>26</v>
      </c>
      <c r="Y4006" s="44"/>
      <c r="Z4006" s="43"/>
      <c r="AA4006" s="78" t="s">
        <v>100</v>
      </c>
      <c r="AK4006" s="2"/>
      <c r="AL4006" s="2"/>
      <c r="AM4006" s="2"/>
      <c r="AN4006" s="2"/>
      <c r="AO4006" s="2"/>
      <c r="AP4006" s="2"/>
      <c r="AQ4006" s="2"/>
      <c r="AR4006" s="2"/>
      <c r="AS4006" s="2"/>
      <c r="AT4006" s="2"/>
      <c r="AU4006" s="2"/>
      <c r="AV4006" s="2"/>
      <c r="AW4006" s="2"/>
    </row>
    <row r="4007" spans="1:49" hidden="1">
      <c r="A4007" s="31" t="e">
        <f t="shared" si="267"/>
        <v>#N/A</v>
      </c>
      <c r="B4007" s="30" t="e">
        <f>VLOOKUP(F4007,[3]!Tabla13[#All],2,FALSE)</f>
        <v>#N/A</v>
      </c>
      <c r="C4007" s="61">
        <v>2026</v>
      </c>
      <c r="D4007" s="61">
        <v>8330</v>
      </c>
      <c r="E4007" s="61"/>
      <c r="F4007" s="62"/>
      <c r="G4007" s="61">
        <v>3</v>
      </c>
      <c r="H4007" s="61">
        <v>9</v>
      </c>
      <c r="I4007" s="61">
        <v>26</v>
      </c>
      <c r="J4007" s="61"/>
      <c r="K4007" s="61">
        <v>5000</v>
      </c>
      <c r="L4007" s="61">
        <v>5400</v>
      </c>
      <c r="M4007" s="61"/>
      <c r="N4007" s="60" t="s">
        <v>23</v>
      </c>
      <c r="O4007" s="59"/>
      <c r="P4007" s="58" t="s">
        <v>33</v>
      </c>
      <c r="Q4007" s="57">
        <f>Q4008+Q4010</f>
        <v>0</v>
      </c>
      <c r="R4007" s="57">
        <f>R4008+R4010</f>
        <v>0</v>
      </c>
      <c r="S4007" s="57">
        <f t="shared" si="264"/>
        <v>0</v>
      </c>
      <c r="T4007" s="57">
        <f>T4008+T4010</f>
        <v>0</v>
      </c>
      <c r="U4007" s="57">
        <f>U4008+U4010</f>
        <v>0</v>
      </c>
      <c r="V4007" s="57">
        <f t="shared" si="265"/>
        <v>0</v>
      </c>
      <c r="W4007" s="57">
        <f t="shared" si="266"/>
        <v>0</v>
      </c>
      <c r="X4007" s="56"/>
      <c r="Y4007" s="66"/>
      <c r="Z4007" s="65"/>
      <c r="AA4007" s="53"/>
      <c r="AK4007" s="2"/>
      <c r="AL4007" s="2"/>
      <c r="AM4007" s="2"/>
      <c r="AN4007" s="2"/>
      <c r="AO4007" s="2"/>
      <c r="AP4007" s="2"/>
      <c r="AQ4007" s="2"/>
      <c r="AR4007" s="2"/>
      <c r="AS4007" s="2"/>
      <c r="AT4007" s="2"/>
      <c r="AU4007" s="2"/>
      <c r="AV4007" s="2"/>
      <c r="AW4007" s="2"/>
    </row>
    <row r="4008" spans="1:49" hidden="1">
      <c r="A4008" s="31" t="e">
        <f t="shared" si="267"/>
        <v>#N/A</v>
      </c>
      <c r="B4008" s="30" t="e">
        <f>VLOOKUP(F4008,[3]!Tabla13[#All],2,FALSE)</f>
        <v>#N/A</v>
      </c>
      <c r="C4008" s="40">
        <v>2026</v>
      </c>
      <c r="D4008" s="40">
        <v>8330</v>
      </c>
      <c r="E4008" s="40"/>
      <c r="F4008" s="41"/>
      <c r="G4008" s="40">
        <v>3</v>
      </c>
      <c r="H4008" s="40">
        <v>9</v>
      </c>
      <c r="I4008" s="40">
        <v>26</v>
      </c>
      <c r="J4008" s="40"/>
      <c r="K4008" s="40">
        <v>5000</v>
      </c>
      <c r="L4008" s="40">
        <v>5400</v>
      </c>
      <c r="M4008" s="40">
        <v>541</v>
      </c>
      <c r="N4008" s="39" t="s">
        <v>23</v>
      </c>
      <c r="O4008" s="38"/>
      <c r="P4008" s="37" t="s">
        <v>32</v>
      </c>
      <c r="Q4008" s="36">
        <f>SUM(Q4009:Q4009)</f>
        <v>0</v>
      </c>
      <c r="R4008" s="36">
        <f>SUM(R4009:R4009)</f>
        <v>0</v>
      </c>
      <c r="S4008" s="36">
        <f t="shared" si="264"/>
        <v>0</v>
      </c>
      <c r="T4008" s="36">
        <f>SUM(T4009:T4009)</f>
        <v>0</v>
      </c>
      <c r="U4008" s="36">
        <f>SUM(U4009:U4009)</f>
        <v>0</v>
      </c>
      <c r="V4008" s="36">
        <f t="shared" si="265"/>
        <v>0</v>
      </c>
      <c r="W4008" s="36">
        <f t="shared" si="266"/>
        <v>0</v>
      </c>
      <c r="X4008" s="35"/>
      <c r="Y4008" s="64"/>
      <c r="Z4008" s="63"/>
      <c r="AA4008" s="32"/>
      <c r="AK4008" s="2"/>
      <c r="AL4008" s="2"/>
      <c r="AM4008" s="2"/>
      <c r="AN4008" s="2"/>
      <c r="AO4008" s="2"/>
      <c r="AP4008" s="2"/>
      <c r="AQ4008" s="2"/>
      <c r="AR4008" s="2"/>
      <c r="AS4008" s="2"/>
      <c r="AT4008" s="2"/>
      <c r="AU4008" s="2"/>
      <c r="AV4008" s="2"/>
      <c r="AW4008" s="2"/>
    </row>
    <row r="4009" spans="1:49" hidden="1">
      <c r="A4009" s="31" t="e">
        <f t="shared" si="267"/>
        <v>#N/A</v>
      </c>
      <c r="B4009" s="30" t="e">
        <f>VLOOKUP(F4009,[3]!Tabla13[#All],2,FALSE)</f>
        <v>#N/A</v>
      </c>
      <c r="C4009" s="51">
        <v>2026</v>
      </c>
      <c r="D4009" s="51">
        <v>8330</v>
      </c>
      <c r="E4009" s="51"/>
      <c r="F4009" s="52"/>
      <c r="G4009" s="51">
        <v>3</v>
      </c>
      <c r="H4009" s="51">
        <v>9</v>
      </c>
      <c r="I4009" s="51">
        <v>26</v>
      </c>
      <c r="J4009" s="51"/>
      <c r="K4009" s="51">
        <v>5000</v>
      </c>
      <c r="L4009" s="51">
        <v>5400</v>
      </c>
      <c r="M4009" s="51">
        <v>541</v>
      </c>
      <c r="N4009" s="50">
        <v>1490</v>
      </c>
      <c r="O4009" s="49"/>
      <c r="P4009" s="48" t="s">
        <v>429</v>
      </c>
      <c r="Q4009" s="47">
        <v>0</v>
      </c>
      <c r="R4009" s="47">
        <v>0</v>
      </c>
      <c r="S4009" s="46">
        <f t="shared" si="264"/>
        <v>0</v>
      </c>
      <c r="T4009" s="47">
        <v>0</v>
      </c>
      <c r="U4009" s="47">
        <v>0</v>
      </c>
      <c r="V4009" s="46">
        <f t="shared" si="265"/>
        <v>0</v>
      </c>
      <c r="W4009" s="46">
        <f t="shared" si="266"/>
        <v>0</v>
      </c>
      <c r="X4009" s="45" t="s">
        <v>26</v>
      </c>
      <c r="Y4009" s="44"/>
      <c r="Z4009" s="43"/>
      <c r="AA4009" s="42" t="s">
        <v>19</v>
      </c>
      <c r="AK4009" s="2"/>
      <c r="AL4009" s="2"/>
      <c r="AM4009" s="2"/>
      <c r="AN4009" s="2"/>
      <c r="AO4009" s="2"/>
      <c r="AP4009" s="2"/>
      <c r="AQ4009" s="2"/>
      <c r="AR4009" s="2"/>
      <c r="AS4009" s="2"/>
      <c r="AT4009" s="2"/>
      <c r="AU4009" s="2"/>
      <c r="AV4009" s="2"/>
      <c r="AW4009" s="2"/>
    </row>
    <row r="4010" spans="1:49" hidden="1">
      <c r="A4010" s="31" t="e">
        <f t="shared" si="267"/>
        <v>#N/A</v>
      </c>
      <c r="B4010" s="30" t="e">
        <f>VLOOKUP(F4010,[3]!Tabla13[#All],2,FALSE)</f>
        <v>#N/A</v>
      </c>
      <c r="C4010" s="40">
        <v>2026</v>
      </c>
      <c r="D4010" s="40">
        <v>8330</v>
      </c>
      <c r="E4010" s="40"/>
      <c r="F4010" s="41"/>
      <c r="G4010" s="40">
        <v>3</v>
      </c>
      <c r="H4010" s="40">
        <v>9</v>
      </c>
      <c r="I4010" s="40">
        <v>26</v>
      </c>
      <c r="J4010" s="40"/>
      <c r="K4010" s="40">
        <v>5000</v>
      </c>
      <c r="L4010" s="40">
        <v>5400</v>
      </c>
      <c r="M4010" s="40">
        <v>542</v>
      </c>
      <c r="N4010" s="39" t="s">
        <v>23</v>
      </c>
      <c r="O4010" s="38"/>
      <c r="P4010" s="37" t="s">
        <v>428</v>
      </c>
      <c r="Q4010" s="36">
        <f>SUM(Q4011:Q4011)</f>
        <v>0</v>
      </c>
      <c r="R4010" s="36">
        <f>SUM(R4011:R4011)</f>
        <v>0</v>
      </c>
      <c r="S4010" s="36">
        <f t="shared" si="264"/>
        <v>0</v>
      </c>
      <c r="T4010" s="36">
        <f>SUM(T4011:T4011)</f>
        <v>0</v>
      </c>
      <c r="U4010" s="36">
        <f>SUM(U4011:U4011)</f>
        <v>0</v>
      </c>
      <c r="V4010" s="36">
        <f t="shared" si="265"/>
        <v>0</v>
      </c>
      <c r="W4010" s="36">
        <f t="shared" si="266"/>
        <v>0</v>
      </c>
      <c r="X4010" s="35"/>
      <c r="Y4010" s="64"/>
      <c r="Z4010" s="63"/>
      <c r="AA4010" s="32"/>
      <c r="AK4010" s="2"/>
      <c r="AL4010" s="2"/>
      <c r="AM4010" s="2"/>
      <c r="AN4010" s="2"/>
      <c r="AO4010" s="2"/>
      <c r="AP4010" s="2"/>
      <c r="AQ4010" s="2"/>
      <c r="AR4010" s="2"/>
      <c r="AS4010" s="2"/>
      <c r="AT4010" s="2"/>
      <c r="AU4010" s="2"/>
      <c r="AV4010" s="2"/>
      <c r="AW4010" s="2"/>
    </row>
    <row r="4011" spans="1:49" hidden="1">
      <c r="A4011" s="31" t="e">
        <f t="shared" si="267"/>
        <v>#N/A</v>
      </c>
      <c r="B4011" s="30" t="e">
        <f>VLOOKUP(F4011,[3]!Tabla13[#All],2,FALSE)</f>
        <v>#N/A</v>
      </c>
      <c r="C4011" s="51">
        <v>2026</v>
      </c>
      <c r="D4011" s="51">
        <v>8330</v>
      </c>
      <c r="E4011" s="51"/>
      <c r="F4011" s="52"/>
      <c r="G4011" s="51">
        <v>3</v>
      </c>
      <c r="H4011" s="51">
        <v>9</v>
      </c>
      <c r="I4011" s="51">
        <v>26</v>
      </c>
      <c r="J4011" s="51"/>
      <c r="K4011" s="51">
        <v>5000</v>
      </c>
      <c r="L4011" s="51">
        <v>5400</v>
      </c>
      <c r="M4011" s="51">
        <v>542</v>
      </c>
      <c r="N4011" s="50">
        <v>1214</v>
      </c>
      <c r="O4011" s="49"/>
      <c r="P4011" s="48" t="s">
        <v>427</v>
      </c>
      <c r="Q4011" s="47">
        <v>0</v>
      </c>
      <c r="R4011" s="47">
        <v>0</v>
      </c>
      <c r="S4011" s="46">
        <f t="shared" si="264"/>
        <v>0</v>
      </c>
      <c r="T4011" s="47">
        <v>0</v>
      </c>
      <c r="U4011" s="47">
        <v>0</v>
      </c>
      <c r="V4011" s="46">
        <f t="shared" si="265"/>
        <v>0</v>
      </c>
      <c r="W4011" s="46">
        <f t="shared" si="266"/>
        <v>0</v>
      </c>
      <c r="X4011" s="45" t="s">
        <v>26</v>
      </c>
      <c r="Y4011" s="44"/>
      <c r="Z4011" s="43"/>
      <c r="AA4011" s="42" t="s">
        <v>19</v>
      </c>
      <c r="AK4011" s="2"/>
      <c r="AL4011" s="2"/>
      <c r="AM4011" s="2"/>
      <c r="AN4011" s="2"/>
      <c r="AO4011" s="2"/>
      <c r="AP4011" s="2"/>
      <c r="AQ4011" s="2"/>
      <c r="AR4011" s="2"/>
      <c r="AS4011" s="2"/>
      <c r="AT4011" s="2"/>
      <c r="AU4011" s="2"/>
      <c r="AV4011" s="2"/>
      <c r="AW4011" s="2"/>
    </row>
    <row r="4012" spans="1:49" hidden="1">
      <c r="A4012" s="31" t="e">
        <f t="shared" si="267"/>
        <v>#N/A</v>
      </c>
      <c r="B4012" s="30" t="e">
        <f>VLOOKUP(F4012,[3]!Tabla13[#All],2,FALSE)</f>
        <v>#N/A</v>
      </c>
      <c r="C4012" s="61">
        <v>2026</v>
      </c>
      <c r="D4012" s="61">
        <v>8330</v>
      </c>
      <c r="E4012" s="61"/>
      <c r="F4012" s="62"/>
      <c r="G4012" s="61">
        <v>3</v>
      </c>
      <c r="H4012" s="61">
        <v>9</v>
      </c>
      <c r="I4012" s="61">
        <v>26</v>
      </c>
      <c r="J4012" s="61"/>
      <c r="K4012" s="61">
        <v>5000</v>
      </c>
      <c r="L4012" s="61">
        <v>5600</v>
      </c>
      <c r="M4012" s="61"/>
      <c r="N4012" s="60" t="s">
        <v>23</v>
      </c>
      <c r="O4012" s="59"/>
      <c r="P4012" s="58" t="s">
        <v>29</v>
      </c>
      <c r="Q4012" s="57">
        <f>+Q4013+Q4021+Q4030</f>
        <v>0</v>
      </c>
      <c r="R4012" s="57">
        <f>+R4013+R4021+R4030</f>
        <v>0</v>
      </c>
      <c r="S4012" s="57">
        <f t="shared" si="264"/>
        <v>0</v>
      </c>
      <c r="T4012" s="57">
        <f>+T4013+T4021+T4030</f>
        <v>0</v>
      </c>
      <c r="U4012" s="57">
        <f>+U4013+U4021+U4030</f>
        <v>0</v>
      </c>
      <c r="V4012" s="57">
        <f t="shared" si="265"/>
        <v>0</v>
      </c>
      <c r="W4012" s="57">
        <f t="shared" si="266"/>
        <v>0</v>
      </c>
      <c r="X4012" s="56"/>
      <c r="Y4012" s="66"/>
      <c r="Z4012" s="65"/>
      <c r="AA4012" s="53"/>
      <c r="AK4012" s="2"/>
      <c r="AL4012" s="2"/>
      <c r="AM4012" s="2"/>
      <c r="AN4012" s="2"/>
      <c r="AO4012" s="2"/>
      <c r="AP4012" s="2"/>
      <c r="AQ4012" s="2"/>
      <c r="AR4012" s="2"/>
      <c r="AS4012" s="2"/>
      <c r="AT4012" s="2"/>
      <c r="AU4012" s="2"/>
      <c r="AV4012" s="2"/>
      <c r="AW4012" s="2"/>
    </row>
    <row r="4013" spans="1:49" hidden="1">
      <c r="A4013" s="31" t="e">
        <f t="shared" si="267"/>
        <v>#N/A</v>
      </c>
      <c r="B4013" s="30" t="e">
        <f>VLOOKUP(F4013,[3]!Tabla13[#All],2,FALSE)</f>
        <v>#N/A</v>
      </c>
      <c r="C4013" s="40">
        <v>2026</v>
      </c>
      <c r="D4013" s="40">
        <v>8330</v>
      </c>
      <c r="E4013" s="40"/>
      <c r="F4013" s="41"/>
      <c r="G4013" s="40">
        <v>3</v>
      </c>
      <c r="H4013" s="40">
        <v>9</v>
      </c>
      <c r="I4013" s="40">
        <v>26</v>
      </c>
      <c r="J4013" s="40"/>
      <c r="K4013" s="40">
        <v>5000</v>
      </c>
      <c r="L4013" s="40">
        <v>5600</v>
      </c>
      <c r="M4013" s="40">
        <v>565</v>
      </c>
      <c r="N4013" s="39" t="s">
        <v>23</v>
      </c>
      <c r="O4013" s="38"/>
      <c r="P4013" s="37" t="s">
        <v>184</v>
      </c>
      <c r="Q4013" s="36">
        <f>SUM(Q4014:Q4020)</f>
        <v>0</v>
      </c>
      <c r="R4013" s="36">
        <f>SUM(R4014:R4020)</f>
        <v>0</v>
      </c>
      <c r="S4013" s="36">
        <f t="shared" si="264"/>
        <v>0</v>
      </c>
      <c r="T4013" s="36">
        <f>SUM(T4014:T4020)</f>
        <v>0</v>
      </c>
      <c r="U4013" s="36">
        <f>SUM(U4014:U4020)</f>
        <v>0</v>
      </c>
      <c r="V4013" s="36">
        <f t="shared" si="265"/>
        <v>0</v>
      </c>
      <c r="W4013" s="36">
        <f t="shared" si="266"/>
        <v>0</v>
      </c>
      <c r="X4013" s="35"/>
      <c r="Y4013" s="64"/>
      <c r="Z4013" s="63"/>
      <c r="AA4013" s="32"/>
      <c r="AK4013" s="2"/>
      <c r="AL4013" s="2"/>
      <c r="AM4013" s="2"/>
      <c r="AN4013" s="2"/>
      <c r="AO4013" s="2"/>
      <c r="AP4013" s="2"/>
      <c r="AQ4013" s="2"/>
      <c r="AR4013" s="2"/>
      <c r="AS4013" s="2"/>
      <c r="AT4013" s="2"/>
      <c r="AU4013" s="2"/>
      <c r="AV4013" s="2"/>
      <c r="AW4013" s="2"/>
    </row>
    <row r="4014" spans="1:49" hidden="1">
      <c r="A4014" s="31" t="e">
        <f t="shared" si="267"/>
        <v>#N/A</v>
      </c>
      <c r="B4014" s="30" t="e">
        <f>VLOOKUP(F4014,[3]!Tabla13[#All],2,FALSE)</f>
        <v>#N/A</v>
      </c>
      <c r="C4014" s="51">
        <v>2026</v>
      </c>
      <c r="D4014" s="51">
        <v>8330</v>
      </c>
      <c r="E4014" s="51"/>
      <c r="F4014" s="52"/>
      <c r="G4014" s="51">
        <v>3</v>
      </c>
      <c r="H4014" s="51">
        <v>9</v>
      </c>
      <c r="I4014" s="51">
        <v>26</v>
      </c>
      <c r="J4014" s="51"/>
      <c r="K4014" s="51">
        <v>5000</v>
      </c>
      <c r="L4014" s="51">
        <v>5600</v>
      </c>
      <c r="M4014" s="51">
        <v>565</v>
      </c>
      <c r="N4014" s="50">
        <v>39</v>
      </c>
      <c r="O4014" s="49"/>
      <c r="P4014" s="48" t="s">
        <v>426</v>
      </c>
      <c r="Q4014" s="47">
        <v>0</v>
      </c>
      <c r="R4014" s="47">
        <v>0</v>
      </c>
      <c r="S4014" s="46">
        <f t="shared" si="264"/>
        <v>0</v>
      </c>
      <c r="T4014" s="47">
        <v>0</v>
      </c>
      <c r="U4014" s="47">
        <v>0</v>
      </c>
      <c r="V4014" s="46">
        <f t="shared" si="265"/>
        <v>0</v>
      </c>
      <c r="W4014" s="46">
        <f t="shared" si="266"/>
        <v>0</v>
      </c>
      <c r="X4014" s="45" t="s">
        <v>26</v>
      </c>
      <c r="Y4014" s="44"/>
      <c r="Z4014" s="43"/>
      <c r="AA4014" s="78" t="s">
        <v>100</v>
      </c>
      <c r="AK4014" s="2"/>
      <c r="AL4014" s="2"/>
      <c r="AM4014" s="2"/>
      <c r="AN4014" s="2"/>
      <c r="AO4014" s="2"/>
      <c r="AP4014" s="2"/>
      <c r="AQ4014" s="2"/>
      <c r="AR4014" s="2"/>
      <c r="AS4014" s="2"/>
      <c r="AT4014" s="2"/>
      <c r="AU4014" s="2"/>
      <c r="AV4014" s="2"/>
      <c r="AW4014" s="2"/>
    </row>
    <row r="4015" spans="1:49" hidden="1">
      <c r="A4015" s="31" t="e">
        <f t="shared" si="267"/>
        <v>#N/A</v>
      </c>
      <c r="B4015" s="30" t="e">
        <f>VLOOKUP(F4015,[3]!Tabla13[#All],2,FALSE)</f>
        <v>#N/A</v>
      </c>
      <c r="C4015" s="51">
        <v>2026</v>
      </c>
      <c r="D4015" s="51">
        <v>8330</v>
      </c>
      <c r="E4015" s="51"/>
      <c r="F4015" s="52"/>
      <c r="G4015" s="51">
        <v>3</v>
      </c>
      <c r="H4015" s="51">
        <v>9</v>
      </c>
      <c r="I4015" s="51">
        <v>26</v>
      </c>
      <c r="J4015" s="51"/>
      <c r="K4015" s="51">
        <v>5000</v>
      </c>
      <c r="L4015" s="51">
        <v>5600</v>
      </c>
      <c r="M4015" s="51">
        <v>565</v>
      </c>
      <c r="N4015" s="50">
        <v>40</v>
      </c>
      <c r="O4015" s="49"/>
      <c r="P4015" s="48" t="s">
        <v>425</v>
      </c>
      <c r="Q4015" s="47">
        <v>0</v>
      </c>
      <c r="R4015" s="47">
        <v>0</v>
      </c>
      <c r="S4015" s="46">
        <f t="shared" si="264"/>
        <v>0</v>
      </c>
      <c r="T4015" s="47">
        <v>0</v>
      </c>
      <c r="U4015" s="47">
        <v>0</v>
      </c>
      <c r="V4015" s="46">
        <f t="shared" si="265"/>
        <v>0</v>
      </c>
      <c r="W4015" s="46">
        <f t="shared" si="266"/>
        <v>0</v>
      </c>
      <c r="X4015" s="45" t="s">
        <v>26</v>
      </c>
      <c r="Y4015" s="44"/>
      <c r="Z4015" s="43"/>
      <c r="AA4015" s="78" t="s">
        <v>100</v>
      </c>
      <c r="AK4015" s="2"/>
      <c r="AL4015" s="2"/>
      <c r="AM4015" s="2"/>
      <c r="AN4015" s="2"/>
      <c r="AO4015" s="2"/>
      <c r="AP4015" s="2"/>
      <c r="AQ4015" s="2"/>
      <c r="AR4015" s="2"/>
      <c r="AS4015" s="2"/>
      <c r="AT4015" s="2"/>
      <c r="AU4015" s="2"/>
      <c r="AV4015" s="2"/>
      <c r="AW4015" s="2"/>
    </row>
    <row r="4016" spans="1:49" hidden="1">
      <c r="A4016" s="31" t="e">
        <f t="shared" si="267"/>
        <v>#N/A</v>
      </c>
      <c r="B4016" s="30" t="e">
        <f>VLOOKUP(F4016,[3]!Tabla13[#All],2,FALSE)</f>
        <v>#N/A</v>
      </c>
      <c r="C4016" s="51">
        <v>2026</v>
      </c>
      <c r="D4016" s="51">
        <v>8330</v>
      </c>
      <c r="E4016" s="51"/>
      <c r="F4016" s="52"/>
      <c r="G4016" s="51">
        <v>3</v>
      </c>
      <c r="H4016" s="51">
        <v>9</v>
      </c>
      <c r="I4016" s="51">
        <v>26</v>
      </c>
      <c r="J4016" s="51"/>
      <c r="K4016" s="51">
        <v>5000</v>
      </c>
      <c r="L4016" s="51">
        <v>5600</v>
      </c>
      <c r="M4016" s="51">
        <v>565</v>
      </c>
      <c r="N4016" s="50">
        <v>514</v>
      </c>
      <c r="O4016" s="49"/>
      <c r="P4016" s="48" t="s">
        <v>424</v>
      </c>
      <c r="Q4016" s="47">
        <v>0</v>
      </c>
      <c r="R4016" s="47">
        <v>0</v>
      </c>
      <c r="S4016" s="46">
        <f t="shared" si="264"/>
        <v>0</v>
      </c>
      <c r="T4016" s="47">
        <v>0</v>
      </c>
      <c r="U4016" s="47">
        <v>0</v>
      </c>
      <c r="V4016" s="46">
        <f t="shared" si="265"/>
        <v>0</v>
      </c>
      <c r="W4016" s="46">
        <f t="shared" si="266"/>
        <v>0</v>
      </c>
      <c r="X4016" s="45" t="s">
        <v>26</v>
      </c>
      <c r="Y4016" s="44"/>
      <c r="Z4016" s="43"/>
      <c r="AA4016" s="78" t="s">
        <v>100</v>
      </c>
      <c r="AK4016" s="2"/>
      <c r="AL4016" s="2"/>
      <c r="AM4016" s="2"/>
      <c r="AN4016" s="2"/>
      <c r="AO4016" s="2"/>
      <c r="AP4016" s="2"/>
      <c r="AQ4016" s="2"/>
      <c r="AR4016" s="2"/>
      <c r="AS4016" s="2"/>
      <c r="AT4016" s="2"/>
      <c r="AU4016" s="2"/>
      <c r="AV4016" s="2"/>
      <c r="AW4016" s="2"/>
    </row>
    <row r="4017" spans="1:49" hidden="1">
      <c r="A4017" s="31" t="e">
        <f t="shared" si="267"/>
        <v>#N/A</v>
      </c>
      <c r="B4017" s="30" t="e">
        <f>VLOOKUP(F4017,[3]!Tabla13[#All],2,FALSE)</f>
        <v>#N/A</v>
      </c>
      <c r="C4017" s="51">
        <v>2026</v>
      </c>
      <c r="D4017" s="51">
        <v>8330</v>
      </c>
      <c r="E4017" s="51"/>
      <c r="F4017" s="52"/>
      <c r="G4017" s="51">
        <v>3</v>
      </c>
      <c r="H4017" s="51">
        <v>9</v>
      </c>
      <c r="I4017" s="51">
        <v>26</v>
      </c>
      <c r="J4017" s="51"/>
      <c r="K4017" s="51">
        <v>5000</v>
      </c>
      <c r="L4017" s="51">
        <v>5600</v>
      </c>
      <c r="M4017" s="51">
        <v>565</v>
      </c>
      <c r="N4017" s="50">
        <v>577</v>
      </c>
      <c r="O4017" s="49"/>
      <c r="P4017" s="48" t="s">
        <v>423</v>
      </c>
      <c r="Q4017" s="47">
        <v>0</v>
      </c>
      <c r="R4017" s="47">
        <v>0</v>
      </c>
      <c r="S4017" s="46">
        <f t="shared" si="264"/>
        <v>0</v>
      </c>
      <c r="T4017" s="47">
        <v>0</v>
      </c>
      <c r="U4017" s="47">
        <v>0</v>
      </c>
      <c r="V4017" s="46">
        <f t="shared" si="265"/>
        <v>0</v>
      </c>
      <c r="W4017" s="46">
        <f t="shared" si="266"/>
        <v>0</v>
      </c>
      <c r="X4017" s="45" t="s">
        <v>26</v>
      </c>
      <c r="Y4017" s="44"/>
      <c r="Z4017" s="43"/>
      <c r="AA4017" s="78" t="s">
        <v>100</v>
      </c>
      <c r="AK4017" s="2"/>
      <c r="AL4017" s="2"/>
      <c r="AM4017" s="2"/>
      <c r="AN4017" s="2"/>
      <c r="AO4017" s="2"/>
      <c r="AP4017" s="2"/>
      <c r="AQ4017" s="2"/>
      <c r="AR4017" s="2"/>
      <c r="AS4017" s="2"/>
      <c r="AT4017" s="2"/>
      <c r="AU4017" s="2"/>
      <c r="AV4017" s="2"/>
      <c r="AW4017" s="2"/>
    </row>
    <row r="4018" spans="1:49" hidden="1">
      <c r="A4018" s="31" t="e">
        <f t="shared" si="267"/>
        <v>#N/A</v>
      </c>
      <c r="B4018" s="30" t="e">
        <f>VLOOKUP(F4018,[3]!Tabla13[#All],2,FALSE)</f>
        <v>#N/A</v>
      </c>
      <c r="C4018" s="51">
        <v>2026</v>
      </c>
      <c r="D4018" s="51">
        <v>8330</v>
      </c>
      <c r="E4018" s="51"/>
      <c r="F4018" s="52"/>
      <c r="G4018" s="51">
        <v>3</v>
      </c>
      <c r="H4018" s="51">
        <v>9</v>
      </c>
      <c r="I4018" s="51">
        <v>26</v>
      </c>
      <c r="J4018" s="51"/>
      <c r="K4018" s="51">
        <v>5000</v>
      </c>
      <c r="L4018" s="51">
        <v>5600</v>
      </c>
      <c r="M4018" s="51">
        <v>565</v>
      </c>
      <c r="N4018" s="50">
        <v>692</v>
      </c>
      <c r="O4018" s="49">
        <v>3</v>
      </c>
      <c r="P4018" s="48" t="s">
        <v>422</v>
      </c>
      <c r="Q4018" s="47">
        <v>0</v>
      </c>
      <c r="R4018" s="47">
        <v>0</v>
      </c>
      <c r="S4018" s="46">
        <f t="shared" si="264"/>
        <v>0</v>
      </c>
      <c r="T4018" s="47"/>
      <c r="U4018" s="47">
        <v>0</v>
      </c>
      <c r="V4018" s="46">
        <f t="shared" si="265"/>
        <v>0</v>
      </c>
      <c r="W4018" s="46">
        <f t="shared" si="266"/>
        <v>0</v>
      </c>
      <c r="X4018" s="45" t="s">
        <v>26</v>
      </c>
      <c r="Y4018" s="44"/>
      <c r="Z4018" s="43"/>
      <c r="AA4018" s="42" t="s">
        <v>19</v>
      </c>
      <c r="AK4018" s="2"/>
      <c r="AL4018" s="2"/>
      <c r="AM4018" s="2"/>
      <c r="AN4018" s="2"/>
      <c r="AO4018" s="2"/>
      <c r="AP4018" s="2"/>
      <c r="AQ4018" s="2"/>
      <c r="AR4018" s="2"/>
      <c r="AS4018" s="2"/>
      <c r="AT4018" s="2"/>
      <c r="AU4018" s="2"/>
      <c r="AV4018" s="2"/>
      <c r="AW4018" s="2"/>
    </row>
    <row r="4019" spans="1:49" hidden="1">
      <c r="A4019" s="31" t="e">
        <f t="shared" si="267"/>
        <v>#N/A</v>
      </c>
      <c r="B4019" s="30" t="e">
        <f>VLOOKUP(F4019,[3]!Tabla13[#All],2,FALSE)</f>
        <v>#N/A</v>
      </c>
      <c r="C4019" s="51">
        <v>2026</v>
      </c>
      <c r="D4019" s="51">
        <v>8330</v>
      </c>
      <c r="E4019" s="51"/>
      <c r="F4019" s="52"/>
      <c r="G4019" s="51">
        <v>3</v>
      </c>
      <c r="H4019" s="51">
        <v>9</v>
      </c>
      <c r="I4019" s="51">
        <v>26</v>
      </c>
      <c r="J4019" s="51"/>
      <c r="K4019" s="51">
        <v>5000</v>
      </c>
      <c r="L4019" s="51">
        <v>5600</v>
      </c>
      <c r="M4019" s="51">
        <v>565</v>
      </c>
      <c r="N4019" s="50">
        <v>1437</v>
      </c>
      <c r="O4019" s="49"/>
      <c r="P4019" s="48" t="s">
        <v>174</v>
      </c>
      <c r="Q4019" s="47">
        <v>0</v>
      </c>
      <c r="R4019" s="47">
        <v>0</v>
      </c>
      <c r="S4019" s="46">
        <f t="shared" si="264"/>
        <v>0</v>
      </c>
      <c r="T4019" s="47">
        <v>0</v>
      </c>
      <c r="U4019" s="47">
        <v>0</v>
      </c>
      <c r="V4019" s="46">
        <f t="shared" si="265"/>
        <v>0</v>
      </c>
      <c r="W4019" s="46">
        <f t="shared" si="266"/>
        <v>0</v>
      </c>
      <c r="X4019" s="45" t="s">
        <v>26</v>
      </c>
      <c r="Y4019" s="44"/>
      <c r="Z4019" s="43"/>
      <c r="AA4019" s="78" t="s">
        <v>100</v>
      </c>
      <c r="AK4019" s="2"/>
      <c r="AL4019" s="2"/>
      <c r="AM4019" s="2"/>
      <c r="AN4019" s="2"/>
      <c r="AO4019" s="2"/>
      <c r="AP4019" s="2"/>
      <c r="AQ4019" s="2"/>
      <c r="AR4019" s="2"/>
      <c r="AS4019" s="2"/>
      <c r="AT4019" s="2"/>
      <c r="AU4019" s="2"/>
      <c r="AV4019" s="2"/>
      <c r="AW4019" s="2"/>
    </row>
    <row r="4020" spans="1:49" hidden="1">
      <c r="A4020" s="31" t="e">
        <f t="shared" si="267"/>
        <v>#N/A</v>
      </c>
      <c r="B4020" s="30" t="e">
        <f>VLOOKUP(F4020,[3]!Tabla13[#All],2,FALSE)</f>
        <v>#N/A</v>
      </c>
      <c r="C4020" s="51">
        <v>2026</v>
      </c>
      <c r="D4020" s="51">
        <v>8330</v>
      </c>
      <c r="E4020" s="51"/>
      <c r="F4020" s="52"/>
      <c r="G4020" s="51">
        <v>3</v>
      </c>
      <c r="H4020" s="51">
        <v>9</v>
      </c>
      <c r="I4020" s="51">
        <v>26</v>
      </c>
      <c r="J4020" s="51"/>
      <c r="K4020" s="51">
        <v>5000</v>
      </c>
      <c r="L4020" s="51">
        <v>5600</v>
      </c>
      <c r="M4020" s="51">
        <v>565</v>
      </c>
      <c r="N4020" s="50">
        <v>206</v>
      </c>
      <c r="O4020" s="49"/>
      <c r="P4020" s="48" t="s">
        <v>421</v>
      </c>
      <c r="Q4020" s="47">
        <v>0</v>
      </c>
      <c r="R4020" s="47">
        <v>0</v>
      </c>
      <c r="S4020" s="46">
        <f t="shared" si="264"/>
        <v>0</v>
      </c>
      <c r="T4020" s="47">
        <v>0</v>
      </c>
      <c r="U4020" s="47">
        <v>0</v>
      </c>
      <c r="V4020" s="46">
        <f t="shared" si="265"/>
        <v>0</v>
      </c>
      <c r="W4020" s="46">
        <f t="shared" si="266"/>
        <v>0</v>
      </c>
      <c r="X4020" s="45" t="s">
        <v>26</v>
      </c>
      <c r="Y4020" s="44"/>
      <c r="Z4020" s="43"/>
      <c r="AA4020" s="78" t="s">
        <v>100</v>
      </c>
      <c r="AK4020" s="2"/>
      <c r="AL4020" s="2"/>
      <c r="AM4020" s="2"/>
      <c r="AN4020" s="2"/>
      <c r="AO4020" s="2"/>
      <c r="AP4020" s="2"/>
      <c r="AQ4020" s="2"/>
      <c r="AR4020" s="2"/>
      <c r="AS4020" s="2"/>
      <c r="AT4020" s="2"/>
      <c r="AU4020" s="2"/>
      <c r="AV4020" s="2"/>
      <c r="AW4020" s="2"/>
    </row>
    <row r="4021" spans="1:49" ht="30" hidden="1">
      <c r="A4021" s="31" t="e">
        <f t="shared" si="267"/>
        <v>#N/A</v>
      </c>
      <c r="B4021" s="30" t="e">
        <f>VLOOKUP(F4021,[3]!Tabla13[#All],2,FALSE)</f>
        <v>#N/A</v>
      </c>
      <c r="C4021" s="40">
        <v>2026</v>
      </c>
      <c r="D4021" s="40">
        <v>8330</v>
      </c>
      <c r="E4021" s="40"/>
      <c r="F4021" s="41"/>
      <c r="G4021" s="40">
        <v>3</v>
      </c>
      <c r="H4021" s="40">
        <v>9</v>
      </c>
      <c r="I4021" s="40">
        <v>26</v>
      </c>
      <c r="J4021" s="40"/>
      <c r="K4021" s="40">
        <v>5000</v>
      </c>
      <c r="L4021" s="40">
        <v>5600</v>
      </c>
      <c r="M4021" s="40">
        <v>566</v>
      </c>
      <c r="N4021" s="39" t="s">
        <v>23</v>
      </c>
      <c r="O4021" s="38"/>
      <c r="P4021" s="37" t="s">
        <v>172</v>
      </c>
      <c r="Q4021" s="36">
        <f>SUM(Q4022:Q4029)</f>
        <v>0</v>
      </c>
      <c r="R4021" s="36">
        <f>SUM(R4022:R4029)</f>
        <v>0</v>
      </c>
      <c r="S4021" s="36">
        <f t="shared" si="264"/>
        <v>0</v>
      </c>
      <c r="T4021" s="36">
        <f>SUM(T4022:T4029)</f>
        <v>0</v>
      </c>
      <c r="U4021" s="36">
        <f>SUM(U4022:U4029)</f>
        <v>0</v>
      </c>
      <c r="V4021" s="36">
        <f t="shared" si="265"/>
        <v>0</v>
      </c>
      <c r="W4021" s="36">
        <f t="shared" si="266"/>
        <v>0</v>
      </c>
      <c r="X4021" s="35"/>
      <c r="Y4021" s="64"/>
      <c r="Z4021" s="63"/>
      <c r="AA4021" s="32"/>
      <c r="AK4021" s="2"/>
      <c r="AL4021" s="2"/>
      <c r="AM4021" s="2"/>
      <c r="AN4021" s="2"/>
      <c r="AO4021" s="2"/>
      <c r="AP4021" s="2"/>
      <c r="AQ4021" s="2"/>
      <c r="AR4021" s="2"/>
      <c r="AS4021" s="2"/>
      <c r="AT4021" s="2"/>
      <c r="AU4021" s="2"/>
      <c r="AV4021" s="2"/>
      <c r="AW4021" s="2"/>
    </row>
    <row r="4022" spans="1:49" hidden="1">
      <c r="A4022" s="31" t="e">
        <f t="shared" si="267"/>
        <v>#N/A</v>
      </c>
      <c r="B4022" s="30" t="e">
        <f>VLOOKUP(F4022,[3]!Tabla13[#All],2,FALSE)</f>
        <v>#N/A</v>
      </c>
      <c r="C4022" s="51">
        <v>2026</v>
      </c>
      <c r="D4022" s="51">
        <v>8330</v>
      </c>
      <c r="E4022" s="51"/>
      <c r="F4022" s="52"/>
      <c r="G4022" s="51">
        <v>3</v>
      </c>
      <c r="H4022" s="51">
        <v>9</v>
      </c>
      <c r="I4022" s="51">
        <v>26</v>
      </c>
      <c r="J4022" s="51"/>
      <c r="K4022" s="51">
        <v>5000</v>
      </c>
      <c r="L4022" s="51">
        <v>5600</v>
      </c>
      <c r="M4022" s="51">
        <v>566</v>
      </c>
      <c r="N4022" s="50">
        <v>126</v>
      </c>
      <c r="O4022" s="49"/>
      <c r="P4022" s="48" t="s">
        <v>420</v>
      </c>
      <c r="Q4022" s="47">
        <v>0</v>
      </c>
      <c r="R4022" s="47">
        <v>0</v>
      </c>
      <c r="S4022" s="46">
        <f t="shared" si="264"/>
        <v>0</v>
      </c>
      <c r="T4022" s="47">
        <v>0</v>
      </c>
      <c r="U4022" s="47">
        <v>0</v>
      </c>
      <c r="V4022" s="46">
        <f t="shared" si="265"/>
        <v>0</v>
      </c>
      <c r="W4022" s="46">
        <f t="shared" si="266"/>
        <v>0</v>
      </c>
      <c r="X4022" s="45" t="s">
        <v>26</v>
      </c>
      <c r="Y4022" s="44"/>
      <c r="Z4022" s="43"/>
      <c r="AA4022" s="78" t="s">
        <v>100</v>
      </c>
      <c r="AK4022" s="2"/>
      <c r="AL4022" s="2"/>
      <c r="AM4022" s="2"/>
      <c r="AN4022" s="2"/>
      <c r="AO4022" s="2"/>
      <c r="AP4022" s="2"/>
      <c r="AQ4022" s="2"/>
      <c r="AR4022" s="2"/>
      <c r="AS4022" s="2"/>
      <c r="AT4022" s="2"/>
      <c r="AU4022" s="2"/>
      <c r="AV4022" s="2"/>
      <c r="AW4022" s="2"/>
    </row>
    <row r="4023" spans="1:49" hidden="1">
      <c r="A4023" s="31" t="e">
        <f t="shared" si="267"/>
        <v>#N/A</v>
      </c>
      <c r="B4023" s="30" t="e">
        <f>VLOOKUP(F4023,[3]!Tabla13[#All],2,FALSE)</f>
        <v>#N/A</v>
      </c>
      <c r="C4023" s="51">
        <v>2026</v>
      </c>
      <c r="D4023" s="51">
        <v>8330</v>
      </c>
      <c r="E4023" s="51"/>
      <c r="F4023" s="52"/>
      <c r="G4023" s="51">
        <v>3</v>
      </c>
      <c r="H4023" s="51">
        <v>9</v>
      </c>
      <c r="I4023" s="51">
        <v>26</v>
      </c>
      <c r="J4023" s="51"/>
      <c r="K4023" s="51">
        <v>5000</v>
      </c>
      <c r="L4023" s="51">
        <v>5600</v>
      </c>
      <c r="M4023" s="51">
        <v>566</v>
      </c>
      <c r="N4023" s="50">
        <v>340</v>
      </c>
      <c r="O4023" s="49"/>
      <c r="P4023" s="48" t="s">
        <v>419</v>
      </c>
      <c r="Q4023" s="47">
        <v>0</v>
      </c>
      <c r="R4023" s="47">
        <v>0</v>
      </c>
      <c r="S4023" s="46">
        <f t="shared" si="264"/>
        <v>0</v>
      </c>
      <c r="T4023" s="47">
        <v>0</v>
      </c>
      <c r="U4023" s="47">
        <v>0</v>
      </c>
      <c r="V4023" s="46">
        <f t="shared" si="265"/>
        <v>0</v>
      </c>
      <c r="W4023" s="46">
        <f t="shared" si="266"/>
        <v>0</v>
      </c>
      <c r="X4023" s="45" t="s">
        <v>26</v>
      </c>
      <c r="Y4023" s="44"/>
      <c r="Z4023" s="43"/>
      <c r="AA4023" s="78" t="s">
        <v>100</v>
      </c>
      <c r="AK4023" s="2"/>
      <c r="AL4023" s="2"/>
      <c r="AM4023" s="2"/>
      <c r="AN4023" s="2"/>
      <c r="AO4023" s="2"/>
      <c r="AP4023" s="2"/>
      <c r="AQ4023" s="2"/>
      <c r="AR4023" s="2"/>
      <c r="AS4023" s="2"/>
      <c r="AT4023" s="2"/>
      <c r="AU4023" s="2"/>
      <c r="AV4023" s="2"/>
      <c r="AW4023" s="2"/>
    </row>
    <row r="4024" spans="1:49" hidden="1">
      <c r="A4024" s="31" t="e">
        <f t="shared" si="267"/>
        <v>#N/A</v>
      </c>
      <c r="B4024" s="30" t="e">
        <f>VLOOKUP(F4024,[3]!Tabla13[#All],2,FALSE)</f>
        <v>#N/A</v>
      </c>
      <c r="C4024" s="51">
        <v>2026</v>
      </c>
      <c r="D4024" s="51">
        <v>8330</v>
      </c>
      <c r="E4024" s="51"/>
      <c r="F4024" s="52"/>
      <c r="G4024" s="51">
        <v>3</v>
      </c>
      <c r="H4024" s="51">
        <v>9</v>
      </c>
      <c r="I4024" s="51">
        <v>26</v>
      </c>
      <c r="J4024" s="51"/>
      <c r="K4024" s="51">
        <v>5000</v>
      </c>
      <c r="L4024" s="51">
        <v>5600</v>
      </c>
      <c r="M4024" s="51">
        <v>566</v>
      </c>
      <c r="N4024" s="50">
        <v>678</v>
      </c>
      <c r="O4024" s="49">
        <v>3</v>
      </c>
      <c r="P4024" s="48" t="s">
        <v>418</v>
      </c>
      <c r="Q4024" s="47"/>
      <c r="R4024" s="47">
        <v>0</v>
      </c>
      <c r="S4024" s="46">
        <f t="shared" si="264"/>
        <v>0</v>
      </c>
      <c r="T4024" s="47">
        <v>0</v>
      </c>
      <c r="U4024" s="47">
        <v>0</v>
      </c>
      <c r="V4024" s="46">
        <f t="shared" si="265"/>
        <v>0</v>
      </c>
      <c r="W4024" s="46">
        <f t="shared" si="266"/>
        <v>0</v>
      </c>
      <c r="X4024" s="45" t="s">
        <v>26</v>
      </c>
      <c r="Y4024" s="44"/>
      <c r="Z4024" s="43"/>
      <c r="AA4024" s="78" t="s">
        <v>100</v>
      </c>
      <c r="AK4024" s="2"/>
      <c r="AL4024" s="2"/>
      <c r="AM4024" s="2"/>
      <c r="AN4024" s="2"/>
      <c r="AO4024" s="2"/>
      <c r="AP4024" s="2"/>
      <c r="AQ4024" s="2"/>
      <c r="AR4024" s="2"/>
      <c r="AS4024" s="2"/>
      <c r="AT4024" s="2"/>
      <c r="AU4024" s="2"/>
      <c r="AV4024" s="2"/>
      <c r="AW4024" s="2"/>
    </row>
    <row r="4025" spans="1:49" hidden="1">
      <c r="A4025" s="31" t="e">
        <f t="shared" si="267"/>
        <v>#N/A</v>
      </c>
      <c r="B4025" s="30" t="e">
        <f>VLOOKUP(F4025,[3]!Tabla13[#All],2,FALSE)</f>
        <v>#N/A</v>
      </c>
      <c r="C4025" s="51">
        <v>2026</v>
      </c>
      <c r="D4025" s="51">
        <v>8330</v>
      </c>
      <c r="E4025" s="51"/>
      <c r="F4025" s="52"/>
      <c r="G4025" s="51">
        <v>3</v>
      </c>
      <c r="H4025" s="51">
        <v>9</v>
      </c>
      <c r="I4025" s="51">
        <v>26</v>
      </c>
      <c r="J4025" s="51"/>
      <c r="K4025" s="51">
        <v>5000</v>
      </c>
      <c r="L4025" s="51">
        <v>5600</v>
      </c>
      <c r="M4025" s="51">
        <v>566</v>
      </c>
      <c r="N4025" s="50">
        <v>707</v>
      </c>
      <c r="O4025" s="49"/>
      <c r="P4025" s="48" t="s">
        <v>417</v>
      </c>
      <c r="Q4025" s="47">
        <v>0</v>
      </c>
      <c r="R4025" s="47">
        <v>0</v>
      </c>
      <c r="S4025" s="46">
        <f t="shared" si="264"/>
        <v>0</v>
      </c>
      <c r="T4025" s="47">
        <v>0</v>
      </c>
      <c r="U4025" s="47">
        <v>0</v>
      </c>
      <c r="V4025" s="46">
        <f t="shared" si="265"/>
        <v>0</v>
      </c>
      <c r="W4025" s="46">
        <f t="shared" si="266"/>
        <v>0</v>
      </c>
      <c r="X4025" s="45" t="s">
        <v>26</v>
      </c>
      <c r="Y4025" s="44"/>
      <c r="Z4025" s="43"/>
      <c r="AA4025" s="78" t="s">
        <v>100</v>
      </c>
      <c r="AK4025" s="2"/>
      <c r="AL4025" s="2"/>
      <c r="AM4025" s="2"/>
      <c r="AN4025" s="2"/>
      <c r="AO4025" s="2"/>
      <c r="AP4025" s="2"/>
      <c r="AQ4025" s="2"/>
      <c r="AR4025" s="2"/>
      <c r="AS4025" s="2"/>
      <c r="AT4025" s="2"/>
      <c r="AU4025" s="2"/>
      <c r="AV4025" s="2"/>
      <c r="AW4025" s="2"/>
    </row>
    <row r="4026" spans="1:49" hidden="1">
      <c r="A4026" s="31" t="e">
        <f t="shared" si="267"/>
        <v>#N/A</v>
      </c>
      <c r="B4026" s="30" t="e">
        <f>VLOOKUP(F4026,[3]!Tabla13[#All],2,FALSE)</f>
        <v>#N/A</v>
      </c>
      <c r="C4026" s="51">
        <v>2026</v>
      </c>
      <c r="D4026" s="51">
        <v>8330</v>
      </c>
      <c r="E4026" s="51"/>
      <c r="F4026" s="52"/>
      <c r="G4026" s="51">
        <v>3</v>
      </c>
      <c r="H4026" s="51">
        <v>9</v>
      </c>
      <c r="I4026" s="51">
        <v>26</v>
      </c>
      <c r="J4026" s="51"/>
      <c r="K4026" s="51">
        <v>5000</v>
      </c>
      <c r="L4026" s="51">
        <v>5600</v>
      </c>
      <c r="M4026" s="51">
        <v>566</v>
      </c>
      <c r="N4026" s="50">
        <v>1034</v>
      </c>
      <c r="O4026" s="49"/>
      <c r="P4026" s="48" t="s">
        <v>416</v>
      </c>
      <c r="Q4026" s="47">
        <v>0</v>
      </c>
      <c r="R4026" s="47">
        <v>0</v>
      </c>
      <c r="S4026" s="46">
        <f t="shared" si="264"/>
        <v>0</v>
      </c>
      <c r="T4026" s="47">
        <v>0</v>
      </c>
      <c r="U4026" s="47">
        <v>0</v>
      </c>
      <c r="V4026" s="46">
        <f t="shared" si="265"/>
        <v>0</v>
      </c>
      <c r="W4026" s="46">
        <f t="shared" si="266"/>
        <v>0</v>
      </c>
      <c r="X4026" s="45" t="s">
        <v>26</v>
      </c>
      <c r="Y4026" s="44"/>
      <c r="Z4026" s="43"/>
      <c r="AA4026" s="78" t="s">
        <v>100</v>
      </c>
      <c r="AK4026" s="2"/>
      <c r="AL4026" s="2"/>
      <c r="AM4026" s="2"/>
      <c r="AN4026" s="2"/>
      <c r="AO4026" s="2"/>
      <c r="AP4026" s="2"/>
      <c r="AQ4026" s="2"/>
      <c r="AR4026" s="2"/>
      <c r="AS4026" s="2"/>
      <c r="AT4026" s="2"/>
      <c r="AU4026" s="2"/>
      <c r="AV4026" s="2"/>
      <c r="AW4026" s="2"/>
    </row>
    <row r="4027" spans="1:49" hidden="1">
      <c r="A4027" s="31" t="e">
        <f t="shared" si="267"/>
        <v>#N/A</v>
      </c>
      <c r="B4027" s="30" t="e">
        <f>VLOOKUP(F4027,[3]!Tabla13[#All],2,FALSE)</f>
        <v>#N/A</v>
      </c>
      <c r="C4027" s="51">
        <v>2026</v>
      </c>
      <c r="D4027" s="51">
        <v>8330</v>
      </c>
      <c r="E4027" s="51"/>
      <c r="F4027" s="52"/>
      <c r="G4027" s="51">
        <v>3</v>
      </c>
      <c r="H4027" s="51">
        <v>9</v>
      </c>
      <c r="I4027" s="51">
        <v>26</v>
      </c>
      <c r="J4027" s="51"/>
      <c r="K4027" s="51">
        <v>5000</v>
      </c>
      <c r="L4027" s="51">
        <v>5600</v>
      </c>
      <c r="M4027" s="51">
        <v>566</v>
      </c>
      <c r="N4027" s="50">
        <v>122</v>
      </c>
      <c r="O4027" s="49"/>
      <c r="P4027" s="48" t="s">
        <v>415</v>
      </c>
      <c r="Q4027" s="47">
        <v>0</v>
      </c>
      <c r="R4027" s="47">
        <v>0</v>
      </c>
      <c r="S4027" s="46">
        <f t="shared" ref="S4027:S4090" si="268">Q4027+R4027</f>
        <v>0</v>
      </c>
      <c r="T4027" s="47">
        <v>0</v>
      </c>
      <c r="U4027" s="47">
        <v>0</v>
      </c>
      <c r="V4027" s="46">
        <f t="shared" ref="V4027:V4090" si="269">T4027+U4027</f>
        <v>0</v>
      </c>
      <c r="W4027" s="46">
        <f t="shared" ref="W4027:W4090" si="270">S4027+V4027</f>
        <v>0</v>
      </c>
      <c r="X4027" s="45" t="s">
        <v>26</v>
      </c>
      <c r="Y4027" s="44"/>
      <c r="Z4027" s="43"/>
      <c r="AA4027" s="78" t="s">
        <v>100</v>
      </c>
      <c r="AK4027" s="2"/>
      <c r="AL4027" s="2"/>
      <c r="AM4027" s="2"/>
      <c r="AN4027" s="2"/>
      <c r="AO4027" s="2"/>
      <c r="AP4027" s="2"/>
      <c r="AQ4027" s="2"/>
      <c r="AR4027" s="2"/>
      <c r="AS4027" s="2"/>
      <c r="AT4027" s="2"/>
      <c r="AU4027" s="2"/>
      <c r="AV4027" s="2"/>
      <c r="AW4027" s="2"/>
    </row>
    <row r="4028" spans="1:49" hidden="1">
      <c r="A4028" s="31" t="e">
        <f t="shared" si="267"/>
        <v>#N/A</v>
      </c>
      <c r="B4028" s="30" t="e">
        <f>VLOOKUP(F4028,[3]!Tabla13[#All],2,FALSE)</f>
        <v>#N/A</v>
      </c>
      <c r="C4028" s="51">
        <v>2026</v>
      </c>
      <c r="D4028" s="51">
        <v>8330</v>
      </c>
      <c r="E4028" s="51"/>
      <c r="F4028" s="52"/>
      <c r="G4028" s="51">
        <v>3</v>
      </c>
      <c r="H4028" s="51">
        <v>9</v>
      </c>
      <c r="I4028" s="51">
        <v>26</v>
      </c>
      <c r="J4028" s="51"/>
      <c r="K4028" s="51">
        <v>5000</v>
      </c>
      <c r="L4028" s="51">
        <v>5600</v>
      </c>
      <c r="M4028" s="51">
        <v>566</v>
      </c>
      <c r="N4028" s="50">
        <v>782</v>
      </c>
      <c r="O4028" s="49"/>
      <c r="P4028" s="48" t="s">
        <v>414</v>
      </c>
      <c r="Q4028" s="47">
        <v>0</v>
      </c>
      <c r="R4028" s="47">
        <v>0</v>
      </c>
      <c r="S4028" s="46">
        <f t="shared" si="268"/>
        <v>0</v>
      </c>
      <c r="T4028" s="47">
        <v>0</v>
      </c>
      <c r="U4028" s="47">
        <v>0</v>
      </c>
      <c r="V4028" s="46">
        <f t="shared" si="269"/>
        <v>0</v>
      </c>
      <c r="W4028" s="46">
        <f t="shared" si="270"/>
        <v>0</v>
      </c>
      <c r="X4028" s="45" t="s">
        <v>26</v>
      </c>
      <c r="Y4028" s="44"/>
      <c r="Z4028" s="43"/>
      <c r="AA4028" s="78" t="s">
        <v>100</v>
      </c>
      <c r="AK4028" s="2"/>
      <c r="AL4028" s="2"/>
      <c r="AM4028" s="2"/>
      <c r="AN4028" s="2"/>
      <c r="AO4028" s="2"/>
      <c r="AP4028" s="2"/>
      <c r="AQ4028" s="2"/>
      <c r="AR4028" s="2"/>
      <c r="AS4028" s="2"/>
      <c r="AT4028" s="2"/>
      <c r="AU4028" s="2"/>
      <c r="AV4028" s="2"/>
      <c r="AW4028" s="2"/>
    </row>
    <row r="4029" spans="1:49" hidden="1">
      <c r="A4029" s="31" t="e">
        <f t="shared" si="267"/>
        <v>#N/A</v>
      </c>
      <c r="B4029" s="30" t="e">
        <f>VLOOKUP(F4029,[3]!Tabla13[#All],2,FALSE)</f>
        <v>#N/A</v>
      </c>
      <c r="C4029" s="51">
        <v>2026</v>
      </c>
      <c r="D4029" s="51">
        <v>8330</v>
      </c>
      <c r="E4029" s="51"/>
      <c r="F4029" s="52"/>
      <c r="G4029" s="51">
        <v>3</v>
      </c>
      <c r="H4029" s="51">
        <v>9</v>
      </c>
      <c r="I4029" s="51">
        <v>26</v>
      </c>
      <c r="J4029" s="51"/>
      <c r="K4029" s="51">
        <v>5000</v>
      </c>
      <c r="L4029" s="51">
        <v>5600</v>
      </c>
      <c r="M4029" s="51">
        <v>566</v>
      </c>
      <c r="N4029" s="50">
        <v>1607</v>
      </c>
      <c r="O4029" s="49">
        <v>3</v>
      </c>
      <c r="P4029" s="48" t="s">
        <v>413</v>
      </c>
      <c r="Q4029" s="47"/>
      <c r="R4029" s="47">
        <v>0</v>
      </c>
      <c r="S4029" s="46">
        <f t="shared" si="268"/>
        <v>0</v>
      </c>
      <c r="T4029" s="47">
        <v>0</v>
      </c>
      <c r="U4029" s="47">
        <v>0</v>
      </c>
      <c r="V4029" s="46">
        <f t="shared" si="269"/>
        <v>0</v>
      </c>
      <c r="W4029" s="46">
        <f t="shared" si="270"/>
        <v>0</v>
      </c>
      <c r="X4029" s="45" t="s">
        <v>26</v>
      </c>
      <c r="Y4029" s="44"/>
      <c r="Z4029" s="43"/>
      <c r="AA4029" s="78" t="s">
        <v>100</v>
      </c>
      <c r="AK4029" s="2"/>
      <c r="AL4029" s="2"/>
      <c r="AM4029" s="2"/>
      <c r="AN4029" s="2"/>
      <c r="AO4029" s="2"/>
      <c r="AP4029" s="2"/>
      <c r="AQ4029" s="2"/>
      <c r="AR4029" s="2"/>
      <c r="AS4029" s="2"/>
      <c r="AT4029" s="2"/>
      <c r="AU4029" s="2"/>
      <c r="AV4029" s="2"/>
      <c r="AW4029" s="2"/>
    </row>
    <row r="4030" spans="1:49" hidden="1">
      <c r="A4030" s="31" t="e">
        <f t="shared" ref="A4030:A4093" si="271">B4030-E4030</f>
        <v>#N/A</v>
      </c>
      <c r="B4030" s="30" t="e">
        <f>VLOOKUP(F4030,[3]!Tabla13[#All],2,FALSE)</f>
        <v>#N/A</v>
      </c>
      <c r="C4030" s="40">
        <v>2026</v>
      </c>
      <c r="D4030" s="40">
        <v>8330</v>
      </c>
      <c r="E4030" s="40"/>
      <c r="F4030" s="41"/>
      <c r="G4030" s="40">
        <v>3</v>
      </c>
      <c r="H4030" s="40">
        <v>9</v>
      </c>
      <c r="I4030" s="40">
        <v>26</v>
      </c>
      <c r="J4030" s="40"/>
      <c r="K4030" s="40">
        <v>5000</v>
      </c>
      <c r="L4030" s="40">
        <v>5600</v>
      </c>
      <c r="M4030" s="40">
        <v>569</v>
      </c>
      <c r="N4030" s="39" t="s">
        <v>23</v>
      </c>
      <c r="O4030" s="38"/>
      <c r="P4030" s="37" t="s">
        <v>28</v>
      </c>
      <c r="Q4030" s="36">
        <f>SUM(Q4031:Q4031)</f>
        <v>0</v>
      </c>
      <c r="R4030" s="36">
        <f>SUM(R4031:R4031)</f>
        <v>0</v>
      </c>
      <c r="S4030" s="36">
        <f t="shared" si="268"/>
        <v>0</v>
      </c>
      <c r="T4030" s="36">
        <f>SUM(T4031:T4031)</f>
        <v>0</v>
      </c>
      <c r="U4030" s="36">
        <f>SUM(U4031:U4031)</f>
        <v>0</v>
      </c>
      <c r="V4030" s="36">
        <f t="shared" si="269"/>
        <v>0</v>
      </c>
      <c r="W4030" s="36">
        <f t="shared" si="270"/>
        <v>0</v>
      </c>
      <c r="X4030" s="35"/>
      <c r="Y4030" s="64"/>
      <c r="Z4030" s="63"/>
      <c r="AA4030" s="32"/>
      <c r="AK4030" s="2"/>
      <c r="AL4030" s="2"/>
      <c r="AM4030" s="2"/>
      <c r="AN4030" s="2"/>
      <c r="AO4030" s="2"/>
      <c r="AP4030" s="2"/>
      <c r="AQ4030" s="2"/>
      <c r="AR4030" s="2"/>
      <c r="AS4030" s="2"/>
      <c r="AT4030" s="2"/>
      <c r="AU4030" s="2"/>
      <c r="AV4030" s="2"/>
      <c r="AW4030" s="2"/>
    </row>
    <row r="4031" spans="1:49" hidden="1">
      <c r="A4031" s="31" t="e">
        <f t="shared" si="271"/>
        <v>#N/A</v>
      </c>
      <c r="B4031" s="30" t="e">
        <f>VLOOKUP(F4031,[3]!Tabla13[#All],2,FALSE)</f>
        <v>#N/A</v>
      </c>
      <c r="C4031" s="51">
        <v>2026</v>
      </c>
      <c r="D4031" s="51">
        <v>8330</v>
      </c>
      <c r="E4031" s="51"/>
      <c r="F4031" s="52"/>
      <c r="G4031" s="51">
        <v>3</v>
      </c>
      <c r="H4031" s="51">
        <v>9</v>
      </c>
      <c r="I4031" s="51">
        <v>26</v>
      </c>
      <c r="J4031" s="51"/>
      <c r="K4031" s="51">
        <v>5000</v>
      </c>
      <c r="L4031" s="51">
        <v>5600</v>
      </c>
      <c r="M4031" s="51">
        <v>569</v>
      </c>
      <c r="N4031" s="50">
        <v>1143</v>
      </c>
      <c r="O4031" s="49"/>
      <c r="P4031" s="48" t="s">
        <v>412</v>
      </c>
      <c r="Q4031" s="47">
        <v>0</v>
      </c>
      <c r="R4031" s="47">
        <v>0</v>
      </c>
      <c r="S4031" s="46">
        <f t="shared" si="268"/>
        <v>0</v>
      </c>
      <c r="T4031" s="47">
        <v>0</v>
      </c>
      <c r="U4031" s="47">
        <v>0</v>
      </c>
      <c r="V4031" s="46">
        <f t="shared" si="269"/>
        <v>0</v>
      </c>
      <c r="W4031" s="46">
        <f t="shared" si="270"/>
        <v>0</v>
      </c>
      <c r="X4031" s="45" t="s">
        <v>26</v>
      </c>
      <c r="Y4031" s="44"/>
      <c r="Z4031" s="43"/>
      <c r="AA4031" s="42" t="s">
        <v>19</v>
      </c>
      <c r="AK4031" s="2"/>
      <c r="AL4031" s="2"/>
      <c r="AM4031" s="2"/>
      <c r="AN4031" s="2"/>
      <c r="AO4031" s="2"/>
      <c r="AP4031" s="2"/>
      <c r="AQ4031" s="2"/>
      <c r="AR4031" s="2"/>
      <c r="AS4031" s="2"/>
      <c r="AT4031" s="2"/>
      <c r="AU4031" s="2"/>
      <c r="AV4031" s="2"/>
      <c r="AW4031" s="2"/>
    </row>
    <row r="4032" spans="1:49" hidden="1">
      <c r="A4032" s="31" t="e">
        <f t="shared" si="271"/>
        <v>#N/A</v>
      </c>
      <c r="B4032" s="30" t="e">
        <f>VLOOKUP(F4032,[3]!Tabla13[#All],2,FALSE)</f>
        <v>#N/A</v>
      </c>
      <c r="C4032" s="126">
        <v>2026</v>
      </c>
      <c r="D4032" s="126">
        <v>8330</v>
      </c>
      <c r="E4032" s="126"/>
      <c r="F4032" s="127"/>
      <c r="G4032" s="126">
        <v>4</v>
      </c>
      <c r="H4032" s="126"/>
      <c r="I4032" s="126"/>
      <c r="J4032" s="126"/>
      <c r="K4032" s="126"/>
      <c r="L4032" s="126"/>
      <c r="M4032" s="125"/>
      <c r="N4032" s="124"/>
      <c r="O4032" s="123"/>
      <c r="P4032" s="122" t="s">
        <v>411</v>
      </c>
      <c r="Q4032" s="121">
        <f>Q4033+Q4356</f>
        <v>0</v>
      </c>
      <c r="R4032" s="121">
        <f>R4033+R4356</f>
        <v>0</v>
      </c>
      <c r="S4032" s="121">
        <f t="shared" si="268"/>
        <v>0</v>
      </c>
      <c r="T4032" s="121">
        <f>T4033+T4356</f>
        <v>0</v>
      </c>
      <c r="U4032" s="121">
        <f>U4033+U4356</f>
        <v>0</v>
      </c>
      <c r="V4032" s="121">
        <f t="shared" si="269"/>
        <v>0</v>
      </c>
      <c r="W4032" s="121">
        <f t="shared" si="270"/>
        <v>0</v>
      </c>
      <c r="X4032" s="120"/>
      <c r="Y4032" s="119"/>
      <c r="Z4032" s="118"/>
      <c r="AA4032" s="117"/>
      <c r="AK4032" s="2"/>
      <c r="AL4032" s="2"/>
      <c r="AM4032" s="2"/>
      <c r="AN4032" s="2"/>
      <c r="AO4032" s="2"/>
      <c r="AP4032" s="2"/>
      <c r="AQ4032" s="2"/>
      <c r="AR4032" s="2"/>
      <c r="AS4032" s="2"/>
      <c r="AT4032" s="2"/>
      <c r="AU4032" s="2"/>
      <c r="AV4032" s="2"/>
      <c r="AW4032" s="2"/>
    </row>
    <row r="4033" spans="1:49" s="92" customFormat="1" ht="24" hidden="1">
      <c r="A4033" s="31" t="e">
        <f t="shared" si="271"/>
        <v>#N/A</v>
      </c>
      <c r="B4033" s="30" t="e">
        <f>VLOOKUP(F4033,[3]!Tabla13[#All],2,FALSE)</f>
        <v>#N/A</v>
      </c>
      <c r="C4033" s="111">
        <v>2026</v>
      </c>
      <c r="D4033" s="111">
        <v>8330</v>
      </c>
      <c r="E4033" s="111"/>
      <c r="F4033" s="112"/>
      <c r="G4033" s="111">
        <v>4</v>
      </c>
      <c r="H4033" s="111">
        <v>10</v>
      </c>
      <c r="I4033" s="111"/>
      <c r="J4033" s="111"/>
      <c r="K4033" s="111"/>
      <c r="L4033" s="111"/>
      <c r="M4033" s="111"/>
      <c r="N4033" s="110"/>
      <c r="O4033" s="109"/>
      <c r="P4033" s="108" t="s">
        <v>410</v>
      </c>
      <c r="Q4033" s="107">
        <f>Q4034+Q4350</f>
        <v>0</v>
      </c>
      <c r="R4033" s="107">
        <f>R4034+R4350</f>
        <v>0</v>
      </c>
      <c r="S4033" s="107">
        <f t="shared" si="268"/>
        <v>0</v>
      </c>
      <c r="T4033" s="107">
        <f>T4034+T4350</f>
        <v>0</v>
      </c>
      <c r="U4033" s="107">
        <f>U4034+U4350</f>
        <v>0</v>
      </c>
      <c r="V4033" s="107">
        <f t="shared" si="269"/>
        <v>0</v>
      </c>
      <c r="W4033" s="107">
        <f t="shared" si="270"/>
        <v>0</v>
      </c>
      <c r="X4033" s="106" t="s">
        <v>23</v>
      </c>
      <c r="Y4033" s="105"/>
      <c r="Z4033" s="104"/>
      <c r="AA4033" s="103"/>
      <c r="AC4033" s="2"/>
      <c r="AD4033" s="2"/>
      <c r="AE4033" s="2"/>
      <c r="AF4033" s="2"/>
      <c r="AG4033" s="2"/>
      <c r="AH4033" s="2"/>
      <c r="AI4033" s="2"/>
      <c r="AJ4033" s="2"/>
      <c r="AK4033" s="2"/>
      <c r="AL4033" s="2"/>
      <c r="AM4033" s="2"/>
      <c r="AN4033" s="2"/>
      <c r="AO4033" s="2"/>
      <c r="AP4033" s="2"/>
      <c r="AQ4033" s="2"/>
      <c r="AR4033" s="2"/>
      <c r="AS4033" s="2"/>
      <c r="AT4033" s="2"/>
      <c r="AU4033" s="2"/>
      <c r="AV4033" s="2"/>
      <c r="AW4033" s="2"/>
    </row>
    <row r="4034" spans="1:49" s="92" customFormat="1" ht="24" hidden="1">
      <c r="A4034" s="31" t="e">
        <f t="shared" si="271"/>
        <v>#N/A</v>
      </c>
      <c r="B4034" s="30" t="e">
        <f>VLOOKUP(F4034,[3]!Tabla13[#All],2,FALSE)</f>
        <v>#N/A</v>
      </c>
      <c r="C4034" s="101">
        <v>2026</v>
      </c>
      <c r="D4034" s="101">
        <v>8330</v>
      </c>
      <c r="E4034" s="101"/>
      <c r="F4034" s="102"/>
      <c r="G4034" s="101">
        <v>4</v>
      </c>
      <c r="H4034" s="101">
        <v>10</v>
      </c>
      <c r="I4034" s="101">
        <v>27</v>
      </c>
      <c r="J4034" s="101"/>
      <c r="K4034" s="101"/>
      <c r="L4034" s="101"/>
      <c r="M4034" s="100"/>
      <c r="N4034" s="99" t="s">
        <v>23</v>
      </c>
      <c r="O4034" s="98"/>
      <c r="P4034" s="97" t="s">
        <v>409</v>
      </c>
      <c r="Q4034" s="95">
        <f>Q4035+Q4039+Q4116+Q4144</f>
        <v>0</v>
      </c>
      <c r="R4034" s="95">
        <f>R4035+R4039+R4116+R4144</f>
        <v>0</v>
      </c>
      <c r="S4034" s="95">
        <f t="shared" si="268"/>
        <v>0</v>
      </c>
      <c r="T4034" s="95">
        <f>T4035+T4039+T4116+T4144</f>
        <v>0</v>
      </c>
      <c r="U4034" s="95">
        <f>U4035+U4039+U4116+U4144</f>
        <v>0</v>
      </c>
      <c r="V4034" s="95">
        <f t="shared" si="269"/>
        <v>0</v>
      </c>
      <c r="W4034" s="95">
        <f t="shared" si="270"/>
        <v>0</v>
      </c>
      <c r="X4034" s="96"/>
      <c r="Y4034" s="95"/>
      <c r="Z4034" s="94"/>
      <c r="AA4034" s="93"/>
      <c r="AC4034" s="2"/>
      <c r="AD4034" s="2"/>
      <c r="AE4034" s="2"/>
      <c r="AF4034" s="2"/>
      <c r="AG4034" s="2"/>
      <c r="AH4034" s="2"/>
      <c r="AI4034" s="2"/>
      <c r="AJ4034" s="2"/>
      <c r="AK4034" s="2"/>
      <c r="AL4034" s="2"/>
      <c r="AM4034" s="2"/>
      <c r="AN4034" s="2"/>
      <c r="AO4034" s="2"/>
      <c r="AP4034" s="2"/>
      <c r="AQ4034" s="2"/>
      <c r="AR4034" s="2"/>
      <c r="AS4034" s="2"/>
      <c r="AT4034" s="2"/>
      <c r="AU4034" s="2"/>
      <c r="AV4034" s="2"/>
      <c r="AW4034" s="2"/>
    </row>
    <row r="4035" spans="1:49" s="92" customFormat="1" ht="24" hidden="1">
      <c r="A4035" s="31" t="e">
        <f t="shared" si="271"/>
        <v>#N/A</v>
      </c>
      <c r="B4035" s="30" t="e">
        <f>VLOOKUP(F4035,[3]!Tabla13[#All],2,FALSE)</f>
        <v>#N/A</v>
      </c>
      <c r="C4035" s="75">
        <v>2026</v>
      </c>
      <c r="D4035" s="75">
        <v>8330</v>
      </c>
      <c r="E4035" s="75"/>
      <c r="F4035" s="76"/>
      <c r="G4035" s="75">
        <v>4</v>
      </c>
      <c r="H4035" s="75">
        <v>10</v>
      </c>
      <c r="I4035" s="75">
        <v>27</v>
      </c>
      <c r="J4035" s="75"/>
      <c r="K4035" s="75">
        <v>1000</v>
      </c>
      <c r="L4035" s="75"/>
      <c r="M4035" s="75"/>
      <c r="N4035" s="74" t="s">
        <v>23</v>
      </c>
      <c r="O4035" s="73"/>
      <c r="P4035" s="72"/>
      <c r="Q4035" s="71">
        <f t="shared" ref="Q4035:R4037" si="272">Q4036</f>
        <v>0</v>
      </c>
      <c r="R4035" s="71">
        <f t="shared" si="272"/>
        <v>0</v>
      </c>
      <c r="S4035" s="71">
        <f t="shared" si="268"/>
        <v>0</v>
      </c>
      <c r="T4035" s="71">
        <f t="shared" ref="T4035:U4037" si="273">T4036</f>
        <v>0</v>
      </c>
      <c r="U4035" s="71">
        <f t="shared" si="273"/>
        <v>0</v>
      </c>
      <c r="V4035" s="71">
        <f t="shared" si="269"/>
        <v>0</v>
      </c>
      <c r="W4035" s="71">
        <f t="shared" si="270"/>
        <v>0</v>
      </c>
      <c r="X4035" s="70"/>
      <c r="Y4035" s="79"/>
      <c r="Z4035" s="68"/>
      <c r="AA4035" s="67"/>
      <c r="AC4035" s="2"/>
      <c r="AD4035" s="2"/>
      <c r="AE4035" s="2"/>
      <c r="AF4035" s="2"/>
      <c r="AG4035" s="2"/>
      <c r="AH4035" s="2"/>
      <c r="AI4035" s="2"/>
      <c r="AJ4035" s="2"/>
      <c r="AK4035" s="2"/>
      <c r="AL4035" s="2"/>
      <c r="AM4035" s="2"/>
      <c r="AN4035" s="2"/>
      <c r="AO4035" s="2"/>
      <c r="AP4035" s="2"/>
      <c r="AQ4035" s="2"/>
      <c r="AR4035" s="2"/>
      <c r="AS4035" s="2"/>
      <c r="AT4035" s="2"/>
      <c r="AU4035" s="2"/>
      <c r="AV4035" s="2"/>
      <c r="AW4035" s="2"/>
    </row>
    <row r="4036" spans="1:49" s="92" customFormat="1" ht="24" hidden="1">
      <c r="A4036" s="31" t="e">
        <f t="shared" si="271"/>
        <v>#N/A</v>
      </c>
      <c r="B4036" s="30" t="e">
        <f>VLOOKUP(F4036,[3]!Tabla13[#All],2,FALSE)</f>
        <v>#N/A</v>
      </c>
      <c r="C4036" s="61">
        <v>2026</v>
      </c>
      <c r="D4036" s="61">
        <v>8330</v>
      </c>
      <c r="E4036" s="61"/>
      <c r="F4036" s="62"/>
      <c r="G4036" s="61">
        <v>4</v>
      </c>
      <c r="H4036" s="61">
        <v>10</v>
      </c>
      <c r="I4036" s="61">
        <v>27</v>
      </c>
      <c r="J4036" s="61"/>
      <c r="K4036" s="61">
        <v>1000</v>
      </c>
      <c r="L4036" s="61">
        <v>1200</v>
      </c>
      <c r="M4036" s="61"/>
      <c r="N4036" s="60" t="s">
        <v>23</v>
      </c>
      <c r="O4036" s="59"/>
      <c r="P4036" s="58" t="s">
        <v>145</v>
      </c>
      <c r="Q4036" s="57">
        <f t="shared" si="272"/>
        <v>0</v>
      </c>
      <c r="R4036" s="57">
        <f t="shared" si="272"/>
        <v>0</v>
      </c>
      <c r="S4036" s="57">
        <f t="shared" si="268"/>
        <v>0</v>
      </c>
      <c r="T4036" s="57">
        <f t="shared" si="273"/>
        <v>0</v>
      </c>
      <c r="U4036" s="57">
        <f t="shared" si="273"/>
        <v>0</v>
      </c>
      <c r="V4036" s="57">
        <f t="shared" si="269"/>
        <v>0</v>
      </c>
      <c r="W4036" s="57">
        <f t="shared" si="270"/>
        <v>0</v>
      </c>
      <c r="X4036" s="56"/>
      <c r="Y4036" s="66"/>
      <c r="Z4036" s="65"/>
      <c r="AA4036" s="53"/>
      <c r="AC4036" s="2"/>
      <c r="AD4036" s="2"/>
      <c r="AE4036" s="2"/>
      <c r="AF4036" s="2"/>
      <c r="AG4036" s="2"/>
      <c r="AH4036" s="2"/>
      <c r="AI4036" s="2"/>
      <c r="AJ4036" s="2"/>
      <c r="AK4036" s="2"/>
      <c r="AL4036" s="2"/>
      <c r="AM4036" s="2"/>
      <c r="AN4036" s="2"/>
      <c r="AO4036" s="2"/>
      <c r="AP4036" s="2"/>
      <c r="AQ4036" s="2"/>
      <c r="AR4036" s="2"/>
      <c r="AS4036" s="2"/>
      <c r="AT4036" s="2"/>
      <c r="AU4036" s="2"/>
      <c r="AV4036" s="2"/>
      <c r="AW4036" s="2"/>
    </row>
    <row r="4037" spans="1:49" s="92" customFormat="1" ht="24" hidden="1">
      <c r="A4037" s="31" t="e">
        <f t="shared" si="271"/>
        <v>#N/A</v>
      </c>
      <c r="B4037" s="30" t="e">
        <f>VLOOKUP(F4037,[3]!Tabla13[#All],2,FALSE)</f>
        <v>#N/A</v>
      </c>
      <c r="C4037" s="40">
        <v>2026</v>
      </c>
      <c r="D4037" s="40">
        <v>8330</v>
      </c>
      <c r="E4037" s="40"/>
      <c r="F4037" s="41"/>
      <c r="G4037" s="40">
        <v>4</v>
      </c>
      <c r="H4037" s="40">
        <v>10</v>
      </c>
      <c r="I4037" s="40">
        <v>27</v>
      </c>
      <c r="J4037" s="40"/>
      <c r="K4037" s="40">
        <v>1000</v>
      </c>
      <c r="L4037" s="40">
        <v>1200</v>
      </c>
      <c r="M4037" s="40">
        <v>121</v>
      </c>
      <c r="N4037" s="39" t="s">
        <v>23</v>
      </c>
      <c r="O4037" s="38"/>
      <c r="P4037" s="37" t="s">
        <v>144</v>
      </c>
      <c r="Q4037" s="36">
        <f t="shared" si="272"/>
        <v>0</v>
      </c>
      <c r="R4037" s="36">
        <f t="shared" si="272"/>
        <v>0</v>
      </c>
      <c r="S4037" s="36">
        <f t="shared" si="268"/>
        <v>0</v>
      </c>
      <c r="T4037" s="36">
        <f t="shared" si="273"/>
        <v>0</v>
      </c>
      <c r="U4037" s="36">
        <f t="shared" si="273"/>
        <v>0</v>
      </c>
      <c r="V4037" s="36">
        <f t="shared" si="269"/>
        <v>0</v>
      </c>
      <c r="W4037" s="36">
        <f t="shared" si="270"/>
        <v>0</v>
      </c>
      <c r="X4037" s="35"/>
      <c r="Y4037" s="64"/>
      <c r="Z4037" s="63"/>
      <c r="AA4037" s="32"/>
      <c r="AC4037" s="2"/>
      <c r="AD4037" s="2"/>
      <c r="AE4037" s="2"/>
      <c r="AF4037" s="2"/>
      <c r="AG4037" s="2"/>
      <c r="AH4037" s="2"/>
      <c r="AI4037" s="2"/>
      <c r="AJ4037" s="2"/>
      <c r="AK4037" s="2"/>
      <c r="AL4037" s="2"/>
      <c r="AM4037" s="2"/>
      <c r="AN4037" s="2"/>
      <c r="AO4037" s="2"/>
      <c r="AP4037" s="2"/>
      <c r="AQ4037" s="2"/>
      <c r="AR4037" s="2"/>
      <c r="AS4037" s="2"/>
      <c r="AT4037" s="2"/>
      <c r="AU4037" s="2"/>
      <c r="AV4037" s="2"/>
      <c r="AW4037" s="2"/>
    </row>
    <row r="4038" spans="1:49" s="92" customFormat="1" ht="24" hidden="1">
      <c r="A4038" s="31" t="e">
        <f t="shared" si="271"/>
        <v>#N/A</v>
      </c>
      <c r="B4038" s="30" t="e">
        <f>VLOOKUP(F4038,[3]!Tabla13[#All],2,FALSE)</f>
        <v>#N/A</v>
      </c>
      <c r="C4038" s="51">
        <v>2026</v>
      </c>
      <c r="D4038" s="51">
        <v>8330</v>
      </c>
      <c r="E4038" s="51"/>
      <c r="F4038" s="52"/>
      <c r="G4038" s="51">
        <v>4</v>
      </c>
      <c r="H4038" s="51">
        <v>10</v>
      </c>
      <c r="I4038" s="51">
        <v>27</v>
      </c>
      <c r="J4038" s="51"/>
      <c r="K4038" s="51">
        <v>1000</v>
      </c>
      <c r="L4038" s="51">
        <v>1200</v>
      </c>
      <c r="M4038" s="51">
        <v>121</v>
      </c>
      <c r="N4038" s="50">
        <v>754</v>
      </c>
      <c r="O4038" s="49"/>
      <c r="P4038" s="48" t="s">
        <v>143</v>
      </c>
      <c r="Q4038" s="47">
        <v>0</v>
      </c>
      <c r="R4038" s="47">
        <v>0</v>
      </c>
      <c r="S4038" s="46">
        <f t="shared" si="268"/>
        <v>0</v>
      </c>
      <c r="T4038" s="47">
        <v>0</v>
      </c>
      <c r="U4038" s="47">
        <v>0</v>
      </c>
      <c r="V4038" s="46">
        <f t="shared" si="269"/>
        <v>0</v>
      </c>
      <c r="W4038" s="46">
        <f t="shared" si="270"/>
        <v>0</v>
      </c>
      <c r="X4038" s="45" t="s">
        <v>135</v>
      </c>
      <c r="Y4038" s="44"/>
      <c r="Z4038" s="43"/>
      <c r="AA4038" s="42" t="s">
        <v>19</v>
      </c>
      <c r="AC4038" s="2"/>
      <c r="AD4038" s="2"/>
      <c r="AE4038" s="2"/>
      <c r="AF4038" s="2"/>
      <c r="AG4038" s="2"/>
      <c r="AH4038" s="2"/>
      <c r="AI4038" s="2"/>
      <c r="AJ4038" s="2"/>
      <c r="AK4038" s="2"/>
      <c r="AL4038" s="2"/>
      <c r="AM4038" s="2"/>
      <c r="AN4038" s="2"/>
      <c r="AO4038" s="2"/>
      <c r="AP4038" s="2"/>
      <c r="AQ4038" s="2"/>
      <c r="AR4038" s="2"/>
      <c r="AS4038" s="2"/>
      <c r="AT4038" s="2"/>
      <c r="AU4038" s="2"/>
      <c r="AV4038" s="2"/>
      <c r="AW4038" s="2"/>
    </row>
    <row r="4039" spans="1:49" hidden="1">
      <c r="A4039" s="31" t="e">
        <f t="shared" si="271"/>
        <v>#N/A</v>
      </c>
      <c r="B4039" s="30" t="e">
        <f>VLOOKUP(F4039,[3]!Tabla13[#All],2,FALSE)</f>
        <v>#N/A</v>
      </c>
      <c r="C4039" s="75">
        <v>2026</v>
      </c>
      <c r="D4039" s="75">
        <v>8330</v>
      </c>
      <c r="E4039" s="75"/>
      <c r="F4039" s="76"/>
      <c r="G4039" s="75">
        <v>4</v>
      </c>
      <c r="H4039" s="75">
        <v>10</v>
      </c>
      <c r="I4039" s="75">
        <v>27</v>
      </c>
      <c r="J4039" s="75"/>
      <c r="K4039" s="75">
        <v>2000</v>
      </c>
      <c r="L4039" s="75"/>
      <c r="M4039" s="75"/>
      <c r="N4039" s="74" t="s">
        <v>23</v>
      </c>
      <c r="O4039" s="73"/>
      <c r="P4039" s="72" t="s">
        <v>134</v>
      </c>
      <c r="Q4039" s="71">
        <f>Q4040+Q4043+Q4046+Q4051+Q4071+Q4106</f>
        <v>0</v>
      </c>
      <c r="R4039" s="71">
        <f>R4040+R4043+R4046+R4051+R4071+R4106</f>
        <v>0</v>
      </c>
      <c r="S4039" s="71">
        <f t="shared" si="268"/>
        <v>0</v>
      </c>
      <c r="T4039" s="71">
        <f>T4040+T4043+T4046+T4051+T4071+T4106</f>
        <v>0</v>
      </c>
      <c r="U4039" s="71">
        <f>U4040+U4043+U4046+U4051+U4071+U4106</f>
        <v>0</v>
      </c>
      <c r="V4039" s="71">
        <f t="shared" si="269"/>
        <v>0</v>
      </c>
      <c r="W4039" s="71">
        <f t="shared" si="270"/>
        <v>0</v>
      </c>
      <c r="X4039" s="70"/>
      <c r="Y4039" s="79"/>
      <c r="Z4039" s="68"/>
      <c r="AA4039" s="67"/>
      <c r="AK4039" s="2"/>
      <c r="AL4039" s="2"/>
      <c r="AM4039" s="2"/>
      <c r="AN4039" s="2"/>
      <c r="AO4039" s="2"/>
      <c r="AP4039" s="2"/>
      <c r="AQ4039" s="2"/>
      <c r="AR4039" s="2"/>
      <c r="AS4039" s="2"/>
      <c r="AT4039" s="2"/>
      <c r="AU4039" s="2"/>
      <c r="AV4039" s="2"/>
      <c r="AW4039" s="2"/>
    </row>
    <row r="4040" spans="1:49" ht="30" hidden="1">
      <c r="A4040" s="31" t="e">
        <f t="shared" si="271"/>
        <v>#N/A</v>
      </c>
      <c r="B4040" s="30" t="e">
        <f>VLOOKUP(F4040,[3]!Tabla13[#All],2,FALSE)</f>
        <v>#N/A</v>
      </c>
      <c r="C4040" s="61">
        <v>2026</v>
      </c>
      <c r="D4040" s="61">
        <v>8330</v>
      </c>
      <c r="E4040" s="61"/>
      <c r="F4040" s="62"/>
      <c r="G4040" s="61">
        <v>4</v>
      </c>
      <c r="H4040" s="61">
        <v>10</v>
      </c>
      <c r="I4040" s="61">
        <v>27</v>
      </c>
      <c r="J4040" s="61"/>
      <c r="K4040" s="61">
        <v>2000</v>
      </c>
      <c r="L4040" s="61">
        <v>2100</v>
      </c>
      <c r="M4040" s="61"/>
      <c r="N4040" s="60" t="s">
        <v>23</v>
      </c>
      <c r="O4040" s="59"/>
      <c r="P4040" s="58" t="s">
        <v>133</v>
      </c>
      <c r="Q4040" s="57">
        <f>Q4041</f>
        <v>0</v>
      </c>
      <c r="R4040" s="57">
        <f>R4041</f>
        <v>0</v>
      </c>
      <c r="S4040" s="57">
        <f t="shared" si="268"/>
        <v>0</v>
      </c>
      <c r="T4040" s="57">
        <f>T4041</f>
        <v>0</v>
      </c>
      <c r="U4040" s="57">
        <f>U4041</f>
        <v>0</v>
      </c>
      <c r="V4040" s="57">
        <f t="shared" si="269"/>
        <v>0</v>
      </c>
      <c r="W4040" s="57">
        <f t="shared" si="270"/>
        <v>0</v>
      </c>
      <c r="X4040" s="56"/>
      <c r="Y4040" s="66"/>
      <c r="Z4040" s="65"/>
      <c r="AA4040" s="53"/>
      <c r="AK4040" s="2"/>
      <c r="AL4040" s="2"/>
      <c r="AM4040" s="2"/>
      <c r="AN4040" s="2"/>
      <c r="AO4040" s="2"/>
      <c r="AP4040" s="2"/>
      <c r="AQ4040" s="2"/>
      <c r="AR4040" s="2"/>
      <c r="AS4040" s="2"/>
      <c r="AT4040" s="2"/>
      <c r="AU4040" s="2"/>
      <c r="AV4040" s="2"/>
      <c r="AW4040" s="2"/>
    </row>
    <row r="4041" spans="1:49" hidden="1">
      <c r="A4041" s="31" t="e">
        <f t="shared" si="271"/>
        <v>#N/A</v>
      </c>
      <c r="B4041" s="30" t="e">
        <f>VLOOKUP(F4041,[3]!Tabla13[#All],2,FALSE)</f>
        <v>#N/A</v>
      </c>
      <c r="C4041" s="40">
        <v>2026</v>
      </c>
      <c r="D4041" s="40">
        <v>8330</v>
      </c>
      <c r="E4041" s="40"/>
      <c r="F4041" s="41"/>
      <c r="G4041" s="40">
        <v>4</v>
      </c>
      <c r="H4041" s="40">
        <v>10</v>
      </c>
      <c r="I4041" s="40">
        <v>27</v>
      </c>
      <c r="J4041" s="40"/>
      <c r="K4041" s="40">
        <v>2000</v>
      </c>
      <c r="L4041" s="40">
        <v>2100</v>
      </c>
      <c r="M4041" s="40">
        <v>211</v>
      </c>
      <c r="N4041" s="39" t="s">
        <v>23</v>
      </c>
      <c r="O4041" s="38"/>
      <c r="P4041" s="37" t="s">
        <v>132</v>
      </c>
      <c r="Q4041" s="36">
        <f>Q4042</f>
        <v>0</v>
      </c>
      <c r="R4041" s="36">
        <f>R4042</f>
        <v>0</v>
      </c>
      <c r="S4041" s="36">
        <f t="shared" si="268"/>
        <v>0</v>
      </c>
      <c r="T4041" s="36">
        <f>T4042</f>
        <v>0</v>
      </c>
      <c r="U4041" s="36">
        <f>U4042</f>
        <v>0</v>
      </c>
      <c r="V4041" s="36">
        <f t="shared" si="269"/>
        <v>0</v>
      </c>
      <c r="W4041" s="36">
        <f t="shared" si="270"/>
        <v>0</v>
      </c>
      <c r="X4041" s="35"/>
      <c r="Y4041" s="64"/>
      <c r="Z4041" s="63"/>
      <c r="AA4041" s="32"/>
      <c r="AK4041" s="2"/>
      <c r="AL4041" s="2"/>
      <c r="AM4041" s="2"/>
      <c r="AN4041" s="2"/>
      <c r="AO4041" s="2"/>
      <c r="AP4041" s="2"/>
      <c r="AQ4041" s="2"/>
      <c r="AR4041" s="2"/>
      <c r="AS4041" s="2"/>
      <c r="AT4041" s="2"/>
      <c r="AU4041" s="2"/>
      <c r="AV4041" s="2"/>
      <c r="AW4041" s="2"/>
    </row>
    <row r="4042" spans="1:49" hidden="1">
      <c r="A4042" s="31" t="e">
        <f t="shared" si="271"/>
        <v>#N/A</v>
      </c>
      <c r="B4042" s="30" t="e">
        <f>VLOOKUP(F4042,[3]!Tabla13[#All],2,FALSE)</f>
        <v>#N/A</v>
      </c>
      <c r="C4042" s="51">
        <v>2026</v>
      </c>
      <c r="D4042" s="51">
        <v>8330</v>
      </c>
      <c r="E4042" s="51"/>
      <c r="F4042" s="52"/>
      <c r="G4042" s="51">
        <v>4</v>
      </c>
      <c r="H4042" s="51">
        <v>10</v>
      </c>
      <c r="I4042" s="51">
        <v>27</v>
      </c>
      <c r="J4042" s="51"/>
      <c r="K4042" s="51">
        <v>2000</v>
      </c>
      <c r="L4042" s="51">
        <v>2100</v>
      </c>
      <c r="M4042" s="51">
        <v>211</v>
      </c>
      <c r="N4042" s="50">
        <v>915</v>
      </c>
      <c r="O4042" s="49"/>
      <c r="P4042" s="48" t="s">
        <v>131</v>
      </c>
      <c r="Q4042" s="47">
        <v>0</v>
      </c>
      <c r="R4042" s="47">
        <v>0</v>
      </c>
      <c r="S4042" s="46">
        <f t="shared" si="268"/>
        <v>0</v>
      </c>
      <c r="T4042" s="47">
        <v>0</v>
      </c>
      <c r="U4042" s="47">
        <v>0</v>
      </c>
      <c r="V4042" s="46">
        <f t="shared" si="269"/>
        <v>0</v>
      </c>
      <c r="W4042" s="46">
        <f t="shared" si="270"/>
        <v>0</v>
      </c>
      <c r="X4042" s="45" t="s">
        <v>115</v>
      </c>
      <c r="Y4042" s="44"/>
      <c r="Z4042" s="43"/>
      <c r="AA4042" s="42" t="s">
        <v>19</v>
      </c>
      <c r="AK4042" s="2"/>
      <c r="AL4042" s="2"/>
      <c r="AM4042" s="2"/>
      <c r="AN4042" s="2"/>
      <c r="AO4042" s="2"/>
      <c r="AP4042" s="2"/>
      <c r="AQ4042" s="2"/>
      <c r="AR4042" s="2"/>
      <c r="AS4042" s="2"/>
      <c r="AT4042" s="2"/>
      <c r="AU4042" s="2"/>
      <c r="AV4042" s="2"/>
      <c r="AW4042" s="2"/>
    </row>
    <row r="4043" spans="1:49" hidden="1">
      <c r="A4043" s="31" t="e">
        <f t="shared" si="271"/>
        <v>#N/A</v>
      </c>
      <c r="B4043" s="30" t="e">
        <f>VLOOKUP(F4043,[3]!Tabla13[#All],2,FALSE)</f>
        <v>#N/A</v>
      </c>
      <c r="C4043" s="61">
        <v>2026</v>
      </c>
      <c r="D4043" s="61">
        <v>8330</v>
      </c>
      <c r="E4043" s="61"/>
      <c r="F4043" s="62"/>
      <c r="G4043" s="61">
        <v>4</v>
      </c>
      <c r="H4043" s="61">
        <v>10</v>
      </c>
      <c r="I4043" s="61">
        <v>27</v>
      </c>
      <c r="J4043" s="61"/>
      <c r="K4043" s="61">
        <v>2000</v>
      </c>
      <c r="L4043" s="61">
        <v>2200</v>
      </c>
      <c r="M4043" s="61"/>
      <c r="N4043" s="60" t="s">
        <v>23</v>
      </c>
      <c r="O4043" s="59"/>
      <c r="P4043" s="58" t="s">
        <v>408</v>
      </c>
      <c r="Q4043" s="57">
        <f>Q4044</f>
        <v>0</v>
      </c>
      <c r="R4043" s="57">
        <f>R4044</f>
        <v>0</v>
      </c>
      <c r="S4043" s="57">
        <f t="shared" si="268"/>
        <v>0</v>
      </c>
      <c r="T4043" s="57">
        <f>T4044</f>
        <v>0</v>
      </c>
      <c r="U4043" s="57">
        <f>U4044</f>
        <v>0</v>
      </c>
      <c r="V4043" s="57">
        <f t="shared" si="269"/>
        <v>0</v>
      </c>
      <c r="W4043" s="57">
        <f t="shared" si="270"/>
        <v>0</v>
      </c>
      <c r="X4043" s="56"/>
      <c r="Y4043" s="66"/>
      <c r="Z4043" s="65"/>
      <c r="AA4043" s="53"/>
      <c r="AK4043" s="2"/>
      <c r="AL4043" s="2"/>
      <c r="AM4043" s="2"/>
      <c r="AN4043" s="2"/>
      <c r="AO4043" s="2"/>
      <c r="AP4043" s="2"/>
      <c r="AQ4043" s="2"/>
      <c r="AR4043" s="2"/>
      <c r="AS4043" s="2"/>
      <c r="AT4043" s="2"/>
      <c r="AU4043" s="2"/>
      <c r="AV4043" s="2"/>
      <c r="AW4043" s="2"/>
    </row>
    <row r="4044" spans="1:49" hidden="1">
      <c r="A4044" s="31" t="e">
        <f t="shared" si="271"/>
        <v>#N/A</v>
      </c>
      <c r="B4044" s="30" t="e">
        <f>VLOOKUP(F4044,[3]!Tabla13[#All],2,FALSE)</f>
        <v>#N/A</v>
      </c>
      <c r="C4044" s="40">
        <v>2026</v>
      </c>
      <c r="D4044" s="40">
        <v>8330</v>
      </c>
      <c r="E4044" s="40"/>
      <c r="F4044" s="41"/>
      <c r="G4044" s="40">
        <v>4</v>
      </c>
      <c r="H4044" s="40">
        <v>10</v>
      </c>
      <c r="I4044" s="40">
        <v>27</v>
      </c>
      <c r="J4044" s="40"/>
      <c r="K4044" s="40">
        <v>2000</v>
      </c>
      <c r="L4044" s="40">
        <v>2200</v>
      </c>
      <c r="M4044" s="40">
        <v>223</v>
      </c>
      <c r="N4044" s="39" t="s">
        <v>23</v>
      </c>
      <c r="O4044" s="38"/>
      <c r="P4044" s="37" t="s">
        <v>407</v>
      </c>
      <c r="Q4044" s="36">
        <f>Q4045</f>
        <v>0</v>
      </c>
      <c r="R4044" s="36">
        <f>R4045</f>
        <v>0</v>
      </c>
      <c r="S4044" s="36">
        <f t="shared" si="268"/>
        <v>0</v>
      </c>
      <c r="T4044" s="36">
        <f>T4045</f>
        <v>0</v>
      </c>
      <c r="U4044" s="36">
        <f>U4045</f>
        <v>0</v>
      </c>
      <c r="V4044" s="36">
        <f t="shared" si="269"/>
        <v>0</v>
      </c>
      <c r="W4044" s="36">
        <f t="shared" si="270"/>
        <v>0</v>
      </c>
      <c r="X4044" s="35"/>
      <c r="Y4044" s="64"/>
      <c r="Z4044" s="63"/>
      <c r="AA4044" s="32"/>
      <c r="AK4044" s="2"/>
      <c r="AL4044" s="2"/>
      <c r="AM4044" s="2"/>
      <c r="AN4044" s="2"/>
      <c r="AO4044" s="2"/>
      <c r="AP4044" s="2"/>
      <c r="AQ4044" s="2"/>
      <c r="AR4044" s="2"/>
      <c r="AS4044" s="2"/>
      <c r="AT4044" s="2"/>
      <c r="AU4044" s="2"/>
      <c r="AV4044" s="2"/>
      <c r="AW4044" s="2"/>
    </row>
    <row r="4045" spans="1:49" hidden="1">
      <c r="A4045" s="31" t="e">
        <f t="shared" si="271"/>
        <v>#N/A</v>
      </c>
      <c r="B4045" s="30" t="e">
        <f>VLOOKUP(F4045,[3]!Tabla13[#All],2,FALSE)</f>
        <v>#N/A</v>
      </c>
      <c r="C4045" s="51">
        <v>2026</v>
      </c>
      <c r="D4045" s="51">
        <v>8330</v>
      </c>
      <c r="E4045" s="51"/>
      <c r="F4045" s="52"/>
      <c r="G4045" s="51">
        <v>4</v>
      </c>
      <c r="H4045" s="51">
        <v>10</v>
      </c>
      <c r="I4045" s="51">
        <v>27</v>
      </c>
      <c r="J4045" s="51"/>
      <c r="K4045" s="51">
        <v>2000</v>
      </c>
      <c r="L4045" s="51">
        <v>2200</v>
      </c>
      <c r="M4045" s="51">
        <v>223</v>
      </c>
      <c r="N4045" s="50">
        <v>1483</v>
      </c>
      <c r="O4045" s="49"/>
      <c r="P4045" s="48" t="s">
        <v>406</v>
      </c>
      <c r="Q4045" s="47">
        <v>0</v>
      </c>
      <c r="R4045" s="47">
        <v>0</v>
      </c>
      <c r="S4045" s="46">
        <f t="shared" si="268"/>
        <v>0</v>
      </c>
      <c r="T4045" s="47">
        <v>0</v>
      </c>
      <c r="U4045" s="47">
        <v>0</v>
      </c>
      <c r="V4045" s="46">
        <f t="shared" si="269"/>
        <v>0</v>
      </c>
      <c r="W4045" s="46">
        <f t="shared" si="270"/>
        <v>0</v>
      </c>
      <c r="X4045" s="45" t="s">
        <v>26</v>
      </c>
      <c r="Y4045" s="44"/>
      <c r="Z4045" s="43"/>
      <c r="AA4045" s="42" t="s">
        <v>19</v>
      </c>
      <c r="AK4045" s="2"/>
      <c r="AL4045" s="2"/>
      <c r="AM4045" s="2"/>
      <c r="AN4045" s="2"/>
      <c r="AO4045" s="2"/>
      <c r="AP4045" s="2"/>
      <c r="AQ4045" s="2"/>
      <c r="AR4045" s="2"/>
      <c r="AS4045" s="2"/>
      <c r="AT4045" s="2"/>
      <c r="AU4045" s="2"/>
      <c r="AV4045" s="2"/>
      <c r="AW4045" s="2"/>
    </row>
    <row r="4046" spans="1:49" hidden="1">
      <c r="A4046" s="31" t="e">
        <f t="shared" si="271"/>
        <v>#N/A</v>
      </c>
      <c r="B4046" s="30" t="e">
        <f>VLOOKUP(F4046,[3]!Tabla13[#All],2,FALSE)</f>
        <v>#N/A</v>
      </c>
      <c r="C4046" s="61">
        <v>2026</v>
      </c>
      <c r="D4046" s="61">
        <v>8330</v>
      </c>
      <c r="E4046" s="61"/>
      <c r="F4046" s="62"/>
      <c r="G4046" s="61">
        <v>4</v>
      </c>
      <c r="H4046" s="61">
        <v>10</v>
      </c>
      <c r="I4046" s="61">
        <v>27</v>
      </c>
      <c r="J4046" s="61"/>
      <c r="K4046" s="61">
        <v>2000</v>
      </c>
      <c r="L4046" s="61">
        <v>2500</v>
      </c>
      <c r="M4046" s="61"/>
      <c r="N4046" s="60" t="s">
        <v>23</v>
      </c>
      <c r="O4046" s="59"/>
      <c r="P4046" s="58" t="s">
        <v>405</v>
      </c>
      <c r="Q4046" s="57">
        <f>Q4047+Q4049</f>
        <v>0</v>
      </c>
      <c r="R4046" s="57">
        <f>R4047+R4049</f>
        <v>0</v>
      </c>
      <c r="S4046" s="57">
        <f t="shared" si="268"/>
        <v>0</v>
      </c>
      <c r="T4046" s="57">
        <f>T4047+T4049</f>
        <v>0</v>
      </c>
      <c r="U4046" s="57">
        <f>U4047+U4049</f>
        <v>0</v>
      </c>
      <c r="V4046" s="57">
        <f t="shared" si="269"/>
        <v>0</v>
      </c>
      <c r="W4046" s="57">
        <f t="shared" si="270"/>
        <v>0</v>
      </c>
      <c r="X4046" s="56"/>
      <c r="Y4046" s="66"/>
      <c r="Z4046" s="65"/>
      <c r="AA4046" s="53"/>
      <c r="AK4046" s="2"/>
      <c r="AL4046" s="2"/>
      <c r="AM4046" s="2"/>
      <c r="AN4046" s="2"/>
      <c r="AO4046" s="2"/>
      <c r="AP4046" s="2"/>
      <c r="AQ4046" s="2"/>
      <c r="AR4046" s="2"/>
      <c r="AS4046" s="2"/>
      <c r="AT4046" s="2"/>
      <c r="AU4046" s="2"/>
      <c r="AV4046" s="2"/>
      <c r="AW4046" s="2"/>
    </row>
    <row r="4047" spans="1:49" hidden="1">
      <c r="A4047" s="31" t="e">
        <f t="shared" si="271"/>
        <v>#N/A</v>
      </c>
      <c r="B4047" s="30" t="e">
        <f>VLOOKUP(F4047,[3]!Tabla13[#All],2,FALSE)</f>
        <v>#N/A</v>
      </c>
      <c r="C4047" s="40">
        <v>2026</v>
      </c>
      <c r="D4047" s="40">
        <v>8330</v>
      </c>
      <c r="E4047" s="40"/>
      <c r="F4047" s="41"/>
      <c r="G4047" s="40">
        <v>4</v>
      </c>
      <c r="H4047" s="40">
        <v>10</v>
      </c>
      <c r="I4047" s="40">
        <v>27</v>
      </c>
      <c r="J4047" s="40"/>
      <c r="K4047" s="40">
        <v>2000</v>
      </c>
      <c r="L4047" s="40">
        <v>2500</v>
      </c>
      <c r="M4047" s="40">
        <v>253</v>
      </c>
      <c r="N4047" s="39" t="s">
        <v>23</v>
      </c>
      <c r="O4047" s="38"/>
      <c r="P4047" s="37" t="s">
        <v>404</v>
      </c>
      <c r="Q4047" s="36">
        <f>Q4048</f>
        <v>0</v>
      </c>
      <c r="R4047" s="36">
        <f>R4048</f>
        <v>0</v>
      </c>
      <c r="S4047" s="36">
        <f t="shared" si="268"/>
        <v>0</v>
      </c>
      <c r="T4047" s="36">
        <f>T4048</f>
        <v>0</v>
      </c>
      <c r="U4047" s="36">
        <f>U4048</f>
        <v>0</v>
      </c>
      <c r="V4047" s="36">
        <f t="shared" si="269"/>
        <v>0</v>
      </c>
      <c r="W4047" s="36">
        <f t="shared" si="270"/>
        <v>0</v>
      </c>
      <c r="X4047" s="35"/>
      <c r="Y4047" s="64"/>
      <c r="Z4047" s="63"/>
      <c r="AA4047" s="32"/>
      <c r="AK4047" s="2"/>
      <c r="AL4047" s="2"/>
      <c r="AM4047" s="2"/>
      <c r="AN4047" s="2"/>
      <c r="AO4047" s="2"/>
      <c r="AP4047" s="2"/>
      <c r="AQ4047" s="2"/>
      <c r="AR4047" s="2"/>
      <c r="AS4047" s="2"/>
      <c r="AT4047" s="2"/>
      <c r="AU4047" s="2"/>
      <c r="AV4047" s="2"/>
      <c r="AW4047" s="2"/>
    </row>
    <row r="4048" spans="1:49" hidden="1">
      <c r="A4048" s="31" t="e">
        <f t="shared" si="271"/>
        <v>#N/A</v>
      </c>
      <c r="B4048" s="30" t="e">
        <f>VLOOKUP(F4048,[3]!Tabla13[#All],2,FALSE)</f>
        <v>#N/A</v>
      </c>
      <c r="C4048" s="51">
        <v>2026</v>
      </c>
      <c r="D4048" s="51">
        <v>8330</v>
      </c>
      <c r="E4048" s="51"/>
      <c r="F4048" s="52"/>
      <c r="G4048" s="51">
        <v>4</v>
      </c>
      <c r="H4048" s="51">
        <v>10</v>
      </c>
      <c r="I4048" s="51">
        <v>27</v>
      </c>
      <c r="J4048" s="51"/>
      <c r="K4048" s="51">
        <v>2000</v>
      </c>
      <c r="L4048" s="51">
        <v>2500</v>
      </c>
      <c r="M4048" s="51">
        <v>253</v>
      </c>
      <c r="N4048" s="50">
        <v>920</v>
      </c>
      <c r="O4048" s="49"/>
      <c r="P4048" s="48" t="s">
        <v>403</v>
      </c>
      <c r="Q4048" s="47">
        <v>0</v>
      </c>
      <c r="R4048" s="47">
        <v>0</v>
      </c>
      <c r="S4048" s="46">
        <f t="shared" si="268"/>
        <v>0</v>
      </c>
      <c r="T4048" s="47">
        <v>0</v>
      </c>
      <c r="U4048" s="47">
        <v>0</v>
      </c>
      <c r="V4048" s="46">
        <f t="shared" si="269"/>
        <v>0</v>
      </c>
      <c r="W4048" s="46">
        <f t="shared" si="270"/>
        <v>0</v>
      </c>
      <c r="X4048" s="45" t="s">
        <v>115</v>
      </c>
      <c r="Y4048" s="44"/>
      <c r="Z4048" s="43"/>
      <c r="AA4048" s="42" t="s">
        <v>19</v>
      </c>
      <c r="AK4048" s="2"/>
      <c r="AL4048" s="2"/>
      <c r="AM4048" s="2"/>
      <c r="AN4048" s="2"/>
      <c r="AO4048" s="2"/>
      <c r="AP4048" s="2"/>
      <c r="AQ4048" s="2"/>
      <c r="AR4048" s="2"/>
      <c r="AS4048" s="2"/>
      <c r="AT4048" s="2"/>
      <c r="AU4048" s="2"/>
      <c r="AV4048" s="2"/>
      <c r="AW4048" s="2"/>
    </row>
    <row r="4049" spans="1:49" hidden="1">
      <c r="A4049" s="31" t="e">
        <f t="shared" si="271"/>
        <v>#N/A</v>
      </c>
      <c r="B4049" s="30" t="e">
        <f>VLOOKUP(F4049,[3]!Tabla13[#All],2,FALSE)</f>
        <v>#N/A</v>
      </c>
      <c r="C4049" s="40">
        <v>2026</v>
      </c>
      <c r="D4049" s="40">
        <v>8330</v>
      </c>
      <c r="E4049" s="40"/>
      <c r="F4049" s="41"/>
      <c r="G4049" s="40">
        <v>4</v>
      </c>
      <c r="H4049" s="40">
        <v>10</v>
      </c>
      <c r="I4049" s="40">
        <v>27</v>
      </c>
      <c r="J4049" s="40"/>
      <c r="K4049" s="40">
        <v>2000</v>
      </c>
      <c r="L4049" s="40">
        <v>2500</v>
      </c>
      <c r="M4049" s="40">
        <v>254</v>
      </c>
      <c r="N4049" s="39" t="s">
        <v>23</v>
      </c>
      <c r="O4049" s="38"/>
      <c r="P4049" s="37" t="s">
        <v>402</v>
      </c>
      <c r="Q4049" s="36">
        <f>Q4050</f>
        <v>0</v>
      </c>
      <c r="R4049" s="36">
        <f>R4050</f>
        <v>0</v>
      </c>
      <c r="S4049" s="36">
        <f t="shared" si="268"/>
        <v>0</v>
      </c>
      <c r="T4049" s="36">
        <f>T4050</f>
        <v>0</v>
      </c>
      <c r="U4049" s="36">
        <f>U4050</f>
        <v>0</v>
      </c>
      <c r="V4049" s="36">
        <f t="shared" si="269"/>
        <v>0</v>
      </c>
      <c r="W4049" s="36">
        <f t="shared" si="270"/>
        <v>0</v>
      </c>
      <c r="X4049" s="35"/>
      <c r="Y4049" s="64"/>
      <c r="Z4049" s="63"/>
      <c r="AA4049" s="32"/>
      <c r="AK4049" s="2"/>
      <c r="AL4049" s="2"/>
      <c r="AM4049" s="2"/>
      <c r="AN4049" s="2"/>
      <c r="AO4049" s="2"/>
      <c r="AP4049" s="2"/>
      <c r="AQ4049" s="2"/>
      <c r="AR4049" s="2"/>
      <c r="AS4049" s="2"/>
      <c r="AT4049" s="2"/>
      <c r="AU4049" s="2"/>
      <c r="AV4049" s="2"/>
      <c r="AW4049" s="2"/>
    </row>
    <row r="4050" spans="1:49" hidden="1">
      <c r="A4050" s="31" t="e">
        <f t="shared" si="271"/>
        <v>#N/A</v>
      </c>
      <c r="B4050" s="30" t="e">
        <f>VLOOKUP(F4050,[3]!Tabla13[#All],2,FALSE)</f>
        <v>#N/A</v>
      </c>
      <c r="C4050" s="51">
        <v>2026</v>
      </c>
      <c r="D4050" s="51">
        <v>8330</v>
      </c>
      <c r="E4050" s="51"/>
      <c r="F4050" s="52"/>
      <c r="G4050" s="51">
        <v>4</v>
      </c>
      <c r="H4050" s="51">
        <v>10</v>
      </c>
      <c r="I4050" s="51">
        <v>27</v>
      </c>
      <c r="J4050" s="51"/>
      <c r="K4050" s="51">
        <v>2000</v>
      </c>
      <c r="L4050" s="51">
        <v>2500</v>
      </c>
      <c r="M4050" s="51">
        <v>254</v>
      </c>
      <c r="N4050" s="50">
        <v>919</v>
      </c>
      <c r="O4050" s="49"/>
      <c r="P4050" s="48" t="s">
        <v>402</v>
      </c>
      <c r="Q4050" s="47">
        <v>0</v>
      </c>
      <c r="R4050" s="47">
        <v>0</v>
      </c>
      <c r="S4050" s="46">
        <f t="shared" si="268"/>
        <v>0</v>
      </c>
      <c r="T4050" s="47">
        <v>0</v>
      </c>
      <c r="U4050" s="47">
        <v>0</v>
      </c>
      <c r="V4050" s="46">
        <f t="shared" si="269"/>
        <v>0</v>
      </c>
      <c r="W4050" s="46">
        <f t="shared" si="270"/>
        <v>0</v>
      </c>
      <c r="X4050" s="45" t="s">
        <v>26</v>
      </c>
      <c r="Y4050" s="44"/>
      <c r="Z4050" s="43"/>
      <c r="AA4050" s="42" t="s">
        <v>19</v>
      </c>
      <c r="AK4050" s="2"/>
      <c r="AL4050" s="2"/>
      <c r="AM4050" s="2"/>
      <c r="AN4050" s="2"/>
      <c r="AO4050" s="2"/>
      <c r="AP4050" s="2"/>
      <c r="AQ4050" s="2"/>
      <c r="AR4050" s="2"/>
      <c r="AS4050" s="2"/>
      <c r="AT4050" s="2"/>
      <c r="AU4050" s="2"/>
      <c r="AV4050" s="2"/>
      <c r="AW4050" s="2"/>
    </row>
    <row r="4051" spans="1:49" ht="30" hidden="1">
      <c r="A4051" s="31" t="e">
        <f t="shared" si="271"/>
        <v>#N/A</v>
      </c>
      <c r="B4051" s="30" t="e">
        <f>VLOOKUP(F4051,[3]!Tabla13[#All],2,FALSE)</f>
        <v>#N/A</v>
      </c>
      <c r="C4051" s="61">
        <v>2026</v>
      </c>
      <c r="D4051" s="61">
        <v>8330</v>
      </c>
      <c r="E4051" s="61"/>
      <c r="F4051" s="62"/>
      <c r="G4051" s="61">
        <v>4</v>
      </c>
      <c r="H4051" s="61">
        <v>10</v>
      </c>
      <c r="I4051" s="61">
        <v>27</v>
      </c>
      <c r="J4051" s="61"/>
      <c r="K4051" s="61">
        <v>2000</v>
      </c>
      <c r="L4051" s="61">
        <v>2700</v>
      </c>
      <c r="M4051" s="61"/>
      <c r="N4051" s="60" t="s">
        <v>23</v>
      </c>
      <c r="O4051" s="59"/>
      <c r="P4051" s="58" t="s">
        <v>121</v>
      </c>
      <c r="Q4051" s="57">
        <f>+Q4052+Q4064+Q4066+Q4068</f>
        <v>0</v>
      </c>
      <c r="R4051" s="57">
        <f>+R4052+R4064+R4066+R4068</f>
        <v>0</v>
      </c>
      <c r="S4051" s="57">
        <f t="shared" si="268"/>
        <v>0</v>
      </c>
      <c r="T4051" s="57">
        <f>+T4052+T4064+T4066+T4068</f>
        <v>0</v>
      </c>
      <c r="U4051" s="57">
        <f>+U4052+U4064+U4066+U4068</f>
        <v>0</v>
      </c>
      <c r="V4051" s="57">
        <f t="shared" si="269"/>
        <v>0</v>
      </c>
      <c r="W4051" s="57">
        <f t="shared" si="270"/>
        <v>0</v>
      </c>
      <c r="X4051" s="56"/>
      <c r="Y4051" s="66"/>
      <c r="Z4051" s="65"/>
      <c r="AA4051" s="53"/>
      <c r="AK4051" s="2"/>
      <c r="AL4051" s="2"/>
      <c r="AM4051" s="2"/>
      <c r="AN4051" s="2"/>
      <c r="AO4051" s="2"/>
      <c r="AP4051" s="2"/>
      <c r="AQ4051" s="2"/>
      <c r="AR4051" s="2"/>
      <c r="AS4051" s="2"/>
      <c r="AT4051" s="2"/>
      <c r="AU4051" s="2"/>
      <c r="AV4051" s="2"/>
      <c r="AW4051" s="2"/>
    </row>
    <row r="4052" spans="1:49" hidden="1">
      <c r="A4052" s="31" t="e">
        <f t="shared" si="271"/>
        <v>#N/A</v>
      </c>
      <c r="B4052" s="30" t="e">
        <f>VLOOKUP(F4052,[3]!Tabla13[#All],2,FALSE)</f>
        <v>#N/A</v>
      </c>
      <c r="C4052" s="40">
        <v>2026</v>
      </c>
      <c r="D4052" s="40">
        <v>8330</v>
      </c>
      <c r="E4052" s="40"/>
      <c r="F4052" s="41"/>
      <c r="G4052" s="40">
        <v>4</v>
      </c>
      <c r="H4052" s="40">
        <v>10</v>
      </c>
      <c r="I4052" s="40">
        <v>27</v>
      </c>
      <c r="J4052" s="40"/>
      <c r="K4052" s="40">
        <v>2000</v>
      </c>
      <c r="L4052" s="40">
        <v>2700</v>
      </c>
      <c r="M4052" s="40">
        <v>271</v>
      </c>
      <c r="N4052" s="39" t="s">
        <v>23</v>
      </c>
      <c r="O4052" s="38"/>
      <c r="P4052" s="37" t="s">
        <v>120</v>
      </c>
      <c r="Q4052" s="36">
        <f>SUM(Q4053:Q4063)</f>
        <v>0</v>
      </c>
      <c r="R4052" s="36">
        <f>SUM(R4053:R4063)</f>
        <v>0</v>
      </c>
      <c r="S4052" s="36">
        <f t="shared" si="268"/>
        <v>0</v>
      </c>
      <c r="T4052" s="36">
        <f>SUM(T4053:T4063)</f>
        <v>0</v>
      </c>
      <c r="U4052" s="36">
        <f>SUM(U4053:U4063)</f>
        <v>0</v>
      </c>
      <c r="V4052" s="36">
        <f t="shared" si="269"/>
        <v>0</v>
      </c>
      <c r="W4052" s="36">
        <f t="shared" si="270"/>
        <v>0</v>
      </c>
      <c r="X4052" s="35"/>
      <c r="Y4052" s="64"/>
      <c r="Z4052" s="63"/>
      <c r="AA4052" s="32"/>
      <c r="AK4052" s="2"/>
      <c r="AL4052" s="2"/>
      <c r="AM4052" s="2"/>
      <c r="AN4052" s="2"/>
      <c r="AO4052" s="2"/>
      <c r="AP4052" s="2"/>
      <c r="AQ4052" s="2"/>
      <c r="AR4052" s="2"/>
      <c r="AS4052" s="2"/>
      <c r="AT4052" s="2"/>
      <c r="AU4052" s="2"/>
      <c r="AV4052" s="2"/>
      <c r="AW4052" s="2"/>
    </row>
    <row r="4053" spans="1:49" hidden="1">
      <c r="A4053" s="31" t="e">
        <f t="shared" si="271"/>
        <v>#N/A</v>
      </c>
      <c r="B4053" s="30" t="e">
        <f>VLOOKUP(F4053,[3]!Tabla13[#All],2,FALSE)</f>
        <v>#N/A</v>
      </c>
      <c r="C4053" s="51">
        <v>2026</v>
      </c>
      <c r="D4053" s="51">
        <v>8330</v>
      </c>
      <c r="E4053" s="51"/>
      <c r="F4053" s="52"/>
      <c r="G4053" s="51">
        <v>4</v>
      </c>
      <c r="H4053" s="51">
        <v>10</v>
      </c>
      <c r="I4053" s="51">
        <v>27</v>
      </c>
      <c r="J4053" s="51"/>
      <c r="K4053" s="51">
        <v>2000</v>
      </c>
      <c r="L4053" s="51">
        <v>2700</v>
      </c>
      <c r="M4053" s="51">
        <v>271</v>
      </c>
      <c r="N4053" s="50">
        <v>330</v>
      </c>
      <c r="O4053" s="49"/>
      <c r="P4053" s="48" t="s">
        <v>401</v>
      </c>
      <c r="Q4053" s="47">
        <v>0</v>
      </c>
      <c r="R4053" s="47">
        <v>0</v>
      </c>
      <c r="S4053" s="46">
        <f t="shared" si="268"/>
        <v>0</v>
      </c>
      <c r="T4053" s="47">
        <v>0</v>
      </c>
      <c r="U4053" s="47">
        <v>0</v>
      </c>
      <c r="V4053" s="46">
        <f t="shared" si="269"/>
        <v>0</v>
      </c>
      <c r="W4053" s="46">
        <f t="shared" si="270"/>
        <v>0</v>
      </c>
      <c r="X4053" s="45" t="s">
        <v>26</v>
      </c>
      <c r="Y4053" s="44"/>
      <c r="Z4053" s="43"/>
      <c r="AA4053" s="78" t="s">
        <v>100</v>
      </c>
      <c r="AK4053" s="2"/>
      <c r="AL4053" s="2"/>
      <c r="AM4053" s="2"/>
      <c r="AN4053" s="2"/>
      <c r="AO4053" s="2"/>
      <c r="AP4053" s="2"/>
      <c r="AQ4053" s="2"/>
      <c r="AR4053" s="2"/>
      <c r="AS4053" s="2"/>
      <c r="AT4053" s="2"/>
      <c r="AU4053" s="2"/>
      <c r="AV4053" s="2"/>
      <c r="AW4053" s="2"/>
    </row>
    <row r="4054" spans="1:49" ht="30" hidden="1">
      <c r="A4054" s="31" t="e">
        <f t="shared" si="271"/>
        <v>#N/A</v>
      </c>
      <c r="B4054" s="30" t="e">
        <f>VLOOKUP(F4054,[3]!Tabla13[#All],2,FALSE)</f>
        <v>#N/A</v>
      </c>
      <c r="C4054" s="51">
        <v>2026</v>
      </c>
      <c r="D4054" s="51">
        <v>8330</v>
      </c>
      <c r="E4054" s="51"/>
      <c r="F4054" s="52"/>
      <c r="G4054" s="51">
        <v>4</v>
      </c>
      <c r="H4054" s="51">
        <v>10</v>
      </c>
      <c r="I4054" s="51">
        <v>27</v>
      </c>
      <c r="J4054" s="51"/>
      <c r="K4054" s="51">
        <v>2000</v>
      </c>
      <c r="L4054" s="51">
        <v>2700</v>
      </c>
      <c r="M4054" s="51">
        <v>271</v>
      </c>
      <c r="N4054" s="50">
        <v>758</v>
      </c>
      <c r="O4054" s="116" t="s">
        <v>392</v>
      </c>
      <c r="P4054" s="48" t="s">
        <v>400</v>
      </c>
      <c r="Q4054" s="47"/>
      <c r="R4054" s="47"/>
      <c r="S4054" s="46">
        <f t="shared" si="268"/>
        <v>0</v>
      </c>
      <c r="T4054" s="47">
        <v>0</v>
      </c>
      <c r="U4054" s="47">
        <v>0</v>
      </c>
      <c r="V4054" s="46">
        <f t="shared" si="269"/>
        <v>0</v>
      </c>
      <c r="W4054" s="46">
        <f t="shared" si="270"/>
        <v>0</v>
      </c>
      <c r="X4054" s="45" t="s">
        <v>26</v>
      </c>
      <c r="Y4054" s="44"/>
      <c r="Z4054" s="43"/>
      <c r="AA4054" s="78" t="s">
        <v>100</v>
      </c>
      <c r="AK4054" s="2"/>
      <c r="AL4054" s="2"/>
      <c r="AM4054" s="2"/>
      <c r="AN4054" s="2"/>
      <c r="AO4054" s="2"/>
      <c r="AP4054" s="2"/>
      <c r="AQ4054" s="2"/>
      <c r="AR4054" s="2"/>
      <c r="AS4054" s="2"/>
      <c r="AT4054" s="2"/>
      <c r="AU4054" s="2"/>
      <c r="AV4054" s="2"/>
      <c r="AW4054" s="2"/>
    </row>
    <row r="4055" spans="1:49" hidden="1">
      <c r="A4055" s="31" t="e">
        <f t="shared" si="271"/>
        <v>#N/A</v>
      </c>
      <c r="B4055" s="30" t="e">
        <f>VLOOKUP(F4055,[3]!Tabla13[#All],2,FALSE)</f>
        <v>#N/A</v>
      </c>
      <c r="C4055" s="51">
        <v>2026</v>
      </c>
      <c r="D4055" s="51">
        <v>8330</v>
      </c>
      <c r="E4055" s="51"/>
      <c r="F4055" s="52"/>
      <c r="G4055" s="51">
        <v>4</v>
      </c>
      <c r="H4055" s="51">
        <v>10</v>
      </c>
      <c r="I4055" s="51">
        <v>27</v>
      </c>
      <c r="J4055" s="51"/>
      <c r="K4055" s="51">
        <v>2000</v>
      </c>
      <c r="L4055" s="51">
        <v>2700</v>
      </c>
      <c r="M4055" s="51">
        <v>271</v>
      </c>
      <c r="N4055" s="50">
        <v>1140</v>
      </c>
      <c r="O4055" s="49"/>
      <c r="P4055" s="48" t="s">
        <v>399</v>
      </c>
      <c r="Q4055" s="47">
        <v>0</v>
      </c>
      <c r="R4055" s="47">
        <v>0</v>
      </c>
      <c r="S4055" s="46">
        <f t="shared" si="268"/>
        <v>0</v>
      </c>
      <c r="T4055" s="47">
        <v>0</v>
      </c>
      <c r="U4055" s="47">
        <v>0</v>
      </c>
      <c r="V4055" s="46">
        <f t="shared" si="269"/>
        <v>0</v>
      </c>
      <c r="W4055" s="46">
        <f t="shared" si="270"/>
        <v>0</v>
      </c>
      <c r="X4055" s="45" t="s">
        <v>26</v>
      </c>
      <c r="Y4055" s="44"/>
      <c r="Z4055" s="43"/>
      <c r="AA4055" s="78" t="s">
        <v>100</v>
      </c>
      <c r="AK4055" s="2"/>
      <c r="AL4055" s="2"/>
      <c r="AM4055" s="2"/>
      <c r="AN4055" s="2"/>
      <c r="AO4055" s="2"/>
      <c r="AP4055" s="2"/>
      <c r="AQ4055" s="2"/>
      <c r="AR4055" s="2"/>
      <c r="AS4055" s="2"/>
      <c r="AT4055" s="2"/>
      <c r="AU4055" s="2"/>
      <c r="AV4055" s="2"/>
      <c r="AW4055" s="2"/>
    </row>
    <row r="4056" spans="1:49" ht="30" hidden="1">
      <c r="A4056" s="31" t="e">
        <f t="shared" si="271"/>
        <v>#N/A</v>
      </c>
      <c r="B4056" s="30" t="e">
        <f>VLOOKUP(F4056,[3]!Tabla13[#All],2,FALSE)</f>
        <v>#N/A</v>
      </c>
      <c r="C4056" s="51">
        <v>2026</v>
      </c>
      <c r="D4056" s="51">
        <v>8330</v>
      </c>
      <c r="E4056" s="51"/>
      <c r="F4056" s="52"/>
      <c r="G4056" s="51">
        <v>4</v>
      </c>
      <c r="H4056" s="51">
        <v>10</v>
      </c>
      <c r="I4056" s="51">
        <v>27</v>
      </c>
      <c r="J4056" s="51"/>
      <c r="K4056" s="51">
        <v>2000</v>
      </c>
      <c r="L4056" s="51">
        <v>2700</v>
      </c>
      <c r="M4056" s="51">
        <v>271</v>
      </c>
      <c r="N4056" s="50">
        <v>160</v>
      </c>
      <c r="O4056" s="116" t="s">
        <v>392</v>
      </c>
      <c r="P4056" s="48" t="s">
        <v>398</v>
      </c>
      <c r="Q4056" s="47"/>
      <c r="R4056" s="47"/>
      <c r="S4056" s="46">
        <f t="shared" si="268"/>
        <v>0</v>
      </c>
      <c r="T4056" s="47">
        <v>0</v>
      </c>
      <c r="U4056" s="47">
        <v>0</v>
      </c>
      <c r="V4056" s="46">
        <f t="shared" si="269"/>
        <v>0</v>
      </c>
      <c r="W4056" s="46">
        <f t="shared" si="270"/>
        <v>0</v>
      </c>
      <c r="X4056" s="45" t="s">
        <v>26</v>
      </c>
      <c r="Y4056" s="44"/>
      <c r="Z4056" s="43"/>
      <c r="AA4056" s="78" t="s">
        <v>100</v>
      </c>
      <c r="AK4056" s="2"/>
      <c r="AL4056" s="2"/>
      <c r="AM4056" s="2"/>
      <c r="AN4056" s="2"/>
      <c r="AO4056" s="2"/>
      <c r="AP4056" s="2"/>
      <c r="AQ4056" s="2"/>
      <c r="AR4056" s="2"/>
      <c r="AS4056" s="2"/>
      <c r="AT4056" s="2"/>
      <c r="AU4056" s="2"/>
      <c r="AV4056" s="2"/>
      <c r="AW4056" s="2"/>
    </row>
    <row r="4057" spans="1:49" ht="30" hidden="1">
      <c r="A4057" s="31" t="e">
        <f t="shared" si="271"/>
        <v>#N/A</v>
      </c>
      <c r="B4057" s="30" t="e">
        <f>VLOOKUP(F4057,[3]!Tabla13[#All],2,FALSE)</f>
        <v>#N/A</v>
      </c>
      <c r="C4057" s="51">
        <v>2026</v>
      </c>
      <c r="D4057" s="51">
        <v>8330</v>
      </c>
      <c r="E4057" s="51"/>
      <c r="F4057" s="52"/>
      <c r="G4057" s="51">
        <v>4</v>
      </c>
      <c r="H4057" s="51">
        <v>10</v>
      </c>
      <c r="I4057" s="51">
        <v>27</v>
      </c>
      <c r="J4057" s="51"/>
      <c r="K4057" s="51">
        <v>2000</v>
      </c>
      <c r="L4057" s="51">
        <v>2700</v>
      </c>
      <c r="M4057" s="51">
        <v>271</v>
      </c>
      <c r="N4057" s="50">
        <v>224</v>
      </c>
      <c r="O4057" s="116" t="s">
        <v>392</v>
      </c>
      <c r="P4057" s="48" t="s">
        <v>397</v>
      </c>
      <c r="Q4057" s="47"/>
      <c r="R4057" s="47"/>
      <c r="S4057" s="46">
        <f t="shared" si="268"/>
        <v>0</v>
      </c>
      <c r="T4057" s="47">
        <v>0</v>
      </c>
      <c r="U4057" s="47">
        <v>0</v>
      </c>
      <c r="V4057" s="46">
        <f t="shared" si="269"/>
        <v>0</v>
      </c>
      <c r="W4057" s="46">
        <f t="shared" si="270"/>
        <v>0</v>
      </c>
      <c r="X4057" s="45" t="s">
        <v>26</v>
      </c>
      <c r="Y4057" s="44"/>
      <c r="Z4057" s="43"/>
      <c r="AA4057" s="78" t="s">
        <v>100</v>
      </c>
      <c r="AK4057" s="2"/>
      <c r="AL4057" s="2"/>
      <c r="AM4057" s="2"/>
      <c r="AN4057" s="2"/>
      <c r="AO4057" s="2"/>
      <c r="AP4057" s="2"/>
      <c r="AQ4057" s="2"/>
      <c r="AR4057" s="2"/>
      <c r="AS4057" s="2"/>
      <c r="AT4057" s="2"/>
      <c r="AU4057" s="2"/>
      <c r="AV4057" s="2"/>
      <c r="AW4057" s="2"/>
    </row>
    <row r="4058" spans="1:49" hidden="1">
      <c r="A4058" s="31" t="e">
        <f t="shared" si="271"/>
        <v>#N/A</v>
      </c>
      <c r="B4058" s="30" t="e">
        <f>VLOOKUP(F4058,[3]!Tabla13[#All],2,FALSE)</f>
        <v>#N/A</v>
      </c>
      <c r="C4058" s="51">
        <v>2026</v>
      </c>
      <c r="D4058" s="51">
        <v>8330</v>
      </c>
      <c r="E4058" s="51"/>
      <c r="F4058" s="52"/>
      <c r="G4058" s="51">
        <v>4</v>
      </c>
      <c r="H4058" s="51">
        <v>10</v>
      </c>
      <c r="I4058" s="51">
        <v>27</v>
      </c>
      <c r="J4058" s="51"/>
      <c r="K4058" s="51">
        <v>2000</v>
      </c>
      <c r="L4058" s="51">
        <v>2700</v>
      </c>
      <c r="M4058" s="51">
        <v>271</v>
      </c>
      <c r="N4058" s="50">
        <v>228</v>
      </c>
      <c r="O4058" s="49"/>
      <c r="P4058" s="48" t="s">
        <v>396</v>
      </c>
      <c r="Q4058" s="47">
        <v>0</v>
      </c>
      <c r="R4058" s="47">
        <v>0</v>
      </c>
      <c r="S4058" s="46">
        <f t="shared" si="268"/>
        <v>0</v>
      </c>
      <c r="T4058" s="47">
        <v>0</v>
      </c>
      <c r="U4058" s="47">
        <v>0</v>
      </c>
      <c r="V4058" s="46">
        <f t="shared" si="269"/>
        <v>0</v>
      </c>
      <c r="W4058" s="46">
        <f t="shared" si="270"/>
        <v>0</v>
      </c>
      <c r="X4058" s="45" t="s">
        <v>26</v>
      </c>
      <c r="Y4058" s="44"/>
      <c r="Z4058" s="43"/>
      <c r="AA4058" s="78" t="s">
        <v>100</v>
      </c>
      <c r="AK4058" s="2"/>
      <c r="AL4058" s="2"/>
      <c r="AM4058" s="2"/>
      <c r="AN4058" s="2"/>
      <c r="AO4058" s="2"/>
      <c r="AP4058" s="2"/>
      <c r="AQ4058" s="2"/>
      <c r="AR4058" s="2"/>
      <c r="AS4058" s="2"/>
      <c r="AT4058" s="2"/>
      <c r="AU4058" s="2"/>
      <c r="AV4058" s="2"/>
      <c r="AW4058" s="2"/>
    </row>
    <row r="4059" spans="1:49" hidden="1">
      <c r="A4059" s="31" t="e">
        <f t="shared" si="271"/>
        <v>#N/A</v>
      </c>
      <c r="B4059" s="30" t="e">
        <f>VLOOKUP(F4059,[3]!Tabla13[#All],2,FALSE)</f>
        <v>#N/A</v>
      </c>
      <c r="C4059" s="51">
        <v>2026</v>
      </c>
      <c r="D4059" s="51">
        <v>8330</v>
      </c>
      <c r="E4059" s="51"/>
      <c r="F4059" s="52"/>
      <c r="G4059" s="51">
        <v>4</v>
      </c>
      <c r="H4059" s="51">
        <v>10</v>
      </c>
      <c r="I4059" s="51">
        <v>27</v>
      </c>
      <c r="J4059" s="51"/>
      <c r="K4059" s="51">
        <v>2000</v>
      </c>
      <c r="L4059" s="51">
        <v>2700</v>
      </c>
      <c r="M4059" s="51">
        <v>271</v>
      </c>
      <c r="N4059" s="50">
        <v>297</v>
      </c>
      <c r="O4059" s="49"/>
      <c r="P4059" s="48" t="s">
        <v>366</v>
      </c>
      <c r="Q4059" s="47">
        <v>0</v>
      </c>
      <c r="R4059" s="47">
        <v>0</v>
      </c>
      <c r="S4059" s="46">
        <f t="shared" si="268"/>
        <v>0</v>
      </c>
      <c r="T4059" s="47">
        <v>0</v>
      </c>
      <c r="U4059" s="47">
        <v>0</v>
      </c>
      <c r="V4059" s="46">
        <f t="shared" si="269"/>
        <v>0</v>
      </c>
      <c r="W4059" s="46">
        <f t="shared" si="270"/>
        <v>0</v>
      </c>
      <c r="X4059" s="45" t="s">
        <v>26</v>
      </c>
      <c r="Y4059" s="44"/>
      <c r="Z4059" s="43"/>
      <c r="AA4059" s="78" t="s">
        <v>100</v>
      </c>
      <c r="AK4059" s="2"/>
      <c r="AL4059" s="2"/>
      <c r="AM4059" s="2"/>
      <c r="AN4059" s="2"/>
      <c r="AO4059" s="2"/>
      <c r="AP4059" s="2"/>
      <c r="AQ4059" s="2"/>
      <c r="AR4059" s="2"/>
      <c r="AS4059" s="2"/>
      <c r="AT4059" s="2"/>
      <c r="AU4059" s="2"/>
      <c r="AV4059" s="2"/>
      <c r="AW4059" s="2"/>
    </row>
    <row r="4060" spans="1:49" ht="30" hidden="1">
      <c r="A4060" s="31" t="e">
        <f t="shared" si="271"/>
        <v>#N/A</v>
      </c>
      <c r="B4060" s="30" t="e">
        <f>VLOOKUP(F4060,[3]!Tabla13[#All],2,FALSE)</f>
        <v>#N/A</v>
      </c>
      <c r="C4060" s="51">
        <v>2026</v>
      </c>
      <c r="D4060" s="51">
        <v>8330</v>
      </c>
      <c r="E4060" s="51"/>
      <c r="F4060" s="52"/>
      <c r="G4060" s="51">
        <v>4</v>
      </c>
      <c r="H4060" s="51">
        <v>10</v>
      </c>
      <c r="I4060" s="51">
        <v>27</v>
      </c>
      <c r="J4060" s="51"/>
      <c r="K4060" s="51">
        <v>2000</v>
      </c>
      <c r="L4060" s="51">
        <v>2700</v>
      </c>
      <c r="M4060" s="51">
        <v>271</v>
      </c>
      <c r="N4060" s="50">
        <v>716</v>
      </c>
      <c r="O4060" s="116" t="s">
        <v>392</v>
      </c>
      <c r="P4060" s="48" t="s">
        <v>395</v>
      </c>
      <c r="Q4060" s="47"/>
      <c r="R4060" s="47"/>
      <c r="S4060" s="46">
        <f t="shared" si="268"/>
        <v>0</v>
      </c>
      <c r="T4060" s="47">
        <v>0</v>
      </c>
      <c r="U4060" s="47">
        <v>0</v>
      </c>
      <c r="V4060" s="46">
        <f t="shared" si="269"/>
        <v>0</v>
      </c>
      <c r="W4060" s="46">
        <f t="shared" si="270"/>
        <v>0</v>
      </c>
      <c r="X4060" s="45" t="s">
        <v>26</v>
      </c>
      <c r="Y4060" s="44"/>
      <c r="Z4060" s="43"/>
      <c r="AA4060" s="78" t="s">
        <v>100</v>
      </c>
      <c r="AK4060" s="2"/>
      <c r="AL4060" s="2"/>
      <c r="AM4060" s="2"/>
      <c r="AN4060" s="2"/>
      <c r="AO4060" s="2"/>
      <c r="AP4060" s="2"/>
      <c r="AQ4060" s="2"/>
      <c r="AR4060" s="2"/>
      <c r="AS4060" s="2"/>
      <c r="AT4060" s="2"/>
      <c r="AU4060" s="2"/>
      <c r="AV4060" s="2"/>
      <c r="AW4060" s="2"/>
    </row>
    <row r="4061" spans="1:49" ht="30" hidden="1">
      <c r="A4061" s="31" t="e">
        <f t="shared" si="271"/>
        <v>#N/A</v>
      </c>
      <c r="B4061" s="30" t="e">
        <f>VLOOKUP(F4061,[3]!Tabla13[#All],2,FALSE)</f>
        <v>#N/A</v>
      </c>
      <c r="C4061" s="51">
        <v>2026</v>
      </c>
      <c r="D4061" s="51">
        <v>8330</v>
      </c>
      <c r="E4061" s="51"/>
      <c r="F4061" s="52"/>
      <c r="G4061" s="51">
        <v>4</v>
      </c>
      <c r="H4061" s="51">
        <v>10</v>
      </c>
      <c r="I4061" s="51">
        <v>27</v>
      </c>
      <c r="J4061" s="51"/>
      <c r="K4061" s="51">
        <v>2000</v>
      </c>
      <c r="L4061" s="51">
        <v>2700</v>
      </c>
      <c r="M4061" s="51">
        <v>271</v>
      </c>
      <c r="N4061" s="50">
        <v>1049</v>
      </c>
      <c r="O4061" s="116" t="s">
        <v>392</v>
      </c>
      <c r="P4061" s="48" t="s">
        <v>394</v>
      </c>
      <c r="Q4061" s="47"/>
      <c r="R4061" s="47"/>
      <c r="S4061" s="46">
        <f t="shared" si="268"/>
        <v>0</v>
      </c>
      <c r="T4061" s="47">
        <v>0</v>
      </c>
      <c r="U4061" s="47">
        <v>0</v>
      </c>
      <c r="V4061" s="46">
        <f t="shared" si="269"/>
        <v>0</v>
      </c>
      <c r="W4061" s="46">
        <f t="shared" si="270"/>
        <v>0</v>
      </c>
      <c r="X4061" s="45" t="s">
        <v>26</v>
      </c>
      <c r="Y4061" s="44"/>
      <c r="Z4061" s="43"/>
      <c r="AA4061" s="78" t="s">
        <v>100</v>
      </c>
      <c r="AK4061" s="2"/>
      <c r="AL4061" s="2"/>
      <c r="AM4061" s="2"/>
      <c r="AN4061" s="2"/>
      <c r="AO4061" s="2"/>
      <c r="AP4061" s="2"/>
      <c r="AQ4061" s="2"/>
      <c r="AR4061" s="2"/>
      <c r="AS4061" s="2"/>
      <c r="AT4061" s="2"/>
      <c r="AU4061" s="2"/>
      <c r="AV4061" s="2"/>
      <c r="AW4061" s="2"/>
    </row>
    <row r="4062" spans="1:49" ht="30" hidden="1">
      <c r="A4062" s="31" t="e">
        <f t="shared" si="271"/>
        <v>#N/A</v>
      </c>
      <c r="B4062" s="30" t="e">
        <f>VLOOKUP(F4062,[3]!Tabla13[#All],2,FALSE)</f>
        <v>#N/A</v>
      </c>
      <c r="C4062" s="51">
        <v>2026</v>
      </c>
      <c r="D4062" s="51">
        <v>8330</v>
      </c>
      <c r="E4062" s="51"/>
      <c r="F4062" s="52"/>
      <c r="G4062" s="51">
        <v>4</v>
      </c>
      <c r="H4062" s="51">
        <v>10</v>
      </c>
      <c r="I4062" s="51">
        <v>27</v>
      </c>
      <c r="J4062" s="51"/>
      <c r="K4062" s="51">
        <v>2000</v>
      </c>
      <c r="L4062" s="51">
        <v>2700</v>
      </c>
      <c r="M4062" s="51">
        <v>271</v>
      </c>
      <c r="N4062" s="50">
        <v>1092</v>
      </c>
      <c r="O4062" s="116" t="s">
        <v>392</v>
      </c>
      <c r="P4062" s="48" t="s">
        <v>393</v>
      </c>
      <c r="Q4062" s="47"/>
      <c r="R4062" s="47"/>
      <c r="S4062" s="46">
        <f t="shared" si="268"/>
        <v>0</v>
      </c>
      <c r="T4062" s="47">
        <v>0</v>
      </c>
      <c r="U4062" s="47">
        <v>0</v>
      </c>
      <c r="V4062" s="46">
        <f t="shared" si="269"/>
        <v>0</v>
      </c>
      <c r="W4062" s="46">
        <f t="shared" si="270"/>
        <v>0</v>
      </c>
      <c r="X4062" s="45" t="s">
        <v>26</v>
      </c>
      <c r="Y4062" s="44"/>
      <c r="Z4062" s="43"/>
      <c r="AA4062" s="78" t="s">
        <v>100</v>
      </c>
      <c r="AK4062" s="2"/>
      <c r="AL4062" s="2"/>
      <c r="AM4062" s="2"/>
      <c r="AN4062" s="2"/>
      <c r="AO4062" s="2"/>
      <c r="AP4062" s="2"/>
      <c r="AQ4062" s="2"/>
      <c r="AR4062" s="2"/>
      <c r="AS4062" s="2"/>
      <c r="AT4062" s="2"/>
      <c r="AU4062" s="2"/>
      <c r="AV4062" s="2"/>
      <c r="AW4062" s="2"/>
    </row>
    <row r="4063" spans="1:49" ht="30" hidden="1">
      <c r="A4063" s="31" t="e">
        <f t="shared" si="271"/>
        <v>#N/A</v>
      </c>
      <c r="B4063" s="30" t="e">
        <f>VLOOKUP(F4063,[3]!Tabla13[#All],2,FALSE)</f>
        <v>#N/A</v>
      </c>
      <c r="C4063" s="51">
        <v>2026</v>
      </c>
      <c r="D4063" s="51">
        <v>8330</v>
      </c>
      <c r="E4063" s="51"/>
      <c r="F4063" s="52"/>
      <c r="G4063" s="51">
        <v>4</v>
      </c>
      <c r="H4063" s="51">
        <v>10</v>
      </c>
      <c r="I4063" s="51">
        <v>27</v>
      </c>
      <c r="J4063" s="51"/>
      <c r="K4063" s="51">
        <v>2000</v>
      </c>
      <c r="L4063" s="51">
        <v>2700</v>
      </c>
      <c r="M4063" s="51">
        <v>271</v>
      </c>
      <c r="N4063" s="50">
        <v>319</v>
      </c>
      <c r="O4063" s="116" t="s">
        <v>392</v>
      </c>
      <c r="P4063" s="48" t="s">
        <v>391</v>
      </c>
      <c r="Q4063" s="47"/>
      <c r="R4063" s="47"/>
      <c r="S4063" s="46">
        <f t="shared" si="268"/>
        <v>0</v>
      </c>
      <c r="T4063" s="47">
        <v>0</v>
      </c>
      <c r="U4063" s="47">
        <v>0</v>
      </c>
      <c r="V4063" s="46">
        <f t="shared" si="269"/>
        <v>0</v>
      </c>
      <c r="W4063" s="46">
        <f t="shared" si="270"/>
        <v>0</v>
      </c>
      <c r="X4063" s="45" t="s">
        <v>26</v>
      </c>
      <c r="Y4063" s="44"/>
      <c r="Z4063" s="43"/>
      <c r="AA4063" s="78" t="s">
        <v>100</v>
      </c>
      <c r="AK4063" s="2"/>
      <c r="AL4063" s="2"/>
      <c r="AM4063" s="2"/>
      <c r="AN4063" s="2"/>
      <c r="AO4063" s="2"/>
      <c r="AP4063" s="2"/>
      <c r="AQ4063" s="2"/>
      <c r="AR4063" s="2"/>
      <c r="AS4063" s="2"/>
      <c r="AT4063" s="2"/>
      <c r="AU4063" s="2"/>
      <c r="AV4063" s="2"/>
      <c r="AW4063" s="2"/>
    </row>
    <row r="4064" spans="1:49" hidden="1">
      <c r="A4064" s="31" t="e">
        <f t="shared" si="271"/>
        <v>#N/A</v>
      </c>
      <c r="B4064" s="30" t="e">
        <f>VLOOKUP(F4064,[3]!Tabla13[#All],2,FALSE)</f>
        <v>#N/A</v>
      </c>
      <c r="C4064" s="40">
        <v>2026</v>
      </c>
      <c r="D4064" s="40">
        <v>8330</v>
      </c>
      <c r="E4064" s="40"/>
      <c r="F4064" s="41"/>
      <c r="G4064" s="40">
        <v>4</v>
      </c>
      <c r="H4064" s="40">
        <v>10</v>
      </c>
      <c r="I4064" s="40">
        <v>27</v>
      </c>
      <c r="J4064" s="40"/>
      <c r="K4064" s="40">
        <v>2000</v>
      </c>
      <c r="L4064" s="40">
        <v>2700</v>
      </c>
      <c r="M4064" s="40">
        <v>272</v>
      </c>
      <c r="N4064" s="39" t="s">
        <v>23</v>
      </c>
      <c r="O4064" s="38"/>
      <c r="P4064" s="37" t="s">
        <v>390</v>
      </c>
      <c r="Q4064" s="36">
        <f>SUM(Q4065:Q4065)</f>
        <v>0</v>
      </c>
      <c r="R4064" s="36">
        <f>SUM(R4065:R4065)</f>
        <v>0</v>
      </c>
      <c r="S4064" s="36">
        <f t="shared" si="268"/>
        <v>0</v>
      </c>
      <c r="T4064" s="36">
        <f>SUM(T4065:T4065)</f>
        <v>0</v>
      </c>
      <c r="U4064" s="36">
        <f>SUM(U4065:U4065)</f>
        <v>0</v>
      </c>
      <c r="V4064" s="36">
        <f t="shared" si="269"/>
        <v>0</v>
      </c>
      <c r="W4064" s="36">
        <f t="shared" si="270"/>
        <v>0</v>
      </c>
      <c r="X4064" s="35"/>
      <c r="Y4064" s="64"/>
      <c r="Z4064" s="63"/>
      <c r="AA4064" s="32"/>
      <c r="AK4064" s="2"/>
      <c r="AL4064" s="2"/>
      <c r="AM4064" s="2"/>
      <c r="AN4064" s="2"/>
      <c r="AO4064" s="2"/>
      <c r="AP4064" s="2"/>
      <c r="AQ4064" s="2"/>
      <c r="AR4064" s="2"/>
      <c r="AS4064" s="2"/>
      <c r="AT4064" s="2"/>
      <c r="AU4064" s="2"/>
      <c r="AV4064" s="2"/>
      <c r="AW4064" s="2"/>
    </row>
    <row r="4065" spans="1:49" hidden="1">
      <c r="A4065" s="31" t="e">
        <f t="shared" si="271"/>
        <v>#N/A</v>
      </c>
      <c r="B4065" s="30" t="e">
        <f>VLOOKUP(F4065,[3]!Tabla13[#All],2,FALSE)</f>
        <v>#N/A</v>
      </c>
      <c r="C4065" s="51">
        <v>2026</v>
      </c>
      <c r="D4065" s="51">
        <v>8330</v>
      </c>
      <c r="E4065" s="51"/>
      <c r="F4065" s="52"/>
      <c r="G4065" s="51">
        <v>4</v>
      </c>
      <c r="H4065" s="51">
        <v>10</v>
      </c>
      <c r="I4065" s="51">
        <v>27</v>
      </c>
      <c r="J4065" s="51"/>
      <c r="K4065" s="51">
        <v>2000</v>
      </c>
      <c r="L4065" s="51">
        <v>2700</v>
      </c>
      <c r="M4065" s="51">
        <v>272</v>
      </c>
      <c r="N4065" s="50">
        <v>672</v>
      </c>
      <c r="O4065" s="49"/>
      <c r="P4065" s="48" t="s">
        <v>389</v>
      </c>
      <c r="Q4065" s="47">
        <v>0</v>
      </c>
      <c r="R4065" s="47">
        <v>0</v>
      </c>
      <c r="S4065" s="46">
        <f t="shared" si="268"/>
        <v>0</v>
      </c>
      <c r="T4065" s="47">
        <v>0</v>
      </c>
      <c r="U4065" s="47">
        <v>0</v>
      </c>
      <c r="V4065" s="46">
        <f t="shared" si="269"/>
        <v>0</v>
      </c>
      <c r="W4065" s="46">
        <f t="shared" si="270"/>
        <v>0</v>
      </c>
      <c r="X4065" s="45" t="s">
        <v>26</v>
      </c>
      <c r="Y4065" s="44"/>
      <c r="Z4065" s="43"/>
      <c r="AA4065" s="78" t="s">
        <v>100</v>
      </c>
      <c r="AK4065" s="2"/>
      <c r="AL4065" s="2"/>
      <c r="AM4065" s="2"/>
      <c r="AN4065" s="2"/>
      <c r="AO4065" s="2"/>
      <c r="AP4065" s="2"/>
      <c r="AQ4065" s="2"/>
      <c r="AR4065" s="2"/>
      <c r="AS4065" s="2"/>
      <c r="AT4065" s="2"/>
      <c r="AU4065" s="2"/>
      <c r="AV4065" s="2"/>
      <c r="AW4065" s="2"/>
    </row>
    <row r="4066" spans="1:49" hidden="1">
      <c r="A4066" s="31" t="e">
        <f t="shared" si="271"/>
        <v>#N/A</v>
      </c>
      <c r="B4066" s="30" t="e">
        <f>VLOOKUP(F4066,[3]!Tabla13[#All],2,FALSE)</f>
        <v>#N/A</v>
      </c>
      <c r="C4066" s="40">
        <v>2026</v>
      </c>
      <c r="D4066" s="40">
        <v>8330</v>
      </c>
      <c r="E4066" s="40"/>
      <c r="F4066" s="41"/>
      <c r="G4066" s="40">
        <v>4</v>
      </c>
      <c r="H4066" s="40">
        <v>10</v>
      </c>
      <c r="I4066" s="40">
        <v>27</v>
      </c>
      <c r="J4066" s="40"/>
      <c r="K4066" s="40">
        <v>2000</v>
      </c>
      <c r="L4066" s="40">
        <v>2700</v>
      </c>
      <c r="M4066" s="40">
        <v>273</v>
      </c>
      <c r="N4066" s="39" t="s">
        <v>23</v>
      </c>
      <c r="O4066" s="38"/>
      <c r="P4066" s="37" t="s">
        <v>388</v>
      </c>
      <c r="Q4066" s="36">
        <f>SUM(Q4067:Q4067)</f>
        <v>0</v>
      </c>
      <c r="R4066" s="36">
        <f>SUM(R4067:R4067)</f>
        <v>0</v>
      </c>
      <c r="S4066" s="36">
        <f t="shared" si="268"/>
        <v>0</v>
      </c>
      <c r="T4066" s="36">
        <f>SUM(T4067:T4067)</f>
        <v>0</v>
      </c>
      <c r="U4066" s="36">
        <f>SUM(U4067:U4067)</f>
        <v>0</v>
      </c>
      <c r="V4066" s="36">
        <f t="shared" si="269"/>
        <v>0</v>
      </c>
      <c r="W4066" s="36">
        <f t="shared" si="270"/>
        <v>0</v>
      </c>
      <c r="X4066" s="35"/>
      <c r="Y4066" s="64"/>
      <c r="Z4066" s="63"/>
      <c r="AA4066" s="32"/>
      <c r="AK4066" s="2"/>
      <c r="AL4066" s="2"/>
      <c r="AM4066" s="2"/>
      <c r="AN4066" s="2"/>
      <c r="AO4066" s="2"/>
      <c r="AP4066" s="2"/>
      <c r="AQ4066" s="2"/>
      <c r="AR4066" s="2"/>
      <c r="AS4066" s="2"/>
      <c r="AT4066" s="2"/>
      <c r="AU4066" s="2"/>
      <c r="AV4066" s="2"/>
      <c r="AW4066" s="2"/>
    </row>
    <row r="4067" spans="1:49" hidden="1">
      <c r="A4067" s="31" t="e">
        <f t="shared" si="271"/>
        <v>#N/A</v>
      </c>
      <c r="B4067" s="30" t="e">
        <f>VLOOKUP(F4067,[3]!Tabla13[#All],2,FALSE)</f>
        <v>#N/A</v>
      </c>
      <c r="C4067" s="51">
        <v>2026</v>
      </c>
      <c r="D4067" s="51">
        <v>8330</v>
      </c>
      <c r="E4067" s="51"/>
      <c r="F4067" s="52"/>
      <c r="G4067" s="51">
        <v>4</v>
      </c>
      <c r="H4067" s="51">
        <v>10</v>
      </c>
      <c r="I4067" s="51">
        <v>27</v>
      </c>
      <c r="J4067" s="51"/>
      <c r="K4067" s="51">
        <v>2000</v>
      </c>
      <c r="L4067" s="51">
        <v>2700</v>
      </c>
      <c r="M4067" s="51">
        <v>273</v>
      </c>
      <c r="N4067" s="50">
        <v>83</v>
      </c>
      <c r="O4067" s="49"/>
      <c r="P4067" s="48" t="s">
        <v>388</v>
      </c>
      <c r="Q4067" s="47">
        <v>0</v>
      </c>
      <c r="R4067" s="47">
        <v>0</v>
      </c>
      <c r="S4067" s="46">
        <f t="shared" si="268"/>
        <v>0</v>
      </c>
      <c r="T4067" s="47">
        <v>0</v>
      </c>
      <c r="U4067" s="47">
        <v>0</v>
      </c>
      <c r="V4067" s="46">
        <f t="shared" si="269"/>
        <v>0</v>
      </c>
      <c r="W4067" s="46">
        <f t="shared" si="270"/>
        <v>0</v>
      </c>
      <c r="X4067" s="45" t="s">
        <v>26</v>
      </c>
      <c r="Y4067" s="44"/>
      <c r="Z4067" s="43"/>
      <c r="AA4067" s="42" t="s">
        <v>19</v>
      </c>
      <c r="AK4067" s="2"/>
      <c r="AL4067" s="2"/>
      <c r="AM4067" s="2"/>
      <c r="AN4067" s="2"/>
      <c r="AO4067" s="2"/>
      <c r="AP4067" s="2"/>
      <c r="AQ4067" s="2"/>
      <c r="AR4067" s="2"/>
      <c r="AS4067" s="2"/>
      <c r="AT4067" s="2"/>
      <c r="AU4067" s="2"/>
      <c r="AV4067" s="2"/>
      <c r="AW4067" s="2"/>
    </row>
    <row r="4068" spans="1:49" hidden="1">
      <c r="A4068" s="31" t="e">
        <f t="shared" si="271"/>
        <v>#N/A</v>
      </c>
      <c r="B4068" s="30" t="e">
        <f>VLOOKUP(F4068,[3]!Tabla13[#All],2,FALSE)</f>
        <v>#N/A</v>
      </c>
      <c r="C4068" s="40">
        <v>2026</v>
      </c>
      <c r="D4068" s="40">
        <v>8330</v>
      </c>
      <c r="E4068" s="40"/>
      <c r="F4068" s="41"/>
      <c r="G4068" s="40">
        <v>4</v>
      </c>
      <c r="H4068" s="40">
        <v>10</v>
      </c>
      <c r="I4068" s="40">
        <v>27</v>
      </c>
      <c r="J4068" s="40"/>
      <c r="K4068" s="40">
        <v>2000</v>
      </c>
      <c r="L4068" s="40">
        <v>2700</v>
      </c>
      <c r="M4068" s="40">
        <v>275</v>
      </c>
      <c r="N4068" s="39" t="s">
        <v>23</v>
      </c>
      <c r="O4068" s="38"/>
      <c r="P4068" s="37" t="s">
        <v>387</v>
      </c>
      <c r="Q4068" s="36">
        <f>SUM(Q4069:Q4070)</f>
        <v>0</v>
      </c>
      <c r="R4068" s="36">
        <f>SUM(R4069:R4070)</f>
        <v>0</v>
      </c>
      <c r="S4068" s="36">
        <f t="shared" si="268"/>
        <v>0</v>
      </c>
      <c r="T4068" s="36">
        <f>SUM(T4069:T4070)</f>
        <v>0</v>
      </c>
      <c r="U4068" s="36">
        <f>SUM(U4069:U4070)</f>
        <v>0</v>
      </c>
      <c r="V4068" s="36">
        <f t="shared" si="269"/>
        <v>0</v>
      </c>
      <c r="W4068" s="36">
        <f t="shared" si="270"/>
        <v>0</v>
      </c>
      <c r="X4068" s="35"/>
      <c r="Y4068" s="64"/>
      <c r="Z4068" s="63"/>
      <c r="AA4068" s="32"/>
      <c r="AK4068" s="2"/>
      <c r="AL4068" s="2"/>
      <c r="AM4068" s="2"/>
      <c r="AN4068" s="2"/>
      <c r="AO4068" s="2"/>
      <c r="AP4068" s="2"/>
      <c r="AQ4068" s="2"/>
      <c r="AR4068" s="2"/>
      <c r="AS4068" s="2"/>
      <c r="AT4068" s="2"/>
      <c r="AU4068" s="2"/>
      <c r="AV4068" s="2"/>
      <c r="AW4068" s="2"/>
    </row>
    <row r="4069" spans="1:49" hidden="1">
      <c r="A4069" s="31" t="e">
        <f t="shared" si="271"/>
        <v>#N/A</v>
      </c>
      <c r="B4069" s="30" t="e">
        <f>VLOOKUP(F4069,[3]!Tabla13[#All],2,FALSE)</f>
        <v>#N/A</v>
      </c>
      <c r="C4069" s="51">
        <v>2026</v>
      </c>
      <c r="D4069" s="51">
        <v>8330</v>
      </c>
      <c r="E4069" s="51"/>
      <c r="F4069" s="52"/>
      <c r="G4069" s="51">
        <v>4</v>
      </c>
      <c r="H4069" s="51">
        <v>10</v>
      </c>
      <c r="I4069" s="51">
        <v>27</v>
      </c>
      <c r="J4069" s="51"/>
      <c r="K4069" s="51">
        <v>2000</v>
      </c>
      <c r="L4069" s="51">
        <v>2700</v>
      </c>
      <c r="M4069" s="51">
        <v>275</v>
      </c>
      <c r="N4069" s="50">
        <v>150</v>
      </c>
      <c r="O4069" s="49"/>
      <c r="P4069" s="48" t="s">
        <v>386</v>
      </c>
      <c r="Q4069" s="47">
        <v>0</v>
      </c>
      <c r="R4069" s="47">
        <v>0</v>
      </c>
      <c r="S4069" s="46">
        <f t="shared" si="268"/>
        <v>0</v>
      </c>
      <c r="T4069" s="47">
        <v>0</v>
      </c>
      <c r="U4069" s="47">
        <v>0</v>
      </c>
      <c r="V4069" s="46">
        <f t="shared" si="269"/>
        <v>0</v>
      </c>
      <c r="W4069" s="46">
        <f t="shared" si="270"/>
        <v>0</v>
      </c>
      <c r="X4069" s="45" t="s">
        <v>359</v>
      </c>
      <c r="Y4069" s="44"/>
      <c r="Z4069" s="43"/>
      <c r="AA4069" s="78" t="s">
        <v>100</v>
      </c>
      <c r="AK4069" s="2"/>
      <c r="AL4069" s="2"/>
      <c r="AM4069" s="2"/>
      <c r="AN4069" s="2"/>
      <c r="AO4069" s="2"/>
      <c r="AP4069" s="2"/>
      <c r="AQ4069" s="2"/>
      <c r="AR4069" s="2"/>
      <c r="AS4069" s="2"/>
      <c r="AT4069" s="2"/>
      <c r="AU4069" s="2"/>
      <c r="AV4069" s="2"/>
      <c r="AW4069" s="2"/>
    </row>
    <row r="4070" spans="1:49" hidden="1">
      <c r="A4070" s="31" t="e">
        <f t="shared" si="271"/>
        <v>#N/A</v>
      </c>
      <c r="B4070" s="30" t="e">
        <f>VLOOKUP(F4070,[3]!Tabla13[#All],2,FALSE)</f>
        <v>#N/A</v>
      </c>
      <c r="C4070" s="51">
        <v>2026</v>
      </c>
      <c r="D4070" s="51">
        <v>8330</v>
      </c>
      <c r="E4070" s="51"/>
      <c r="F4070" s="52"/>
      <c r="G4070" s="51">
        <v>4</v>
      </c>
      <c r="H4070" s="51">
        <v>10</v>
      </c>
      <c r="I4070" s="51">
        <v>27</v>
      </c>
      <c r="J4070" s="51"/>
      <c r="K4070" s="51">
        <v>2000</v>
      </c>
      <c r="L4070" s="51">
        <v>2700</v>
      </c>
      <c r="M4070" s="51">
        <v>275</v>
      </c>
      <c r="N4070" s="50">
        <v>354</v>
      </c>
      <c r="O4070" s="49">
        <v>16</v>
      </c>
      <c r="P4070" s="48" t="s">
        <v>385</v>
      </c>
      <c r="Q4070" s="47"/>
      <c r="R4070" s="47">
        <v>0</v>
      </c>
      <c r="S4070" s="46">
        <f t="shared" si="268"/>
        <v>0</v>
      </c>
      <c r="T4070" s="47">
        <v>0</v>
      </c>
      <c r="U4070" s="47">
        <v>0</v>
      </c>
      <c r="V4070" s="46">
        <f t="shared" si="269"/>
        <v>0</v>
      </c>
      <c r="W4070" s="46">
        <f t="shared" si="270"/>
        <v>0</v>
      </c>
      <c r="X4070" s="45" t="s">
        <v>26</v>
      </c>
      <c r="Y4070" s="44"/>
      <c r="Z4070" s="43"/>
      <c r="AA4070" s="78" t="s">
        <v>100</v>
      </c>
      <c r="AK4070" s="2"/>
      <c r="AL4070" s="2"/>
      <c r="AM4070" s="2"/>
      <c r="AN4070" s="2"/>
      <c r="AO4070" s="2"/>
      <c r="AP4070" s="2"/>
      <c r="AQ4070" s="2"/>
      <c r="AR4070" s="2"/>
      <c r="AS4070" s="2"/>
      <c r="AT4070" s="2"/>
      <c r="AU4070" s="2"/>
      <c r="AV4070" s="2"/>
      <c r="AW4070" s="2"/>
    </row>
    <row r="4071" spans="1:49" hidden="1">
      <c r="A4071" s="31" t="e">
        <f t="shared" si="271"/>
        <v>#N/A</v>
      </c>
      <c r="B4071" s="30" t="e">
        <f>VLOOKUP(F4071,[3]!Tabla13[#All],2,FALSE)</f>
        <v>#N/A</v>
      </c>
      <c r="C4071" s="61">
        <v>2026</v>
      </c>
      <c r="D4071" s="61">
        <v>8330</v>
      </c>
      <c r="E4071" s="61"/>
      <c r="F4071" s="62"/>
      <c r="G4071" s="61">
        <v>4</v>
      </c>
      <c r="H4071" s="61">
        <v>10</v>
      </c>
      <c r="I4071" s="61">
        <v>27</v>
      </c>
      <c r="J4071" s="61"/>
      <c r="K4071" s="61">
        <v>2000</v>
      </c>
      <c r="L4071" s="61">
        <v>2800</v>
      </c>
      <c r="M4071" s="61"/>
      <c r="N4071" s="60" t="s">
        <v>23</v>
      </c>
      <c r="O4071" s="59"/>
      <c r="P4071" s="58" t="s">
        <v>384</v>
      </c>
      <c r="Q4071" s="57">
        <f>Q4072+Q4080</f>
        <v>0</v>
      </c>
      <c r="R4071" s="57">
        <f>R4072+R4080</f>
        <v>0</v>
      </c>
      <c r="S4071" s="57">
        <f t="shared" si="268"/>
        <v>0</v>
      </c>
      <c r="T4071" s="57">
        <f>T4072+T4080</f>
        <v>0</v>
      </c>
      <c r="U4071" s="57">
        <f>U4072+U4080</f>
        <v>0</v>
      </c>
      <c r="V4071" s="57">
        <f t="shared" si="269"/>
        <v>0</v>
      </c>
      <c r="W4071" s="57">
        <f t="shared" si="270"/>
        <v>0</v>
      </c>
      <c r="X4071" s="56"/>
      <c r="Y4071" s="66"/>
      <c r="Z4071" s="65"/>
      <c r="AA4071" s="53"/>
      <c r="AK4071" s="2"/>
      <c r="AL4071" s="2"/>
      <c r="AM4071" s="2"/>
      <c r="AN4071" s="2"/>
      <c r="AO4071" s="2"/>
      <c r="AP4071" s="2"/>
      <c r="AQ4071" s="2"/>
      <c r="AR4071" s="2"/>
      <c r="AS4071" s="2"/>
      <c r="AT4071" s="2"/>
      <c r="AU4071" s="2"/>
      <c r="AV4071" s="2"/>
      <c r="AW4071" s="2"/>
    </row>
    <row r="4072" spans="1:49" hidden="1">
      <c r="A4072" s="31" t="e">
        <f t="shared" si="271"/>
        <v>#N/A</v>
      </c>
      <c r="B4072" s="30" t="e">
        <f>VLOOKUP(F4072,[3]!Tabla13[#All],2,FALSE)</f>
        <v>#N/A</v>
      </c>
      <c r="C4072" s="40">
        <v>2026</v>
      </c>
      <c r="D4072" s="40">
        <v>8330</v>
      </c>
      <c r="E4072" s="40"/>
      <c r="F4072" s="41"/>
      <c r="G4072" s="40">
        <v>4</v>
      </c>
      <c r="H4072" s="40">
        <v>10</v>
      </c>
      <c r="I4072" s="40">
        <v>27</v>
      </c>
      <c r="J4072" s="40"/>
      <c r="K4072" s="40">
        <v>2000</v>
      </c>
      <c r="L4072" s="40">
        <v>2800</v>
      </c>
      <c r="M4072" s="40">
        <v>282</v>
      </c>
      <c r="N4072" s="39" t="s">
        <v>23</v>
      </c>
      <c r="O4072" s="38"/>
      <c r="P4072" s="37" t="s">
        <v>383</v>
      </c>
      <c r="Q4072" s="36">
        <f>SUM(Q4073:Q4079)</f>
        <v>0</v>
      </c>
      <c r="R4072" s="36">
        <f>SUM(R4073:R4079)</f>
        <v>0</v>
      </c>
      <c r="S4072" s="36">
        <f t="shared" si="268"/>
        <v>0</v>
      </c>
      <c r="T4072" s="36">
        <f>SUM(T4073:T4079)</f>
        <v>0</v>
      </c>
      <c r="U4072" s="36">
        <f>SUM(U4073:U4079)</f>
        <v>0</v>
      </c>
      <c r="V4072" s="36">
        <f t="shared" si="269"/>
        <v>0</v>
      </c>
      <c r="W4072" s="36">
        <f t="shared" si="270"/>
        <v>0</v>
      </c>
      <c r="X4072" s="35"/>
      <c r="Y4072" s="64"/>
      <c r="Z4072" s="63"/>
      <c r="AA4072" s="32"/>
      <c r="AK4072" s="2"/>
      <c r="AL4072" s="2"/>
      <c r="AM4072" s="2"/>
      <c r="AN4072" s="2"/>
      <c r="AO4072" s="2"/>
      <c r="AP4072" s="2"/>
      <c r="AQ4072" s="2"/>
      <c r="AR4072" s="2"/>
      <c r="AS4072" s="2"/>
      <c r="AT4072" s="2"/>
      <c r="AU4072" s="2"/>
      <c r="AV4072" s="2"/>
      <c r="AW4072" s="2"/>
    </row>
    <row r="4073" spans="1:49" hidden="1">
      <c r="A4073" s="31" t="e">
        <f t="shared" si="271"/>
        <v>#N/A</v>
      </c>
      <c r="B4073" s="30" t="e">
        <f>VLOOKUP(F4073,[3]!Tabla13[#All],2,FALSE)</f>
        <v>#N/A</v>
      </c>
      <c r="C4073" s="51">
        <v>2026</v>
      </c>
      <c r="D4073" s="51">
        <v>8330</v>
      </c>
      <c r="E4073" s="51"/>
      <c r="F4073" s="52"/>
      <c r="G4073" s="51">
        <v>4</v>
      </c>
      <c r="H4073" s="51">
        <v>10</v>
      </c>
      <c r="I4073" s="51">
        <v>27</v>
      </c>
      <c r="J4073" s="51"/>
      <c r="K4073" s="51">
        <v>2000</v>
      </c>
      <c r="L4073" s="51">
        <v>2800</v>
      </c>
      <c r="M4073" s="51">
        <v>282</v>
      </c>
      <c r="N4073" s="50">
        <v>623</v>
      </c>
      <c r="O4073" s="49"/>
      <c r="P4073" s="48" t="s">
        <v>382</v>
      </c>
      <c r="Q4073" s="47">
        <v>0</v>
      </c>
      <c r="R4073" s="47">
        <v>0</v>
      </c>
      <c r="S4073" s="46">
        <f t="shared" si="268"/>
        <v>0</v>
      </c>
      <c r="T4073" s="47">
        <v>0</v>
      </c>
      <c r="U4073" s="47">
        <v>0</v>
      </c>
      <c r="V4073" s="46">
        <f t="shared" si="269"/>
        <v>0</v>
      </c>
      <c r="W4073" s="46">
        <f t="shared" si="270"/>
        <v>0</v>
      </c>
      <c r="X4073" s="45" t="s">
        <v>26</v>
      </c>
      <c r="Y4073" s="44"/>
      <c r="Z4073" s="43"/>
      <c r="AA4073" s="78" t="s">
        <v>100</v>
      </c>
      <c r="AK4073" s="2"/>
      <c r="AL4073" s="2"/>
      <c r="AM4073" s="2"/>
      <c r="AN4073" s="2"/>
      <c r="AO4073" s="2"/>
      <c r="AP4073" s="2"/>
      <c r="AQ4073" s="2"/>
      <c r="AR4073" s="2"/>
      <c r="AS4073" s="2"/>
      <c r="AT4073" s="2"/>
      <c r="AU4073" s="2"/>
      <c r="AV4073" s="2"/>
      <c r="AW4073" s="2"/>
    </row>
    <row r="4074" spans="1:49" hidden="1">
      <c r="A4074" s="31" t="e">
        <f t="shared" si="271"/>
        <v>#N/A</v>
      </c>
      <c r="B4074" s="30" t="e">
        <f>VLOOKUP(F4074,[3]!Tabla13[#All],2,FALSE)</f>
        <v>#N/A</v>
      </c>
      <c r="C4074" s="51">
        <v>2026</v>
      </c>
      <c r="D4074" s="51">
        <v>8330</v>
      </c>
      <c r="E4074" s="51"/>
      <c r="F4074" s="52"/>
      <c r="G4074" s="51">
        <v>4</v>
      </c>
      <c r="H4074" s="51">
        <v>10</v>
      </c>
      <c r="I4074" s="51">
        <v>27</v>
      </c>
      <c r="J4074" s="51"/>
      <c r="K4074" s="51">
        <v>2000</v>
      </c>
      <c r="L4074" s="51">
        <v>2800</v>
      </c>
      <c r="M4074" s="51">
        <v>282</v>
      </c>
      <c r="N4074" s="50">
        <v>695</v>
      </c>
      <c r="O4074" s="49"/>
      <c r="P4074" s="48" t="s">
        <v>381</v>
      </c>
      <c r="Q4074" s="47">
        <v>0</v>
      </c>
      <c r="R4074" s="47">
        <v>0</v>
      </c>
      <c r="S4074" s="46">
        <f t="shared" si="268"/>
        <v>0</v>
      </c>
      <c r="T4074" s="47">
        <v>0</v>
      </c>
      <c r="U4074" s="47">
        <v>0</v>
      </c>
      <c r="V4074" s="46">
        <f t="shared" si="269"/>
        <v>0</v>
      </c>
      <c r="W4074" s="46">
        <f t="shared" si="270"/>
        <v>0</v>
      </c>
      <c r="X4074" s="45" t="s">
        <v>26</v>
      </c>
      <c r="Y4074" s="44"/>
      <c r="Z4074" s="43"/>
      <c r="AA4074" s="78" t="s">
        <v>100</v>
      </c>
      <c r="AK4074" s="2"/>
      <c r="AL4074" s="2"/>
      <c r="AM4074" s="2"/>
      <c r="AN4074" s="2"/>
      <c r="AO4074" s="2"/>
      <c r="AP4074" s="2"/>
      <c r="AQ4074" s="2"/>
      <c r="AR4074" s="2"/>
      <c r="AS4074" s="2"/>
      <c r="AT4074" s="2"/>
      <c r="AU4074" s="2"/>
      <c r="AV4074" s="2"/>
      <c r="AW4074" s="2"/>
    </row>
    <row r="4075" spans="1:49" hidden="1">
      <c r="A4075" s="31" t="e">
        <f t="shared" si="271"/>
        <v>#N/A</v>
      </c>
      <c r="B4075" s="30" t="e">
        <f>VLOOKUP(F4075,[3]!Tabla13[#All],2,FALSE)</f>
        <v>#N/A</v>
      </c>
      <c r="C4075" s="51">
        <v>2026</v>
      </c>
      <c r="D4075" s="51">
        <v>8330</v>
      </c>
      <c r="E4075" s="51"/>
      <c r="F4075" s="52"/>
      <c r="G4075" s="51">
        <v>4</v>
      </c>
      <c r="H4075" s="51">
        <v>10</v>
      </c>
      <c r="I4075" s="51">
        <v>27</v>
      </c>
      <c r="J4075" s="51"/>
      <c r="K4075" s="51">
        <v>2000</v>
      </c>
      <c r="L4075" s="51">
        <v>2800</v>
      </c>
      <c r="M4075" s="51">
        <v>282</v>
      </c>
      <c r="N4075" s="50">
        <v>727</v>
      </c>
      <c r="O4075" s="49"/>
      <c r="P4075" s="48" t="s">
        <v>380</v>
      </c>
      <c r="Q4075" s="47">
        <v>0</v>
      </c>
      <c r="R4075" s="47">
        <v>0</v>
      </c>
      <c r="S4075" s="46">
        <f t="shared" si="268"/>
        <v>0</v>
      </c>
      <c r="T4075" s="47">
        <v>0</v>
      </c>
      <c r="U4075" s="47">
        <v>0</v>
      </c>
      <c r="V4075" s="46">
        <f t="shared" si="269"/>
        <v>0</v>
      </c>
      <c r="W4075" s="46">
        <f t="shared" si="270"/>
        <v>0</v>
      </c>
      <c r="X4075" s="45" t="s">
        <v>26</v>
      </c>
      <c r="Y4075" s="44"/>
      <c r="Z4075" s="43"/>
      <c r="AA4075" s="78" t="s">
        <v>100</v>
      </c>
      <c r="AK4075" s="2"/>
      <c r="AL4075" s="2"/>
      <c r="AM4075" s="2"/>
      <c r="AN4075" s="2"/>
      <c r="AO4075" s="2"/>
      <c r="AP4075" s="2"/>
      <c r="AQ4075" s="2"/>
      <c r="AR4075" s="2"/>
      <c r="AS4075" s="2"/>
      <c r="AT4075" s="2"/>
      <c r="AU4075" s="2"/>
      <c r="AV4075" s="2"/>
      <c r="AW4075" s="2"/>
    </row>
    <row r="4076" spans="1:49" hidden="1">
      <c r="A4076" s="31" t="e">
        <f t="shared" si="271"/>
        <v>#N/A</v>
      </c>
      <c r="B4076" s="30" t="e">
        <f>VLOOKUP(F4076,[3]!Tabla13[#All],2,FALSE)</f>
        <v>#N/A</v>
      </c>
      <c r="C4076" s="51">
        <v>2026</v>
      </c>
      <c r="D4076" s="51">
        <v>8330</v>
      </c>
      <c r="E4076" s="51"/>
      <c r="F4076" s="52"/>
      <c r="G4076" s="51">
        <v>4</v>
      </c>
      <c r="H4076" s="51">
        <v>10</v>
      </c>
      <c r="I4076" s="51">
        <v>27</v>
      </c>
      <c r="J4076" s="51"/>
      <c r="K4076" s="51">
        <v>2000</v>
      </c>
      <c r="L4076" s="51">
        <v>2800</v>
      </c>
      <c r="M4076" s="51">
        <v>282</v>
      </c>
      <c r="N4076" s="50">
        <v>268</v>
      </c>
      <c r="O4076" s="49"/>
      <c r="P4076" s="48" t="s">
        <v>379</v>
      </c>
      <c r="Q4076" s="47">
        <v>0</v>
      </c>
      <c r="R4076" s="47">
        <v>0</v>
      </c>
      <c r="S4076" s="46">
        <f t="shared" si="268"/>
        <v>0</v>
      </c>
      <c r="T4076" s="47">
        <v>0</v>
      </c>
      <c r="U4076" s="47">
        <v>0</v>
      </c>
      <c r="V4076" s="46">
        <f t="shared" si="269"/>
        <v>0</v>
      </c>
      <c r="W4076" s="46">
        <f t="shared" si="270"/>
        <v>0</v>
      </c>
      <c r="X4076" s="45" t="s">
        <v>377</v>
      </c>
      <c r="Y4076" s="44"/>
      <c r="Z4076" s="43"/>
      <c r="AA4076" s="78" t="s">
        <v>100</v>
      </c>
      <c r="AK4076" s="2"/>
      <c r="AL4076" s="2"/>
      <c r="AM4076" s="2"/>
      <c r="AN4076" s="2"/>
      <c r="AO4076" s="2"/>
      <c r="AP4076" s="2"/>
      <c r="AQ4076" s="2"/>
      <c r="AR4076" s="2"/>
      <c r="AS4076" s="2"/>
      <c r="AT4076" s="2"/>
      <c r="AU4076" s="2"/>
      <c r="AV4076" s="2"/>
      <c r="AW4076" s="2"/>
    </row>
    <row r="4077" spans="1:49" hidden="1">
      <c r="A4077" s="31" t="e">
        <f t="shared" si="271"/>
        <v>#N/A</v>
      </c>
      <c r="B4077" s="30" t="e">
        <f>VLOOKUP(F4077,[3]!Tabla13[#All],2,FALSE)</f>
        <v>#N/A</v>
      </c>
      <c r="C4077" s="51">
        <v>2026</v>
      </c>
      <c r="D4077" s="51">
        <v>8330</v>
      </c>
      <c r="E4077" s="51"/>
      <c r="F4077" s="52"/>
      <c r="G4077" s="51">
        <v>4</v>
      </c>
      <c r="H4077" s="51">
        <v>10</v>
      </c>
      <c r="I4077" s="51">
        <v>27</v>
      </c>
      <c r="J4077" s="51"/>
      <c r="K4077" s="51">
        <v>2000</v>
      </c>
      <c r="L4077" s="51">
        <v>2800</v>
      </c>
      <c r="M4077" s="51">
        <v>282</v>
      </c>
      <c r="N4077" s="50">
        <v>272</v>
      </c>
      <c r="O4077" s="49"/>
      <c r="P4077" s="48" t="s">
        <v>378</v>
      </c>
      <c r="Q4077" s="47">
        <v>0</v>
      </c>
      <c r="R4077" s="47">
        <v>0</v>
      </c>
      <c r="S4077" s="46">
        <f t="shared" si="268"/>
        <v>0</v>
      </c>
      <c r="T4077" s="47">
        <v>0</v>
      </c>
      <c r="U4077" s="47">
        <v>0</v>
      </c>
      <c r="V4077" s="46">
        <f t="shared" si="269"/>
        <v>0</v>
      </c>
      <c r="W4077" s="46">
        <f t="shared" si="270"/>
        <v>0</v>
      </c>
      <c r="X4077" s="45" t="s">
        <v>377</v>
      </c>
      <c r="Y4077" s="44"/>
      <c r="Z4077" s="43"/>
      <c r="AA4077" s="78" t="s">
        <v>100</v>
      </c>
      <c r="AK4077" s="2"/>
      <c r="AL4077" s="2"/>
      <c r="AM4077" s="2"/>
      <c r="AN4077" s="2"/>
      <c r="AO4077" s="2"/>
      <c r="AP4077" s="2"/>
      <c r="AQ4077" s="2"/>
      <c r="AR4077" s="2"/>
      <c r="AS4077" s="2"/>
      <c r="AT4077" s="2"/>
      <c r="AU4077" s="2"/>
      <c r="AV4077" s="2"/>
      <c r="AW4077" s="2"/>
    </row>
    <row r="4078" spans="1:49" hidden="1">
      <c r="A4078" s="31" t="e">
        <f t="shared" si="271"/>
        <v>#N/A</v>
      </c>
      <c r="B4078" s="30" t="e">
        <f>VLOOKUP(F4078,[3]!Tabla13[#All],2,FALSE)</f>
        <v>#N/A</v>
      </c>
      <c r="C4078" s="51">
        <v>2026</v>
      </c>
      <c r="D4078" s="51">
        <v>8330</v>
      </c>
      <c r="E4078" s="51"/>
      <c r="F4078" s="52"/>
      <c r="G4078" s="51">
        <v>4</v>
      </c>
      <c r="H4078" s="51">
        <v>10</v>
      </c>
      <c r="I4078" s="51">
        <v>27</v>
      </c>
      <c r="J4078" s="51"/>
      <c r="K4078" s="51">
        <v>2000</v>
      </c>
      <c r="L4078" s="51">
        <v>2800</v>
      </c>
      <c r="M4078" s="51">
        <v>282</v>
      </c>
      <c r="N4078" s="50">
        <v>1167</v>
      </c>
      <c r="O4078" s="49"/>
      <c r="P4078" s="48" t="s">
        <v>376</v>
      </c>
      <c r="Q4078" s="47">
        <v>0</v>
      </c>
      <c r="R4078" s="47">
        <v>0</v>
      </c>
      <c r="S4078" s="46">
        <f t="shared" si="268"/>
        <v>0</v>
      </c>
      <c r="T4078" s="47">
        <v>0</v>
      </c>
      <c r="U4078" s="47">
        <v>0</v>
      </c>
      <c r="V4078" s="46">
        <f t="shared" si="269"/>
        <v>0</v>
      </c>
      <c r="W4078" s="46">
        <f t="shared" si="270"/>
        <v>0</v>
      </c>
      <c r="X4078" s="45" t="s">
        <v>26</v>
      </c>
      <c r="Y4078" s="44"/>
      <c r="Z4078" s="43"/>
      <c r="AA4078" s="78" t="s">
        <v>100</v>
      </c>
      <c r="AK4078" s="2"/>
      <c r="AL4078" s="2"/>
      <c r="AM4078" s="2"/>
      <c r="AN4078" s="2"/>
      <c r="AO4078" s="2"/>
      <c r="AP4078" s="2"/>
      <c r="AQ4078" s="2"/>
      <c r="AR4078" s="2"/>
      <c r="AS4078" s="2"/>
      <c r="AT4078" s="2"/>
      <c r="AU4078" s="2"/>
      <c r="AV4078" s="2"/>
      <c r="AW4078" s="2"/>
    </row>
    <row r="4079" spans="1:49" hidden="1">
      <c r="A4079" s="31" t="e">
        <f t="shared" si="271"/>
        <v>#N/A</v>
      </c>
      <c r="B4079" s="30" t="e">
        <f>VLOOKUP(F4079,[3]!Tabla13[#All],2,FALSE)</f>
        <v>#N/A</v>
      </c>
      <c r="C4079" s="51">
        <v>2026</v>
      </c>
      <c r="D4079" s="51">
        <v>8330</v>
      </c>
      <c r="E4079" s="51"/>
      <c r="F4079" s="52"/>
      <c r="G4079" s="51">
        <v>4</v>
      </c>
      <c r="H4079" s="51">
        <v>10</v>
      </c>
      <c r="I4079" s="51">
        <v>27</v>
      </c>
      <c r="J4079" s="51"/>
      <c r="K4079" s="51">
        <v>2000</v>
      </c>
      <c r="L4079" s="51">
        <v>2800</v>
      </c>
      <c r="M4079" s="51">
        <v>282</v>
      </c>
      <c r="N4079" s="50">
        <v>1166</v>
      </c>
      <c r="O4079" s="49"/>
      <c r="P4079" s="48" t="s">
        <v>375</v>
      </c>
      <c r="Q4079" s="47">
        <v>0</v>
      </c>
      <c r="R4079" s="47">
        <v>0</v>
      </c>
      <c r="S4079" s="46">
        <f t="shared" si="268"/>
        <v>0</v>
      </c>
      <c r="T4079" s="47">
        <v>0</v>
      </c>
      <c r="U4079" s="47">
        <v>0</v>
      </c>
      <c r="V4079" s="46">
        <f t="shared" si="269"/>
        <v>0</v>
      </c>
      <c r="W4079" s="46">
        <f t="shared" si="270"/>
        <v>0</v>
      </c>
      <c r="X4079" s="45" t="s">
        <v>26</v>
      </c>
      <c r="Y4079" s="44"/>
      <c r="Z4079" s="43"/>
      <c r="AA4079" s="78" t="s">
        <v>100</v>
      </c>
      <c r="AK4079" s="2"/>
      <c r="AL4079" s="2"/>
      <c r="AM4079" s="2"/>
      <c r="AN4079" s="2"/>
      <c r="AO4079" s="2"/>
      <c r="AP4079" s="2"/>
      <c r="AQ4079" s="2"/>
      <c r="AR4079" s="2"/>
      <c r="AS4079" s="2"/>
      <c r="AT4079" s="2"/>
      <c r="AU4079" s="2"/>
      <c r="AV4079" s="2"/>
      <c r="AW4079" s="2"/>
    </row>
    <row r="4080" spans="1:49" hidden="1">
      <c r="A4080" s="31" t="e">
        <f t="shared" si="271"/>
        <v>#N/A</v>
      </c>
      <c r="B4080" s="30" t="e">
        <f>VLOOKUP(F4080,[3]!Tabla13[#All],2,FALSE)</f>
        <v>#N/A</v>
      </c>
      <c r="C4080" s="40">
        <v>2026</v>
      </c>
      <c r="D4080" s="40">
        <v>8330</v>
      </c>
      <c r="E4080" s="40"/>
      <c r="F4080" s="41"/>
      <c r="G4080" s="40">
        <v>4</v>
      </c>
      <c r="H4080" s="40">
        <v>10</v>
      </c>
      <c r="I4080" s="40">
        <v>27</v>
      </c>
      <c r="J4080" s="40"/>
      <c r="K4080" s="40">
        <v>2000</v>
      </c>
      <c r="L4080" s="40">
        <v>2800</v>
      </c>
      <c r="M4080" s="40">
        <v>283</v>
      </c>
      <c r="N4080" s="39" t="s">
        <v>23</v>
      </c>
      <c r="O4080" s="38"/>
      <c r="P4080" s="37" t="s">
        <v>374</v>
      </c>
      <c r="Q4080" s="36">
        <f>SUM(Q4081:Q4105)</f>
        <v>0</v>
      </c>
      <c r="R4080" s="36">
        <f>SUM(R4081:R4105)</f>
        <v>0</v>
      </c>
      <c r="S4080" s="36">
        <f t="shared" si="268"/>
        <v>0</v>
      </c>
      <c r="T4080" s="36">
        <f>SUM(T4081:T4105)</f>
        <v>0</v>
      </c>
      <c r="U4080" s="36">
        <f>SUM(U4081:U4105)</f>
        <v>0</v>
      </c>
      <c r="V4080" s="36">
        <f t="shared" si="269"/>
        <v>0</v>
      </c>
      <c r="W4080" s="36">
        <f t="shared" si="270"/>
        <v>0</v>
      </c>
      <c r="X4080" s="35"/>
      <c r="Y4080" s="64"/>
      <c r="Z4080" s="63"/>
      <c r="AA4080" s="32"/>
      <c r="AK4080" s="2"/>
      <c r="AL4080" s="2"/>
      <c r="AM4080" s="2"/>
      <c r="AN4080" s="2"/>
      <c r="AO4080" s="2"/>
      <c r="AP4080" s="2"/>
      <c r="AQ4080" s="2"/>
      <c r="AR4080" s="2"/>
      <c r="AS4080" s="2"/>
      <c r="AT4080" s="2"/>
      <c r="AU4080" s="2"/>
      <c r="AV4080" s="2"/>
      <c r="AW4080" s="2"/>
    </row>
    <row r="4081" spans="1:49" hidden="1">
      <c r="A4081" s="31" t="e">
        <f t="shared" si="271"/>
        <v>#N/A</v>
      </c>
      <c r="B4081" s="30" t="e">
        <f>VLOOKUP(F4081,[3]!Tabla13[#All],2,FALSE)</f>
        <v>#N/A</v>
      </c>
      <c r="C4081" s="51">
        <v>2026</v>
      </c>
      <c r="D4081" s="51">
        <v>8330</v>
      </c>
      <c r="E4081" s="51"/>
      <c r="F4081" s="52"/>
      <c r="G4081" s="51">
        <v>4</v>
      </c>
      <c r="H4081" s="51">
        <v>10</v>
      </c>
      <c r="I4081" s="51">
        <v>27</v>
      </c>
      <c r="J4081" s="51"/>
      <c r="K4081" s="51">
        <v>2000</v>
      </c>
      <c r="L4081" s="51">
        <v>2800</v>
      </c>
      <c r="M4081" s="51">
        <v>283</v>
      </c>
      <c r="N4081" s="50">
        <v>116</v>
      </c>
      <c r="O4081" s="49"/>
      <c r="P4081" s="48" t="s">
        <v>373</v>
      </c>
      <c r="Q4081" s="47">
        <v>0</v>
      </c>
      <c r="R4081" s="47">
        <v>0</v>
      </c>
      <c r="S4081" s="46">
        <f t="shared" si="268"/>
        <v>0</v>
      </c>
      <c r="T4081" s="47">
        <v>0</v>
      </c>
      <c r="U4081" s="47">
        <v>0</v>
      </c>
      <c r="V4081" s="46">
        <f t="shared" si="269"/>
        <v>0</v>
      </c>
      <c r="W4081" s="46">
        <f t="shared" si="270"/>
        <v>0</v>
      </c>
      <c r="X4081" s="45" t="s">
        <v>26</v>
      </c>
      <c r="Y4081" s="44"/>
      <c r="Z4081" s="43"/>
      <c r="AA4081" s="78" t="s">
        <v>100</v>
      </c>
      <c r="AK4081" s="2"/>
      <c r="AL4081" s="2"/>
      <c r="AM4081" s="2"/>
      <c r="AN4081" s="2"/>
      <c r="AO4081" s="2"/>
      <c r="AP4081" s="2"/>
      <c r="AQ4081" s="2"/>
      <c r="AR4081" s="2"/>
      <c r="AS4081" s="2"/>
      <c r="AT4081" s="2"/>
      <c r="AU4081" s="2"/>
      <c r="AV4081" s="2"/>
      <c r="AW4081" s="2"/>
    </row>
    <row r="4082" spans="1:49" hidden="1">
      <c r="A4082" s="31" t="e">
        <f t="shared" si="271"/>
        <v>#N/A</v>
      </c>
      <c r="B4082" s="30" t="e">
        <f>VLOOKUP(F4082,[3]!Tabla13[#All],2,FALSE)</f>
        <v>#N/A</v>
      </c>
      <c r="C4082" s="51">
        <v>2026</v>
      </c>
      <c r="D4082" s="51">
        <v>8330</v>
      </c>
      <c r="E4082" s="51"/>
      <c r="F4082" s="52"/>
      <c r="G4082" s="51">
        <v>4</v>
      </c>
      <c r="H4082" s="51">
        <v>10</v>
      </c>
      <c r="I4082" s="51">
        <v>27</v>
      </c>
      <c r="J4082" s="51"/>
      <c r="K4082" s="51">
        <v>2000</v>
      </c>
      <c r="L4082" s="51">
        <v>2800</v>
      </c>
      <c r="M4082" s="51">
        <v>283</v>
      </c>
      <c r="N4082" s="50">
        <v>146</v>
      </c>
      <c r="O4082" s="49"/>
      <c r="P4082" s="48" t="s">
        <v>372</v>
      </c>
      <c r="Q4082" s="47">
        <v>0</v>
      </c>
      <c r="R4082" s="47">
        <v>0</v>
      </c>
      <c r="S4082" s="46">
        <f t="shared" si="268"/>
        <v>0</v>
      </c>
      <c r="T4082" s="47">
        <v>0</v>
      </c>
      <c r="U4082" s="47">
        <v>0</v>
      </c>
      <c r="V4082" s="46">
        <f t="shared" si="269"/>
        <v>0</v>
      </c>
      <c r="W4082" s="46">
        <f t="shared" si="270"/>
        <v>0</v>
      </c>
      <c r="X4082" s="45" t="s">
        <v>26</v>
      </c>
      <c r="Y4082" s="44"/>
      <c r="Z4082" s="43"/>
      <c r="AA4082" s="78" t="s">
        <v>100</v>
      </c>
      <c r="AK4082" s="2"/>
      <c r="AL4082" s="2"/>
      <c r="AM4082" s="2"/>
      <c r="AN4082" s="2"/>
      <c r="AO4082" s="2"/>
      <c r="AP4082" s="2"/>
      <c r="AQ4082" s="2"/>
      <c r="AR4082" s="2"/>
      <c r="AS4082" s="2"/>
      <c r="AT4082" s="2"/>
      <c r="AU4082" s="2"/>
      <c r="AV4082" s="2"/>
      <c r="AW4082" s="2"/>
    </row>
    <row r="4083" spans="1:49" hidden="1">
      <c r="A4083" s="31" t="e">
        <f t="shared" si="271"/>
        <v>#N/A</v>
      </c>
      <c r="B4083" s="30" t="e">
        <f>VLOOKUP(F4083,[3]!Tabla13[#All],2,FALSE)</f>
        <v>#N/A</v>
      </c>
      <c r="C4083" s="51">
        <v>2026</v>
      </c>
      <c r="D4083" s="51">
        <v>8330</v>
      </c>
      <c r="E4083" s="51"/>
      <c r="F4083" s="52"/>
      <c r="G4083" s="51">
        <v>4</v>
      </c>
      <c r="H4083" s="51">
        <v>10</v>
      </c>
      <c r="I4083" s="51">
        <v>27</v>
      </c>
      <c r="J4083" s="51"/>
      <c r="K4083" s="51">
        <v>2000</v>
      </c>
      <c r="L4083" s="51">
        <v>2800</v>
      </c>
      <c r="M4083" s="51">
        <v>283</v>
      </c>
      <c r="N4083" s="50">
        <v>277</v>
      </c>
      <c r="O4083" s="49"/>
      <c r="P4083" s="48" t="s">
        <v>371</v>
      </c>
      <c r="Q4083" s="47">
        <v>0</v>
      </c>
      <c r="R4083" s="47">
        <v>0</v>
      </c>
      <c r="S4083" s="46">
        <f t="shared" si="268"/>
        <v>0</v>
      </c>
      <c r="T4083" s="47">
        <v>0</v>
      </c>
      <c r="U4083" s="47">
        <v>0</v>
      </c>
      <c r="V4083" s="46">
        <f t="shared" si="269"/>
        <v>0</v>
      </c>
      <c r="W4083" s="46">
        <f t="shared" si="270"/>
        <v>0</v>
      </c>
      <c r="X4083" s="45" t="s">
        <v>26</v>
      </c>
      <c r="Y4083" s="44"/>
      <c r="Z4083" s="43"/>
      <c r="AA4083" s="78" t="s">
        <v>100</v>
      </c>
      <c r="AK4083" s="2"/>
      <c r="AL4083" s="2"/>
      <c r="AM4083" s="2"/>
      <c r="AN4083" s="2"/>
      <c r="AO4083" s="2"/>
      <c r="AP4083" s="2"/>
      <c r="AQ4083" s="2"/>
      <c r="AR4083" s="2"/>
      <c r="AS4083" s="2"/>
      <c r="AT4083" s="2"/>
      <c r="AU4083" s="2"/>
      <c r="AV4083" s="2"/>
      <c r="AW4083" s="2"/>
    </row>
    <row r="4084" spans="1:49" hidden="1">
      <c r="A4084" s="31" t="e">
        <f t="shared" si="271"/>
        <v>#N/A</v>
      </c>
      <c r="B4084" s="30" t="e">
        <f>VLOOKUP(F4084,[3]!Tabla13[#All],2,FALSE)</f>
        <v>#N/A</v>
      </c>
      <c r="C4084" s="51">
        <v>2026</v>
      </c>
      <c r="D4084" s="51">
        <v>8330</v>
      </c>
      <c r="E4084" s="51"/>
      <c r="F4084" s="52"/>
      <c r="G4084" s="51">
        <v>4</v>
      </c>
      <c r="H4084" s="51">
        <v>10</v>
      </c>
      <c r="I4084" s="51">
        <v>27</v>
      </c>
      <c r="J4084" s="51"/>
      <c r="K4084" s="51">
        <v>2000</v>
      </c>
      <c r="L4084" s="51">
        <v>2800</v>
      </c>
      <c r="M4084" s="51">
        <v>283</v>
      </c>
      <c r="N4084" s="50">
        <v>283</v>
      </c>
      <c r="O4084" s="49"/>
      <c r="P4084" s="48" t="s">
        <v>370</v>
      </c>
      <c r="Q4084" s="47">
        <v>0</v>
      </c>
      <c r="R4084" s="47">
        <v>0</v>
      </c>
      <c r="S4084" s="46">
        <f t="shared" si="268"/>
        <v>0</v>
      </c>
      <c r="T4084" s="47">
        <v>0</v>
      </c>
      <c r="U4084" s="47">
        <v>0</v>
      </c>
      <c r="V4084" s="46">
        <f t="shared" si="269"/>
        <v>0</v>
      </c>
      <c r="W4084" s="46">
        <f t="shared" si="270"/>
        <v>0</v>
      </c>
      <c r="X4084" s="45" t="s">
        <v>26</v>
      </c>
      <c r="Y4084" s="44"/>
      <c r="Z4084" s="43"/>
      <c r="AA4084" s="78" t="s">
        <v>100</v>
      </c>
      <c r="AK4084" s="2"/>
      <c r="AL4084" s="2"/>
      <c r="AM4084" s="2"/>
      <c r="AN4084" s="2"/>
      <c r="AO4084" s="2"/>
      <c r="AP4084" s="2"/>
      <c r="AQ4084" s="2"/>
      <c r="AR4084" s="2"/>
      <c r="AS4084" s="2"/>
      <c r="AT4084" s="2"/>
      <c r="AU4084" s="2"/>
      <c r="AV4084" s="2"/>
      <c r="AW4084" s="2"/>
    </row>
    <row r="4085" spans="1:49" hidden="1">
      <c r="A4085" s="31" t="e">
        <f t="shared" si="271"/>
        <v>#N/A</v>
      </c>
      <c r="B4085" s="30" t="e">
        <f>VLOOKUP(F4085,[3]!Tabla13[#All],2,FALSE)</f>
        <v>#N/A</v>
      </c>
      <c r="C4085" s="51">
        <v>2026</v>
      </c>
      <c r="D4085" s="51">
        <v>8330</v>
      </c>
      <c r="E4085" s="51"/>
      <c r="F4085" s="52"/>
      <c r="G4085" s="51">
        <v>4</v>
      </c>
      <c r="H4085" s="51">
        <v>10</v>
      </c>
      <c r="I4085" s="51">
        <v>27</v>
      </c>
      <c r="J4085" s="51"/>
      <c r="K4085" s="51">
        <v>2000</v>
      </c>
      <c r="L4085" s="51">
        <v>2800</v>
      </c>
      <c r="M4085" s="51">
        <v>283</v>
      </c>
      <c r="N4085" s="50">
        <v>298</v>
      </c>
      <c r="O4085" s="49"/>
      <c r="P4085" s="48" t="s">
        <v>369</v>
      </c>
      <c r="Q4085" s="47">
        <v>0</v>
      </c>
      <c r="R4085" s="47">
        <v>0</v>
      </c>
      <c r="S4085" s="46">
        <f t="shared" si="268"/>
        <v>0</v>
      </c>
      <c r="T4085" s="47">
        <v>0</v>
      </c>
      <c r="U4085" s="47">
        <v>0</v>
      </c>
      <c r="V4085" s="46">
        <f t="shared" si="269"/>
        <v>0</v>
      </c>
      <c r="W4085" s="46">
        <f t="shared" si="270"/>
        <v>0</v>
      </c>
      <c r="X4085" s="45" t="s">
        <v>26</v>
      </c>
      <c r="Y4085" s="44"/>
      <c r="Z4085" s="43"/>
      <c r="AA4085" s="78" t="s">
        <v>100</v>
      </c>
      <c r="AK4085" s="2"/>
      <c r="AL4085" s="2"/>
      <c r="AM4085" s="2"/>
      <c r="AN4085" s="2"/>
      <c r="AO4085" s="2"/>
      <c r="AP4085" s="2"/>
      <c r="AQ4085" s="2"/>
      <c r="AR4085" s="2"/>
      <c r="AS4085" s="2"/>
      <c r="AT4085" s="2"/>
      <c r="AU4085" s="2"/>
      <c r="AV4085" s="2"/>
      <c r="AW4085" s="2"/>
    </row>
    <row r="4086" spans="1:49" hidden="1">
      <c r="A4086" s="31" t="e">
        <f t="shared" si="271"/>
        <v>#N/A</v>
      </c>
      <c r="B4086" s="30" t="e">
        <f>VLOOKUP(F4086,[3]!Tabla13[#All],2,FALSE)</f>
        <v>#N/A</v>
      </c>
      <c r="C4086" s="51">
        <v>2026</v>
      </c>
      <c r="D4086" s="51">
        <v>8330</v>
      </c>
      <c r="E4086" s="51"/>
      <c r="F4086" s="52"/>
      <c r="G4086" s="51">
        <v>4</v>
      </c>
      <c r="H4086" s="51">
        <v>10</v>
      </c>
      <c r="I4086" s="51">
        <v>27</v>
      </c>
      <c r="J4086" s="51"/>
      <c r="K4086" s="51">
        <v>2000</v>
      </c>
      <c r="L4086" s="51">
        <v>2800</v>
      </c>
      <c r="M4086" s="51">
        <v>283</v>
      </c>
      <c r="N4086" s="50">
        <v>308</v>
      </c>
      <c r="O4086" s="49"/>
      <c r="P4086" s="48" t="s">
        <v>368</v>
      </c>
      <c r="Q4086" s="47">
        <v>0</v>
      </c>
      <c r="R4086" s="47">
        <v>0</v>
      </c>
      <c r="S4086" s="46">
        <f t="shared" si="268"/>
        <v>0</v>
      </c>
      <c r="T4086" s="47">
        <v>0</v>
      </c>
      <c r="U4086" s="47">
        <v>0</v>
      </c>
      <c r="V4086" s="46">
        <f t="shared" si="269"/>
        <v>0</v>
      </c>
      <c r="W4086" s="46">
        <f t="shared" si="270"/>
        <v>0</v>
      </c>
      <c r="X4086" s="45" t="s">
        <v>26</v>
      </c>
      <c r="Y4086" s="44"/>
      <c r="Z4086" s="43"/>
      <c r="AA4086" s="78" t="s">
        <v>100</v>
      </c>
      <c r="AK4086" s="2"/>
      <c r="AL4086" s="2"/>
      <c r="AM4086" s="2"/>
      <c r="AN4086" s="2"/>
      <c r="AO4086" s="2"/>
      <c r="AP4086" s="2"/>
      <c r="AQ4086" s="2"/>
      <c r="AR4086" s="2"/>
      <c r="AS4086" s="2"/>
      <c r="AT4086" s="2"/>
      <c r="AU4086" s="2"/>
      <c r="AV4086" s="2"/>
      <c r="AW4086" s="2"/>
    </row>
    <row r="4087" spans="1:49" ht="28.5" hidden="1">
      <c r="A4087" s="31" t="e">
        <f t="shared" si="271"/>
        <v>#N/A</v>
      </c>
      <c r="B4087" s="30" t="e">
        <f>VLOOKUP(F4087,[3]!Tabla13[#All],2,FALSE)</f>
        <v>#N/A</v>
      </c>
      <c r="C4087" s="51">
        <v>2026</v>
      </c>
      <c r="D4087" s="51">
        <v>8330</v>
      </c>
      <c r="E4087" s="51"/>
      <c r="F4087" s="52"/>
      <c r="G4087" s="51">
        <v>4</v>
      </c>
      <c r="H4087" s="51">
        <v>10</v>
      </c>
      <c r="I4087" s="51">
        <v>27</v>
      </c>
      <c r="J4087" s="51"/>
      <c r="K4087" s="51">
        <v>2000</v>
      </c>
      <c r="L4087" s="51">
        <v>2800</v>
      </c>
      <c r="M4087" s="51">
        <v>283</v>
      </c>
      <c r="N4087" s="50">
        <v>304</v>
      </c>
      <c r="O4087" s="49"/>
      <c r="P4087" s="48" t="s">
        <v>367</v>
      </c>
      <c r="Q4087" s="47">
        <v>0</v>
      </c>
      <c r="R4087" s="47">
        <v>0</v>
      </c>
      <c r="S4087" s="46">
        <f t="shared" si="268"/>
        <v>0</v>
      </c>
      <c r="T4087" s="47">
        <v>0</v>
      </c>
      <c r="U4087" s="47">
        <v>0</v>
      </c>
      <c r="V4087" s="46">
        <f t="shared" si="269"/>
        <v>0</v>
      </c>
      <c r="W4087" s="46">
        <f t="shared" si="270"/>
        <v>0</v>
      </c>
      <c r="X4087" s="45" t="s">
        <v>26</v>
      </c>
      <c r="Y4087" s="44"/>
      <c r="Z4087" s="43"/>
      <c r="AA4087" s="78" t="s">
        <v>100</v>
      </c>
      <c r="AK4087" s="2"/>
      <c r="AL4087" s="2"/>
      <c r="AM4087" s="2"/>
      <c r="AN4087" s="2"/>
      <c r="AO4087" s="2"/>
      <c r="AP4087" s="2"/>
      <c r="AQ4087" s="2"/>
      <c r="AR4087" s="2"/>
      <c r="AS4087" s="2"/>
      <c r="AT4087" s="2"/>
      <c r="AU4087" s="2"/>
      <c r="AV4087" s="2"/>
      <c r="AW4087" s="2"/>
    </row>
    <row r="4088" spans="1:49" hidden="1">
      <c r="A4088" s="31" t="e">
        <f t="shared" si="271"/>
        <v>#N/A</v>
      </c>
      <c r="B4088" s="30" t="e">
        <f>VLOOKUP(F4088,[3]!Tabla13[#All],2,FALSE)</f>
        <v>#N/A</v>
      </c>
      <c r="C4088" s="51">
        <v>2026</v>
      </c>
      <c r="D4088" s="51">
        <v>8330</v>
      </c>
      <c r="E4088" s="51"/>
      <c r="F4088" s="52"/>
      <c r="G4088" s="51">
        <v>4</v>
      </c>
      <c r="H4088" s="51">
        <v>10</v>
      </c>
      <c r="I4088" s="51">
        <v>27</v>
      </c>
      <c r="J4088" s="51"/>
      <c r="K4088" s="51">
        <v>2000</v>
      </c>
      <c r="L4088" s="51">
        <v>2800</v>
      </c>
      <c r="M4088" s="51">
        <v>283</v>
      </c>
      <c r="N4088" s="50">
        <v>297</v>
      </c>
      <c r="O4088" s="49"/>
      <c r="P4088" s="48" t="s">
        <v>366</v>
      </c>
      <c r="Q4088" s="47">
        <v>0</v>
      </c>
      <c r="R4088" s="47">
        <v>0</v>
      </c>
      <c r="S4088" s="46">
        <f t="shared" si="268"/>
        <v>0</v>
      </c>
      <c r="T4088" s="47">
        <v>0</v>
      </c>
      <c r="U4088" s="47">
        <v>0</v>
      </c>
      <c r="V4088" s="46">
        <f t="shared" si="269"/>
        <v>0</v>
      </c>
      <c r="W4088" s="46">
        <f t="shared" si="270"/>
        <v>0</v>
      </c>
      <c r="X4088" s="45" t="s">
        <v>26</v>
      </c>
      <c r="Y4088" s="44"/>
      <c r="Z4088" s="43"/>
      <c r="AA4088" s="78" t="s">
        <v>100</v>
      </c>
      <c r="AK4088" s="2"/>
      <c r="AL4088" s="2"/>
      <c r="AM4088" s="2"/>
      <c r="AN4088" s="2"/>
      <c r="AO4088" s="2"/>
      <c r="AP4088" s="2"/>
      <c r="AQ4088" s="2"/>
      <c r="AR4088" s="2"/>
      <c r="AS4088" s="2"/>
      <c r="AT4088" s="2"/>
      <c r="AU4088" s="2"/>
      <c r="AV4088" s="2"/>
      <c r="AW4088" s="2"/>
    </row>
    <row r="4089" spans="1:49" hidden="1">
      <c r="A4089" s="31" t="e">
        <f t="shared" si="271"/>
        <v>#N/A</v>
      </c>
      <c r="B4089" s="30" t="e">
        <f>VLOOKUP(F4089,[3]!Tabla13[#All],2,FALSE)</f>
        <v>#N/A</v>
      </c>
      <c r="C4089" s="51">
        <v>2026</v>
      </c>
      <c r="D4089" s="51">
        <v>8330</v>
      </c>
      <c r="E4089" s="51"/>
      <c r="F4089" s="52"/>
      <c r="G4089" s="51">
        <v>4</v>
      </c>
      <c r="H4089" s="51">
        <v>10</v>
      </c>
      <c r="I4089" s="51">
        <v>27</v>
      </c>
      <c r="J4089" s="51"/>
      <c r="K4089" s="51">
        <v>2000</v>
      </c>
      <c r="L4089" s="51">
        <v>2800</v>
      </c>
      <c r="M4089" s="51">
        <v>283</v>
      </c>
      <c r="N4089" s="50">
        <v>314</v>
      </c>
      <c r="O4089" s="49"/>
      <c r="P4089" s="48" t="s">
        <v>365</v>
      </c>
      <c r="Q4089" s="47">
        <v>0</v>
      </c>
      <c r="R4089" s="47">
        <v>0</v>
      </c>
      <c r="S4089" s="46">
        <f t="shared" si="268"/>
        <v>0</v>
      </c>
      <c r="T4089" s="47">
        <v>0</v>
      </c>
      <c r="U4089" s="47">
        <v>0</v>
      </c>
      <c r="V4089" s="46">
        <f t="shared" si="269"/>
        <v>0</v>
      </c>
      <c r="W4089" s="46">
        <f t="shared" si="270"/>
        <v>0</v>
      </c>
      <c r="X4089" s="45" t="s">
        <v>26</v>
      </c>
      <c r="Y4089" s="44"/>
      <c r="Z4089" s="43"/>
      <c r="AA4089" s="78" t="s">
        <v>100</v>
      </c>
      <c r="AK4089" s="2"/>
      <c r="AL4089" s="2"/>
      <c r="AM4089" s="2"/>
      <c r="AN4089" s="2"/>
      <c r="AO4089" s="2"/>
      <c r="AP4089" s="2"/>
      <c r="AQ4089" s="2"/>
      <c r="AR4089" s="2"/>
      <c r="AS4089" s="2"/>
      <c r="AT4089" s="2"/>
      <c r="AU4089" s="2"/>
      <c r="AV4089" s="2"/>
      <c r="AW4089" s="2"/>
    </row>
    <row r="4090" spans="1:49" hidden="1">
      <c r="A4090" s="31" t="e">
        <f t="shared" si="271"/>
        <v>#N/A</v>
      </c>
      <c r="B4090" s="30" t="e">
        <f>VLOOKUP(F4090,[3]!Tabla13[#All],2,FALSE)</f>
        <v>#N/A</v>
      </c>
      <c r="C4090" s="51">
        <v>2026</v>
      </c>
      <c r="D4090" s="51">
        <v>8330</v>
      </c>
      <c r="E4090" s="51"/>
      <c r="F4090" s="52"/>
      <c r="G4090" s="51">
        <v>4</v>
      </c>
      <c r="H4090" s="51">
        <v>10</v>
      </c>
      <c r="I4090" s="51">
        <v>27</v>
      </c>
      <c r="J4090" s="51"/>
      <c r="K4090" s="51">
        <v>2000</v>
      </c>
      <c r="L4090" s="51">
        <v>2800</v>
      </c>
      <c r="M4090" s="51">
        <v>283</v>
      </c>
      <c r="N4090" s="50">
        <v>331</v>
      </c>
      <c r="O4090" s="49"/>
      <c r="P4090" s="48" t="s">
        <v>364</v>
      </c>
      <c r="Q4090" s="47">
        <v>0</v>
      </c>
      <c r="R4090" s="47">
        <v>0</v>
      </c>
      <c r="S4090" s="46">
        <f t="shared" si="268"/>
        <v>0</v>
      </c>
      <c r="T4090" s="47">
        <v>0</v>
      </c>
      <c r="U4090" s="47">
        <v>0</v>
      </c>
      <c r="V4090" s="46">
        <f t="shared" si="269"/>
        <v>0</v>
      </c>
      <c r="W4090" s="46">
        <f t="shared" si="270"/>
        <v>0</v>
      </c>
      <c r="X4090" s="45" t="s">
        <v>26</v>
      </c>
      <c r="Y4090" s="44"/>
      <c r="Z4090" s="43"/>
      <c r="AA4090" s="78" t="s">
        <v>100</v>
      </c>
      <c r="AK4090" s="2"/>
      <c r="AL4090" s="2"/>
      <c r="AM4090" s="2"/>
      <c r="AN4090" s="2"/>
      <c r="AO4090" s="2"/>
      <c r="AP4090" s="2"/>
      <c r="AQ4090" s="2"/>
      <c r="AR4090" s="2"/>
      <c r="AS4090" s="2"/>
      <c r="AT4090" s="2"/>
      <c r="AU4090" s="2"/>
      <c r="AV4090" s="2"/>
      <c r="AW4090" s="2"/>
    </row>
    <row r="4091" spans="1:49" hidden="1">
      <c r="A4091" s="31" t="e">
        <f t="shared" si="271"/>
        <v>#N/A</v>
      </c>
      <c r="B4091" s="30" t="e">
        <f>VLOOKUP(F4091,[3]!Tabla13[#All],2,FALSE)</f>
        <v>#N/A</v>
      </c>
      <c r="C4091" s="51">
        <v>2026</v>
      </c>
      <c r="D4091" s="51">
        <v>8330</v>
      </c>
      <c r="E4091" s="51"/>
      <c r="F4091" s="52"/>
      <c r="G4091" s="51">
        <v>4</v>
      </c>
      <c r="H4091" s="51">
        <v>10</v>
      </c>
      <c r="I4091" s="51">
        <v>27</v>
      </c>
      <c r="J4091" s="51"/>
      <c r="K4091" s="51">
        <v>2000</v>
      </c>
      <c r="L4091" s="51">
        <v>2800</v>
      </c>
      <c r="M4091" s="51">
        <v>283</v>
      </c>
      <c r="N4091" s="50">
        <v>345</v>
      </c>
      <c r="O4091" s="49"/>
      <c r="P4091" s="48" t="s">
        <v>363</v>
      </c>
      <c r="Q4091" s="47">
        <v>0</v>
      </c>
      <c r="R4091" s="47">
        <v>0</v>
      </c>
      <c r="S4091" s="46">
        <f t="shared" ref="S4091:S4154" si="274">Q4091+R4091</f>
        <v>0</v>
      </c>
      <c r="T4091" s="47">
        <v>0</v>
      </c>
      <c r="U4091" s="47">
        <v>0</v>
      </c>
      <c r="V4091" s="46">
        <f t="shared" ref="V4091:V4154" si="275">T4091+U4091</f>
        <v>0</v>
      </c>
      <c r="W4091" s="46">
        <f t="shared" ref="W4091:W4154" si="276">S4091+V4091</f>
        <v>0</v>
      </c>
      <c r="X4091" s="45" t="s">
        <v>348</v>
      </c>
      <c r="Y4091" s="44"/>
      <c r="Z4091" s="43"/>
      <c r="AA4091" s="78" t="s">
        <v>100</v>
      </c>
      <c r="AK4091" s="2"/>
      <c r="AL4091" s="2"/>
      <c r="AM4091" s="2"/>
      <c r="AN4091" s="2"/>
      <c r="AO4091" s="2"/>
      <c r="AP4091" s="2"/>
      <c r="AQ4091" s="2"/>
      <c r="AR4091" s="2"/>
      <c r="AS4091" s="2"/>
      <c r="AT4091" s="2"/>
      <c r="AU4091" s="2"/>
      <c r="AV4091" s="2"/>
      <c r="AW4091" s="2"/>
    </row>
    <row r="4092" spans="1:49" hidden="1">
      <c r="A4092" s="31" t="e">
        <f t="shared" si="271"/>
        <v>#N/A</v>
      </c>
      <c r="B4092" s="30" t="e">
        <f>VLOOKUP(F4092,[3]!Tabla13[#All],2,FALSE)</f>
        <v>#N/A</v>
      </c>
      <c r="C4092" s="51">
        <v>2026</v>
      </c>
      <c r="D4092" s="51">
        <v>8330</v>
      </c>
      <c r="E4092" s="51"/>
      <c r="F4092" s="52"/>
      <c r="G4092" s="51">
        <v>4</v>
      </c>
      <c r="H4092" s="51">
        <v>10</v>
      </c>
      <c r="I4092" s="51">
        <v>27</v>
      </c>
      <c r="J4092" s="51"/>
      <c r="K4092" s="51">
        <v>2000</v>
      </c>
      <c r="L4092" s="51">
        <v>2800</v>
      </c>
      <c r="M4092" s="51">
        <v>283</v>
      </c>
      <c r="N4092" s="50">
        <v>604</v>
      </c>
      <c r="O4092" s="49"/>
      <c r="P4092" s="48" t="s">
        <v>362</v>
      </c>
      <c r="Q4092" s="47">
        <v>0</v>
      </c>
      <c r="R4092" s="47">
        <v>0</v>
      </c>
      <c r="S4092" s="46">
        <f t="shared" si="274"/>
        <v>0</v>
      </c>
      <c r="T4092" s="47">
        <v>0</v>
      </c>
      <c r="U4092" s="47">
        <v>0</v>
      </c>
      <c r="V4092" s="46">
        <f t="shared" si="275"/>
        <v>0</v>
      </c>
      <c r="W4092" s="46">
        <f t="shared" si="276"/>
        <v>0</v>
      </c>
      <c r="X4092" s="45" t="s">
        <v>26</v>
      </c>
      <c r="Y4092" s="44"/>
      <c r="Z4092" s="43"/>
      <c r="AA4092" s="78" t="s">
        <v>100</v>
      </c>
      <c r="AK4092" s="2"/>
      <c r="AL4092" s="2"/>
      <c r="AM4092" s="2"/>
      <c r="AN4092" s="2"/>
      <c r="AO4092" s="2"/>
      <c r="AP4092" s="2"/>
      <c r="AQ4092" s="2"/>
      <c r="AR4092" s="2"/>
      <c r="AS4092" s="2"/>
      <c r="AT4092" s="2"/>
      <c r="AU4092" s="2"/>
      <c r="AV4092" s="2"/>
      <c r="AW4092" s="2"/>
    </row>
    <row r="4093" spans="1:49" hidden="1">
      <c r="A4093" s="31" t="e">
        <f t="shared" si="271"/>
        <v>#N/A</v>
      </c>
      <c r="B4093" s="30" t="e">
        <f>VLOOKUP(F4093,[3]!Tabla13[#All],2,FALSE)</f>
        <v>#N/A</v>
      </c>
      <c r="C4093" s="51">
        <v>2026</v>
      </c>
      <c r="D4093" s="51">
        <v>8330</v>
      </c>
      <c r="E4093" s="51"/>
      <c r="F4093" s="52"/>
      <c r="G4093" s="51">
        <v>4</v>
      </c>
      <c r="H4093" s="51">
        <v>10</v>
      </c>
      <c r="I4093" s="51">
        <v>27</v>
      </c>
      <c r="J4093" s="51"/>
      <c r="K4093" s="51">
        <v>2000</v>
      </c>
      <c r="L4093" s="51">
        <v>2800</v>
      </c>
      <c r="M4093" s="51">
        <v>283</v>
      </c>
      <c r="N4093" s="50">
        <v>622</v>
      </c>
      <c r="O4093" s="49"/>
      <c r="P4093" s="48" t="s">
        <v>361</v>
      </c>
      <c r="Q4093" s="47">
        <v>0</v>
      </c>
      <c r="R4093" s="47">
        <v>0</v>
      </c>
      <c r="S4093" s="46">
        <f t="shared" si="274"/>
        <v>0</v>
      </c>
      <c r="T4093" s="47">
        <v>0</v>
      </c>
      <c r="U4093" s="47">
        <v>0</v>
      </c>
      <c r="V4093" s="46">
        <f t="shared" si="275"/>
        <v>0</v>
      </c>
      <c r="W4093" s="46">
        <f t="shared" si="276"/>
        <v>0</v>
      </c>
      <c r="X4093" s="45" t="s">
        <v>26</v>
      </c>
      <c r="Y4093" s="44"/>
      <c r="Z4093" s="43"/>
      <c r="AA4093" s="78" t="s">
        <v>100</v>
      </c>
      <c r="AK4093" s="2"/>
      <c r="AL4093" s="2"/>
      <c r="AM4093" s="2"/>
      <c r="AN4093" s="2"/>
      <c r="AO4093" s="2"/>
      <c r="AP4093" s="2"/>
      <c r="AQ4093" s="2"/>
      <c r="AR4093" s="2"/>
      <c r="AS4093" s="2"/>
      <c r="AT4093" s="2"/>
      <c r="AU4093" s="2"/>
      <c r="AV4093" s="2"/>
      <c r="AW4093" s="2"/>
    </row>
    <row r="4094" spans="1:49" hidden="1">
      <c r="A4094" s="31" t="e">
        <f t="shared" ref="A4094:A4157" si="277">B4094-E4094</f>
        <v>#N/A</v>
      </c>
      <c r="B4094" s="30" t="e">
        <f>VLOOKUP(F4094,[3]!Tabla13[#All],2,FALSE)</f>
        <v>#N/A</v>
      </c>
      <c r="C4094" s="51">
        <v>2026</v>
      </c>
      <c r="D4094" s="51">
        <v>8330</v>
      </c>
      <c r="E4094" s="51"/>
      <c r="F4094" s="52"/>
      <c r="G4094" s="51">
        <v>4</v>
      </c>
      <c r="H4094" s="51">
        <v>10</v>
      </c>
      <c r="I4094" s="51">
        <v>27</v>
      </c>
      <c r="J4094" s="51"/>
      <c r="K4094" s="51">
        <v>2000</v>
      </c>
      <c r="L4094" s="51">
        <v>2800</v>
      </c>
      <c r="M4094" s="51">
        <v>283</v>
      </c>
      <c r="N4094" s="50">
        <v>668</v>
      </c>
      <c r="O4094" s="49"/>
      <c r="P4094" s="48" t="s">
        <v>360</v>
      </c>
      <c r="Q4094" s="47">
        <v>0</v>
      </c>
      <c r="R4094" s="47">
        <v>0</v>
      </c>
      <c r="S4094" s="46">
        <f t="shared" si="274"/>
        <v>0</v>
      </c>
      <c r="T4094" s="47">
        <v>0</v>
      </c>
      <c r="U4094" s="47">
        <v>0</v>
      </c>
      <c r="V4094" s="46">
        <f t="shared" si="275"/>
        <v>0</v>
      </c>
      <c r="W4094" s="46">
        <f t="shared" si="276"/>
        <v>0</v>
      </c>
      <c r="X4094" s="45" t="s">
        <v>359</v>
      </c>
      <c r="Y4094" s="44"/>
      <c r="Z4094" s="43"/>
      <c r="AA4094" s="78" t="s">
        <v>100</v>
      </c>
      <c r="AK4094" s="2"/>
      <c r="AL4094" s="2"/>
      <c r="AM4094" s="2"/>
      <c r="AN4094" s="2"/>
      <c r="AO4094" s="2"/>
      <c r="AP4094" s="2"/>
      <c r="AQ4094" s="2"/>
      <c r="AR4094" s="2"/>
      <c r="AS4094" s="2"/>
      <c r="AT4094" s="2"/>
      <c r="AU4094" s="2"/>
      <c r="AV4094" s="2"/>
      <c r="AW4094" s="2"/>
    </row>
    <row r="4095" spans="1:49" hidden="1">
      <c r="A4095" s="31" t="e">
        <f t="shared" si="277"/>
        <v>#N/A</v>
      </c>
      <c r="B4095" s="30" t="e">
        <f>VLOOKUP(F4095,[3]!Tabla13[#All],2,FALSE)</f>
        <v>#N/A</v>
      </c>
      <c r="C4095" s="51">
        <v>2026</v>
      </c>
      <c r="D4095" s="51">
        <v>8330</v>
      </c>
      <c r="E4095" s="51"/>
      <c r="F4095" s="52"/>
      <c r="G4095" s="51">
        <v>4</v>
      </c>
      <c r="H4095" s="51">
        <v>10</v>
      </c>
      <c r="I4095" s="51">
        <v>27</v>
      </c>
      <c r="J4095" s="51"/>
      <c r="K4095" s="51">
        <v>2000</v>
      </c>
      <c r="L4095" s="51">
        <v>2800</v>
      </c>
      <c r="M4095" s="51">
        <v>283</v>
      </c>
      <c r="N4095" s="50">
        <v>729</v>
      </c>
      <c r="O4095" s="49">
        <v>13</v>
      </c>
      <c r="P4095" s="48" t="s">
        <v>358</v>
      </c>
      <c r="Q4095" s="47"/>
      <c r="R4095" s="47">
        <v>0</v>
      </c>
      <c r="S4095" s="46">
        <f t="shared" si="274"/>
        <v>0</v>
      </c>
      <c r="T4095" s="47">
        <v>0</v>
      </c>
      <c r="U4095" s="47">
        <v>0</v>
      </c>
      <c r="V4095" s="46">
        <f t="shared" si="275"/>
        <v>0</v>
      </c>
      <c r="W4095" s="46">
        <f t="shared" si="276"/>
        <v>0</v>
      </c>
      <c r="X4095" s="45" t="s">
        <v>26</v>
      </c>
      <c r="Y4095" s="44"/>
      <c r="Z4095" s="43"/>
      <c r="AA4095" s="78" t="s">
        <v>100</v>
      </c>
      <c r="AK4095" s="2"/>
      <c r="AL4095" s="2"/>
      <c r="AM4095" s="2"/>
      <c r="AN4095" s="2"/>
      <c r="AO4095" s="2"/>
      <c r="AP4095" s="2"/>
      <c r="AQ4095" s="2"/>
      <c r="AR4095" s="2"/>
      <c r="AS4095" s="2"/>
      <c r="AT4095" s="2"/>
      <c r="AU4095" s="2"/>
      <c r="AV4095" s="2"/>
      <c r="AW4095" s="2"/>
    </row>
    <row r="4096" spans="1:49" hidden="1">
      <c r="A4096" s="31" t="e">
        <f t="shared" si="277"/>
        <v>#N/A</v>
      </c>
      <c r="B4096" s="30" t="e">
        <f>VLOOKUP(F4096,[3]!Tabla13[#All],2,FALSE)</f>
        <v>#N/A</v>
      </c>
      <c r="C4096" s="51">
        <v>2026</v>
      </c>
      <c r="D4096" s="51">
        <v>8330</v>
      </c>
      <c r="E4096" s="51"/>
      <c r="F4096" s="52"/>
      <c r="G4096" s="51">
        <v>4</v>
      </c>
      <c r="H4096" s="51">
        <v>10</v>
      </c>
      <c r="I4096" s="51">
        <v>27</v>
      </c>
      <c r="J4096" s="51"/>
      <c r="K4096" s="51">
        <v>2000</v>
      </c>
      <c r="L4096" s="51">
        <v>2800</v>
      </c>
      <c r="M4096" s="51">
        <v>283</v>
      </c>
      <c r="N4096" s="50">
        <v>732</v>
      </c>
      <c r="O4096" s="49"/>
      <c r="P4096" s="48" t="s">
        <v>357</v>
      </c>
      <c r="Q4096" s="47">
        <v>0</v>
      </c>
      <c r="R4096" s="47">
        <v>0</v>
      </c>
      <c r="S4096" s="46">
        <f t="shared" si="274"/>
        <v>0</v>
      </c>
      <c r="T4096" s="47">
        <v>0</v>
      </c>
      <c r="U4096" s="47">
        <v>0</v>
      </c>
      <c r="V4096" s="46">
        <f t="shared" si="275"/>
        <v>0</v>
      </c>
      <c r="W4096" s="46">
        <f t="shared" si="276"/>
        <v>0</v>
      </c>
      <c r="X4096" s="45" t="s">
        <v>348</v>
      </c>
      <c r="Y4096" s="44"/>
      <c r="Z4096" s="43"/>
      <c r="AA4096" s="78" t="s">
        <v>100</v>
      </c>
      <c r="AK4096" s="2"/>
      <c r="AL4096" s="2"/>
      <c r="AM4096" s="2"/>
      <c r="AN4096" s="2"/>
      <c r="AO4096" s="2"/>
      <c r="AP4096" s="2"/>
      <c r="AQ4096" s="2"/>
      <c r="AR4096" s="2"/>
      <c r="AS4096" s="2"/>
      <c r="AT4096" s="2"/>
      <c r="AU4096" s="2"/>
      <c r="AV4096" s="2"/>
      <c r="AW4096" s="2"/>
    </row>
    <row r="4097" spans="1:49" hidden="1">
      <c r="A4097" s="31" t="e">
        <f t="shared" si="277"/>
        <v>#N/A</v>
      </c>
      <c r="B4097" s="30" t="e">
        <f>VLOOKUP(F4097,[3]!Tabla13[#All],2,FALSE)</f>
        <v>#N/A</v>
      </c>
      <c r="C4097" s="51">
        <v>2026</v>
      </c>
      <c r="D4097" s="51">
        <v>8330</v>
      </c>
      <c r="E4097" s="51"/>
      <c r="F4097" s="52"/>
      <c r="G4097" s="51">
        <v>4</v>
      </c>
      <c r="H4097" s="51">
        <v>10</v>
      </c>
      <c r="I4097" s="51">
        <v>27</v>
      </c>
      <c r="J4097" s="51"/>
      <c r="K4097" s="51">
        <v>2000</v>
      </c>
      <c r="L4097" s="51">
        <v>2800</v>
      </c>
      <c r="M4097" s="51">
        <v>283</v>
      </c>
      <c r="N4097" s="50">
        <v>812</v>
      </c>
      <c r="O4097" s="49"/>
      <c r="P4097" s="48" t="s">
        <v>356</v>
      </c>
      <c r="Q4097" s="47">
        <v>0</v>
      </c>
      <c r="R4097" s="47">
        <v>0</v>
      </c>
      <c r="S4097" s="46">
        <f t="shared" si="274"/>
        <v>0</v>
      </c>
      <c r="T4097" s="47">
        <v>0</v>
      </c>
      <c r="U4097" s="47">
        <v>0</v>
      </c>
      <c r="V4097" s="46">
        <f t="shared" si="275"/>
        <v>0</v>
      </c>
      <c r="W4097" s="46">
        <f t="shared" si="276"/>
        <v>0</v>
      </c>
      <c r="X4097" s="45" t="s">
        <v>180</v>
      </c>
      <c r="Y4097" s="44"/>
      <c r="Z4097" s="43"/>
      <c r="AA4097" s="78" t="s">
        <v>100</v>
      </c>
      <c r="AK4097" s="2"/>
      <c r="AL4097" s="2"/>
      <c r="AM4097" s="2"/>
      <c r="AN4097" s="2"/>
      <c r="AO4097" s="2"/>
      <c r="AP4097" s="2"/>
      <c r="AQ4097" s="2"/>
      <c r="AR4097" s="2"/>
      <c r="AS4097" s="2"/>
      <c r="AT4097" s="2"/>
      <c r="AU4097" s="2"/>
      <c r="AV4097" s="2"/>
      <c r="AW4097" s="2"/>
    </row>
    <row r="4098" spans="1:49" hidden="1">
      <c r="A4098" s="31" t="e">
        <f t="shared" si="277"/>
        <v>#N/A</v>
      </c>
      <c r="B4098" s="30" t="e">
        <f>VLOOKUP(F4098,[3]!Tabla13[#All],2,FALSE)</f>
        <v>#N/A</v>
      </c>
      <c r="C4098" s="51">
        <v>2026</v>
      </c>
      <c r="D4098" s="51">
        <v>8330</v>
      </c>
      <c r="E4098" s="51"/>
      <c r="F4098" s="52"/>
      <c r="G4098" s="51">
        <v>4</v>
      </c>
      <c r="H4098" s="51">
        <v>10</v>
      </c>
      <c r="I4098" s="51">
        <v>27</v>
      </c>
      <c r="J4098" s="51"/>
      <c r="K4098" s="51">
        <v>2000</v>
      </c>
      <c r="L4098" s="51">
        <v>2800</v>
      </c>
      <c r="M4098" s="51">
        <v>283</v>
      </c>
      <c r="N4098" s="50">
        <v>819</v>
      </c>
      <c r="O4098" s="49"/>
      <c r="P4098" s="48" t="s">
        <v>318</v>
      </c>
      <c r="Q4098" s="47">
        <v>0</v>
      </c>
      <c r="R4098" s="47">
        <v>0</v>
      </c>
      <c r="S4098" s="46">
        <f t="shared" si="274"/>
        <v>0</v>
      </c>
      <c r="T4098" s="47">
        <v>0</v>
      </c>
      <c r="U4098" s="47">
        <v>0</v>
      </c>
      <c r="V4098" s="46">
        <f t="shared" si="275"/>
        <v>0</v>
      </c>
      <c r="W4098" s="46">
        <f t="shared" si="276"/>
        <v>0</v>
      </c>
      <c r="X4098" s="45" t="s">
        <v>26</v>
      </c>
      <c r="Y4098" s="44"/>
      <c r="Z4098" s="43"/>
      <c r="AA4098" s="78" t="s">
        <v>100</v>
      </c>
      <c r="AK4098" s="2"/>
      <c r="AL4098" s="2"/>
      <c r="AM4098" s="2"/>
      <c r="AN4098" s="2"/>
      <c r="AO4098" s="2"/>
      <c r="AP4098" s="2"/>
      <c r="AQ4098" s="2"/>
      <c r="AR4098" s="2"/>
      <c r="AS4098" s="2"/>
      <c r="AT4098" s="2"/>
      <c r="AU4098" s="2"/>
      <c r="AV4098" s="2"/>
      <c r="AW4098" s="2"/>
    </row>
    <row r="4099" spans="1:49" hidden="1">
      <c r="A4099" s="31" t="e">
        <f t="shared" si="277"/>
        <v>#N/A</v>
      </c>
      <c r="B4099" s="30" t="e">
        <f>VLOOKUP(F4099,[3]!Tabla13[#All],2,FALSE)</f>
        <v>#N/A</v>
      </c>
      <c r="C4099" s="51">
        <v>2026</v>
      </c>
      <c r="D4099" s="51">
        <v>8330</v>
      </c>
      <c r="E4099" s="51"/>
      <c r="F4099" s="52"/>
      <c r="G4099" s="51">
        <v>4</v>
      </c>
      <c r="H4099" s="51">
        <v>10</v>
      </c>
      <c r="I4099" s="51">
        <v>27</v>
      </c>
      <c r="J4099" s="51"/>
      <c r="K4099" s="51">
        <v>2000</v>
      </c>
      <c r="L4099" s="51">
        <v>2800</v>
      </c>
      <c r="M4099" s="51">
        <v>283</v>
      </c>
      <c r="N4099" s="50">
        <v>821</v>
      </c>
      <c r="O4099" s="49"/>
      <c r="P4099" s="48" t="s">
        <v>355</v>
      </c>
      <c r="Q4099" s="47">
        <v>0</v>
      </c>
      <c r="R4099" s="47">
        <v>0</v>
      </c>
      <c r="S4099" s="46">
        <f t="shared" si="274"/>
        <v>0</v>
      </c>
      <c r="T4099" s="47">
        <v>0</v>
      </c>
      <c r="U4099" s="47">
        <v>0</v>
      </c>
      <c r="V4099" s="46">
        <f t="shared" si="275"/>
        <v>0</v>
      </c>
      <c r="W4099" s="46">
        <f t="shared" si="276"/>
        <v>0</v>
      </c>
      <c r="X4099" s="45" t="s">
        <v>26</v>
      </c>
      <c r="Y4099" s="44"/>
      <c r="Z4099" s="43"/>
      <c r="AA4099" s="78" t="s">
        <v>100</v>
      </c>
      <c r="AK4099" s="2"/>
      <c r="AL4099" s="2"/>
      <c r="AM4099" s="2"/>
      <c r="AN4099" s="2"/>
      <c r="AO4099" s="2"/>
      <c r="AP4099" s="2"/>
      <c r="AQ4099" s="2"/>
      <c r="AR4099" s="2"/>
      <c r="AS4099" s="2"/>
      <c r="AT4099" s="2"/>
      <c r="AU4099" s="2"/>
      <c r="AV4099" s="2"/>
      <c r="AW4099" s="2"/>
    </row>
    <row r="4100" spans="1:49" hidden="1">
      <c r="A4100" s="31" t="e">
        <f t="shared" si="277"/>
        <v>#N/A</v>
      </c>
      <c r="B4100" s="30" t="e">
        <f>VLOOKUP(F4100,[3]!Tabla13[#All],2,FALSE)</f>
        <v>#N/A</v>
      </c>
      <c r="C4100" s="51">
        <v>2026</v>
      </c>
      <c r="D4100" s="51">
        <v>8330</v>
      </c>
      <c r="E4100" s="51"/>
      <c r="F4100" s="52"/>
      <c r="G4100" s="51">
        <v>4</v>
      </c>
      <c r="H4100" s="51">
        <v>10</v>
      </c>
      <c r="I4100" s="51">
        <v>27</v>
      </c>
      <c r="J4100" s="51"/>
      <c r="K4100" s="51">
        <v>2000</v>
      </c>
      <c r="L4100" s="51">
        <v>2800</v>
      </c>
      <c r="M4100" s="51">
        <v>283</v>
      </c>
      <c r="N4100" s="50">
        <v>903</v>
      </c>
      <c r="O4100" s="49"/>
      <c r="P4100" s="48" t="s">
        <v>354</v>
      </c>
      <c r="Q4100" s="47">
        <v>0</v>
      </c>
      <c r="R4100" s="47">
        <v>0</v>
      </c>
      <c r="S4100" s="46">
        <f t="shared" si="274"/>
        <v>0</v>
      </c>
      <c r="T4100" s="47">
        <v>0</v>
      </c>
      <c r="U4100" s="47">
        <v>0</v>
      </c>
      <c r="V4100" s="46">
        <f t="shared" si="275"/>
        <v>0</v>
      </c>
      <c r="W4100" s="46">
        <f t="shared" si="276"/>
        <v>0</v>
      </c>
      <c r="X4100" s="45" t="s">
        <v>26</v>
      </c>
      <c r="Y4100" s="44"/>
      <c r="Z4100" s="43"/>
      <c r="AA4100" s="78" t="s">
        <v>100</v>
      </c>
      <c r="AK4100" s="2"/>
      <c r="AL4100" s="2"/>
      <c r="AM4100" s="2"/>
      <c r="AN4100" s="2"/>
      <c r="AO4100" s="2"/>
      <c r="AP4100" s="2"/>
      <c r="AQ4100" s="2"/>
      <c r="AR4100" s="2"/>
      <c r="AS4100" s="2"/>
      <c r="AT4100" s="2"/>
      <c r="AU4100" s="2"/>
      <c r="AV4100" s="2"/>
      <c r="AW4100" s="2"/>
    </row>
    <row r="4101" spans="1:49" hidden="1">
      <c r="A4101" s="31" t="e">
        <f t="shared" si="277"/>
        <v>#N/A</v>
      </c>
      <c r="B4101" s="30" t="e">
        <f>VLOOKUP(F4101,[3]!Tabla13[#All],2,FALSE)</f>
        <v>#N/A</v>
      </c>
      <c r="C4101" s="51">
        <v>2026</v>
      </c>
      <c r="D4101" s="51">
        <v>8330</v>
      </c>
      <c r="E4101" s="51"/>
      <c r="F4101" s="52"/>
      <c r="G4101" s="51">
        <v>4</v>
      </c>
      <c r="H4101" s="51">
        <v>10</v>
      </c>
      <c r="I4101" s="51">
        <v>27</v>
      </c>
      <c r="J4101" s="51"/>
      <c r="K4101" s="51">
        <v>2000</v>
      </c>
      <c r="L4101" s="51">
        <v>2800</v>
      </c>
      <c r="M4101" s="51">
        <v>283</v>
      </c>
      <c r="N4101" s="50">
        <v>1130</v>
      </c>
      <c r="O4101" s="49"/>
      <c r="P4101" s="48" t="s">
        <v>353</v>
      </c>
      <c r="Q4101" s="47">
        <v>0</v>
      </c>
      <c r="R4101" s="47">
        <v>0</v>
      </c>
      <c r="S4101" s="46">
        <f t="shared" si="274"/>
        <v>0</v>
      </c>
      <c r="T4101" s="47">
        <v>0</v>
      </c>
      <c r="U4101" s="47">
        <v>0</v>
      </c>
      <c r="V4101" s="46">
        <f t="shared" si="275"/>
        <v>0</v>
      </c>
      <c r="W4101" s="46">
        <f t="shared" si="276"/>
        <v>0</v>
      </c>
      <c r="X4101" s="45" t="s">
        <v>26</v>
      </c>
      <c r="Y4101" s="44"/>
      <c r="Z4101" s="43"/>
      <c r="AA4101" s="78" t="s">
        <v>100</v>
      </c>
      <c r="AK4101" s="2"/>
      <c r="AL4101" s="2"/>
      <c r="AM4101" s="2"/>
      <c r="AN4101" s="2"/>
      <c r="AO4101" s="2"/>
      <c r="AP4101" s="2"/>
      <c r="AQ4101" s="2"/>
      <c r="AR4101" s="2"/>
      <c r="AS4101" s="2"/>
      <c r="AT4101" s="2"/>
      <c r="AU4101" s="2"/>
      <c r="AV4101" s="2"/>
      <c r="AW4101" s="2"/>
    </row>
    <row r="4102" spans="1:49" hidden="1">
      <c r="A4102" s="31" t="e">
        <f t="shared" si="277"/>
        <v>#N/A</v>
      </c>
      <c r="B4102" s="30" t="e">
        <f>VLOOKUP(F4102,[3]!Tabla13[#All],2,FALSE)</f>
        <v>#N/A</v>
      </c>
      <c r="C4102" s="51">
        <v>2026</v>
      </c>
      <c r="D4102" s="51">
        <v>8330</v>
      </c>
      <c r="E4102" s="51"/>
      <c r="F4102" s="52"/>
      <c r="G4102" s="51">
        <v>4</v>
      </c>
      <c r="H4102" s="51">
        <v>10</v>
      </c>
      <c r="I4102" s="51">
        <v>27</v>
      </c>
      <c r="J4102" s="51"/>
      <c r="K4102" s="51">
        <v>2000</v>
      </c>
      <c r="L4102" s="51">
        <v>2800</v>
      </c>
      <c r="M4102" s="51">
        <v>283</v>
      </c>
      <c r="N4102" s="50">
        <v>1131</v>
      </c>
      <c r="O4102" s="49"/>
      <c r="P4102" s="48" t="s">
        <v>352</v>
      </c>
      <c r="Q4102" s="47">
        <v>0</v>
      </c>
      <c r="R4102" s="47">
        <v>0</v>
      </c>
      <c r="S4102" s="46">
        <f t="shared" si="274"/>
        <v>0</v>
      </c>
      <c r="T4102" s="47">
        <v>0</v>
      </c>
      <c r="U4102" s="47">
        <v>0</v>
      </c>
      <c r="V4102" s="46">
        <f t="shared" si="275"/>
        <v>0</v>
      </c>
      <c r="W4102" s="46">
        <f t="shared" si="276"/>
        <v>0</v>
      </c>
      <c r="X4102" s="45" t="s">
        <v>26</v>
      </c>
      <c r="Y4102" s="44"/>
      <c r="Z4102" s="43"/>
      <c r="AA4102" s="78" t="s">
        <v>100</v>
      </c>
      <c r="AK4102" s="2"/>
      <c r="AL4102" s="2"/>
      <c r="AM4102" s="2"/>
      <c r="AN4102" s="2"/>
      <c r="AO4102" s="2"/>
      <c r="AP4102" s="2"/>
      <c r="AQ4102" s="2"/>
      <c r="AR4102" s="2"/>
      <c r="AS4102" s="2"/>
      <c r="AT4102" s="2"/>
      <c r="AU4102" s="2"/>
      <c r="AV4102" s="2"/>
      <c r="AW4102" s="2"/>
    </row>
    <row r="4103" spans="1:49" hidden="1">
      <c r="A4103" s="31" t="e">
        <f t="shared" si="277"/>
        <v>#N/A</v>
      </c>
      <c r="B4103" s="30" t="e">
        <f>VLOOKUP(F4103,[3]!Tabla13[#All],2,FALSE)</f>
        <v>#N/A</v>
      </c>
      <c r="C4103" s="51">
        <v>2026</v>
      </c>
      <c r="D4103" s="51">
        <v>8330</v>
      </c>
      <c r="E4103" s="51"/>
      <c r="F4103" s="52"/>
      <c r="G4103" s="51">
        <v>4</v>
      </c>
      <c r="H4103" s="51">
        <v>10</v>
      </c>
      <c r="I4103" s="51">
        <v>27</v>
      </c>
      <c r="J4103" s="51"/>
      <c r="K4103" s="51">
        <v>2000</v>
      </c>
      <c r="L4103" s="51">
        <v>2800</v>
      </c>
      <c r="M4103" s="51">
        <v>283</v>
      </c>
      <c r="N4103" s="50">
        <v>1146</v>
      </c>
      <c r="O4103" s="49"/>
      <c r="P4103" s="48" t="s">
        <v>351</v>
      </c>
      <c r="Q4103" s="47">
        <v>0</v>
      </c>
      <c r="R4103" s="47">
        <v>0</v>
      </c>
      <c r="S4103" s="46">
        <f t="shared" si="274"/>
        <v>0</v>
      </c>
      <c r="T4103" s="47">
        <v>0</v>
      </c>
      <c r="U4103" s="47">
        <v>0</v>
      </c>
      <c r="V4103" s="46">
        <f t="shared" si="275"/>
        <v>0</v>
      </c>
      <c r="W4103" s="46">
        <f t="shared" si="276"/>
        <v>0</v>
      </c>
      <c r="X4103" s="45" t="s">
        <v>26</v>
      </c>
      <c r="Y4103" s="44"/>
      <c r="Z4103" s="43"/>
      <c r="AA4103" s="78" t="s">
        <v>100</v>
      </c>
      <c r="AK4103" s="2"/>
      <c r="AL4103" s="2"/>
      <c r="AM4103" s="2"/>
      <c r="AN4103" s="2"/>
      <c r="AO4103" s="2"/>
      <c r="AP4103" s="2"/>
      <c r="AQ4103" s="2"/>
      <c r="AR4103" s="2"/>
      <c r="AS4103" s="2"/>
      <c r="AT4103" s="2"/>
      <c r="AU4103" s="2"/>
      <c r="AV4103" s="2"/>
      <c r="AW4103" s="2"/>
    </row>
    <row r="4104" spans="1:49" hidden="1">
      <c r="A4104" s="31" t="e">
        <f t="shared" si="277"/>
        <v>#N/A</v>
      </c>
      <c r="B4104" s="30" t="e">
        <f>VLOOKUP(F4104,[3]!Tabla13[#All],2,FALSE)</f>
        <v>#N/A</v>
      </c>
      <c r="C4104" s="51">
        <v>2026</v>
      </c>
      <c r="D4104" s="51">
        <v>8330</v>
      </c>
      <c r="E4104" s="51"/>
      <c r="F4104" s="52"/>
      <c r="G4104" s="51">
        <v>4</v>
      </c>
      <c r="H4104" s="51">
        <v>10</v>
      </c>
      <c r="I4104" s="51">
        <v>27</v>
      </c>
      <c r="J4104" s="51"/>
      <c r="K4104" s="51">
        <v>2000</v>
      </c>
      <c r="L4104" s="51">
        <v>2800</v>
      </c>
      <c r="M4104" s="51">
        <v>283</v>
      </c>
      <c r="N4104" s="50">
        <v>1228</v>
      </c>
      <c r="O4104" s="49"/>
      <c r="P4104" s="48" t="s">
        <v>350</v>
      </c>
      <c r="Q4104" s="47">
        <v>0</v>
      </c>
      <c r="R4104" s="47">
        <v>0</v>
      </c>
      <c r="S4104" s="46">
        <f t="shared" si="274"/>
        <v>0</v>
      </c>
      <c r="T4104" s="47">
        <v>0</v>
      </c>
      <c r="U4104" s="47">
        <v>0</v>
      </c>
      <c r="V4104" s="46">
        <f t="shared" si="275"/>
        <v>0</v>
      </c>
      <c r="W4104" s="46">
        <f t="shared" si="276"/>
        <v>0</v>
      </c>
      <c r="X4104" s="45" t="s">
        <v>348</v>
      </c>
      <c r="Y4104" s="44"/>
      <c r="Z4104" s="43"/>
      <c r="AA4104" s="78" t="s">
        <v>100</v>
      </c>
      <c r="AK4104" s="2"/>
      <c r="AL4104" s="2"/>
      <c r="AM4104" s="2"/>
      <c r="AN4104" s="2"/>
      <c r="AO4104" s="2"/>
      <c r="AP4104" s="2"/>
      <c r="AQ4104" s="2"/>
      <c r="AR4104" s="2"/>
      <c r="AS4104" s="2"/>
      <c r="AT4104" s="2"/>
      <c r="AU4104" s="2"/>
      <c r="AV4104" s="2"/>
      <c r="AW4104" s="2"/>
    </row>
    <row r="4105" spans="1:49" hidden="1">
      <c r="A4105" s="31" t="e">
        <f t="shared" si="277"/>
        <v>#N/A</v>
      </c>
      <c r="B4105" s="30" t="e">
        <f>VLOOKUP(F4105,[3]!Tabla13[#All],2,FALSE)</f>
        <v>#N/A</v>
      </c>
      <c r="C4105" s="51">
        <v>2026</v>
      </c>
      <c r="D4105" s="51">
        <v>8330</v>
      </c>
      <c r="E4105" s="51"/>
      <c r="F4105" s="52"/>
      <c r="G4105" s="51">
        <v>4</v>
      </c>
      <c r="H4105" s="51">
        <v>10</v>
      </c>
      <c r="I4105" s="51">
        <v>27</v>
      </c>
      <c r="J4105" s="51"/>
      <c r="K4105" s="51">
        <v>2000</v>
      </c>
      <c r="L4105" s="51">
        <v>2800</v>
      </c>
      <c r="M4105" s="51">
        <v>283</v>
      </c>
      <c r="N4105" s="50">
        <v>1412</v>
      </c>
      <c r="O4105" s="49"/>
      <c r="P4105" s="48" t="s">
        <v>349</v>
      </c>
      <c r="Q4105" s="47">
        <v>0</v>
      </c>
      <c r="R4105" s="47">
        <v>0</v>
      </c>
      <c r="S4105" s="46">
        <f t="shared" si="274"/>
        <v>0</v>
      </c>
      <c r="T4105" s="47">
        <v>0</v>
      </c>
      <c r="U4105" s="47">
        <v>0</v>
      </c>
      <c r="V4105" s="46">
        <f t="shared" si="275"/>
        <v>0</v>
      </c>
      <c r="W4105" s="46">
        <f t="shared" si="276"/>
        <v>0</v>
      </c>
      <c r="X4105" s="45" t="s">
        <v>348</v>
      </c>
      <c r="Y4105" s="44"/>
      <c r="Z4105" s="43"/>
      <c r="AA4105" s="78" t="s">
        <v>100</v>
      </c>
      <c r="AK4105" s="2"/>
      <c r="AL4105" s="2"/>
      <c r="AM4105" s="2"/>
      <c r="AN4105" s="2"/>
      <c r="AO4105" s="2"/>
      <c r="AP4105" s="2"/>
      <c r="AQ4105" s="2"/>
      <c r="AR4105" s="2"/>
      <c r="AS4105" s="2"/>
      <c r="AT4105" s="2"/>
      <c r="AU4105" s="2"/>
      <c r="AV4105" s="2"/>
      <c r="AW4105" s="2"/>
    </row>
    <row r="4106" spans="1:49" hidden="1">
      <c r="A4106" s="31" t="e">
        <f t="shared" si="277"/>
        <v>#N/A</v>
      </c>
      <c r="B4106" s="30" t="e">
        <f>VLOOKUP(F4106,[3]!Tabla13[#All],2,FALSE)</f>
        <v>#N/A</v>
      </c>
      <c r="C4106" s="61">
        <v>2026</v>
      </c>
      <c r="D4106" s="61">
        <v>8330</v>
      </c>
      <c r="E4106" s="61"/>
      <c r="F4106" s="62"/>
      <c r="G4106" s="61">
        <v>4</v>
      </c>
      <c r="H4106" s="61">
        <v>10</v>
      </c>
      <c r="I4106" s="61">
        <v>27</v>
      </c>
      <c r="J4106" s="61"/>
      <c r="K4106" s="61">
        <v>2000</v>
      </c>
      <c r="L4106" s="61">
        <v>2900</v>
      </c>
      <c r="M4106" s="61"/>
      <c r="N4106" s="60" t="s">
        <v>23</v>
      </c>
      <c r="O4106" s="59"/>
      <c r="P4106" s="58" t="s">
        <v>119</v>
      </c>
      <c r="Q4106" s="57">
        <f>Q4107+Q4111+Q4114</f>
        <v>0</v>
      </c>
      <c r="R4106" s="57">
        <f>R4107+R4111+R4114</f>
        <v>0</v>
      </c>
      <c r="S4106" s="57">
        <f t="shared" si="274"/>
        <v>0</v>
      </c>
      <c r="T4106" s="57">
        <f>T4107+T4111+T4114</f>
        <v>0</v>
      </c>
      <c r="U4106" s="57">
        <f>U4107+U4111+U4114</f>
        <v>0</v>
      </c>
      <c r="V4106" s="57">
        <f t="shared" si="275"/>
        <v>0</v>
      </c>
      <c r="W4106" s="57">
        <f t="shared" si="276"/>
        <v>0</v>
      </c>
      <c r="X4106" s="56"/>
      <c r="Y4106" s="66"/>
      <c r="Z4106" s="65"/>
      <c r="AA4106" s="53"/>
      <c r="AK4106" s="2"/>
      <c r="AL4106" s="2"/>
      <c r="AM4106" s="2"/>
      <c r="AN4106" s="2"/>
      <c r="AO4106" s="2"/>
      <c r="AP4106" s="2"/>
      <c r="AQ4106" s="2"/>
      <c r="AR4106" s="2"/>
      <c r="AS4106" s="2"/>
      <c r="AT4106" s="2"/>
      <c r="AU4106" s="2"/>
      <c r="AV4106" s="2"/>
      <c r="AW4106" s="2"/>
    </row>
    <row r="4107" spans="1:49" hidden="1">
      <c r="A4107" s="31" t="e">
        <f t="shared" si="277"/>
        <v>#N/A</v>
      </c>
      <c r="B4107" s="30" t="e">
        <f>VLOOKUP(F4107,[3]!Tabla13[#All],2,FALSE)</f>
        <v>#N/A</v>
      </c>
      <c r="C4107" s="40">
        <v>2026</v>
      </c>
      <c r="D4107" s="40">
        <v>8330</v>
      </c>
      <c r="E4107" s="40"/>
      <c r="F4107" s="41"/>
      <c r="G4107" s="40">
        <v>4</v>
      </c>
      <c r="H4107" s="40">
        <v>10</v>
      </c>
      <c r="I4107" s="40">
        <v>27</v>
      </c>
      <c r="J4107" s="40"/>
      <c r="K4107" s="40">
        <v>2000</v>
      </c>
      <c r="L4107" s="40">
        <v>2900</v>
      </c>
      <c r="M4107" s="40">
        <v>291</v>
      </c>
      <c r="N4107" s="39" t="s">
        <v>23</v>
      </c>
      <c r="O4107" s="38"/>
      <c r="P4107" s="115" t="s">
        <v>346</v>
      </c>
      <c r="Q4107" s="36">
        <f>SUM(Q4108:Q4110)</f>
        <v>0</v>
      </c>
      <c r="R4107" s="36">
        <f>SUM(R4108:R4110)</f>
        <v>0</v>
      </c>
      <c r="S4107" s="36">
        <f t="shared" si="274"/>
        <v>0</v>
      </c>
      <c r="T4107" s="36">
        <f>SUM(T4108:T4110)</f>
        <v>0</v>
      </c>
      <c r="U4107" s="36">
        <f>SUM(U4108:U4110)</f>
        <v>0</v>
      </c>
      <c r="V4107" s="36">
        <f t="shared" si="275"/>
        <v>0</v>
      </c>
      <c r="W4107" s="36">
        <f t="shared" si="276"/>
        <v>0</v>
      </c>
      <c r="X4107" s="35"/>
      <c r="Y4107" s="64"/>
      <c r="Z4107" s="63"/>
      <c r="AA4107" s="32"/>
      <c r="AK4107" s="2"/>
      <c r="AL4107" s="2"/>
      <c r="AM4107" s="2"/>
      <c r="AN4107" s="2"/>
      <c r="AO4107" s="2"/>
      <c r="AP4107" s="2"/>
      <c r="AQ4107" s="2"/>
      <c r="AR4107" s="2"/>
      <c r="AS4107" s="2"/>
      <c r="AT4107" s="2"/>
      <c r="AU4107" s="2"/>
      <c r="AV4107" s="2"/>
      <c r="AW4107" s="2"/>
    </row>
    <row r="4108" spans="1:49" hidden="1">
      <c r="A4108" s="31" t="e">
        <f t="shared" si="277"/>
        <v>#N/A</v>
      </c>
      <c r="B4108" s="30" t="e">
        <f>VLOOKUP(F4108,[3]!Tabla13[#All],2,FALSE)</f>
        <v>#N/A</v>
      </c>
      <c r="C4108" s="51">
        <v>2026</v>
      </c>
      <c r="D4108" s="51">
        <v>8330</v>
      </c>
      <c r="E4108" s="51"/>
      <c r="F4108" s="52"/>
      <c r="G4108" s="51">
        <v>4</v>
      </c>
      <c r="H4108" s="51">
        <v>10</v>
      </c>
      <c r="I4108" s="51">
        <v>27</v>
      </c>
      <c r="J4108" s="51"/>
      <c r="K4108" s="51">
        <v>2000</v>
      </c>
      <c r="L4108" s="51">
        <v>2900</v>
      </c>
      <c r="M4108" s="51">
        <v>291</v>
      </c>
      <c r="N4108" s="50">
        <v>477</v>
      </c>
      <c r="O4108" s="49"/>
      <c r="P4108" s="48" t="s">
        <v>347</v>
      </c>
      <c r="Q4108" s="47">
        <v>0</v>
      </c>
      <c r="R4108" s="47">
        <v>0</v>
      </c>
      <c r="S4108" s="46">
        <f t="shared" si="274"/>
        <v>0</v>
      </c>
      <c r="T4108" s="47">
        <v>0</v>
      </c>
      <c r="U4108" s="47">
        <v>0</v>
      </c>
      <c r="V4108" s="46">
        <f t="shared" si="275"/>
        <v>0</v>
      </c>
      <c r="W4108" s="46">
        <f t="shared" si="276"/>
        <v>0</v>
      </c>
      <c r="X4108" s="45" t="s">
        <v>26</v>
      </c>
      <c r="Y4108" s="44"/>
      <c r="Z4108" s="43"/>
      <c r="AA4108" s="42" t="s">
        <v>19</v>
      </c>
      <c r="AK4108" s="2"/>
      <c r="AL4108" s="2"/>
      <c r="AM4108" s="2"/>
      <c r="AN4108" s="2"/>
      <c r="AO4108" s="2"/>
      <c r="AP4108" s="2"/>
      <c r="AQ4108" s="2"/>
      <c r="AR4108" s="2"/>
      <c r="AS4108" s="2"/>
      <c r="AT4108" s="2"/>
      <c r="AU4108" s="2"/>
      <c r="AV4108" s="2"/>
      <c r="AW4108" s="2"/>
    </row>
    <row r="4109" spans="1:49" hidden="1">
      <c r="A4109" s="31" t="e">
        <f t="shared" si="277"/>
        <v>#N/A</v>
      </c>
      <c r="B4109" s="30" t="e">
        <f>VLOOKUP(F4109,[3]!Tabla13[#All],2,FALSE)</f>
        <v>#N/A</v>
      </c>
      <c r="C4109" s="51">
        <v>2026</v>
      </c>
      <c r="D4109" s="51">
        <v>8330</v>
      </c>
      <c r="E4109" s="51"/>
      <c r="F4109" s="52"/>
      <c r="G4109" s="51">
        <v>4</v>
      </c>
      <c r="H4109" s="51">
        <v>10</v>
      </c>
      <c r="I4109" s="51">
        <v>27</v>
      </c>
      <c r="J4109" s="51"/>
      <c r="K4109" s="51">
        <v>2000</v>
      </c>
      <c r="L4109" s="51">
        <v>2900</v>
      </c>
      <c r="M4109" s="51">
        <v>291</v>
      </c>
      <c r="N4109" s="50">
        <v>751</v>
      </c>
      <c r="O4109" s="49"/>
      <c r="P4109" s="48" t="s">
        <v>346</v>
      </c>
      <c r="Q4109" s="47">
        <v>0</v>
      </c>
      <c r="R4109" s="47">
        <v>0</v>
      </c>
      <c r="S4109" s="46">
        <f t="shared" si="274"/>
        <v>0</v>
      </c>
      <c r="T4109" s="47">
        <v>0</v>
      </c>
      <c r="U4109" s="47">
        <v>0</v>
      </c>
      <c r="V4109" s="46">
        <f t="shared" si="275"/>
        <v>0</v>
      </c>
      <c r="W4109" s="46">
        <f t="shared" si="276"/>
        <v>0</v>
      </c>
      <c r="X4109" s="45" t="s">
        <v>26</v>
      </c>
      <c r="Y4109" s="44"/>
      <c r="Z4109" s="43"/>
      <c r="AA4109" s="42" t="s">
        <v>19</v>
      </c>
      <c r="AK4109" s="2"/>
      <c r="AL4109" s="2"/>
      <c r="AM4109" s="2"/>
      <c r="AN4109" s="2"/>
      <c r="AO4109" s="2"/>
      <c r="AP4109" s="2"/>
      <c r="AQ4109" s="2"/>
      <c r="AR4109" s="2"/>
      <c r="AS4109" s="2"/>
      <c r="AT4109" s="2"/>
      <c r="AU4109" s="2"/>
      <c r="AV4109" s="2"/>
      <c r="AW4109" s="2"/>
    </row>
    <row r="4110" spans="1:49" hidden="1">
      <c r="A4110" s="31" t="e">
        <f t="shared" si="277"/>
        <v>#N/A</v>
      </c>
      <c r="B4110" s="30" t="e">
        <f>VLOOKUP(F4110,[3]!Tabla13[#All],2,FALSE)</f>
        <v>#N/A</v>
      </c>
      <c r="C4110" s="51">
        <v>2026</v>
      </c>
      <c r="D4110" s="51">
        <v>8330</v>
      </c>
      <c r="E4110" s="51"/>
      <c r="F4110" s="52"/>
      <c r="G4110" s="51">
        <v>4</v>
      </c>
      <c r="H4110" s="51">
        <v>10</v>
      </c>
      <c r="I4110" s="51">
        <v>27</v>
      </c>
      <c r="J4110" s="51"/>
      <c r="K4110" s="51">
        <v>2000</v>
      </c>
      <c r="L4110" s="51">
        <v>2900</v>
      </c>
      <c r="M4110" s="51">
        <v>291</v>
      </c>
      <c r="N4110" s="50">
        <v>1032</v>
      </c>
      <c r="O4110" s="49"/>
      <c r="P4110" s="48" t="s">
        <v>345</v>
      </c>
      <c r="Q4110" s="47">
        <v>0</v>
      </c>
      <c r="R4110" s="47">
        <v>0</v>
      </c>
      <c r="S4110" s="46">
        <f t="shared" si="274"/>
        <v>0</v>
      </c>
      <c r="T4110" s="47">
        <v>0</v>
      </c>
      <c r="U4110" s="47">
        <v>0</v>
      </c>
      <c r="V4110" s="46">
        <f t="shared" si="275"/>
        <v>0</v>
      </c>
      <c r="W4110" s="46">
        <f t="shared" si="276"/>
        <v>0</v>
      </c>
      <c r="X4110" s="45" t="s">
        <v>26</v>
      </c>
      <c r="Y4110" s="44"/>
      <c r="Z4110" s="43"/>
      <c r="AA4110" s="78" t="s">
        <v>100</v>
      </c>
      <c r="AK4110" s="2"/>
      <c r="AL4110" s="2"/>
      <c r="AM4110" s="2"/>
      <c r="AN4110" s="2"/>
      <c r="AO4110" s="2"/>
      <c r="AP4110" s="2"/>
      <c r="AQ4110" s="2"/>
      <c r="AR4110" s="2"/>
      <c r="AS4110" s="2"/>
      <c r="AT4110" s="2"/>
      <c r="AU4110" s="2"/>
      <c r="AV4110" s="2"/>
      <c r="AW4110" s="2"/>
    </row>
    <row r="4111" spans="1:49" hidden="1">
      <c r="A4111" s="31" t="e">
        <f t="shared" si="277"/>
        <v>#N/A</v>
      </c>
      <c r="B4111" s="30" t="e">
        <f>VLOOKUP(F4111,[3]!Tabla13[#All],2,FALSE)</f>
        <v>#N/A</v>
      </c>
      <c r="C4111" s="40">
        <v>2026</v>
      </c>
      <c r="D4111" s="40">
        <v>8330</v>
      </c>
      <c r="E4111" s="40"/>
      <c r="F4111" s="41"/>
      <c r="G4111" s="40">
        <v>4</v>
      </c>
      <c r="H4111" s="40">
        <v>10</v>
      </c>
      <c r="I4111" s="40">
        <v>27</v>
      </c>
      <c r="J4111" s="40"/>
      <c r="K4111" s="40">
        <v>2000</v>
      </c>
      <c r="L4111" s="40">
        <v>2900</v>
      </c>
      <c r="M4111" s="40">
        <v>292</v>
      </c>
      <c r="N4111" s="39" t="s">
        <v>23</v>
      </c>
      <c r="O4111" s="38"/>
      <c r="P4111" s="115" t="s">
        <v>344</v>
      </c>
      <c r="Q4111" s="36">
        <f>SUM(Q4112:Q4113)</f>
        <v>0</v>
      </c>
      <c r="R4111" s="36">
        <f>SUM(R4112:R4113)</f>
        <v>0</v>
      </c>
      <c r="S4111" s="36">
        <f t="shared" si="274"/>
        <v>0</v>
      </c>
      <c r="T4111" s="36">
        <f>SUM(T4112:T4113)</f>
        <v>0</v>
      </c>
      <c r="U4111" s="36">
        <f>SUM(U4112:U4113)</f>
        <v>0</v>
      </c>
      <c r="V4111" s="36">
        <f t="shared" si="275"/>
        <v>0</v>
      </c>
      <c r="W4111" s="36">
        <f t="shared" si="276"/>
        <v>0</v>
      </c>
      <c r="X4111" s="35"/>
      <c r="Y4111" s="34"/>
      <c r="Z4111" s="63"/>
      <c r="AA4111" s="32"/>
      <c r="AK4111" s="2"/>
      <c r="AL4111" s="2"/>
      <c r="AM4111" s="2"/>
      <c r="AN4111" s="2"/>
      <c r="AO4111" s="2"/>
      <c r="AP4111" s="2"/>
      <c r="AQ4111" s="2"/>
      <c r="AR4111" s="2"/>
      <c r="AS4111" s="2"/>
      <c r="AT4111" s="2"/>
      <c r="AU4111" s="2"/>
      <c r="AV4111" s="2"/>
      <c r="AW4111" s="2"/>
    </row>
    <row r="4112" spans="1:49" hidden="1">
      <c r="A4112" s="31" t="e">
        <f t="shared" si="277"/>
        <v>#N/A</v>
      </c>
      <c r="B4112" s="30" t="e">
        <f>VLOOKUP(F4112,[3]!Tabla13[#All],2,FALSE)</f>
        <v>#N/A</v>
      </c>
      <c r="C4112" s="51">
        <v>2026</v>
      </c>
      <c r="D4112" s="51">
        <v>8330</v>
      </c>
      <c r="E4112" s="51"/>
      <c r="F4112" s="52"/>
      <c r="G4112" s="51">
        <v>4</v>
      </c>
      <c r="H4112" s="51">
        <v>10</v>
      </c>
      <c r="I4112" s="51">
        <v>27</v>
      </c>
      <c r="J4112" s="51"/>
      <c r="K4112" s="51">
        <v>2000</v>
      </c>
      <c r="L4112" s="51">
        <v>2900</v>
      </c>
      <c r="M4112" s="51">
        <v>292</v>
      </c>
      <c r="N4112" s="50">
        <v>1189</v>
      </c>
      <c r="O4112" s="49"/>
      <c r="P4112" s="48" t="s">
        <v>344</v>
      </c>
      <c r="Q4112" s="47">
        <v>0</v>
      </c>
      <c r="R4112" s="47">
        <v>0</v>
      </c>
      <c r="S4112" s="46">
        <f t="shared" si="274"/>
        <v>0</v>
      </c>
      <c r="T4112" s="47">
        <v>0</v>
      </c>
      <c r="U4112" s="47">
        <v>0</v>
      </c>
      <c r="V4112" s="46">
        <f t="shared" si="275"/>
        <v>0</v>
      </c>
      <c r="W4112" s="46">
        <f t="shared" si="276"/>
        <v>0</v>
      </c>
      <c r="X4112" s="45" t="s">
        <v>26</v>
      </c>
      <c r="Y4112" s="44"/>
      <c r="Z4112" s="43"/>
      <c r="AA4112" s="42" t="s">
        <v>19</v>
      </c>
      <c r="AK4112" s="2"/>
      <c r="AL4112" s="2"/>
      <c r="AM4112" s="2"/>
      <c r="AN4112" s="2"/>
      <c r="AO4112" s="2"/>
      <c r="AP4112" s="2"/>
      <c r="AQ4112" s="2"/>
      <c r="AR4112" s="2"/>
      <c r="AS4112" s="2"/>
      <c r="AT4112" s="2"/>
      <c r="AU4112" s="2"/>
      <c r="AV4112" s="2"/>
      <c r="AW4112" s="2"/>
    </row>
    <row r="4113" spans="1:49" hidden="1">
      <c r="A4113" s="31" t="e">
        <f t="shared" si="277"/>
        <v>#N/A</v>
      </c>
      <c r="B4113" s="30" t="e">
        <f>VLOOKUP(F4113,[3]!Tabla13[#All],2,FALSE)</f>
        <v>#N/A</v>
      </c>
      <c r="C4113" s="51">
        <v>2026</v>
      </c>
      <c r="D4113" s="51">
        <v>8330</v>
      </c>
      <c r="E4113" s="51"/>
      <c r="F4113" s="52"/>
      <c r="G4113" s="51">
        <v>4</v>
      </c>
      <c r="H4113" s="51">
        <v>10</v>
      </c>
      <c r="I4113" s="51">
        <v>27</v>
      </c>
      <c r="J4113" s="51"/>
      <c r="K4113" s="51">
        <v>2000</v>
      </c>
      <c r="L4113" s="51">
        <v>2900</v>
      </c>
      <c r="M4113" s="51">
        <v>292</v>
      </c>
      <c r="N4113" s="50">
        <v>244</v>
      </c>
      <c r="O4113" s="49">
        <v>13</v>
      </c>
      <c r="P4113" s="48" t="s">
        <v>343</v>
      </c>
      <c r="Q4113" s="47">
        <v>0</v>
      </c>
      <c r="R4113" s="47">
        <v>0</v>
      </c>
      <c r="S4113" s="46">
        <f t="shared" si="274"/>
        <v>0</v>
      </c>
      <c r="T4113" s="47"/>
      <c r="U4113" s="47">
        <v>0</v>
      </c>
      <c r="V4113" s="46">
        <f t="shared" si="275"/>
        <v>0</v>
      </c>
      <c r="W4113" s="46">
        <f t="shared" si="276"/>
        <v>0</v>
      </c>
      <c r="X4113" s="45" t="s">
        <v>26</v>
      </c>
      <c r="Y4113" s="44"/>
      <c r="Z4113" s="43"/>
      <c r="AA4113" s="42" t="s">
        <v>19</v>
      </c>
      <c r="AK4113" s="2"/>
      <c r="AL4113" s="2"/>
      <c r="AM4113" s="2"/>
      <c r="AN4113" s="2"/>
      <c r="AO4113" s="2"/>
      <c r="AP4113" s="2"/>
      <c r="AQ4113" s="2"/>
      <c r="AR4113" s="2"/>
      <c r="AS4113" s="2"/>
      <c r="AT4113" s="2"/>
      <c r="AU4113" s="2"/>
      <c r="AV4113" s="2"/>
      <c r="AW4113" s="2"/>
    </row>
    <row r="4114" spans="1:49" ht="30" hidden="1">
      <c r="A4114" s="31" t="e">
        <f t="shared" si="277"/>
        <v>#N/A</v>
      </c>
      <c r="B4114" s="30" t="e">
        <f>VLOOKUP(F4114,[3]!Tabla13[#All],2,FALSE)</f>
        <v>#N/A</v>
      </c>
      <c r="C4114" s="40">
        <v>2026</v>
      </c>
      <c r="D4114" s="40">
        <v>8330</v>
      </c>
      <c r="E4114" s="40"/>
      <c r="F4114" s="41"/>
      <c r="G4114" s="40">
        <v>4</v>
      </c>
      <c r="H4114" s="40">
        <v>10</v>
      </c>
      <c r="I4114" s="40">
        <v>27</v>
      </c>
      <c r="J4114" s="40"/>
      <c r="K4114" s="40">
        <v>2000</v>
      </c>
      <c r="L4114" s="40">
        <v>2900</v>
      </c>
      <c r="M4114" s="40">
        <v>294</v>
      </c>
      <c r="N4114" s="39" t="s">
        <v>23</v>
      </c>
      <c r="O4114" s="38"/>
      <c r="P4114" s="37" t="s">
        <v>118</v>
      </c>
      <c r="Q4114" s="36">
        <f>SUM(Q4115)</f>
        <v>0</v>
      </c>
      <c r="R4114" s="36">
        <f>SUM(R4115)</f>
        <v>0</v>
      </c>
      <c r="S4114" s="36">
        <f t="shared" si="274"/>
        <v>0</v>
      </c>
      <c r="T4114" s="36">
        <f>SUM(T4115)</f>
        <v>0</v>
      </c>
      <c r="U4114" s="36">
        <f>SUM(U4115)</f>
        <v>0</v>
      </c>
      <c r="V4114" s="36">
        <f t="shared" si="275"/>
        <v>0</v>
      </c>
      <c r="W4114" s="36">
        <f t="shared" si="276"/>
        <v>0</v>
      </c>
      <c r="X4114" s="35"/>
      <c r="Y4114" s="64"/>
      <c r="Z4114" s="63"/>
      <c r="AA4114" s="32"/>
      <c r="AK4114" s="2"/>
      <c r="AL4114" s="2"/>
      <c r="AM4114" s="2"/>
      <c r="AN4114" s="2"/>
      <c r="AO4114" s="2"/>
      <c r="AP4114" s="2"/>
      <c r="AQ4114" s="2"/>
      <c r="AR4114" s="2"/>
      <c r="AS4114" s="2"/>
      <c r="AT4114" s="2"/>
      <c r="AU4114" s="2"/>
      <c r="AV4114" s="2"/>
      <c r="AW4114" s="2"/>
    </row>
    <row r="4115" spans="1:49" ht="28.5" hidden="1">
      <c r="A4115" s="31" t="e">
        <f t="shared" si="277"/>
        <v>#N/A</v>
      </c>
      <c r="B4115" s="30" t="e">
        <f>VLOOKUP(F4115,[3]!Tabla13[#All],2,FALSE)</f>
        <v>#N/A</v>
      </c>
      <c r="C4115" s="51">
        <v>2026</v>
      </c>
      <c r="D4115" s="51">
        <v>8330</v>
      </c>
      <c r="E4115" s="51"/>
      <c r="F4115" s="52"/>
      <c r="G4115" s="51">
        <v>4</v>
      </c>
      <c r="H4115" s="51">
        <v>10</v>
      </c>
      <c r="I4115" s="51">
        <v>27</v>
      </c>
      <c r="J4115" s="51"/>
      <c r="K4115" s="51">
        <v>2000</v>
      </c>
      <c r="L4115" s="51">
        <v>2900</v>
      </c>
      <c r="M4115" s="51">
        <v>294</v>
      </c>
      <c r="N4115" s="50">
        <v>1190</v>
      </c>
      <c r="O4115" s="49"/>
      <c r="P4115" s="48" t="s">
        <v>118</v>
      </c>
      <c r="Q4115" s="47">
        <v>0</v>
      </c>
      <c r="R4115" s="47">
        <v>0</v>
      </c>
      <c r="S4115" s="46">
        <f t="shared" si="274"/>
        <v>0</v>
      </c>
      <c r="T4115" s="47">
        <v>0</v>
      </c>
      <c r="U4115" s="47">
        <v>0</v>
      </c>
      <c r="V4115" s="46">
        <f t="shared" si="275"/>
        <v>0</v>
      </c>
      <c r="W4115" s="46">
        <f t="shared" si="276"/>
        <v>0</v>
      </c>
      <c r="X4115" s="45" t="s">
        <v>26</v>
      </c>
      <c r="Y4115" s="44"/>
      <c r="Z4115" s="43"/>
      <c r="AA4115" s="42" t="s">
        <v>19</v>
      </c>
      <c r="AK4115" s="2"/>
      <c r="AL4115" s="2"/>
      <c r="AM4115" s="2"/>
      <c r="AN4115" s="2"/>
      <c r="AO4115" s="2"/>
      <c r="AP4115" s="2"/>
      <c r="AQ4115" s="2"/>
      <c r="AR4115" s="2"/>
      <c r="AS4115" s="2"/>
      <c r="AT4115" s="2"/>
      <c r="AU4115" s="2"/>
      <c r="AV4115" s="2"/>
      <c r="AW4115" s="2"/>
    </row>
    <row r="4116" spans="1:49" hidden="1">
      <c r="A4116" s="31" t="e">
        <f t="shared" si="277"/>
        <v>#N/A</v>
      </c>
      <c r="B4116" s="30" t="e">
        <f>VLOOKUP(F4116,[3]!Tabla13[#All],2,FALSE)</f>
        <v>#N/A</v>
      </c>
      <c r="C4116" s="75">
        <v>2026</v>
      </c>
      <c r="D4116" s="75">
        <v>8330</v>
      </c>
      <c r="E4116" s="75"/>
      <c r="F4116" s="76"/>
      <c r="G4116" s="75">
        <v>4</v>
      </c>
      <c r="H4116" s="75">
        <v>10</v>
      </c>
      <c r="I4116" s="75">
        <v>27</v>
      </c>
      <c r="J4116" s="75"/>
      <c r="K4116" s="75">
        <v>3000</v>
      </c>
      <c r="L4116" s="75"/>
      <c r="M4116" s="75"/>
      <c r="N4116" s="74" t="s">
        <v>23</v>
      </c>
      <c r="O4116" s="73"/>
      <c r="P4116" s="72" t="s">
        <v>114</v>
      </c>
      <c r="Q4116" s="71">
        <f>Q4117+Q4124+Q4129+Q4134</f>
        <v>0</v>
      </c>
      <c r="R4116" s="71">
        <f>R4117+R4124+R4129+R4134</f>
        <v>0</v>
      </c>
      <c r="S4116" s="71">
        <f t="shared" si="274"/>
        <v>0</v>
      </c>
      <c r="T4116" s="71">
        <f>T4117+T4124+T4129+T4134</f>
        <v>0</v>
      </c>
      <c r="U4116" s="71">
        <f>U4117+U4124+U4129+U4134</f>
        <v>0</v>
      </c>
      <c r="V4116" s="71">
        <f t="shared" si="275"/>
        <v>0</v>
      </c>
      <c r="W4116" s="71">
        <f t="shared" si="276"/>
        <v>0</v>
      </c>
      <c r="X4116" s="70"/>
      <c r="Y4116" s="79"/>
      <c r="Z4116" s="68"/>
      <c r="AA4116" s="67"/>
      <c r="AK4116" s="2"/>
      <c r="AL4116" s="2"/>
      <c r="AM4116" s="2"/>
      <c r="AN4116" s="2"/>
      <c r="AO4116" s="2"/>
      <c r="AP4116" s="2"/>
      <c r="AQ4116" s="2"/>
      <c r="AR4116" s="2"/>
      <c r="AS4116" s="2"/>
      <c r="AT4116" s="2"/>
      <c r="AU4116" s="2"/>
      <c r="AV4116" s="2"/>
      <c r="AW4116" s="2"/>
    </row>
    <row r="4117" spans="1:49" hidden="1">
      <c r="A4117" s="31" t="e">
        <f t="shared" si="277"/>
        <v>#N/A</v>
      </c>
      <c r="B4117" s="30" t="e">
        <f>VLOOKUP(F4117,[3]!Tabla13[#All],2,FALSE)</f>
        <v>#N/A</v>
      </c>
      <c r="C4117" s="61">
        <v>2026</v>
      </c>
      <c r="D4117" s="61">
        <v>8330</v>
      </c>
      <c r="E4117" s="61"/>
      <c r="F4117" s="62"/>
      <c r="G4117" s="61">
        <v>4</v>
      </c>
      <c r="H4117" s="61">
        <v>10</v>
      </c>
      <c r="I4117" s="61">
        <v>27</v>
      </c>
      <c r="J4117" s="61"/>
      <c r="K4117" s="61">
        <v>3000</v>
      </c>
      <c r="L4117" s="61">
        <v>3100</v>
      </c>
      <c r="M4117" s="61"/>
      <c r="N4117" s="60" t="s">
        <v>23</v>
      </c>
      <c r="O4117" s="59"/>
      <c r="P4117" s="58" t="s">
        <v>113</v>
      </c>
      <c r="Q4117" s="57">
        <f>Q4118+Q4122</f>
        <v>0</v>
      </c>
      <c r="R4117" s="57">
        <f>R4118+R4122</f>
        <v>0</v>
      </c>
      <c r="S4117" s="57">
        <f t="shared" si="274"/>
        <v>0</v>
      </c>
      <c r="T4117" s="57">
        <f>T4118+T4122</f>
        <v>0</v>
      </c>
      <c r="U4117" s="57">
        <f>U4118+U4122</f>
        <v>0</v>
      </c>
      <c r="V4117" s="57">
        <f t="shared" si="275"/>
        <v>0</v>
      </c>
      <c r="W4117" s="57">
        <f t="shared" si="276"/>
        <v>0</v>
      </c>
      <c r="X4117" s="56"/>
      <c r="Y4117" s="66"/>
      <c r="Z4117" s="65"/>
      <c r="AA4117" s="53"/>
      <c r="AK4117" s="2"/>
      <c r="AL4117" s="2"/>
      <c r="AM4117" s="2"/>
      <c r="AN4117" s="2"/>
      <c r="AO4117" s="2"/>
      <c r="AP4117" s="2"/>
      <c r="AQ4117" s="2"/>
      <c r="AR4117" s="2"/>
      <c r="AS4117" s="2"/>
      <c r="AT4117" s="2"/>
      <c r="AU4117" s="2"/>
      <c r="AV4117" s="2"/>
      <c r="AW4117" s="2"/>
    </row>
    <row r="4118" spans="1:49" hidden="1">
      <c r="A4118" s="31" t="e">
        <f t="shared" si="277"/>
        <v>#N/A</v>
      </c>
      <c r="B4118" s="30" t="e">
        <f>VLOOKUP(F4118,[3]!Tabla13[#All],2,FALSE)</f>
        <v>#N/A</v>
      </c>
      <c r="C4118" s="40">
        <v>2026</v>
      </c>
      <c r="D4118" s="40">
        <v>8330</v>
      </c>
      <c r="E4118" s="40"/>
      <c r="F4118" s="41"/>
      <c r="G4118" s="40">
        <v>4</v>
      </c>
      <c r="H4118" s="40">
        <v>10</v>
      </c>
      <c r="I4118" s="40">
        <v>27</v>
      </c>
      <c r="J4118" s="40"/>
      <c r="K4118" s="40">
        <v>3000</v>
      </c>
      <c r="L4118" s="40">
        <v>3100</v>
      </c>
      <c r="M4118" s="40">
        <v>316</v>
      </c>
      <c r="N4118" s="39" t="s">
        <v>23</v>
      </c>
      <c r="O4118" s="38"/>
      <c r="P4118" s="37" t="s">
        <v>342</v>
      </c>
      <c r="Q4118" s="36">
        <f>SUM(Q4119:Q4121)</f>
        <v>0</v>
      </c>
      <c r="R4118" s="36">
        <f>SUM(R4119:R4121)</f>
        <v>0</v>
      </c>
      <c r="S4118" s="36">
        <f t="shared" si="274"/>
        <v>0</v>
      </c>
      <c r="T4118" s="36">
        <f>SUM(T4119:T4121)</f>
        <v>0</v>
      </c>
      <c r="U4118" s="36">
        <f>SUM(U4119:U4121)</f>
        <v>0</v>
      </c>
      <c r="V4118" s="36">
        <f t="shared" si="275"/>
        <v>0</v>
      </c>
      <c r="W4118" s="36">
        <f t="shared" si="276"/>
        <v>0</v>
      </c>
      <c r="X4118" s="35"/>
      <c r="Y4118" s="64"/>
      <c r="Z4118" s="63"/>
      <c r="AA4118" s="32"/>
      <c r="AK4118" s="2"/>
      <c r="AL4118" s="2"/>
      <c r="AM4118" s="2"/>
      <c r="AN4118" s="2"/>
      <c r="AO4118" s="2"/>
      <c r="AP4118" s="2"/>
      <c r="AQ4118" s="2"/>
      <c r="AR4118" s="2"/>
      <c r="AS4118" s="2"/>
      <c r="AT4118" s="2"/>
      <c r="AU4118" s="2"/>
      <c r="AV4118" s="2"/>
      <c r="AW4118" s="2"/>
    </row>
    <row r="4119" spans="1:49" hidden="1">
      <c r="A4119" s="31" t="e">
        <f t="shared" si="277"/>
        <v>#N/A</v>
      </c>
      <c r="B4119" s="30" t="e">
        <f>VLOOKUP(F4119,[3]!Tabla13[#All],2,FALSE)</f>
        <v>#N/A</v>
      </c>
      <c r="C4119" s="51">
        <v>2026</v>
      </c>
      <c r="D4119" s="51">
        <v>8330</v>
      </c>
      <c r="E4119" s="51"/>
      <c r="F4119" s="52"/>
      <c r="G4119" s="51">
        <v>4</v>
      </c>
      <c r="H4119" s="51">
        <v>10</v>
      </c>
      <c r="I4119" s="51">
        <v>27</v>
      </c>
      <c r="J4119" s="51"/>
      <c r="K4119" s="51">
        <v>3000</v>
      </c>
      <c r="L4119" s="51">
        <v>3100</v>
      </c>
      <c r="M4119" s="51">
        <v>316</v>
      </c>
      <c r="N4119" s="50">
        <v>1187</v>
      </c>
      <c r="O4119" s="49"/>
      <c r="P4119" s="48" t="s">
        <v>341</v>
      </c>
      <c r="Q4119" s="47">
        <v>0</v>
      </c>
      <c r="R4119" s="47">
        <v>0</v>
      </c>
      <c r="S4119" s="46">
        <f t="shared" si="274"/>
        <v>0</v>
      </c>
      <c r="T4119" s="47">
        <v>0</v>
      </c>
      <c r="U4119" s="47">
        <v>0</v>
      </c>
      <c r="V4119" s="46">
        <f t="shared" si="275"/>
        <v>0</v>
      </c>
      <c r="W4119" s="46">
        <f t="shared" si="276"/>
        <v>0</v>
      </c>
      <c r="X4119" s="45" t="s">
        <v>88</v>
      </c>
      <c r="Y4119" s="44"/>
      <c r="Z4119" s="43"/>
      <c r="AA4119" s="78" t="s">
        <v>100</v>
      </c>
      <c r="AK4119" s="2"/>
      <c r="AL4119" s="2"/>
      <c r="AM4119" s="2"/>
      <c r="AN4119" s="2"/>
      <c r="AO4119" s="2"/>
      <c r="AP4119" s="2"/>
      <c r="AQ4119" s="2"/>
      <c r="AR4119" s="2"/>
      <c r="AS4119" s="2"/>
      <c r="AT4119" s="2"/>
      <c r="AU4119" s="2"/>
      <c r="AV4119" s="2"/>
      <c r="AW4119" s="2"/>
    </row>
    <row r="4120" spans="1:49" hidden="1">
      <c r="A4120" s="31" t="e">
        <f t="shared" si="277"/>
        <v>#N/A</v>
      </c>
      <c r="B4120" s="30" t="e">
        <f>VLOOKUP(F4120,[3]!Tabla13[#All],2,FALSE)</f>
        <v>#N/A</v>
      </c>
      <c r="C4120" s="51">
        <v>2026</v>
      </c>
      <c r="D4120" s="51">
        <v>8330</v>
      </c>
      <c r="E4120" s="51"/>
      <c r="F4120" s="52"/>
      <c r="G4120" s="51">
        <v>4</v>
      </c>
      <c r="H4120" s="51">
        <v>10</v>
      </c>
      <c r="I4120" s="51">
        <v>27</v>
      </c>
      <c r="J4120" s="51"/>
      <c r="K4120" s="51">
        <v>3000</v>
      </c>
      <c r="L4120" s="51">
        <v>3100</v>
      </c>
      <c r="M4120" s="51">
        <v>316</v>
      </c>
      <c r="N4120" s="50">
        <v>1278</v>
      </c>
      <c r="O4120" s="49"/>
      <c r="P4120" s="48" t="s">
        <v>340</v>
      </c>
      <c r="Q4120" s="47">
        <v>0</v>
      </c>
      <c r="R4120" s="47">
        <v>0</v>
      </c>
      <c r="S4120" s="46">
        <f t="shared" si="274"/>
        <v>0</v>
      </c>
      <c r="T4120" s="47">
        <v>0</v>
      </c>
      <c r="U4120" s="47">
        <v>0</v>
      </c>
      <c r="V4120" s="46">
        <f t="shared" si="275"/>
        <v>0</v>
      </c>
      <c r="W4120" s="46">
        <f t="shared" si="276"/>
        <v>0</v>
      </c>
      <c r="X4120" s="45" t="s">
        <v>88</v>
      </c>
      <c r="Y4120" s="44"/>
      <c r="Z4120" s="43"/>
      <c r="AA4120" s="78" t="s">
        <v>100</v>
      </c>
      <c r="AK4120" s="2"/>
      <c r="AL4120" s="2"/>
      <c r="AM4120" s="2"/>
      <c r="AN4120" s="2"/>
      <c r="AO4120" s="2"/>
      <c r="AP4120" s="2"/>
      <c r="AQ4120" s="2"/>
      <c r="AR4120" s="2"/>
      <c r="AS4120" s="2"/>
      <c r="AT4120" s="2"/>
      <c r="AU4120" s="2"/>
      <c r="AV4120" s="2"/>
      <c r="AW4120" s="2"/>
    </row>
    <row r="4121" spans="1:49" hidden="1">
      <c r="A4121" s="31" t="e">
        <f t="shared" si="277"/>
        <v>#N/A</v>
      </c>
      <c r="B4121" s="30" t="e">
        <f>VLOOKUP(F4121,[3]!Tabla13[#All],2,FALSE)</f>
        <v>#N/A</v>
      </c>
      <c r="C4121" s="51">
        <v>2026</v>
      </c>
      <c r="D4121" s="51">
        <v>8330</v>
      </c>
      <c r="E4121" s="51"/>
      <c r="F4121" s="52"/>
      <c r="G4121" s="51">
        <v>4</v>
      </c>
      <c r="H4121" s="51">
        <v>10</v>
      </c>
      <c r="I4121" s="51">
        <v>27</v>
      </c>
      <c r="J4121" s="51"/>
      <c r="K4121" s="51">
        <v>3000</v>
      </c>
      <c r="L4121" s="51">
        <v>3100</v>
      </c>
      <c r="M4121" s="51">
        <v>316</v>
      </c>
      <c r="N4121" s="50">
        <v>1274</v>
      </c>
      <c r="O4121" s="49"/>
      <c r="P4121" s="48" t="s">
        <v>339</v>
      </c>
      <c r="Q4121" s="47">
        <v>0</v>
      </c>
      <c r="R4121" s="47">
        <v>0</v>
      </c>
      <c r="S4121" s="46">
        <f t="shared" si="274"/>
        <v>0</v>
      </c>
      <c r="T4121" s="47">
        <v>0</v>
      </c>
      <c r="U4121" s="47">
        <v>0</v>
      </c>
      <c r="V4121" s="46">
        <f t="shared" si="275"/>
        <v>0</v>
      </c>
      <c r="W4121" s="46">
        <f t="shared" si="276"/>
        <v>0</v>
      </c>
      <c r="X4121" s="45" t="s">
        <v>88</v>
      </c>
      <c r="Y4121" s="44"/>
      <c r="Z4121" s="43"/>
      <c r="AA4121" s="78" t="s">
        <v>100</v>
      </c>
      <c r="AK4121" s="2"/>
      <c r="AL4121" s="2"/>
      <c r="AM4121" s="2"/>
      <c r="AN4121" s="2"/>
      <c r="AO4121" s="2"/>
      <c r="AP4121" s="2"/>
      <c r="AQ4121" s="2"/>
      <c r="AR4121" s="2"/>
      <c r="AS4121" s="2"/>
      <c r="AT4121" s="2"/>
      <c r="AU4121" s="2"/>
      <c r="AV4121" s="2"/>
      <c r="AW4121" s="2"/>
    </row>
    <row r="4122" spans="1:49" ht="30" hidden="1">
      <c r="A4122" s="31" t="e">
        <f t="shared" si="277"/>
        <v>#N/A</v>
      </c>
      <c r="B4122" s="30" t="e">
        <f>VLOOKUP(F4122,[3]!Tabla13[#All],2,FALSE)</f>
        <v>#N/A</v>
      </c>
      <c r="C4122" s="40">
        <v>2026</v>
      </c>
      <c r="D4122" s="40">
        <v>8330</v>
      </c>
      <c r="E4122" s="40"/>
      <c r="F4122" s="41"/>
      <c r="G4122" s="40">
        <v>4</v>
      </c>
      <c r="H4122" s="40">
        <v>10</v>
      </c>
      <c r="I4122" s="40">
        <v>27</v>
      </c>
      <c r="J4122" s="40"/>
      <c r="K4122" s="40">
        <v>3000</v>
      </c>
      <c r="L4122" s="40">
        <v>3100</v>
      </c>
      <c r="M4122" s="40">
        <v>317</v>
      </c>
      <c r="N4122" s="39" t="s">
        <v>23</v>
      </c>
      <c r="O4122" s="38"/>
      <c r="P4122" s="37" t="s">
        <v>338</v>
      </c>
      <c r="Q4122" s="36">
        <f>Q4123</f>
        <v>0</v>
      </c>
      <c r="R4122" s="36">
        <f>R4123</f>
        <v>0</v>
      </c>
      <c r="S4122" s="36">
        <f t="shared" si="274"/>
        <v>0</v>
      </c>
      <c r="T4122" s="36">
        <f>T4123</f>
        <v>0</v>
      </c>
      <c r="U4122" s="36">
        <f>U4123</f>
        <v>0</v>
      </c>
      <c r="V4122" s="36">
        <f t="shared" si="275"/>
        <v>0</v>
      </c>
      <c r="W4122" s="36">
        <f t="shared" si="276"/>
        <v>0</v>
      </c>
      <c r="X4122" s="35"/>
      <c r="Y4122" s="64"/>
      <c r="Z4122" s="63"/>
      <c r="AA4122" s="32"/>
      <c r="AK4122" s="2"/>
      <c r="AL4122" s="2"/>
      <c r="AM4122" s="2"/>
      <c r="AN4122" s="2"/>
      <c r="AO4122" s="2"/>
      <c r="AP4122" s="2"/>
      <c r="AQ4122" s="2"/>
      <c r="AR4122" s="2"/>
      <c r="AS4122" s="2"/>
      <c r="AT4122" s="2"/>
      <c r="AU4122" s="2"/>
      <c r="AV4122" s="2"/>
      <c r="AW4122" s="2"/>
    </row>
    <row r="4123" spans="1:49" hidden="1">
      <c r="A4123" s="31" t="e">
        <f t="shared" si="277"/>
        <v>#N/A</v>
      </c>
      <c r="B4123" s="30" t="e">
        <f>VLOOKUP(F4123,[3]!Tabla13[#All],2,FALSE)</f>
        <v>#N/A</v>
      </c>
      <c r="C4123" s="51">
        <v>2026</v>
      </c>
      <c r="D4123" s="51">
        <v>8330</v>
      </c>
      <c r="E4123" s="51"/>
      <c r="F4123" s="52"/>
      <c r="G4123" s="51">
        <v>4</v>
      </c>
      <c r="H4123" s="51">
        <v>10</v>
      </c>
      <c r="I4123" s="51">
        <v>27</v>
      </c>
      <c r="J4123" s="51"/>
      <c r="K4123" s="51">
        <v>3000</v>
      </c>
      <c r="L4123" s="51">
        <v>3100</v>
      </c>
      <c r="M4123" s="51">
        <v>317</v>
      </c>
      <c r="N4123" s="50">
        <v>1271</v>
      </c>
      <c r="O4123" s="49">
        <v>16</v>
      </c>
      <c r="P4123" s="48" t="s">
        <v>337</v>
      </c>
      <c r="Q4123" s="47"/>
      <c r="R4123" s="47">
        <v>0</v>
      </c>
      <c r="S4123" s="46">
        <f t="shared" si="274"/>
        <v>0</v>
      </c>
      <c r="T4123" s="47">
        <v>0</v>
      </c>
      <c r="U4123" s="47">
        <v>0</v>
      </c>
      <c r="V4123" s="46">
        <f t="shared" si="275"/>
        <v>0</v>
      </c>
      <c r="W4123" s="46">
        <f t="shared" si="276"/>
        <v>0</v>
      </c>
      <c r="X4123" s="45" t="s">
        <v>88</v>
      </c>
      <c r="Y4123" s="44"/>
      <c r="Z4123" s="43"/>
      <c r="AA4123" s="78" t="s">
        <v>100</v>
      </c>
      <c r="AK4123" s="2"/>
      <c r="AL4123" s="2"/>
      <c r="AM4123" s="2"/>
      <c r="AN4123" s="2"/>
      <c r="AO4123" s="2"/>
      <c r="AP4123" s="2"/>
      <c r="AQ4123" s="2"/>
      <c r="AR4123" s="2"/>
      <c r="AS4123" s="2"/>
      <c r="AT4123" s="2"/>
      <c r="AU4123" s="2"/>
      <c r="AV4123" s="2"/>
      <c r="AW4123" s="2"/>
    </row>
    <row r="4124" spans="1:49" hidden="1">
      <c r="A4124" s="31" t="e">
        <f t="shared" si="277"/>
        <v>#N/A</v>
      </c>
      <c r="B4124" s="30" t="e">
        <f>VLOOKUP(F4124,[3]!Tabla13[#All],2,FALSE)</f>
        <v>#N/A</v>
      </c>
      <c r="C4124" s="61">
        <v>2026</v>
      </c>
      <c r="D4124" s="61">
        <v>8330</v>
      </c>
      <c r="E4124" s="61"/>
      <c r="F4124" s="62"/>
      <c r="G4124" s="61">
        <v>4</v>
      </c>
      <c r="H4124" s="61">
        <v>10</v>
      </c>
      <c r="I4124" s="61">
        <v>27</v>
      </c>
      <c r="J4124" s="61"/>
      <c r="K4124" s="61">
        <v>3000</v>
      </c>
      <c r="L4124" s="61">
        <v>3200</v>
      </c>
      <c r="M4124" s="61"/>
      <c r="N4124" s="60" t="s">
        <v>23</v>
      </c>
      <c r="O4124" s="59"/>
      <c r="P4124" s="58" t="s">
        <v>106</v>
      </c>
      <c r="Q4124" s="57">
        <f>Q4125+Q4127</f>
        <v>0</v>
      </c>
      <c r="R4124" s="57">
        <f>R4125+R4127</f>
        <v>0</v>
      </c>
      <c r="S4124" s="57">
        <f t="shared" si="274"/>
        <v>0</v>
      </c>
      <c r="T4124" s="57">
        <f>T4125+T4127</f>
        <v>0</v>
      </c>
      <c r="U4124" s="57">
        <f>U4125+U4127</f>
        <v>0</v>
      </c>
      <c r="V4124" s="57">
        <f t="shared" si="275"/>
        <v>0</v>
      </c>
      <c r="W4124" s="57">
        <f t="shared" si="276"/>
        <v>0</v>
      </c>
      <c r="X4124" s="56"/>
      <c r="Y4124" s="66"/>
      <c r="Z4124" s="65"/>
      <c r="AA4124" s="53"/>
      <c r="AK4124" s="2"/>
      <c r="AL4124" s="2"/>
      <c r="AM4124" s="2"/>
      <c r="AN4124" s="2"/>
      <c r="AO4124" s="2"/>
      <c r="AP4124" s="2"/>
      <c r="AQ4124" s="2"/>
      <c r="AR4124" s="2"/>
      <c r="AS4124" s="2"/>
      <c r="AT4124" s="2"/>
      <c r="AU4124" s="2"/>
      <c r="AV4124" s="2"/>
      <c r="AW4124" s="2"/>
    </row>
    <row r="4125" spans="1:49" hidden="1">
      <c r="A4125" s="31" t="e">
        <f t="shared" si="277"/>
        <v>#N/A</v>
      </c>
      <c r="B4125" s="30" t="e">
        <f>VLOOKUP(F4125,[3]!Tabla13[#All],2,FALSE)</f>
        <v>#N/A</v>
      </c>
      <c r="C4125" s="40">
        <v>2026</v>
      </c>
      <c r="D4125" s="40">
        <v>8330</v>
      </c>
      <c r="E4125" s="40"/>
      <c r="F4125" s="41"/>
      <c r="G4125" s="40">
        <v>4</v>
      </c>
      <c r="H4125" s="40">
        <v>10</v>
      </c>
      <c r="I4125" s="40">
        <v>27</v>
      </c>
      <c r="J4125" s="40"/>
      <c r="K4125" s="40">
        <v>3000</v>
      </c>
      <c r="L4125" s="40">
        <v>3200</v>
      </c>
      <c r="M4125" s="40">
        <v>325</v>
      </c>
      <c r="N4125" s="39" t="s">
        <v>23</v>
      </c>
      <c r="O4125" s="38"/>
      <c r="P4125" s="37" t="s">
        <v>336</v>
      </c>
      <c r="Q4125" s="36">
        <f>Q4126</f>
        <v>0</v>
      </c>
      <c r="R4125" s="36">
        <f>R4126</f>
        <v>0</v>
      </c>
      <c r="S4125" s="36">
        <f t="shared" si="274"/>
        <v>0</v>
      </c>
      <c r="T4125" s="36">
        <f>T4126</f>
        <v>0</v>
      </c>
      <c r="U4125" s="36">
        <f>U4126</f>
        <v>0</v>
      </c>
      <c r="V4125" s="36">
        <f t="shared" si="275"/>
        <v>0</v>
      </c>
      <c r="W4125" s="36">
        <f t="shared" si="276"/>
        <v>0</v>
      </c>
      <c r="X4125" s="35"/>
      <c r="Y4125" s="64"/>
      <c r="Z4125" s="63"/>
      <c r="AA4125" s="32"/>
      <c r="AK4125" s="2"/>
      <c r="AL4125" s="2"/>
      <c r="AM4125" s="2"/>
      <c r="AN4125" s="2"/>
      <c r="AO4125" s="2"/>
      <c r="AP4125" s="2"/>
      <c r="AQ4125" s="2"/>
      <c r="AR4125" s="2"/>
      <c r="AS4125" s="2"/>
      <c r="AT4125" s="2"/>
      <c r="AU4125" s="2"/>
      <c r="AV4125" s="2"/>
      <c r="AW4125" s="2"/>
    </row>
    <row r="4126" spans="1:49" hidden="1">
      <c r="A4126" s="31" t="e">
        <f t="shared" si="277"/>
        <v>#N/A</v>
      </c>
      <c r="B4126" s="30" t="e">
        <f>VLOOKUP(F4126,[3]!Tabla13[#All],2,FALSE)</f>
        <v>#N/A</v>
      </c>
      <c r="C4126" s="51">
        <v>2026</v>
      </c>
      <c r="D4126" s="51">
        <v>8330</v>
      </c>
      <c r="E4126" s="51"/>
      <c r="F4126" s="52"/>
      <c r="G4126" s="51">
        <v>4</v>
      </c>
      <c r="H4126" s="51">
        <v>10</v>
      </c>
      <c r="I4126" s="51">
        <v>27</v>
      </c>
      <c r="J4126" s="51"/>
      <c r="K4126" s="51">
        <v>3000</v>
      </c>
      <c r="L4126" s="51">
        <v>3200</v>
      </c>
      <c r="M4126" s="51">
        <v>325</v>
      </c>
      <c r="N4126" s="50">
        <v>75</v>
      </c>
      <c r="O4126" s="49"/>
      <c r="P4126" s="48" t="s">
        <v>335</v>
      </c>
      <c r="Q4126" s="47">
        <v>0</v>
      </c>
      <c r="R4126" s="47">
        <v>0</v>
      </c>
      <c r="S4126" s="46">
        <f t="shared" si="274"/>
        <v>0</v>
      </c>
      <c r="T4126" s="47">
        <v>0</v>
      </c>
      <c r="U4126" s="47">
        <v>0</v>
      </c>
      <c r="V4126" s="46">
        <f t="shared" si="275"/>
        <v>0</v>
      </c>
      <c r="W4126" s="46">
        <f t="shared" si="276"/>
        <v>0</v>
      </c>
      <c r="X4126" s="45" t="s">
        <v>88</v>
      </c>
      <c r="Y4126" s="44"/>
      <c r="Z4126" s="43"/>
      <c r="AA4126" s="78" t="s">
        <v>100</v>
      </c>
      <c r="AK4126" s="2"/>
      <c r="AL4126" s="2"/>
      <c r="AM4126" s="2"/>
      <c r="AN4126" s="2"/>
      <c r="AO4126" s="2"/>
      <c r="AP4126" s="2"/>
      <c r="AQ4126" s="2"/>
      <c r="AR4126" s="2"/>
      <c r="AS4126" s="2"/>
      <c r="AT4126" s="2"/>
      <c r="AU4126" s="2"/>
      <c r="AV4126" s="2"/>
      <c r="AW4126" s="2"/>
    </row>
    <row r="4127" spans="1:49" hidden="1">
      <c r="A4127" s="31" t="e">
        <f t="shared" si="277"/>
        <v>#N/A</v>
      </c>
      <c r="B4127" s="30" t="e">
        <f>VLOOKUP(F4127,[3]!Tabla13[#All],2,FALSE)</f>
        <v>#N/A</v>
      </c>
      <c r="C4127" s="40">
        <v>2026</v>
      </c>
      <c r="D4127" s="40">
        <v>8330</v>
      </c>
      <c r="E4127" s="40"/>
      <c r="F4127" s="41"/>
      <c r="G4127" s="40">
        <v>4</v>
      </c>
      <c r="H4127" s="40">
        <v>10</v>
      </c>
      <c r="I4127" s="40">
        <v>27</v>
      </c>
      <c r="J4127" s="40"/>
      <c r="K4127" s="40">
        <v>3000</v>
      </c>
      <c r="L4127" s="40">
        <v>3200</v>
      </c>
      <c r="M4127" s="40">
        <v>327</v>
      </c>
      <c r="N4127" s="39" t="s">
        <v>23</v>
      </c>
      <c r="O4127" s="38"/>
      <c r="P4127" s="37" t="s">
        <v>334</v>
      </c>
      <c r="Q4127" s="36">
        <f>Q4128</f>
        <v>0</v>
      </c>
      <c r="R4127" s="36">
        <f>R4128</f>
        <v>0</v>
      </c>
      <c r="S4127" s="36">
        <f t="shared" si="274"/>
        <v>0</v>
      </c>
      <c r="T4127" s="36">
        <f>T4128</f>
        <v>0</v>
      </c>
      <c r="U4127" s="36">
        <f>U4128</f>
        <v>0</v>
      </c>
      <c r="V4127" s="36">
        <f t="shared" si="275"/>
        <v>0</v>
      </c>
      <c r="W4127" s="36">
        <f t="shared" si="276"/>
        <v>0</v>
      </c>
      <c r="X4127" s="35"/>
      <c r="Y4127" s="64"/>
      <c r="Z4127" s="63"/>
      <c r="AA4127" s="32"/>
      <c r="AK4127" s="2"/>
      <c r="AL4127" s="2"/>
      <c r="AM4127" s="2"/>
      <c r="AN4127" s="2"/>
      <c r="AO4127" s="2"/>
      <c r="AP4127" s="2"/>
      <c r="AQ4127" s="2"/>
      <c r="AR4127" s="2"/>
      <c r="AS4127" s="2"/>
      <c r="AT4127" s="2"/>
      <c r="AU4127" s="2"/>
      <c r="AV4127" s="2"/>
      <c r="AW4127" s="2"/>
    </row>
    <row r="4128" spans="1:49" hidden="1">
      <c r="A4128" s="31" t="e">
        <f t="shared" si="277"/>
        <v>#N/A</v>
      </c>
      <c r="B4128" s="30" t="e">
        <f>VLOOKUP(F4128,[3]!Tabla13[#All],2,FALSE)</f>
        <v>#N/A</v>
      </c>
      <c r="C4128" s="51">
        <v>2026</v>
      </c>
      <c r="D4128" s="51">
        <v>8330</v>
      </c>
      <c r="E4128" s="51"/>
      <c r="F4128" s="52"/>
      <c r="G4128" s="51">
        <v>4</v>
      </c>
      <c r="H4128" s="51">
        <v>10</v>
      </c>
      <c r="I4128" s="51">
        <v>27</v>
      </c>
      <c r="J4128" s="51"/>
      <c r="K4128" s="51">
        <v>3000</v>
      </c>
      <c r="L4128" s="51">
        <v>3200</v>
      </c>
      <c r="M4128" s="51">
        <v>327</v>
      </c>
      <c r="N4128" s="50">
        <v>8</v>
      </c>
      <c r="O4128" s="49"/>
      <c r="P4128" s="48" t="s">
        <v>333</v>
      </c>
      <c r="Q4128" s="47">
        <v>0</v>
      </c>
      <c r="R4128" s="47">
        <v>0</v>
      </c>
      <c r="S4128" s="46">
        <f t="shared" si="274"/>
        <v>0</v>
      </c>
      <c r="T4128" s="47">
        <v>0</v>
      </c>
      <c r="U4128" s="47">
        <v>0</v>
      </c>
      <c r="V4128" s="46">
        <f t="shared" si="275"/>
        <v>0</v>
      </c>
      <c r="W4128" s="46">
        <f t="shared" si="276"/>
        <v>0</v>
      </c>
      <c r="X4128" s="45" t="s">
        <v>88</v>
      </c>
      <c r="Y4128" s="44"/>
      <c r="Z4128" s="43"/>
      <c r="AA4128" s="42" t="s">
        <v>19</v>
      </c>
      <c r="AK4128" s="2"/>
      <c r="AL4128" s="2"/>
      <c r="AM4128" s="2"/>
      <c r="AN4128" s="2"/>
      <c r="AO4128" s="2"/>
      <c r="AP4128" s="2"/>
      <c r="AQ4128" s="2"/>
      <c r="AR4128" s="2"/>
      <c r="AS4128" s="2"/>
      <c r="AT4128" s="2"/>
      <c r="AU4128" s="2"/>
      <c r="AV4128" s="2"/>
      <c r="AW4128" s="2"/>
    </row>
    <row r="4129" spans="1:49" hidden="1">
      <c r="A4129" s="31" t="e">
        <f t="shared" si="277"/>
        <v>#N/A</v>
      </c>
      <c r="B4129" s="30" t="e">
        <f>VLOOKUP(F4129,[3]!Tabla13[#All],2,FALSE)</f>
        <v>#N/A</v>
      </c>
      <c r="C4129" s="61">
        <v>2026</v>
      </c>
      <c r="D4129" s="61">
        <v>8330</v>
      </c>
      <c r="E4129" s="61"/>
      <c r="F4129" s="62"/>
      <c r="G4129" s="61">
        <v>4</v>
      </c>
      <c r="H4129" s="61">
        <v>10</v>
      </c>
      <c r="I4129" s="61">
        <v>27</v>
      </c>
      <c r="J4129" s="61"/>
      <c r="K4129" s="61">
        <v>3000</v>
      </c>
      <c r="L4129" s="61">
        <v>3300</v>
      </c>
      <c r="M4129" s="61"/>
      <c r="N4129" s="60" t="s">
        <v>23</v>
      </c>
      <c r="O4129" s="59"/>
      <c r="P4129" s="58" t="s">
        <v>103</v>
      </c>
      <c r="Q4129" s="57">
        <f>Q4130+Q4132</f>
        <v>0</v>
      </c>
      <c r="R4129" s="57">
        <f>R4130+R4132</f>
        <v>0</v>
      </c>
      <c r="S4129" s="57">
        <f t="shared" si="274"/>
        <v>0</v>
      </c>
      <c r="T4129" s="57">
        <f>T4130+T4132</f>
        <v>0</v>
      </c>
      <c r="U4129" s="57">
        <f>U4130+U4132</f>
        <v>0</v>
      </c>
      <c r="V4129" s="57">
        <f t="shared" si="275"/>
        <v>0</v>
      </c>
      <c r="W4129" s="57">
        <f t="shared" si="276"/>
        <v>0</v>
      </c>
      <c r="X4129" s="56"/>
      <c r="Y4129" s="66"/>
      <c r="Z4129" s="65"/>
      <c r="AA4129" s="53"/>
      <c r="AK4129" s="2"/>
      <c r="AL4129" s="2"/>
      <c r="AM4129" s="2"/>
      <c r="AN4129" s="2"/>
      <c r="AO4129" s="2"/>
      <c r="AP4129" s="2"/>
      <c r="AQ4129" s="2"/>
      <c r="AR4129" s="2"/>
      <c r="AS4129" s="2"/>
      <c r="AT4129" s="2"/>
      <c r="AU4129" s="2"/>
      <c r="AV4129" s="2"/>
      <c r="AW4129" s="2"/>
    </row>
    <row r="4130" spans="1:49" ht="30" hidden="1">
      <c r="A4130" s="31" t="e">
        <f t="shared" si="277"/>
        <v>#N/A</v>
      </c>
      <c r="B4130" s="30" t="e">
        <f>VLOOKUP(F4130,[3]!Tabla13[#All],2,FALSE)</f>
        <v>#N/A</v>
      </c>
      <c r="C4130" s="40">
        <v>2026</v>
      </c>
      <c r="D4130" s="40">
        <v>8330</v>
      </c>
      <c r="E4130" s="40"/>
      <c r="F4130" s="41"/>
      <c r="G4130" s="40">
        <v>4</v>
      </c>
      <c r="H4130" s="40">
        <v>10</v>
      </c>
      <c r="I4130" s="40">
        <v>27</v>
      </c>
      <c r="J4130" s="40"/>
      <c r="K4130" s="40">
        <v>3000</v>
      </c>
      <c r="L4130" s="40">
        <v>3300</v>
      </c>
      <c r="M4130" s="40">
        <v>333</v>
      </c>
      <c r="N4130" s="39" t="s">
        <v>23</v>
      </c>
      <c r="O4130" s="38"/>
      <c r="P4130" s="37" t="s">
        <v>99</v>
      </c>
      <c r="Q4130" s="36">
        <f>Q4131</f>
        <v>0</v>
      </c>
      <c r="R4130" s="36">
        <f>R4131</f>
        <v>0</v>
      </c>
      <c r="S4130" s="36">
        <f t="shared" si="274"/>
        <v>0</v>
      </c>
      <c r="T4130" s="36">
        <f>T4131</f>
        <v>0</v>
      </c>
      <c r="U4130" s="36">
        <f>U4131</f>
        <v>0</v>
      </c>
      <c r="V4130" s="36">
        <f t="shared" si="275"/>
        <v>0</v>
      </c>
      <c r="W4130" s="36">
        <f t="shared" si="276"/>
        <v>0</v>
      </c>
      <c r="X4130" s="35"/>
      <c r="Y4130" s="64"/>
      <c r="Z4130" s="63"/>
      <c r="AA4130" s="32"/>
      <c r="AK4130" s="2"/>
      <c r="AL4130" s="2"/>
      <c r="AM4130" s="2"/>
      <c r="AN4130" s="2"/>
      <c r="AO4130" s="2"/>
      <c r="AP4130" s="2"/>
      <c r="AQ4130" s="2"/>
      <c r="AR4130" s="2"/>
      <c r="AS4130" s="2"/>
      <c r="AT4130" s="2"/>
      <c r="AU4130" s="2"/>
      <c r="AV4130" s="2"/>
      <c r="AW4130" s="2"/>
    </row>
    <row r="4131" spans="1:49" hidden="1">
      <c r="A4131" s="31" t="e">
        <f t="shared" si="277"/>
        <v>#N/A</v>
      </c>
      <c r="B4131" s="30" t="e">
        <f>VLOOKUP(F4131,[3]!Tabla13[#All],2,FALSE)</f>
        <v>#N/A</v>
      </c>
      <c r="C4131" s="51">
        <v>2026</v>
      </c>
      <c r="D4131" s="51">
        <v>8330</v>
      </c>
      <c r="E4131" s="51"/>
      <c r="F4131" s="52"/>
      <c r="G4131" s="51">
        <v>4</v>
      </c>
      <c r="H4131" s="51">
        <v>10</v>
      </c>
      <c r="I4131" s="51">
        <v>27</v>
      </c>
      <c r="J4131" s="51"/>
      <c r="K4131" s="51">
        <v>3000</v>
      </c>
      <c r="L4131" s="51">
        <v>3300</v>
      </c>
      <c r="M4131" s="51">
        <v>333</v>
      </c>
      <c r="N4131" s="50">
        <v>1273</v>
      </c>
      <c r="O4131" s="49"/>
      <c r="P4131" s="48" t="s">
        <v>332</v>
      </c>
      <c r="Q4131" s="47">
        <v>0</v>
      </c>
      <c r="R4131" s="47">
        <v>0</v>
      </c>
      <c r="S4131" s="46">
        <f t="shared" si="274"/>
        <v>0</v>
      </c>
      <c r="T4131" s="47">
        <v>0</v>
      </c>
      <c r="U4131" s="47">
        <v>0</v>
      </c>
      <c r="V4131" s="46">
        <f t="shared" si="275"/>
        <v>0</v>
      </c>
      <c r="W4131" s="46">
        <f t="shared" si="276"/>
        <v>0</v>
      </c>
      <c r="X4131" s="45" t="s">
        <v>88</v>
      </c>
      <c r="Y4131" s="44"/>
      <c r="Z4131" s="43"/>
      <c r="AA4131" s="42" t="s">
        <v>19</v>
      </c>
      <c r="AK4131" s="2"/>
      <c r="AL4131" s="2"/>
      <c r="AM4131" s="2"/>
      <c r="AN4131" s="2"/>
      <c r="AO4131" s="2"/>
      <c r="AP4131" s="2"/>
      <c r="AQ4131" s="2"/>
      <c r="AR4131" s="2"/>
      <c r="AS4131" s="2"/>
      <c r="AT4131" s="2"/>
      <c r="AU4131" s="2"/>
      <c r="AV4131" s="2"/>
      <c r="AW4131" s="2"/>
    </row>
    <row r="4132" spans="1:49" hidden="1">
      <c r="A4132" s="31" t="e">
        <f t="shared" si="277"/>
        <v>#N/A</v>
      </c>
      <c r="B4132" s="30" t="e">
        <f>VLOOKUP(F4132,[3]!Tabla13[#All],2,FALSE)</f>
        <v>#N/A</v>
      </c>
      <c r="C4132" s="40">
        <v>2026</v>
      </c>
      <c r="D4132" s="40">
        <v>8330</v>
      </c>
      <c r="E4132" s="40"/>
      <c r="F4132" s="41"/>
      <c r="G4132" s="40">
        <v>4</v>
      </c>
      <c r="H4132" s="40">
        <v>10</v>
      </c>
      <c r="I4132" s="40">
        <v>27</v>
      </c>
      <c r="J4132" s="40"/>
      <c r="K4132" s="40">
        <v>3000</v>
      </c>
      <c r="L4132" s="40">
        <v>3300</v>
      </c>
      <c r="M4132" s="40">
        <v>339</v>
      </c>
      <c r="N4132" s="39" t="s">
        <v>23</v>
      </c>
      <c r="O4132" s="38"/>
      <c r="P4132" s="37" t="s">
        <v>331</v>
      </c>
      <c r="Q4132" s="36">
        <f>Q4133</f>
        <v>0</v>
      </c>
      <c r="R4132" s="36">
        <f>R4133</f>
        <v>0</v>
      </c>
      <c r="S4132" s="36">
        <f t="shared" si="274"/>
        <v>0</v>
      </c>
      <c r="T4132" s="36">
        <f>T4133</f>
        <v>0</v>
      </c>
      <c r="U4132" s="36">
        <f>U4133</f>
        <v>0</v>
      </c>
      <c r="V4132" s="36">
        <f t="shared" si="275"/>
        <v>0</v>
      </c>
      <c r="W4132" s="36">
        <f t="shared" si="276"/>
        <v>0</v>
      </c>
      <c r="X4132" s="35"/>
      <c r="Y4132" s="64"/>
      <c r="Z4132" s="63"/>
      <c r="AA4132" s="32"/>
      <c r="AK4132" s="2"/>
      <c r="AL4132" s="2"/>
      <c r="AM4132" s="2"/>
      <c r="AN4132" s="2"/>
      <c r="AO4132" s="2"/>
      <c r="AP4132" s="2"/>
      <c r="AQ4132" s="2"/>
      <c r="AR4132" s="2"/>
      <c r="AS4132" s="2"/>
      <c r="AT4132" s="2"/>
      <c r="AU4132" s="2"/>
      <c r="AV4132" s="2"/>
      <c r="AW4132" s="2"/>
    </row>
    <row r="4133" spans="1:49" hidden="1">
      <c r="A4133" s="31" t="e">
        <f t="shared" si="277"/>
        <v>#N/A</v>
      </c>
      <c r="B4133" s="30" t="e">
        <f>VLOOKUP(F4133,[3]!Tabla13[#All],2,FALSE)</f>
        <v>#N/A</v>
      </c>
      <c r="C4133" s="51">
        <v>2026</v>
      </c>
      <c r="D4133" s="51">
        <v>8330</v>
      </c>
      <c r="E4133" s="51"/>
      <c r="F4133" s="52"/>
      <c r="G4133" s="51">
        <v>4</v>
      </c>
      <c r="H4133" s="51">
        <v>10</v>
      </c>
      <c r="I4133" s="51">
        <v>27</v>
      </c>
      <c r="J4133" s="51"/>
      <c r="K4133" s="51">
        <v>3000</v>
      </c>
      <c r="L4133" s="51">
        <v>3300</v>
      </c>
      <c r="M4133" s="51">
        <v>339</v>
      </c>
      <c r="N4133" s="50">
        <v>1394</v>
      </c>
      <c r="O4133" s="49"/>
      <c r="P4133" s="48" t="s">
        <v>330</v>
      </c>
      <c r="Q4133" s="47">
        <v>0</v>
      </c>
      <c r="R4133" s="47">
        <v>0</v>
      </c>
      <c r="S4133" s="46">
        <f t="shared" si="274"/>
        <v>0</v>
      </c>
      <c r="T4133" s="47">
        <v>0</v>
      </c>
      <c r="U4133" s="47">
        <v>0</v>
      </c>
      <c r="V4133" s="46">
        <f t="shared" si="275"/>
        <v>0</v>
      </c>
      <c r="W4133" s="46">
        <f t="shared" si="276"/>
        <v>0</v>
      </c>
      <c r="X4133" s="45" t="s">
        <v>88</v>
      </c>
      <c r="Y4133" s="44"/>
      <c r="Z4133" s="43"/>
      <c r="AA4133" s="42" t="s">
        <v>19</v>
      </c>
      <c r="AK4133" s="2"/>
      <c r="AL4133" s="2"/>
      <c r="AM4133" s="2"/>
      <c r="AN4133" s="2"/>
      <c r="AO4133" s="2"/>
      <c r="AP4133" s="2"/>
      <c r="AQ4133" s="2"/>
      <c r="AR4133" s="2"/>
      <c r="AS4133" s="2"/>
      <c r="AT4133" s="2"/>
      <c r="AU4133" s="2"/>
      <c r="AV4133" s="2"/>
      <c r="AW4133" s="2"/>
    </row>
    <row r="4134" spans="1:49" ht="30" hidden="1">
      <c r="A4134" s="31" t="e">
        <f t="shared" si="277"/>
        <v>#N/A</v>
      </c>
      <c r="B4134" s="30" t="e">
        <f>VLOOKUP(F4134,[3]!Tabla13[#All],2,FALSE)</f>
        <v>#N/A</v>
      </c>
      <c r="C4134" s="61">
        <v>2026</v>
      </c>
      <c r="D4134" s="61">
        <v>8330</v>
      </c>
      <c r="E4134" s="61"/>
      <c r="F4134" s="62"/>
      <c r="G4134" s="61">
        <v>4</v>
      </c>
      <c r="H4134" s="61">
        <v>10</v>
      </c>
      <c r="I4134" s="61">
        <v>27</v>
      </c>
      <c r="J4134" s="61"/>
      <c r="K4134" s="61">
        <v>3000</v>
      </c>
      <c r="L4134" s="61">
        <v>3500</v>
      </c>
      <c r="M4134" s="61"/>
      <c r="N4134" s="60" t="s">
        <v>23</v>
      </c>
      <c r="O4134" s="59"/>
      <c r="P4134" s="58" t="s">
        <v>95</v>
      </c>
      <c r="Q4134" s="57">
        <f>Q4135+Q4137+Q4139+Q4141</f>
        <v>0</v>
      </c>
      <c r="R4134" s="57">
        <f>R4135+R4137+R4139+R4141</f>
        <v>0</v>
      </c>
      <c r="S4134" s="57">
        <f t="shared" si="274"/>
        <v>0</v>
      </c>
      <c r="T4134" s="57">
        <f>T4135+T4137+T4139+T4141</f>
        <v>0</v>
      </c>
      <c r="U4134" s="57">
        <f>U4135+U4137+U4139+U4141</f>
        <v>0</v>
      </c>
      <c r="V4134" s="57">
        <f t="shared" si="275"/>
        <v>0</v>
      </c>
      <c r="W4134" s="57">
        <f t="shared" si="276"/>
        <v>0</v>
      </c>
      <c r="X4134" s="56"/>
      <c r="Y4134" s="66"/>
      <c r="Z4134" s="65"/>
      <c r="AA4134" s="53"/>
      <c r="AK4134" s="2"/>
      <c r="AL4134" s="2"/>
      <c r="AM4134" s="2"/>
      <c r="AN4134" s="2"/>
      <c r="AO4134" s="2"/>
      <c r="AP4134" s="2"/>
      <c r="AQ4134" s="2"/>
      <c r="AR4134" s="2"/>
      <c r="AS4134" s="2"/>
      <c r="AT4134" s="2"/>
      <c r="AU4134" s="2"/>
      <c r="AV4134" s="2"/>
      <c r="AW4134" s="2"/>
    </row>
    <row r="4135" spans="1:49" hidden="1">
      <c r="A4135" s="31" t="e">
        <f t="shared" si="277"/>
        <v>#N/A</v>
      </c>
      <c r="B4135" s="30" t="e">
        <f>VLOOKUP(F4135,[3]!Tabla13[#All],2,FALSE)</f>
        <v>#N/A</v>
      </c>
      <c r="C4135" s="40">
        <v>2026</v>
      </c>
      <c r="D4135" s="40">
        <v>8330</v>
      </c>
      <c r="E4135" s="40"/>
      <c r="F4135" s="41"/>
      <c r="G4135" s="40">
        <v>4</v>
      </c>
      <c r="H4135" s="40">
        <v>10</v>
      </c>
      <c r="I4135" s="40">
        <v>27</v>
      </c>
      <c r="J4135" s="40"/>
      <c r="K4135" s="40">
        <v>3000</v>
      </c>
      <c r="L4135" s="40">
        <v>3500</v>
      </c>
      <c r="M4135" s="40">
        <v>351</v>
      </c>
      <c r="N4135" s="39" t="s">
        <v>23</v>
      </c>
      <c r="O4135" s="77"/>
      <c r="P4135" s="37" t="s">
        <v>94</v>
      </c>
      <c r="Q4135" s="36">
        <f>Q4136</f>
        <v>0</v>
      </c>
      <c r="R4135" s="36">
        <f>R4136</f>
        <v>0</v>
      </c>
      <c r="S4135" s="36">
        <f t="shared" si="274"/>
        <v>0</v>
      </c>
      <c r="T4135" s="36">
        <f>T4136</f>
        <v>0</v>
      </c>
      <c r="U4135" s="36">
        <f>U4136</f>
        <v>0</v>
      </c>
      <c r="V4135" s="36">
        <f t="shared" si="275"/>
        <v>0</v>
      </c>
      <c r="W4135" s="36">
        <f t="shared" si="276"/>
        <v>0</v>
      </c>
      <c r="X4135" s="35"/>
      <c r="Y4135" s="34"/>
      <c r="Z4135" s="63"/>
      <c r="AA4135" s="32"/>
      <c r="AK4135" s="2"/>
      <c r="AL4135" s="2"/>
      <c r="AM4135" s="2"/>
      <c r="AN4135" s="2"/>
      <c r="AO4135" s="2"/>
      <c r="AP4135" s="2"/>
      <c r="AQ4135" s="2"/>
      <c r="AR4135" s="2"/>
      <c r="AS4135" s="2"/>
      <c r="AT4135" s="2"/>
      <c r="AU4135" s="2"/>
      <c r="AV4135" s="2"/>
      <c r="AW4135" s="2"/>
    </row>
    <row r="4136" spans="1:49" ht="28.5" hidden="1">
      <c r="A4136" s="31" t="e">
        <f t="shared" si="277"/>
        <v>#N/A</v>
      </c>
      <c r="B4136" s="30" t="e">
        <f>VLOOKUP(F4136,[3]!Tabla13[#All],2,FALSE)</f>
        <v>#N/A</v>
      </c>
      <c r="C4136" s="51">
        <v>2026</v>
      </c>
      <c r="D4136" s="51">
        <v>8330</v>
      </c>
      <c r="E4136" s="51"/>
      <c r="F4136" s="52"/>
      <c r="G4136" s="51">
        <v>4</v>
      </c>
      <c r="H4136" s="51">
        <v>10</v>
      </c>
      <c r="I4136" s="51">
        <v>27</v>
      </c>
      <c r="J4136" s="51"/>
      <c r="K4136" s="51">
        <v>3000</v>
      </c>
      <c r="L4136" s="51">
        <v>3500</v>
      </c>
      <c r="M4136" s="51">
        <v>351</v>
      </c>
      <c r="N4136" s="50">
        <v>894</v>
      </c>
      <c r="O4136" s="49"/>
      <c r="P4136" s="48" t="s">
        <v>93</v>
      </c>
      <c r="Q4136" s="47">
        <v>0</v>
      </c>
      <c r="R4136" s="47">
        <v>0</v>
      </c>
      <c r="S4136" s="46">
        <f t="shared" si="274"/>
        <v>0</v>
      </c>
      <c r="T4136" s="47">
        <v>0</v>
      </c>
      <c r="U4136" s="47">
        <v>0</v>
      </c>
      <c r="V4136" s="46">
        <f t="shared" si="275"/>
        <v>0</v>
      </c>
      <c r="W4136" s="46">
        <f t="shared" si="276"/>
        <v>0</v>
      </c>
      <c r="X4136" s="45" t="s">
        <v>88</v>
      </c>
      <c r="Y4136" s="44"/>
      <c r="Z4136" s="43"/>
      <c r="AA4136" s="42" t="s">
        <v>19</v>
      </c>
      <c r="AK4136" s="2"/>
      <c r="AL4136" s="2"/>
      <c r="AM4136" s="2"/>
      <c r="AN4136" s="2"/>
      <c r="AO4136" s="2"/>
      <c r="AP4136" s="2"/>
      <c r="AQ4136" s="2"/>
      <c r="AR4136" s="2"/>
      <c r="AS4136" s="2"/>
      <c r="AT4136" s="2"/>
      <c r="AU4136" s="2"/>
      <c r="AV4136" s="2"/>
      <c r="AW4136" s="2"/>
    </row>
    <row r="4137" spans="1:49" ht="30" hidden="1">
      <c r="A4137" s="31" t="e">
        <f t="shared" si="277"/>
        <v>#N/A</v>
      </c>
      <c r="B4137" s="30" t="e">
        <f>VLOOKUP(F4137,[3]!Tabla13[#All],2,FALSE)</f>
        <v>#N/A</v>
      </c>
      <c r="C4137" s="40">
        <v>2026</v>
      </c>
      <c r="D4137" s="40">
        <v>8330</v>
      </c>
      <c r="E4137" s="40"/>
      <c r="F4137" s="41"/>
      <c r="G4137" s="40">
        <v>4</v>
      </c>
      <c r="H4137" s="40">
        <v>10</v>
      </c>
      <c r="I4137" s="40">
        <v>27</v>
      </c>
      <c r="J4137" s="40"/>
      <c r="K4137" s="40">
        <v>3000</v>
      </c>
      <c r="L4137" s="40">
        <v>3500</v>
      </c>
      <c r="M4137" s="40">
        <v>352</v>
      </c>
      <c r="N4137" s="39" t="s">
        <v>23</v>
      </c>
      <c r="O4137" s="38"/>
      <c r="P4137" s="37" t="s">
        <v>329</v>
      </c>
      <c r="Q4137" s="36">
        <f>Q4138</f>
        <v>0</v>
      </c>
      <c r="R4137" s="36">
        <f>R4138</f>
        <v>0</v>
      </c>
      <c r="S4137" s="36">
        <f t="shared" si="274"/>
        <v>0</v>
      </c>
      <c r="T4137" s="36">
        <f>T4138</f>
        <v>0</v>
      </c>
      <c r="U4137" s="36">
        <f>U4138</f>
        <v>0</v>
      </c>
      <c r="V4137" s="36">
        <f t="shared" si="275"/>
        <v>0</v>
      </c>
      <c r="W4137" s="36">
        <f t="shared" si="276"/>
        <v>0</v>
      </c>
      <c r="X4137" s="35"/>
      <c r="Y4137" s="34"/>
      <c r="Z4137" s="63"/>
      <c r="AA4137" s="32"/>
      <c r="AK4137" s="2"/>
      <c r="AL4137" s="2"/>
      <c r="AM4137" s="2"/>
      <c r="AN4137" s="2"/>
      <c r="AO4137" s="2"/>
      <c r="AP4137" s="2"/>
      <c r="AQ4137" s="2"/>
      <c r="AR4137" s="2"/>
      <c r="AS4137" s="2"/>
      <c r="AT4137" s="2"/>
      <c r="AU4137" s="2"/>
      <c r="AV4137" s="2"/>
      <c r="AW4137" s="2"/>
    </row>
    <row r="4138" spans="1:49" ht="28.5" hidden="1">
      <c r="A4138" s="31" t="e">
        <f t="shared" si="277"/>
        <v>#N/A</v>
      </c>
      <c r="B4138" s="30" t="e">
        <f>VLOOKUP(F4138,[3]!Tabla13[#All],2,FALSE)</f>
        <v>#N/A</v>
      </c>
      <c r="C4138" s="51">
        <v>2026</v>
      </c>
      <c r="D4138" s="51">
        <v>8330</v>
      </c>
      <c r="E4138" s="51"/>
      <c r="F4138" s="52"/>
      <c r="G4138" s="51">
        <v>4</v>
      </c>
      <c r="H4138" s="51">
        <v>10</v>
      </c>
      <c r="I4138" s="51">
        <v>27</v>
      </c>
      <c r="J4138" s="51"/>
      <c r="K4138" s="51">
        <v>3000</v>
      </c>
      <c r="L4138" s="51">
        <v>3500</v>
      </c>
      <c r="M4138" s="51">
        <v>352</v>
      </c>
      <c r="N4138" s="50">
        <v>896</v>
      </c>
      <c r="O4138" s="49"/>
      <c r="P4138" s="48" t="s">
        <v>328</v>
      </c>
      <c r="Q4138" s="47">
        <v>0</v>
      </c>
      <c r="R4138" s="47">
        <v>0</v>
      </c>
      <c r="S4138" s="46">
        <f t="shared" si="274"/>
        <v>0</v>
      </c>
      <c r="T4138" s="47">
        <v>0</v>
      </c>
      <c r="U4138" s="47">
        <v>0</v>
      </c>
      <c r="V4138" s="46">
        <f t="shared" si="275"/>
        <v>0</v>
      </c>
      <c r="W4138" s="46">
        <f t="shared" si="276"/>
        <v>0</v>
      </c>
      <c r="X4138" s="45" t="s">
        <v>88</v>
      </c>
      <c r="Y4138" s="44"/>
      <c r="Z4138" s="43"/>
      <c r="AA4138" s="42" t="s">
        <v>19</v>
      </c>
      <c r="AK4138" s="2"/>
      <c r="AL4138" s="2"/>
      <c r="AM4138" s="2"/>
      <c r="AN4138" s="2"/>
      <c r="AO4138" s="2"/>
      <c r="AP4138" s="2"/>
      <c r="AQ4138" s="2"/>
      <c r="AR4138" s="2"/>
      <c r="AS4138" s="2"/>
      <c r="AT4138" s="2"/>
      <c r="AU4138" s="2"/>
      <c r="AV4138" s="2"/>
      <c r="AW4138" s="2"/>
    </row>
    <row r="4139" spans="1:49" ht="30" hidden="1">
      <c r="A4139" s="31" t="e">
        <f t="shared" si="277"/>
        <v>#N/A</v>
      </c>
      <c r="B4139" s="30" t="e">
        <f>VLOOKUP(F4139,[3]!Tabla13[#All],2,FALSE)</f>
        <v>#N/A</v>
      </c>
      <c r="C4139" s="40">
        <v>2026</v>
      </c>
      <c r="D4139" s="40">
        <v>8330</v>
      </c>
      <c r="E4139" s="40"/>
      <c r="F4139" s="41"/>
      <c r="G4139" s="40">
        <v>4</v>
      </c>
      <c r="H4139" s="40">
        <v>10</v>
      </c>
      <c r="I4139" s="40">
        <v>27</v>
      </c>
      <c r="J4139" s="40"/>
      <c r="K4139" s="40">
        <v>3000</v>
      </c>
      <c r="L4139" s="40">
        <v>3500</v>
      </c>
      <c r="M4139" s="40">
        <v>353</v>
      </c>
      <c r="N4139" s="39" t="s">
        <v>23</v>
      </c>
      <c r="O4139" s="38"/>
      <c r="P4139" s="37" t="s">
        <v>92</v>
      </c>
      <c r="Q4139" s="36">
        <f>Q4140</f>
        <v>0</v>
      </c>
      <c r="R4139" s="36">
        <f>R4140</f>
        <v>0</v>
      </c>
      <c r="S4139" s="36">
        <f t="shared" si="274"/>
        <v>0</v>
      </c>
      <c r="T4139" s="36">
        <f>T4140</f>
        <v>0</v>
      </c>
      <c r="U4139" s="36">
        <f>U4140</f>
        <v>0</v>
      </c>
      <c r="V4139" s="36">
        <f t="shared" si="275"/>
        <v>0</v>
      </c>
      <c r="W4139" s="36">
        <f t="shared" si="276"/>
        <v>0</v>
      </c>
      <c r="X4139" s="35"/>
      <c r="Y4139" s="34"/>
      <c r="Z4139" s="63"/>
      <c r="AA4139" s="32"/>
      <c r="AK4139" s="2"/>
      <c r="AL4139" s="2"/>
      <c r="AM4139" s="2"/>
      <c r="AN4139" s="2"/>
      <c r="AO4139" s="2"/>
      <c r="AP4139" s="2"/>
      <c r="AQ4139" s="2"/>
      <c r="AR4139" s="2"/>
      <c r="AS4139" s="2"/>
      <c r="AT4139" s="2"/>
      <c r="AU4139" s="2"/>
      <c r="AV4139" s="2"/>
      <c r="AW4139" s="2"/>
    </row>
    <row r="4140" spans="1:49" hidden="1">
      <c r="A4140" s="31" t="e">
        <f t="shared" si="277"/>
        <v>#N/A</v>
      </c>
      <c r="B4140" s="30" t="e">
        <f>VLOOKUP(F4140,[3]!Tabla13[#All],2,FALSE)</f>
        <v>#N/A</v>
      </c>
      <c r="C4140" s="51">
        <v>2026</v>
      </c>
      <c r="D4140" s="51">
        <v>8330</v>
      </c>
      <c r="E4140" s="51"/>
      <c r="F4140" s="52"/>
      <c r="G4140" s="51">
        <v>4</v>
      </c>
      <c r="H4140" s="51">
        <v>10</v>
      </c>
      <c r="I4140" s="51">
        <v>27</v>
      </c>
      <c r="J4140" s="51"/>
      <c r="K4140" s="51">
        <v>3000</v>
      </c>
      <c r="L4140" s="51">
        <v>3500</v>
      </c>
      <c r="M4140" s="51">
        <v>353</v>
      </c>
      <c r="N4140" s="50">
        <v>892</v>
      </c>
      <c r="O4140" s="49"/>
      <c r="P4140" s="48" t="s">
        <v>91</v>
      </c>
      <c r="Q4140" s="47">
        <v>0</v>
      </c>
      <c r="R4140" s="47">
        <v>0</v>
      </c>
      <c r="S4140" s="46">
        <f t="shared" si="274"/>
        <v>0</v>
      </c>
      <c r="T4140" s="47">
        <v>0</v>
      </c>
      <c r="U4140" s="47">
        <v>0</v>
      </c>
      <c r="V4140" s="46">
        <f t="shared" si="275"/>
        <v>0</v>
      </c>
      <c r="W4140" s="46">
        <f t="shared" si="276"/>
        <v>0</v>
      </c>
      <c r="X4140" s="45" t="s">
        <v>88</v>
      </c>
      <c r="Y4140" s="44"/>
      <c r="Z4140" s="43"/>
      <c r="AA4140" s="42" t="s">
        <v>19</v>
      </c>
      <c r="AK4140" s="2"/>
      <c r="AL4140" s="2"/>
      <c r="AM4140" s="2"/>
      <c r="AN4140" s="2"/>
      <c r="AO4140" s="2"/>
      <c r="AP4140" s="2"/>
      <c r="AQ4140" s="2"/>
      <c r="AR4140" s="2"/>
      <c r="AS4140" s="2"/>
      <c r="AT4140" s="2"/>
      <c r="AU4140" s="2"/>
      <c r="AV4140" s="2"/>
      <c r="AW4140" s="2"/>
    </row>
    <row r="4141" spans="1:49" ht="30" hidden="1">
      <c r="A4141" s="31" t="e">
        <f t="shared" si="277"/>
        <v>#N/A</v>
      </c>
      <c r="B4141" s="30" t="e">
        <f>VLOOKUP(F4141,[3]!Tabla13[#All],2,FALSE)</f>
        <v>#N/A</v>
      </c>
      <c r="C4141" s="40">
        <v>2026</v>
      </c>
      <c r="D4141" s="40">
        <v>8330</v>
      </c>
      <c r="E4141" s="40"/>
      <c r="F4141" s="41"/>
      <c r="G4141" s="40">
        <v>4</v>
      </c>
      <c r="H4141" s="40">
        <v>10</v>
      </c>
      <c r="I4141" s="40">
        <v>27</v>
      </c>
      <c r="J4141" s="40"/>
      <c r="K4141" s="40">
        <v>3000</v>
      </c>
      <c r="L4141" s="40">
        <v>3500</v>
      </c>
      <c r="M4141" s="40">
        <v>357</v>
      </c>
      <c r="N4141" s="39" t="s">
        <v>23</v>
      </c>
      <c r="O4141" s="38"/>
      <c r="P4141" s="37" t="s">
        <v>327</v>
      </c>
      <c r="Q4141" s="36">
        <f>SUM(Q4142:Q4143)</f>
        <v>0</v>
      </c>
      <c r="R4141" s="36">
        <f>SUM(R4142:R4143)</f>
        <v>0</v>
      </c>
      <c r="S4141" s="36">
        <f t="shared" si="274"/>
        <v>0</v>
      </c>
      <c r="T4141" s="36">
        <f>SUM(T4142:T4143)</f>
        <v>0</v>
      </c>
      <c r="U4141" s="36">
        <f>SUM(U4142:U4143)</f>
        <v>0</v>
      </c>
      <c r="V4141" s="36">
        <f t="shared" si="275"/>
        <v>0</v>
      </c>
      <c r="W4141" s="36">
        <f t="shared" si="276"/>
        <v>0</v>
      </c>
      <c r="X4141" s="35"/>
      <c r="Y4141" s="34"/>
      <c r="Z4141" s="63"/>
      <c r="AA4141" s="32"/>
      <c r="AK4141" s="2"/>
      <c r="AL4141" s="2"/>
      <c r="AM4141" s="2"/>
      <c r="AN4141" s="2"/>
      <c r="AO4141" s="2"/>
      <c r="AP4141" s="2"/>
      <c r="AQ4141" s="2"/>
      <c r="AR4141" s="2"/>
      <c r="AS4141" s="2"/>
      <c r="AT4141" s="2"/>
      <c r="AU4141" s="2"/>
      <c r="AV4141" s="2"/>
      <c r="AW4141" s="2"/>
    </row>
    <row r="4142" spans="1:49" hidden="1">
      <c r="A4142" s="31" t="e">
        <f t="shared" si="277"/>
        <v>#N/A</v>
      </c>
      <c r="B4142" s="30" t="e">
        <f>VLOOKUP(F4142,[3]!Tabla13[#All],2,FALSE)</f>
        <v>#N/A</v>
      </c>
      <c r="C4142" s="51">
        <v>2026</v>
      </c>
      <c r="D4142" s="51">
        <v>8330</v>
      </c>
      <c r="E4142" s="51"/>
      <c r="F4142" s="52"/>
      <c r="G4142" s="51">
        <v>4</v>
      </c>
      <c r="H4142" s="51">
        <v>10</v>
      </c>
      <c r="I4142" s="51">
        <v>27</v>
      </c>
      <c r="J4142" s="51"/>
      <c r="K4142" s="51">
        <v>3000</v>
      </c>
      <c r="L4142" s="51">
        <v>3500</v>
      </c>
      <c r="M4142" s="51">
        <v>357</v>
      </c>
      <c r="N4142" s="50">
        <v>895</v>
      </c>
      <c r="O4142" s="49"/>
      <c r="P4142" s="48" t="s">
        <v>326</v>
      </c>
      <c r="Q4142" s="47">
        <v>0</v>
      </c>
      <c r="R4142" s="47">
        <v>0</v>
      </c>
      <c r="S4142" s="46">
        <f t="shared" si="274"/>
        <v>0</v>
      </c>
      <c r="T4142" s="47">
        <v>0</v>
      </c>
      <c r="U4142" s="47">
        <v>0</v>
      </c>
      <c r="V4142" s="46">
        <f t="shared" si="275"/>
        <v>0</v>
      </c>
      <c r="W4142" s="46">
        <f t="shared" si="276"/>
        <v>0</v>
      </c>
      <c r="X4142" s="45" t="s">
        <v>88</v>
      </c>
      <c r="Y4142" s="44"/>
      <c r="Z4142" s="43"/>
      <c r="AA4142" s="42" t="s">
        <v>19</v>
      </c>
      <c r="AK4142" s="2"/>
      <c r="AL4142" s="2"/>
      <c r="AM4142" s="2"/>
      <c r="AN4142" s="2"/>
      <c r="AO4142" s="2"/>
      <c r="AP4142" s="2"/>
      <c r="AQ4142" s="2"/>
      <c r="AR4142" s="2"/>
      <c r="AS4142" s="2"/>
      <c r="AT4142" s="2"/>
      <c r="AU4142" s="2"/>
      <c r="AV4142" s="2"/>
      <c r="AW4142" s="2"/>
    </row>
    <row r="4143" spans="1:49" hidden="1">
      <c r="A4143" s="31" t="e">
        <f t="shared" si="277"/>
        <v>#N/A</v>
      </c>
      <c r="B4143" s="30" t="e">
        <f>VLOOKUP(F4143,[3]!Tabla13[#All],2,FALSE)</f>
        <v>#N/A</v>
      </c>
      <c r="C4143" s="51">
        <v>2026</v>
      </c>
      <c r="D4143" s="51">
        <v>8330</v>
      </c>
      <c r="E4143" s="51"/>
      <c r="F4143" s="52"/>
      <c r="G4143" s="51">
        <v>4</v>
      </c>
      <c r="H4143" s="51">
        <v>10</v>
      </c>
      <c r="I4143" s="51">
        <v>27</v>
      </c>
      <c r="J4143" s="51"/>
      <c r="K4143" s="51">
        <v>3000</v>
      </c>
      <c r="L4143" s="51">
        <v>3500</v>
      </c>
      <c r="M4143" s="51">
        <v>357</v>
      </c>
      <c r="N4143" s="50">
        <v>876</v>
      </c>
      <c r="O4143" s="49"/>
      <c r="P4143" s="48" t="s">
        <v>325</v>
      </c>
      <c r="Q4143" s="47">
        <v>0</v>
      </c>
      <c r="R4143" s="47">
        <v>0</v>
      </c>
      <c r="S4143" s="46">
        <f t="shared" si="274"/>
        <v>0</v>
      </c>
      <c r="T4143" s="47">
        <v>0</v>
      </c>
      <c r="U4143" s="47">
        <v>0</v>
      </c>
      <c r="V4143" s="46">
        <f t="shared" si="275"/>
        <v>0</v>
      </c>
      <c r="W4143" s="46">
        <f t="shared" si="276"/>
        <v>0</v>
      </c>
      <c r="X4143" s="45" t="s">
        <v>88</v>
      </c>
      <c r="Y4143" s="44"/>
      <c r="Z4143" s="43"/>
      <c r="AA4143" s="42" t="s">
        <v>19</v>
      </c>
      <c r="AK4143" s="2"/>
      <c r="AL4143" s="2"/>
      <c r="AM4143" s="2"/>
      <c r="AN4143" s="2"/>
      <c r="AO4143" s="2"/>
      <c r="AP4143" s="2"/>
      <c r="AQ4143" s="2"/>
      <c r="AR4143" s="2"/>
      <c r="AS4143" s="2"/>
      <c r="AT4143" s="2"/>
      <c r="AU4143" s="2"/>
      <c r="AV4143" s="2"/>
      <c r="AW4143" s="2"/>
    </row>
    <row r="4144" spans="1:49" hidden="1">
      <c r="A4144" s="31" t="e">
        <f t="shared" si="277"/>
        <v>#N/A</v>
      </c>
      <c r="B4144" s="30" t="e">
        <f>VLOOKUP(F4144,[3]!Tabla13[#All],2,FALSE)</f>
        <v>#N/A</v>
      </c>
      <c r="C4144" s="75">
        <v>2026</v>
      </c>
      <c r="D4144" s="75">
        <v>8330</v>
      </c>
      <c r="E4144" s="75"/>
      <c r="F4144" s="76"/>
      <c r="G4144" s="75">
        <v>4</v>
      </c>
      <c r="H4144" s="75">
        <v>10</v>
      </c>
      <c r="I4144" s="75">
        <v>27</v>
      </c>
      <c r="J4144" s="75"/>
      <c r="K4144" s="75">
        <v>5000</v>
      </c>
      <c r="L4144" s="75"/>
      <c r="M4144" s="75"/>
      <c r="N4144" s="74" t="s">
        <v>23</v>
      </c>
      <c r="O4144" s="73"/>
      <c r="P4144" s="72" t="s">
        <v>76</v>
      </c>
      <c r="Q4144" s="71">
        <f>+Q4145+Q4209+Q4227+Q4275+Q4285+Q4296+Q4345</f>
        <v>0</v>
      </c>
      <c r="R4144" s="71">
        <f>+R4145+R4209+R4227+R4275+R4285+R4296+R4345</f>
        <v>0</v>
      </c>
      <c r="S4144" s="71">
        <f t="shared" si="274"/>
        <v>0</v>
      </c>
      <c r="T4144" s="71">
        <f>+T4145+T4209+T4227+T4275+T4285+T4296+T4345</f>
        <v>0</v>
      </c>
      <c r="U4144" s="71">
        <f>+U4145+U4209+U4227+U4275+U4285+U4296+U4345</f>
        <v>0</v>
      </c>
      <c r="V4144" s="71">
        <f t="shared" si="275"/>
        <v>0</v>
      </c>
      <c r="W4144" s="71">
        <f t="shared" si="276"/>
        <v>0</v>
      </c>
      <c r="X4144" s="70"/>
      <c r="Y4144" s="79"/>
      <c r="Z4144" s="68"/>
      <c r="AA4144" s="67"/>
      <c r="AK4144" s="2"/>
      <c r="AL4144" s="2"/>
      <c r="AM4144" s="2"/>
      <c r="AN4144" s="2"/>
      <c r="AO4144" s="2"/>
      <c r="AP4144" s="2"/>
      <c r="AQ4144" s="2"/>
      <c r="AR4144" s="2"/>
      <c r="AS4144" s="2"/>
      <c r="AT4144" s="2"/>
      <c r="AU4144" s="2"/>
      <c r="AV4144" s="2"/>
      <c r="AW4144" s="2"/>
    </row>
    <row r="4145" spans="1:49" hidden="1">
      <c r="A4145" s="31" t="e">
        <f t="shared" si="277"/>
        <v>#N/A</v>
      </c>
      <c r="B4145" s="30" t="e">
        <f>VLOOKUP(F4145,[3]!Tabla13[#All],2,FALSE)</f>
        <v>#N/A</v>
      </c>
      <c r="C4145" s="61">
        <v>2026</v>
      </c>
      <c r="D4145" s="61">
        <v>8330</v>
      </c>
      <c r="E4145" s="61"/>
      <c r="F4145" s="62"/>
      <c r="G4145" s="61">
        <v>4</v>
      </c>
      <c r="H4145" s="61">
        <v>10</v>
      </c>
      <c r="I4145" s="61">
        <v>27</v>
      </c>
      <c r="J4145" s="61"/>
      <c r="K4145" s="61">
        <v>5000</v>
      </c>
      <c r="L4145" s="61">
        <v>5100</v>
      </c>
      <c r="M4145" s="61"/>
      <c r="N4145" s="60" t="s">
        <v>23</v>
      </c>
      <c r="O4145" s="59"/>
      <c r="P4145" s="58" t="s">
        <v>75</v>
      </c>
      <c r="Q4145" s="57">
        <f>Q4146+Q4167+Q4172+Q4195</f>
        <v>0</v>
      </c>
      <c r="R4145" s="57">
        <f>R4146+R4167+R4172+R4195</f>
        <v>0</v>
      </c>
      <c r="S4145" s="57">
        <f t="shared" si="274"/>
        <v>0</v>
      </c>
      <c r="T4145" s="57">
        <f>T4146+T4167+T4172+T4195</f>
        <v>0</v>
      </c>
      <c r="U4145" s="57">
        <f>U4146+U4167+U4172+U4195</f>
        <v>0</v>
      </c>
      <c r="V4145" s="57">
        <f t="shared" si="275"/>
        <v>0</v>
      </c>
      <c r="W4145" s="57">
        <f t="shared" si="276"/>
        <v>0</v>
      </c>
      <c r="X4145" s="56"/>
      <c r="Y4145" s="66"/>
      <c r="Z4145" s="65"/>
      <c r="AA4145" s="53"/>
      <c r="AK4145" s="2"/>
      <c r="AL4145" s="2"/>
      <c r="AM4145" s="2"/>
      <c r="AN4145" s="2"/>
      <c r="AO4145" s="2"/>
      <c r="AP4145" s="2"/>
      <c r="AQ4145" s="2"/>
      <c r="AR4145" s="2"/>
      <c r="AS4145" s="2"/>
      <c r="AT4145" s="2"/>
      <c r="AU4145" s="2"/>
      <c r="AV4145" s="2"/>
      <c r="AW4145" s="2"/>
    </row>
    <row r="4146" spans="1:49" hidden="1">
      <c r="A4146" s="31" t="e">
        <f t="shared" si="277"/>
        <v>#N/A</v>
      </c>
      <c r="B4146" s="30" t="e">
        <f>VLOOKUP(F4146,[3]!Tabla13[#All],2,FALSE)</f>
        <v>#N/A</v>
      </c>
      <c r="C4146" s="40">
        <v>2026</v>
      </c>
      <c r="D4146" s="40">
        <v>8330</v>
      </c>
      <c r="E4146" s="40"/>
      <c r="F4146" s="41"/>
      <c r="G4146" s="40">
        <v>4</v>
      </c>
      <c r="H4146" s="40">
        <v>10</v>
      </c>
      <c r="I4146" s="40">
        <v>27</v>
      </c>
      <c r="J4146" s="40"/>
      <c r="K4146" s="40">
        <v>5000</v>
      </c>
      <c r="L4146" s="40">
        <v>5100</v>
      </c>
      <c r="M4146" s="40">
        <v>511</v>
      </c>
      <c r="N4146" s="39" t="s">
        <v>23</v>
      </c>
      <c r="O4146" s="38"/>
      <c r="P4146" s="37" t="s">
        <v>74</v>
      </c>
      <c r="Q4146" s="36">
        <f>SUM(Q4147:Q4166)</f>
        <v>0</v>
      </c>
      <c r="R4146" s="36">
        <f>SUM(R4147:R4166)</f>
        <v>0</v>
      </c>
      <c r="S4146" s="36">
        <f t="shared" si="274"/>
        <v>0</v>
      </c>
      <c r="T4146" s="36">
        <f>SUM(T4147:T4166)</f>
        <v>0</v>
      </c>
      <c r="U4146" s="36">
        <f>SUM(U4147:U4166)</f>
        <v>0</v>
      </c>
      <c r="V4146" s="36">
        <f t="shared" si="275"/>
        <v>0</v>
      </c>
      <c r="W4146" s="36">
        <f t="shared" si="276"/>
        <v>0</v>
      </c>
      <c r="X4146" s="35"/>
      <c r="Y4146" s="64"/>
      <c r="Z4146" s="63"/>
      <c r="AA4146" s="32"/>
      <c r="AK4146" s="2"/>
      <c r="AL4146" s="2"/>
      <c r="AM4146" s="2"/>
      <c r="AN4146" s="2"/>
      <c r="AO4146" s="2"/>
      <c r="AP4146" s="2"/>
      <c r="AQ4146" s="2"/>
      <c r="AR4146" s="2"/>
      <c r="AS4146" s="2"/>
      <c r="AT4146" s="2"/>
      <c r="AU4146" s="2"/>
      <c r="AV4146" s="2"/>
      <c r="AW4146" s="2"/>
    </row>
    <row r="4147" spans="1:49" hidden="1">
      <c r="A4147" s="31" t="e">
        <f t="shared" si="277"/>
        <v>#N/A</v>
      </c>
      <c r="B4147" s="30" t="e">
        <f>VLOOKUP(F4147,[3]!Tabla13[#All],2,FALSE)</f>
        <v>#N/A</v>
      </c>
      <c r="C4147" s="51">
        <v>2026</v>
      </c>
      <c r="D4147" s="51">
        <v>8330</v>
      </c>
      <c r="E4147" s="51"/>
      <c r="F4147" s="52"/>
      <c r="G4147" s="51">
        <v>4</v>
      </c>
      <c r="H4147" s="51">
        <v>10</v>
      </c>
      <c r="I4147" s="51">
        <v>27</v>
      </c>
      <c r="J4147" s="51"/>
      <c r="K4147" s="51">
        <v>5000</v>
      </c>
      <c r="L4147" s="51">
        <v>5100</v>
      </c>
      <c r="M4147" s="51">
        <v>511</v>
      </c>
      <c r="N4147" s="50">
        <v>33</v>
      </c>
      <c r="O4147" s="49">
        <v>16</v>
      </c>
      <c r="P4147" s="48" t="s">
        <v>73</v>
      </c>
      <c r="Q4147" s="47">
        <v>0</v>
      </c>
      <c r="R4147" s="47">
        <v>0</v>
      </c>
      <c r="S4147" s="46">
        <f t="shared" si="274"/>
        <v>0</v>
      </c>
      <c r="T4147" s="47"/>
      <c r="U4147" s="47">
        <v>0</v>
      </c>
      <c r="V4147" s="46">
        <f t="shared" si="275"/>
        <v>0</v>
      </c>
      <c r="W4147" s="46">
        <f t="shared" si="276"/>
        <v>0</v>
      </c>
      <c r="X4147" s="45" t="s">
        <v>26</v>
      </c>
      <c r="Y4147" s="44"/>
      <c r="Z4147" s="43"/>
      <c r="AA4147" s="42" t="s">
        <v>19</v>
      </c>
      <c r="AK4147" s="2"/>
      <c r="AL4147" s="2"/>
      <c r="AM4147" s="2"/>
      <c r="AN4147" s="2"/>
      <c r="AO4147" s="2"/>
      <c r="AP4147" s="2"/>
      <c r="AQ4147" s="2"/>
      <c r="AR4147" s="2"/>
      <c r="AS4147" s="2"/>
      <c r="AT4147" s="2"/>
      <c r="AU4147" s="2"/>
      <c r="AV4147" s="2"/>
      <c r="AW4147" s="2"/>
    </row>
    <row r="4148" spans="1:49" hidden="1">
      <c r="A4148" s="31" t="e">
        <f t="shared" si="277"/>
        <v>#N/A</v>
      </c>
      <c r="B4148" s="30" t="e">
        <f>VLOOKUP(F4148,[3]!Tabla13[#All],2,FALSE)</f>
        <v>#N/A</v>
      </c>
      <c r="C4148" s="51">
        <v>2026</v>
      </c>
      <c r="D4148" s="51">
        <v>8330</v>
      </c>
      <c r="E4148" s="51"/>
      <c r="F4148" s="52"/>
      <c r="G4148" s="51">
        <v>4</v>
      </c>
      <c r="H4148" s="51">
        <v>10</v>
      </c>
      <c r="I4148" s="51">
        <v>27</v>
      </c>
      <c r="J4148" s="51"/>
      <c r="K4148" s="51">
        <v>5000</v>
      </c>
      <c r="L4148" s="51">
        <v>5100</v>
      </c>
      <c r="M4148" s="51">
        <v>511</v>
      </c>
      <c r="N4148" s="50">
        <v>55</v>
      </c>
      <c r="O4148" s="49">
        <v>16</v>
      </c>
      <c r="P4148" s="48" t="s">
        <v>72</v>
      </c>
      <c r="Q4148" s="47">
        <v>0</v>
      </c>
      <c r="R4148" s="47">
        <v>0</v>
      </c>
      <c r="S4148" s="46">
        <f t="shared" si="274"/>
        <v>0</v>
      </c>
      <c r="T4148" s="47"/>
      <c r="U4148" s="47">
        <v>0</v>
      </c>
      <c r="V4148" s="46">
        <f t="shared" si="275"/>
        <v>0</v>
      </c>
      <c r="W4148" s="46">
        <f t="shared" si="276"/>
        <v>0</v>
      </c>
      <c r="X4148" s="45" t="s">
        <v>26</v>
      </c>
      <c r="Y4148" s="44"/>
      <c r="Z4148" s="43"/>
      <c r="AA4148" s="42" t="s">
        <v>19</v>
      </c>
      <c r="AK4148" s="2"/>
      <c r="AL4148" s="2"/>
      <c r="AM4148" s="2"/>
      <c r="AN4148" s="2"/>
      <c r="AO4148" s="2"/>
      <c r="AP4148" s="2"/>
      <c r="AQ4148" s="2"/>
      <c r="AR4148" s="2"/>
      <c r="AS4148" s="2"/>
      <c r="AT4148" s="2"/>
      <c r="AU4148" s="2"/>
      <c r="AV4148" s="2"/>
      <c r="AW4148" s="2"/>
    </row>
    <row r="4149" spans="1:49" hidden="1">
      <c r="A4149" s="31" t="e">
        <f t="shared" si="277"/>
        <v>#N/A</v>
      </c>
      <c r="B4149" s="30" t="e">
        <f>VLOOKUP(F4149,[3]!Tabla13[#All],2,FALSE)</f>
        <v>#N/A</v>
      </c>
      <c r="C4149" s="51">
        <v>2026</v>
      </c>
      <c r="D4149" s="51">
        <v>8330</v>
      </c>
      <c r="E4149" s="51"/>
      <c r="F4149" s="52"/>
      <c r="G4149" s="51">
        <v>4</v>
      </c>
      <c r="H4149" s="51">
        <v>10</v>
      </c>
      <c r="I4149" s="51">
        <v>27</v>
      </c>
      <c r="J4149" s="51"/>
      <c r="K4149" s="51">
        <v>5000</v>
      </c>
      <c r="L4149" s="51">
        <v>5100</v>
      </c>
      <c r="M4149" s="51">
        <v>511</v>
      </c>
      <c r="N4149" s="50">
        <v>92</v>
      </c>
      <c r="O4149" s="49"/>
      <c r="P4149" s="48" t="s">
        <v>324</v>
      </c>
      <c r="Q4149" s="47">
        <v>0</v>
      </c>
      <c r="R4149" s="47">
        <v>0</v>
      </c>
      <c r="S4149" s="46">
        <f t="shared" si="274"/>
        <v>0</v>
      </c>
      <c r="T4149" s="47">
        <v>0</v>
      </c>
      <c r="U4149" s="47">
        <v>0</v>
      </c>
      <c r="V4149" s="46">
        <f t="shared" si="275"/>
        <v>0</v>
      </c>
      <c r="W4149" s="46">
        <f t="shared" si="276"/>
        <v>0</v>
      </c>
      <c r="X4149" s="45" t="s">
        <v>26</v>
      </c>
      <c r="Y4149" s="44"/>
      <c r="Z4149" s="43"/>
      <c r="AA4149" s="78" t="s">
        <v>100</v>
      </c>
      <c r="AK4149" s="2"/>
      <c r="AL4149" s="2"/>
      <c r="AM4149" s="2"/>
      <c r="AN4149" s="2"/>
      <c r="AO4149" s="2"/>
      <c r="AP4149" s="2"/>
      <c r="AQ4149" s="2"/>
      <c r="AR4149" s="2"/>
      <c r="AS4149" s="2"/>
      <c r="AT4149" s="2"/>
      <c r="AU4149" s="2"/>
      <c r="AV4149" s="2"/>
      <c r="AW4149" s="2"/>
    </row>
    <row r="4150" spans="1:49" hidden="1">
      <c r="A4150" s="31" t="e">
        <f t="shared" si="277"/>
        <v>#N/A</v>
      </c>
      <c r="B4150" s="30" t="e">
        <f>VLOOKUP(F4150,[3]!Tabla13[#All],2,FALSE)</f>
        <v>#N/A</v>
      </c>
      <c r="C4150" s="51">
        <v>2026</v>
      </c>
      <c r="D4150" s="51">
        <v>8330</v>
      </c>
      <c r="E4150" s="51"/>
      <c r="F4150" s="52"/>
      <c r="G4150" s="51">
        <v>4</v>
      </c>
      <c r="H4150" s="51">
        <v>10</v>
      </c>
      <c r="I4150" s="51">
        <v>27</v>
      </c>
      <c r="J4150" s="51"/>
      <c r="K4150" s="51">
        <v>5000</v>
      </c>
      <c r="L4150" s="51">
        <v>5100</v>
      </c>
      <c r="M4150" s="51">
        <v>511</v>
      </c>
      <c r="N4150" s="50">
        <v>97</v>
      </c>
      <c r="O4150" s="49"/>
      <c r="P4150" s="48" t="s">
        <v>323</v>
      </c>
      <c r="Q4150" s="47">
        <v>0</v>
      </c>
      <c r="R4150" s="47">
        <v>0</v>
      </c>
      <c r="S4150" s="46">
        <f t="shared" si="274"/>
        <v>0</v>
      </c>
      <c r="T4150" s="47">
        <v>0</v>
      </c>
      <c r="U4150" s="47">
        <v>0</v>
      </c>
      <c r="V4150" s="46">
        <f t="shared" si="275"/>
        <v>0</v>
      </c>
      <c r="W4150" s="46">
        <f t="shared" si="276"/>
        <v>0</v>
      </c>
      <c r="X4150" s="45" t="s">
        <v>26</v>
      </c>
      <c r="Y4150" s="44"/>
      <c r="Z4150" s="43"/>
      <c r="AA4150" s="78" t="s">
        <v>100</v>
      </c>
      <c r="AK4150" s="2"/>
      <c r="AL4150" s="2"/>
      <c r="AM4150" s="2"/>
      <c r="AN4150" s="2"/>
      <c r="AO4150" s="2"/>
      <c r="AP4150" s="2"/>
      <c r="AQ4150" s="2"/>
      <c r="AR4150" s="2"/>
      <c r="AS4150" s="2"/>
      <c r="AT4150" s="2"/>
      <c r="AU4150" s="2"/>
      <c r="AV4150" s="2"/>
      <c r="AW4150" s="2"/>
    </row>
    <row r="4151" spans="1:49" hidden="1">
      <c r="A4151" s="31" t="e">
        <f t="shared" si="277"/>
        <v>#N/A</v>
      </c>
      <c r="B4151" s="30" t="e">
        <f>VLOOKUP(F4151,[3]!Tabla13[#All],2,FALSE)</f>
        <v>#N/A</v>
      </c>
      <c r="C4151" s="51">
        <v>2026</v>
      </c>
      <c r="D4151" s="51">
        <v>8330</v>
      </c>
      <c r="E4151" s="51"/>
      <c r="F4151" s="52"/>
      <c r="G4151" s="51">
        <v>4</v>
      </c>
      <c r="H4151" s="51">
        <v>10</v>
      </c>
      <c r="I4151" s="51">
        <v>27</v>
      </c>
      <c r="J4151" s="51"/>
      <c r="K4151" s="51">
        <v>5000</v>
      </c>
      <c r="L4151" s="51">
        <v>5100</v>
      </c>
      <c r="M4151" s="51">
        <v>511</v>
      </c>
      <c r="N4151" s="50">
        <v>177</v>
      </c>
      <c r="O4151" s="49"/>
      <c r="P4151" s="48" t="s">
        <v>322</v>
      </c>
      <c r="Q4151" s="47">
        <v>0</v>
      </c>
      <c r="R4151" s="47">
        <v>0</v>
      </c>
      <c r="S4151" s="46">
        <f t="shared" si="274"/>
        <v>0</v>
      </c>
      <c r="T4151" s="47">
        <v>0</v>
      </c>
      <c r="U4151" s="47">
        <v>0</v>
      </c>
      <c r="V4151" s="46">
        <f t="shared" si="275"/>
        <v>0</v>
      </c>
      <c r="W4151" s="46">
        <f t="shared" si="276"/>
        <v>0</v>
      </c>
      <c r="X4151" s="45" t="s">
        <v>26</v>
      </c>
      <c r="Y4151" s="44"/>
      <c r="Z4151" s="43"/>
      <c r="AA4151" s="78" t="s">
        <v>100</v>
      </c>
      <c r="AK4151" s="2"/>
      <c r="AL4151" s="2"/>
      <c r="AM4151" s="2"/>
      <c r="AN4151" s="2"/>
      <c r="AO4151" s="2"/>
      <c r="AP4151" s="2"/>
      <c r="AQ4151" s="2"/>
      <c r="AR4151" s="2"/>
      <c r="AS4151" s="2"/>
      <c r="AT4151" s="2"/>
      <c r="AU4151" s="2"/>
      <c r="AV4151" s="2"/>
      <c r="AW4151" s="2"/>
    </row>
    <row r="4152" spans="1:49" hidden="1">
      <c r="A4152" s="31" t="e">
        <f t="shared" si="277"/>
        <v>#N/A</v>
      </c>
      <c r="B4152" s="30" t="e">
        <f>VLOOKUP(F4152,[3]!Tabla13[#All],2,FALSE)</f>
        <v>#N/A</v>
      </c>
      <c r="C4152" s="51">
        <v>2026</v>
      </c>
      <c r="D4152" s="51">
        <v>8330</v>
      </c>
      <c r="E4152" s="51"/>
      <c r="F4152" s="52"/>
      <c r="G4152" s="51">
        <v>4</v>
      </c>
      <c r="H4152" s="51">
        <v>10</v>
      </c>
      <c r="I4152" s="51">
        <v>27</v>
      </c>
      <c r="J4152" s="51"/>
      <c r="K4152" s="51">
        <v>5000</v>
      </c>
      <c r="L4152" s="51">
        <v>5100</v>
      </c>
      <c r="M4152" s="51">
        <v>511</v>
      </c>
      <c r="N4152" s="50">
        <v>599</v>
      </c>
      <c r="O4152" s="49">
        <v>16</v>
      </c>
      <c r="P4152" s="48" t="s">
        <v>71</v>
      </c>
      <c r="Q4152" s="47">
        <v>0</v>
      </c>
      <c r="R4152" s="47">
        <v>0</v>
      </c>
      <c r="S4152" s="46">
        <f t="shared" si="274"/>
        <v>0</v>
      </c>
      <c r="T4152" s="47"/>
      <c r="U4152" s="47">
        <v>0</v>
      </c>
      <c r="V4152" s="46">
        <f t="shared" si="275"/>
        <v>0</v>
      </c>
      <c r="W4152" s="46">
        <f t="shared" si="276"/>
        <v>0</v>
      </c>
      <c r="X4152" s="45" t="s">
        <v>26</v>
      </c>
      <c r="Y4152" s="44"/>
      <c r="Z4152" s="43"/>
      <c r="AA4152" s="78" t="s">
        <v>100</v>
      </c>
      <c r="AK4152" s="2"/>
      <c r="AL4152" s="2"/>
      <c r="AM4152" s="2"/>
      <c r="AN4152" s="2"/>
      <c r="AO4152" s="2"/>
      <c r="AP4152" s="2"/>
      <c r="AQ4152" s="2"/>
      <c r="AR4152" s="2"/>
      <c r="AS4152" s="2"/>
      <c r="AT4152" s="2"/>
      <c r="AU4152" s="2"/>
      <c r="AV4152" s="2"/>
      <c r="AW4152" s="2"/>
    </row>
    <row r="4153" spans="1:49" hidden="1">
      <c r="A4153" s="31" t="e">
        <f t="shared" si="277"/>
        <v>#N/A</v>
      </c>
      <c r="B4153" s="30" t="e">
        <f>VLOOKUP(F4153,[3]!Tabla13[#All],2,FALSE)</f>
        <v>#N/A</v>
      </c>
      <c r="C4153" s="51">
        <v>2026</v>
      </c>
      <c r="D4153" s="51">
        <v>8330</v>
      </c>
      <c r="E4153" s="51"/>
      <c r="F4153" s="52"/>
      <c r="G4153" s="51">
        <v>4</v>
      </c>
      <c r="H4153" s="51">
        <v>10</v>
      </c>
      <c r="I4153" s="51">
        <v>27</v>
      </c>
      <c r="J4153" s="51"/>
      <c r="K4153" s="51">
        <v>5000</v>
      </c>
      <c r="L4153" s="51">
        <v>5100</v>
      </c>
      <c r="M4153" s="51">
        <v>511</v>
      </c>
      <c r="N4153" s="50">
        <v>600</v>
      </c>
      <c r="O4153" s="49"/>
      <c r="P4153" s="48" t="s">
        <v>321</v>
      </c>
      <c r="Q4153" s="47">
        <v>0</v>
      </c>
      <c r="R4153" s="47">
        <v>0</v>
      </c>
      <c r="S4153" s="46">
        <f t="shared" si="274"/>
        <v>0</v>
      </c>
      <c r="T4153" s="47">
        <v>0</v>
      </c>
      <c r="U4153" s="47">
        <v>0</v>
      </c>
      <c r="V4153" s="46">
        <f t="shared" si="275"/>
        <v>0</v>
      </c>
      <c r="W4153" s="46">
        <f t="shared" si="276"/>
        <v>0</v>
      </c>
      <c r="X4153" s="45" t="s">
        <v>26</v>
      </c>
      <c r="Y4153" s="44"/>
      <c r="Z4153" s="43"/>
      <c r="AA4153" s="78" t="s">
        <v>100</v>
      </c>
      <c r="AK4153" s="2"/>
      <c r="AL4153" s="2"/>
      <c r="AM4153" s="2"/>
      <c r="AN4153" s="2"/>
      <c r="AO4153" s="2"/>
      <c r="AP4153" s="2"/>
      <c r="AQ4153" s="2"/>
      <c r="AR4153" s="2"/>
      <c r="AS4153" s="2"/>
      <c r="AT4153" s="2"/>
      <c r="AU4153" s="2"/>
      <c r="AV4153" s="2"/>
      <c r="AW4153" s="2"/>
    </row>
    <row r="4154" spans="1:49" hidden="1">
      <c r="A4154" s="31" t="e">
        <f t="shared" si="277"/>
        <v>#N/A</v>
      </c>
      <c r="B4154" s="30" t="e">
        <f>VLOOKUP(F4154,[3]!Tabla13[#All],2,FALSE)</f>
        <v>#N/A</v>
      </c>
      <c r="C4154" s="51">
        <v>2026</v>
      </c>
      <c r="D4154" s="51">
        <v>8330</v>
      </c>
      <c r="E4154" s="51"/>
      <c r="F4154" s="52"/>
      <c r="G4154" s="51">
        <v>4</v>
      </c>
      <c r="H4154" s="51">
        <v>10</v>
      </c>
      <c r="I4154" s="51">
        <v>27</v>
      </c>
      <c r="J4154" s="51"/>
      <c r="K4154" s="51">
        <v>5000</v>
      </c>
      <c r="L4154" s="51">
        <v>5100</v>
      </c>
      <c r="M4154" s="51">
        <v>511</v>
      </c>
      <c r="N4154" s="50">
        <v>639</v>
      </c>
      <c r="O4154" s="49"/>
      <c r="P4154" s="48" t="s">
        <v>320</v>
      </c>
      <c r="Q4154" s="47">
        <v>0</v>
      </c>
      <c r="R4154" s="47">
        <v>0</v>
      </c>
      <c r="S4154" s="46">
        <f t="shared" si="274"/>
        <v>0</v>
      </c>
      <c r="T4154" s="47">
        <v>0</v>
      </c>
      <c r="U4154" s="47">
        <v>0</v>
      </c>
      <c r="V4154" s="46">
        <f t="shared" si="275"/>
        <v>0</v>
      </c>
      <c r="W4154" s="46">
        <f t="shared" si="276"/>
        <v>0</v>
      </c>
      <c r="X4154" s="45" t="s">
        <v>26</v>
      </c>
      <c r="Y4154" s="44"/>
      <c r="Z4154" s="43"/>
      <c r="AA4154" s="78" t="s">
        <v>100</v>
      </c>
      <c r="AK4154" s="2"/>
      <c r="AL4154" s="2"/>
      <c r="AM4154" s="2"/>
      <c r="AN4154" s="2"/>
      <c r="AO4154" s="2"/>
      <c r="AP4154" s="2"/>
      <c r="AQ4154" s="2"/>
      <c r="AR4154" s="2"/>
      <c r="AS4154" s="2"/>
      <c r="AT4154" s="2"/>
      <c r="AU4154" s="2"/>
      <c r="AV4154" s="2"/>
      <c r="AW4154" s="2"/>
    </row>
    <row r="4155" spans="1:49" hidden="1">
      <c r="A4155" s="31" t="e">
        <f t="shared" si="277"/>
        <v>#N/A</v>
      </c>
      <c r="B4155" s="30" t="e">
        <f>VLOOKUP(F4155,[3]!Tabla13[#All],2,FALSE)</f>
        <v>#N/A</v>
      </c>
      <c r="C4155" s="51">
        <v>2026</v>
      </c>
      <c r="D4155" s="51">
        <v>8330</v>
      </c>
      <c r="E4155" s="51"/>
      <c r="F4155" s="52"/>
      <c r="G4155" s="51">
        <v>4</v>
      </c>
      <c r="H4155" s="51">
        <v>10</v>
      </c>
      <c r="I4155" s="51">
        <v>27</v>
      </c>
      <c r="J4155" s="51"/>
      <c r="K4155" s="51">
        <v>5000</v>
      </c>
      <c r="L4155" s="51">
        <v>5100</v>
      </c>
      <c r="M4155" s="51">
        <v>511</v>
      </c>
      <c r="N4155" s="50">
        <v>687</v>
      </c>
      <c r="O4155" s="49">
        <v>16</v>
      </c>
      <c r="P4155" s="48" t="s">
        <v>319</v>
      </c>
      <c r="Q4155" s="47">
        <v>0</v>
      </c>
      <c r="R4155" s="47">
        <v>0</v>
      </c>
      <c r="S4155" s="46">
        <f t="shared" ref="S4155:S4218" si="278">Q4155+R4155</f>
        <v>0</v>
      </c>
      <c r="T4155" s="47"/>
      <c r="U4155" s="47">
        <v>0</v>
      </c>
      <c r="V4155" s="46">
        <f t="shared" ref="V4155:V4218" si="279">T4155+U4155</f>
        <v>0</v>
      </c>
      <c r="W4155" s="46">
        <f t="shared" ref="W4155:W4218" si="280">S4155+V4155</f>
        <v>0</v>
      </c>
      <c r="X4155" s="45" t="s">
        <v>26</v>
      </c>
      <c r="Y4155" s="44"/>
      <c r="Z4155" s="43"/>
      <c r="AA4155" s="78" t="s">
        <v>100</v>
      </c>
      <c r="AK4155" s="2"/>
      <c r="AL4155" s="2"/>
      <c r="AM4155" s="2"/>
      <c r="AN4155" s="2"/>
      <c r="AO4155" s="2"/>
      <c r="AP4155" s="2"/>
      <c r="AQ4155" s="2"/>
      <c r="AR4155" s="2"/>
      <c r="AS4155" s="2"/>
      <c r="AT4155" s="2"/>
      <c r="AU4155" s="2"/>
      <c r="AV4155" s="2"/>
      <c r="AW4155" s="2"/>
    </row>
    <row r="4156" spans="1:49" hidden="1">
      <c r="A4156" s="31" t="e">
        <f t="shared" si="277"/>
        <v>#N/A</v>
      </c>
      <c r="B4156" s="30" t="e">
        <f>VLOOKUP(F4156,[3]!Tabla13[#All],2,FALSE)</f>
        <v>#N/A</v>
      </c>
      <c r="C4156" s="51">
        <v>2026</v>
      </c>
      <c r="D4156" s="51">
        <v>8330</v>
      </c>
      <c r="E4156" s="51"/>
      <c r="F4156" s="52"/>
      <c r="G4156" s="51">
        <v>4</v>
      </c>
      <c r="H4156" s="51">
        <v>10</v>
      </c>
      <c r="I4156" s="51">
        <v>27</v>
      </c>
      <c r="J4156" s="51"/>
      <c r="K4156" s="51">
        <v>5000</v>
      </c>
      <c r="L4156" s="51">
        <v>5100</v>
      </c>
      <c r="M4156" s="51">
        <v>511</v>
      </c>
      <c r="N4156" s="50">
        <v>819</v>
      </c>
      <c r="O4156" s="49"/>
      <c r="P4156" s="48" t="s">
        <v>318</v>
      </c>
      <c r="Q4156" s="47">
        <v>0</v>
      </c>
      <c r="R4156" s="47">
        <v>0</v>
      </c>
      <c r="S4156" s="46">
        <f t="shared" si="278"/>
        <v>0</v>
      </c>
      <c r="T4156" s="47">
        <v>0</v>
      </c>
      <c r="U4156" s="47">
        <v>0</v>
      </c>
      <c r="V4156" s="46">
        <f t="shared" si="279"/>
        <v>0</v>
      </c>
      <c r="W4156" s="46">
        <f t="shared" si="280"/>
        <v>0</v>
      </c>
      <c r="X4156" s="45" t="s">
        <v>26</v>
      </c>
      <c r="Y4156" s="44"/>
      <c r="Z4156" s="43"/>
      <c r="AA4156" s="78" t="s">
        <v>100</v>
      </c>
      <c r="AK4156" s="2"/>
      <c r="AL4156" s="2"/>
      <c r="AM4156" s="2"/>
      <c r="AN4156" s="2"/>
      <c r="AO4156" s="2"/>
      <c r="AP4156" s="2"/>
      <c r="AQ4156" s="2"/>
      <c r="AR4156" s="2"/>
      <c r="AS4156" s="2"/>
      <c r="AT4156" s="2"/>
      <c r="AU4156" s="2"/>
      <c r="AV4156" s="2"/>
      <c r="AW4156" s="2"/>
    </row>
    <row r="4157" spans="1:49" hidden="1">
      <c r="A4157" s="31" t="e">
        <f t="shared" si="277"/>
        <v>#N/A</v>
      </c>
      <c r="B4157" s="30" t="e">
        <f>VLOOKUP(F4157,[3]!Tabla13[#All],2,FALSE)</f>
        <v>#N/A</v>
      </c>
      <c r="C4157" s="51">
        <v>2026</v>
      </c>
      <c r="D4157" s="51">
        <v>8330</v>
      </c>
      <c r="E4157" s="51"/>
      <c r="F4157" s="52"/>
      <c r="G4157" s="51">
        <v>4</v>
      </c>
      <c r="H4157" s="51">
        <v>10</v>
      </c>
      <c r="I4157" s="51">
        <v>27</v>
      </c>
      <c r="J4157" s="51"/>
      <c r="K4157" s="51">
        <v>5000</v>
      </c>
      <c r="L4157" s="51">
        <v>5100</v>
      </c>
      <c r="M4157" s="51">
        <v>511</v>
      </c>
      <c r="N4157" s="50">
        <v>848</v>
      </c>
      <c r="O4157" s="49"/>
      <c r="P4157" s="48" t="s">
        <v>70</v>
      </c>
      <c r="Q4157" s="47">
        <v>0</v>
      </c>
      <c r="R4157" s="47">
        <v>0</v>
      </c>
      <c r="S4157" s="46">
        <f t="shared" si="278"/>
        <v>0</v>
      </c>
      <c r="T4157" s="47">
        <v>0</v>
      </c>
      <c r="U4157" s="47">
        <v>0</v>
      </c>
      <c r="V4157" s="46">
        <f t="shared" si="279"/>
        <v>0</v>
      </c>
      <c r="W4157" s="46">
        <f t="shared" si="280"/>
        <v>0</v>
      </c>
      <c r="X4157" s="45" t="s">
        <v>26</v>
      </c>
      <c r="Y4157" s="44"/>
      <c r="Z4157" s="43"/>
      <c r="AA4157" s="78" t="s">
        <v>100</v>
      </c>
      <c r="AK4157" s="2"/>
      <c r="AL4157" s="2"/>
      <c r="AM4157" s="2"/>
      <c r="AN4157" s="2"/>
      <c r="AO4157" s="2"/>
      <c r="AP4157" s="2"/>
      <c r="AQ4157" s="2"/>
      <c r="AR4157" s="2"/>
      <c r="AS4157" s="2"/>
      <c r="AT4157" s="2"/>
      <c r="AU4157" s="2"/>
      <c r="AV4157" s="2"/>
      <c r="AW4157" s="2"/>
    </row>
    <row r="4158" spans="1:49" hidden="1">
      <c r="A4158" s="31" t="e">
        <f t="shared" ref="A4158:A4221" si="281">B4158-E4158</f>
        <v>#N/A</v>
      </c>
      <c r="B4158" s="30" t="e">
        <f>VLOOKUP(F4158,[3]!Tabla13[#All],2,FALSE)</f>
        <v>#N/A</v>
      </c>
      <c r="C4158" s="51">
        <v>2026</v>
      </c>
      <c r="D4158" s="51">
        <v>8330</v>
      </c>
      <c r="E4158" s="51"/>
      <c r="F4158" s="52"/>
      <c r="G4158" s="51">
        <v>4</v>
      </c>
      <c r="H4158" s="51">
        <v>10</v>
      </c>
      <c r="I4158" s="51">
        <v>27</v>
      </c>
      <c r="J4158" s="51"/>
      <c r="K4158" s="51">
        <v>5000</v>
      </c>
      <c r="L4158" s="51">
        <v>5100</v>
      </c>
      <c r="M4158" s="51">
        <v>511</v>
      </c>
      <c r="N4158" s="50">
        <v>863</v>
      </c>
      <c r="O4158" s="49"/>
      <c r="P4158" s="48" t="s">
        <v>317</v>
      </c>
      <c r="Q4158" s="47">
        <v>0</v>
      </c>
      <c r="R4158" s="47">
        <v>0</v>
      </c>
      <c r="S4158" s="46">
        <f t="shared" si="278"/>
        <v>0</v>
      </c>
      <c r="T4158" s="47">
        <v>0</v>
      </c>
      <c r="U4158" s="47">
        <v>0</v>
      </c>
      <c r="V4158" s="46">
        <f t="shared" si="279"/>
        <v>0</v>
      </c>
      <c r="W4158" s="46">
        <f t="shared" si="280"/>
        <v>0</v>
      </c>
      <c r="X4158" s="45" t="s">
        <v>26</v>
      </c>
      <c r="Y4158" s="44"/>
      <c r="Z4158" s="43"/>
      <c r="AA4158" s="42" t="s">
        <v>19</v>
      </c>
      <c r="AK4158" s="2"/>
      <c r="AL4158" s="2"/>
      <c r="AM4158" s="2"/>
      <c r="AN4158" s="2"/>
      <c r="AO4158" s="2"/>
      <c r="AP4158" s="2"/>
      <c r="AQ4158" s="2"/>
      <c r="AR4158" s="2"/>
      <c r="AS4158" s="2"/>
      <c r="AT4158" s="2"/>
      <c r="AU4158" s="2"/>
      <c r="AV4158" s="2"/>
      <c r="AW4158" s="2"/>
    </row>
    <row r="4159" spans="1:49" hidden="1">
      <c r="A4159" s="31" t="e">
        <f t="shared" si="281"/>
        <v>#N/A</v>
      </c>
      <c r="B4159" s="30" t="e">
        <f>VLOOKUP(F4159,[3]!Tabla13[#All],2,FALSE)</f>
        <v>#N/A</v>
      </c>
      <c r="C4159" s="51">
        <v>2026</v>
      </c>
      <c r="D4159" s="51">
        <v>8330</v>
      </c>
      <c r="E4159" s="51"/>
      <c r="F4159" s="52"/>
      <c r="G4159" s="51">
        <v>4</v>
      </c>
      <c r="H4159" s="51">
        <v>10</v>
      </c>
      <c r="I4159" s="51">
        <v>27</v>
      </c>
      <c r="J4159" s="51"/>
      <c r="K4159" s="51">
        <v>5000</v>
      </c>
      <c r="L4159" s="51">
        <v>5100</v>
      </c>
      <c r="M4159" s="51">
        <v>511</v>
      </c>
      <c r="N4159" s="50">
        <v>1002</v>
      </c>
      <c r="O4159" s="49"/>
      <c r="P4159" s="48" t="s">
        <v>316</v>
      </c>
      <c r="Q4159" s="47">
        <v>0</v>
      </c>
      <c r="R4159" s="47">
        <v>0</v>
      </c>
      <c r="S4159" s="46">
        <f t="shared" si="278"/>
        <v>0</v>
      </c>
      <c r="T4159" s="47">
        <v>0</v>
      </c>
      <c r="U4159" s="47">
        <v>0</v>
      </c>
      <c r="V4159" s="46">
        <f t="shared" si="279"/>
        <v>0</v>
      </c>
      <c r="W4159" s="46">
        <f t="shared" si="280"/>
        <v>0</v>
      </c>
      <c r="X4159" s="45" t="s">
        <v>26</v>
      </c>
      <c r="Y4159" s="44"/>
      <c r="Z4159" s="43"/>
      <c r="AA4159" s="78" t="s">
        <v>100</v>
      </c>
      <c r="AK4159" s="2"/>
      <c r="AL4159" s="2"/>
      <c r="AM4159" s="2"/>
      <c r="AN4159" s="2"/>
      <c r="AO4159" s="2"/>
      <c r="AP4159" s="2"/>
      <c r="AQ4159" s="2"/>
      <c r="AR4159" s="2"/>
      <c r="AS4159" s="2"/>
      <c r="AT4159" s="2"/>
      <c r="AU4159" s="2"/>
      <c r="AV4159" s="2"/>
      <c r="AW4159" s="2"/>
    </row>
    <row r="4160" spans="1:49" hidden="1">
      <c r="A4160" s="31" t="e">
        <f t="shared" si="281"/>
        <v>#N/A</v>
      </c>
      <c r="B4160" s="30" t="e">
        <f>VLOOKUP(F4160,[3]!Tabla13[#All],2,FALSE)</f>
        <v>#N/A</v>
      </c>
      <c r="C4160" s="51">
        <v>2026</v>
      </c>
      <c r="D4160" s="51">
        <v>8330</v>
      </c>
      <c r="E4160" s="51"/>
      <c r="F4160" s="52"/>
      <c r="G4160" s="51">
        <v>4</v>
      </c>
      <c r="H4160" s="51">
        <v>10</v>
      </c>
      <c r="I4160" s="51">
        <v>27</v>
      </c>
      <c r="J4160" s="51"/>
      <c r="K4160" s="51">
        <v>5000</v>
      </c>
      <c r="L4160" s="51">
        <v>5100</v>
      </c>
      <c r="M4160" s="51">
        <v>511</v>
      </c>
      <c r="N4160" s="50">
        <v>1301</v>
      </c>
      <c r="O4160" s="49">
        <v>16</v>
      </c>
      <c r="P4160" s="48" t="s">
        <v>68</v>
      </c>
      <c r="Q4160" s="47">
        <v>0</v>
      </c>
      <c r="R4160" s="47">
        <v>0</v>
      </c>
      <c r="S4160" s="46">
        <f t="shared" si="278"/>
        <v>0</v>
      </c>
      <c r="T4160" s="47"/>
      <c r="U4160" s="47">
        <v>0</v>
      </c>
      <c r="V4160" s="46">
        <f t="shared" si="279"/>
        <v>0</v>
      </c>
      <c r="W4160" s="46">
        <f t="shared" si="280"/>
        <v>0</v>
      </c>
      <c r="X4160" s="45" t="s">
        <v>26</v>
      </c>
      <c r="Y4160" s="44"/>
      <c r="Z4160" s="43"/>
      <c r="AA4160" s="78" t="s">
        <v>100</v>
      </c>
      <c r="AK4160" s="2"/>
      <c r="AL4160" s="2"/>
      <c r="AM4160" s="2"/>
      <c r="AN4160" s="2"/>
      <c r="AO4160" s="2"/>
      <c r="AP4160" s="2"/>
      <c r="AQ4160" s="2"/>
      <c r="AR4160" s="2"/>
      <c r="AS4160" s="2"/>
      <c r="AT4160" s="2"/>
      <c r="AU4160" s="2"/>
      <c r="AV4160" s="2"/>
      <c r="AW4160" s="2"/>
    </row>
    <row r="4161" spans="1:49" hidden="1">
      <c r="A4161" s="31" t="e">
        <f t="shared" si="281"/>
        <v>#N/A</v>
      </c>
      <c r="B4161" s="30" t="e">
        <f>VLOOKUP(F4161,[3]!Tabla13[#All],2,FALSE)</f>
        <v>#N/A</v>
      </c>
      <c r="C4161" s="51">
        <v>2026</v>
      </c>
      <c r="D4161" s="51">
        <v>8330</v>
      </c>
      <c r="E4161" s="51"/>
      <c r="F4161" s="52"/>
      <c r="G4161" s="51">
        <v>4</v>
      </c>
      <c r="H4161" s="51">
        <v>10</v>
      </c>
      <c r="I4161" s="51">
        <v>27</v>
      </c>
      <c r="J4161" s="51"/>
      <c r="K4161" s="51">
        <v>5000</v>
      </c>
      <c r="L4161" s="51">
        <v>5100</v>
      </c>
      <c r="M4161" s="51">
        <v>511</v>
      </c>
      <c r="N4161" s="50">
        <v>1302</v>
      </c>
      <c r="O4161" s="49"/>
      <c r="P4161" s="48" t="s">
        <v>315</v>
      </c>
      <c r="Q4161" s="47">
        <v>0</v>
      </c>
      <c r="R4161" s="47">
        <v>0</v>
      </c>
      <c r="S4161" s="46">
        <f t="shared" si="278"/>
        <v>0</v>
      </c>
      <c r="T4161" s="47">
        <v>0</v>
      </c>
      <c r="U4161" s="47">
        <v>0</v>
      </c>
      <c r="V4161" s="46">
        <f t="shared" si="279"/>
        <v>0</v>
      </c>
      <c r="W4161" s="46">
        <f t="shared" si="280"/>
        <v>0</v>
      </c>
      <c r="X4161" s="45" t="s">
        <v>26</v>
      </c>
      <c r="Y4161" s="44"/>
      <c r="Z4161" s="43"/>
      <c r="AA4161" s="78" t="s">
        <v>100</v>
      </c>
      <c r="AK4161" s="2"/>
      <c r="AL4161" s="2"/>
      <c r="AM4161" s="2"/>
      <c r="AN4161" s="2"/>
      <c r="AO4161" s="2"/>
      <c r="AP4161" s="2"/>
      <c r="AQ4161" s="2"/>
      <c r="AR4161" s="2"/>
      <c r="AS4161" s="2"/>
      <c r="AT4161" s="2"/>
      <c r="AU4161" s="2"/>
      <c r="AV4161" s="2"/>
      <c r="AW4161" s="2"/>
    </row>
    <row r="4162" spans="1:49" hidden="1">
      <c r="A4162" s="31" t="e">
        <f t="shared" si="281"/>
        <v>#N/A</v>
      </c>
      <c r="B4162" s="30" t="e">
        <f>VLOOKUP(F4162,[3]!Tabla13[#All],2,FALSE)</f>
        <v>#N/A</v>
      </c>
      <c r="C4162" s="51">
        <v>2026</v>
      </c>
      <c r="D4162" s="51">
        <v>8330</v>
      </c>
      <c r="E4162" s="51"/>
      <c r="F4162" s="52"/>
      <c r="G4162" s="51">
        <v>4</v>
      </c>
      <c r="H4162" s="51">
        <v>10</v>
      </c>
      <c r="I4162" s="51">
        <v>27</v>
      </c>
      <c r="J4162" s="51"/>
      <c r="K4162" s="51">
        <v>5000</v>
      </c>
      <c r="L4162" s="51">
        <v>5100</v>
      </c>
      <c r="M4162" s="51">
        <v>511</v>
      </c>
      <c r="N4162" s="50">
        <v>1317</v>
      </c>
      <c r="O4162" s="49"/>
      <c r="P4162" s="48" t="s">
        <v>67</v>
      </c>
      <c r="Q4162" s="47">
        <v>0</v>
      </c>
      <c r="R4162" s="47">
        <v>0</v>
      </c>
      <c r="S4162" s="46">
        <f t="shared" si="278"/>
        <v>0</v>
      </c>
      <c r="T4162" s="47">
        <v>0</v>
      </c>
      <c r="U4162" s="47">
        <v>0</v>
      </c>
      <c r="V4162" s="46">
        <f t="shared" si="279"/>
        <v>0</v>
      </c>
      <c r="W4162" s="46">
        <f t="shared" si="280"/>
        <v>0</v>
      </c>
      <c r="X4162" s="45" t="s">
        <v>26</v>
      </c>
      <c r="Y4162" s="44"/>
      <c r="Z4162" s="43"/>
      <c r="AA4162" s="78" t="s">
        <v>100</v>
      </c>
      <c r="AK4162" s="2"/>
      <c r="AL4162" s="2"/>
      <c r="AM4162" s="2"/>
      <c r="AN4162" s="2"/>
      <c r="AO4162" s="2"/>
      <c r="AP4162" s="2"/>
      <c r="AQ4162" s="2"/>
      <c r="AR4162" s="2"/>
      <c r="AS4162" s="2"/>
      <c r="AT4162" s="2"/>
      <c r="AU4162" s="2"/>
      <c r="AV4162" s="2"/>
      <c r="AW4162" s="2"/>
    </row>
    <row r="4163" spans="1:49" hidden="1">
      <c r="A4163" s="31" t="e">
        <f t="shared" si="281"/>
        <v>#N/A</v>
      </c>
      <c r="B4163" s="30" t="e">
        <f>VLOOKUP(F4163,[3]!Tabla13[#All],2,FALSE)</f>
        <v>#N/A</v>
      </c>
      <c r="C4163" s="51">
        <v>2026</v>
      </c>
      <c r="D4163" s="51">
        <v>8330</v>
      </c>
      <c r="E4163" s="51"/>
      <c r="F4163" s="52"/>
      <c r="G4163" s="51">
        <v>4</v>
      </c>
      <c r="H4163" s="51">
        <v>10</v>
      </c>
      <c r="I4163" s="51">
        <v>27</v>
      </c>
      <c r="J4163" s="51"/>
      <c r="K4163" s="51">
        <v>5000</v>
      </c>
      <c r="L4163" s="51">
        <v>5100</v>
      </c>
      <c r="M4163" s="51">
        <v>511</v>
      </c>
      <c r="N4163" s="50">
        <v>1319</v>
      </c>
      <c r="O4163" s="49"/>
      <c r="P4163" s="48" t="s">
        <v>314</v>
      </c>
      <c r="Q4163" s="47">
        <v>0</v>
      </c>
      <c r="R4163" s="47">
        <v>0</v>
      </c>
      <c r="S4163" s="46">
        <f t="shared" si="278"/>
        <v>0</v>
      </c>
      <c r="T4163" s="47">
        <v>0</v>
      </c>
      <c r="U4163" s="47">
        <v>0</v>
      </c>
      <c r="V4163" s="46">
        <f t="shared" si="279"/>
        <v>0</v>
      </c>
      <c r="W4163" s="46">
        <f t="shared" si="280"/>
        <v>0</v>
      </c>
      <c r="X4163" s="45" t="s">
        <v>26</v>
      </c>
      <c r="Y4163" s="44"/>
      <c r="Z4163" s="43"/>
      <c r="AA4163" s="78" t="s">
        <v>100</v>
      </c>
      <c r="AK4163" s="2"/>
      <c r="AL4163" s="2"/>
      <c r="AM4163" s="2"/>
      <c r="AN4163" s="2"/>
      <c r="AO4163" s="2"/>
      <c r="AP4163" s="2"/>
      <c r="AQ4163" s="2"/>
      <c r="AR4163" s="2"/>
      <c r="AS4163" s="2"/>
      <c r="AT4163" s="2"/>
      <c r="AU4163" s="2"/>
      <c r="AV4163" s="2"/>
      <c r="AW4163" s="2"/>
    </row>
    <row r="4164" spans="1:49" hidden="1">
      <c r="A4164" s="31" t="e">
        <f t="shared" si="281"/>
        <v>#N/A</v>
      </c>
      <c r="B4164" s="30" t="e">
        <f>VLOOKUP(F4164,[3]!Tabla13[#All],2,FALSE)</f>
        <v>#N/A</v>
      </c>
      <c r="C4164" s="51">
        <v>2026</v>
      </c>
      <c r="D4164" s="51">
        <v>8330</v>
      </c>
      <c r="E4164" s="51"/>
      <c r="F4164" s="52"/>
      <c r="G4164" s="51">
        <v>4</v>
      </c>
      <c r="H4164" s="51">
        <v>10</v>
      </c>
      <c r="I4164" s="51">
        <v>27</v>
      </c>
      <c r="J4164" s="51"/>
      <c r="K4164" s="51">
        <v>5000</v>
      </c>
      <c r="L4164" s="51">
        <v>5100</v>
      </c>
      <c r="M4164" s="51">
        <v>511</v>
      </c>
      <c r="N4164" s="50">
        <v>1366</v>
      </c>
      <c r="O4164" s="49"/>
      <c r="P4164" s="48" t="s">
        <v>313</v>
      </c>
      <c r="Q4164" s="47">
        <v>0</v>
      </c>
      <c r="R4164" s="47">
        <v>0</v>
      </c>
      <c r="S4164" s="46">
        <f t="shared" si="278"/>
        <v>0</v>
      </c>
      <c r="T4164" s="47">
        <v>0</v>
      </c>
      <c r="U4164" s="47">
        <v>0</v>
      </c>
      <c r="V4164" s="46">
        <f t="shared" si="279"/>
        <v>0</v>
      </c>
      <c r="W4164" s="46">
        <f t="shared" si="280"/>
        <v>0</v>
      </c>
      <c r="X4164" s="45" t="s">
        <v>26</v>
      </c>
      <c r="Y4164" s="44"/>
      <c r="Z4164" s="43"/>
      <c r="AA4164" s="78" t="s">
        <v>100</v>
      </c>
      <c r="AK4164" s="2"/>
      <c r="AL4164" s="2"/>
      <c r="AM4164" s="2"/>
      <c r="AN4164" s="2"/>
      <c r="AO4164" s="2"/>
      <c r="AP4164" s="2"/>
      <c r="AQ4164" s="2"/>
      <c r="AR4164" s="2"/>
      <c r="AS4164" s="2"/>
      <c r="AT4164" s="2"/>
      <c r="AU4164" s="2"/>
      <c r="AV4164" s="2"/>
      <c r="AW4164" s="2"/>
    </row>
    <row r="4165" spans="1:49" hidden="1">
      <c r="A4165" s="31" t="e">
        <f t="shared" si="281"/>
        <v>#N/A</v>
      </c>
      <c r="B4165" s="30" t="e">
        <f>VLOOKUP(F4165,[3]!Tabla13[#All],2,FALSE)</f>
        <v>#N/A</v>
      </c>
      <c r="C4165" s="51">
        <v>2026</v>
      </c>
      <c r="D4165" s="51">
        <v>8330</v>
      </c>
      <c r="E4165" s="51"/>
      <c r="F4165" s="52"/>
      <c r="G4165" s="51">
        <v>4</v>
      </c>
      <c r="H4165" s="51">
        <v>10</v>
      </c>
      <c r="I4165" s="51">
        <v>27</v>
      </c>
      <c r="J4165" s="51"/>
      <c r="K4165" s="51">
        <v>5000</v>
      </c>
      <c r="L4165" s="51">
        <v>5100</v>
      </c>
      <c r="M4165" s="51">
        <v>511</v>
      </c>
      <c r="N4165" s="50">
        <v>929</v>
      </c>
      <c r="O4165" s="49"/>
      <c r="P4165" s="48" t="s">
        <v>195</v>
      </c>
      <c r="Q4165" s="47">
        <v>0</v>
      </c>
      <c r="R4165" s="47">
        <v>0</v>
      </c>
      <c r="S4165" s="46">
        <f t="shared" si="278"/>
        <v>0</v>
      </c>
      <c r="T4165" s="47">
        <v>0</v>
      </c>
      <c r="U4165" s="47">
        <v>0</v>
      </c>
      <c r="V4165" s="46">
        <f t="shared" si="279"/>
        <v>0</v>
      </c>
      <c r="W4165" s="46">
        <f t="shared" si="280"/>
        <v>0</v>
      </c>
      <c r="X4165" s="45" t="s">
        <v>26</v>
      </c>
      <c r="Y4165" s="44"/>
      <c r="Z4165" s="43"/>
      <c r="AA4165" s="78" t="s">
        <v>100</v>
      </c>
      <c r="AK4165" s="2"/>
      <c r="AL4165" s="2"/>
      <c r="AM4165" s="2"/>
      <c r="AN4165" s="2"/>
      <c r="AO4165" s="2"/>
      <c r="AP4165" s="2"/>
      <c r="AQ4165" s="2"/>
      <c r="AR4165" s="2"/>
      <c r="AS4165" s="2"/>
      <c r="AT4165" s="2"/>
      <c r="AU4165" s="2"/>
      <c r="AV4165" s="2"/>
      <c r="AW4165" s="2"/>
    </row>
    <row r="4166" spans="1:49" hidden="1">
      <c r="A4166" s="31" t="e">
        <f t="shared" si="281"/>
        <v>#N/A</v>
      </c>
      <c r="B4166" s="30" t="e">
        <f>VLOOKUP(F4166,[3]!Tabla13[#All],2,FALSE)</f>
        <v>#N/A</v>
      </c>
      <c r="C4166" s="51">
        <v>2026</v>
      </c>
      <c r="D4166" s="51">
        <v>8330</v>
      </c>
      <c r="E4166" s="51"/>
      <c r="F4166" s="52"/>
      <c r="G4166" s="51">
        <v>4</v>
      </c>
      <c r="H4166" s="51">
        <v>10</v>
      </c>
      <c r="I4166" s="51">
        <v>27</v>
      </c>
      <c r="J4166" s="51"/>
      <c r="K4166" s="51">
        <v>5000</v>
      </c>
      <c r="L4166" s="51">
        <v>5100</v>
      </c>
      <c r="M4166" s="51">
        <v>511</v>
      </c>
      <c r="N4166" s="50">
        <v>169</v>
      </c>
      <c r="O4166" s="49"/>
      <c r="P4166" s="48" t="s">
        <v>312</v>
      </c>
      <c r="Q4166" s="47">
        <v>0</v>
      </c>
      <c r="R4166" s="47">
        <v>0</v>
      </c>
      <c r="S4166" s="46">
        <f t="shared" si="278"/>
        <v>0</v>
      </c>
      <c r="T4166" s="47">
        <v>0</v>
      </c>
      <c r="U4166" s="47">
        <v>0</v>
      </c>
      <c r="V4166" s="46">
        <f t="shared" si="279"/>
        <v>0</v>
      </c>
      <c r="W4166" s="46">
        <f t="shared" si="280"/>
        <v>0</v>
      </c>
      <c r="X4166" s="45" t="s">
        <v>26</v>
      </c>
      <c r="Y4166" s="44"/>
      <c r="Z4166" s="43"/>
      <c r="AA4166" s="78" t="s">
        <v>100</v>
      </c>
      <c r="AK4166" s="2"/>
      <c r="AL4166" s="2"/>
      <c r="AM4166" s="2"/>
      <c r="AN4166" s="2"/>
      <c r="AO4166" s="2"/>
      <c r="AP4166" s="2"/>
      <c r="AQ4166" s="2"/>
      <c r="AR4166" s="2"/>
      <c r="AS4166" s="2"/>
      <c r="AT4166" s="2"/>
      <c r="AU4166" s="2"/>
      <c r="AV4166" s="2"/>
      <c r="AW4166" s="2"/>
    </row>
    <row r="4167" spans="1:49" hidden="1">
      <c r="A4167" s="31" t="e">
        <f t="shared" si="281"/>
        <v>#N/A</v>
      </c>
      <c r="B4167" s="30" t="e">
        <f>VLOOKUP(F4167,[3]!Tabla13[#All],2,FALSE)</f>
        <v>#N/A</v>
      </c>
      <c r="C4167" s="40">
        <v>2026</v>
      </c>
      <c r="D4167" s="40">
        <v>8330</v>
      </c>
      <c r="E4167" s="40"/>
      <c r="F4167" s="41"/>
      <c r="G4167" s="40">
        <v>4</v>
      </c>
      <c r="H4167" s="40">
        <v>10</v>
      </c>
      <c r="I4167" s="40">
        <v>27</v>
      </c>
      <c r="J4167" s="40"/>
      <c r="K4167" s="40">
        <v>5000</v>
      </c>
      <c r="L4167" s="40">
        <v>5100</v>
      </c>
      <c r="M4167" s="40">
        <v>512</v>
      </c>
      <c r="N4167" s="39" t="s">
        <v>23</v>
      </c>
      <c r="O4167" s="38"/>
      <c r="P4167" s="37" t="s">
        <v>311</v>
      </c>
      <c r="Q4167" s="36">
        <f>SUM(Q4168:Q4171)</f>
        <v>0</v>
      </c>
      <c r="R4167" s="36">
        <f>SUM(R4168:R4171)</f>
        <v>0</v>
      </c>
      <c r="S4167" s="36">
        <f t="shared" si="278"/>
        <v>0</v>
      </c>
      <c r="T4167" s="36">
        <f>SUM(T4168:T4171)</f>
        <v>0</v>
      </c>
      <c r="U4167" s="36">
        <f>SUM(U4168:U4171)</f>
        <v>0</v>
      </c>
      <c r="V4167" s="36">
        <f t="shared" si="279"/>
        <v>0</v>
      </c>
      <c r="W4167" s="36">
        <f t="shared" si="280"/>
        <v>0</v>
      </c>
      <c r="X4167" s="35"/>
      <c r="Y4167" s="64"/>
      <c r="Z4167" s="63"/>
      <c r="AA4167" s="32"/>
      <c r="AK4167" s="2"/>
      <c r="AL4167" s="2"/>
      <c r="AM4167" s="2"/>
      <c r="AN4167" s="2"/>
      <c r="AO4167" s="2"/>
      <c r="AP4167" s="2"/>
      <c r="AQ4167" s="2"/>
      <c r="AR4167" s="2"/>
      <c r="AS4167" s="2"/>
      <c r="AT4167" s="2"/>
      <c r="AU4167" s="2"/>
      <c r="AV4167" s="2"/>
      <c r="AW4167" s="2"/>
    </row>
    <row r="4168" spans="1:49" hidden="1">
      <c r="A4168" s="31" t="e">
        <f t="shared" si="281"/>
        <v>#N/A</v>
      </c>
      <c r="B4168" s="30" t="e">
        <f>VLOOKUP(F4168,[3]!Tabla13[#All],2,FALSE)</f>
        <v>#N/A</v>
      </c>
      <c r="C4168" s="51">
        <v>2026</v>
      </c>
      <c r="D4168" s="51">
        <v>8330</v>
      </c>
      <c r="E4168" s="51"/>
      <c r="F4168" s="52"/>
      <c r="G4168" s="51">
        <v>4</v>
      </c>
      <c r="H4168" s="51">
        <v>10</v>
      </c>
      <c r="I4168" s="51">
        <v>27</v>
      </c>
      <c r="J4168" s="51"/>
      <c r="K4168" s="51">
        <v>5000</v>
      </c>
      <c r="L4168" s="51">
        <v>5100</v>
      </c>
      <c r="M4168" s="51">
        <v>512</v>
      </c>
      <c r="N4168" s="50">
        <v>179</v>
      </c>
      <c r="O4168" s="49"/>
      <c r="P4168" s="48" t="s">
        <v>265</v>
      </c>
      <c r="Q4168" s="47">
        <v>0</v>
      </c>
      <c r="R4168" s="47">
        <v>0</v>
      </c>
      <c r="S4168" s="46">
        <f t="shared" si="278"/>
        <v>0</v>
      </c>
      <c r="T4168" s="47">
        <v>0</v>
      </c>
      <c r="U4168" s="47">
        <v>0</v>
      </c>
      <c r="V4168" s="46">
        <f t="shared" si="279"/>
        <v>0</v>
      </c>
      <c r="W4168" s="46">
        <f t="shared" si="280"/>
        <v>0</v>
      </c>
      <c r="X4168" s="45" t="s">
        <v>26</v>
      </c>
      <c r="Y4168" s="44"/>
      <c r="Z4168" s="43"/>
      <c r="AA4168" s="78" t="s">
        <v>100</v>
      </c>
      <c r="AK4168" s="2"/>
      <c r="AL4168" s="2"/>
      <c r="AM4168" s="2"/>
      <c r="AN4168" s="2"/>
      <c r="AO4168" s="2"/>
      <c r="AP4168" s="2"/>
      <c r="AQ4168" s="2"/>
      <c r="AR4168" s="2"/>
      <c r="AS4168" s="2"/>
      <c r="AT4168" s="2"/>
      <c r="AU4168" s="2"/>
      <c r="AV4168" s="2"/>
      <c r="AW4168" s="2"/>
    </row>
    <row r="4169" spans="1:49" hidden="1">
      <c r="A4169" s="31" t="e">
        <f t="shared" si="281"/>
        <v>#N/A</v>
      </c>
      <c r="B4169" s="30" t="e">
        <f>VLOOKUP(F4169,[3]!Tabla13[#All],2,FALSE)</f>
        <v>#N/A</v>
      </c>
      <c r="C4169" s="51">
        <v>2026</v>
      </c>
      <c r="D4169" s="51">
        <v>8330</v>
      </c>
      <c r="E4169" s="51"/>
      <c r="F4169" s="52"/>
      <c r="G4169" s="51">
        <v>4</v>
      </c>
      <c r="H4169" s="51">
        <v>10</v>
      </c>
      <c r="I4169" s="51">
        <v>27</v>
      </c>
      <c r="J4169" s="51"/>
      <c r="K4169" s="51">
        <v>5000</v>
      </c>
      <c r="L4169" s="51">
        <v>5100</v>
      </c>
      <c r="M4169" s="51">
        <v>512</v>
      </c>
      <c r="N4169" s="50">
        <v>498</v>
      </c>
      <c r="O4169" s="49"/>
      <c r="P4169" s="48" t="s">
        <v>310</v>
      </c>
      <c r="Q4169" s="47">
        <v>0</v>
      </c>
      <c r="R4169" s="47">
        <v>0</v>
      </c>
      <c r="S4169" s="46">
        <f t="shared" si="278"/>
        <v>0</v>
      </c>
      <c r="T4169" s="47">
        <v>0</v>
      </c>
      <c r="U4169" s="47">
        <v>0</v>
      </c>
      <c r="V4169" s="46">
        <f t="shared" si="279"/>
        <v>0</v>
      </c>
      <c r="W4169" s="46">
        <f t="shared" si="280"/>
        <v>0</v>
      </c>
      <c r="X4169" s="45" t="s">
        <v>26</v>
      </c>
      <c r="Y4169" s="44"/>
      <c r="Z4169" s="43"/>
      <c r="AA4169" s="78" t="s">
        <v>100</v>
      </c>
      <c r="AK4169" s="2"/>
      <c r="AL4169" s="2"/>
      <c r="AM4169" s="2"/>
      <c r="AN4169" s="2"/>
      <c r="AO4169" s="2"/>
      <c r="AP4169" s="2"/>
      <c r="AQ4169" s="2"/>
      <c r="AR4169" s="2"/>
      <c r="AS4169" s="2"/>
      <c r="AT4169" s="2"/>
      <c r="AU4169" s="2"/>
      <c r="AV4169" s="2"/>
      <c r="AW4169" s="2"/>
    </row>
    <row r="4170" spans="1:49" hidden="1">
      <c r="A4170" s="31" t="e">
        <f t="shared" si="281"/>
        <v>#N/A</v>
      </c>
      <c r="B4170" s="30" t="e">
        <f>VLOOKUP(F4170,[3]!Tabla13[#All],2,FALSE)</f>
        <v>#N/A</v>
      </c>
      <c r="C4170" s="51">
        <v>2026</v>
      </c>
      <c r="D4170" s="51">
        <v>8330</v>
      </c>
      <c r="E4170" s="51"/>
      <c r="F4170" s="52"/>
      <c r="G4170" s="51">
        <v>4</v>
      </c>
      <c r="H4170" s="51">
        <v>10</v>
      </c>
      <c r="I4170" s="51">
        <v>27</v>
      </c>
      <c r="J4170" s="51"/>
      <c r="K4170" s="51">
        <v>5000</v>
      </c>
      <c r="L4170" s="51">
        <v>5100</v>
      </c>
      <c r="M4170" s="51">
        <v>512</v>
      </c>
      <c r="N4170" s="50">
        <v>858</v>
      </c>
      <c r="O4170" s="49"/>
      <c r="P4170" s="48" t="s">
        <v>309</v>
      </c>
      <c r="Q4170" s="47">
        <v>0</v>
      </c>
      <c r="R4170" s="47">
        <v>0</v>
      </c>
      <c r="S4170" s="46">
        <f t="shared" si="278"/>
        <v>0</v>
      </c>
      <c r="T4170" s="47">
        <v>0</v>
      </c>
      <c r="U4170" s="47">
        <v>0</v>
      </c>
      <c r="V4170" s="46">
        <f t="shared" si="279"/>
        <v>0</v>
      </c>
      <c r="W4170" s="46">
        <f t="shared" si="280"/>
        <v>0</v>
      </c>
      <c r="X4170" s="45" t="s">
        <v>26</v>
      </c>
      <c r="Y4170" s="44"/>
      <c r="Z4170" s="43"/>
      <c r="AA4170" s="78" t="s">
        <v>100</v>
      </c>
      <c r="AK4170" s="2"/>
      <c r="AL4170" s="2"/>
      <c r="AM4170" s="2"/>
      <c r="AN4170" s="2"/>
      <c r="AO4170" s="2"/>
      <c r="AP4170" s="2"/>
      <c r="AQ4170" s="2"/>
      <c r="AR4170" s="2"/>
      <c r="AS4170" s="2"/>
      <c r="AT4170" s="2"/>
      <c r="AU4170" s="2"/>
      <c r="AV4170" s="2"/>
      <c r="AW4170" s="2"/>
    </row>
    <row r="4171" spans="1:49" hidden="1">
      <c r="A4171" s="31" t="e">
        <f t="shared" si="281"/>
        <v>#N/A</v>
      </c>
      <c r="B4171" s="30" t="e">
        <f>VLOOKUP(F4171,[3]!Tabla13[#All],2,FALSE)</f>
        <v>#N/A</v>
      </c>
      <c r="C4171" s="51">
        <v>2026</v>
      </c>
      <c r="D4171" s="51">
        <v>8330</v>
      </c>
      <c r="E4171" s="51"/>
      <c r="F4171" s="52"/>
      <c r="G4171" s="51">
        <v>4</v>
      </c>
      <c r="H4171" s="51">
        <v>10</v>
      </c>
      <c r="I4171" s="51">
        <v>27</v>
      </c>
      <c r="J4171" s="51"/>
      <c r="K4171" s="51">
        <v>5000</v>
      </c>
      <c r="L4171" s="51">
        <v>5100</v>
      </c>
      <c r="M4171" s="51">
        <v>512</v>
      </c>
      <c r="N4171" s="50">
        <v>1172</v>
      </c>
      <c r="O4171" s="49"/>
      <c r="P4171" s="48" t="s">
        <v>308</v>
      </c>
      <c r="Q4171" s="47">
        <v>0</v>
      </c>
      <c r="R4171" s="47">
        <v>0</v>
      </c>
      <c r="S4171" s="46">
        <f t="shared" si="278"/>
        <v>0</v>
      </c>
      <c r="T4171" s="47">
        <v>0</v>
      </c>
      <c r="U4171" s="47">
        <v>0</v>
      </c>
      <c r="V4171" s="46">
        <f t="shared" si="279"/>
        <v>0</v>
      </c>
      <c r="W4171" s="46">
        <f t="shared" si="280"/>
        <v>0</v>
      </c>
      <c r="X4171" s="45" t="s">
        <v>26</v>
      </c>
      <c r="Y4171" s="44"/>
      <c r="Z4171" s="43"/>
      <c r="AA4171" s="42" t="s">
        <v>19</v>
      </c>
      <c r="AK4171" s="2"/>
      <c r="AL4171" s="2"/>
      <c r="AM4171" s="2"/>
      <c r="AN4171" s="2"/>
      <c r="AO4171" s="2"/>
      <c r="AP4171" s="2"/>
      <c r="AQ4171" s="2"/>
      <c r="AR4171" s="2"/>
      <c r="AS4171" s="2"/>
      <c r="AT4171" s="2"/>
      <c r="AU4171" s="2"/>
      <c r="AV4171" s="2"/>
      <c r="AW4171" s="2"/>
    </row>
    <row r="4172" spans="1:49" hidden="1">
      <c r="A4172" s="31" t="e">
        <f t="shared" si="281"/>
        <v>#N/A</v>
      </c>
      <c r="B4172" s="30" t="e">
        <f>VLOOKUP(F4172,[3]!Tabla13[#All],2,FALSE)</f>
        <v>#N/A</v>
      </c>
      <c r="C4172" s="40">
        <v>2026</v>
      </c>
      <c r="D4172" s="40">
        <v>8330</v>
      </c>
      <c r="E4172" s="40"/>
      <c r="F4172" s="41"/>
      <c r="G4172" s="40">
        <v>4</v>
      </c>
      <c r="H4172" s="40">
        <v>10</v>
      </c>
      <c r="I4172" s="40">
        <v>27</v>
      </c>
      <c r="J4172" s="40"/>
      <c r="K4172" s="40">
        <v>5000</v>
      </c>
      <c r="L4172" s="40">
        <v>5100</v>
      </c>
      <c r="M4172" s="40">
        <v>515</v>
      </c>
      <c r="N4172" s="39" t="s">
        <v>23</v>
      </c>
      <c r="O4172" s="38"/>
      <c r="P4172" s="37" t="s">
        <v>63</v>
      </c>
      <c r="Q4172" s="36">
        <f>SUM(Q4173:Q4194)</f>
        <v>0</v>
      </c>
      <c r="R4172" s="36">
        <f>SUM(R4173:R4194)</f>
        <v>0</v>
      </c>
      <c r="S4172" s="36">
        <f t="shared" si="278"/>
        <v>0</v>
      </c>
      <c r="T4172" s="36">
        <f>SUM(T4173:T4194)</f>
        <v>0</v>
      </c>
      <c r="U4172" s="36">
        <f>SUM(U4173:U4194)</f>
        <v>0</v>
      </c>
      <c r="V4172" s="36">
        <f t="shared" si="279"/>
        <v>0</v>
      </c>
      <c r="W4172" s="36">
        <f t="shared" si="280"/>
        <v>0</v>
      </c>
      <c r="X4172" s="35"/>
      <c r="Y4172" s="64"/>
      <c r="Z4172" s="63"/>
      <c r="AA4172" s="32"/>
      <c r="AK4172" s="2"/>
      <c r="AL4172" s="2"/>
      <c r="AM4172" s="2"/>
      <c r="AN4172" s="2"/>
      <c r="AO4172" s="2"/>
      <c r="AP4172" s="2"/>
      <c r="AQ4172" s="2"/>
      <c r="AR4172" s="2"/>
      <c r="AS4172" s="2"/>
      <c r="AT4172" s="2"/>
      <c r="AU4172" s="2"/>
      <c r="AV4172" s="2"/>
      <c r="AW4172" s="2"/>
    </row>
    <row r="4173" spans="1:49" hidden="1">
      <c r="A4173" s="31" t="e">
        <f t="shared" si="281"/>
        <v>#N/A</v>
      </c>
      <c r="B4173" s="30" t="e">
        <f>VLOOKUP(F4173,[3]!Tabla13[#All],2,FALSE)</f>
        <v>#N/A</v>
      </c>
      <c r="C4173" s="51">
        <v>2026</v>
      </c>
      <c r="D4173" s="51">
        <v>8330</v>
      </c>
      <c r="E4173" s="51"/>
      <c r="F4173" s="52"/>
      <c r="G4173" s="51">
        <v>4</v>
      </c>
      <c r="H4173" s="51">
        <v>10</v>
      </c>
      <c r="I4173" s="51">
        <v>27</v>
      </c>
      <c r="J4173" s="51"/>
      <c r="K4173" s="51">
        <v>5000</v>
      </c>
      <c r="L4173" s="51">
        <v>5100</v>
      </c>
      <c r="M4173" s="51">
        <v>515</v>
      </c>
      <c r="N4173" s="50">
        <v>361</v>
      </c>
      <c r="O4173" s="49">
        <v>16</v>
      </c>
      <c r="P4173" s="48" t="s">
        <v>61</v>
      </c>
      <c r="Q4173" s="47">
        <v>0</v>
      </c>
      <c r="R4173" s="47">
        <v>0</v>
      </c>
      <c r="S4173" s="46">
        <f t="shared" si="278"/>
        <v>0</v>
      </c>
      <c r="T4173" s="47"/>
      <c r="U4173" s="47">
        <v>0</v>
      </c>
      <c r="V4173" s="46">
        <f t="shared" si="279"/>
        <v>0</v>
      </c>
      <c r="W4173" s="46">
        <f t="shared" si="280"/>
        <v>0</v>
      </c>
      <c r="X4173" s="45" t="s">
        <v>26</v>
      </c>
      <c r="Y4173" s="44"/>
      <c r="Z4173" s="43"/>
      <c r="AA4173" s="78" t="s">
        <v>100</v>
      </c>
      <c r="AK4173" s="2"/>
      <c r="AL4173" s="2"/>
      <c r="AM4173" s="2"/>
      <c r="AN4173" s="2"/>
      <c r="AO4173" s="2"/>
      <c r="AP4173" s="2"/>
      <c r="AQ4173" s="2"/>
      <c r="AR4173" s="2"/>
      <c r="AS4173" s="2"/>
      <c r="AT4173" s="2"/>
      <c r="AU4173" s="2"/>
      <c r="AV4173" s="2"/>
      <c r="AW4173" s="2"/>
    </row>
    <row r="4174" spans="1:49" hidden="1">
      <c r="A4174" s="31" t="e">
        <f t="shared" si="281"/>
        <v>#N/A</v>
      </c>
      <c r="B4174" s="30" t="e">
        <f>VLOOKUP(F4174,[3]!Tabla13[#All],2,FALSE)</f>
        <v>#N/A</v>
      </c>
      <c r="C4174" s="51">
        <v>2026</v>
      </c>
      <c r="D4174" s="51">
        <v>8330</v>
      </c>
      <c r="E4174" s="51"/>
      <c r="F4174" s="52"/>
      <c r="G4174" s="51">
        <v>4</v>
      </c>
      <c r="H4174" s="51">
        <v>10</v>
      </c>
      <c r="I4174" s="51">
        <v>27</v>
      </c>
      <c r="J4174" s="51"/>
      <c r="K4174" s="51">
        <v>5000</v>
      </c>
      <c r="L4174" s="51">
        <v>5100</v>
      </c>
      <c r="M4174" s="51">
        <v>515</v>
      </c>
      <c r="N4174" s="50">
        <v>364</v>
      </c>
      <c r="O4174" s="49"/>
      <c r="P4174" s="48" t="s">
        <v>60</v>
      </c>
      <c r="Q4174" s="47">
        <v>0</v>
      </c>
      <c r="R4174" s="47">
        <v>0</v>
      </c>
      <c r="S4174" s="46">
        <f t="shared" si="278"/>
        <v>0</v>
      </c>
      <c r="T4174" s="47">
        <v>0</v>
      </c>
      <c r="U4174" s="47">
        <v>0</v>
      </c>
      <c r="V4174" s="46">
        <f t="shared" si="279"/>
        <v>0</v>
      </c>
      <c r="W4174" s="46">
        <f t="shared" si="280"/>
        <v>0</v>
      </c>
      <c r="X4174" s="45" t="s">
        <v>26</v>
      </c>
      <c r="Y4174" s="44"/>
      <c r="Z4174" s="43"/>
      <c r="AA4174" s="78" t="s">
        <v>100</v>
      </c>
      <c r="AK4174" s="2"/>
      <c r="AL4174" s="2"/>
      <c r="AM4174" s="2"/>
      <c r="AN4174" s="2"/>
      <c r="AO4174" s="2"/>
      <c r="AP4174" s="2"/>
      <c r="AQ4174" s="2"/>
      <c r="AR4174" s="2"/>
      <c r="AS4174" s="2"/>
      <c r="AT4174" s="2"/>
      <c r="AU4174" s="2"/>
      <c r="AV4174" s="2"/>
      <c r="AW4174" s="2"/>
    </row>
    <row r="4175" spans="1:49" hidden="1">
      <c r="A4175" s="31" t="e">
        <f t="shared" si="281"/>
        <v>#N/A</v>
      </c>
      <c r="B4175" s="30" t="e">
        <f>VLOOKUP(F4175,[3]!Tabla13[#All],2,FALSE)</f>
        <v>#N/A</v>
      </c>
      <c r="C4175" s="51">
        <v>2026</v>
      </c>
      <c r="D4175" s="51">
        <v>8330</v>
      </c>
      <c r="E4175" s="51"/>
      <c r="F4175" s="52"/>
      <c r="G4175" s="51">
        <v>4</v>
      </c>
      <c r="H4175" s="51">
        <v>10</v>
      </c>
      <c r="I4175" s="51">
        <v>27</v>
      </c>
      <c r="J4175" s="51"/>
      <c r="K4175" s="51">
        <v>5000</v>
      </c>
      <c r="L4175" s="51">
        <v>5100</v>
      </c>
      <c r="M4175" s="51">
        <v>515</v>
      </c>
      <c r="N4175" s="50">
        <v>374</v>
      </c>
      <c r="O4175" s="49">
        <v>16</v>
      </c>
      <c r="P4175" s="48" t="s">
        <v>307</v>
      </c>
      <c r="Q4175" s="47">
        <v>0</v>
      </c>
      <c r="R4175" s="47">
        <v>0</v>
      </c>
      <c r="S4175" s="46">
        <f t="shared" si="278"/>
        <v>0</v>
      </c>
      <c r="T4175" s="47"/>
      <c r="U4175" s="47">
        <v>0</v>
      </c>
      <c r="V4175" s="46">
        <f t="shared" si="279"/>
        <v>0</v>
      </c>
      <c r="W4175" s="46">
        <f t="shared" si="280"/>
        <v>0</v>
      </c>
      <c r="X4175" s="45" t="s">
        <v>26</v>
      </c>
      <c r="Y4175" s="44"/>
      <c r="Z4175" s="43"/>
      <c r="AA4175" s="78" t="s">
        <v>100</v>
      </c>
      <c r="AK4175" s="2"/>
      <c r="AL4175" s="2"/>
      <c r="AM4175" s="2"/>
      <c r="AN4175" s="2"/>
      <c r="AO4175" s="2"/>
      <c r="AP4175" s="2"/>
      <c r="AQ4175" s="2"/>
      <c r="AR4175" s="2"/>
      <c r="AS4175" s="2"/>
      <c r="AT4175" s="2"/>
      <c r="AU4175" s="2"/>
      <c r="AV4175" s="2"/>
      <c r="AW4175" s="2"/>
    </row>
    <row r="4176" spans="1:49" hidden="1">
      <c r="A4176" s="31" t="e">
        <f t="shared" si="281"/>
        <v>#N/A</v>
      </c>
      <c r="B4176" s="30" t="e">
        <f>VLOOKUP(F4176,[3]!Tabla13[#All],2,FALSE)</f>
        <v>#N/A</v>
      </c>
      <c r="C4176" s="51">
        <v>2026</v>
      </c>
      <c r="D4176" s="51">
        <v>8330</v>
      </c>
      <c r="E4176" s="51"/>
      <c r="F4176" s="52"/>
      <c r="G4176" s="51">
        <v>4</v>
      </c>
      <c r="H4176" s="51">
        <v>10</v>
      </c>
      <c r="I4176" s="51">
        <v>27</v>
      </c>
      <c r="J4176" s="51"/>
      <c r="K4176" s="51">
        <v>5000</v>
      </c>
      <c r="L4176" s="51">
        <v>5100</v>
      </c>
      <c r="M4176" s="51">
        <v>515</v>
      </c>
      <c r="N4176" s="50">
        <v>377</v>
      </c>
      <c r="O4176" s="49"/>
      <c r="P4176" s="48" t="s">
        <v>306</v>
      </c>
      <c r="Q4176" s="47">
        <v>0</v>
      </c>
      <c r="R4176" s="47">
        <v>0</v>
      </c>
      <c r="S4176" s="46">
        <f t="shared" si="278"/>
        <v>0</v>
      </c>
      <c r="T4176" s="47">
        <v>0</v>
      </c>
      <c r="U4176" s="47">
        <v>0</v>
      </c>
      <c r="V4176" s="46">
        <f t="shared" si="279"/>
        <v>0</v>
      </c>
      <c r="W4176" s="46">
        <f t="shared" si="280"/>
        <v>0</v>
      </c>
      <c r="X4176" s="45" t="s">
        <v>26</v>
      </c>
      <c r="Y4176" s="44"/>
      <c r="Z4176" s="43"/>
      <c r="AA4176" s="78" t="s">
        <v>100</v>
      </c>
      <c r="AK4176" s="2"/>
      <c r="AL4176" s="2"/>
      <c r="AM4176" s="2"/>
      <c r="AN4176" s="2"/>
      <c r="AO4176" s="2"/>
      <c r="AP4176" s="2"/>
      <c r="AQ4176" s="2"/>
      <c r="AR4176" s="2"/>
      <c r="AS4176" s="2"/>
      <c r="AT4176" s="2"/>
      <c r="AU4176" s="2"/>
      <c r="AV4176" s="2"/>
      <c r="AW4176" s="2"/>
    </row>
    <row r="4177" spans="1:49" hidden="1">
      <c r="A4177" s="31" t="e">
        <f t="shared" si="281"/>
        <v>#N/A</v>
      </c>
      <c r="B4177" s="30" t="e">
        <f>VLOOKUP(F4177,[3]!Tabla13[#All],2,FALSE)</f>
        <v>#N/A</v>
      </c>
      <c r="C4177" s="51">
        <v>2026</v>
      </c>
      <c r="D4177" s="51">
        <v>8330</v>
      </c>
      <c r="E4177" s="51"/>
      <c r="F4177" s="52"/>
      <c r="G4177" s="51">
        <v>4</v>
      </c>
      <c r="H4177" s="51">
        <v>10</v>
      </c>
      <c r="I4177" s="51">
        <v>27</v>
      </c>
      <c r="J4177" s="51"/>
      <c r="K4177" s="51">
        <v>5000</v>
      </c>
      <c r="L4177" s="51">
        <v>5100</v>
      </c>
      <c r="M4177" s="51">
        <v>515</v>
      </c>
      <c r="N4177" s="50">
        <v>485</v>
      </c>
      <c r="O4177" s="49"/>
      <c r="P4177" s="48" t="s">
        <v>305</v>
      </c>
      <c r="Q4177" s="47">
        <v>0</v>
      </c>
      <c r="R4177" s="47">
        <v>0</v>
      </c>
      <c r="S4177" s="46">
        <f t="shared" si="278"/>
        <v>0</v>
      </c>
      <c r="T4177" s="47">
        <v>0</v>
      </c>
      <c r="U4177" s="47">
        <v>0</v>
      </c>
      <c r="V4177" s="46">
        <f t="shared" si="279"/>
        <v>0</v>
      </c>
      <c r="W4177" s="46">
        <f t="shared" si="280"/>
        <v>0</v>
      </c>
      <c r="X4177" s="45" t="s">
        <v>26</v>
      </c>
      <c r="Y4177" s="44"/>
      <c r="Z4177" s="43"/>
      <c r="AA4177" s="78" t="s">
        <v>100</v>
      </c>
      <c r="AK4177" s="2"/>
      <c r="AL4177" s="2"/>
      <c r="AM4177" s="2"/>
      <c r="AN4177" s="2"/>
      <c r="AO4177" s="2"/>
      <c r="AP4177" s="2"/>
      <c r="AQ4177" s="2"/>
      <c r="AR4177" s="2"/>
      <c r="AS4177" s="2"/>
      <c r="AT4177" s="2"/>
      <c r="AU4177" s="2"/>
      <c r="AV4177" s="2"/>
      <c r="AW4177" s="2"/>
    </row>
    <row r="4178" spans="1:49" hidden="1">
      <c r="A4178" s="31" t="e">
        <f t="shared" si="281"/>
        <v>#N/A</v>
      </c>
      <c r="B4178" s="30" t="e">
        <f>VLOOKUP(F4178,[3]!Tabla13[#All],2,FALSE)</f>
        <v>#N/A</v>
      </c>
      <c r="C4178" s="51">
        <v>2026</v>
      </c>
      <c r="D4178" s="51">
        <v>8330</v>
      </c>
      <c r="E4178" s="51"/>
      <c r="F4178" s="52"/>
      <c r="G4178" s="51">
        <v>4</v>
      </c>
      <c r="H4178" s="51">
        <v>10</v>
      </c>
      <c r="I4178" s="51">
        <v>27</v>
      </c>
      <c r="J4178" s="51"/>
      <c r="K4178" s="51">
        <v>5000</v>
      </c>
      <c r="L4178" s="51">
        <v>5100</v>
      </c>
      <c r="M4178" s="51">
        <v>515</v>
      </c>
      <c r="N4178" s="50">
        <v>523</v>
      </c>
      <c r="O4178" s="49">
        <v>16</v>
      </c>
      <c r="P4178" s="48" t="s">
        <v>304</v>
      </c>
      <c r="Q4178" s="47">
        <v>0</v>
      </c>
      <c r="R4178" s="47">
        <v>0</v>
      </c>
      <c r="S4178" s="46">
        <f t="shared" si="278"/>
        <v>0</v>
      </c>
      <c r="T4178" s="47"/>
      <c r="U4178" s="47">
        <v>0</v>
      </c>
      <c r="V4178" s="46">
        <f t="shared" si="279"/>
        <v>0</v>
      </c>
      <c r="W4178" s="46">
        <f t="shared" si="280"/>
        <v>0</v>
      </c>
      <c r="X4178" s="45" t="s">
        <v>26</v>
      </c>
      <c r="Y4178" s="44"/>
      <c r="Z4178" s="43"/>
      <c r="AA4178" s="78" t="s">
        <v>100</v>
      </c>
      <c r="AK4178" s="2"/>
      <c r="AL4178" s="2"/>
      <c r="AM4178" s="2"/>
      <c r="AN4178" s="2"/>
      <c r="AO4178" s="2"/>
      <c r="AP4178" s="2"/>
      <c r="AQ4178" s="2"/>
      <c r="AR4178" s="2"/>
      <c r="AS4178" s="2"/>
      <c r="AT4178" s="2"/>
      <c r="AU4178" s="2"/>
      <c r="AV4178" s="2"/>
      <c r="AW4178" s="2"/>
    </row>
    <row r="4179" spans="1:49" hidden="1">
      <c r="A4179" s="31" t="e">
        <f t="shared" si="281"/>
        <v>#N/A</v>
      </c>
      <c r="B4179" s="30" t="e">
        <f>VLOOKUP(F4179,[3]!Tabla13[#All],2,FALSE)</f>
        <v>#N/A</v>
      </c>
      <c r="C4179" s="51">
        <v>2026</v>
      </c>
      <c r="D4179" s="51">
        <v>8330</v>
      </c>
      <c r="E4179" s="51"/>
      <c r="F4179" s="52"/>
      <c r="G4179" s="51">
        <v>4</v>
      </c>
      <c r="H4179" s="51">
        <v>10</v>
      </c>
      <c r="I4179" s="51">
        <v>27</v>
      </c>
      <c r="J4179" s="51"/>
      <c r="K4179" s="51">
        <v>5000</v>
      </c>
      <c r="L4179" s="51">
        <v>5100</v>
      </c>
      <c r="M4179" s="51">
        <v>515</v>
      </c>
      <c r="N4179" s="50">
        <v>589</v>
      </c>
      <c r="O4179" s="49"/>
      <c r="P4179" s="48" t="s">
        <v>303</v>
      </c>
      <c r="Q4179" s="47">
        <v>0</v>
      </c>
      <c r="R4179" s="47">
        <v>0</v>
      </c>
      <c r="S4179" s="46">
        <f t="shared" si="278"/>
        <v>0</v>
      </c>
      <c r="T4179" s="47">
        <v>0</v>
      </c>
      <c r="U4179" s="47">
        <v>0</v>
      </c>
      <c r="V4179" s="46">
        <f t="shared" si="279"/>
        <v>0</v>
      </c>
      <c r="W4179" s="46">
        <f t="shared" si="280"/>
        <v>0</v>
      </c>
      <c r="X4179" s="45" t="s">
        <v>26</v>
      </c>
      <c r="Y4179" s="44"/>
      <c r="Z4179" s="43"/>
      <c r="AA4179" s="78" t="s">
        <v>100</v>
      </c>
      <c r="AK4179" s="2"/>
      <c r="AL4179" s="2"/>
      <c r="AM4179" s="2"/>
      <c r="AN4179" s="2"/>
      <c r="AO4179" s="2"/>
      <c r="AP4179" s="2"/>
      <c r="AQ4179" s="2"/>
      <c r="AR4179" s="2"/>
      <c r="AS4179" s="2"/>
      <c r="AT4179" s="2"/>
      <c r="AU4179" s="2"/>
      <c r="AV4179" s="2"/>
      <c r="AW4179" s="2"/>
    </row>
    <row r="4180" spans="1:49" hidden="1">
      <c r="A4180" s="31" t="e">
        <f t="shared" si="281"/>
        <v>#N/A</v>
      </c>
      <c r="B4180" s="30" t="e">
        <f>VLOOKUP(F4180,[3]!Tabla13[#All],2,FALSE)</f>
        <v>#N/A</v>
      </c>
      <c r="C4180" s="51">
        <v>2026</v>
      </c>
      <c r="D4180" s="51">
        <v>8330</v>
      </c>
      <c r="E4180" s="51"/>
      <c r="F4180" s="52"/>
      <c r="G4180" s="51">
        <v>4</v>
      </c>
      <c r="H4180" s="51">
        <v>10</v>
      </c>
      <c r="I4180" s="51">
        <v>27</v>
      </c>
      <c r="J4180" s="51"/>
      <c r="K4180" s="51">
        <v>5000</v>
      </c>
      <c r="L4180" s="51">
        <v>5100</v>
      </c>
      <c r="M4180" s="51">
        <v>515</v>
      </c>
      <c r="N4180" s="50">
        <v>637</v>
      </c>
      <c r="O4180" s="49"/>
      <c r="P4180" s="48" t="s">
        <v>302</v>
      </c>
      <c r="Q4180" s="47">
        <v>0</v>
      </c>
      <c r="R4180" s="47">
        <v>0</v>
      </c>
      <c r="S4180" s="46">
        <f t="shared" si="278"/>
        <v>0</v>
      </c>
      <c r="T4180" s="47">
        <v>0</v>
      </c>
      <c r="U4180" s="47">
        <v>0</v>
      </c>
      <c r="V4180" s="46">
        <f t="shared" si="279"/>
        <v>0</v>
      </c>
      <c r="W4180" s="46">
        <f t="shared" si="280"/>
        <v>0</v>
      </c>
      <c r="X4180" s="45" t="s">
        <v>26</v>
      </c>
      <c r="Y4180" s="44"/>
      <c r="Z4180" s="43"/>
      <c r="AA4180" s="78" t="s">
        <v>100</v>
      </c>
      <c r="AK4180" s="2"/>
      <c r="AL4180" s="2"/>
      <c r="AM4180" s="2"/>
      <c r="AN4180" s="2"/>
      <c r="AO4180" s="2"/>
      <c r="AP4180" s="2"/>
      <c r="AQ4180" s="2"/>
      <c r="AR4180" s="2"/>
      <c r="AS4180" s="2"/>
      <c r="AT4180" s="2"/>
      <c r="AU4180" s="2"/>
      <c r="AV4180" s="2"/>
      <c r="AW4180" s="2"/>
    </row>
    <row r="4181" spans="1:49" hidden="1">
      <c r="A4181" s="31" t="e">
        <f t="shared" si="281"/>
        <v>#N/A</v>
      </c>
      <c r="B4181" s="30" t="e">
        <f>VLOOKUP(F4181,[3]!Tabla13[#All],2,FALSE)</f>
        <v>#N/A</v>
      </c>
      <c r="C4181" s="51">
        <v>2026</v>
      </c>
      <c r="D4181" s="51">
        <v>8330</v>
      </c>
      <c r="E4181" s="51"/>
      <c r="F4181" s="52"/>
      <c r="G4181" s="51">
        <v>4</v>
      </c>
      <c r="H4181" s="51">
        <v>10</v>
      </c>
      <c r="I4181" s="51">
        <v>27</v>
      </c>
      <c r="J4181" s="51"/>
      <c r="K4181" s="51">
        <v>5000</v>
      </c>
      <c r="L4181" s="51">
        <v>5100</v>
      </c>
      <c r="M4181" s="51">
        <v>515</v>
      </c>
      <c r="N4181" s="50">
        <v>768</v>
      </c>
      <c r="O4181" s="49"/>
      <c r="P4181" s="48" t="s">
        <v>57</v>
      </c>
      <c r="Q4181" s="47">
        <v>0</v>
      </c>
      <c r="R4181" s="47">
        <v>0</v>
      </c>
      <c r="S4181" s="46">
        <f t="shared" si="278"/>
        <v>0</v>
      </c>
      <c r="T4181" s="47">
        <v>0</v>
      </c>
      <c r="U4181" s="47">
        <v>0</v>
      </c>
      <c r="V4181" s="46">
        <f t="shared" si="279"/>
        <v>0</v>
      </c>
      <c r="W4181" s="46">
        <f t="shared" si="280"/>
        <v>0</v>
      </c>
      <c r="X4181" s="45" t="s">
        <v>26</v>
      </c>
      <c r="Y4181" s="44"/>
      <c r="Z4181" s="43"/>
      <c r="AA4181" s="78" t="s">
        <v>100</v>
      </c>
      <c r="AK4181" s="2"/>
      <c r="AL4181" s="2"/>
      <c r="AM4181" s="2"/>
      <c r="AN4181" s="2"/>
      <c r="AO4181" s="2"/>
      <c r="AP4181" s="2"/>
      <c r="AQ4181" s="2"/>
      <c r="AR4181" s="2"/>
      <c r="AS4181" s="2"/>
      <c r="AT4181" s="2"/>
      <c r="AU4181" s="2"/>
      <c r="AV4181" s="2"/>
      <c r="AW4181" s="2"/>
    </row>
    <row r="4182" spans="1:49" hidden="1">
      <c r="A4182" s="31" t="e">
        <f t="shared" si="281"/>
        <v>#N/A</v>
      </c>
      <c r="B4182" s="30" t="e">
        <f>VLOOKUP(F4182,[3]!Tabla13[#All],2,FALSE)</f>
        <v>#N/A</v>
      </c>
      <c r="C4182" s="51">
        <v>2026</v>
      </c>
      <c r="D4182" s="51">
        <v>8330</v>
      </c>
      <c r="E4182" s="51"/>
      <c r="F4182" s="52"/>
      <c r="G4182" s="51">
        <v>4</v>
      </c>
      <c r="H4182" s="51">
        <v>10</v>
      </c>
      <c r="I4182" s="51">
        <v>27</v>
      </c>
      <c r="J4182" s="51"/>
      <c r="K4182" s="51">
        <v>5000</v>
      </c>
      <c r="L4182" s="51">
        <v>5100</v>
      </c>
      <c r="M4182" s="51">
        <v>515</v>
      </c>
      <c r="N4182" s="50">
        <v>836</v>
      </c>
      <c r="O4182" s="49"/>
      <c r="P4182" s="48" t="s">
        <v>301</v>
      </c>
      <c r="Q4182" s="47">
        <v>0</v>
      </c>
      <c r="R4182" s="47">
        <v>0</v>
      </c>
      <c r="S4182" s="46">
        <f t="shared" si="278"/>
        <v>0</v>
      </c>
      <c r="T4182" s="47">
        <v>0</v>
      </c>
      <c r="U4182" s="47">
        <v>0</v>
      </c>
      <c r="V4182" s="46">
        <f t="shared" si="279"/>
        <v>0</v>
      </c>
      <c r="W4182" s="46">
        <f t="shared" si="280"/>
        <v>0</v>
      </c>
      <c r="X4182" s="45" t="s">
        <v>26</v>
      </c>
      <c r="Y4182" s="44"/>
      <c r="Z4182" s="43"/>
      <c r="AA4182" s="78" t="s">
        <v>100</v>
      </c>
      <c r="AK4182" s="2"/>
      <c r="AL4182" s="2"/>
      <c r="AM4182" s="2"/>
      <c r="AN4182" s="2"/>
      <c r="AO4182" s="2"/>
      <c r="AP4182" s="2"/>
      <c r="AQ4182" s="2"/>
      <c r="AR4182" s="2"/>
      <c r="AS4182" s="2"/>
      <c r="AT4182" s="2"/>
      <c r="AU4182" s="2"/>
      <c r="AV4182" s="2"/>
      <c r="AW4182" s="2"/>
    </row>
    <row r="4183" spans="1:49" hidden="1">
      <c r="A4183" s="31" t="e">
        <f t="shared" si="281"/>
        <v>#N/A</v>
      </c>
      <c r="B4183" s="30" t="e">
        <f>VLOOKUP(F4183,[3]!Tabla13[#All],2,FALSE)</f>
        <v>#N/A</v>
      </c>
      <c r="C4183" s="51">
        <v>2026</v>
      </c>
      <c r="D4183" s="51">
        <v>8330</v>
      </c>
      <c r="E4183" s="51"/>
      <c r="F4183" s="52"/>
      <c r="G4183" s="51">
        <v>4</v>
      </c>
      <c r="H4183" s="51">
        <v>10</v>
      </c>
      <c r="I4183" s="51">
        <v>27</v>
      </c>
      <c r="J4183" s="51"/>
      <c r="K4183" s="51">
        <v>5000</v>
      </c>
      <c r="L4183" s="51">
        <v>5100</v>
      </c>
      <c r="M4183" s="51">
        <v>515</v>
      </c>
      <c r="N4183" s="50">
        <v>837</v>
      </c>
      <c r="O4183" s="49"/>
      <c r="P4183" s="48" t="s">
        <v>300</v>
      </c>
      <c r="Q4183" s="47">
        <v>0</v>
      </c>
      <c r="R4183" s="47">
        <v>0</v>
      </c>
      <c r="S4183" s="46">
        <f t="shared" si="278"/>
        <v>0</v>
      </c>
      <c r="T4183" s="47">
        <v>0</v>
      </c>
      <c r="U4183" s="47">
        <v>0</v>
      </c>
      <c r="V4183" s="46">
        <f t="shared" si="279"/>
        <v>0</v>
      </c>
      <c r="W4183" s="46">
        <f t="shared" si="280"/>
        <v>0</v>
      </c>
      <c r="X4183" s="45" t="s">
        <v>26</v>
      </c>
      <c r="Y4183" s="44"/>
      <c r="Z4183" s="43"/>
      <c r="AA4183" s="78" t="s">
        <v>100</v>
      </c>
      <c r="AK4183" s="2"/>
      <c r="AL4183" s="2"/>
      <c r="AM4183" s="2"/>
      <c r="AN4183" s="2"/>
      <c r="AO4183" s="2"/>
      <c r="AP4183" s="2"/>
      <c r="AQ4183" s="2"/>
      <c r="AR4183" s="2"/>
      <c r="AS4183" s="2"/>
      <c r="AT4183" s="2"/>
      <c r="AU4183" s="2"/>
      <c r="AV4183" s="2"/>
      <c r="AW4183" s="2"/>
    </row>
    <row r="4184" spans="1:49" hidden="1">
      <c r="A4184" s="31" t="e">
        <f t="shared" si="281"/>
        <v>#N/A</v>
      </c>
      <c r="B4184" s="30" t="e">
        <f>VLOOKUP(F4184,[3]!Tabla13[#All],2,FALSE)</f>
        <v>#N/A</v>
      </c>
      <c r="C4184" s="51">
        <v>2026</v>
      </c>
      <c r="D4184" s="51">
        <v>8330</v>
      </c>
      <c r="E4184" s="51"/>
      <c r="F4184" s="52"/>
      <c r="G4184" s="51">
        <v>4</v>
      </c>
      <c r="H4184" s="51">
        <v>10</v>
      </c>
      <c r="I4184" s="51">
        <v>27</v>
      </c>
      <c r="J4184" s="51"/>
      <c r="K4184" s="51">
        <v>5000</v>
      </c>
      <c r="L4184" s="51">
        <v>5100</v>
      </c>
      <c r="M4184" s="51">
        <v>515</v>
      </c>
      <c r="N4184" s="50">
        <v>839</v>
      </c>
      <c r="O4184" s="49"/>
      <c r="P4184" s="48" t="s">
        <v>299</v>
      </c>
      <c r="Q4184" s="47">
        <v>0</v>
      </c>
      <c r="R4184" s="47">
        <v>0</v>
      </c>
      <c r="S4184" s="46">
        <f t="shared" si="278"/>
        <v>0</v>
      </c>
      <c r="T4184" s="47">
        <v>0</v>
      </c>
      <c r="U4184" s="47">
        <v>0</v>
      </c>
      <c r="V4184" s="46">
        <f t="shared" si="279"/>
        <v>0</v>
      </c>
      <c r="W4184" s="46">
        <f t="shared" si="280"/>
        <v>0</v>
      </c>
      <c r="X4184" s="45" t="s">
        <v>26</v>
      </c>
      <c r="Y4184" s="44"/>
      <c r="Z4184" s="43"/>
      <c r="AA4184" s="78" t="s">
        <v>100</v>
      </c>
      <c r="AK4184" s="2"/>
      <c r="AL4184" s="2"/>
      <c r="AM4184" s="2"/>
      <c r="AN4184" s="2"/>
      <c r="AO4184" s="2"/>
      <c r="AP4184" s="2"/>
      <c r="AQ4184" s="2"/>
      <c r="AR4184" s="2"/>
      <c r="AS4184" s="2"/>
      <c r="AT4184" s="2"/>
      <c r="AU4184" s="2"/>
      <c r="AV4184" s="2"/>
      <c r="AW4184" s="2"/>
    </row>
    <row r="4185" spans="1:49" hidden="1">
      <c r="A4185" s="31" t="e">
        <f t="shared" si="281"/>
        <v>#N/A</v>
      </c>
      <c r="B4185" s="30" t="e">
        <f>VLOOKUP(F4185,[3]!Tabla13[#All],2,FALSE)</f>
        <v>#N/A</v>
      </c>
      <c r="C4185" s="51">
        <v>2026</v>
      </c>
      <c r="D4185" s="51">
        <v>8330</v>
      </c>
      <c r="E4185" s="51"/>
      <c r="F4185" s="52"/>
      <c r="G4185" s="51">
        <v>4</v>
      </c>
      <c r="H4185" s="51">
        <v>10</v>
      </c>
      <c r="I4185" s="51">
        <v>27</v>
      </c>
      <c r="J4185" s="51"/>
      <c r="K4185" s="51">
        <v>5000</v>
      </c>
      <c r="L4185" s="51">
        <v>5100</v>
      </c>
      <c r="M4185" s="51">
        <v>515</v>
      </c>
      <c r="N4185" s="50">
        <v>1286</v>
      </c>
      <c r="O4185" s="49"/>
      <c r="P4185" s="48" t="s">
        <v>298</v>
      </c>
      <c r="Q4185" s="47">
        <v>0</v>
      </c>
      <c r="R4185" s="47">
        <v>0</v>
      </c>
      <c r="S4185" s="46">
        <f t="shared" si="278"/>
        <v>0</v>
      </c>
      <c r="T4185" s="47">
        <v>0</v>
      </c>
      <c r="U4185" s="47">
        <v>0</v>
      </c>
      <c r="V4185" s="46">
        <f t="shared" si="279"/>
        <v>0</v>
      </c>
      <c r="W4185" s="46">
        <f t="shared" si="280"/>
        <v>0</v>
      </c>
      <c r="X4185" s="45" t="s">
        <v>26</v>
      </c>
      <c r="Y4185" s="44"/>
      <c r="Z4185" s="43"/>
      <c r="AA4185" s="78" t="s">
        <v>100</v>
      </c>
      <c r="AK4185" s="2"/>
      <c r="AL4185" s="2"/>
      <c r="AM4185" s="2"/>
      <c r="AN4185" s="2"/>
      <c r="AO4185" s="2"/>
      <c r="AP4185" s="2"/>
      <c r="AQ4185" s="2"/>
      <c r="AR4185" s="2"/>
      <c r="AS4185" s="2"/>
      <c r="AT4185" s="2"/>
      <c r="AU4185" s="2"/>
      <c r="AV4185" s="2"/>
      <c r="AW4185" s="2"/>
    </row>
    <row r="4186" spans="1:49" hidden="1">
      <c r="A4186" s="31" t="e">
        <f t="shared" si="281"/>
        <v>#N/A</v>
      </c>
      <c r="B4186" s="30" t="e">
        <f>VLOOKUP(F4186,[3]!Tabla13[#All],2,FALSE)</f>
        <v>#N/A</v>
      </c>
      <c r="C4186" s="51">
        <v>2026</v>
      </c>
      <c r="D4186" s="51">
        <v>8330</v>
      </c>
      <c r="E4186" s="51"/>
      <c r="F4186" s="52"/>
      <c r="G4186" s="51">
        <v>4</v>
      </c>
      <c r="H4186" s="51">
        <v>10</v>
      </c>
      <c r="I4186" s="51">
        <v>27</v>
      </c>
      <c r="J4186" s="51"/>
      <c r="K4186" s="51">
        <v>5000</v>
      </c>
      <c r="L4186" s="51">
        <v>5100</v>
      </c>
      <c r="M4186" s="51">
        <v>515</v>
      </c>
      <c r="N4186" s="50">
        <v>1288</v>
      </c>
      <c r="O4186" s="49"/>
      <c r="P4186" s="48" t="s">
        <v>297</v>
      </c>
      <c r="Q4186" s="47">
        <v>0</v>
      </c>
      <c r="R4186" s="47">
        <v>0</v>
      </c>
      <c r="S4186" s="46">
        <f t="shared" si="278"/>
        <v>0</v>
      </c>
      <c r="T4186" s="47">
        <v>0</v>
      </c>
      <c r="U4186" s="47">
        <v>0</v>
      </c>
      <c r="V4186" s="46">
        <f t="shared" si="279"/>
        <v>0</v>
      </c>
      <c r="W4186" s="46">
        <f t="shared" si="280"/>
        <v>0</v>
      </c>
      <c r="X4186" s="45" t="s">
        <v>26</v>
      </c>
      <c r="Y4186" s="44"/>
      <c r="Z4186" s="43"/>
      <c r="AA4186" s="78" t="s">
        <v>100</v>
      </c>
      <c r="AK4186" s="2"/>
      <c r="AL4186" s="2"/>
      <c r="AM4186" s="2"/>
      <c r="AN4186" s="2"/>
      <c r="AO4186" s="2"/>
      <c r="AP4186" s="2"/>
      <c r="AQ4186" s="2"/>
      <c r="AR4186" s="2"/>
      <c r="AS4186" s="2"/>
      <c r="AT4186" s="2"/>
      <c r="AU4186" s="2"/>
      <c r="AV4186" s="2"/>
      <c r="AW4186" s="2"/>
    </row>
    <row r="4187" spans="1:49" hidden="1">
      <c r="A4187" s="31" t="e">
        <f t="shared" si="281"/>
        <v>#N/A</v>
      </c>
      <c r="B4187" s="30" t="e">
        <f>VLOOKUP(F4187,[3]!Tabla13[#All],2,FALSE)</f>
        <v>#N/A</v>
      </c>
      <c r="C4187" s="51">
        <v>2026</v>
      </c>
      <c r="D4187" s="51">
        <v>8330</v>
      </c>
      <c r="E4187" s="51"/>
      <c r="F4187" s="52"/>
      <c r="G4187" s="51">
        <v>4</v>
      </c>
      <c r="H4187" s="51">
        <v>10</v>
      </c>
      <c r="I4187" s="51">
        <v>27</v>
      </c>
      <c r="J4187" s="51"/>
      <c r="K4187" s="51">
        <v>5000</v>
      </c>
      <c r="L4187" s="51">
        <v>5100</v>
      </c>
      <c r="M4187" s="51">
        <v>515</v>
      </c>
      <c r="N4187" s="50">
        <v>1443</v>
      </c>
      <c r="O4187" s="49"/>
      <c r="P4187" s="48" t="s">
        <v>296</v>
      </c>
      <c r="Q4187" s="47">
        <v>0</v>
      </c>
      <c r="R4187" s="47">
        <v>0</v>
      </c>
      <c r="S4187" s="46">
        <f t="shared" si="278"/>
        <v>0</v>
      </c>
      <c r="T4187" s="47">
        <v>0</v>
      </c>
      <c r="U4187" s="47">
        <v>0</v>
      </c>
      <c r="V4187" s="46">
        <f t="shared" si="279"/>
        <v>0</v>
      </c>
      <c r="W4187" s="46">
        <f t="shared" si="280"/>
        <v>0</v>
      </c>
      <c r="X4187" s="45" t="s">
        <v>26</v>
      </c>
      <c r="Y4187" s="44"/>
      <c r="Z4187" s="43"/>
      <c r="AA4187" s="78" t="s">
        <v>100</v>
      </c>
      <c r="AK4187" s="2"/>
      <c r="AL4187" s="2"/>
      <c r="AM4187" s="2"/>
      <c r="AN4187" s="2"/>
      <c r="AO4187" s="2"/>
      <c r="AP4187" s="2"/>
      <c r="AQ4187" s="2"/>
      <c r="AR4187" s="2"/>
      <c r="AS4187" s="2"/>
      <c r="AT4187" s="2"/>
      <c r="AU4187" s="2"/>
      <c r="AV4187" s="2"/>
      <c r="AW4187" s="2"/>
    </row>
    <row r="4188" spans="1:49" hidden="1">
      <c r="A4188" s="31" t="e">
        <f t="shared" si="281"/>
        <v>#N/A</v>
      </c>
      <c r="B4188" s="30" t="e">
        <f>VLOOKUP(F4188,[3]!Tabla13[#All],2,FALSE)</f>
        <v>#N/A</v>
      </c>
      <c r="C4188" s="51">
        <v>2026</v>
      </c>
      <c r="D4188" s="51">
        <v>8330</v>
      </c>
      <c r="E4188" s="51"/>
      <c r="F4188" s="52"/>
      <c r="G4188" s="51">
        <v>4</v>
      </c>
      <c r="H4188" s="51">
        <v>10</v>
      </c>
      <c r="I4188" s="51">
        <v>27</v>
      </c>
      <c r="J4188" s="51"/>
      <c r="K4188" s="51">
        <v>5000</v>
      </c>
      <c r="L4188" s="51">
        <v>5100</v>
      </c>
      <c r="M4188" s="51">
        <v>515</v>
      </c>
      <c r="N4188" s="50">
        <v>593</v>
      </c>
      <c r="O4188" s="49"/>
      <c r="P4188" s="48" t="s">
        <v>58</v>
      </c>
      <c r="Q4188" s="47">
        <v>0</v>
      </c>
      <c r="R4188" s="47">
        <v>0</v>
      </c>
      <c r="S4188" s="46">
        <f t="shared" si="278"/>
        <v>0</v>
      </c>
      <c r="T4188" s="47">
        <v>0</v>
      </c>
      <c r="U4188" s="47">
        <v>0</v>
      </c>
      <c r="V4188" s="46">
        <f t="shared" si="279"/>
        <v>0</v>
      </c>
      <c r="W4188" s="46">
        <f t="shared" si="280"/>
        <v>0</v>
      </c>
      <c r="X4188" s="45" t="s">
        <v>26</v>
      </c>
      <c r="Y4188" s="44"/>
      <c r="Z4188" s="43"/>
      <c r="AA4188" s="78" t="s">
        <v>100</v>
      </c>
      <c r="AK4188" s="2"/>
      <c r="AL4188" s="2"/>
      <c r="AM4188" s="2"/>
      <c r="AN4188" s="2"/>
      <c r="AO4188" s="2"/>
      <c r="AP4188" s="2"/>
      <c r="AQ4188" s="2"/>
      <c r="AR4188" s="2"/>
      <c r="AS4188" s="2"/>
      <c r="AT4188" s="2"/>
      <c r="AU4188" s="2"/>
      <c r="AV4188" s="2"/>
      <c r="AW4188" s="2"/>
    </row>
    <row r="4189" spans="1:49" hidden="1">
      <c r="A4189" s="31" t="e">
        <f t="shared" si="281"/>
        <v>#N/A</v>
      </c>
      <c r="B4189" s="30" t="e">
        <f>VLOOKUP(F4189,[3]!Tabla13[#All],2,FALSE)</f>
        <v>#N/A</v>
      </c>
      <c r="C4189" s="51">
        <v>2026</v>
      </c>
      <c r="D4189" s="51">
        <v>8330</v>
      </c>
      <c r="E4189" s="51"/>
      <c r="F4189" s="52"/>
      <c r="G4189" s="51">
        <v>4</v>
      </c>
      <c r="H4189" s="51">
        <v>10</v>
      </c>
      <c r="I4189" s="51">
        <v>27</v>
      </c>
      <c r="J4189" s="51"/>
      <c r="K4189" s="51">
        <v>5000</v>
      </c>
      <c r="L4189" s="51">
        <v>5100</v>
      </c>
      <c r="M4189" s="51">
        <v>515</v>
      </c>
      <c r="N4189" s="50">
        <v>769</v>
      </c>
      <c r="O4189" s="49"/>
      <c r="P4189" s="48" t="s">
        <v>295</v>
      </c>
      <c r="Q4189" s="47">
        <v>0</v>
      </c>
      <c r="R4189" s="47">
        <v>0</v>
      </c>
      <c r="S4189" s="46">
        <f t="shared" si="278"/>
        <v>0</v>
      </c>
      <c r="T4189" s="47">
        <v>0</v>
      </c>
      <c r="U4189" s="47">
        <v>0</v>
      </c>
      <c r="V4189" s="46">
        <f t="shared" si="279"/>
        <v>0</v>
      </c>
      <c r="W4189" s="46">
        <f t="shared" si="280"/>
        <v>0</v>
      </c>
      <c r="X4189" s="45" t="s">
        <v>26</v>
      </c>
      <c r="Y4189" s="44"/>
      <c r="Z4189" s="43"/>
      <c r="AA4189" s="42" t="s">
        <v>19</v>
      </c>
      <c r="AK4189" s="2"/>
      <c r="AL4189" s="2"/>
      <c r="AM4189" s="2"/>
      <c r="AN4189" s="2"/>
      <c r="AO4189" s="2"/>
      <c r="AP4189" s="2"/>
      <c r="AQ4189" s="2"/>
      <c r="AR4189" s="2"/>
      <c r="AS4189" s="2"/>
      <c r="AT4189" s="2"/>
      <c r="AU4189" s="2"/>
      <c r="AV4189" s="2"/>
      <c r="AW4189" s="2"/>
    </row>
    <row r="4190" spans="1:49" hidden="1">
      <c r="A4190" s="31" t="e">
        <f t="shared" si="281"/>
        <v>#N/A</v>
      </c>
      <c r="B4190" s="30" t="e">
        <f>VLOOKUP(F4190,[3]!Tabla13[#All],2,FALSE)</f>
        <v>#N/A</v>
      </c>
      <c r="C4190" s="51">
        <v>2026</v>
      </c>
      <c r="D4190" s="51">
        <v>8330</v>
      </c>
      <c r="E4190" s="51"/>
      <c r="F4190" s="52"/>
      <c r="G4190" s="51">
        <v>4</v>
      </c>
      <c r="H4190" s="51">
        <v>10</v>
      </c>
      <c r="I4190" s="51">
        <v>27</v>
      </c>
      <c r="J4190" s="51"/>
      <c r="K4190" s="51">
        <v>5000</v>
      </c>
      <c r="L4190" s="51">
        <v>5100</v>
      </c>
      <c r="M4190" s="51">
        <v>515</v>
      </c>
      <c r="N4190" s="50">
        <v>984</v>
      </c>
      <c r="O4190" s="49"/>
      <c r="P4190" s="48" t="s">
        <v>50</v>
      </c>
      <c r="Q4190" s="47">
        <v>0</v>
      </c>
      <c r="R4190" s="47">
        <v>0</v>
      </c>
      <c r="S4190" s="46">
        <f t="shared" si="278"/>
        <v>0</v>
      </c>
      <c r="T4190" s="47">
        <v>0</v>
      </c>
      <c r="U4190" s="47">
        <v>0</v>
      </c>
      <c r="V4190" s="46">
        <f t="shared" si="279"/>
        <v>0</v>
      </c>
      <c r="W4190" s="46">
        <f t="shared" si="280"/>
        <v>0</v>
      </c>
      <c r="X4190" s="45" t="s">
        <v>26</v>
      </c>
      <c r="Y4190" s="44"/>
      <c r="Z4190" s="43"/>
      <c r="AA4190" s="78" t="s">
        <v>100</v>
      </c>
      <c r="AK4190" s="2"/>
      <c r="AL4190" s="2"/>
      <c r="AM4190" s="2"/>
      <c r="AN4190" s="2"/>
      <c r="AO4190" s="2"/>
      <c r="AP4190" s="2"/>
      <c r="AQ4190" s="2"/>
      <c r="AR4190" s="2"/>
      <c r="AS4190" s="2"/>
      <c r="AT4190" s="2"/>
      <c r="AU4190" s="2"/>
      <c r="AV4190" s="2"/>
      <c r="AW4190" s="2"/>
    </row>
    <row r="4191" spans="1:49" hidden="1">
      <c r="A4191" s="31" t="e">
        <f t="shared" si="281"/>
        <v>#N/A</v>
      </c>
      <c r="B4191" s="30" t="e">
        <f>VLOOKUP(F4191,[3]!Tabla13[#All],2,FALSE)</f>
        <v>#N/A</v>
      </c>
      <c r="C4191" s="51">
        <v>2026</v>
      </c>
      <c r="D4191" s="51">
        <v>8330</v>
      </c>
      <c r="E4191" s="51"/>
      <c r="F4191" s="52"/>
      <c r="G4191" s="51">
        <v>4</v>
      </c>
      <c r="H4191" s="51">
        <v>10</v>
      </c>
      <c r="I4191" s="51">
        <v>27</v>
      </c>
      <c r="J4191" s="51"/>
      <c r="K4191" s="51">
        <v>5000</v>
      </c>
      <c r="L4191" s="51">
        <v>5100</v>
      </c>
      <c r="M4191" s="51">
        <v>515</v>
      </c>
      <c r="N4191" s="50">
        <v>1004</v>
      </c>
      <c r="O4191" s="49"/>
      <c r="P4191" s="48" t="s">
        <v>56</v>
      </c>
      <c r="Q4191" s="47">
        <v>0</v>
      </c>
      <c r="R4191" s="47">
        <v>0</v>
      </c>
      <c r="S4191" s="46">
        <f t="shared" si="278"/>
        <v>0</v>
      </c>
      <c r="T4191" s="47">
        <v>0</v>
      </c>
      <c r="U4191" s="47">
        <v>0</v>
      </c>
      <c r="V4191" s="46">
        <f t="shared" si="279"/>
        <v>0</v>
      </c>
      <c r="W4191" s="46">
        <f t="shared" si="280"/>
        <v>0</v>
      </c>
      <c r="X4191" s="45" t="s">
        <v>26</v>
      </c>
      <c r="Y4191" s="44"/>
      <c r="Z4191" s="43"/>
      <c r="AA4191" s="78" t="s">
        <v>100</v>
      </c>
      <c r="AK4191" s="2"/>
      <c r="AL4191" s="2"/>
      <c r="AM4191" s="2"/>
      <c r="AN4191" s="2"/>
      <c r="AO4191" s="2"/>
      <c r="AP4191" s="2"/>
      <c r="AQ4191" s="2"/>
      <c r="AR4191" s="2"/>
      <c r="AS4191" s="2"/>
      <c r="AT4191" s="2"/>
      <c r="AU4191" s="2"/>
      <c r="AV4191" s="2"/>
      <c r="AW4191" s="2"/>
    </row>
    <row r="4192" spans="1:49" hidden="1">
      <c r="A4192" s="31" t="e">
        <f t="shared" si="281"/>
        <v>#N/A</v>
      </c>
      <c r="B4192" s="30" t="e">
        <f>VLOOKUP(F4192,[3]!Tabla13[#All],2,FALSE)</f>
        <v>#N/A</v>
      </c>
      <c r="C4192" s="51">
        <v>2026</v>
      </c>
      <c r="D4192" s="51">
        <v>8330</v>
      </c>
      <c r="E4192" s="51"/>
      <c r="F4192" s="52"/>
      <c r="G4192" s="51">
        <v>4</v>
      </c>
      <c r="H4192" s="51">
        <v>10</v>
      </c>
      <c r="I4192" s="51">
        <v>27</v>
      </c>
      <c r="J4192" s="51"/>
      <c r="K4192" s="51">
        <v>5000</v>
      </c>
      <c r="L4192" s="51">
        <v>5100</v>
      </c>
      <c r="M4192" s="51">
        <v>515</v>
      </c>
      <c r="N4192" s="50">
        <v>1103</v>
      </c>
      <c r="O4192" s="49"/>
      <c r="P4192" s="48" t="s">
        <v>53</v>
      </c>
      <c r="Q4192" s="47">
        <v>0</v>
      </c>
      <c r="R4192" s="47">
        <v>0</v>
      </c>
      <c r="S4192" s="46">
        <f t="shared" si="278"/>
        <v>0</v>
      </c>
      <c r="T4192" s="47">
        <v>0</v>
      </c>
      <c r="U4192" s="47">
        <v>0</v>
      </c>
      <c r="V4192" s="46">
        <f t="shared" si="279"/>
        <v>0</v>
      </c>
      <c r="W4192" s="46">
        <f t="shared" si="280"/>
        <v>0</v>
      </c>
      <c r="X4192" s="45" t="s">
        <v>26</v>
      </c>
      <c r="Y4192" s="44"/>
      <c r="Z4192" s="43"/>
      <c r="AA4192" s="78" t="s">
        <v>100</v>
      </c>
      <c r="AK4192" s="2"/>
      <c r="AL4192" s="2"/>
      <c r="AM4192" s="2"/>
      <c r="AN4192" s="2"/>
      <c r="AO4192" s="2"/>
      <c r="AP4192" s="2"/>
      <c r="AQ4192" s="2"/>
      <c r="AR4192" s="2"/>
      <c r="AS4192" s="2"/>
      <c r="AT4192" s="2"/>
      <c r="AU4192" s="2"/>
      <c r="AV4192" s="2"/>
      <c r="AW4192" s="2"/>
    </row>
    <row r="4193" spans="1:49" hidden="1">
      <c r="A4193" s="31" t="e">
        <f t="shared" si="281"/>
        <v>#N/A</v>
      </c>
      <c r="B4193" s="30" t="e">
        <f>VLOOKUP(F4193,[3]!Tabla13[#All],2,FALSE)</f>
        <v>#N/A</v>
      </c>
      <c r="C4193" s="51">
        <v>2026</v>
      </c>
      <c r="D4193" s="51">
        <v>8330</v>
      </c>
      <c r="E4193" s="51"/>
      <c r="F4193" s="52"/>
      <c r="G4193" s="51">
        <v>4</v>
      </c>
      <c r="H4193" s="51">
        <v>10</v>
      </c>
      <c r="I4193" s="51">
        <v>27</v>
      </c>
      <c r="J4193" s="51"/>
      <c r="K4193" s="51">
        <v>5000</v>
      </c>
      <c r="L4193" s="51">
        <v>5100</v>
      </c>
      <c r="M4193" s="51">
        <v>515</v>
      </c>
      <c r="N4193" s="50">
        <v>1426</v>
      </c>
      <c r="O4193" s="49">
        <v>16</v>
      </c>
      <c r="P4193" s="48" t="s">
        <v>294</v>
      </c>
      <c r="Q4193" s="47">
        <v>0</v>
      </c>
      <c r="R4193" s="47">
        <v>0</v>
      </c>
      <c r="S4193" s="46">
        <f t="shared" si="278"/>
        <v>0</v>
      </c>
      <c r="T4193" s="47"/>
      <c r="U4193" s="47">
        <v>0</v>
      </c>
      <c r="V4193" s="46">
        <f t="shared" si="279"/>
        <v>0</v>
      </c>
      <c r="W4193" s="46">
        <f t="shared" si="280"/>
        <v>0</v>
      </c>
      <c r="X4193" s="45" t="s">
        <v>26</v>
      </c>
      <c r="Y4193" s="44"/>
      <c r="Z4193" s="43"/>
      <c r="AA4193" s="42" t="s">
        <v>19</v>
      </c>
      <c r="AK4193" s="2"/>
      <c r="AL4193" s="2"/>
      <c r="AM4193" s="2"/>
      <c r="AN4193" s="2"/>
      <c r="AO4193" s="2"/>
      <c r="AP4193" s="2"/>
      <c r="AQ4193" s="2"/>
      <c r="AR4193" s="2"/>
      <c r="AS4193" s="2"/>
      <c r="AT4193" s="2"/>
      <c r="AU4193" s="2"/>
      <c r="AV4193" s="2"/>
      <c r="AW4193" s="2"/>
    </row>
    <row r="4194" spans="1:49" hidden="1">
      <c r="A4194" s="31" t="e">
        <f t="shared" si="281"/>
        <v>#N/A</v>
      </c>
      <c r="B4194" s="30" t="e">
        <f>VLOOKUP(F4194,[3]!Tabla13[#All],2,FALSE)</f>
        <v>#N/A</v>
      </c>
      <c r="C4194" s="51">
        <v>2026</v>
      </c>
      <c r="D4194" s="51">
        <v>8330</v>
      </c>
      <c r="E4194" s="51"/>
      <c r="F4194" s="52"/>
      <c r="G4194" s="51">
        <v>4</v>
      </c>
      <c r="H4194" s="51">
        <v>10</v>
      </c>
      <c r="I4194" s="51">
        <v>27</v>
      </c>
      <c r="J4194" s="51"/>
      <c r="K4194" s="51">
        <v>5000</v>
      </c>
      <c r="L4194" s="51">
        <v>5100</v>
      </c>
      <c r="M4194" s="51">
        <v>515</v>
      </c>
      <c r="N4194" s="50">
        <v>1476</v>
      </c>
      <c r="O4194" s="49"/>
      <c r="P4194" s="48" t="s">
        <v>51</v>
      </c>
      <c r="Q4194" s="47">
        <v>0</v>
      </c>
      <c r="R4194" s="47">
        <v>0</v>
      </c>
      <c r="S4194" s="46">
        <f t="shared" si="278"/>
        <v>0</v>
      </c>
      <c r="T4194" s="47">
        <v>0</v>
      </c>
      <c r="U4194" s="47">
        <v>0</v>
      </c>
      <c r="V4194" s="46">
        <f t="shared" si="279"/>
        <v>0</v>
      </c>
      <c r="W4194" s="46">
        <f t="shared" si="280"/>
        <v>0</v>
      </c>
      <c r="X4194" s="45" t="s">
        <v>26</v>
      </c>
      <c r="Y4194" s="44"/>
      <c r="Z4194" s="43"/>
      <c r="AA4194" s="78" t="s">
        <v>100</v>
      </c>
      <c r="AK4194" s="2"/>
      <c r="AL4194" s="2"/>
      <c r="AM4194" s="2"/>
      <c r="AN4194" s="2"/>
      <c r="AO4194" s="2"/>
      <c r="AP4194" s="2"/>
      <c r="AQ4194" s="2"/>
      <c r="AR4194" s="2"/>
      <c r="AS4194" s="2"/>
      <c r="AT4194" s="2"/>
      <c r="AU4194" s="2"/>
      <c r="AV4194" s="2"/>
      <c r="AW4194" s="2"/>
    </row>
    <row r="4195" spans="1:49" hidden="1">
      <c r="A4195" s="31" t="e">
        <f t="shared" si="281"/>
        <v>#N/A</v>
      </c>
      <c r="B4195" s="30" t="e">
        <f>VLOOKUP(F4195,[3]!Tabla13[#All],2,FALSE)</f>
        <v>#N/A</v>
      </c>
      <c r="C4195" s="40">
        <v>2026</v>
      </c>
      <c r="D4195" s="40">
        <v>8330</v>
      </c>
      <c r="E4195" s="40"/>
      <c r="F4195" s="41"/>
      <c r="G4195" s="40">
        <v>4</v>
      </c>
      <c r="H4195" s="40">
        <v>10</v>
      </c>
      <c r="I4195" s="40">
        <v>27</v>
      </c>
      <c r="J4195" s="40"/>
      <c r="K4195" s="40">
        <v>5000</v>
      </c>
      <c r="L4195" s="40">
        <v>5100</v>
      </c>
      <c r="M4195" s="40">
        <v>519</v>
      </c>
      <c r="N4195" s="39" t="s">
        <v>23</v>
      </c>
      <c r="O4195" s="38"/>
      <c r="P4195" s="37" t="s">
        <v>47</v>
      </c>
      <c r="Q4195" s="36">
        <f>SUM(Q4196:Q4208)</f>
        <v>0</v>
      </c>
      <c r="R4195" s="36">
        <f>SUM(R4196:R4208)</f>
        <v>0</v>
      </c>
      <c r="S4195" s="36">
        <f t="shared" si="278"/>
        <v>0</v>
      </c>
      <c r="T4195" s="36">
        <f>SUM(T4196:T4208)</f>
        <v>0</v>
      </c>
      <c r="U4195" s="36">
        <f>SUM(U4196:U4208)</f>
        <v>0</v>
      </c>
      <c r="V4195" s="36">
        <f t="shared" si="279"/>
        <v>0</v>
      </c>
      <c r="W4195" s="36">
        <f t="shared" si="280"/>
        <v>0</v>
      </c>
      <c r="X4195" s="35"/>
      <c r="Y4195" s="64"/>
      <c r="Z4195" s="63"/>
      <c r="AA4195" s="32"/>
      <c r="AK4195" s="2"/>
      <c r="AL4195" s="2"/>
      <c r="AM4195" s="2"/>
      <c r="AN4195" s="2"/>
      <c r="AO4195" s="2"/>
      <c r="AP4195" s="2"/>
      <c r="AQ4195" s="2"/>
      <c r="AR4195" s="2"/>
      <c r="AS4195" s="2"/>
      <c r="AT4195" s="2"/>
      <c r="AU4195" s="2"/>
      <c r="AV4195" s="2"/>
      <c r="AW4195" s="2"/>
    </row>
    <row r="4196" spans="1:49" hidden="1">
      <c r="A4196" s="31" t="e">
        <f t="shared" si="281"/>
        <v>#N/A</v>
      </c>
      <c r="B4196" s="30" t="e">
        <f>VLOOKUP(F4196,[3]!Tabla13[#All],2,FALSE)</f>
        <v>#N/A</v>
      </c>
      <c r="C4196" s="51">
        <v>2026</v>
      </c>
      <c r="D4196" s="51">
        <v>8330</v>
      </c>
      <c r="E4196" s="51"/>
      <c r="F4196" s="52"/>
      <c r="G4196" s="51">
        <v>4</v>
      </c>
      <c r="H4196" s="51">
        <v>10</v>
      </c>
      <c r="I4196" s="51">
        <v>27</v>
      </c>
      <c r="J4196" s="51"/>
      <c r="K4196" s="51">
        <v>5000</v>
      </c>
      <c r="L4196" s="51">
        <v>5100</v>
      </c>
      <c r="M4196" s="51">
        <v>519</v>
      </c>
      <c r="N4196" s="50">
        <v>17</v>
      </c>
      <c r="O4196" s="49">
        <v>16</v>
      </c>
      <c r="P4196" s="48" t="s">
        <v>46</v>
      </c>
      <c r="Q4196" s="47"/>
      <c r="R4196" s="47">
        <v>0</v>
      </c>
      <c r="S4196" s="46">
        <f t="shared" si="278"/>
        <v>0</v>
      </c>
      <c r="T4196" s="47">
        <v>0</v>
      </c>
      <c r="U4196" s="47">
        <v>0</v>
      </c>
      <c r="V4196" s="46">
        <f t="shared" si="279"/>
        <v>0</v>
      </c>
      <c r="W4196" s="46">
        <f t="shared" si="280"/>
        <v>0</v>
      </c>
      <c r="X4196" s="45" t="s">
        <v>26</v>
      </c>
      <c r="Y4196" s="44"/>
      <c r="Z4196" s="43"/>
      <c r="AA4196" s="78" t="s">
        <v>100</v>
      </c>
      <c r="AK4196" s="2"/>
      <c r="AL4196" s="2"/>
      <c r="AM4196" s="2"/>
      <c r="AN4196" s="2"/>
      <c r="AO4196" s="2"/>
      <c r="AP4196" s="2"/>
      <c r="AQ4196" s="2"/>
      <c r="AR4196" s="2"/>
      <c r="AS4196" s="2"/>
      <c r="AT4196" s="2"/>
      <c r="AU4196" s="2"/>
      <c r="AV4196" s="2"/>
      <c r="AW4196" s="2"/>
    </row>
    <row r="4197" spans="1:49" hidden="1">
      <c r="A4197" s="31" t="e">
        <f t="shared" si="281"/>
        <v>#N/A</v>
      </c>
      <c r="B4197" s="30" t="e">
        <f>VLOOKUP(F4197,[3]!Tabla13[#All],2,FALSE)</f>
        <v>#N/A</v>
      </c>
      <c r="C4197" s="51">
        <v>2026</v>
      </c>
      <c r="D4197" s="51">
        <v>8330</v>
      </c>
      <c r="E4197" s="51"/>
      <c r="F4197" s="52"/>
      <c r="G4197" s="51">
        <v>4</v>
      </c>
      <c r="H4197" s="51">
        <v>10</v>
      </c>
      <c r="I4197" s="51">
        <v>27</v>
      </c>
      <c r="J4197" s="51"/>
      <c r="K4197" s="51">
        <v>5000</v>
      </c>
      <c r="L4197" s="51">
        <v>5100</v>
      </c>
      <c r="M4197" s="51">
        <v>519</v>
      </c>
      <c r="N4197" s="50">
        <v>85</v>
      </c>
      <c r="O4197" s="49"/>
      <c r="P4197" s="48" t="s">
        <v>293</v>
      </c>
      <c r="Q4197" s="47">
        <v>0</v>
      </c>
      <c r="R4197" s="47">
        <v>0</v>
      </c>
      <c r="S4197" s="46">
        <f t="shared" si="278"/>
        <v>0</v>
      </c>
      <c r="T4197" s="47">
        <v>0</v>
      </c>
      <c r="U4197" s="47">
        <v>0</v>
      </c>
      <c r="V4197" s="46">
        <f t="shared" si="279"/>
        <v>0</v>
      </c>
      <c r="W4197" s="46">
        <f t="shared" si="280"/>
        <v>0</v>
      </c>
      <c r="X4197" s="45" t="s">
        <v>26</v>
      </c>
      <c r="Y4197" s="44"/>
      <c r="Z4197" s="43"/>
      <c r="AA4197" s="78" t="s">
        <v>100</v>
      </c>
      <c r="AK4197" s="2"/>
      <c r="AL4197" s="2"/>
      <c r="AM4197" s="2"/>
      <c r="AN4197" s="2"/>
      <c r="AO4197" s="2"/>
      <c r="AP4197" s="2"/>
      <c r="AQ4197" s="2"/>
      <c r="AR4197" s="2"/>
      <c r="AS4197" s="2"/>
      <c r="AT4197" s="2"/>
      <c r="AU4197" s="2"/>
      <c r="AV4197" s="2"/>
      <c r="AW4197" s="2"/>
    </row>
    <row r="4198" spans="1:49" hidden="1">
      <c r="A4198" s="31" t="e">
        <f t="shared" si="281"/>
        <v>#N/A</v>
      </c>
      <c r="B4198" s="30" t="e">
        <f>VLOOKUP(F4198,[3]!Tabla13[#All],2,FALSE)</f>
        <v>#N/A</v>
      </c>
      <c r="C4198" s="51">
        <v>2026</v>
      </c>
      <c r="D4198" s="51">
        <v>8330</v>
      </c>
      <c r="E4198" s="51"/>
      <c r="F4198" s="52"/>
      <c r="G4198" s="51">
        <v>4</v>
      </c>
      <c r="H4198" s="51">
        <v>10</v>
      </c>
      <c r="I4198" s="51">
        <v>27</v>
      </c>
      <c r="J4198" s="51"/>
      <c r="K4198" s="51">
        <v>5000</v>
      </c>
      <c r="L4198" s="51">
        <v>5100</v>
      </c>
      <c r="M4198" s="51">
        <v>519</v>
      </c>
      <c r="N4198" s="50">
        <v>337</v>
      </c>
      <c r="O4198" s="49"/>
      <c r="P4198" s="48" t="s">
        <v>41</v>
      </c>
      <c r="Q4198" s="47">
        <v>0</v>
      </c>
      <c r="R4198" s="47">
        <v>0</v>
      </c>
      <c r="S4198" s="46">
        <f t="shared" si="278"/>
        <v>0</v>
      </c>
      <c r="T4198" s="47">
        <v>0</v>
      </c>
      <c r="U4198" s="47">
        <v>0</v>
      </c>
      <c r="V4198" s="46">
        <f t="shared" si="279"/>
        <v>0</v>
      </c>
      <c r="W4198" s="46">
        <f t="shared" si="280"/>
        <v>0</v>
      </c>
      <c r="X4198" s="45" t="s">
        <v>26</v>
      </c>
      <c r="Y4198" s="44"/>
      <c r="Z4198" s="43"/>
      <c r="AA4198" s="78" t="s">
        <v>100</v>
      </c>
      <c r="AK4198" s="2"/>
      <c r="AL4198" s="2"/>
      <c r="AM4198" s="2"/>
      <c r="AN4198" s="2"/>
      <c r="AO4198" s="2"/>
      <c r="AP4198" s="2"/>
      <c r="AQ4198" s="2"/>
      <c r="AR4198" s="2"/>
      <c r="AS4198" s="2"/>
      <c r="AT4198" s="2"/>
      <c r="AU4198" s="2"/>
      <c r="AV4198" s="2"/>
      <c r="AW4198" s="2"/>
    </row>
    <row r="4199" spans="1:49" hidden="1">
      <c r="A4199" s="31" t="e">
        <f t="shared" si="281"/>
        <v>#N/A</v>
      </c>
      <c r="B4199" s="30" t="e">
        <f>VLOOKUP(F4199,[3]!Tabla13[#All],2,FALSE)</f>
        <v>#N/A</v>
      </c>
      <c r="C4199" s="51">
        <v>2026</v>
      </c>
      <c r="D4199" s="51">
        <v>8330</v>
      </c>
      <c r="E4199" s="51"/>
      <c r="F4199" s="52"/>
      <c r="G4199" s="51">
        <v>4</v>
      </c>
      <c r="H4199" s="51">
        <v>10</v>
      </c>
      <c r="I4199" s="51">
        <v>27</v>
      </c>
      <c r="J4199" s="51"/>
      <c r="K4199" s="51">
        <v>5000</v>
      </c>
      <c r="L4199" s="51">
        <v>5100</v>
      </c>
      <c r="M4199" s="51">
        <v>519</v>
      </c>
      <c r="N4199" s="50">
        <v>368</v>
      </c>
      <c r="O4199" s="49"/>
      <c r="P4199" s="48" t="s">
        <v>292</v>
      </c>
      <c r="Q4199" s="47">
        <v>0</v>
      </c>
      <c r="R4199" s="47">
        <v>0</v>
      </c>
      <c r="S4199" s="46">
        <f t="shared" si="278"/>
        <v>0</v>
      </c>
      <c r="T4199" s="47">
        <v>0</v>
      </c>
      <c r="U4199" s="47">
        <v>0</v>
      </c>
      <c r="V4199" s="46">
        <f t="shared" si="279"/>
        <v>0</v>
      </c>
      <c r="W4199" s="46">
        <f t="shared" si="280"/>
        <v>0</v>
      </c>
      <c r="X4199" s="45" t="s">
        <v>26</v>
      </c>
      <c r="Y4199" s="44"/>
      <c r="Z4199" s="43"/>
      <c r="AA4199" s="78" t="s">
        <v>100</v>
      </c>
      <c r="AK4199" s="2"/>
      <c r="AL4199" s="2"/>
      <c r="AM4199" s="2"/>
      <c r="AN4199" s="2"/>
      <c r="AO4199" s="2"/>
      <c r="AP4199" s="2"/>
      <c r="AQ4199" s="2"/>
      <c r="AR4199" s="2"/>
      <c r="AS4199" s="2"/>
      <c r="AT4199" s="2"/>
      <c r="AU4199" s="2"/>
      <c r="AV4199" s="2"/>
      <c r="AW4199" s="2"/>
    </row>
    <row r="4200" spans="1:49" hidden="1">
      <c r="A4200" s="31" t="e">
        <f t="shared" si="281"/>
        <v>#N/A</v>
      </c>
      <c r="B4200" s="30" t="e">
        <f>VLOOKUP(F4200,[3]!Tabla13[#All],2,FALSE)</f>
        <v>#N/A</v>
      </c>
      <c r="C4200" s="51">
        <v>2026</v>
      </c>
      <c r="D4200" s="51">
        <v>8330</v>
      </c>
      <c r="E4200" s="51"/>
      <c r="F4200" s="52"/>
      <c r="G4200" s="51">
        <v>4</v>
      </c>
      <c r="H4200" s="51">
        <v>10</v>
      </c>
      <c r="I4200" s="51">
        <v>27</v>
      </c>
      <c r="J4200" s="51"/>
      <c r="K4200" s="51">
        <v>5000</v>
      </c>
      <c r="L4200" s="51">
        <v>5100</v>
      </c>
      <c r="M4200" s="51">
        <v>519</v>
      </c>
      <c r="N4200" s="50">
        <v>478</v>
      </c>
      <c r="O4200" s="49"/>
      <c r="P4200" s="48" t="s">
        <v>291</v>
      </c>
      <c r="Q4200" s="47">
        <v>0</v>
      </c>
      <c r="R4200" s="47">
        <v>0</v>
      </c>
      <c r="S4200" s="46">
        <f t="shared" si="278"/>
        <v>0</v>
      </c>
      <c r="T4200" s="47">
        <v>0</v>
      </c>
      <c r="U4200" s="47">
        <v>0</v>
      </c>
      <c r="V4200" s="46">
        <f t="shared" si="279"/>
        <v>0</v>
      </c>
      <c r="W4200" s="46">
        <f t="shared" si="280"/>
        <v>0</v>
      </c>
      <c r="X4200" s="45" t="s">
        <v>26</v>
      </c>
      <c r="Y4200" s="44"/>
      <c r="Z4200" s="43"/>
      <c r="AA4200" s="78" t="s">
        <v>100</v>
      </c>
      <c r="AK4200" s="2"/>
      <c r="AL4200" s="2"/>
      <c r="AM4200" s="2"/>
      <c r="AN4200" s="2"/>
      <c r="AO4200" s="2"/>
      <c r="AP4200" s="2"/>
      <c r="AQ4200" s="2"/>
      <c r="AR4200" s="2"/>
      <c r="AS4200" s="2"/>
      <c r="AT4200" s="2"/>
      <c r="AU4200" s="2"/>
      <c r="AV4200" s="2"/>
      <c r="AW4200" s="2"/>
    </row>
    <row r="4201" spans="1:49" hidden="1">
      <c r="A4201" s="31" t="e">
        <f t="shared" si="281"/>
        <v>#N/A</v>
      </c>
      <c r="B4201" s="30" t="e">
        <f>VLOOKUP(F4201,[3]!Tabla13[#All],2,FALSE)</f>
        <v>#N/A</v>
      </c>
      <c r="C4201" s="51">
        <v>2026</v>
      </c>
      <c r="D4201" s="51">
        <v>8330</v>
      </c>
      <c r="E4201" s="51"/>
      <c r="F4201" s="52"/>
      <c r="G4201" s="51">
        <v>4</v>
      </c>
      <c r="H4201" s="51">
        <v>10</v>
      </c>
      <c r="I4201" s="51">
        <v>27</v>
      </c>
      <c r="J4201" s="51"/>
      <c r="K4201" s="51">
        <v>5000</v>
      </c>
      <c r="L4201" s="51">
        <v>5100</v>
      </c>
      <c r="M4201" s="51">
        <v>519</v>
      </c>
      <c r="N4201" s="50">
        <v>491</v>
      </c>
      <c r="O4201" s="49"/>
      <c r="P4201" s="48" t="s">
        <v>290</v>
      </c>
      <c r="Q4201" s="47">
        <v>0</v>
      </c>
      <c r="R4201" s="47">
        <v>0</v>
      </c>
      <c r="S4201" s="46">
        <f t="shared" si="278"/>
        <v>0</v>
      </c>
      <c r="T4201" s="47">
        <v>0</v>
      </c>
      <c r="U4201" s="47">
        <v>0</v>
      </c>
      <c r="V4201" s="46">
        <f t="shared" si="279"/>
        <v>0</v>
      </c>
      <c r="W4201" s="46">
        <f t="shared" si="280"/>
        <v>0</v>
      </c>
      <c r="X4201" s="45" t="s">
        <v>26</v>
      </c>
      <c r="Y4201" s="44"/>
      <c r="Z4201" s="43"/>
      <c r="AA4201" s="78" t="s">
        <v>100</v>
      </c>
      <c r="AK4201" s="2"/>
      <c r="AL4201" s="2"/>
      <c r="AM4201" s="2"/>
      <c r="AN4201" s="2"/>
      <c r="AO4201" s="2"/>
      <c r="AP4201" s="2"/>
      <c r="AQ4201" s="2"/>
      <c r="AR4201" s="2"/>
      <c r="AS4201" s="2"/>
      <c r="AT4201" s="2"/>
      <c r="AU4201" s="2"/>
      <c r="AV4201" s="2"/>
      <c r="AW4201" s="2"/>
    </row>
    <row r="4202" spans="1:49" hidden="1">
      <c r="A4202" s="31" t="e">
        <f t="shared" si="281"/>
        <v>#N/A</v>
      </c>
      <c r="B4202" s="30" t="e">
        <f>VLOOKUP(F4202,[3]!Tabla13[#All],2,FALSE)</f>
        <v>#N/A</v>
      </c>
      <c r="C4202" s="51">
        <v>2026</v>
      </c>
      <c r="D4202" s="51">
        <v>8330</v>
      </c>
      <c r="E4202" s="51"/>
      <c r="F4202" s="52"/>
      <c r="G4202" s="51">
        <v>4</v>
      </c>
      <c r="H4202" s="51">
        <v>10</v>
      </c>
      <c r="I4202" s="51">
        <v>27</v>
      </c>
      <c r="J4202" s="51"/>
      <c r="K4202" s="51">
        <v>5000</v>
      </c>
      <c r="L4202" s="51">
        <v>5100</v>
      </c>
      <c r="M4202" s="51">
        <v>519</v>
      </c>
      <c r="N4202" s="50">
        <v>833</v>
      </c>
      <c r="O4202" s="49"/>
      <c r="P4202" s="48" t="s">
        <v>289</v>
      </c>
      <c r="Q4202" s="47">
        <v>0</v>
      </c>
      <c r="R4202" s="47">
        <v>0</v>
      </c>
      <c r="S4202" s="46">
        <f t="shared" si="278"/>
        <v>0</v>
      </c>
      <c r="T4202" s="47">
        <v>0</v>
      </c>
      <c r="U4202" s="47">
        <v>0</v>
      </c>
      <c r="V4202" s="46">
        <f t="shared" si="279"/>
        <v>0</v>
      </c>
      <c r="W4202" s="46">
        <f t="shared" si="280"/>
        <v>0</v>
      </c>
      <c r="X4202" s="45" t="s">
        <v>26</v>
      </c>
      <c r="Y4202" s="44"/>
      <c r="Z4202" s="43"/>
      <c r="AA4202" s="78" t="s">
        <v>100</v>
      </c>
      <c r="AK4202" s="2"/>
      <c r="AL4202" s="2"/>
      <c r="AM4202" s="2"/>
      <c r="AN4202" s="2"/>
      <c r="AO4202" s="2"/>
      <c r="AP4202" s="2"/>
      <c r="AQ4202" s="2"/>
      <c r="AR4202" s="2"/>
      <c r="AS4202" s="2"/>
      <c r="AT4202" s="2"/>
      <c r="AU4202" s="2"/>
      <c r="AV4202" s="2"/>
      <c r="AW4202" s="2"/>
    </row>
    <row r="4203" spans="1:49" hidden="1">
      <c r="A4203" s="31" t="e">
        <f t="shared" si="281"/>
        <v>#N/A</v>
      </c>
      <c r="B4203" s="30" t="e">
        <f>VLOOKUP(F4203,[3]!Tabla13[#All],2,FALSE)</f>
        <v>#N/A</v>
      </c>
      <c r="C4203" s="51">
        <v>2026</v>
      </c>
      <c r="D4203" s="51">
        <v>8330</v>
      </c>
      <c r="E4203" s="51"/>
      <c r="F4203" s="52"/>
      <c r="G4203" s="51">
        <v>4</v>
      </c>
      <c r="H4203" s="51">
        <v>10</v>
      </c>
      <c r="I4203" s="51">
        <v>27</v>
      </c>
      <c r="J4203" s="51"/>
      <c r="K4203" s="51">
        <v>5000</v>
      </c>
      <c r="L4203" s="51">
        <v>5100</v>
      </c>
      <c r="M4203" s="51">
        <v>519</v>
      </c>
      <c r="N4203" s="50">
        <v>940</v>
      </c>
      <c r="O4203" s="49"/>
      <c r="P4203" s="48" t="s">
        <v>288</v>
      </c>
      <c r="Q4203" s="47">
        <v>0</v>
      </c>
      <c r="R4203" s="47">
        <v>0</v>
      </c>
      <c r="S4203" s="46">
        <f t="shared" si="278"/>
        <v>0</v>
      </c>
      <c r="T4203" s="47">
        <v>0</v>
      </c>
      <c r="U4203" s="47">
        <v>0</v>
      </c>
      <c r="V4203" s="46">
        <f t="shared" si="279"/>
        <v>0</v>
      </c>
      <c r="W4203" s="46">
        <f t="shared" si="280"/>
        <v>0</v>
      </c>
      <c r="X4203" s="45" t="s">
        <v>26</v>
      </c>
      <c r="Y4203" s="44"/>
      <c r="Z4203" s="43"/>
      <c r="AA4203" s="78" t="s">
        <v>100</v>
      </c>
      <c r="AK4203" s="2"/>
      <c r="AL4203" s="2"/>
      <c r="AM4203" s="2"/>
      <c r="AN4203" s="2"/>
      <c r="AO4203" s="2"/>
      <c r="AP4203" s="2"/>
      <c r="AQ4203" s="2"/>
      <c r="AR4203" s="2"/>
      <c r="AS4203" s="2"/>
      <c r="AT4203" s="2"/>
      <c r="AU4203" s="2"/>
      <c r="AV4203" s="2"/>
      <c r="AW4203" s="2"/>
    </row>
    <row r="4204" spans="1:49" hidden="1">
      <c r="A4204" s="31" t="e">
        <f t="shared" si="281"/>
        <v>#N/A</v>
      </c>
      <c r="B4204" s="30" t="e">
        <f>VLOOKUP(F4204,[3]!Tabla13[#All],2,FALSE)</f>
        <v>#N/A</v>
      </c>
      <c r="C4204" s="51">
        <v>2026</v>
      </c>
      <c r="D4204" s="51">
        <v>8330</v>
      </c>
      <c r="E4204" s="51"/>
      <c r="F4204" s="52"/>
      <c r="G4204" s="51">
        <v>4</v>
      </c>
      <c r="H4204" s="51">
        <v>10</v>
      </c>
      <c r="I4204" s="51">
        <v>27</v>
      </c>
      <c r="J4204" s="51"/>
      <c r="K4204" s="51">
        <v>5000</v>
      </c>
      <c r="L4204" s="51">
        <v>5100</v>
      </c>
      <c r="M4204" s="51">
        <v>519</v>
      </c>
      <c r="N4204" s="50">
        <v>1041</v>
      </c>
      <c r="O4204" s="49"/>
      <c r="P4204" s="48" t="s">
        <v>287</v>
      </c>
      <c r="Q4204" s="47">
        <v>0</v>
      </c>
      <c r="R4204" s="47">
        <v>0</v>
      </c>
      <c r="S4204" s="46">
        <f t="shared" si="278"/>
        <v>0</v>
      </c>
      <c r="T4204" s="47">
        <v>0</v>
      </c>
      <c r="U4204" s="47">
        <v>0</v>
      </c>
      <c r="V4204" s="46">
        <f t="shared" si="279"/>
        <v>0</v>
      </c>
      <c r="W4204" s="46">
        <f t="shared" si="280"/>
        <v>0</v>
      </c>
      <c r="X4204" s="45" t="s">
        <v>26</v>
      </c>
      <c r="Y4204" s="44"/>
      <c r="Z4204" s="43"/>
      <c r="AA4204" s="42" t="s">
        <v>19</v>
      </c>
      <c r="AK4204" s="2"/>
      <c r="AL4204" s="2"/>
      <c r="AM4204" s="2"/>
      <c r="AN4204" s="2"/>
      <c r="AO4204" s="2"/>
      <c r="AP4204" s="2"/>
      <c r="AQ4204" s="2"/>
      <c r="AR4204" s="2"/>
      <c r="AS4204" s="2"/>
      <c r="AT4204" s="2"/>
      <c r="AU4204" s="2"/>
      <c r="AV4204" s="2"/>
      <c r="AW4204" s="2"/>
    </row>
    <row r="4205" spans="1:49" hidden="1">
      <c r="A4205" s="31" t="e">
        <f t="shared" si="281"/>
        <v>#N/A</v>
      </c>
      <c r="B4205" s="30" t="e">
        <f>VLOOKUP(F4205,[3]!Tabla13[#All],2,FALSE)</f>
        <v>#N/A</v>
      </c>
      <c r="C4205" s="51">
        <v>2026</v>
      </c>
      <c r="D4205" s="51">
        <v>8330</v>
      </c>
      <c r="E4205" s="51"/>
      <c r="F4205" s="52"/>
      <c r="G4205" s="51">
        <v>4</v>
      </c>
      <c r="H4205" s="51">
        <v>10</v>
      </c>
      <c r="I4205" s="51">
        <v>27</v>
      </c>
      <c r="J4205" s="51"/>
      <c r="K4205" s="51">
        <v>5000</v>
      </c>
      <c r="L4205" s="51">
        <v>5100</v>
      </c>
      <c r="M4205" s="51">
        <v>519</v>
      </c>
      <c r="N4205" s="50">
        <v>1199</v>
      </c>
      <c r="O4205" s="49"/>
      <c r="P4205" s="48" t="s">
        <v>42</v>
      </c>
      <c r="Q4205" s="47">
        <v>0</v>
      </c>
      <c r="R4205" s="47">
        <v>0</v>
      </c>
      <c r="S4205" s="46">
        <f t="shared" si="278"/>
        <v>0</v>
      </c>
      <c r="T4205" s="47">
        <v>0</v>
      </c>
      <c r="U4205" s="47">
        <v>0</v>
      </c>
      <c r="V4205" s="46">
        <f t="shared" si="279"/>
        <v>0</v>
      </c>
      <c r="W4205" s="46">
        <f t="shared" si="280"/>
        <v>0</v>
      </c>
      <c r="X4205" s="45" t="s">
        <v>26</v>
      </c>
      <c r="Y4205" s="44"/>
      <c r="Z4205" s="43"/>
      <c r="AA4205" s="42" t="s">
        <v>19</v>
      </c>
      <c r="AK4205" s="2"/>
      <c r="AL4205" s="2"/>
      <c r="AM4205" s="2"/>
      <c r="AN4205" s="2"/>
      <c r="AO4205" s="2"/>
      <c r="AP4205" s="2"/>
      <c r="AQ4205" s="2"/>
      <c r="AR4205" s="2"/>
      <c r="AS4205" s="2"/>
      <c r="AT4205" s="2"/>
      <c r="AU4205" s="2"/>
      <c r="AV4205" s="2"/>
      <c r="AW4205" s="2"/>
    </row>
    <row r="4206" spans="1:49" hidden="1">
      <c r="A4206" s="31" t="e">
        <f t="shared" si="281"/>
        <v>#N/A</v>
      </c>
      <c r="B4206" s="30" t="e">
        <f>VLOOKUP(F4206,[3]!Tabla13[#All],2,FALSE)</f>
        <v>#N/A</v>
      </c>
      <c r="C4206" s="51">
        <v>2026</v>
      </c>
      <c r="D4206" s="51">
        <v>8330</v>
      </c>
      <c r="E4206" s="51"/>
      <c r="F4206" s="52"/>
      <c r="G4206" s="51">
        <v>4</v>
      </c>
      <c r="H4206" s="51">
        <v>10</v>
      </c>
      <c r="I4206" s="51">
        <v>27</v>
      </c>
      <c r="J4206" s="51"/>
      <c r="K4206" s="51">
        <v>5000</v>
      </c>
      <c r="L4206" s="51">
        <v>5100</v>
      </c>
      <c r="M4206" s="51">
        <v>519</v>
      </c>
      <c r="N4206" s="50">
        <v>1211</v>
      </c>
      <c r="O4206" s="49"/>
      <c r="P4206" s="48" t="s">
        <v>286</v>
      </c>
      <c r="Q4206" s="47">
        <v>0</v>
      </c>
      <c r="R4206" s="47">
        <v>0</v>
      </c>
      <c r="S4206" s="46">
        <f t="shared" si="278"/>
        <v>0</v>
      </c>
      <c r="T4206" s="47">
        <v>0</v>
      </c>
      <c r="U4206" s="47">
        <v>0</v>
      </c>
      <c r="V4206" s="46">
        <f t="shared" si="279"/>
        <v>0</v>
      </c>
      <c r="W4206" s="46">
        <f t="shared" si="280"/>
        <v>0</v>
      </c>
      <c r="X4206" s="45" t="s">
        <v>26</v>
      </c>
      <c r="Y4206" s="44"/>
      <c r="Z4206" s="43"/>
      <c r="AA4206" s="42" t="s">
        <v>19</v>
      </c>
      <c r="AK4206" s="2"/>
      <c r="AL4206" s="2"/>
      <c r="AM4206" s="2"/>
      <c r="AN4206" s="2"/>
      <c r="AO4206" s="2"/>
      <c r="AP4206" s="2"/>
      <c r="AQ4206" s="2"/>
      <c r="AR4206" s="2"/>
      <c r="AS4206" s="2"/>
      <c r="AT4206" s="2"/>
      <c r="AU4206" s="2"/>
      <c r="AV4206" s="2"/>
      <c r="AW4206" s="2"/>
    </row>
    <row r="4207" spans="1:49" hidden="1">
      <c r="A4207" s="31" t="e">
        <f t="shared" si="281"/>
        <v>#N/A</v>
      </c>
      <c r="B4207" s="30" t="e">
        <f>VLOOKUP(F4207,[3]!Tabla13[#All],2,FALSE)</f>
        <v>#N/A</v>
      </c>
      <c r="C4207" s="51">
        <v>2026</v>
      </c>
      <c r="D4207" s="51">
        <v>8330</v>
      </c>
      <c r="E4207" s="51"/>
      <c r="F4207" s="52"/>
      <c r="G4207" s="51">
        <v>4</v>
      </c>
      <c r="H4207" s="51">
        <v>10</v>
      </c>
      <c r="I4207" s="51">
        <v>27</v>
      </c>
      <c r="J4207" s="51"/>
      <c r="K4207" s="51">
        <v>5000</v>
      </c>
      <c r="L4207" s="51">
        <v>5100</v>
      </c>
      <c r="M4207" s="51">
        <v>519</v>
      </c>
      <c r="N4207" s="50">
        <v>1469</v>
      </c>
      <c r="O4207" s="49"/>
      <c r="P4207" s="48" t="s">
        <v>285</v>
      </c>
      <c r="Q4207" s="47">
        <v>0</v>
      </c>
      <c r="R4207" s="47">
        <v>0</v>
      </c>
      <c r="S4207" s="46">
        <f t="shared" si="278"/>
        <v>0</v>
      </c>
      <c r="T4207" s="47">
        <v>0</v>
      </c>
      <c r="U4207" s="47">
        <v>0</v>
      </c>
      <c r="V4207" s="46">
        <f t="shared" si="279"/>
        <v>0</v>
      </c>
      <c r="W4207" s="46">
        <f t="shared" si="280"/>
        <v>0</v>
      </c>
      <c r="X4207" s="45" t="s">
        <v>26</v>
      </c>
      <c r="Y4207" s="44"/>
      <c r="Z4207" s="43"/>
      <c r="AA4207" s="42" t="s">
        <v>19</v>
      </c>
      <c r="AK4207" s="2"/>
      <c r="AL4207" s="2"/>
      <c r="AM4207" s="2"/>
      <c r="AN4207" s="2"/>
      <c r="AO4207" s="2"/>
      <c r="AP4207" s="2"/>
      <c r="AQ4207" s="2"/>
      <c r="AR4207" s="2"/>
      <c r="AS4207" s="2"/>
      <c r="AT4207" s="2"/>
      <c r="AU4207" s="2"/>
      <c r="AV4207" s="2"/>
      <c r="AW4207" s="2"/>
    </row>
    <row r="4208" spans="1:49" hidden="1">
      <c r="A4208" s="31" t="e">
        <f t="shared" si="281"/>
        <v>#N/A</v>
      </c>
      <c r="B4208" s="30" t="e">
        <f>VLOOKUP(F4208,[3]!Tabla13[#All],2,FALSE)</f>
        <v>#N/A</v>
      </c>
      <c r="C4208" s="51">
        <v>2026</v>
      </c>
      <c r="D4208" s="51">
        <v>8330</v>
      </c>
      <c r="E4208" s="51"/>
      <c r="F4208" s="52"/>
      <c r="G4208" s="51">
        <v>4</v>
      </c>
      <c r="H4208" s="51">
        <v>10</v>
      </c>
      <c r="I4208" s="51">
        <v>27</v>
      </c>
      <c r="J4208" s="51"/>
      <c r="K4208" s="51">
        <v>5000</v>
      </c>
      <c r="L4208" s="51">
        <v>5100</v>
      </c>
      <c r="M4208" s="51">
        <v>519</v>
      </c>
      <c r="N4208" s="50">
        <v>1499</v>
      </c>
      <c r="O4208" s="49"/>
      <c r="P4208" s="48" t="s">
        <v>185</v>
      </c>
      <c r="Q4208" s="47">
        <v>0</v>
      </c>
      <c r="R4208" s="47">
        <v>0</v>
      </c>
      <c r="S4208" s="46">
        <f t="shared" si="278"/>
        <v>0</v>
      </c>
      <c r="T4208" s="47">
        <v>0</v>
      </c>
      <c r="U4208" s="47">
        <v>0</v>
      </c>
      <c r="V4208" s="46">
        <f t="shared" si="279"/>
        <v>0</v>
      </c>
      <c r="W4208" s="46">
        <f t="shared" si="280"/>
        <v>0</v>
      </c>
      <c r="X4208" s="45" t="s">
        <v>26</v>
      </c>
      <c r="Y4208" s="44"/>
      <c r="Z4208" s="43"/>
      <c r="AA4208" s="42" t="s">
        <v>19</v>
      </c>
      <c r="AK4208" s="2"/>
      <c r="AL4208" s="2"/>
      <c r="AM4208" s="2"/>
      <c r="AN4208" s="2"/>
      <c r="AO4208" s="2"/>
      <c r="AP4208" s="2"/>
      <c r="AQ4208" s="2"/>
      <c r="AR4208" s="2"/>
      <c r="AS4208" s="2"/>
      <c r="AT4208" s="2"/>
      <c r="AU4208" s="2"/>
      <c r="AV4208" s="2"/>
      <c r="AW4208" s="2"/>
    </row>
    <row r="4209" spans="1:49" hidden="1">
      <c r="A4209" s="31" t="e">
        <f t="shared" si="281"/>
        <v>#N/A</v>
      </c>
      <c r="B4209" s="30" t="e">
        <f>VLOOKUP(F4209,[3]!Tabla13[#All],2,FALSE)</f>
        <v>#N/A</v>
      </c>
      <c r="C4209" s="61">
        <v>2026</v>
      </c>
      <c r="D4209" s="61">
        <v>8330</v>
      </c>
      <c r="E4209" s="61"/>
      <c r="F4209" s="62"/>
      <c r="G4209" s="61">
        <v>4</v>
      </c>
      <c r="H4209" s="61">
        <v>10</v>
      </c>
      <c r="I4209" s="61">
        <v>27</v>
      </c>
      <c r="J4209" s="61"/>
      <c r="K4209" s="61">
        <v>5000</v>
      </c>
      <c r="L4209" s="61">
        <v>5200</v>
      </c>
      <c r="M4209" s="61"/>
      <c r="N4209" s="60" t="s">
        <v>23</v>
      </c>
      <c r="O4209" s="59"/>
      <c r="P4209" s="58" t="s">
        <v>40</v>
      </c>
      <c r="Q4209" s="57">
        <f>Q4210+Q4220</f>
        <v>0</v>
      </c>
      <c r="R4209" s="57">
        <f>R4210+R4220</f>
        <v>0</v>
      </c>
      <c r="S4209" s="57">
        <f t="shared" si="278"/>
        <v>0</v>
      </c>
      <c r="T4209" s="57">
        <f>T4210+T4220</f>
        <v>0</v>
      </c>
      <c r="U4209" s="57">
        <f>U4210+U4220</f>
        <v>0</v>
      </c>
      <c r="V4209" s="57">
        <f t="shared" si="279"/>
        <v>0</v>
      </c>
      <c r="W4209" s="57">
        <f t="shared" si="280"/>
        <v>0</v>
      </c>
      <c r="X4209" s="56"/>
      <c r="Y4209" s="66"/>
      <c r="Z4209" s="65"/>
      <c r="AA4209" s="53"/>
      <c r="AK4209" s="2"/>
      <c r="AL4209" s="2"/>
      <c r="AM4209" s="2"/>
      <c r="AN4209" s="2"/>
      <c r="AO4209" s="2"/>
      <c r="AP4209" s="2"/>
      <c r="AQ4209" s="2"/>
      <c r="AR4209" s="2"/>
      <c r="AS4209" s="2"/>
      <c r="AT4209" s="2"/>
      <c r="AU4209" s="2"/>
      <c r="AV4209" s="2"/>
      <c r="AW4209" s="2"/>
    </row>
    <row r="4210" spans="1:49" hidden="1">
      <c r="A4210" s="31" t="e">
        <f t="shared" si="281"/>
        <v>#N/A</v>
      </c>
      <c r="B4210" s="30" t="e">
        <f>VLOOKUP(F4210,[3]!Tabla13[#All],2,FALSE)</f>
        <v>#N/A</v>
      </c>
      <c r="C4210" s="40">
        <v>2026</v>
      </c>
      <c r="D4210" s="40">
        <v>8330</v>
      </c>
      <c r="E4210" s="40"/>
      <c r="F4210" s="41"/>
      <c r="G4210" s="40">
        <v>4</v>
      </c>
      <c r="H4210" s="40">
        <v>10</v>
      </c>
      <c r="I4210" s="40">
        <v>27</v>
      </c>
      <c r="J4210" s="40"/>
      <c r="K4210" s="40">
        <v>5000</v>
      </c>
      <c r="L4210" s="40">
        <v>5200</v>
      </c>
      <c r="M4210" s="40">
        <v>521</v>
      </c>
      <c r="N4210" s="39" t="s">
        <v>23</v>
      </c>
      <c r="O4210" s="38"/>
      <c r="P4210" s="37" t="s">
        <v>39</v>
      </c>
      <c r="Q4210" s="36">
        <f>SUM(Q4211:Q4219)</f>
        <v>0</v>
      </c>
      <c r="R4210" s="36">
        <f>SUM(R4211:R4219)</f>
        <v>0</v>
      </c>
      <c r="S4210" s="36">
        <f t="shared" si="278"/>
        <v>0</v>
      </c>
      <c r="T4210" s="36">
        <f>SUM(T4211:T4219)</f>
        <v>0</v>
      </c>
      <c r="U4210" s="36">
        <f>SUM(U4211:U4219)</f>
        <v>0</v>
      </c>
      <c r="V4210" s="36">
        <f t="shared" si="279"/>
        <v>0</v>
      </c>
      <c r="W4210" s="36">
        <f t="shared" si="280"/>
        <v>0</v>
      </c>
      <c r="X4210" s="35"/>
      <c r="Y4210" s="64"/>
      <c r="Z4210" s="63"/>
      <c r="AA4210" s="32"/>
      <c r="AK4210" s="2"/>
      <c r="AL4210" s="2"/>
      <c r="AM4210" s="2"/>
      <c r="AN4210" s="2"/>
      <c r="AO4210" s="2"/>
      <c r="AP4210" s="2"/>
      <c r="AQ4210" s="2"/>
      <c r="AR4210" s="2"/>
      <c r="AS4210" s="2"/>
      <c r="AT4210" s="2"/>
      <c r="AU4210" s="2"/>
      <c r="AV4210" s="2"/>
      <c r="AW4210" s="2"/>
    </row>
    <row r="4211" spans="1:49" hidden="1">
      <c r="A4211" s="31" t="e">
        <f t="shared" si="281"/>
        <v>#N/A</v>
      </c>
      <c r="B4211" s="30" t="e">
        <f>VLOOKUP(F4211,[3]!Tabla13[#All],2,FALSE)</f>
        <v>#N/A</v>
      </c>
      <c r="C4211" s="51">
        <v>2026</v>
      </c>
      <c r="D4211" s="51">
        <v>8330</v>
      </c>
      <c r="E4211" s="51"/>
      <c r="F4211" s="52"/>
      <c r="G4211" s="51">
        <v>4</v>
      </c>
      <c r="H4211" s="51">
        <v>10</v>
      </c>
      <c r="I4211" s="51">
        <v>27</v>
      </c>
      <c r="J4211" s="51"/>
      <c r="K4211" s="51">
        <v>5000</v>
      </c>
      <c r="L4211" s="51">
        <v>5200</v>
      </c>
      <c r="M4211" s="51">
        <v>521</v>
      </c>
      <c r="N4211" s="50">
        <v>29</v>
      </c>
      <c r="O4211" s="49"/>
      <c r="P4211" s="48" t="s">
        <v>284</v>
      </c>
      <c r="Q4211" s="47">
        <v>0</v>
      </c>
      <c r="R4211" s="47">
        <v>0</v>
      </c>
      <c r="S4211" s="46">
        <f t="shared" si="278"/>
        <v>0</v>
      </c>
      <c r="T4211" s="47">
        <v>0</v>
      </c>
      <c r="U4211" s="47">
        <v>0</v>
      </c>
      <c r="V4211" s="46">
        <f t="shared" si="279"/>
        <v>0</v>
      </c>
      <c r="W4211" s="46">
        <f t="shared" si="280"/>
        <v>0</v>
      </c>
      <c r="X4211" s="45" t="s">
        <v>176</v>
      </c>
      <c r="Y4211" s="44"/>
      <c r="Z4211" s="43"/>
      <c r="AA4211" s="78" t="s">
        <v>100</v>
      </c>
      <c r="AK4211" s="2"/>
      <c r="AL4211" s="2"/>
      <c r="AM4211" s="2"/>
      <c r="AN4211" s="2"/>
      <c r="AO4211" s="2"/>
      <c r="AP4211" s="2"/>
      <c r="AQ4211" s="2"/>
      <c r="AR4211" s="2"/>
      <c r="AS4211" s="2"/>
      <c r="AT4211" s="2"/>
      <c r="AU4211" s="2"/>
      <c r="AV4211" s="2"/>
      <c r="AW4211" s="2"/>
    </row>
    <row r="4212" spans="1:49" hidden="1">
      <c r="A4212" s="31" t="e">
        <f t="shared" si="281"/>
        <v>#N/A</v>
      </c>
      <c r="B4212" s="30" t="e">
        <f>VLOOKUP(F4212,[3]!Tabla13[#All],2,FALSE)</f>
        <v>#N/A</v>
      </c>
      <c r="C4212" s="51">
        <v>2026</v>
      </c>
      <c r="D4212" s="51">
        <v>8330</v>
      </c>
      <c r="E4212" s="51"/>
      <c r="F4212" s="52"/>
      <c r="G4212" s="51">
        <v>4</v>
      </c>
      <c r="H4212" s="51">
        <v>10</v>
      </c>
      <c r="I4212" s="51">
        <v>27</v>
      </c>
      <c r="J4212" s="51"/>
      <c r="K4212" s="51">
        <v>5000</v>
      </c>
      <c r="L4212" s="51">
        <v>5200</v>
      </c>
      <c r="M4212" s="51">
        <v>521</v>
      </c>
      <c r="N4212" s="50">
        <v>86</v>
      </c>
      <c r="O4212" s="49"/>
      <c r="P4212" s="48" t="s">
        <v>283</v>
      </c>
      <c r="Q4212" s="47">
        <v>0</v>
      </c>
      <c r="R4212" s="47">
        <v>0</v>
      </c>
      <c r="S4212" s="46">
        <f t="shared" si="278"/>
        <v>0</v>
      </c>
      <c r="T4212" s="47">
        <v>0</v>
      </c>
      <c r="U4212" s="47">
        <v>0</v>
      </c>
      <c r="V4212" s="46">
        <f t="shared" si="279"/>
        <v>0</v>
      </c>
      <c r="W4212" s="46">
        <f t="shared" si="280"/>
        <v>0</v>
      </c>
      <c r="X4212" s="45" t="s">
        <v>176</v>
      </c>
      <c r="Y4212" s="44"/>
      <c r="Z4212" s="43"/>
      <c r="AA4212" s="78" t="s">
        <v>100</v>
      </c>
      <c r="AK4212" s="2"/>
      <c r="AL4212" s="2"/>
      <c r="AM4212" s="2"/>
      <c r="AN4212" s="2"/>
      <c r="AO4212" s="2"/>
      <c r="AP4212" s="2"/>
      <c r="AQ4212" s="2"/>
      <c r="AR4212" s="2"/>
      <c r="AS4212" s="2"/>
      <c r="AT4212" s="2"/>
      <c r="AU4212" s="2"/>
      <c r="AV4212" s="2"/>
      <c r="AW4212" s="2"/>
    </row>
    <row r="4213" spans="1:49" hidden="1">
      <c r="A4213" s="31" t="e">
        <f t="shared" si="281"/>
        <v>#N/A</v>
      </c>
      <c r="B4213" s="30" t="e">
        <f>VLOOKUP(F4213,[3]!Tabla13[#All],2,FALSE)</f>
        <v>#N/A</v>
      </c>
      <c r="C4213" s="51">
        <v>2026</v>
      </c>
      <c r="D4213" s="51">
        <v>8330</v>
      </c>
      <c r="E4213" s="51"/>
      <c r="F4213" s="52"/>
      <c r="G4213" s="51">
        <v>4</v>
      </c>
      <c r="H4213" s="51">
        <v>10</v>
      </c>
      <c r="I4213" s="51">
        <v>27</v>
      </c>
      <c r="J4213" s="51"/>
      <c r="K4213" s="51">
        <v>5000</v>
      </c>
      <c r="L4213" s="51">
        <v>5200</v>
      </c>
      <c r="M4213" s="51">
        <v>521</v>
      </c>
      <c r="N4213" s="50">
        <v>152</v>
      </c>
      <c r="O4213" s="49"/>
      <c r="P4213" s="48" t="s">
        <v>282</v>
      </c>
      <c r="Q4213" s="47">
        <v>0</v>
      </c>
      <c r="R4213" s="47">
        <v>0</v>
      </c>
      <c r="S4213" s="46">
        <f t="shared" si="278"/>
        <v>0</v>
      </c>
      <c r="T4213" s="47">
        <v>0</v>
      </c>
      <c r="U4213" s="47">
        <v>0</v>
      </c>
      <c r="V4213" s="46">
        <f t="shared" si="279"/>
        <v>0</v>
      </c>
      <c r="W4213" s="46">
        <f t="shared" si="280"/>
        <v>0</v>
      </c>
      <c r="X4213" s="45" t="s">
        <v>176</v>
      </c>
      <c r="Y4213" s="44"/>
      <c r="Z4213" s="43"/>
      <c r="AA4213" s="78" t="s">
        <v>100</v>
      </c>
      <c r="AK4213" s="2"/>
      <c r="AL4213" s="2"/>
      <c r="AM4213" s="2"/>
      <c r="AN4213" s="2"/>
      <c r="AO4213" s="2"/>
      <c r="AP4213" s="2"/>
      <c r="AQ4213" s="2"/>
      <c r="AR4213" s="2"/>
      <c r="AS4213" s="2"/>
      <c r="AT4213" s="2"/>
      <c r="AU4213" s="2"/>
      <c r="AV4213" s="2"/>
      <c r="AW4213" s="2"/>
    </row>
    <row r="4214" spans="1:49" hidden="1">
      <c r="A4214" s="31" t="e">
        <f t="shared" si="281"/>
        <v>#N/A</v>
      </c>
      <c r="B4214" s="30" t="e">
        <f>VLOOKUP(F4214,[3]!Tabla13[#All],2,FALSE)</f>
        <v>#N/A</v>
      </c>
      <c r="C4214" s="51">
        <v>2026</v>
      </c>
      <c r="D4214" s="51">
        <v>8330</v>
      </c>
      <c r="E4214" s="51"/>
      <c r="F4214" s="52"/>
      <c r="G4214" s="51">
        <v>4</v>
      </c>
      <c r="H4214" s="51">
        <v>10</v>
      </c>
      <c r="I4214" s="51">
        <v>27</v>
      </c>
      <c r="J4214" s="51"/>
      <c r="K4214" s="51">
        <v>5000</v>
      </c>
      <c r="L4214" s="51">
        <v>5200</v>
      </c>
      <c r="M4214" s="51">
        <v>521</v>
      </c>
      <c r="N4214" s="50">
        <v>503</v>
      </c>
      <c r="O4214" s="49"/>
      <c r="P4214" s="48" t="s">
        <v>281</v>
      </c>
      <c r="Q4214" s="47">
        <v>0</v>
      </c>
      <c r="R4214" s="47">
        <v>0</v>
      </c>
      <c r="S4214" s="46">
        <f t="shared" si="278"/>
        <v>0</v>
      </c>
      <c r="T4214" s="47">
        <v>0</v>
      </c>
      <c r="U4214" s="47">
        <v>0</v>
      </c>
      <c r="V4214" s="46">
        <f t="shared" si="279"/>
        <v>0</v>
      </c>
      <c r="W4214" s="46">
        <f t="shared" si="280"/>
        <v>0</v>
      </c>
      <c r="X4214" s="45" t="s">
        <v>176</v>
      </c>
      <c r="Y4214" s="44"/>
      <c r="Z4214" s="43"/>
      <c r="AA4214" s="78" t="s">
        <v>100</v>
      </c>
      <c r="AK4214" s="2"/>
      <c r="AL4214" s="2"/>
      <c r="AM4214" s="2"/>
      <c r="AN4214" s="2"/>
      <c r="AO4214" s="2"/>
      <c r="AP4214" s="2"/>
      <c r="AQ4214" s="2"/>
      <c r="AR4214" s="2"/>
      <c r="AS4214" s="2"/>
      <c r="AT4214" s="2"/>
      <c r="AU4214" s="2"/>
      <c r="AV4214" s="2"/>
      <c r="AW4214" s="2"/>
    </row>
    <row r="4215" spans="1:49" hidden="1">
      <c r="A4215" s="31" t="e">
        <f t="shared" si="281"/>
        <v>#N/A</v>
      </c>
      <c r="B4215" s="30" t="e">
        <f>VLOOKUP(F4215,[3]!Tabla13[#All],2,FALSE)</f>
        <v>#N/A</v>
      </c>
      <c r="C4215" s="51">
        <v>2026</v>
      </c>
      <c r="D4215" s="51">
        <v>8330</v>
      </c>
      <c r="E4215" s="51"/>
      <c r="F4215" s="52"/>
      <c r="G4215" s="51">
        <v>4</v>
      </c>
      <c r="H4215" s="51">
        <v>10</v>
      </c>
      <c r="I4215" s="51">
        <v>27</v>
      </c>
      <c r="J4215" s="51"/>
      <c r="K4215" s="51">
        <v>5000</v>
      </c>
      <c r="L4215" s="51">
        <v>5200</v>
      </c>
      <c r="M4215" s="51">
        <v>521</v>
      </c>
      <c r="N4215" s="50">
        <v>554</v>
      </c>
      <c r="O4215" s="49"/>
      <c r="P4215" s="48" t="s">
        <v>280</v>
      </c>
      <c r="Q4215" s="47">
        <v>0</v>
      </c>
      <c r="R4215" s="47">
        <v>0</v>
      </c>
      <c r="S4215" s="46">
        <f t="shared" si="278"/>
        <v>0</v>
      </c>
      <c r="T4215" s="47">
        <v>0</v>
      </c>
      <c r="U4215" s="47">
        <v>0</v>
      </c>
      <c r="V4215" s="46">
        <f t="shared" si="279"/>
        <v>0</v>
      </c>
      <c r="W4215" s="46">
        <f t="shared" si="280"/>
        <v>0</v>
      </c>
      <c r="X4215" s="45" t="s">
        <v>176</v>
      </c>
      <c r="Y4215" s="44"/>
      <c r="Z4215" s="43"/>
      <c r="AA4215" s="78" t="s">
        <v>100</v>
      </c>
      <c r="AK4215" s="2"/>
      <c r="AL4215" s="2"/>
      <c r="AM4215" s="2"/>
      <c r="AN4215" s="2"/>
      <c r="AO4215" s="2"/>
      <c r="AP4215" s="2"/>
      <c r="AQ4215" s="2"/>
      <c r="AR4215" s="2"/>
      <c r="AS4215" s="2"/>
      <c r="AT4215" s="2"/>
      <c r="AU4215" s="2"/>
      <c r="AV4215" s="2"/>
      <c r="AW4215" s="2"/>
    </row>
    <row r="4216" spans="1:49" hidden="1">
      <c r="A4216" s="31" t="e">
        <f t="shared" si="281"/>
        <v>#N/A</v>
      </c>
      <c r="B4216" s="30" t="e">
        <f>VLOOKUP(F4216,[3]!Tabla13[#All],2,FALSE)</f>
        <v>#N/A</v>
      </c>
      <c r="C4216" s="51">
        <v>2026</v>
      </c>
      <c r="D4216" s="51">
        <v>8330</v>
      </c>
      <c r="E4216" s="51"/>
      <c r="F4216" s="52"/>
      <c r="G4216" s="51">
        <v>4</v>
      </c>
      <c r="H4216" s="51">
        <v>10</v>
      </c>
      <c r="I4216" s="51">
        <v>27</v>
      </c>
      <c r="J4216" s="51"/>
      <c r="K4216" s="51">
        <v>5000</v>
      </c>
      <c r="L4216" s="51">
        <v>5200</v>
      </c>
      <c r="M4216" s="51">
        <v>521</v>
      </c>
      <c r="N4216" s="50">
        <v>722</v>
      </c>
      <c r="O4216" s="49"/>
      <c r="P4216" s="48" t="s">
        <v>279</v>
      </c>
      <c r="Q4216" s="47">
        <v>0</v>
      </c>
      <c r="R4216" s="47">
        <v>0</v>
      </c>
      <c r="S4216" s="46">
        <f t="shared" si="278"/>
        <v>0</v>
      </c>
      <c r="T4216" s="47">
        <v>0</v>
      </c>
      <c r="U4216" s="47">
        <v>0</v>
      </c>
      <c r="V4216" s="46">
        <f t="shared" si="279"/>
        <v>0</v>
      </c>
      <c r="W4216" s="46">
        <f t="shared" si="280"/>
        <v>0</v>
      </c>
      <c r="X4216" s="45" t="s">
        <v>176</v>
      </c>
      <c r="Y4216" s="44"/>
      <c r="Z4216" s="43"/>
      <c r="AA4216" s="78" t="s">
        <v>100</v>
      </c>
      <c r="AK4216" s="2"/>
      <c r="AL4216" s="2"/>
      <c r="AM4216" s="2"/>
      <c r="AN4216" s="2"/>
      <c r="AO4216" s="2"/>
      <c r="AP4216" s="2"/>
      <c r="AQ4216" s="2"/>
      <c r="AR4216" s="2"/>
      <c r="AS4216" s="2"/>
      <c r="AT4216" s="2"/>
      <c r="AU4216" s="2"/>
      <c r="AV4216" s="2"/>
      <c r="AW4216" s="2"/>
    </row>
    <row r="4217" spans="1:49" hidden="1">
      <c r="A4217" s="31" t="e">
        <f t="shared" si="281"/>
        <v>#N/A</v>
      </c>
      <c r="B4217" s="30" t="e">
        <f>VLOOKUP(F4217,[3]!Tabla13[#All],2,FALSE)</f>
        <v>#N/A</v>
      </c>
      <c r="C4217" s="51">
        <v>2026</v>
      </c>
      <c r="D4217" s="51">
        <v>8330</v>
      </c>
      <c r="E4217" s="51"/>
      <c r="F4217" s="52"/>
      <c r="G4217" s="51">
        <v>4</v>
      </c>
      <c r="H4217" s="51">
        <v>10</v>
      </c>
      <c r="I4217" s="51">
        <v>27</v>
      </c>
      <c r="J4217" s="51"/>
      <c r="K4217" s="51">
        <v>5000</v>
      </c>
      <c r="L4217" s="51">
        <v>5200</v>
      </c>
      <c r="M4217" s="51">
        <v>521</v>
      </c>
      <c r="N4217" s="50">
        <v>951</v>
      </c>
      <c r="O4217" s="49"/>
      <c r="P4217" s="48" t="s">
        <v>278</v>
      </c>
      <c r="Q4217" s="47">
        <v>0</v>
      </c>
      <c r="R4217" s="47">
        <v>0</v>
      </c>
      <c r="S4217" s="46">
        <f t="shared" si="278"/>
        <v>0</v>
      </c>
      <c r="T4217" s="47">
        <v>0</v>
      </c>
      <c r="U4217" s="47">
        <v>0</v>
      </c>
      <c r="V4217" s="46">
        <f t="shared" si="279"/>
        <v>0</v>
      </c>
      <c r="W4217" s="46">
        <f t="shared" si="280"/>
        <v>0</v>
      </c>
      <c r="X4217" s="45" t="s">
        <v>176</v>
      </c>
      <c r="Y4217" s="44"/>
      <c r="Z4217" s="43"/>
      <c r="AA4217" s="42" t="s">
        <v>19</v>
      </c>
      <c r="AK4217" s="2"/>
      <c r="AL4217" s="2"/>
      <c r="AM4217" s="2"/>
      <c r="AN4217" s="2"/>
      <c r="AO4217" s="2"/>
      <c r="AP4217" s="2"/>
      <c r="AQ4217" s="2"/>
      <c r="AR4217" s="2"/>
      <c r="AS4217" s="2"/>
      <c r="AT4217" s="2"/>
      <c r="AU4217" s="2"/>
      <c r="AV4217" s="2"/>
      <c r="AW4217" s="2"/>
    </row>
    <row r="4218" spans="1:49" hidden="1">
      <c r="A4218" s="31" t="e">
        <f t="shared" si="281"/>
        <v>#N/A</v>
      </c>
      <c r="B4218" s="30" t="e">
        <f>VLOOKUP(F4218,[3]!Tabla13[#All],2,FALSE)</f>
        <v>#N/A</v>
      </c>
      <c r="C4218" s="51">
        <v>2026</v>
      </c>
      <c r="D4218" s="51">
        <v>8330</v>
      </c>
      <c r="E4218" s="51"/>
      <c r="F4218" s="52"/>
      <c r="G4218" s="51">
        <v>4</v>
      </c>
      <c r="H4218" s="51">
        <v>10</v>
      </c>
      <c r="I4218" s="51">
        <v>27</v>
      </c>
      <c r="J4218" s="51"/>
      <c r="K4218" s="51">
        <v>5000</v>
      </c>
      <c r="L4218" s="51">
        <v>5200</v>
      </c>
      <c r="M4218" s="51">
        <v>521</v>
      </c>
      <c r="N4218" s="50">
        <v>1035</v>
      </c>
      <c r="O4218" s="49"/>
      <c r="P4218" s="48" t="s">
        <v>37</v>
      </c>
      <c r="Q4218" s="47">
        <v>0</v>
      </c>
      <c r="R4218" s="47">
        <v>0</v>
      </c>
      <c r="S4218" s="46">
        <f t="shared" si="278"/>
        <v>0</v>
      </c>
      <c r="T4218" s="47">
        <v>0</v>
      </c>
      <c r="U4218" s="47">
        <v>0</v>
      </c>
      <c r="V4218" s="46">
        <f t="shared" si="279"/>
        <v>0</v>
      </c>
      <c r="W4218" s="46">
        <f t="shared" si="280"/>
        <v>0</v>
      </c>
      <c r="X4218" s="45" t="s">
        <v>176</v>
      </c>
      <c r="Y4218" s="44"/>
      <c r="Z4218" s="43"/>
      <c r="AA4218" s="78" t="s">
        <v>100</v>
      </c>
      <c r="AK4218" s="2"/>
      <c r="AL4218" s="2"/>
      <c r="AM4218" s="2"/>
      <c r="AN4218" s="2"/>
      <c r="AO4218" s="2"/>
      <c r="AP4218" s="2"/>
      <c r="AQ4218" s="2"/>
      <c r="AR4218" s="2"/>
      <c r="AS4218" s="2"/>
      <c r="AT4218" s="2"/>
      <c r="AU4218" s="2"/>
      <c r="AV4218" s="2"/>
      <c r="AW4218" s="2"/>
    </row>
    <row r="4219" spans="1:49" hidden="1">
      <c r="A4219" s="31" t="e">
        <f t="shared" si="281"/>
        <v>#N/A</v>
      </c>
      <c r="B4219" s="30" t="e">
        <f>VLOOKUP(F4219,[3]!Tabla13[#All],2,FALSE)</f>
        <v>#N/A</v>
      </c>
      <c r="C4219" s="51">
        <v>2026</v>
      </c>
      <c r="D4219" s="51">
        <v>8330</v>
      </c>
      <c r="E4219" s="51"/>
      <c r="F4219" s="52"/>
      <c r="G4219" s="51">
        <v>4</v>
      </c>
      <c r="H4219" s="51">
        <v>10</v>
      </c>
      <c r="I4219" s="51">
        <v>27</v>
      </c>
      <c r="J4219" s="51"/>
      <c r="K4219" s="51">
        <v>5000</v>
      </c>
      <c r="L4219" s="51">
        <v>5200</v>
      </c>
      <c r="M4219" s="51">
        <v>521</v>
      </c>
      <c r="N4219" s="50">
        <v>1342</v>
      </c>
      <c r="O4219" s="49"/>
      <c r="P4219" s="48" t="s">
        <v>277</v>
      </c>
      <c r="Q4219" s="47">
        <v>0</v>
      </c>
      <c r="R4219" s="47">
        <v>0</v>
      </c>
      <c r="S4219" s="46">
        <f t="shared" ref="S4219:S4282" si="282">Q4219+R4219</f>
        <v>0</v>
      </c>
      <c r="T4219" s="47">
        <v>0</v>
      </c>
      <c r="U4219" s="47">
        <v>0</v>
      </c>
      <c r="V4219" s="46">
        <f t="shared" ref="V4219:V4282" si="283">T4219+U4219</f>
        <v>0</v>
      </c>
      <c r="W4219" s="46">
        <f t="shared" ref="W4219:W4282" si="284">S4219+V4219</f>
        <v>0</v>
      </c>
      <c r="X4219" s="45" t="s">
        <v>176</v>
      </c>
      <c r="Y4219" s="44"/>
      <c r="Z4219" s="43"/>
      <c r="AA4219" s="78" t="s">
        <v>100</v>
      </c>
      <c r="AK4219" s="2"/>
      <c r="AL4219" s="2"/>
      <c r="AM4219" s="2"/>
      <c r="AN4219" s="2"/>
      <c r="AO4219" s="2"/>
      <c r="AP4219" s="2"/>
      <c r="AQ4219" s="2"/>
      <c r="AR4219" s="2"/>
      <c r="AS4219" s="2"/>
      <c r="AT4219" s="2"/>
      <c r="AU4219" s="2"/>
      <c r="AV4219" s="2"/>
      <c r="AW4219" s="2"/>
    </row>
    <row r="4220" spans="1:49" hidden="1">
      <c r="A4220" s="31" t="e">
        <f t="shared" si="281"/>
        <v>#N/A</v>
      </c>
      <c r="B4220" s="30" t="e">
        <f>VLOOKUP(F4220,[3]!Tabla13[#All],2,FALSE)</f>
        <v>#N/A</v>
      </c>
      <c r="C4220" s="40">
        <v>2026</v>
      </c>
      <c r="D4220" s="40">
        <v>8330</v>
      </c>
      <c r="E4220" s="40"/>
      <c r="F4220" s="41"/>
      <c r="G4220" s="40">
        <v>4</v>
      </c>
      <c r="H4220" s="40">
        <v>10</v>
      </c>
      <c r="I4220" s="40">
        <v>27</v>
      </c>
      <c r="J4220" s="40"/>
      <c r="K4220" s="40">
        <v>5000</v>
      </c>
      <c r="L4220" s="40">
        <v>5200</v>
      </c>
      <c r="M4220" s="40">
        <v>523</v>
      </c>
      <c r="N4220" s="39" t="s">
        <v>23</v>
      </c>
      <c r="O4220" s="38"/>
      <c r="P4220" s="37" t="s">
        <v>36</v>
      </c>
      <c r="Q4220" s="36">
        <f>SUM(Q4221:Q4226)</f>
        <v>0</v>
      </c>
      <c r="R4220" s="36">
        <f>SUM(R4221:R4226)</f>
        <v>0</v>
      </c>
      <c r="S4220" s="36">
        <f t="shared" si="282"/>
        <v>0</v>
      </c>
      <c r="T4220" s="36">
        <f>SUM(T4221:T4226)</f>
        <v>0</v>
      </c>
      <c r="U4220" s="36">
        <f>SUM(U4221:U4226)</f>
        <v>0</v>
      </c>
      <c r="V4220" s="36">
        <f t="shared" si="283"/>
        <v>0</v>
      </c>
      <c r="W4220" s="36">
        <f t="shared" si="284"/>
        <v>0</v>
      </c>
      <c r="X4220" s="35"/>
      <c r="Y4220" s="64"/>
      <c r="Z4220" s="63"/>
      <c r="AA4220" s="32"/>
      <c r="AK4220" s="2"/>
      <c r="AL4220" s="2"/>
      <c r="AM4220" s="2"/>
      <c r="AN4220" s="2"/>
      <c r="AO4220" s="2"/>
      <c r="AP4220" s="2"/>
      <c r="AQ4220" s="2"/>
      <c r="AR4220" s="2"/>
      <c r="AS4220" s="2"/>
      <c r="AT4220" s="2"/>
      <c r="AU4220" s="2"/>
      <c r="AV4220" s="2"/>
      <c r="AW4220" s="2"/>
    </row>
    <row r="4221" spans="1:49" hidden="1">
      <c r="A4221" s="31" t="e">
        <f t="shared" si="281"/>
        <v>#N/A</v>
      </c>
      <c r="B4221" s="30" t="e">
        <f>VLOOKUP(F4221,[3]!Tabla13[#All],2,FALSE)</f>
        <v>#N/A</v>
      </c>
      <c r="C4221" s="51">
        <v>2026</v>
      </c>
      <c r="D4221" s="51">
        <v>8330</v>
      </c>
      <c r="E4221" s="51"/>
      <c r="F4221" s="52"/>
      <c r="G4221" s="51">
        <v>4</v>
      </c>
      <c r="H4221" s="51">
        <v>10</v>
      </c>
      <c r="I4221" s="51">
        <v>27</v>
      </c>
      <c r="J4221" s="51"/>
      <c r="K4221" s="51">
        <v>5000</v>
      </c>
      <c r="L4221" s="51">
        <v>5200</v>
      </c>
      <c r="M4221" s="51">
        <v>523</v>
      </c>
      <c r="N4221" s="50">
        <v>183</v>
      </c>
      <c r="O4221" s="49">
        <v>16</v>
      </c>
      <c r="P4221" s="48" t="s">
        <v>35</v>
      </c>
      <c r="Q4221" s="47"/>
      <c r="R4221" s="47">
        <v>0</v>
      </c>
      <c r="S4221" s="46">
        <f t="shared" si="282"/>
        <v>0</v>
      </c>
      <c r="T4221" s="47">
        <v>0</v>
      </c>
      <c r="U4221" s="47">
        <v>0</v>
      </c>
      <c r="V4221" s="46">
        <f t="shared" si="283"/>
        <v>0</v>
      </c>
      <c r="W4221" s="46">
        <f t="shared" si="284"/>
        <v>0</v>
      </c>
      <c r="X4221" s="45" t="s">
        <v>26</v>
      </c>
      <c r="Y4221" s="44"/>
      <c r="Z4221" s="43"/>
      <c r="AA4221" s="78" t="s">
        <v>100</v>
      </c>
      <c r="AK4221" s="2"/>
      <c r="AL4221" s="2"/>
      <c r="AM4221" s="2"/>
      <c r="AN4221" s="2"/>
      <c r="AO4221" s="2"/>
      <c r="AP4221" s="2"/>
      <c r="AQ4221" s="2"/>
      <c r="AR4221" s="2"/>
      <c r="AS4221" s="2"/>
      <c r="AT4221" s="2"/>
      <c r="AU4221" s="2"/>
      <c r="AV4221" s="2"/>
      <c r="AW4221" s="2"/>
    </row>
    <row r="4222" spans="1:49" hidden="1">
      <c r="A4222" s="31" t="e">
        <f t="shared" ref="A4222:A4285" si="285">B4222-E4222</f>
        <v>#N/A</v>
      </c>
      <c r="B4222" s="30" t="e">
        <f>VLOOKUP(F4222,[3]!Tabla13[#All],2,FALSE)</f>
        <v>#N/A</v>
      </c>
      <c r="C4222" s="51">
        <v>2026</v>
      </c>
      <c r="D4222" s="51">
        <v>8330</v>
      </c>
      <c r="E4222" s="51"/>
      <c r="F4222" s="52"/>
      <c r="G4222" s="51">
        <v>4</v>
      </c>
      <c r="H4222" s="51">
        <v>10</v>
      </c>
      <c r="I4222" s="51">
        <v>27</v>
      </c>
      <c r="J4222" s="51"/>
      <c r="K4222" s="51">
        <v>5000</v>
      </c>
      <c r="L4222" s="51">
        <v>5200</v>
      </c>
      <c r="M4222" s="51">
        <v>523</v>
      </c>
      <c r="N4222" s="50">
        <v>188</v>
      </c>
      <c r="O4222" s="49"/>
      <c r="P4222" s="48" t="s">
        <v>276</v>
      </c>
      <c r="Q4222" s="47">
        <v>0</v>
      </c>
      <c r="R4222" s="47">
        <v>0</v>
      </c>
      <c r="S4222" s="46">
        <f t="shared" si="282"/>
        <v>0</v>
      </c>
      <c r="T4222" s="47">
        <v>0</v>
      </c>
      <c r="U4222" s="47">
        <v>0</v>
      </c>
      <c r="V4222" s="46">
        <f t="shared" si="283"/>
        <v>0</v>
      </c>
      <c r="W4222" s="46">
        <f t="shared" si="284"/>
        <v>0</v>
      </c>
      <c r="X4222" s="45" t="s">
        <v>26</v>
      </c>
      <c r="Y4222" s="44"/>
      <c r="Z4222" s="43"/>
      <c r="AA4222" s="78" t="s">
        <v>100</v>
      </c>
      <c r="AK4222" s="2"/>
      <c r="AL4222" s="2"/>
      <c r="AM4222" s="2"/>
      <c r="AN4222" s="2"/>
      <c r="AO4222" s="2"/>
      <c r="AP4222" s="2"/>
      <c r="AQ4222" s="2"/>
      <c r="AR4222" s="2"/>
      <c r="AS4222" s="2"/>
      <c r="AT4222" s="2"/>
      <c r="AU4222" s="2"/>
      <c r="AV4222" s="2"/>
      <c r="AW4222" s="2"/>
    </row>
    <row r="4223" spans="1:49" hidden="1">
      <c r="A4223" s="31" t="e">
        <f t="shared" si="285"/>
        <v>#N/A</v>
      </c>
      <c r="B4223" s="30" t="e">
        <f>VLOOKUP(F4223,[3]!Tabla13[#All],2,FALSE)</f>
        <v>#N/A</v>
      </c>
      <c r="C4223" s="51">
        <v>2026</v>
      </c>
      <c r="D4223" s="51">
        <v>8330</v>
      </c>
      <c r="E4223" s="51"/>
      <c r="F4223" s="52"/>
      <c r="G4223" s="51">
        <v>4</v>
      </c>
      <c r="H4223" s="51">
        <v>10</v>
      </c>
      <c r="I4223" s="51">
        <v>27</v>
      </c>
      <c r="J4223" s="51"/>
      <c r="K4223" s="51">
        <v>5000</v>
      </c>
      <c r="L4223" s="51">
        <v>5200</v>
      </c>
      <c r="M4223" s="51">
        <v>523</v>
      </c>
      <c r="N4223" s="50">
        <v>189</v>
      </c>
      <c r="O4223" s="49"/>
      <c r="P4223" s="48" t="s">
        <v>275</v>
      </c>
      <c r="Q4223" s="47">
        <v>0</v>
      </c>
      <c r="R4223" s="47">
        <v>0</v>
      </c>
      <c r="S4223" s="46">
        <f t="shared" si="282"/>
        <v>0</v>
      </c>
      <c r="T4223" s="47">
        <v>0</v>
      </c>
      <c r="U4223" s="47">
        <v>0</v>
      </c>
      <c r="V4223" s="46">
        <f t="shared" si="283"/>
        <v>0</v>
      </c>
      <c r="W4223" s="46">
        <f t="shared" si="284"/>
        <v>0</v>
      </c>
      <c r="X4223" s="45" t="s">
        <v>26</v>
      </c>
      <c r="Y4223" s="44"/>
      <c r="Z4223" s="43"/>
      <c r="AA4223" s="78" t="s">
        <v>100</v>
      </c>
      <c r="AK4223" s="2"/>
      <c r="AL4223" s="2"/>
      <c r="AM4223" s="2"/>
      <c r="AN4223" s="2"/>
      <c r="AO4223" s="2"/>
      <c r="AP4223" s="2"/>
      <c r="AQ4223" s="2"/>
      <c r="AR4223" s="2"/>
      <c r="AS4223" s="2"/>
      <c r="AT4223" s="2"/>
      <c r="AU4223" s="2"/>
      <c r="AV4223" s="2"/>
      <c r="AW4223" s="2"/>
    </row>
    <row r="4224" spans="1:49" hidden="1">
      <c r="A4224" s="31" t="e">
        <f t="shared" si="285"/>
        <v>#N/A</v>
      </c>
      <c r="B4224" s="30" t="e">
        <f>VLOOKUP(F4224,[3]!Tabla13[#All],2,FALSE)</f>
        <v>#N/A</v>
      </c>
      <c r="C4224" s="51">
        <v>2026</v>
      </c>
      <c r="D4224" s="51">
        <v>8330</v>
      </c>
      <c r="E4224" s="51"/>
      <c r="F4224" s="52"/>
      <c r="G4224" s="51">
        <v>4</v>
      </c>
      <c r="H4224" s="51">
        <v>10</v>
      </c>
      <c r="I4224" s="51">
        <v>27</v>
      </c>
      <c r="J4224" s="51"/>
      <c r="K4224" s="51">
        <v>5000</v>
      </c>
      <c r="L4224" s="51">
        <v>5200</v>
      </c>
      <c r="M4224" s="51">
        <v>523</v>
      </c>
      <c r="N4224" s="50">
        <v>194</v>
      </c>
      <c r="O4224" s="49"/>
      <c r="P4224" s="48" t="s">
        <v>274</v>
      </c>
      <c r="Q4224" s="47">
        <v>0</v>
      </c>
      <c r="R4224" s="47">
        <v>0</v>
      </c>
      <c r="S4224" s="46">
        <f t="shared" si="282"/>
        <v>0</v>
      </c>
      <c r="T4224" s="47">
        <v>0</v>
      </c>
      <c r="U4224" s="47">
        <v>0</v>
      </c>
      <c r="V4224" s="46">
        <f t="shared" si="283"/>
        <v>0</v>
      </c>
      <c r="W4224" s="46">
        <f t="shared" si="284"/>
        <v>0</v>
      </c>
      <c r="X4224" s="45" t="s">
        <v>180</v>
      </c>
      <c r="Y4224" s="44"/>
      <c r="Z4224" s="43"/>
      <c r="AA4224" s="78" t="s">
        <v>100</v>
      </c>
      <c r="AK4224" s="2"/>
      <c r="AL4224" s="2"/>
      <c r="AM4224" s="2"/>
      <c r="AN4224" s="2"/>
      <c r="AO4224" s="2"/>
      <c r="AP4224" s="2"/>
      <c r="AQ4224" s="2"/>
      <c r="AR4224" s="2"/>
      <c r="AS4224" s="2"/>
      <c r="AT4224" s="2"/>
      <c r="AU4224" s="2"/>
      <c r="AV4224" s="2"/>
      <c r="AW4224" s="2"/>
    </row>
    <row r="4225" spans="1:49" hidden="1">
      <c r="A4225" s="31" t="e">
        <f t="shared" si="285"/>
        <v>#N/A</v>
      </c>
      <c r="B4225" s="30" t="e">
        <f>VLOOKUP(F4225,[3]!Tabla13[#All],2,FALSE)</f>
        <v>#N/A</v>
      </c>
      <c r="C4225" s="51">
        <v>2026</v>
      </c>
      <c r="D4225" s="51">
        <v>8330</v>
      </c>
      <c r="E4225" s="51"/>
      <c r="F4225" s="52"/>
      <c r="G4225" s="51">
        <v>4</v>
      </c>
      <c r="H4225" s="51">
        <v>10</v>
      </c>
      <c r="I4225" s="51">
        <v>27</v>
      </c>
      <c r="J4225" s="51"/>
      <c r="K4225" s="51">
        <v>5000</v>
      </c>
      <c r="L4225" s="51">
        <v>5200</v>
      </c>
      <c r="M4225" s="51">
        <v>523</v>
      </c>
      <c r="N4225" s="50">
        <v>245</v>
      </c>
      <c r="O4225" s="49"/>
      <c r="P4225" s="48" t="s">
        <v>273</v>
      </c>
      <c r="Q4225" s="47">
        <v>0</v>
      </c>
      <c r="R4225" s="47">
        <v>0</v>
      </c>
      <c r="S4225" s="46">
        <f t="shared" si="282"/>
        <v>0</v>
      </c>
      <c r="T4225" s="47">
        <v>0</v>
      </c>
      <c r="U4225" s="47">
        <v>0</v>
      </c>
      <c r="V4225" s="46">
        <f t="shared" si="283"/>
        <v>0</v>
      </c>
      <c r="W4225" s="46">
        <f t="shared" si="284"/>
        <v>0</v>
      </c>
      <c r="X4225" s="45" t="s">
        <v>26</v>
      </c>
      <c r="Y4225" s="44"/>
      <c r="Z4225" s="43"/>
      <c r="AA4225" s="78" t="s">
        <v>100</v>
      </c>
      <c r="AK4225" s="2"/>
      <c r="AL4225" s="2"/>
      <c r="AM4225" s="2"/>
      <c r="AN4225" s="2"/>
      <c r="AO4225" s="2"/>
      <c r="AP4225" s="2"/>
      <c r="AQ4225" s="2"/>
      <c r="AR4225" s="2"/>
      <c r="AS4225" s="2"/>
      <c r="AT4225" s="2"/>
      <c r="AU4225" s="2"/>
      <c r="AV4225" s="2"/>
      <c r="AW4225" s="2"/>
    </row>
    <row r="4226" spans="1:49" hidden="1">
      <c r="A4226" s="31" t="e">
        <f t="shared" si="285"/>
        <v>#N/A</v>
      </c>
      <c r="B4226" s="30" t="e">
        <f>VLOOKUP(F4226,[3]!Tabla13[#All],2,FALSE)</f>
        <v>#N/A</v>
      </c>
      <c r="C4226" s="51">
        <v>2026</v>
      </c>
      <c r="D4226" s="51">
        <v>8330</v>
      </c>
      <c r="E4226" s="51"/>
      <c r="F4226" s="52"/>
      <c r="G4226" s="51">
        <v>4</v>
      </c>
      <c r="H4226" s="51">
        <v>10</v>
      </c>
      <c r="I4226" s="51">
        <v>27</v>
      </c>
      <c r="J4226" s="51"/>
      <c r="K4226" s="51">
        <v>5000</v>
      </c>
      <c r="L4226" s="51">
        <v>5200</v>
      </c>
      <c r="M4226" s="51">
        <v>523</v>
      </c>
      <c r="N4226" s="50">
        <v>1508</v>
      </c>
      <c r="O4226" s="49"/>
      <c r="P4226" s="48" t="s">
        <v>34</v>
      </c>
      <c r="Q4226" s="47">
        <v>0</v>
      </c>
      <c r="R4226" s="47">
        <v>0</v>
      </c>
      <c r="S4226" s="46">
        <f t="shared" si="282"/>
        <v>0</v>
      </c>
      <c r="T4226" s="47">
        <v>0</v>
      </c>
      <c r="U4226" s="47">
        <v>0</v>
      </c>
      <c r="V4226" s="46">
        <f t="shared" si="283"/>
        <v>0</v>
      </c>
      <c r="W4226" s="46">
        <f t="shared" si="284"/>
        <v>0</v>
      </c>
      <c r="X4226" s="45" t="s">
        <v>26</v>
      </c>
      <c r="Y4226" s="44"/>
      <c r="Z4226" s="43"/>
      <c r="AA4226" s="78" t="s">
        <v>100</v>
      </c>
      <c r="AK4226" s="2"/>
      <c r="AL4226" s="2"/>
      <c r="AM4226" s="2"/>
      <c r="AN4226" s="2"/>
      <c r="AO4226" s="2"/>
      <c r="AP4226" s="2"/>
      <c r="AQ4226" s="2"/>
      <c r="AR4226" s="2"/>
      <c r="AS4226" s="2"/>
      <c r="AT4226" s="2"/>
      <c r="AU4226" s="2"/>
      <c r="AV4226" s="2"/>
      <c r="AW4226" s="2"/>
    </row>
    <row r="4227" spans="1:49" hidden="1">
      <c r="A4227" s="31" t="e">
        <f t="shared" si="285"/>
        <v>#N/A</v>
      </c>
      <c r="B4227" s="30" t="e">
        <f>VLOOKUP(F4227,[3]!Tabla13[#All],2,FALSE)</f>
        <v>#N/A</v>
      </c>
      <c r="C4227" s="61">
        <v>2026</v>
      </c>
      <c r="D4227" s="61">
        <v>8330</v>
      </c>
      <c r="E4227" s="61"/>
      <c r="F4227" s="62"/>
      <c r="G4227" s="61">
        <v>4</v>
      </c>
      <c r="H4227" s="61">
        <v>10</v>
      </c>
      <c r="I4227" s="61">
        <v>27</v>
      </c>
      <c r="J4227" s="61"/>
      <c r="K4227" s="61">
        <v>5000</v>
      </c>
      <c r="L4227" s="61">
        <v>5300</v>
      </c>
      <c r="M4227" s="61"/>
      <c r="N4227" s="60" t="s">
        <v>23</v>
      </c>
      <c r="O4227" s="59"/>
      <c r="P4227" s="58" t="s">
        <v>272</v>
      </c>
      <c r="Q4227" s="57">
        <f>Q4228+Q4258</f>
        <v>0</v>
      </c>
      <c r="R4227" s="57">
        <f>R4228+R4258</f>
        <v>0</v>
      </c>
      <c r="S4227" s="57">
        <f t="shared" si="282"/>
        <v>0</v>
      </c>
      <c r="T4227" s="57">
        <f>T4228+T4258</f>
        <v>0</v>
      </c>
      <c r="U4227" s="57">
        <f>U4228+U4258</f>
        <v>0</v>
      </c>
      <c r="V4227" s="57">
        <f t="shared" si="283"/>
        <v>0</v>
      </c>
      <c r="W4227" s="57">
        <f t="shared" si="284"/>
        <v>0</v>
      </c>
      <c r="X4227" s="56"/>
      <c r="Y4227" s="66"/>
      <c r="Z4227" s="65"/>
      <c r="AA4227" s="53"/>
      <c r="AK4227" s="2"/>
      <c r="AL4227" s="2"/>
      <c r="AM4227" s="2"/>
      <c r="AN4227" s="2"/>
      <c r="AO4227" s="2"/>
      <c r="AP4227" s="2"/>
      <c r="AQ4227" s="2"/>
      <c r="AR4227" s="2"/>
      <c r="AS4227" s="2"/>
      <c r="AT4227" s="2"/>
      <c r="AU4227" s="2"/>
      <c r="AV4227" s="2"/>
      <c r="AW4227" s="2"/>
    </row>
    <row r="4228" spans="1:49" hidden="1">
      <c r="A4228" s="31" t="e">
        <f t="shared" si="285"/>
        <v>#N/A</v>
      </c>
      <c r="B4228" s="30" t="e">
        <f>VLOOKUP(F4228,[3]!Tabla13[#All],2,FALSE)</f>
        <v>#N/A</v>
      </c>
      <c r="C4228" s="40">
        <v>2026</v>
      </c>
      <c r="D4228" s="40">
        <v>8330</v>
      </c>
      <c r="E4228" s="40"/>
      <c r="F4228" s="41"/>
      <c r="G4228" s="40">
        <v>4</v>
      </c>
      <c r="H4228" s="40">
        <v>10</v>
      </c>
      <c r="I4228" s="40">
        <v>27</v>
      </c>
      <c r="J4228" s="40"/>
      <c r="K4228" s="40">
        <v>5000</v>
      </c>
      <c r="L4228" s="40">
        <v>5300</v>
      </c>
      <c r="M4228" s="40">
        <v>531</v>
      </c>
      <c r="N4228" s="39" t="s">
        <v>23</v>
      </c>
      <c r="O4228" s="38"/>
      <c r="P4228" s="37" t="s">
        <v>271</v>
      </c>
      <c r="Q4228" s="36">
        <f>SUM(Q4229:Q4257)</f>
        <v>0</v>
      </c>
      <c r="R4228" s="36">
        <f>SUM(R4229:R4257)</f>
        <v>0</v>
      </c>
      <c r="S4228" s="36">
        <f t="shared" si="282"/>
        <v>0</v>
      </c>
      <c r="T4228" s="36">
        <f>SUM(T4229:T4257)</f>
        <v>0</v>
      </c>
      <c r="U4228" s="36">
        <f>SUM(U4229:U4257)</f>
        <v>0</v>
      </c>
      <c r="V4228" s="36">
        <f t="shared" si="283"/>
        <v>0</v>
      </c>
      <c r="W4228" s="36">
        <f t="shared" si="284"/>
        <v>0</v>
      </c>
      <c r="X4228" s="35"/>
      <c r="Y4228" s="64"/>
      <c r="Z4228" s="63"/>
      <c r="AA4228" s="32"/>
      <c r="AK4228" s="2"/>
      <c r="AL4228" s="2"/>
      <c r="AM4228" s="2"/>
      <c r="AN4228" s="2"/>
      <c r="AO4228" s="2"/>
      <c r="AP4228" s="2"/>
      <c r="AQ4228" s="2"/>
      <c r="AR4228" s="2"/>
      <c r="AS4228" s="2"/>
      <c r="AT4228" s="2"/>
      <c r="AU4228" s="2"/>
      <c r="AV4228" s="2"/>
      <c r="AW4228" s="2"/>
    </row>
    <row r="4229" spans="1:49" hidden="1">
      <c r="A4229" s="31" t="e">
        <f t="shared" si="285"/>
        <v>#N/A</v>
      </c>
      <c r="B4229" s="30" t="e">
        <f>VLOOKUP(F4229,[3]!Tabla13[#All],2,FALSE)</f>
        <v>#N/A</v>
      </c>
      <c r="C4229" s="51">
        <v>2026</v>
      </c>
      <c r="D4229" s="51">
        <v>8330</v>
      </c>
      <c r="E4229" s="51"/>
      <c r="F4229" s="52"/>
      <c r="G4229" s="51">
        <v>4</v>
      </c>
      <c r="H4229" s="51">
        <v>10</v>
      </c>
      <c r="I4229" s="51">
        <v>27</v>
      </c>
      <c r="J4229" s="51"/>
      <c r="K4229" s="51">
        <v>5000</v>
      </c>
      <c r="L4229" s="51">
        <v>5300</v>
      </c>
      <c r="M4229" s="51">
        <v>531</v>
      </c>
      <c r="N4229" s="50">
        <v>90</v>
      </c>
      <c r="O4229" s="49">
        <v>16</v>
      </c>
      <c r="P4229" s="48" t="s">
        <v>270</v>
      </c>
      <c r="Q4229" s="47"/>
      <c r="R4229" s="47">
        <v>0</v>
      </c>
      <c r="S4229" s="46">
        <f t="shared" si="282"/>
        <v>0</v>
      </c>
      <c r="T4229" s="47">
        <v>0</v>
      </c>
      <c r="U4229" s="47">
        <v>0</v>
      </c>
      <c r="V4229" s="46">
        <f t="shared" si="283"/>
        <v>0</v>
      </c>
      <c r="W4229" s="46">
        <f t="shared" si="284"/>
        <v>0</v>
      </c>
      <c r="X4229" s="45" t="s">
        <v>26</v>
      </c>
      <c r="Y4229" s="44"/>
      <c r="Z4229" s="43"/>
      <c r="AA4229" s="114" t="s">
        <v>100</v>
      </c>
      <c r="AK4229" s="2"/>
      <c r="AL4229" s="2"/>
      <c r="AM4229" s="2"/>
      <c r="AN4229" s="2"/>
      <c r="AO4229" s="2"/>
      <c r="AP4229" s="2"/>
      <c r="AQ4229" s="2"/>
      <c r="AR4229" s="2"/>
      <c r="AS4229" s="2"/>
      <c r="AT4229" s="2"/>
      <c r="AU4229" s="2"/>
      <c r="AV4229" s="2"/>
      <c r="AW4229" s="2"/>
    </row>
    <row r="4230" spans="1:49" hidden="1">
      <c r="A4230" s="31" t="e">
        <f t="shared" si="285"/>
        <v>#N/A</v>
      </c>
      <c r="B4230" s="30" t="e">
        <f>VLOOKUP(F4230,[3]!Tabla13[#All],2,FALSE)</f>
        <v>#N/A</v>
      </c>
      <c r="C4230" s="51">
        <v>2026</v>
      </c>
      <c r="D4230" s="51">
        <v>8330</v>
      </c>
      <c r="E4230" s="51"/>
      <c r="F4230" s="52"/>
      <c r="G4230" s="51">
        <v>4</v>
      </c>
      <c r="H4230" s="51">
        <v>10</v>
      </c>
      <c r="I4230" s="51">
        <v>27</v>
      </c>
      <c r="J4230" s="51"/>
      <c r="K4230" s="51">
        <v>5000</v>
      </c>
      <c r="L4230" s="51">
        <v>5300</v>
      </c>
      <c r="M4230" s="51">
        <v>531</v>
      </c>
      <c r="N4230" s="50">
        <v>98</v>
      </c>
      <c r="O4230" s="49"/>
      <c r="P4230" s="48" t="s">
        <v>269</v>
      </c>
      <c r="Q4230" s="47">
        <v>0</v>
      </c>
      <c r="R4230" s="47">
        <v>0</v>
      </c>
      <c r="S4230" s="46">
        <f t="shared" si="282"/>
        <v>0</v>
      </c>
      <c r="T4230" s="47">
        <v>0</v>
      </c>
      <c r="U4230" s="47">
        <v>0</v>
      </c>
      <c r="V4230" s="46">
        <f t="shared" si="283"/>
        <v>0</v>
      </c>
      <c r="W4230" s="46">
        <f t="shared" si="284"/>
        <v>0</v>
      </c>
      <c r="X4230" s="45" t="s">
        <v>26</v>
      </c>
      <c r="Y4230" s="44"/>
      <c r="Z4230" s="43"/>
      <c r="AA4230" s="114" t="s">
        <v>100</v>
      </c>
      <c r="AK4230" s="2"/>
      <c r="AL4230" s="2"/>
      <c r="AM4230" s="2"/>
      <c r="AN4230" s="2"/>
      <c r="AO4230" s="2"/>
      <c r="AP4230" s="2"/>
      <c r="AQ4230" s="2"/>
      <c r="AR4230" s="2"/>
      <c r="AS4230" s="2"/>
      <c r="AT4230" s="2"/>
      <c r="AU4230" s="2"/>
      <c r="AV4230" s="2"/>
      <c r="AW4230" s="2"/>
    </row>
    <row r="4231" spans="1:49" hidden="1">
      <c r="A4231" s="31" t="e">
        <f t="shared" si="285"/>
        <v>#N/A</v>
      </c>
      <c r="B4231" s="30" t="e">
        <f>VLOOKUP(F4231,[3]!Tabla13[#All],2,FALSE)</f>
        <v>#N/A</v>
      </c>
      <c r="C4231" s="51">
        <v>2026</v>
      </c>
      <c r="D4231" s="51">
        <v>8330</v>
      </c>
      <c r="E4231" s="51"/>
      <c r="F4231" s="52"/>
      <c r="G4231" s="51">
        <v>4</v>
      </c>
      <c r="H4231" s="51">
        <v>10</v>
      </c>
      <c r="I4231" s="51">
        <v>27</v>
      </c>
      <c r="J4231" s="51"/>
      <c r="K4231" s="51">
        <v>5000</v>
      </c>
      <c r="L4231" s="51">
        <v>5300</v>
      </c>
      <c r="M4231" s="51">
        <v>531</v>
      </c>
      <c r="N4231" s="50">
        <v>100</v>
      </c>
      <c r="O4231" s="49"/>
      <c r="P4231" s="48" t="s">
        <v>268</v>
      </c>
      <c r="Q4231" s="47">
        <v>0</v>
      </c>
      <c r="R4231" s="47">
        <v>0</v>
      </c>
      <c r="S4231" s="46">
        <f t="shared" si="282"/>
        <v>0</v>
      </c>
      <c r="T4231" s="47">
        <v>0</v>
      </c>
      <c r="U4231" s="47">
        <v>0</v>
      </c>
      <c r="V4231" s="46">
        <f t="shared" si="283"/>
        <v>0</v>
      </c>
      <c r="W4231" s="46">
        <f t="shared" si="284"/>
        <v>0</v>
      </c>
      <c r="X4231" s="45" t="s">
        <v>26</v>
      </c>
      <c r="Y4231" s="44"/>
      <c r="Z4231" s="43"/>
      <c r="AA4231" s="114" t="s">
        <v>100</v>
      </c>
      <c r="AK4231" s="2"/>
      <c r="AL4231" s="2"/>
      <c r="AM4231" s="2"/>
      <c r="AN4231" s="2"/>
      <c r="AO4231" s="2"/>
      <c r="AP4231" s="2"/>
      <c r="AQ4231" s="2"/>
      <c r="AR4231" s="2"/>
      <c r="AS4231" s="2"/>
      <c r="AT4231" s="2"/>
      <c r="AU4231" s="2"/>
      <c r="AV4231" s="2"/>
      <c r="AW4231" s="2"/>
    </row>
    <row r="4232" spans="1:49" hidden="1">
      <c r="A4232" s="31" t="e">
        <f t="shared" si="285"/>
        <v>#N/A</v>
      </c>
      <c r="B4232" s="30" t="e">
        <f>VLOOKUP(F4232,[3]!Tabla13[#All],2,FALSE)</f>
        <v>#N/A</v>
      </c>
      <c r="C4232" s="51">
        <v>2026</v>
      </c>
      <c r="D4232" s="51">
        <v>8330</v>
      </c>
      <c r="E4232" s="51"/>
      <c r="F4232" s="52"/>
      <c r="G4232" s="51">
        <v>4</v>
      </c>
      <c r="H4232" s="51">
        <v>10</v>
      </c>
      <c r="I4232" s="51">
        <v>27</v>
      </c>
      <c r="J4232" s="51"/>
      <c r="K4232" s="51">
        <v>5000</v>
      </c>
      <c r="L4232" s="51">
        <v>5300</v>
      </c>
      <c r="M4232" s="51">
        <v>531</v>
      </c>
      <c r="N4232" s="50">
        <v>107</v>
      </c>
      <c r="O4232" s="49"/>
      <c r="P4232" s="48" t="s">
        <v>267</v>
      </c>
      <c r="Q4232" s="47">
        <v>0</v>
      </c>
      <c r="R4232" s="47">
        <v>0</v>
      </c>
      <c r="S4232" s="46">
        <f t="shared" si="282"/>
        <v>0</v>
      </c>
      <c r="T4232" s="47">
        <v>0</v>
      </c>
      <c r="U4232" s="47">
        <v>0</v>
      </c>
      <c r="V4232" s="46">
        <f t="shared" si="283"/>
        <v>0</v>
      </c>
      <c r="W4232" s="46">
        <f t="shared" si="284"/>
        <v>0</v>
      </c>
      <c r="X4232" s="45" t="s">
        <v>26</v>
      </c>
      <c r="Y4232" s="44"/>
      <c r="Z4232" s="43"/>
      <c r="AA4232" s="114" t="s">
        <v>100</v>
      </c>
      <c r="AK4232" s="2"/>
      <c r="AL4232" s="2"/>
      <c r="AM4232" s="2"/>
      <c r="AN4232" s="2"/>
      <c r="AO4232" s="2"/>
      <c r="AP4232" s="2"/>
      <c r="AQ4232" s="2"/>
      <c r="AR4232" s="2"/>
      <c r="AS4232" s="2"/>
      <c r="AT4232" s="2"/>
      <c r="AU4232" s="2"/>
      <c r="AV4232" s="2"/>
      <c r="AW4232" s="2"/>
    </row>
    <row r="4233" spans="1:49" hidden="1">
      <c r="A4233" s="31" t="e">
        <f t="shared" si="285"/>
        <v>#N/A</v>
      </c>
      <c r="B4233" s="30" t="e">
        <f>VLOOKUP(F4233,[3]!Tabla13[#All],2,FALSE)</f>
        <v>#N/A</v>
      </c>
      <c r="C4233" s="51">
        <v>2026</v>
      </c>
      <c r="D4233" s="51">
        <v>8330</v>
      </c>
      <c r="E4233" s="51"/>
      <c r="F4233" s="52"/>
      <c r="G4233" s="51">
        <v>4</v>
      </c>
      <c r="H4233" s="51">
        <v>10</v>
      </c>
      <c r="I4233" s="51">
        <v>27</v>
      </c>
      <c r="J4233" s="51"/>
      <c r="K4233" s="51">
        <v>5000</v>
      </c>
      <c r="L4233" s="51">
        <v>5300</v>
      </c>
      <c r="M4233" s="51">
        <v>531</v>
      </c>
      <c r="N4233" s="50">
        <v>149</v>
      </c>
      <c r="O4233" s="49"/>
      <c r="P4233" s="48" t="s">
        <v>266</v>
      </c>
      <c r="Q4233" s="47">
        <v>0</v>
      </c>
      <c r="R4233" s="47">
        <v>0</v>
      </c>
      <c r="S4233" s="46">
        <f t="shared" si="282"/>
        <v>0</v>
      </c>
      <c r="T4233" s="47">
        <v>0</v>
      </c>
      <c r="U4233" s="47">
        <v>0</v>
      </c>
      <c r="V4233" s="46">
        <f t="shared" si="283"/>
        <v>0</v>
      </c>
      <c r="W4233" s="46">
        <f t="shared" si="284"/>
        <v>0</v>
      </c>
      <c r="X4233" s="45" t="s">
        <v>26</v>
      </c>
      <c r="Y4233" s="44"/>
      <c r="Z4233" s="43"/>
      <c r="AA4233" s="114" t="s">
        <v>100</v>
      </c>
      <c r="AK4233" s="2"/>
      <c r="AL4233" s="2"/>
      <c r="AM4233" s="2"/>
      <c r="AN4233" s="2"/>
      <c r="AO4233" s="2"/>
      <c r="AP4233" s="2"/>
      <c r="AQ4233" s="2"/>
      <c r="AR4233" s="2"/>
      <c r="AS4233" s="2"/>
      <c r="AT4233" s="2"/>
      <c r="AU4233" s="2"/>
      <c r="AV4233" s="2"/>
      <c r="AW4233" s="2"/>
    </row>
    <row r="4234" spans="1:49" hidden="1">
      <c r="A4234" s="31" t="e">
        <f t="shared" si="285"/>
        <v>#N/A</v>
      </c>
      <c r="B4234" s="30" t="e">
        <f>VLOOKUP(F4234,[3]!Tabla13[#All],2,FALSE)</f>
        <v>#N/A</v>
      </c>
      <c r="C4234" s="51">
        <v>2026</v>
      </c>
      <c r="D4234" s="51">
        <v>8330</v>
      </c>
      <c r="E4234" s="51"/>
      <c r="F4234" s="52"/>
      <c r="G4234" s="51">
        <v>4</v>
      </c>
      <c r="H4234" s="51">
        <v>10</v>
      </c>
      <c r="I4234" s="51">
        <v>27</v>
      </c>
      <c r="J4234" s="51"/>
      <c r="K4234" s="51">
        <v>5000</v>
      </c>
      <c r="L4234" s="51">
        <v>5300</v>
      </c>
      <c r="M4234" s="51">
        <v>531</v>
      </c>
      <c r="N4234" s="50">
        <v>179</v>
      </c>
      <c r="O4234" s="49"/>
      <c r="P4234" s="48" t="s">
        <v>265</v>
      </c>
      <c r="Q4234" s="47">
        <v>0</v>
      </c>
      <c r="R4234" s="47">
        <v>0</v>
      </c>
      <c r="S4234" s="46">
        <f t="shared" si="282"/>
        <v>0</v>
      </c>
      <c r="T4234" s="47">
        <v>0</v>
      </c>
      <c r="U4234" s="47">
        <v>0</v>
      </c>
      <c r="V4234" s="46">
        <f t="shared" si="283"/>
        <v>0</v>
      </c>
      <c r="W4234" s="46">
        <f t="shared" si="284"/>
        <v>0</v>
      </c>
      <c r="X4234" s="45" t="s">
        <v>26</v>
      </c>
      <c r="Y4234" s="44"/>
      <c r="Z4234" s="43"/>
      <c r="AA4234" s="114" t="s">
        <v>100</v>
      </c>
      <c r="AK4234" s="2"/>
      <c r="AL4234" s="2"/>
      <c r="AM4234" s="2"/>
      <c r="AN4234" s="2"/>
      <c r="AO4234" s="2"/>
      <c r="AP4234" s="2"/>
      <c r="AQ4234" s="2"/>
      <c r="AR4234" s="2"/>
      <c r="AS4234" s="2"/>
      <c r="AT4234" s="2"/>
      <c r="AU4234" s="2"/>
      <c r="AV4234" s="2"/>
      <c r="AW4234" s="2"/>
    </row>
    <row r="4235" spans="1:49" hidden="1">
      <c r="A4235" s="31" t="e">
        <f t="shared" si="285"/>
        <v>#N/A</v>
      </c>
      <c r="B4235" s="30" t="e">
        <f>VLOOKUP(F4235,[3]!Tabla13[#All],2,FALSE)</f>
        <v>#N/A</v>
      </c>
      <c r="C4235" s="51">
        <v>2026</v>
      </c>
      <c r="D4235" s="51">
        <v>8330</v>
      </c>
      <c r="E4235" s="51"/>
      <c r="F4235" s="52"/>
      <c r="G4235" s="51">
        <v>4</v>
      </c>
      <c r="H4235" s="51">
        <v>10</v>
      </c>
      <c r="I4235" s="51">
        <v>27</v>
      </c>
      <c r="J4235" s="51"/>
      <c r="K4235" s="51">
        <v>5000</v>
      </c>
      <c r="L4235" s="51">
        <v>5300</v>
      </c>
      <c r="M4235" s="51">
        <v>531</v>
      </c>
      <c r="N4235" s="50">
        <v>212</v>
      </c>
      <c r="O4235" s="49"/>
      <c r="P4235" s="48" t="s">
        <v>264</v>
      </c>
      <c r="Q4235" s="47">
        <v>0</v>
      </c>
      <c r="R4235" s="47">
        <v>0</v>
      </c>
      <c r="S4235" s="46">
        <f t="shared" si="282"/>
        <v>0</v>
      </c>
      <c r="T4235" s="47">
        <v>0</v>
      </c>
      <c r="U4235" s="47">
        <v>0</v>
      </c>
      <c r="V4235" s="46">
        <f t="shared" si="283"/>
        <v>0</v>
      </c>
      <c r="W4235" s="46">
        <f t="shared" si="284"/>
        <v>0</v>
      </c>
      <c r="X4235" s="45" t="s">
        <v>26</v>
      </c>
      <c r="Y4235" s="44"/>
      <c r="Z4235" s="43"/>
      <c r="AA4235" s="114" t="s">
        <v>100</v>
      </c>
      <c r="AK4235" s="2"/>
      <c r="AL4235" s="2"/>
      <c r="AM4235" s="2"/>
      <c r="AN4235" s="2"/>
      <c r="AO4235" s="2"/>
      <c r="AP4235" s="2"/>
      <c r="AQ4235" s="2"/>
      <c r="AR4235" s="2"/>
      <c r="AS4235" s="2"/>
      <c r="AT4235" s="2"/>
      <c r="AU4235" s="2"/>
      <c r="AV4235" s="2"/>
      <c r="AW4235" s="2"/>
    </row>
    <row r="4236" spans="1:49" hidden="1">
      <c r="A4236" s="31" t="e">
        <f t="shared" si="285"/>
        <v>#N/A</v>
      </c>
      <c r="B4236" s="30" t="e">
        <f>VLOOKUP(F4236,[3]!Tabla13[#All],2,FALSE)</f>
        <v>#N/A</v>
      </c>
      <c r="C4236" s="51">
        <v>2026</v>
      </c>
      <c r="D4236" s="51">
        <v>8330</v>
      </c>
      <c r="E4236" s="51"/>
      <c r="F4236" s="52"/>
      <c r="G4236" s="51">
        <v>4</v>
      </c>
      <c r="H4236" s="51">
        <v>10</v>
      </c>
      <c r="I4236" s="51">
        <v>27</v>
      </c>
      <c r="J4236" s="51"/>
      <c r="K4236" s="51">
        <v>5000</v>
      </c>
      <c r="L4236" s="51">
        <v>5300</v>
      </c>
      <c r="M4236" s="51">
        <v>531</v>
      </c>
      <c r="N4236" s="50">
        <v>214</v>
      </c>
      <c r="O4236" s="49"/>
      <c r="P4236" s="48" t="s">
        <v>263</v>
      </c>
      <c r="Q4236" s="47">
        <v>0</v>
      </c>
      <c r="R4236" s="47">
        <v>0</v>
      </c>
      <c r="S4236" s="46">
        <f t="shared" si="282"/>
        <v>0</v>
      </c>
      <c r="T4236" s="47">
        <v>0</v>
      </c>
      <c r="U4236" s="47">
        <v>0</v>
      </c>
      <c r="V4236" s="46">
        <f t="shared" si="283"/>
        <v>0</v>
      </c>
      <c r="W4236" s="46">
        <f t="shared" si="284"/>
        <v>0</v>
      </c>
      <c r="X4236" s="45" t="s">
        <v>26</v>
      </c>
      <c r="Y4236" s="44"/>
      <c r="Z4236" s="43"/>
      <c r="AA4236" s="114" t="s">
        <v>100</v>
      </c>
      <c r="AK4236" s="2"/>
      <c r="AL4236" s="2"/>
      <c r="AM4236" s="2"/>
      <c r="AN4236" s="2"/>
      <c r="AO4236" s="2"/>
      <c r="AP4236" s="2"/>
      <c r="AQ4236" s="2"/>
      <c r="AR4236" s="2"/>
      <c r="AS4236" s="2"/>
      <c r="AT4236" s="2"/>
      <c r="AU4236" s="2"/>
      <c r="AV4236" s="2"/>
      <c r="AW4236" s="2"/>
    </row>
    <row r="4237" spans="1:49" hidden="1">
      <c r="A4237" s="31" t="e">
        <f t="shared" si="285"/>
        <v>#N/A</v>
      </c>
      <c r="B4237" s="30" t="e">
        <f>VLOOKUP(F4237,[3]!Tabla13[#All],2,FALSE)</f>
        <v>#N/A</v>
      </c>
      <c r="C4237" s="51">
        <v>2026</v>
      </c>
      <c r="D4237" s="51">
        <v>8330</v>
      </c>
      <c r="E4237" s="51"/>
      <c r="F4237" s="52"/>
      <c r="G4237" s="51">
        <v>4</v>
      </c>
      <c r="H4237" s="51">
        <v>10</v>
      </c>
      <c r="I4237" s="51">
        <v>27</v>
      </c>
      <c r="J4237" s="51"/>
      <c r="K4237" s="51">
        <v>5000</v>
      </c>
      <c r="L4237" s="51">
        <v>5300</v>
      </c>
      <c r="M4237" s="51">
        <v>531</v>
      </c>
      <c r="N4237" s="50">
        <v>263</v>
      </c>
      <c r="O4237" s="49"/>
      <c r="P4237" s="48" t="s">
        <v>262</v>
      </c>
      <c r="Q4237" s="47">
        <v>0</v>
      </c>
      <c r="R4237" s="47">
        <v>0</v>
      </c>
      <c r="S4237" s="46">
        <f t="shared" si="282"/>
        <v>0</v>
      </c>
      <c r="T4237" s="47">
        <v>0</v>
      </c>
      <c r="U4237" s="47">
        <v>0</v>
      </c>
      <c r="V4237" s="46">
        <f t="shared" si="283"/>
        <v>0</v>
      </c>
      <c r="W4237" s="46">
        <f t="shared" si="284"/>
        <v>0</v>
      </c>
      <c r="X4237" s="45" t="s">
        <v>26</v>
      </c>
      <c r="Y4237" s="44"/>
      <c r="Z4237" s="43"/>
      <c r="AA4237" s="114" t="s">
        <v>100</v>
      </c>
      <c r="AK4237" s="2"/>
      <c r="AL4237" s="2"/>
      <c r="AM4237" s="2"/>
      <c r="AN4237" s="2"/>
      <c r="AO4237" s="2"/>
      <c r="AP4237" s="2"/>
      <c r="AQ4237" s="2"/>
      <c r="AR4237" s="2"/>
      <c r="AS4237" s="2"/>
      <c r="AT4237" s="2"/>
      <c r="AU4237" s="2"/>
      <c r="AV4237" s="2"/>
      <c r="AW4237" s="2"/>
    </row>
    <row r="4238" spans="1:49" hidden="1">
      <c r="A4238" s="31" t="e">
        <f t="shared" si="285"/>
        <v>#N/A</v>
      </c>
      <c r="B4238" s="30" t="e">
        <f>VLOOKUP(F4238,[3]!Tabla13[#All],2,FALSE)</f>
        <v>#N/A</v>
      </c>
      <c r="C4238" s="51">
        <v>2026</v>
      </c>
      <c r="D4238" s="51">
        <v>8330</v>
      </c>
      <c r="E4238" s="51"/>
      <c r="F4238" s="52"/>
      <c r="G4238" s="51">
        <v>4</v>
      </c>
      <c r="H4238" s="51">
        <v>10</v>
      </c>
      <c r="I4238" s="51">
        <v>27</v>
      </c>
      <c r="J4238" s="51"/>
      <c r="K4238" s="51">
        <v>5000</v>
      </c>
      <c r="L4238" s="51">
        <v>5300</v>
      </c>
      <c r="M4238" s="51">
        <v>531</v>
      </c>
      <c r="N4238" s="50">
        <v>398</v>
      </c>
      <c r="O4238" s="49"/>
      <c r="P4238" s="48" t="s">
        <v>261</v>
      </c>
      <c r="Q4238" s="47">
        <v>0</v>
      </c>
      <c r="R4238" s="47">
        <v>0</v>
      </c>
      <c r="S4238" s="46">
        <f t="shared" si="282"/>
        <v>0</v>
      </c>
      <c r="T4238" s="47">
        <v>0</v>
      </c>
      <c r="U4238" s="47">
        <v>0</v>
      </c>
      <c r="V4238" s="46">
        <f t="shared" si="283"/>
        <v>0</v>
      </c>
      <c r="W4238" s="46">
        <f t="shared" si="284"/>
        <v>0</v>
      </c>
      <c r="X4238" s="45" t="s">
        <v>26</v>
      </c>
      <c r="Y4238" s="44"/>
      <c r="Z4238" s="43"/>
      <c r="AA4238" s="114" t="s">
        <v>100</v>
      </c>
      <c r="AK4238" s="2"/>
      <c r="AL4238" s="2"/>
      <c r="AM4238" s="2"/>
      <c r="AN4238" s="2"/>
      <c r="AO4238" s="2"/>
      <c r="AP4238" s="2"/>
      <c r="AQ4238" s="2"/>
      <c r="AR4238" s="2"/>
      <c r="AS4238" s="2"/>
      <c r="AT4238" s="2"/>
      <c r="AU4238" s="2"/>
      <c r="AV4238" s="2"/>
      <c r="AW4238" s="2"/>
    </row>
    <row r="4239" spans="1:49" hidden="1">
      <c r="A4239" s="31" t="e">
        <f t="shared" si="285"/>
        <v>#N/A</v>
      </c>
      <c r="B4239" s="30" t="e">
        <f>VLOOKUP(F4239,[3]!Tabla13[#All],2,FALSE)</f>
        <v>#N/A</v>
      </c>
      <c r="C4239" s="51">
        <v>2026</v>
      </c>
      <c r="D4239" s="51">
        <v>8330</v>
      </c>
      <c r="E4239" s="51"/>
      <c r="F4239" s="52"/>
      <c r="G4239" s="51">
        <v>4</v>
      </c>
      <c r="H4239" s="51">
        <v>10</v>
      </c>
      <c r="I4239" s="51">
        <v>27</v>
      </c>
      <c r="J4239" s="51"/>
      <c r="K4239" s="51">
        <v>5000</v>
      </c>
      <c r="L4239" s="51">
        <v>5300</v>
      </c>
      <c r="M4239" s="51">
        <v>531</v>
      </c>
      <c r="N4239" s="50">
        <v>471</v>
      </c>
      <c r="O4239" s="49"/>
      <c r="P4239" s="48" t="s">
        <v>260</v>
      </c>
      <c r="Q4239" s="47">
        <v>0</v>
      </c>
      <c r="R4239" s="47">
        <v>0</v>
      </c>
      <c r="S4239" s="46">
        <f t="shared" si="282"/>
        <v>0</v>
      </c>
      <c r="T4239" s="47">
        <v>0</v>
      </c>
      <c r="U4239" s="47">
        <v>0</v>
      </c>
      <c r="V4239" s="46">
        <f t="shared" si="283"/>
        <v>0</v>
      </c>
      <c r="W4239" s="46">
        <f t="shared" si="284"/>
        <v>0</v>
      </c>
      <c r="X4239" s="45" t="s">
        <v>26</v>
      </c>
      <c r="Y4239" s="44"/>
      <c r="Z4239" s="43"/>
      <c r="AA4239" s="114" t="s">
        <v>100</v>
      </c>
      <c r="AK4239" s="2"/>
      <c r="AL4239" s="2"/>
      <c r="AM4239" s="2"/>
      <c r="AN4239" s="2"/>
      <c r="AO4239" s="2"/>
      <c r="AP4239" s="2"/>
      <c r="AQ4239" s="2"/>
      <c r="AR4239" s="2"/>
      <c r="AS4239" s="2"/>
      <c r="AT4239" s="2"/>
      <c r="AU4239" s="2"/>
      <c r="AV4239" s="2"/>
      <c r="AW4239" s="2"/>
    </row>
    <row r="4240" spans="1:49" hidden="1">
      <c r="A4240" s="31" t="e">
        <f t="shared" si="285"/>
        <v>#N/A</v>
      </c>
      <c r="B4240" s="30" t="e">
        <f>VLOOKUP(F4240,[3]!Tabla13[#All],2,FALSE)</f>
        <v>#N/A</v>
      </c>
      <c r="C4240" s="51">
        <v>2026</v>
      </c>
      <c r="D4240" s="51">
        <v>8330</v>
      </c>
      <c r="E4240" s="51"/>
      <c r="F4240" s="52"/>
      <c r="G4240" s="51">
        <v>4</v>
      </c>
      <c r="H4240" s="51">
        <v>10</v>
      </c>
      <c r="I4240" s="51">
        <v>27</v>
      </c>
      <c r="J4240" s="51"/>
      <c r="K4240" s="51">
        <v>5000</v>
      </c>
      <c r="L4240" s="51">
        <v>5300</v>
      </c>
      <c r="M4240" s="51">
        <v>531</v>
      </c>
      <c r="N4240" s="50">
        <v>567</v>
      </c>
      <c r="O4240" s="49"/>
      <c r="P4240" s="48" t="s">
        <v>259</v>
      </c>
      <c r="Q4240" s="47">
        <v>0</v>
      </c>
      <c r="R4240" s="47">
        <v>0</v>
      </c>
      <c r="S4240" s="46">
        <f t="shared" si="282"/>
        <v>0</v>
      </c>
      <c r="T4240" s="47">
        <v>0</v>
      </c>
      <c r="U4240" s="47">
        <v>0</v>
      </c>
      <c r="V4240" s="46">
        <f t="shared" si="283"/>
        <v>0</v>
      </c>
      <c r="W4240" s="46">
        <f t="shared" si="284"/>
        <v>0</v>
      </c>
      <c r="X4240" s="45" t="s">
        <v>26</v>
      </c>
      <c r="Y4240" s="44"/>
      <c r="Z4240" s="43"/>
      <c r="AA4240" s="114" t="s">
        <v>100</v>
      </c>
      <c r="AK4240" s="2"/>
      <c r="AL4240" s="2"/>
      <c r="AM4240" s="2"/>
      <c r="AN4240" s="2"/>
      <c r="AO4240" s="2"/>
      <c r="AP4240" s="2"/>
      <c r="AQ4240" s="2"/>
      <c r="AR4240" s="2"/>
      <c r="AS4240" s="2"/>
      <c r="AT4240" s="2"/>
      <c r="AU4240" s="2"/>
      <c r="AV4240" s="2"/>
      <c r="AW4240" s="2"/>
    </row>
    <row r="4241" spans="1:49" hidden="1">
      <c r="A4241" s="31" t="e">
        <f t="shared" si="285"/>
        <v>#N/A</v>
      </c>
      <c r="B4241" s="30" t="e">
        <f>VLOOKUP(F4241,[3]!Tabla13[#All],2,FALSE)</f>
        <v>#N/A</v>
      </c>
      <c r="C4241" s="51">
        <v>2026</v>
      </c>
      <c r="D4241" s="51">
        <v>8330</v>
      </c>
      <c r="E4241" s="51"/>
      <c r="F4241" s="52"/>
      <c r="G4241" s="51">
        <v>4</v>
      </c>
      <c r="H4241" s="51">
        <v>10</v>
      </c>
      <c r="I4241" s="51">
        <v>27</v>
      </c>
      <c r="J4241" s="51"/>
      <c r="K4241" s="51">
        <v>5000</v>
      </c>
      <c r="L4241" s="51">
        <v>5300</v>
      </c>
      <c r="M4241" s="51">
        <v>531</v>
      </c>
      <c r="N4241" s="50">
        <v>642</v>
      </c>
      <c r="O4241" s="49"/>
      <c r="P4241" s="48" t="s">
        <v>258</v>
      </c>
      <c r="Q4241" s="47">
        <v>0</v>
      </c>
      <c r="R4241" s="47">
        <v>0</v>
      </c>
      <c r="S4241" s="46">
        <f t="shared" si="282"/>
        <v>0</v>
      </c>
      <c r="T4241" s="47">
        <v>0</v>
      </c>
      <c r="U4241" s="47">
        <v>0</v>
      </c>
      <c r="V4241" s="46">
        <f t="shared" si="283"/>
        <v>0</v>
      </c>
      <c r="W4241" s="46">
        <f t="shared" si="284"/>
        <v>0</v>
      </c>
      <c r="X4241" s="45" t="s">
        <v>26</v>
      </c>
      <c r="Y4241" s="44"/>
      <c r="Z4241" s="43"/>
      <c r="AA4241" s="114" t="s">
        <v>100</v>
      </c>
      <c r="AK4241" s="2"/>
      <c r="AL4241" s="2"/>
      <c r="AM4241" s="2"/>
      <c r="AN4241" s="2"/>
      <c r="AO4241" s="2"/>
      <c r="AP4241" s="2"/>
      <c r="AQ4241" s="2"/>
      <c r="AR4241" s="2"/>
      <c r="AS4241" s="2"/>
      <c r="AT4241" s="2"/>
      <c r="AU4241" s="2"/>
      <c r="AV4241" s="2"/>
      <c r="AW4241" s="2"/>
    </row>
    <row r="4242" spans="1:49" hidden="1">
      <c r="A4242" s="31" t="e">
        <f t="shared" si="285"/>
        <v>#N/A</v>
      </c>
      <c r="B4242" s="30" t="e">
        <f>VLOOKUP(F4242,[3]!Tabla13[#All],2,FALSE)</f>
        <v>#N/A</v>
      </c>
      <c r="C4242" s="51">
        <v>2026</v>
      </c>
      <c r="D4242" s="51">
        <v>8330</v>
      </c>
      <c r="E4242" s="51"/>
      <c r="F4242" s="52"/>
      <c r="G4242" s="51">
        <v>4</v>
      </c>
      <c r="H4242" s="51">
        <v>10</v>
      </c>
      <c r="I4242" s="51">
        <v>27</v>
      </c>
      <c r="J4242" s="51"/>
      <c r="K4242" s="51">
        <v>5000</v>
      </c>
      <c r="L4242" s="51">
        <v>5300</v>
      </c>
      <c r="M4242" s="51">
        <v>531</v>
      </c>
      <c r="N4242" s="50">
        <v>643</v>
      </c>
      <c r="O4242" s="49"/>
      <c r="P4242" s="48" t="s">
        <v>257</v>
      </c>
      <c r="Q4242" s="47">
        <v>0</v>
      </c>
      <c r="R4242" s="47">
        <v>0</v>
      </c>
      <c r="S4242" s="46">
        <f t="shared" si="282"/>
        <v>0</v>
      </c>
      <c r="T4242" s="47">
        <v>0</v>
      </c>
      <c r="U4242" s="47">
        <v>0</v>
      </c>
      <c r="V4242" s="46">
        <f t="shared" si="283"/>
        <v>0</v>
      </c>
      <c r="W4242" s="46">
        <f t="shared" si="284"/>
        <v>0</v>
      </c>
      <c r="X4242" s="45" t="s">
        <v>26</v>
      </c>
      <c r="Y4242" s="44"/>
      <c r="Z4242" s="43"/>
      <c r="AA4242" s="114" t="s">
        <v>100</v>
      </c>
      <c r="AK4242" s="2"/>
      <c r="AL4242" s="2"/>
      <c r="AM4242" s="2"/>
      <c r="AN4242" s="2"/>
      <c r="AO4242" s="2"/>
      <c r="AP4242" s="2"/>
      <c r="AQ4242" s="2"/>
      <c r="AR4242" s="2"/>
      <c r="AS4242" s="2"/>
      <c r="AT4242" s="2"/>
      <c r="AU4242" s="2"/>
      <c r="AV4242" s="2"/>
      <c r="AW4242" s="2"/>
    </row>
    <row r="4243" spans="1:49" hidden="1">
      <c r="A4243" s="31" t="e">
        <f t="shared" si="285"/>
        <v>#N/A</v>
      </c>
      <c r="B4243" s="30" t="e">
        <f>VLOOKUP(F4243,[3]!Tabla13[#All],2,FALSE)</f>
        <v>#N/A</v>
      </c>
      <c r="C4243" s="51">
        <v>2026</v>
      </c>
      <c r="D4243" s="51">
        <v>8330</v>
      </c>
      <c r="E4243" s="51"/>
      <c r="F4243" s="52"/>
      <c r="G4243" s="51">
        <v>4</v>
      </c>
      <c r="H4243" s="51">
        <v>10</v>
      </c>
      <c r="I4243" s="51">
        <v>27</v>
      </c>
      <c r="J4243" s="51"/>
      <c r="K4243" s="51">
        <v>5000</v>
      </c>
      <c r="L4243" s="51">
        <v>5300</v>
      </c>
      <c r="M4243" s="51">
        <v>531</v>
      </c>
      <c r="N4243" s="50">
        <v>649</v>
      </c>
      <c r="O4243" s="49"/>
      <c r="P4243" s="48" t="s">
        <v>256</v>
      </c>
      <c r="Q4243" s="47">
        <v>0</v>
      </c>
      <c r="R4243" s="47">
        <v>0</v>
      </c>
      <c r="S4243" s="46">
        <f t="shared" si="282"/>
        <v>0</v>
      </c>
      <c r="T4243" s="47">
        <v>0</v>
      </c>
      <c r="U4243" s="47">
        <v>0</v>
      </c>
      <c r="V4243" s="46">
        <f t="shared" si="283"/>
        <v>0</v>
      </c>
      <c r="W4243" s="46">
        <f t="shared" si="284"/>
        <v>0</v>
      </c>
      <c r="X4243" s="45" t="s">
        <v>26</v>
      </c>
      <c r="Y4243" s="44"/>
      <c r="Z4243" s="43"/>
      <c r="AA4243" s="114" t="s">
        <v>100</v>
      </c>
      <c r="AK4243" s="2"/>
      <c r="AL4243" s="2"/>
      <c r="AM4243" s="2"/>
      <c r="AN4243" s="2"/>
      <c r="AO4243" s="2"/>
      <c r="AP4243" s="2"/>
      <c r="AQ4243" s="2"/>
      <c r="AR4243" s="2"/>
      <c r="AS4243" s="2"/>
      <c r="AT4243" s="2"/>
      <c r="AU4243" s="2"/>
      <c r="AV4243" s="2"/>
      <c r="AW4243" s="2"/>
    </row>
    <row r="4244" spans="1:49" hidden="1">
      <c r="A4244" s="31" t="e">
        <f t="shared" si="285"/>
        <v>#N/A</v>
      </c>
      <c r="B4244" s="30" t="e">
        <f>VLOOKUP(F4244,[3]!Tabla13[#All],2,FALSE)</f>
        <v>#N/A</v>
      </c>
      <c r="C4244" s="51">
        <v>2026</v>
      </c>
      <c r="D4244" s="51">
        <v>8330</v>
      </c>
      <c r="E4244" s="51"/>
      <c r="F4244" s="52"/>
      <c r="G4244" s="51">
        <v>4</v>
      </c>
      <c r="H4244" s="51">
        <v>10</v>
      </c>
      <c r="I4244" s="51">
        <v>27</v>
      </c>
      <c r="J4244" s="51"/>
      <c r="K4244" s="51">
        <v>5000</v>
      </c>
      <c r="L4244" s="51">
        <v>5300</v>
      </c>
      <c r="M4244" s="51">
        <v>531</v>
      </c>
      <c r="N4244" s="50">
        <v>710</v>
      </c>
      <c r="O4244" s="49"/>
      <c r="P4244" s="48" t="s">
        <v>255</v>
      </c>
      <c r="Q4244" s="47">
        <v>0</v>
      </c>
      <c r="R4244" s="47">
        <v>0</v>
      </c>
      <c r="S4244" s="46">
        <f t="shared" si="282"/>
        <v>0</v>
      </c>
      <c r="T4244" s="47">
        <v>0</v>
      </c>
      <c r="U4244" s="47">
        <v>0</v>
      </c>
      <c r="V4244" s="46">
        <f t="shared" si="283"/>
        <v>0</v>
      </c>
      <c r="W4244" s="46">
        <f t="shared" si="284"/>
        <v>0</v>
      </c>
      <c r="X4244" s="45" t="s">
        <v>26</v>
      </c>
      <c r="Y4244" s="44"/>
      <c r="Z4244" s="43"/>
      <c r="AA4244" s="114" t="s">
        <v>100</v>
      </c>
      <c r="AK4244" s="2"/>
      <c r="AL4244" s="2"/>
      <c r="AM4244" s="2"/>
      <c r="AN4244" s="2"/>
      <c r="AO4244" s="2"/>
      <c r="AP4244" s="2"/>
      <c r="AQ4244" s="2"/>
      <c r="AR4244" s="2"/>
      <c r="AS4244" s="2"/>
      <c r="AT4244" s="2"/>
      <c r="AU4244" s="2"/>
      <c r="AV4244" s="2"/>
      <c r="AW4244" s="2"/>
    </row>
    <row r="4245" spans="1:49" hidden="1">
      <c r="A4245" s="31" t="e">
        <f t="shared" si="285"/>
        <v>#N/A</v>
      </c>
      <c r="B4245" s="30" t="e">
        <f>VLOOKUP(F4245,[3]!Tabla13[#All],2,FALSE)</f>
        <v>#N/A</v>
      </c>
      <c r="C4245" s="51">
        <v>2026</v>
      </c>
      <c r="D4245" s="51">
        <v>8330</v>
      </c>
      <c r="E4245" s="51"/>
      <c r="F4245" s="52"/>
      <c r="G4245" s="51">
        <v>4</v>
      </c>
      <c r="H4245" s="51">
        <v>10</v>
      </c>
      <c r="I4245" s="51">
        <v>27</v>
      </c>
      <c r="J4245" s="51"/>
      <c r="K4245" s="51">
        <v>5000</v>
      </c>
      <c r="L4245" s="51">
        <v>5300</v>
      </c>
      <c r="M4245" s="51">
        <v>531</v>
      </c>
      <c r="N4245" s="50">
        <v>820</v>
      </c>
      <c r="O4245" s="49">
        <v>16</v>
      </c>
      <c r="P4245" s="48" t="s">
        <v>254</v>
      </c>
      <c r="Q4245" s="47">
        <v>0</v>
      </c>
      <c r="R4245" s="47">
        <v>0</v>
      </c>
      <c r="S4245" s="46">
        <f t="shared" si="282"/>
        <v>0</v>
      </c>
      <c r="T4245" s="47"/>
      <c r="U4245" s="47">
        <v>0</v>
      </c>
      <c r="V4245" s="46">
        <f t="shared" si="283"/>
        <v>0</v>
      </c>
      <c r="W4245" s="46">
        <f t="shared" si="284"/>
        <v>0</v>
      </c>
      <c r="X4245" s="45" t="s">
        <v>26</v>
      </c>
      <c r="Y4245" s="44"/>
      <c r="Z4245" s="43"/>
      <c r="AA4245" s="114" t="s">
        <v>100</v>
      </c>
      <c r="AK4245" s="2"/>
      <c r="AL4245" s="2"/>
      <c r="AM4245" s="2"/>
      <c r="AN4245" s="2"/>
      <c r="AO4245" s="2"/>
      <c r="AP4245" s="2"/>
      <c r="AQ4245" s="2"/>
      <c r="AR4245" s="2"/>
      <c r="AS4245" s="2"/>
      <c r="AT4245" s="2"/>
      <c r="AU4245" s="2"/>
      <c r="AV4245" s="2"/>
      <c r="AW4245" s="2"/>
    </row>
    <row r="4246" spans="1:49" hidden="1">
      <c r="A4246" s="31" t="e">
        <f t="shared" si="285"/>
        <v>#N/A</v>
      </c>
      <c r="B4246" s="30" t="e">
        <f>VLOOKUP(F4246,[3]!Tabla13[#All],2,FALSE)</f>
        <v>#N/A</v>
      </c>
      <c r="C4246" s="51">
        <v>2026</v>
      </c>
      <c r="D4246" s="51">
        <v>8330</v>
      </c>
      <c r="E4246" s="51"/>
      <c r="F4246" s="52"/>
      <c r="G4246" s="51">
        <v>4</v>
      </c>
      <c r="H4246" s="51">
        <v>10</v>
      </c>
      <c r="I4246" s="51">
        <v>27</v>
      </c>
      <c r="J4246" s="51"/>
      <c r="K4246" s="51">
        <v>5000</v>
      </c>
      <c r="L4246" s="51">
        <v>5300</v>
      </c>
      <c r="M4246" s="51">
        <v>531</v>
      </c>
      <c r="N4246" s="50">
        <v>931</v>
      </c>
      <c r="O4246" s="49"/>
      <c r="P4246" s="48" t="s">
        <v>253</v>
      </c>
      <c r="Q4246" s="47">
        <v>0</v>
      </c>
      <c r="R4246" s="47">
        <v>0</v>
      </c>
      <c r="S4246" s="46">
        <f t="shared" si="282"/>
        <v>0</v>
      </c>
      <c r="T4246" s="47">
        <v>0</v>
      </c>
      <c r="U4246" s="47">
        <v>0</v>
      </c>
      <c r="V4246" s="46">
        <f t="shared" si="283"/>
        <v>0</v>
      </c>
      <c r="W4246" s="46">
        <f t="shared" si="284"/>
        <v>0</v>
      </c>
      <c r="X4246" s="45" t="s">
        <v>26</v>
      </c>
      <c r="Y4246" s="44"/>
      <c r="Z4246" s="43"/>
      <c r="AA4246" s="114" t="s">
        <v>100</v>
      </c>
      <c r="AK4246" s="2"/>
      <c r="AL4246" s="2"/>
      <c r="AM4246" s="2"/>
      <c r="AN4246" s="2"/>
      <c r="AO4246" s="2"/>
      <c r="AP4246" s="2"/>
      <c r="AQ4246" s="2"/>
      <c r="AR4246" s="2"/>
      <c r="AS4246" s="2"/>
      <c r="AT4246" s="2"/>
      <c r="AU4246" s="2"/>
      <c r="AV4246" s="2"/>
      <c r="AW4246" s="2"/>
    </row>
    <row r="4247" spans="1:49" hidden="1">
      <c r="A4247" s="31" t="e">
        <f t="shared" si="285"/>
        <v>#N/A</v>
      </c>
      <c r="B4247" s="30" t="e">
        <f>VLOOKUP(F4247,[3]!Tabla13[#All],2,FALSE)</f>
        <v>#N/A</v>
      </c>
      <c r="C4247" s="51">
        <v>2026</v>
      </c>
      <c r="D4247" s="51">
        <v>8330</v>
      </c>
      <c r="E4247" s="51"/>
      <c r="F4247" s="52"/>
      <c r="G4247" s="51">
        <v>4</v>
      </c>
      <c r="H4247" s="51">
        <v>10</v>
      </c>
      <c r="I4247" s="51">
        <v>27</v>
      </c>
      <c r="J4247" s="51"/>
      <c r="K4247" s="51">
        <v>5000</v>
      </c>
      <c r="L4247" s="51">
        <v>5300</v>
      </c>
      <c r="M4247" s="51">
        <v>531</v>
      </c>
      <c r="N4247" s="50">
        <v>937</v>
      </c>
      <c r="O4247" s="49"/>
      <c r="P4247" s="48" t="s">
        <v>252</v>
      </c>
      <c r="Q4247" s="47">
        <v>0</v>
      </c>
      <c r="R4247" s="47">
        <v>0</v>
      </c>
      <c r="S4247" s="46">
        <f t="shared" si="282"/>
        <v>0</v>
      </c>
      <c r="T4247" s="47">
        <v>0</v>
      </c>
      <c r="U4247" s="47">
        <v>0</v>
      </c>
      <c r="V4247" s="46">
        <f t="shared" si="283"/>
        <v>0</v>
      </c>
      <c r="W4247" s="46">
        <f t="shared" si="284"/>
        <v>0</v>
      </c>
      <c r="X4247" s="45" t="s">
        <v>26</v>
      </c>
      <c r="Y4247" s="44"/>
      <c r="Z4247" s="43"/>
      <c r="AA4247" s="114" t="s">
        <v>100</v>
      </c>
      <c r="AK4247" s="2"/>
      <c r="AL4247" s="2"/>
      <c r="AM4247" s="2"/>
      <c r="AN4247" s="2"/>
      <c r="AO4247" s="2"/>
      <c r="AP4247" s="2"/>
      <c r="AQ4247" s="2"/>
      <c r="AR4247" s="2"/>
      <c r="AS4247" s="2"/>
      <c r="AT4247" s="2"/>
      <c r="AU4247" s="2"/>
      <c r="AV4247" s="2"/>
      <c r="AW4247" s="2"/>
    </row>
    <row r="4248" spans="1:49" hidden="1">
      <c r="A4248" s="31" t="e">
        <f t="shared" si="285"/>
        <v>#N/A</v>
      </c>
      <c r="B4248" s="30" t="e">
        <f>VLOOKUP(F4248,[3]!Tabla13[#All],2,FALSE)</f>
        <v>#N/A</v>
      </c>
      <c r="C4248" s="51">
        <v>2026</v>
      </c>
      <c r="D4248" s="51">
        <v>8330</v>
      </c>
      <c r="E4248" s="51"/>
      <c r="F4248" s="52"/>
      <c r="G4248" s="51">
        <v>4</v>
      </c>
      <c r="H4248" s="51">
        <v>10</v>
      </c>
      <c r="I4248" s="51">
        <v>27</v>
      </c>
      <c r="J4248" s="51"/>
      <c r="K4248" s="51">
        <v>5000</v>
      </c>
      <c r="L4248" s="51">
        <v>5300</v>
      </c>
      <c r="M4248" s="51">
        <v>531</v>
      </c>
      <c r="N4248" s="50">
        <v>1014</v>
      </c>
      <c r="O4248" s="49"/>
      <c r="P4248" s="48" t="s">
        <v>251</v>
      </c>
      <c r="Q4248" s="47">
        <v>0</v>
      </c>
      <c r="R4248" s="47">
        <v>0</v>
      </c>
      <c r="S4248" s="46">
        <f t="shared" si="282"/>
        <v>0</v>
      </c>
      <c r="T4248" s="47">
        <v>0</v>
      </c>
      <c r="U4248" s="47">
        <v>0</v>
      </c>
      <c r="V4248" s="46">
        <f t="shared" si="283"/>
        <v>0</v>
      </c>
      <c r="W4248" s="46">
        <f t="shared" si="284"/>
        <v>0</v>
      </c>
      <c r="X4248" s="45" t="s">
        <v>26</v>
      </c>
      <c r="Y4248" s="44"/>
      <c r="Z4248" s="43"/>
      <c r="AA4248" s="114" t="s">
        <v>100</v>
      </c>
      <c r="AK4248" s="2"/>
      <c r="AL4248" s="2"/>
      <c r="AM4248" s="2"/>
      <c r="AN4248" s="2"/>
      <c r="AO4248" s="2"/>
      <c r="AP4248" s="2"/>
      <c r="AQ4248" s="2"/>
      <c r="AR4248" s="2"/>
      <c r="AS4248" s="2"/>
      <c r="AT4248" s="2"/>
      <c r="AU4248" s="2"/>
      <c r="AV4248" s="2"/>
      <c r="AW4248" s="2"/>
    </row>
    <row r="4249" spans="1:49" hidden="1">
      <c r="A4249" s="31" t="e">
        <f t="shared" si="285"/>
        <v>#N/A</v>
      </c>
      <c r="B4249" s="30" t="e">
        <f>VLOOKUP(F4249,[3]!Tabla13[#All],2,FALSE)</f>
        <v>#N/A</v>
      </c>
      <c r="C4249" s="51">
        <v>2026</v>
      </c>
      <c r="D4249" s="51">
        <v>8330</v>
      </c>
      <c r="E4249" s="51"/>
      <c r="F4249" s="52"/>
      <c r="G4249" s="51">
        <v>4</v>
      </c>
      <c r="H4249" s="51">
        <v>10</v>
      </c>
      <c r="I4249" s="51">
        <v>27</v>
      </c>
      <c r="J4249" s="51"/>
      <c r="K4249" s="51">
        <v>5000</v>
      </c>
      <c r="L4249" s="51">
        <v>5300</v>
      </c>
      <c r="M4249" s="51">
        <v>531</v>
      </c>
      <c r="N4249" s="50">
        <v>1137</v>
      </c>
      <c r="O4249" s="49"/>
      <c r="P4249" s="48" t="s">
        <v>250</v>
      </c>
      <c r="Q4249" s="47">
        <v>0</v>
      </c>
      <c r="R4249" s="47">
        <v>0</v>
      </c>
      <c r="S4249" s="46">
        <f t="shared" si="282"/>
        <v>0</v>
      </c>
      <c r="T4249" s="47">
        <v>0</v>
      </c>
      <c r="U4249" s="47">
        <v>0</v>
      </c>
      <c r="V4249" s="46">
        <f t="shared" si="283"/>
        <v>0</v>
      </c>
      <c r="W4249" s="46">
        <f t="shared" si="284"/>
        <v>0</v>
      </c>
      <c r="X4249" s="45" t="s">
        <v>26</v>
      </c>
      <c r="Y4249" s="44"/>
      <c r="Z4249" s="43"/>
      <c r="AA4249" s="114" t="s">
        <v>100</v>
      </c>
      <c r="AK4249" s="2"/>
      <c r="AL4249" s="2"/>
      <c r="AM4249" s="2"/>
      <c r="AN4249" s="2"/>
      <c r="AO4249" s="2"/>
      <c r="AP4249" s="2"/>
      <c r="AQ4249" s="2"/>
      <c r="AR4249" s="2"/>
      <c r="AS4249" s="2"/>
      <c r="AT4249" s="2"/>
      <c r="AU4249" s="2"/>
      <c r="AV4249" s="2"/>
      <c r="AW4249" s="2"/>
    </row>
    <row r="4250" spans="1:49" hidden="1">
      <c r="A4250" s="31" t="e">
        <f t="shared" si="285"/>
        <v>#N/A</v>
      </c>
      <c r="B4250" s="30" t="e">
        <f>VLOOKUP(F4250,[3]!Tabla13[#All],2,FALSE)</f>
        <v>#N/A</v>
      </c>
      <c r="C4250" s="51">
        <v>2026</v>
      </c>
      <c r="D4250" s="51">
        <v>8330</v>
      </c>
      <c r="E4250" s="51"/>
      <c r="F4250" s="52"/>
      <c r="G4250" s="51">
        <v>4</v>
      </c>
      <c r="H4250" s="51">
        <v>10</v>
      </c>
      <c r="I4250" s="51">
        <v>27</v>
      </c>
      <c r="J4250" s="51"/>
      <c r="K4250" s="51">
        <v>5000</v>
      </c>
      <c r="L4250" s="51">
        <v>5300</v>
      </c>
      <c r="M4250" s="51">
        <v>531</v>
      </c>
      <c r="N4250" s="50">
        <v>1199</v>
      </c>
      <c r="O4250" s="49"/>
      <c r="P4250" s="48" t="s">
        <v>42</v>
      </c>
      <c r="Q4250" s="47">
        <v>0</v>
      </c>
      <c r="R4250" s="47">
        <v>0</v>
      </c>
      <c r="S4250" s="46">
        <f t="shared" si="282"/>
        <v>0</v>
      </c>
      <c r="T4250" s="47">
        <v>0</v>
      </c>
      <c r="U4250" s="47">
        <v>0</v>
      </c>
      <c r="V4250" s="46">
        <f t="shared" si="283"/>
        <v>0</v>
      </c>
      <c r="W4250" s="46">
        <f t="shared" si="284"/>
        <v>0</v>
      </c>
      <c r="X4250" s="45" t="s">
        <v>26</v>
      </c>
      <c r="Y4250" s="44"/>
      <c r="Z4250" s="43"/>
      <c r="AA4250" s="114" t="s">
        <v>100</v>
      </c>
      <c r="AK4250" s="2"/>
      <c r="AL4250" s="2"/>
      <c r="AM4250" s="2"/>
      <c r="AN4250" s="2"/>
      <c r="AO4250" s="2"/>
      <c r="AP4250" s="2"/>
      <c r="AQ4250" s="2"/>
      <c r="AR4250" s="2"/>
      <c r="AS4250" s="2"/>
      <c r="AT4250" s="2"/>
      <c r="AU4250" s="2"/>
      <c r="AV4250" s="2"/>
      <c r="AW4250" s="2"/>
    </row>
    <row r="4251" spans="1:49" hidden="1">
      <c r="A4251" s="31" t="e">
        <f t="shared" si="285"/>
        <v>#N/A</v>
      </c>
      <c r="B4251" s="30" t="e">
        <f>VLOOKUP(F4251,[3]!Tabla13[#All],2,FALSE)</f>
        <v>#N/A</v>
      </c>
      <c r="C4251" s="51">
        <v>2026</v>
      </c>
      <c r="D4251" s="51">
        <v>8330</v>
      </c>
      <c r="E4251" s="51"/>
      <c r="F4251" s="52"/>
      <c r="G4251" s="51">
        <v>4</v>
      </c>
      <c r="H4251" s="51">
        <v>10</v>
      </c>
      <c r="I4251" s="51">
        <v>27</v>
      </c>
      <c r="J4251" s="51"/>
      <c r="K4251" s="51">
        <v>5000</v>
      </c>
      <c r="L4251" s="51">
        <v>5300</v>
      </c>
      <c r="M4251" s="51">
        <v>531</v>
      </c>
      <c r="N4251" s="50">
        <v>1304</v>
      </c>
      <c r="O4251" s="49"/>
      <c r="P4251" s="48" t="s">
        <v>249</v>
      </c>
      <c r="Q4251" s="47">
        <v>0</v>
      </c>
      <c r="R4251" s="47">
        <v>0</v>
      </c>
      <c r="S4251" s="46">
        <f t="shared" si="282"/>
        <v>0</v>
      </c>
      <c r="T4251" s="47">
        <v>0</v>
      </c>
      <c r="U4251" s="47">
        <v>0</v>
      </c>
      <c r="V4251" s="46">
        <f t="shared" si="283"/>
        <v>0</v>
      </c>
      <c r="W4251" s="46">
        <f t="shared" si="284"/>
        <v>0</v>
      </c>
      <c r="X4251" s="45" t="s">
        <v>26</v>
      </c>
      <c r="Y4251" s="44"/>
      <c r="Z4251" s="43"/>
      <c r="AA4251" s="114" t="s">
        <v>100</v>
      </c>
      <c r="AK4251" s="2"/>
      <c r="AL4251" s="2"/>
      <c r="AM4251" s="2"/>
      <c r="AN4251" s="2"/>
      <c r="AO4251" s="2"/>
      <c r="AP4251" s="2"/>
      <c r="AQ4251" s="2"/>
      <c r="AR4251" s="2"/>
      <c r="AS4251" s="2"/>
      <c r="AT4251" s="2"/>
      <c r="AU4251" s="2"/>
      <c r="AV4251" s="2"/>
      <c r="AW4251" s="2"/>
    </row>
    <row r="4252" spans="1:49" ht="28.5" hidden="1">
      <c r="A4252" s="31" t="e">
        <f t="shared" si="285"/>
        <v>#N/A</v>
      </c>
      <c r="B4252" s="30" t="e">
        <f>VLOOKUP(F4252,[3]!Tabla13[#All],2,FALSE)</f>
        <v>#N/A</v>
      </c>
      <c r="C4252" s="51">
        <v>2026</v>
      </c>
      <c r="D4252" s="51">
        <v>8330</v>
      </c>
      <c r="E4252" s="51"/>
      <c r="F4252" s="52"/>
      <c r="G4252" s="51">
        <v>4</v>
      </c>
      <c r="H4252" s="51">
        <v>10</v>
      </c>
      <c r="I4252" s="51">
        <v>27</v>
      </c>
      <c r="J4252" s="51"/>
      <c r="K4252" s="51">
        <v>5000</v>
      </c>
      <c r="L4252" s="51">
        <v>5300</v>
      </c>
      <c r="M4252" s="51">
        <v>531</v>
      </c>
      <c r="N4252" s="50">
        <v>1360</v>
      </c>
      <c r="O4252" s="49"/>
      <c r="P4252" s="48" t="s">
        <v>248</v>
      </c>
      <c r="Q4252" s="47">
        <v>0</v>
      </c>
      <c r="R4252" s="47">
        <v>0</v>
      </c>
      <c r="S4252" s="46">
        <f t="shared" si="282"/>
        <v>0</v>
      </c>
      <c r="T4252" s="47">
        <v>0</v>
      </c>
      <c r="U4252" s="47">
        <v>0</v>
      </c>
      <c r="V4252" s="46">
        <f t="shared" si="283"/>
        <v>0</v>
      </c>
      <c r="W4252" s="46">
        <f t="shared" si="284"/>
        <v>0</v>
      </c>
      <c r="X4252" s="45" t="s">
        <v>26</v>
      </c>
      <c r="Y4252" s="44"/>
      <c r="Z4252" s="43"/>
      <c r="AA4252" s="114" t="s">
        <v>100</v>
      </c>
      <c r="AK4252" s="2"/>
      <c r="AL4252" s="2"/>
      <c r="AM4252" s="2"/>
      <c r="AN4252" s="2"/>
      <c r="AO4252" s="2"/>
      <c r="AP4252" s="2"/>
      <c r="AQ4252" s="2"/>
      <c r="AR4252" s="2"/>
      <c r="AS4252" s="2"/>
      <c r="AT4252" s="2"/>
      <c r="AU4252" s="2"/>
      <c r="AV4252" s="2"/>
      <c r="AW4252" s="2"/>
    </row>
    <row r="4253" spans="1:49" hidden="1">
      <c r="A4253" s="31" t="e">
        <f t="shared" si="285"/>
        <v>#N/A</v>
      </c>
      <c r="B4253" s="30" t="e">
        <f>VLOOKUP(F4253,[3]!Tabla13[#All],2,FALSE)</f>
        <v>#N/A</v>
      </c>
      <c r="C4253" s="51">
        <v>2026</v>
      </c>
      <c r="D4253" s="51">
        <v>8330</v>
      </c>
      <c r="E4253" s="51"/>
      <c r="F4253" s="52"/>
      <c r="G4253" s="51">
        <v>4</v>
      </c>
      <c r="H4253" s="51">
        <v>10</v>
      </c>
      <c r="I4253" s="51">
        <v>27</v>
      </c>
      <c r="J4253" s="51"/>
      <c r="K4253" s="51">
        <v>5000</v>
      </c>
      <c r="L4253" s="51">
        <v>5300</v>
      </c>
      <c r="M4253" s="51">
        <v>531</v>
      </c>
      <c r="N4253" s="50">
        <v>1424</v>
      </c>
      <c r="O4253" s="49"/>
      <c r="P4253" s="48" t="s">
        <v>247</v>
      </c>
      <c r="Q4253" s="47">
        <v>0</v>
      </c>
      <c r="R4253" s="47">
        <v>0</v>
      </c>
      <c r="S4253" s="46">
        <f t="shared" si="282"/>
        <v>0</v>
      </c>
      <c r="T4253" s="47">
        <v>0</v>
      </c>
      <c r="U4253" s="47">
        <v>0</v>
      </c>
      <c r="V4253" s="46">
        <f t="shared" si="283"/>
        <v>0</v>
      </c>
      <c r="W4253" s="46">
        <f t="shared" si="284"/>
        <v>0</v>
      </c>
      <c r="X4253" s="45" t="s">
        <v>26</v>
      </c>
      <c r="Y4253" s="44"/>
      <c r="Z4253" s="43"/>
      <c r="AA4253" s="114" t="s">
        <v>100</v>
      </c>
      <c r="AK4253" s="2"/>
      <c r="AL4253" s="2"/>
      <c r="AM4253" s="2"/>
      <c r="AN4253" s="2"/>
      <c r="AO4253" s="2"/>
      <c r="AP4253" s="2"/>
      <c r="AQ4253" s="2"/>
      <c r="AR4253" s="2"/>
      <c r="AS4253" s="2"/>
      <c r="AT4253" s="2"/>
      <c r="AU4253" s="2"/>
      <c r="AV4253" s="2"/>
      <c r="AW4253" s="2"/>
    </row>
    <row r="4254" spans="1:49" hidden="1">
      <c r="A4254" s="31" t="e">
        <f t="shared" si="285"/>
        <v>#N/A</v>
      </c>
      <c r="B4254" s="30" t="e">
        <f>VLOOKUP(F4254,[3]!Tabla13[#All],2,FALSE)</f>
        <v>#N/A</v>
      </c>
      <c r="C4254" s="51">
        <v>2026</v>
      </c>
      <c r="D4254" s="51">
        <v>8330</v>
      </c>
      <c r="E4254" s="51"/>
      <c r="F4254" s="52"/>
      <c r="G4254" s="51">
        <v>4</v>
      </c>
      <c r="H4254" s="51">
        <v>10</v>
      </c>
      <c r="I4254" s="51">
        <v>27</v>
      </c>
      <c r="J4254" s="51"/>
      <c r="K4254" s="51">
        <v>5000</v>
      </c>
      <c r="L4254" s="51">
        <v>5300</v>
      </c>
      <c r="M4254" s="51">
        <v>531</v>
      </c>
      <c r="N4254" s="50">
        <v>1480</v>
      </c>
      <c r="O4254" s="49"/>
      <c r="P4254" s="48" t="s">
        <v>246</v>
      </c>
      <c r="Q4254" s="47">
        <v>0</v>
      </c>
      <c r="R4254" s="47">
        <v>0</v>
      </c>
      <c r="S4254" s="46">
        <f t="shared" si="282"/>
        <v>0</v>
      </c>
      <c r="T4254" s="47">
        <v>0</v>
      </c>
      <c r="U4254" s="47">
        <v>0</v>
      </c>
      <c r="V4254" s="46">
        <f t="shared" si="283"/>
        <v>0</v>
      </c>
      <c r="W4254" s="46">
        <f t="shared" si="284"/>
        <v>0</v>
      </c>
      <c r="X4254" s="45" t="s">
        <v>26</v>
      </c>
      <c r="Y4254" s="44"/>
      <c r="Z4254" s="43"/>
      <c r="AA4254" s="114" t="s">
        <v>100</v>
      </c>
      <c r="AK4254" s="2"/>
      <c r="AL4254" s="2"/>
      <c r="AM4254" s="2"/>
      <c r="AN4254" s="2"/>
      <c r="AO4254" s="2"/>
      <c r="AP4254" s="2"/>
      <c r="AQ4254" s="2"/>
      <c r="AR4254" s="2"/>
      <c r="AS4254" s="2"/>
      <c r="AT4254" s="2"/>
      <c r="AU4254" s="2"/>
      <c r="AV4254" s="2"/>
      <c r="AW4254" s="2"/>
    </row>
    <row r="4255" spans="1:49" hidden="1">
      <c r="A4255" s="31" t="e">
        <f t="shared" si="285"/>
        <v>#N/A</v>
      </c>
      <c r="B4255" s="30" t="e">
        <f>VLOOKUP(F4255,[3]!Tabla13[#All],2,FALSE)</f>
        <v>#N/A</v>
      </c>
      <c r="C4255" s="51">
        <v>2026</v>
      </c>
      <c r="D4255" s="51">
        <v>8330</v>
      </c>
      <c r="E4255" s="51"/>
      <c r="F4255" s="52"/>
      <c r="G4255" s="51">
        <v>4</v>
      </c>
      <c r="H4255" s="51">
        <v>10</v>
      </c>
      <c r="I4255" s="51">
        <v>27</v>
      </c>
      <c r="J4255" s="51"/>
      <c r="K4255" s="51">
        <v>5000</v>
      </c>
      <c r="L4255" s="51">
        <v>5300</v>
      </c>
      <c r="M4255" s="51">
        <v>531</v>
      </c>
      <c r="N4255" s="50">
        <v>690</v>
      </c>
      <c r="O4255" s="49"/>
      <c r="P4255" s="48" t="s">
        <v>245</v>
      </c>
      <c r="Q4255" s="47">
        <v>0</v>
      </c>
      <c r="R4255" s="47">
        <v>0</v>
      </c>
      <c r="S4255" s="46">
        <f t="shared" si="282"/>
        <v>0</v>
      </c>
      <c r="T4255" s="47">
        <v>0</v>
      </c>
      <c r="U4255" s="47">
        <v>0</v>
      </c>
      <c r="V4255" s="46">
        <f t="shared" si="283"/>
        <v>0</v>
      </c>
      <c r="W4255" s="46">
        <f t="shared" si="284"/>
        <v>0</v>
      </c>
      <c r="X4255" s="45" t="s">
        <v>26</v>
      </c>
      <c r="Y4255" s="44"/>
      <c r="Z4255" s="43"/>
      <c r="AA4255" s="114" t="s">
        <v>100</v>
      </c>
      <c r="AK4255" s="2"/>
      <c r="AL4255" s="2"/>
      <c r="AM4255" s="2"/>
      <c r="AN4255" s="2"/>
      <c r="AO4255" s="2"/>
      <c r="AP4255" s="2"/>
      <c r="AQ4255" s="2"/>
      <c r="AR4255" s="2"/>
      <c r="AS4255" s="2"/>
      <c r="AT4255" s="2"/>
      <c r="AU4255" s="2"/>
      <c r="AV4255" s="2"/>
      <c r="AW4255" s="2"/>
    </row>
    <row r="4256" spans="1:49" hidden="1">
      <c r="A4256" s="31" t="e">
        <f t="shared" si="285"/>
        <v>#N/A</v>
      </c>
      <c r="B4256" s="30" t="e">
        <f>VLOOKUP(F4256,[3]!Tabla13[#All],2,FALSE)</f>
        <v>#N/A</v>
      </c>
      <c r="C4256" s="51">
        <v>2026</v>
      </c>
      <c r="D4256" s="51">
        <v>8330</v>
      </c>
      <c r="E4256" s="51"/>
      <c r="F4256" s="52"/>
      <c r="G4256" s="51">
        <v>4</v>
      </c>
      <c r="H4256" s="51">
        <v>10</v>
      </c>
      <c r="I4256" s="51">
        <v>27</v>
      </c>
      <c r="J4256" s="51"/>
      <c r="K4256" s="51">
        <v>5000</v>
      </c>
      <c r="L4256" s="51">
        <v>5300</v>
      </c>
      <c r="M4256" s="51">
        <v>531</v>
      </c>
      <c r="N4256" s="50">
        <v>939</v>
      </c>
      <c r="O4256" s="49"/>
      <c r="P4256" s="48" t="s">
        <v>244</v>
      </c>
      <c r="Q4256" s="47">
        <v>0</v>
      </c>
      <c r="R4256" s="47">
        <v>0</v>
      </c>
      <c r="S4256" s="46">
        <f t="shared" si="282"/>
        <v>0</v>
      </c>
      <c r="T4256" s="47">
        <v>0</v>
      </c>
      <c r="U4256" s="47">
        <v>0</v>
      </c>
      <c r="V4256" s="46">
        <f t="shared" si="283"/>
        <v>0</v>
      </c>
      <c r="W4256" s="46">
        <f t="shared" si="284"/>
        <v>0</v>
      </c>
      <c r="X4256" s="45" t="s">
        <v>26</v>
      </c>
      <c r="Y4256" s="44"/>
      <c r="Z4256" s="43"/>
      <c r="AA4256" s="114" t="s">
        <v>100</v>
      </c>
      <c r="AK4256" s="2"/>
      <c r="AL4256" s="2"/>
      <c r="AM4256" s="2"/>
      <c r="AN4256" s="2"/>
      <c r="AO4256" s="2"/>
      <c r="AP4256" s="2"/>
      <c r="AQ4256" s="2"/>
      <c r="AR4256" s="2"/>
      <c r="AS4256" s="2"/>
      <c r="AT4256" s="2"/>
      <c r="AU4256" s="2"/>
      <c r="AV4256" s="2"/>
      <c r="AW4256" s="2"/>
    </row>
    <row r="4257" spans="1:49" hidden="1">
      <c r="A4257" s="31" t="e">
        <f t="shared" si="285"/>
        <v>#N/A</v>
      </c>
      <c r="B4257" s="30" t="e">
        <f>VLOOKUP(F4257,[3]!Tabla13[#All],2,FALSE)</f>
        <v>#N/A</v>
      </c>
      <c r="C4257" s="51">
        <v>2026</v>
      </c>
      <c r="D4257" s="51">
        <v>8330</v>
      </c>
      <c r="E4257" s="51"/>
      <c r="F4257" s="52"/>
      <c r="G4257" s="51">
        <v>4</v>
      </c>
      <c r="H4257" s="51">
        <v>10</v>
      </c>
      <c r="I4257" s="51">
        <v>27</v>
      </c>
      <c r="J4257" s="51"/>
      <c r="K4257" s="51">
        <v>5000</v>
      </c>
      <c r="L4257" s="51">
        <v>5300</v>
      </c>
      <c r="M4257" s="51">
        <v>531</v>
      </c>
      <c r="N4257" s="50">
        <v>1003</v>
      </c>
      <c r="O4257" s="49"/>
      <c r="P4257" s="48" t="s">
        <v>243</v>
      </c>
      <c r="Q4257" s="47">
        <v>0</v>
      </c>
      <c r="R4257" s="47">
        <v>0</v>
      </c>
      <c r="S4257" s="46">
        <f t="shared" si="282"/>
        <v>0</v>
      </c>
      <c r="T4257" s="47">
        <v>0</v>
      </c>
      <c r="U4257" s="47">
        <v>0</v>
      </c>
      <c r="V4257" s="46">
        <f t="shared" si="283"/>
        <v>0</v>
      </c>
      <c r="W4257" s="46">
        <f t="shared" si="284"/>
        <v>0</v>
      </c>
      <c r="X4257" s="45" t="s">
        <v>26</v>
      </c>
      <c r="Y4257" s="44"/>
      <c r="Z4257" s="43"/>
      <c r="AA4257" s="114" t="s">
        <v>100</v>
      </c>
      <c r="AK4257" s="2"/>
      <c r="AL4257" s="2"/>
      <c r="AM4257" s="2"/>
      <c r="AN4257" s="2"/>
      <c r="AO4257" s="2"/>
      <c r="AP4257" s="2"/>
      <c r="AQ4257" s="2"/>
      <c r="AR4257" s="2"/>
      <c r="AS4257" s="2"/>
      <c r="AT4257" s="2"/>
      <c r="AU4257" s="2"/>
      <c r="AV4257" s="2"/>
      <c r="AW4257" s="2"/>
    </row>
    <row r="4258" spans="1:49" hidden="1">
      <c r="A4258" s="31" t="e">
        <f t="shared" si="285"/>
        <v>#N/A</v>
      </c>
      <c r="B4258" s="30" t="e">
        <f>VLOOKUP(F4258,[3]!Tabla13[#All],2,FALSE)</f>
        <v>#N/A</v>
      </c>
      <c r="C4258" s="40">
        <v>2026</v>
      </c>
      <c r="D4258" s="40">
        <v>8330</v>
      </c>
      <c r="E4258" s="40"/>
      <c r="F4258" s="41"/>
      <c r="G4258" s="40">
        <v>4</v>
      </c>
      <c r="H4258" s="40">
        <v>10</v>
      </c>
      <c r="I4258" s="40">
        <v>27</v>
      </c>
      <c r="J4258" s="40"/>
      <c r="K4258" s="40">
        <v>5000</v>
      </c>
      <c r="L4258" s="40">
        <v>5300</v>
      </c>
      <c r="M4258" s="40">
        <v>532</v>
      </c>
      <c r="N4258" s="39" t="s">
        <v>23</v>
      </c>
      <c r="O4258" s="38"/>
      <c r="P4258" s="37" t="s">
        <v>242</v>
      </c>
      <c r="Q4258" s="36">
        <f>SUM(Q4259:Q4274)</f>
        <v>0</v>
      </c>
      <c r="R4258" s="36">
        <f>SUM(R4259:R4274)</f>
        <v>0</v>
      </c>
      <c r="S4258" s="36">
        <f t="shared" si="282"/>
        <v>0</v>
      </c>
      <c r="T4258" s="36">
        <f>SUM(T4259:T4274)</f>
        <v>0</v>
      </c>
      <c r="U4258" s="36">
        <f>SUM(U4259:U4274)</f>
        <v>0</v>
      </c>
      <c r="V4258" s="36">
        <f t="shared" si="283"/>
        <v>0</v>
      </c>
      <c r="W4258" s="36">
        <f t="shared" si="284"/>
        <v>0</v>
      </c>
      <c r="X4258" s="35"/>
      <c r="Y4258" s="64"/>
      <c r="Z4258" s="63"/>
      <c r="AA4258" s="32"/>
      <c r="AK4258" s="2"/>
      <c r="AL4258" s="2"/>
      <c r="AM4258" s="2"/>
      <c r="AN4258" s="2"/>
      <c r="AO4258" s="2"/>
      <c r="AP4258" s="2"/>
      <c r="AQ4258" s="2"/>
      <c r="AR4258" s="2"/>
      <c r="AS4258" s="2"/>
      <c r="AT4258" s="2"/>
      <c r="AU4258" s="2"/>
      <c r="AV4258" s="2"/>
      <c r="AW4258" s="2"/>
    </row>
    <row r="4259" spans="1:49" hidden="1">
      <c r="A4259" s="31" t="e">
        <f t="shared" si="285"/>
        <v>#N/A</v>
      </c>
      <c r="B4259" s="30" t="e">
        <f>VLOOKUP(F4259,[3]!Tabla13[#All],2,FALSE)</f>
        <v>#N/A</v>
      </c>
      <c r="C4259" s="51">
        <v>2026</v>
      </c>
      <c r="D4259" s="51">
        <v>8330</v>
      </c>
      <c r="E4259" s="51"/>
      <c r="F4259" s="52"/>
      <c r="G4259" s="51">
        <v>4</v>
      </c>
      <c r="H4259" s="51">
        <v>10</v>
      </c>
      <c r="I4259" s="51">
        <v>27</v>
      </c>
      <c r="J4259" s="51"/>
      <c r="K4259" s="51">
        <v>5000</v>
      </c>
      <c r="L4259" s="51">
        <v>5300</v>
      </c>
      <c r="M4259" s="51">
        <v>532</v>
      </c>
      <c r="N4259" s="50">
        <v>128</v>
      </c>
      <c r="O4259" s="49">
        <v>16</v>
      </c>
      <c r="P4259" s="48" t="s">
        <v>241</v>
      </c>
      <c r="Q4259" s="47"/>
      <c r="R4259" s="47">
        <v>0</v>
      </c>
      <c r="S4259" s="46">
        <f t="shared" si="282"/>
        <v>0</v>
      </c>
      <c r="T4259" s="47">
        <v>0</v>
      </c>
      <c r="U4259" s="47">
        <v>0</v>
      </c>
      <c r="V4259" s="46">
        <f t="shared" si="283"/>
        <v>0</v>
      </c>
      <c r="W4259" s="46">
        <f t="shared" si="284"/>
        <v>0</v>
      </c>
      <c r="X4259" s="45" t="s">
        <v>26</v>
      </c>
      <c r="Y4259" s="44"/>
      <c r="Z4259" s="43"/>
      <c r="AA4259" s="114" t="s">
        <v>100</v>
      </c>
      <c r="AK4259" s="2"/>
      <c r="AL4259" s="2"/>
      <c r="AM4259" s="2"/>
      <c r="AN4259" s="2"/>
      <c r="AO4259" s="2"/>
      <c r="AP4259" s="2"/>
      <c r="AQ4259" s="2"/>
      <c r="AR4259" s="2"/>
      <c r="AS4259" s="2"/>
      <c r="AT4259" s="2"/>
      <c r="AU4259" s="2"/>
      <c r="AV4259" s="2"/>
      <c r="AW4259" s="2"/>
    </row>
    <row r="4260" spans="1:49" hidden="1">
      <c r="A4260" s="31" t="e">
        <f t="shared" si="285"/>
        <v>#N/A</v>
      </c>
      <c r="B4260" s="30" t="e">
        <f>VLOOKUP(F4260,[3]!Tabla13[#All],2,FALSE)</f>
        <v>#N/A</v>
      </c>
      <c r="C4260" s="51">
        <v>2026</v>
      </c>
      <c r="D4260" s="51">
        <v>8330</v>
      </c>
      <c r="E4260" s="51"/>
      <c r="F4260" s="52"/>
      <c r="G4260" s="51">
        <v>4</v>
      </c>
      <c r="H4260" s="51">
        <v>10</v>
      </c>
      <c r="I4260" s="51">
        <v>27</v>
      </c>
      <c r="J4260" s="51"/>
      <c r="K4260" s="51">
        <v>5000</v>
      </c>
      <c r="L4260" s="51">
        <v>5300</v>
      </c>
      <c r="M4260" s="51">
        <v>532</v>
      </c>
      <c r="N4260" s="50">
        <v>158</v>
      </c>
      <c r="O4260" s="49"/>
      <c r="P4260" s="48" t="s">
        <v>240</v>
      </c>
      <c r="Q4260" s="47">
        <v>0</v>
      </c>
      <c r="R4260" s="47">
        <v>0</v>
      </c>
      <c r="S4260" s="46">
        <f t="shared" si="282"/>
        <v>0</v>
      </c>
      <c r="T4260" s="47">
        <v>0</v>
      </c>
      <c r="U4260" s="47">
        <v>0</v>
      </c>
      <c r="V4260" s="46">
        <f t="shared" si="283"/>
        <v>0</v>
      </c>
      <c r="W4260" s="46">
        <f t="shared" si="284"/>
        <v>0</v>
      </c>
      <c r="X4260" s="45" t="s">
        <v>26</v>
      </c>
      <c r="Y4260" s="44"/>
      <c r="Z4260" s="43"/>
      <c r="AA4260" s="114" t="s">
        <v>100</v>
      </c>
      <c r="AK4260" s="2"/>
      <c r="AL4260" s="2"/>
      <c r="AM4260" s="2"/>
      <c r="AN4260" s="2"/>
      <c r="AO4260" s="2"/>
      <c r="AP4260" s="2"/>
      <c r="AQ4260" s="2"/>
      <c r="AR4260" s="2"/>
      <c r="AS4260" s="2"/>
      <c r="AT4260" s="2"/>
      <c r="AU4260" s="2"/>
      <c r="AV4260" s="2"/>
      <c r="AW4260" s="2"/>
    </row>
    <row r="4261" spans="1:49" hidden="1">
      <c r="A4261" s="31" t="e">
        <f t="shared" si="285"/>
        <v>#N/A</v>
      </c>
      <c r="B4261" s="30" t="e">
        <f>VLOOKUP(F4261,[3]!Tabla13[#All],2,FALSE)</f>
        <v>#N/A</v>
      </c>
      <c r="C4261" s="51">
        <v>2026</v>
      </c>
      <c r="D4261" s="51">
        <v>8330</v>
      </c>
      <c r="E4261" s="51"/>
      <c r="F4261" s="52"/>
      <c r="G4261" s="51">
        <v>4</v>
      </c>
      <c r="H4261" s="51">
        <v>10</v>
      </c>
      <c r="I4261" s="51">
        <v>27</v>
      </c>
      <c r="J4261" s="51"/>
      <c r="K4261" s="51">
        <v>5000</v>
      </c>
      <c r="L4261" s="51">
        <v>5300</v>
      </c>
      <c r="M4261" s="51">
        <v>532</v>
      </c>
      <c r="N4261" s="50">
        <v>619</v>
      </c>
      <c r="O4261" s="49"/>
      <c r="P4261" s="48" t="s">
        <v>239</v>
      </c>
      <c r="Q4261" s="47">
        <v>0</v>
      </c>
      <c r="R4261" s="47">
        <v>0</v>
      </c>
      <c r="S4261" s="46">
        <f t="shared" si="282"/>
        <v>0</v>
      </c>
      <c r="T4261" s="47">
        <v>0</v>
      </c>
      <c r="U4261" s="47">
        <v>0</v>
      </c>
      <c r="V4261" s="46">
        <f t="shared" si="283"/>
        <v>0</v>
      </c>
      <c r="W4261" s="46">
        <f t="shared" si="284"/>
        <v>0</v>
      </c>
      <c r="X4261" s="45" t="s">
        <v>26</v>
      </c>
      <c r="Y4261" s="44"/>
      <c r="Z4261" s="43"/>
      <c r="AA4261" s="114" t="s">
        <v>100</v>
      </c>
      <c r="AK4261" s="2"/>
      <c r="AL4261" s="2"/>
      <c r="AM4261" s="2"/>
      <c r="AN4261" s="2"/>
      <c r="AO4261" s="2"/>
      <c r="AP4261" s="2"/>
      <c r="AQ4261" s="2"/>
      <c r="AR4261" s="2"/>
      <c r="AS4261" s="2"/>
      <c r="AT4261" s="2"/>
      <c r="AU4261" s="2"/>
      <c r="AV4261" s="2"/>
      <c r="AW4261" s="2"/>
    </row>
    <row r="4262" spans="1:49" hidden="1">
      <c r="A4262" s="31" t="e">
        <f t="shared" si="285"/>
        <v>#N/A</v>
      </c>
      <c r="B4262" s="30" t="e">
        <f>VLOOKUP(F4262,[3]!Tabla13[#All],2,FALSE)</f>
        <v>#N/A</v>
      </c>
      <c r="C4262" s="51">
        <v>2026</v>
      </c>
      <c r="D4262" s="51">
        <v>8330</v>
      </c>
      <c r="E4262" s="51"/>
      <c r="F4262" s="52"/>
      <c r="G4262" s="51">
        <v>4</v>
      </c>
      <c r="H4262" s="51">
        <v>10</v>
      </c>
      <c r="I4262" s="51">
        <v>27</v>
      </c>
      <c r="J4262" s="51"/>
      <c r="K4262" s="51">
        <v>5000</v>
      </c>
      <c r="L4262" s="51">
        <v>5300</v>
      </c>
      <c r="M4262" s="51">
        <v>532</v>
      </c>
      <c r="N4262" s="50">
        <v>832</v>
      </c>
      <c r="O4262" s="49"/>
      <c r="P4262" s="48" t="s">
        <v>238</v>
      </c>
      <c r="Q4262" s="47">
        <v>0</v>
      </c>
      <c r="R4262" s="47">
        <v>0</v>
      </c>
      <c r="S4262" s="46">
        <f t="shared" si="282"/>
        <v>0</v>
      </c>
      <c r="T4262" s="47">
        <v>0</v>
      </c>
      <c r="U4262" s="47">
        <v>0</v>
      </c>
      <c r="V4262" s="46">
        <f t="shared" si="283"/>
        <v>0</v>
      </c>
      <c r="W4262" s="46">
        <f t="shared" si="284"/>
        <v>0</v>
      </c>
      <c r="X4262" s="45" t="s">
        <v>26</v>
      </c>
      <c r="Y4262" s="44"/>
      <c r="Z4262" s="43"/>
      <c r="AA4262" s="114" t="s">
        <v>100</v>
      </c>
      <c r="AK4262" s="2"/>
      <c r="AL4262" s="2"/>
      <c r="AM4262" s="2"/>
      <c r="AN4262" s="2"/>
      <c r="AO4262" s="2"/>
      <c r="AP4262" s="2"/>
      <c r="AQ4262" s="2"/>
      <c r="AR4262" s="2"/>
      <c r="AS4262" s="2"/>
      <c r="AT4262" s="2"/>
      <c r="AU4262" s="2"/>
      <c r="AV4262" s="2"/>
      <c r="AW4262" s="2"/>
    </row>
    <row r="4263" spans="1:49" hidden="1">
      <c r="A4263" s="31" t="e">
        <f t="shared" si="285"/>
        <v>#N/A</v>
      </c>
      <c r="B4263" s="30" t="e">
        <f>VLOOKUP(F4263,[3]!Tabla13[#All],2,FALSE)</f>
        <v>#N/A</v>
      </c>
      <c r="C4263" s="51">
        <v>2026</v>
      </c>
      <c r="D4263" s="51">
        <v>8330</v>
      </c>
      <c r="E4263" s="51"/>
      <c r="F4263" s="52"/>
      <c r="G4263" s="51">
        <v>4</v>
      </c>
      <c r="H4263" s="51">
        <v>10</v>
      </c>
      <c r="I4263" s="51">
        <v>27</v>
      </c>
      <c r="J4263" s="51"/>
      <c r="K4263" s="51">
        <v>5000</v>
      </c>
      <c r="L4263" s="51">
        <v>5300</v>
      </c>
      <c r="M4263" s="51">
        <v>532</v>
      </c>
      <c r="N4263" s="50">
        <v>835</v>
      </c>
      <c r="O4263" s="49"/>
      <c r="P4263" s="48" t="s">
        <v>237</v>
      </c>
      <c r="Q4263" s="47">
        <v>0</v>
      </c>
      <c r="R4263" s="47">
        <v>0</v>
      </c>
      <c r="S4263" s="46">
        <f t="shared" si="282"/>
        <v>0</v>
      </c>
      <c r="T4263" s="47">
        <v>0</v>
      </c>
      <c r="U4263" s="47">
        <v>0</v>
      </c>
      <c r="V4263" s="46">
        <f t="shared" si="283"/>
        <v>0</v>
      </c>
      <c r="W4263" s="46">
        <f t="shared" si="284"/>
        <v>0</v>
      </c>
      <c r="X4263" s="45" t="s">
        <v>26</v>
      </c>
      <c r="Y4263" s="44"/>
      <c r="Z4263" s="43"/>
      <c r="AA4263" s="114" t="s">
        <v>100</v>
      </c>
      <c r="AK4263" s="2"/>
      <c r="AL4263" s="2"/>
      <c r="AM4263" s="2"/>
      <c r="AN4263" s="2"/>
      <c r="AO4263" s="2"/>
      <c r="AP4263" s="2"/>
      <c r="AQ4263" s="2"/>
      <c r="AR4263" s="2"/>
      <c r="AS4263" s="2"/>
      <c r="AT4263" s="2"/>
      <c r="AU4263" s="2"/>
      <c r="AV4263" s="2"/>
      <c r="AW4263" s="2"/>
    </row>
    <row r="4264" spans="1:49" hidden="1">
      <c r="A4264" s="31" t="e">
        <f t="shared" si="285"/>
        <v>#N/A</v>
      </c>
      <c r="B4264" s="30" t="e">
        <f>VLOOKUP(F4264,[3]!Tabla13[#All],2,FALSE)</f>
        <v>#N/A</v>
      </c>
      <c r="C4264" s="51">
        <v>2026</v>
      </c>
      <c r="D4264" s="51">
        <v>8330</v>
      </c>
      <c r="E4264" s="51"/>
      <c r="F4264" s="52"/>
      <c r="G4264" s="51">
        <v>4</v>
      </c>
      <c r="H4264" s="51">
        <v>10</v>
      </c>
      <c r="I4264" s="51">
        <v>27</v>
      </c>
      <c r="J4264" s="51"/>
      <c r="K4264" s="51">
        <v>5000</v>
      </c>
      <c r="L4264" s="51">
        <v>5300</v>
      </c>
      <c r="M4264" s="51">
        <v>532</v>
      </c>
      <c r="N4264" s="50">
        <v>872</v>
      </c>
      <c r="O4264" s="49"/>
      <c r="P4264" s="48" t="s">
        <v>236</v>
      </c>
      <c r="Q4264" s="47">
        <v>0</v>
      </c>
      <c r="R4264" s="47">
        <v>0</v>
      </c>
      <c r="S4264" s="46">
        <f t="shared" si="282"/>
        <v>0</v>
      </c>
      <c r="T4264" s="47">
        <v>0</v>
      </c>
      <c r="U4264" s="47">
        <v>0</v>
      </c>
      <c r="V4264" s="46">
        <f t="shared" si="283"/>
        <v>0</v>
      </c>
      <c r="W4264" s="46">
        <f t="shared" si="284"/>
        <v>0</v>
      </c>
      <c r="X4264" s="45" t="s">
        <v>26</v>
      </c>
      <c r="Y4264" s="44"/>
      <c r="Z4264" s="43"/>
      <c r="AA4264" s="114" t="s">
        <v>100</v>
      </c>
      <c r="AK4264" s="2"/>
      <c r="AL4264" s="2"/>
      <c r="AM4264" s="2"/>
      <c r="AN4264" s="2"/>
      <c r="AO4264" s="2"/>
      <c r="AP4264" s="2"/>
      <c r="AQ4264" s="2"/>
      <c r="AR4264" s="2"/>
      <c r="AS4264" s="2"/>
      <c r="AT4264" s="2"/>
      <c r="AU4264" s="2"/>
      <c r="AV4264" s="2"/>
      <c r="AW4264" s="2"/>
    </row>
    <row r="4265" spans="1:49" hidden="1">
      <c r="A4265" s="31" t="e">
        <f t="shared" si="285"/>
        <v>#N/A</v>
      </c>
      <c r="B4265" s="30" t="e">
        <f>VLOOKUP(F4265,[3]!Tabla13[#All],2,FALSE)</f>
        <v>#N/A</v>
      </c>
      <c r="C4265" s="51">
        <v>2026</v>
      </c>
      <c r="D4265" s="51">
        <v>8330</v>
      </c>
      <c r="E4265" s="51"/>
      <c r="F4265" s="52"/>
      <c r="G4265" s="51">
        <v>4</v>
      </c>
      <c r="H4265" s="51">
        <v>10</v>
      </c>
      <c r="I4265" s="51">
        <v>27</v>
      </c>
      <c r="J4265" s="51"/>
      <c r="K4265" s="51">
        <v>5000</v>
      </c>
      <c r="L4265" s="51">
        <v>5300</v>
      </c>
      <c r="M4265" s="51">
        <v>532</v>
      </c>
      <c r="N4265" s="50">
        <v>1013</v>
      </c>
      <c r="O4265" s="49"/>
      <c r="P4265" s="48" t="s">
        <v>235</v>
      </c>
      <c r="Q4265" s="47">
        <v>0</v>
      </c>
      <c r="R4265" s="47">
        <v>0</v>
      </c>
      <c r="S4265" s="46">
        <f t="shared" si="282"/>
        <v>0</v>
      </c>
      <c r="T4265" s="47">
        <v>0</v>
      </c>
      <c r="U4265" s="47">
        <v>0</v>
      </c>
      <c r="V4265" s="46">
        <f t="shared" si="283"/>
        <v>0</v>
      </c>
      <c r="W4265" s="46">
        <f t="shared" si="284"/>
        <v>0</v>
      </c>
      <c r="X4265" s="45" t="s">
        <v>26</v>
      </c>
      <c r="Y4265" s="44"/>
      <c r="Z4265" s="43"/>
      <c r="AA4265" s="114" t="s">
        <v>100</v>
      </c>
      <c r="AK4265" s="2"/>
      <c r="AL4265" s="2"/>
      <c r="AM4265" s="2"/>
      <c r="AN4265" s="2"/>
      <c r="AO4265" s="2"/>
      <c r="AP4265" s="2"/>
      <c r="AQ4265" s="2"/>
      <c r="AR4265" s="2"/>
      <c r="AS4265" s="2"/>
      <c r="AT4265" s="2"/>
      <c r="AU4265" s="2"/>
      <c r="AV4265" s="2"/>
      <c r="AW4265" s="2"/>
    </row>
    <row r="4266" spans="1:49" hidden="1">
      <c r="A4266" s="31" t="e">
        <f t="shared" si="285"/>
        <v>#N/A</v>
      </c>
      <c r="B4266" s="30" t="e">
        <f>VLOOKUP(F4266,[3]!Tabla13[#All],2,FALSE)</f>
        <v>#N/A</v>
      </c>
      <c r="C4266" s="51">
        <v>2026</v>
      </c>
      <c r="D4266" s="51">
        <v>8330</v>
      </c>
      <c r="E4266" s="51"/>
      <c r="F4266" s="52"/>
      <c r="G4266" s="51">
        <v>4</v>
      </c>
      <c r="H4266" s="51">
        <v>10</v>
      </c>
      <c r="I4266" s="51">
        <v>27</v>
      </c>
      <c r="J4266" s="51"/>
      <c r="K4266" s="51">
        <v>5000</v>
      </c>
      <c r="L4266" s="51">
        <v>5300</v>
      </c>
      <c r="M4266" s="51">
        <v>532</v>
      </c>
      <c r="N4266" s="50">
        <v>1029</v>
      </c>
      <c r="O4266" s="49">
        <v>16</v>
      </c>
      <c r="P4266" s="48" t="s">
        <v>234</v>
      </c>
      <c r="Q4266" s="47"/>
      <c r="R4266" s="47">
        <v>0</v>
      </c>
      <c r="S4266" s="46">
        <f t="shared" si="282"/>
        <v>0</v>
      </c>
      <c r="T4266" s="47"/>
      <c r="U4266" s="47">
        <v>0</v>
      </c>
      <c r="V4266" s="46">
        <f t="shared" si="283"/>
        <v>0</v>
      </c>
      <c r="W4266" s="46">
        <f t="shared" si="284"/>
        <v>0</v>
      </c>
      <c r="X4266" s="45" t="s">
        <v>26</v>
      </c>
      <c r="Y4266" s="44"/>
      <c r="Z4266" s="43"/>
      <c r="AA4266" s="114" t="s">
        <v>100</v>
      </c>
      <c r="AK4266" s="2"/>
      <c r="AL4266" s="2"/>
      <c r="AM4266" s="2"/>
      <c r="AN4266" s="2"/>
      <c r="AO4266" s="2"/>
      <c r="AP4266" s="2"/>
      <c r="AQ4266" s="2"/>
      <c r="AR4266" s="2"/>
      <c r="AS4266" s="2"/>
      <c r="AT4266" s="2"/>
      <c r="AU4266" s="2"/>
      <c r="AV4266" s="2"/>
      <c r="AW4266" s="2"/>
    </row>
    <row r="4267" spans="1:49" hidden="1">
      <c r="A4267" s="31" t="e">
        <f t="shared" si="285"/>
        <v>#N/A</v>
      </c>
      <c r="B4267" s="30" t="e">
        <f>VLOOKUP(F4267,[3]!Tabla13[#All],2,FALSE)</f>
        <v>#N/A</v>
      </c>
      <c r="C4267" s="51">
        <v>2026</v>
      </c>
      <c r="D4267" s="51">
        <v>8330</v>
      </c>
      <c r="E4267" s="51"/>
      <c r="F4267" s="52"/>
      <c r="G4267" s="51">
        <v>4</v>
      </c>
      <c r="H4267" s="51">
        <v>10</v>
      </c>
      <c r="I4267" s="51">
        <v>27</v>
      </c>
      <c r="J4267" s="51"/>
      <c r="K4267" s="51">
        <v>5000</v>
      </c>
      <c r="L4267" s="51">
        <v>5300</v>
      </c>
      <c r="M4267" s="51">
        <v>532</v>
      </c>
      <c r="N4267" s="50">
        <v>1076</v>
      </c>
      <c r="O4267" s="49"/>
      <c r="P4267" s="48" t="s">
        <v>233</v>
      </c>
      <c r="Q4267" s="47">
        <v>0</v>
      </c>
      <c r="R4267" s="47">
        <v>0</v>
      </c>
      <c r="S4267" s="46">
        <f t="shared" si="282"/>
        <v>0</v>
      </c>
      <c r="T4267" s="47">
        <v>0</v>
      </c>
      <c r="U4267" s="47">
        <v>0</v>
      </c>
      <c r="V4267" s="46">
        <f t="shared" si="283"/>
        <v>0</v>
      </c>
      <c r="W4267" s="46">
        <f t="shared" si="284"/>
        <v>0</v>
      </c>
      <c r="X4267" s="45" t="s">
        <v>26</v>
      </c>
      <c r="Y4267" s="44"/>
      <c r="Z4267" s="43"/>
      <c r="AA4267" s="114" t="s">
        <v>100</v>
      </c>
      <c r="AK4267" s="2"/>
      <c r="AL4267" s="2"/>
      <c r="AM4267" s="2"/>
      <c r="AN4267" s="2"/>
      <c r="AO4267" s="2"/>
      <c r="AP4267" s="2"/>
      <c r="AQ4267" s="2"/>
      <c r="AR4267" s="2"/>
      <c r="AS4267" s="2"/>
      <c r="AT4267" s="2"/>
      <c r="AU4267" s="2"/>
      <c r="AV4267" s="2"/>
      <c r="AW4267" s="2"/>
    </row>
    <row r="4268" spans="1:49" hidden="1">
      <c r="A4268" s="31" t="e">
        <f t="shared" si="285"/>
        <v>#N/A</v>
      </c>
      <c r="B4268" s="30" t="e">
        <f>VLOOKUP(F4268,[3]!Tabla13[#All],2,FALSE)</f>
        <v>#N/A</v>
      </c>
      <c r="C4268" s="51">
        <v>2026</v>
      </c>
      <c r="D4268" s="51">
        <v>8330</v>
      </c>
      <c r="E4268" s="51"/>
      <c r="F4268" s="52"/>
      <c r="G4268" s="51">
        <v>4</v>
      </c>
      <c r="H4268" s="51">
        <v>10</v>
      </c>
      <c r="I4268" s="51">
        <v>27</v>
      </c>
      <c r="J4268" s="51"/>
      <c r="K4268" s="51">
        <v>5000</v>
      </c>
      <c r="L4268" s="51">
        <v>5300</v>
      </c>
      <c r="M4268" s="51">
        <v>532</v>
      </c>
      <c r="N4268" s="50">
        <v>1108</v>
      </c>
      <c r="O4268" s="49"/>
      <c r="P4268" s="48" t="s">
        <v>232</v>
      </c>
      <c r="Q4268" s="47">
        <v>0</v>
      </c>
      <c r="R4268" s="47">
        <v>0</v>
      </c>
      <c r="S4268" s="46">
        <f t="shared" si="282"/>
        <v>0</v>
      </c>
      <c r="T4268" s="47">
        <v>0</v>
      </c>
      <c r="U4268" s="47">
        <v>0</v>
      </c>
      <c r="V4268" s="46">
        <f t="shared" si="283"/>
        <v>0</v>
      </c>
      <c r="W4268" s="46">
        <f t="shared" si="284"/>
        <v>0</v>
      </c>
      <c r="X4268" s="45" t="s">
        <v>26</v>
      </c>
      <c r="Y4268" s="44"/>
      <c r="Z4268" s="43"/>
      <c r="AA4268" s="114" t="s">
        <v>100</v>
      </c>
      <c r="AK4268" s="2"/>
      <c r="AL4268" s="2"/>
      <c r="AM4268" s="2"/>
      <c r="AN4268" s="2"/>
      <c r="AO4268" s="2"/>
      <c r="AP4268" s="2"/>
      <c r="AQ4268" s="2"/>
      <c r="AR4268" s="2"/>
      <c r="AS4268" s="2"/>
      <c r="AT4268" s="2"/>
      <c r="AU4268" s="2"/>
      <c r="AV4268" s="2"/>
      <c r="AW4268" s="2"/>
    </row>
    <row r="4269" spans="1:49" hidden="1">
      <c r="A4269" s="31" t="e">
        <f t="shared" si="285"/>
        <v>#N/A</v>
      </c>
      <c r="B4269" s="30" t="e">
        <f>VLOOKUP(F4269,[3]!Tabla13[#All],2,FALSE)</f>
        <v>#N/A</v>
      </c>
      <c r="C4269" s="51">
        <v>2026</v>
      </c>
      <c r="D4269" s="51">
        <v>8330</v>
      </c>
      <c r="E4269" s="51"/>
      <c r="F4269" s="52"/>
      <c r="G4269" s="51">
        <v>4</v>
      </c>
      <c r="H4269" s="51">
        <v>10</v>
      </c>
      <c r="I4269" s="51">
        <v>27</v>
      </c>
      <c r="J4269" s="51"/>
      <c r="K4269" s="51">
        <v>5000</v>
      </c>
      <c r="L4269" s="51">
        <v>5300</v>
      </c>
      <c r="M4269" s="51">
        <v>532</v>
      </c>
      <c r="N4269" s="50">
        <v>1141</v>
      </c>
      <c r="O4269" s="49"/>
      <c r="P4269" s="48" t="s">
        <v>231</v>
      </c>
      <c r="Q4269" s="47">
        <v>0</v>
      </c>
      <c r="R4269" s="47">
        <v>0</v>
      </c>
      <c r="S4269" s="46">
        <f t="shared" si="282"/>
        <v>0</v>
      </c>
      <c r="T4269" s="47">
        <v>0</v>
      </c>
      <c r="U4269" s="47">
        <v>0</v>
      </c>
      <c r="V4269" s="46">
        <f t="shared" si="283"/>
        <v>0</v>
      </c>
      <c r="W4269" s="46">
        <f t="shared" si="284"/>
        <v>0</v>
      </c>
      <c r="X4269" s="45" t="s">
        <v>26</v>
      </c>
      <c r="Y4269" s="44"/>
      <c r="Z4269" s="43"/>
      <c r="AA4269" s="114" t="s">
        <v>100</v>
      </c>
      <c r="AK4269" s="2"/>
      <c r="AL4269" s="2"/>
      <c r="AM4269" s="2"/>
      <c r="AN4269" s="2"/>
      <c r="AO4269" s="2"/>
      <c r="AP4269" s="2"/>
      <c r="AQ4269" s="2"/>
      <c r="AR4269" s="2"/>
      <c r="AS4269" s="2"/>
      <c r="AT4269" s="2"/>
      <c r="AU4269" s="2"/>
      <c r="AV4269" s="2"/>
      <c r="AW4269" s="2"/>
    </row>
    <row r="4270" spans="1:49" hidden="1">
      <c r="A4270" s="31" t="e">
        <f t="shared" si="285"/>
        <v>#N/A</v>
      </c>
      <c r="B4270" s="30" t="e">
        <f>VLOOKUP(F4270,[3]!Tabla13[#All],2,FALSE)</f>
        <v>#N/A</v>
      </c>
      <c r="C4270" s="51">
        <v>2026</v>
      </c>
      <c r="D4270" s="51">
        <v>8330</v>
      </c>
      <c r="E4270" s="51"/>
      <c r="F4270" s="52"/>
      <c r="G4270" s="51">
        <v>4</v>
      </c>
      <c r="H4270" s="51">
        <v>10</v>
      </c>
      <c r="I4270" s="51">
        <v>27</v>
      </c>
      <c r="J4270" s="51"/>
      <c r="K4270" s="51">
        <v>5000</v>
      </c>
      <c r="L4270" s="51">
        <v>5300</v>
      </c>
      <c r="M4270" s="51">
        <v>532</v>
      </c>
      <c r="N4270" s="50">
        <v>1224</v>
      </c>
      <c r="O4270" s="49"/>
      <c r="P4270" s="48" t="s">
        <v>230</v>
      </c>
      <c r="Q4270" s="47">
        <v>0</v>
      </c>
      <c r="R4270" s="47">
        <v>0</v>
      </c>
      <c r="S4270" s="46">
        <f t="shared" si="282"/>
        <v>0</v>
      </c>
      <c r="T4270" s="47">
        <v>0</v>
      </c>
      <c r="U4270" s="47">
        <v>0</v>
      </c>
      <c r="V4270" s="46">
        <f t="shared" si="283"/>
        <v>0</v>
      </c>
      <c r="W4270" s="46">
        <f t="shared" si="284"/>
        <v>0</v>
      </c>
      <c r="X4270" s="45" t="s">
        <v>26</v>
      </c>
      <c r="Y4270" s="44"/>
      <c r="Z4270" s="43"/>
      <c r="AA4270" s="114" t="s">
        <v>100</v>
      </c>
      <c r="AK4270" s="2"/>
      <c r="AL4270" s="2"/>
      <c r="AM4270" s="2"/>
      <c r="AN4270" s="2"/>
      <c r="AO4270" s="2"/>
      <c r="AP4270" s="2"/>
      <c r="AQ4270" s="2"/>
      <c r="AR4270" s="2"/>
      <c r="AS4270" s="2"/>
      <c r="AT4270" s="2"/>
      <c r="AU4270" s="2"/>
      <c r="AV4270" s="2"/>
      <c r="AW4270" s="2"/>
    </row>
    <row r="4271" spans="1:49" hidden="1">
      <c r="A4271" s="31" t="e">
        <f t="shared" si="285"/>
        <v>#N/A</v>
      </c>
      <c r="B4271" s="30" t="e">
        <f>VLOOKUP(F4271,[3]!Tabla13[#All],2,FALSE)</f>
        <v>#N/A</v>
      </c>
      <c r="C4271" s="51">
        <v>2026</v>
      </c>
      <c r="D4271" s="51">
        <v>8330</v>
      </c>
      <c r="E4271" s="51"/>
      <c r="F4271" s="52"/>
      <c r="G4271" s="51">
        <v>4</v>
      </c>
      <c r="H4271" s="51">
        <v>10</v>
      </c>
      <c r="I4271" s="51">
        <v>27</v>
      </c>
      <c r="J4271" s="51"/>
      <c r="K4271" s="51">
        <v>5000</v>
      </c>
      <c r="L4271" s="51">
        <v>5300</v>
      </c>
      <c r="M4271" s="51">
        <v>532</v>
      </c>
      <c r="N4271" s="50">
        <v>1227</v>
      </c>
      <c r="O4271" s="49"/>
      <c r="P4271" s="48" t="s">
        <v>229</v>
      </c>
      <c r="Q4271" s="47">
        <v>0</v>
      </c>
      <c r="R4271" s="47">
        <v>0</v>
      </c>
      <c r="S4271" s="46">
        <f t="shared" si="282"/>
        <v>0</v>
      </c>
      <c r="T4271" s="47">
        <v>0</v>
      </c>
      <c r="U4271" s="47">
        <v>0</v>
      </c>
      <c r="V4271" s="46">
        <f t="shared" si="283"/>
        <v>0</v>
      </c>
      <c r="W4271" s="46">
        <f t="shared" si="284"/>
        <v>0</v>
      </c>
      <c r="X4271" s="45" t="s">
        <v>26</v>
      </c>
      <c r="Y4271" s="44"/>
      <c r="Z4271" s="43"/>
      <c r="AA4271" s="114" t="s">
        <v>100</v>
      </c>
      <c r="AK4271" s="2"/>
      <c r="AL4271" s="2"/>
      <c r="AM4271" s="2"/>
      <c r="AN4271" s="2"/>
      <c r="AO4271" s="2"/>
      <c r="AP4271" s="2"/>
      <c r="AQ4271" s="2"/>
      <c r="AR4271" s="2"/>
      <c r="AS4271" s="2"/>
      <c r="AT4271" s="2"/>
      <c r="AU4271" s="2"/>
      <c r="AV4271" s="2"/>
      <c r="AW4271" s="2"/>
    </row>
    <row r="4272" spans="1:49" hidden="1">
      <c r="A4272" s="31" t="e">
        <f t="shared" si="285"/>
        <v>#N/A</v>
      </c>
      <c r="B4272" s="30" t="e">
        <f>VLOOKUP(F4272,[3]!Tabla13[#All],2,FALSE)</f>
        <v>#N/A</v>
      </c>
      <c r="C4272" s="51">
        <v>2026</v>
      </c>
      <c r="D4272" s="51">
        <v>8330</v>
      </c>
      <c r="E4272" s="51"/>
      <c r="F4272" s="52"/>
      <c r="G4272" s="51">
        <v>4</v>
      </c>
      <c r="H4272" s="51">
        <v>10</v>
      </c>
      <c r="I4272" s="51">
        <v>27</v>
      </c>
      <c r="J4272" s="51"/>
      <c r="K4272" s="51">
        <v>5000</v>
      </c>
      <c r="L4272" s="51">
        <v>5300</v>
      </c>
      <c r="M4272" s="51">
        <v>532</v>
      </c>
      <c r="N4272" s="50">
        <v>1291</v>
      </c>
      <c r="O4272" s="49"/>
      <c r="P4272" s="48" t="s">
        <v>228</v>
      </c>
      <c r="Q4272" s="47">
        <v>0</v>
      </c>
      <c r="R4272" s="47">
        <v>0</v>
      </c>
      <c r="S4272" s="46">
        <f t="shared" si="282"/>
        <v>0</v>
      </c>
      <c r="T4272" s="47">
        <v>0</v>
      </c>
      <c r="U4272" s="47">
        <v>0</v>
      </c>
      <c r="V4272" s="46">
        <f t="shared" si="283"/>
        <v>0</v>
      </c>
      <c r="W4272" s="46">
        <f t="shared" si="284"/>
        <v>0</v>
      </c>
      <c r="X4272" s="45" t="s">
        <v>26</v>
      </c>
      <c r="Y4272" s="44"/>
      <c r="Z4272" s="43"/>
      <c r="AA4272" s="114" t="s">
        <v>100</v>
      </c>
      <c r="AK4272" s="2"/>
      <c r="AL4272" s="2"/>
      <c r="AM4272" s="2"/>
      <c r="AN4272" s="2"/>
      <c r="AO4272" s="2"/>
      <c r="AP4272" s="2"/>
      <c r="AQ4272" s="2"/>
      <c r="AR4272" s="2"/>
      <c r="AS4272" s="2"/>
      <c r="AT4272" s="2"/>
      <c r="AU4272" s="2"/>
      <c r="AV4272" s="2"/>
      <c r="AW4272" s="2"/>
    </row>
    <row r="4273" spans="1:49" hidden="1">
      <c r="A4273" s="31" t="e">
        <f t="shared" si="285"/>
        <v>#N/A</v>
      </c>
      <c r="B4273" s="30" t="e">
        <f>VLOOKUP(F4273,[3]!Tabla13[#All],2,FALSE)</f>
        <v>#N/A</v>
      </c>
      <c r="C4273" s="51">
        <v>2026</v>
      </c>
      <c r="D4273" s="51">
        <v>8330</v>
      </c>
      <c r="E4273" s="51"/>
      <c r="F4273" s="52"/>
      <c r="G4273" s="51">
        <v>4</v>
      </c>
      <c r="H4273" s="51">
        <v>10</v>
      </c>
      <c r="I4273" s="51">
        <v>27</v>
      </c>
      <c r="J4273" s="51"/>
      <c r="K4273" s="51">
        <v>5000</v>
      </c>
      <c r="L4273" s="51">
        <v>5300</v>
      </c>
      <c r="M4273" s="51">
        <v>532</v>
      </c>
      <c r="N4273" s="50">
        <v>1511</v>
      </c>
      <c r="O4273" s="49"/>
      <c r="P4273" s="48" t="s">
        <v>227</v>
      </c>
      <c r="Q4273" s="47">
        <v>0</v>
      </c>
      <c r="R4273" s="47">
        <v>0</v>
      </c>
      <c r="S4273" s="46">
        <f t="shared" si="282"/>
        <v>0</v>
      </c>
      <c r="T4273" s="47">
        <v>0</v>
      </c>
      <c r="U4273" s="47">
        <v>0</v>
      </c>
      <c r="V4273" s="46">
        <f t="shared" si="283"/>
        <v>0</v>
      </c>
      <c r="W4273" s="46">
        <f t="shared" si="284"/>
        <v>0</v>
      </c>
      <c r="X4273" s="45" t="s">
        <v>26</v>
      </c>
      <c r="Y4273" s="44"/>
      <c r="Z4273" s="43"/>
      <c r="AA4273" s="114" t="s">
        <v>100</v>
      </c>
      <c r="AK4273" s="2"/>
      <c r="AL4273" s="2"/>
      <c r="AM4273" s="2"/>
      <c r="AN4273" s="2"/>
      <c r="AO4273" s="2"/>
      <c r="AP4273" s="2"/>
      <c r="AQ4273" s="2"/>
      <c r="AR4273" s="2"/>
      <c r="AS4273" s="2"/>
      <c r="AT4273" s="2"/>
      <c r="AU4273" s="2"/>
      <c r="AV4273" s="2"/>
      <c r="AW4273" s="2"/>
    </row>
    <row r="4274" spans="1:49" hidden="1">
      <c r="A4274" s="31" t="e">
        <f t="shared" si="285"/>
        <v>#N/A</v>
      </c>
      <c r="B4274" s="30" t="e">
        <f>VLOOKUP(F4274,[3]!Tabla13[#All],2,FALSE)</f>
        <v>#N/A</v>
      </c>
      <c r="C4274" s="51">
        <v>2026</v>
      </c>
      <c r="D4274" s="51">
        <v>8330</v>
      </c>
      <c r="E4274" s="51"/>
      <c r="F4274" s="52"/>
      <c r="G4274" s="51">
        <v>4</v>
      </c>
      <c r="H4274" s="51">
        <v>10</v>
      </c>
      <c r="I4274" s="51">
        <v>27</v>
      </c>
      <c r="J4274" s="51"/>
      <c r="K4274" s="51">
        <v>5000</v>
      </c>
      <c r="L4274" s="51">
        <v>5300</v>
      </c>
      <c r="M4274" s="51">
        <v>532</v>
      </c>
      <c r="N4274" s="50">
        <v>566</v>
      </c>
      <c r="O4274" s="49"/>
      <c r="P4274" s="48" t="s">
        <v>226</v>
      </c>
      <c r="Q4274" s="47">
        <v>0</v>
      </c>
      <c r="R4274" s="47">
        <v>0</v>
      </c>
      <c r="S4274" s="46">
        <f t="shared" si="282"/>
        <v>0</v>
      </c>
      <c r="T4274" s="47">
        <v>0</v>
      </c>
      <c r="U4274" s="47">
        <v>0</v>
      </c>
      <c r="V4274" s="46">
        <f t="shared" si="283"/>
        <v>0</v>
      </c>
      <c r="W4274" s="46">
        <f t="shared" si="284"/>
        <v>0</v>
      </c>
      <c r="X4274" s="45" t="s">
        <v>26</v>
      </c>
      <c r="Y4274" s="44"/>
      <c r="Z4274" s="43"/>
      <c r="AA4274" s="114" t="s">
        <v>100</v>
      </c>
      <c r="AK4274" s="2"/>
      <c r="AL4274" s="2"/>
      <c r="AM4274" s="2"/>
      <c r="AN4274" s="2"/>
      <c r="AO4274" s="2"/>
      <c r="AP4274" s="2"/>
      <c r="AQ4274" s="2"/>
      <c r="AR4274" s="2"/>
      <c r="AS4274" s="2"/>
      <c r="AT4274" s="2"/>
      <c r="AU4274" s="2"/>
      <c r="AV4274" s="2"/>
      <c r="AW4274" s="2"/>
    </row>
    <row r="4275" spans="1:49" hidden="1">
      <c r="A4275" s="31" t="e">
        <f t="shared" si="285"/>
        <v>#N/A</v>
      </c>
      <c r="B4275" s="30" t="e">
        <f>VLOOKUP(F4275,[3]!Tabla13[#All],2,FALSE)</f>
        <v>#N/A</v>
      </c>
      <c r="C4275" s="61">
        <v>2026</v>
      </c>
      <c r="D4275" s="61">
        <v>8330</v>
      </c>
      <c r="E4275" s="61"/>
      <c r="F4275" s="62"/>
      <c r="G4275" s="61">
        <v>4</v>
      </c>
      <c r="H4275" s="61">
        <v>10</v>
      </c>
      <c r="I4275" s="61">
        <v>27</v>
      </c>
      <c r="J4275" s="61"/>
      <c r="K4275" s="61">
        <v>5000</v>
      </c>
      <c r="L4275" s="61">
        <v>5400</v>
      </c>
      <c r="M4275" s="61"/>
      <c r="N4275" s="60" t="s">
        <v>23</v>
      </c>
      <c r="O4275" s="59"/>
      <c r="P4275" s="58" t="s">
        <v>33</v>
      </c>
      <c r="Q4275" s="57">
        <f>Q4276+Q4283</f>
        <v>0</v>
      </c>
      <c r="R4275" s="57">
        <f>R4276+R4283</f>
        <v>0</v>
      </c>
      <c r="S4275" s="57">
        <f t="shared" si="282"/>
        <v>0</v>
      </c>
      <c r="T4275" s="57">
        <f>T4276+T4283</f>
        <v>0</v>
      </c>
      <c r="U4275" s="57">
        <f>U4276+U4283</f>
        <v>0</v>
      </c>
      <c r="V4275" s="57">
        <f t="shared" si="283"/>
        <v>0</v>
      </c>
      <c r="W4275" s="57">
        <f t="shared" si="284"/>
        <v>0</v>
      </c>
      <c r="X4275" s="56"/>
      <c r="Y4275" s="66"/>
      <c r="Z4275" s="65"/>
      <c r="AA4275" s="53"/>
      <c r="AK4275" s="2"/>
      <c r="AL4275" s="2"/>
      <c r="AM4275" s="2"/>
      <c r="AN4275" s="2"/>
      <c r="AO4275" s="2"/>
      <c r="AP4275" s="2"/>
      <c r="AQ4275" s="2"/>
      <c r="AR4275" s="2"/>
      <c r="AS4275" s="2"/>
      <c r="AT4275" s="2"/>
      <c r="AU4275" s="2"/>
      <c r="AV4275" s="2"/>
      <c r="AW4275" s="2"/>
    </row>
    <row r="4276" spans="1:49" hidden="1">
      <c r="A4276" s="31" t="e">
        <f t="shared" si="285"/>
        <v>#N/A</v>
      </c>
      <c r="B4276" s="30" t="e">
        <f>VLOOKUP(F4276,[3]!Tabla13[#All],2,FALSE)</f>
        <v>#N/A</v>
      </c>
      <c r="C4276" s="40">
        <v>2026</v>
      </c>
      <c r="D4276" s="40">
        <v>8330</v>
      </c>
      <c r="E4276" s="40"/>
      <c r="F4276" s="41"/>
      <c r="G4276" s="40">
        <v>4</v>
      </c>
      <c r="H4276" s="40">
        <v>10</v>
      </c>
      <c r="I4276" s="40">
        <v>27</v>
      </c>
      <c r="J4276" s="40"/>
      <c r="K4276" s="40">
        <v>5000</v>
      </c>
      <c r="L4276" s="40">
        <v>5400</v>
      </c>
      <c r="M4276" s="40">
        <v>541</v>
      </c>
      <c r="N4276" s="39" t="s">
        <v>23</v>
      </c>
      <c r="O4276" s="38"/>
      <c r="P4276" s="37" t="s">
        <v>32</v>
      </c>
      <c r="Q4276" s="36">
        <f>SUM(Q4277:Q4282)</f>
        <v>0</v>
      </c>
      <c r="R4276" s="36">
        <f>SUM(R4277:R4282)</f>
        <v>0</v>
      </c>
      <c r="S4276" s="36">
        <f t="shared" si="282"/>
        <v>0</v>
      </c>
      <c r="T4276" s="36">
        <f>SUM(T4277:T4282)</f>
        <v>0</v>
      </c>
      <c r="U4276" s="36">
        <f>SUM(U4277:U4282)</f>
        <v>0</v>
      </c>
      <c r="V4276" s="36">
        <f t="shared" si="283"/>
        <v>0</v>
      </c>
      <c r="W4276" s="36">
        <f t="shared" si="284"/>
        <v>0</v>
      </c>
      <c r="X4276" s="35"/>
      <c r="Y4276" s="64"/>
      <c r="Z4276" s="63"/>
      <c r="AA4276" s="32"/>
      <c r="AK4276" s="2"/>
      <c r="AL4276" s="2"/>
      <c r="AM4276" s="2"/>
      <c r="AN4276" s="2"/>
      <c r="AO4276" s="2"/>
      <c r="AP4276" s="2"/>
      <c r="AQ4276" s="2"/>
      <c r="AR4276" s="2"/>
      <c r="AS4276" s="2"/>
      <c r="AT4276" s="2"/>
      <c r="AU4276" s="2"/>
      <c r="AV4276" s="2"/>
      <c r="AW4276" s="2"/>
    </row>
    <row r="4277" spans="1:49" hidden="1">
      <c r="A4277" s="31" t="e">
        <f t="shared" si="285"/>
        <v>#N/A</v>
      </c>
      <c r="B4277" s="30" t="e">
        <f>VLOOKUP(F4277,[3]!Tabla13[#All],2,FALSE)</f>
        <v>#N/A</v>
      </c>
      <c r="C4277" s="51">
        <v>2026</v>
      </c>
      <c r="D4277" s="51">
        <v>8330</v>
      </c>
      <c r="E4277" s="51"/>
      <c r="F4277" s="52"/>
      <c r="G4277" s="51">
        <v>4</v>
      </c>
      <c r="H4277" s="51">
        <v>10</v>
      </c>
      <c r="I4277" s="51">
        <v>27</v>
      </c>
      <c r="J4277" s="51"/>
      <c r="K4277" s="51">
        <v>5000</v>
      </c>
      <c r="L4277" s="51">
        <v>5400</v>
      </c>
      <c r="M4277" s="51">
        <v>541</v>
      </c>
      <c r="N4277" s="50">
        <v>26</v>
      </c>
      <c r="O4277" s="49"/>
      <c r="P4277" s="48" t="s">
        <v>225</v>
      </c>
      <c r="Q4277" s="47">
        <v>0</v>
      </c>
      <c r="R4277" s="47">
        <v>0</v>
      </c>
      <c r="S4277" s="46">
        <f t="shared" si="282"/>
        <v>0</v>
      </c>
      <c r="T4277" s="47">
        <v>0</v>
      </c>
      <c r="U4277" s="47">
        <v>0</v>
      </c>
      <c r="V4277" s="46">
        <f t="shared" si="283"/>
        <v>0</v>
      </c>
      <c r="W4277" s="46">
        <f t="shared" si="284"/>
        <v>0</v>
      </c>
      <c r="X4277" s="45" t="s">
        <v>26</v>
      </c>
      <c r="Y4277" s="44"/>
      <c r="Z4277" s="43"/>
      <c r="AA4277" s="42" t="s">
        <v>19</v>
      </c>
      <c r="AK4277" s="2"/>
      <c r="AL4277" s="2"/>
      <c r="AM4277" s="2"/>
      <c r="AN4277" s="2"/>
      <c r="AO4277" s="2"/>
      <c r="AP4277" s="2"/>
      <c r="AQ4277" s="2"/>
      <c r="AR4277" s="2"/>
      <c r="AS4277" s="2"/>
      <c r="AT4277" s="2"/>
      <c r="AU4277" s="2"/>
      <c r="AV4277" s="2"/>
      <c r="AW4277" s="2"/>
    </row>
    <row r="4278" spans="1:49" hidden="1">
      <c r="A4278" s="31" t="e">
        <f t="shared" si="285"/>
        <v>#N/A</v>
      </c>
      <c r="B4278" s="30" t="e">
        <f>VLOOKUP(F4278,[3]!Tabla13[#All],2,FALSE)</f>
        <v>#N/A</v>
      </c>
      <c r="C4278" s="51">
        <v>2026</v>
      </c>
      <c r="D4278" s="51">
        <v>8330</v>
      </c>
      <c r="E4278" s="51"/>
      <c r="F4278" s="52"/>
      <c r="G4278" s="51">
        <v>4</v>
      </c>
      <c r="H4278" s="51">
        <v>10</v>
      </c>
      <c r="I4278" s="51">
        <v>27</v>
      </c>
      <c r="J4278" s="51"/>
      <c r="K4278" s="51">
        <v>5000</v>
      </c>
      <c r="L4278" s="51">
        <v>5400</v>
      </c>
      <c r="M4278" s="51">
        <v>541</v>
      </c>
      <c r="N4278" s="50">
        <v>217</v>
      </c>
      <c r="O4278" s="49"/>
      <c r="P4278" s="48" t="s">
        <v>224</v>
      </c>
      <c r="Q4278" s="47">
        <v>0</v>
      </c>
      <c r="R4278" s="47">
        <v>0</v>
      </c>
      <c r="S4278" s="46">
        <f t="shared" si="282"/>
        <v>0</v>
      </c>
      <c r="T4278" s="47">
        <v>0</v>
      </c>
      <c r="U4278" s="47">
        <v>0</v>
      </c>
      <c r="V4278" s="46">
        <f t="shared" si="283"/>
        <v>0</v>
      </c>
      <c r="W4278" s="46">
        <f t="shared" si="284"/>
        <v>0</v>
      </c>
      <c r="X4278" s="45" t="s">
        <v>26</v>
      </c>
      <c r="Y4278" s="44"/>
      <c r="Z4278" s="43"/>
      <c r="AA4278" s="78" t="s">
        <v>100</v>
      </c>
      <c r="AK4278" s="2"/>
      <c r="AL4278" s="2"/>
      <c r="AM4278" s="2"/>
      <c r="AN4278" s="2"/>
      <c r="AO4278" s="2"/>
      <c r="AP4278" s="2"/>
      <c r="AQ4278" s="2"/>
      <c r="AR4278" s="2"/>
      <c r="AS4278" s="2"/>
      <c r="AT4278" s="2"/>
      <c r="AU4278" s="2"/>
      <c r="AV4278" s="2"/>
      <c r="AW4278" s="2"/>
    </row>
    <row r="4279" spans="1:49" hidden="1">
      <c r="A4279" s="31" t="e">
        <f t="shared" si="285"/>
        <v>#N/A</v>
      </c>
      <c r="B4279" s="30" t="e">
        <f>VLOOKUP(F4279,[3]!Tabla13[#All],2,FALSE)</f>
        <v>#N/A</v>
      </c>
      <c r="C4279" s="51">
        <v>2026</v>
      </c>
      <c r="D4279" s="51">
        <v>8330</v>
      </c>
      <c r="E4279" s="51"/>
      <c r="F4279" s="52"/>
      <c r="G4279" s="51">
        <v>4</v>
      </c>
      <c r="H4279" s="51">
        <v>10</v>
      </c>
      <c r="I4279" s="51">
        <v>27</v>
      </c>
      <c r="J4279" s="51"/>
      <c r="K4279" s="51">
        <v>5000</v>
      </c>
      <c r="L4279" s="51">
        <v>5400</v>
      </c>
      <c r="M4279" s="51">
        <v>541</v>
      </c>
      <c r="N4279" s="50">
        <v>218</v>
      </c>
      <c r="O4279" s="49"/>
      <c r="P4279" s="48" t="s">
        <v>223</v>
      </c>
      <c r="Q4279" s="47">
        <v>0</v>
      </c>
      <c r="R4279" s="47">
        <v>0</v>
      </c>
      <c r="S4279" s="46">
        <f t="shared" si="282"/>
        <v>0</v>
      </c>
      <c r="T4279" s="47">
        <v>0</v>
      </c>
      <c r="U4279" s="47">
        <v>0</v>
      </c>
      <c r="V4279" s="46">
        <f t="shared" si="283"/>
        <v>0</v>
      </c>
      <c r="W4279" s="46">
        <f t="shared" si="284"/>
        <v>0</v>
      </c>
      <c r="X4279" s="45" t="s">
        <v>26</v>
      </c>
      <c r="Y4279" s="44"/>
      <c r="Z4279" s="43"/>
      <c r="AA4279" s="78" t="s">
        <v>100</v>
      </c>
      <c r="AK4279" s="2"/>
      <c r="AL4279" s="2"/>
      <c r="AM4279" s="2"/>
      <c r="AN4279" s="2"/>
      <c r="AO4279" s="2"/>
      <c r="AP4279" s="2"/>
      <c r="AQ4279" s="2"/>
      <c r="AR4279" s="2"/>
      <c r="AS4279" s="2"/>
      <c r="AT4279" s="2"/>
      <c r="AU4279" s="2"/>
      <c r="AV4279" s="2"/>
      <c r="AW4279" s="2"/>
    </row>
    <row r="4280" spans="1:49" hidden="1">
      <c r="A4280" s="31" t="e">
        <f t="shared" si="285"/>
        <v>#N/A</v>
      </c>
      <c r="B4280" s="30" t="e">
        <f>VLOOKUP(F4280,[3]!Tabla13[#All],2,FALSE)</f>
        <v>#N/A</v>
      </c>
      <c r="C4280" s="51">
        <v>2026</v>
      </c>
      <c r="D4280" s="51">
        <v>8330</v>
      </c>
      <c r="E4280" s="51"/>
      <c r="F4280" s="52"/>
      <c r="G4280" s="51">
        <v>4</v>
      </c>
      <c r="H4280" s="51">
        <v>10</v>
      </c>
      <c r="I4280" s="51">
        <v>27</v>
      </c>
      <c r="J4280" s="51"/>
      <c r="K4280" s="51">
        <v>5000</v>
      </c>
      <c r="L4280" s="51">
        <v>5400</v>
      </c>
      <c r="M4280" s="51">
        <v>541</v>
      </c>
      <c r="N4280" s="50">
        <v>220</v>
      </c>
      <c r="O4280" s="49">
        <v>13</v>
      </c>
      <c r="P4280" s="48" t="s">
        <v>222</v>
      </c>
      <c r="Q4280" s="47"/>
      <c r="R4280" s="47">
        <v>0</v>
      </c>
      <c r="S4280" s="46">
        <f t="shared" si="282"/>
        <v>0</v>
      </c>
      <c r="T4280" s="47">
        <v>0</v>
      </c>
      <c r="U4280" s="47">
        <v>0</v>
      </c>
      <c r="V4280" s="46">
        <f t="shared" si="283"/>
        <v>0</v>
      </c>
      <c r="W4280" s="46">
        <f t="shared" si="284"/>
        <v>0</v>
      </c>
      <c r="X4280" s="45" t="s">
        <v>26</v>
      </c>
      <c r="Y4280" s="44"/>
      <c r="Z4280" s="43"/>
      <c r="AA4280" s="78" t="s">
        <v>100</v>
      </c>
      <c r="AK4280" s="2"/>
      <c r="AL4280" s="2"/>
      <c r="AM4280" s="2"/>
      <c r="AN4280" s="2"/>
      <c r="AO4280" s="2"/>
      <c r="AP4280" s="2"/>
      <c r="AQ4280" s="2"/>
      <c r="AR4280" s="2"/>
      <c r="AS4280" s="2"/>
      <c r="AT4280" s="2"/>
      <c r="AU4280" s="2"/>
      <c r="AV4280" s="2"/>
      <c r="AW4280" s="2"/>
    </row>
    <row r="4281" spans="1:49" hidden="1">
      <c r="A4281" s="31" t="e">
        <f t="shared" si="285"/>
        <v>#N/A</v>
      </c>
      <c r="B4281" s="30" t="e">
        <f>VLOOKUP(F4281,[3]!Tabla13[#All],2,FALSE)</f>
        <v>#N/A</v>
      </c>
      <c r="C4281" s="51">
        <v>2026</v>
      </c>
      <c r="D4281" s="51">
        <v>8330</v>
      </c>
      <c r="E4281" s="51"/>
      <c r="F4281" s="52"/>
      <c r="G4281" s="51">
        <v>4</v>
      </c>
      <c r="H4281" s="51">
        <v>10</v>
      </c>
      <c r="I4281" s="51">
        <v>27</v>
      </c>
      <c r="J4281" s="51"/>
      <c r="K4281" s="51">
        <v>5000</v>
      </c>
      <c r="L4281" s="51">
        <v>5400</v>
      </c>
      <c r="M4281" s="51">
        <v>541</v>
      </c>
      <c r="N4281" s="50">
        <v>407</v>
      </c>
      <c r="O4281" s="49"/>
      <c r="P4281" s="48" t="s">
        <v>221</v>
      </c>
      <c r="Q4281" s="47">
        <v>0</v>
      </c>
      <c r="R4281" s="47">
        <v>0</v>
      </c>
      <c r="S4281" s="46">
        <f t="shared" si="282"/>
        <v>0</v>
      </c>
      <c r="T4281" s="47">
        <v>0</v>
      </c>
      <c r="U4281" s="47">
        <v>0</v>
      </c>
      <c r="V4281" s="46">
        <f t="shared" si="283"/>
        <v>0</v>
      </c>
      <c r="W4281" s="46">
        <f t="shared" si="284"/>
        <v>0</v>
      </c>
      <c r="X4281" s="45" t="s">
        <v>26</v>
      </c>
      <c r="Y4281" s="44"/>
      <c r="Z4281" s="43"/>
      <c r="AA4281" s="42" t="s">
        <v>19</v>
      </c>
      <c r="AK4281" s="2"/>
      <c r="AL4281" s="2"/>
      <c r="AM4281" s="2"/>
      <c r="AN4281" s="2"/>
      <c r="AO4281" s="2"/>
      <c r="AP4281" s="2"/>
      <c r="AQ4281" s="2"/>
      <c r="AR4281" s="2"/>
      <c r="AS4281" s="2"/>
      <c r="AT4281" s="2"/>
      <c r="AU4281" s="2"/>
      <c r="AV4281" s="2"/>
      <c r="AW4281" s="2"/>
    </row>
    <row r="4282" spans="1:49" hidden="1">
      <c r="A4282" s="31" t="e">
        <f t="shared" si="285"/>
        <v>#N/A</v>
      </c>
      <c r="B4282" s="30" t="e">
        <f>VLOOKUP(F4282,[3]!Tabla13[#All],2,FALSE)</f>
        <v>#N/A</v>
      </c>
      <c r="C4282" s="51">
        <v>2026</v>
      </c>
      <c r="D4282" s="51">
        <v>8330</v>
      </c>
      <c r="E4282" s="51"/>
      <c r="F4282" s="52"/>
      <c r="G4282" s="51">
        <v>4</v>
      </c>
      <c r="H4282" s="51">
        <v>10</v>
      </c>
      <c r="I4282" s="51">
        <v>27</v>
      </c>
      <c r="J4282" s="51"/>
      <c r="K4282" s="51">
        <v>5000</v>
      </c>
      <c r="L4282" s="51">
        <v>5400</v>
      </c>
      <c r="M4282" s="51">
        <v>541</v>
      </c>
      <c r="N4282" s="50">
        <v>1485</v>
      </c>
      <c r="O4282" s="49">
        <v>16</v>
      </c>
      <c r="P4282" s="48" t="s">
        <v>31</v>
      </c>
      <c r="Q4282" s="47"/>
      <c r="R4282" s="47">
        <v>0</v>
      </c>
      <c r="S4282" s="46">
        <f t="shared" si="282"/>
        <v>0</v>
      </c>
      <c r="T4282" s="47">
        <v>0</v>
      </c>
      <c r="U4282" s="47">
        <v>0</v>
      </c>
      <c r="V4282" s="46">
        <f t="shared" si="283"/>
        <v>0</v>
      </c>
      <c r="W4282" s="46">
        <f t="shared" si="284"/>
        <v>0</v>
      </c>
      <c r="X4282" s="45" t="s">
        <v>26</v>
      </c>
      <c r="Y4282" s="44"/>
      <c r="Z4282" s="43"/>
      <c r="AA4282" s="78" t="s">
        <v>100</v>
      </c>
      <c r="AK4282" s="2"/>
      <c r="AL4282" s="2"/>
      <c r="AM4282" s="2"/>
      <c r="AN4282" s="2"/>
      <c r="AO4282" s="2"/>
      <c r="AP4282" s="2"/>
      <c r="AQ4282" s="2"/>
      <c r="AR4282" s="2"/>
      <c r="AS4282" s="2"/>
      <c r="AT4282" s="2"/>
      <c r="AU4282" s="2"/>
      <c r="AV4282" s="2"/>
      <c r="AW4282" s="2"/>
    </row>
    <row r="4283" spans="1:49" hidden="1">
      <c r="A4283" s="31" t="e">
        <f t="shared" si="285"/>
        <v>#N/A</v>
      </c>
      <c r="B4283" s="30" t="e">
        <f>VLOOKUP(F4283,[3]!Tabla13[#All],2,FALSE)</f>
        <v>#N/A</v>
      </c>
      <c r="C4283" s="40">
        <v>2026</v>
      </c>
      <c r="D4283" s="40">
        <v>8330</v>
      </c>
      <c r="E4283" s="40"/>
      <c r="F4283" s="41"/>
      <c r="G4283" s="40">
        <v>4</v>
      </c>
      <c r="H4283" s="40">
        <v>10</v>
      </c>
      <c r="I4283" s="40">
        <v>27</v>
      </c>
      <c r="J4283" s="40"/>
      <c r="K4283" s="40">
        <v>5000</v>
      </c>
      <c r="L4283" s="40">
        <v>5400</v>
      </c>
      <c r="M4283" s="40">
        <v>543</v>
      </c>
      <c r="N4283" s="39"/>
      <c r="O4283" s="38"/>
      <c r="P4283" s="37" t="s">
        <v>220</v>
      </c>
      <c r="Q4283" s="36">
        <f>SUM(Q4284)</f>
        <v>0</v>
      </c>
      <c r="R4283" s="36">
        <f>SUM(R4284)</f>
        <v>0</v>
      </c>
      <c r="S4283" s="36">
        <f t="shared" ref="S4283:S4346" si="286">Q4283+R4283</f>
        <v>0</v>
      </c>
      <c r="T4283" s="36">
        <f>SUM(T4284)</f>
        <v>0</v>
      </c>
      <c r="U4283" s="36">
        <f>SUM(U4284)</f>
        <v>0</v>
      </c>
      <c r="V4283" s="36">
        <f t="shared" ref="V4283:V4346" si="287">T4283+U4283</f>
        <v>0</v>
      </c>
      <c r="W4283" s="36">
        <f t="shared" ref="W4283:W4346" si="288">S4283+V4283</f>
        <v>0</v>
      </c>
      <c r="X4283" s="35"/>
      <c r="Y4283" s="64"/>
      <c r="Z4283" s="63"/>
      <c r="AA4283" s="32"/>
      <c r="AK4283" s="2"/>
      <c r="AL4283" s="2"/>
      <c r="AM4283" s="2"/>
      <c r="AN4283" s="2"/>
      <c r="AO4283" s="2"/>
      <c r="AP4283" s="2"/>
      <c r="AQ4283" s="2"/>
      <c r="AR4283" s="2"/>
      <c r="AS4283" s="2"/>
      <c r="AT4283" s="2"/>
      <c r="AU4283" s="2"/>
      <c r="AV4283" s="2"/>
      <c r="AW4283" s="2"/>
    </row>
    <row r="4284" spans="1:49" hidden="1">
      <c r="A4284" s="31" t="e">
        <f t="shared" si="285"/>
        <v>#N/A</v>
      </c>
      <c r="B4284" s="30" t="e">
        <f>VLOOKUP(F4284,[3]!Tabla13[#All],2,FALSE)</f>
        <v>#N/A</v>
      </c>
      <c r="C4284" s="51">
        <v>2026</v>
      </c>
      <c r="D4284" s="51">
        <v>8330</v>
      </c>
      <c r="E4284" s="51"/>
      <c r="F4284" s="52"/>
      <c r="G4284" s="51">
        <v>4</v>
      </c>
      <c r="H4284" s="51">
        <v>10</v>
      </c>
      <c r="I4284" s="51">
        <v>27</v>
      </c>
      <c r="J4284" s="51"/>
      <c r="K4284" s="51">
        <v>5000</v>
      </c>
      <c r="L4284" s="51">
        <v>5400</v>
      </c>
      <c r="M4284" s="51">
        <v>543</v>
      </c>
      <c r="N4284" s="50">
        <v>1494</v>
      </c>
      <c r="O4284" s="49"/>
      <c r="P4284" s="48" t="s">
        <v>219</v>
      </c>
      <c r="Q4284" s="47">
        <v>0</v>
      </c>
      <c r="R4284" s="47">
        <v>0</v>
      </c>
      <c r="S4284" s="46">
        <f t="shared" si="286"/>
        <v>0</v>
      </c>
      <c r="T4284" s="47">
        <v>0</v>
      </c>
      <c r="U4284" s="47">
        <v>0</v>
      </c>
      <c r="V4284" s="46">
        <f t="shared" si="287"/>
        <v>0</v>
      </c>
      <c r="W4284" s="46">
        <f t="shared" si="288"/>
        <v>0</v>
      </c>
      <c r="X4284" s="45" t="s">
        <v>26</v>
      </c>
      <c r="Y4284" s="44"/>
      <c r="Z4284" s="43"/>
      <c r="AA4284" s="42" t="s">
        <v>19</v>
      </c>
      <c r="AK4284" s="2"/>
      <c r="AL4284" s="2"/>
      <c r="AM4284" s="2"/>
      <c r="AN4284" s="2"/>
      <c r="AO4284" s="2"/>
      <c r="AP4284" s="2"/>
      <c r="AQ4284" s="2"/>
      <c r="AR4284" s="2"/>
      <c r="AS4284" s="2"/>
      <c r="AT4284" s="2"/>
      <c r="AU4284" s="2"/>
      <c r="AV4284" s="2"/>
      <c r="AW4284" s="2"/>
    </row>
    <row r="4285" spans="1:49" hidden="1">
      <c r="A4285" s="31" t="e">
        <f t="shared" si="285"/>
        <v>#N/A</v>
      </c>
      <c r="B4285" s="30" t="e">
        <f>VLOOKUP(F4285,[3]!Tabla13[#All],2,FALSE)</f>
        <v>#N/A</v>
      </c>
      <c r="C4285" s="61">
        <v>2026</v>
      </c>
      <c r="D4285" s="61">
        <v>8330</v>
      </c>
      <c r="E4285" s="61"/>
      <c r="F4285" s="62"/>
      <c r="G4285" s="61">
        <v>4</v>
      </c>
      <c r="H4285" s="61">
        <v>10</v>
      </c>
      <c r="I4285" s="61">
        <v>27</v>
      </c>
      <c r="J4285" s="61"/>
      <c r="K4285" s="61">
        <v>5000</v>
      </c>
      <c r="L4285" s="61">
        <v>5500</v>
      </c>
      <c r="M4285" s="61"/>
      <c r="N4285" s="60" t="s">
        <v>23</v>
      </c>
      <c r="O4285" s="59"/>
      <c r="P4285" s="58" t="s">
        <v>218</v>
      </c>
      <c r="Q4285" s="57">
        <f>Q4286</f>
        <v>0</v>
      </c>
      <c r="R4285" s="57">
        <f>R4286</f>
        <v>0</v>
      </c>
      <c r="S4285" s="57">
        <f t="shared" si="286"/>
        <v>0</v>
      </c>
      <c r="T4285" s="57">
        <f>T4286</f>
        <v>0</v>
      </c>
      <c r="U4285" s="57">
        <f>U4286</f>
        <v>0</v>
      </c>
      <c r="V4285" s="57">
        <f t="shared" si="287"/>
        <v>0</v>
      </c>
      <c r="W4285" s="57">
        <f t="shared" si="288"/>
        <v>0</v>
      </c>
      <c r="X4285" s="56"/>
      <c r="Y4285" s="66"/>
      <c r="Z4285" s="65"/>
      <c r="AA4285" s="53"/>
      <c r="AK4285" s="2"/>
      <c r="AL4285" s="2"/>
      <c r="AM4285" s="2"/>
      <c r="AN4285" s="2"/>
      <c r="AO4285" s="2"/>
      <c r="AP4285" s="2"/>
      <c r="AQ4285" s="2"/>
      <c r="AR4285" s="2"/>
      <c r="AS4285" s="2"/>
      <c r="AT4285" s="2"/>
      <c r="AU4285" s="2"/>
      <c r="AV4285" s="2"/>
      <c r="AW4285" s="2"/>
    </row>
    <row r="4286" spans="1:49" hidden="1">
      <c r="A4286" s="31" t="e">
        <f t="shared" ref="A4286:A4349" si="289">B4286-E4286</f>
        <v>#N/A</v>
      </c>
      <c r="B4286" s="30" t="e">
        <f>VLOOKUP(F4286,[3]!Tabla13[#All],2,FALSE)</f>
        <v>#N/A</v>
      </c>
      <c r="C4286" s="40">
        <v>2026</v>
      </c>
      <c r="D4286" s="40">
        <v>8330</v>
      </c>
      <c r="E4286" s="40"/>
      <c r="F4286" s="41"/>
      <c r="G4286" s="40">
        <v>4</v>
      </c>
      <c r="H4286" s="40">
        <v>10</v>
      </c>
      <c r="I4286" s="40">
        <v>27</v>
      </c>
      <c r="J4286" s="40"/>
      <c r="K4286" s="40">
        <v>5000</v>
      </c>
      <c r="L4286" s="40">
        <v>5500</v>
      </c>
      <c r="M4286" s="40">
        <v>551</v>
      </c>
      <c r="N4286" s="39" t="s">
        <v>23</v>
      </c>
      <c r="O4286" s="38"/>
      <c r="P4286" s="37" t="s">
        <v>217</v>
      </c>
      <c r="Q4286" s="36">
        <f>SUM(Q4287:Q4295)</f>
        <v>0</v>
      </c>
      <c r="R4286" s="36">
        <f>SUM(R4287:R4295)</f>
        <v>0</v>
      </c>
      <c r="S4286" s="36">
        <f t="shared" si="286"/>
        <v>0</v>
      </c>
      <c r="T4286" s="36">
        <f>SUM(T4287:T4295)</f>
        <v>0</v>
      </c>
      <c r="U4286" s="36">
        <f>SUM(U4287:U4295)</f>
        <v>0</v>
      </c>
      <c r="V4286" s="36">
        <f t="shared" si="287"/>
        <v>0</v>
      </c>
      <c r="W4286" s="36">
        <f t="shared" si="288"/>
        <v>0</v>
      </c>
      <c r="X4286" s="35"/>
      <c r="Y4286" s="64"/>
      <c r="Z4286" s="63"/>
      <c r="AA4286" s="32"/>
      <c r="AK4286" s="2"/>
      <c r="AL4286" s="2"/>
      <c r="AM4286" s="2"/>
      <c r="AN4286" s="2"/>
      <c r="AO4286" s="2"/>
      <c r="AP4286" s="2"/>
      <c r="AQ4286" s="2"/>
      <c r="AR4286" s="2"/>
      <c r="AS4286" s="2"/>
      <c r="AT4286" s="2"/>
      <c r="AU4286" s="2"/>
      <c r="AV4286" s="2"/>
      <c r="AW4286" s="2"/>
    </row>
    <row r="4287" spans="1:49" hidden="1">
      <c r="A4287" s="31" t="e">
        <f t="shared" si="289"/>
        <v>#N/A</v>
      </c>
      <c r="B4287" s="30" t="e">
        <f>VLOOKUP(F4287,[3]!Tabla13[#All],2,FALSE)</f>
        <v>#N/A</v>
      </c>
      <c r="C4287" s="51">
        <v>2026</v>
      </c>
      <c r="D4287" s="51">
        <v>8330</v>
      </c>
      <c r="E4287" s="51"/>
      <c r="F4287" s="52"/>
      <c r="G4287" s="51">
        <v>4</v>
      </c>
      <c r="H4287" s="51">
        <v>10</v>
      </c>
      <c r="I4287" s="51">
        <v>27</v>
      </c>
      <c r="J4287" s="51"/>
      <c r="K4287" s="51">
        <v>5000</v>
      </c>
      <c r="L4287" s="51">
        <v>5500</v>
      </c>
      <c r="M4287" s="51">
        <v>551</v>
      </c>
      <c r="N4287" s="50">
        <v>62</v>
      </c>
      <c r="O4287" s="49"/>
      <c r="P4287" s="48" t="s">
        <v>216</v>
      </c>
      <c r="Q4287" s="47">
        <v>0</v>
      </c>
      <c r="R4287" s="47">
        <v>0</v>
      </c>
      <c r="S4287" s="46">
        <f t="shared" si="286"/>
        <v>0</v>
      </c>
      <c r="T4287" s="47">
        <v>0</v>
      </c>
      <c r="U4287" s="47">
        <v>0</v>
      </c>
      <c r="V4287" s="46">
        <f t="shared" si="287"/>
        <v>0</v>
      </c>
      <c r="W4287" s="46">
        <f t="shared" si="288"/>
        <v>0</v>
      </c>
      <c r="X4287" s="45" t="s">
        <v>26</v>
      </c>
      <c r="Y4287" s="44"/>
      <c r="Z4287" s="43"/>
      <c r="AA4287" s="78" t="s">
        <v>100</v>
      </c>
      <c r="AK4287" s="2"/>
      <c r="AL4287" s="2"/>
      <c r="AM4287" s="2"/>
      <c r="AN4287" s="2"/>
      <c r="AO4287" s="2"/>
      <c r="AP4287" s="2"/>
      <c r="AQ4287" s="2"/>
      <c r="AR4287" s="2"/>
      <c r="AS4287" s="2"/>
      <c r="AT4287" s="2"/>
      <c r="AU4287" s="2"/>
      <c r="AV4287" s="2"/>
      <c r="AW4287" s="2"/>
    </row>
    <row r="4288" spans="1:49" hidden="1">
      <c r="A4288" s="31" t="e">
        <f t="shared" si="289"/>
        <v>#N/A</v>
      </c>
      <c r="B4288" s="30" t="e">
        <f>VLOOKUP(F4288,[3]!Tabla13[#All],2,FALSE)</f>
        <v>#N/A</v>
      </c>
      <c r="C4288" s="51">
        <v>2026</v>
      </c>
      <c r="D4288" s="51">
        <v>8330</v>
      </c>
      <c r="E4288" s="51"/>
      <c r="F4288" s="52"/>
      <c r="G4288" s="51">
        <v>4</v>
      </c>
      <c r="H4288" s="51">
        <v>10</v>
      </c>
      <c r="I4288" s="51">
        <v>27</v>
      </c>
      <c r="J4288" s="51"/>
      <c r="K4288" s="51">
        <v>5000</v>
      </c>
      <c r="L4288" s="51">
        <v>5500</v>
      </c>
      <c r="M4288" s="51">
        <v>551</v>
      </c>
      <c r="N4288" s="50">
        <v>66</v>
      </c>
      <c r="O4288" s="49"/>
      <c r="P4288" s="48" t="s">
        <v>215</v>
      </c>
      <c r="Q4288" s="47">
        <v>0</v>
      </c>
      <c r="R4288" s="47">
        <v>0</v>
      </c>
      <c r="S4288" s="46">
        <f t="shared" si="286"/>
        <v>0</v>
      </c>
      <c r="T4288" s="47">
        <v>0</v>
      </c>
      <c r="U4288" s="47">
        <v>0</v>
      </c>
      <c r="V4288" s="46">
        <f t="shared" si="287"/>
        <v>0</v>
      </c>
      <c r="W4288" s="46">
        <f t="shared" si="288"/>
        <v>0</v>
      </c>
      <c r="X4288" s="45" t="s">
        <v>26</v>
      </c>
      <c r="Y4288" s="44"/>
      <c r="Z4288" s="43"/>
      <c r="AA4288" s="78" t="s">
        <v>100</v>
      </c>
      <c r="AK4288" s="2"/>
      <c r="AL4288" s="2"/>
      <c r="AM4288" s="2"/>
      <c r="AN4288" s="2"/>
      <c r="AO4288" s="2"/>
      <c r="AP4288" s="2"/>
      <c r="AQ4288" s="2"/>
      <c r="AR4288" s="2"/>
      <c r="AS4288" s="2"/>
      <c r="AT4288" s="2"/>
      <c r="AU4288" s="2"/>
      <c r="AV4288" s="2"/>
      <c r="AW4288" s="2"/>
    </row>
    <row r="4289" spans="1:49" hidden="1">
      <c r="A4289" s="31" t="e">
        <f t="shared" si="289"/>
        <v>#N/A</v>
      </c>
      <c r="B4289" s="30" t="e">
        <f>VLOOKUP(F4289,[3]!Tabla13[#All],2,FALSE)</f>
        <v>#N/A</v>
      </c>
      <c r="C4289" s="51">
        <v>2026</v>
      </c>
      <c r="D4289" s="51">
        <v>8330</v>
      </c>
      <c r="E4289" s="51"/>
      <c r="F4289" s="52"/>
      <c r="G4289" s="51">
        <v>4</v>
      </c>
      <c r="H4289" s="51">
        <v>10</v>
      </c>
      <c r="I4289" s="51">
        <v>27</v>
      </c>
      <c r="J4289" s="51"/>
      <c r="K4289" s="51">
        <v>5000</v>
      </c>
      <c r="L4289" s="51">
        <v>5500</v>
      </c>
      <c r="M4289" s="51">
        <v>551</v>
      </c>
      <c r="N4289" s="50">
        <v>255</v>
      </c>
      <c r="O4289" s="49"/>
      <c r="P4289" s="48" t="s">
        <v>214</v>
      </c>
      <c r="Q4289" s="47">
        <v>0</v>
      </c>
      <c r="R4289" s="47">
        <v>0</v>
      </c>
      <c r="S4289" s="46">
        <f t="shared" si="286"/>
        <v>0</v>
      </c>
      <c r="T4289" s="47">
        <v>0</v>
      </c>
      <c r="U4289" s="47">
        <v>0</v>
      </c>
      <c r="V4289" s="46">
        <f t="shared" si="287"/>
        <v>0</v>
      </c>
      <c r="W4289" s="46">
        <f t="shared" si="288"/>
        <v>0</v>
      </c>
      <c r="X4289" s="45" t="s">
        <v>26</v>
      </c>
      <c r="Y4289" s="44"/>
      <c r="Z4289" s="43"/>
      <c r="AA4289" s="78" t="s">
        <v>100</v>
      </c>
      <c r="AK4289" s="2"/>
      <c r="AL4289" s="2"/>
      <c r="AM4289" s="2"/>
      <c r="AN4289" s="2"/>
      <c r="AO4289" s="2"/>
      <c r="AP4289" s="2"/>
      <c r="AQ4289" s="2"/>
      <c r="AR4289" s="2"/>
      <c r="AS4289" s="2"/>
      <c r="AT4289" s="2"/>
      <c r="AU4289" s="2"/>
      <c r="AV4289" s="2"/>
      <c r="AW4289" s="2"/>
    </row>
    <row r="4290" spans="1:49" hidden="1">
      <c r="A4290" s="31" t="e">
        <f t="shared" si="289"/>
        <v>#N/A</v>
      </c>
      <c r="B4290" s="30" t="e">
        <f>VLOOKUP(F4290,[3]!Tabla13[#All],2,FALSE)</f>
        <v>#N/A</v>
      </c>
      <c r="C4290" s="51">
        <v>2026</v>
      </c>
      <c r="D4290" s="51">
        <v>8330</v>
      </c>
      <c r="E4290" s="51"/>
      <c r="F4290" s="52"/>
      <c r="G4290" s="51">
        <v>4</v>
      </c>
      <c r="H4290" s="51">
        <v>10</v>
      </c>
      <c r="I4290" s="51">
        <v>27</v>
      </c>
      <c r="J4290" s="51"/>
      <c r="K4290" s="51">
        <v>5000</v>
      </c>
      <c r="L4290" s="51">
        <v>5500</v>
      </c>
      <c r="M4290" s="51">
        <v>551</v>
      </c>
      <c r="N4290" s="50">
        <v>256</v>
      </c>
      <c r="O4290" s="49"/>
      <c r="P4290" s="48" t="s">
        <v>213</v>
      </c>
      <c r="Q4290" s="47">
        <v>0</v>
      </c>
      <c r="R4290" s="47">
        <v>0</v>
      </c>
      <c r="S4290" s="46">
        <f t="shared" si="286"/>
        <v>0</v>
      </c>
      <c r="T4290" s="47">
        <v>0</v>
      </c>
      <c r="U4290" s="47">
        <v>0</v>
      </c>
      <c r="V4290" s="46">
        <f t="shared" si="287"/>
        <v>0</v>
      </c>
      <c r="W4290" s="46">
        <f t="shared" si="288"/>
        <v>0</v>
      </c>
      <c r="X4290" s="45" t="s">
        <v>26</v>
      </c>
      <c r="Y4290" s="44"/>
      <c r="Z4290" s="43"/>
      <c r="AA4290" s="78" t="s">
        <v>100</v>
      </c>
      <c r="AK4290" s="2"/>
      <c r="AL4290" s="2"/>
      <c r="AM4290" s="2"/>
      <c r="AN4290" s="2"/>
      <c r="AO4290" s="2"/>
      <c r="AP4290" s="2"/>
      <c r="AQ4290" s="2"/>
      <c r="AR4290" s="2"/>
      <c r="AS4290" s="2"/>
      <c r="AT4290" s="2"/>
      <c r="AU4290" s="2"/>
      <c r="AV4290" s="2"/>
      <c r="AW4290" s="2"/>
    </row>
    <row r="4291" spans="1:49" hidden="1">
      <c r="A4291" s="31" t="e">
        <f t="shared" si="289"/>
        <v>#N/A</v>
      </c>
      <c r="B4291" s="30" t="e">
        <f>VLOOKUP(F4291,[3]!Tabla13[#All],2,FALSE)</f>
        <v>#N/A</v>
      </c>
      <c r="C4291" s="51">
        <v>2026</v>
      </c>
      <c r="D4291" s="51">
        <v>8330</v>
      </c>
      <c r="E4291" s="51"/>
      <c r="F4291" s="52"/>
      <c r="G4291" s="51">
        <v>4</v>
      </c>
      <c r="H4291" s="51">
        <v>10</v>
      </c>
      <c r="I4291" s="51">
        <v>27</v>
      </c>
      <c r="J4291" s="51"/>
      <c r="K4291" s="51">
        <v>5000</v>
      </c>
      <c r="L4291" s="51">
        <v>5500</v>
      </c>
      <c r="M4291" s="51">
        <v>551</v>
      </c>
      <c r="N4291" s="50">
        <v>473</v>
      </c>
      <c r="O4291" s="49"/>
      <c r="P4291" s="48" t="s">
        <v>212</v>
      </c>
      <c r="Q4291" s="47">
        <v>0</v>
      </c>
      <c r="R4291" s="47">
        <v>0</v>
      </c>
      <c r="S4291" s="46">
        <f t="shared" si="286"/>
        <v>0</v>
      </c>
      <c r="T4291" s="47">
        <v>0</v>
      </c>
      <c r="U4291" s="47">
        <v>0</v>
      </c>
      <c r="V4291" s="46">
        <f t="shared" si="287"/>
        <v>0</v>
      </c>
      <c r="W4291" s="46">
        <f t="shared" si="288"/>
        <v>0</v>
      </c>
      <c r="X4291" s="45" t="s">
        <v>26</v>
      </c>
      <c r="Y4291" s="44"/>
      <c r="Z4291" s="43"/>
      <c r="AA4291" s="78" t="s">
        <v>100</v>
      </c>
      <c r="AK4291" s="2"/>
      <c r="AL4291" s="2"/>
      <c r="AM4291" s="2"/>
      <c r="AN4291" s="2"/>
      <c r="AO4291" s="2"/>
      <c r="AP4291" s="2"/>
      <c r="AQ4291" s="2"/>
      <c r="AR4291" s="2"/>
      <c r="AS4291" s="2"/>
      <c r="AT4291" s="2"/>
      <c r="AU4291" s="2"/>
      <c r="AV4291" s="2"/>
      <c r="AW4291" s="2"/>
    </row>
    <row r="4292" spans="1:49" hidden="1">
      <c r="A4292" s="31" t="e">
        <f t="shared" si="289"/>
        <v>#N/A</v>
      </c>
      <c r="B4292" s="30" t="e">
        <f>VLOOKUP(F4292,[3]!Tabla13[#All],2,FALSE)</f>
        <v>#N/A</v>
      </c>
      <c r="C4292" s="51">
        <v>2026</v>
      </c>
      <c r="D4292" s="51">
        <v>8330</v>
      </c>
      <c r="E4292" s="51"/>
      <c r="F4292" s="52"/>
      <c r="G4292" s="51">
        <v>4</v>
      </c>
      <c r="H4292" s="51">
        <v>10</v>
      </c>
      <c r="I4292" s="51">
        <v>27</v>
      </c>
      <c r="J4292" s="51"/>
      <c r="K4292" s="51">
        <v>5000</v>
      </c>
      <c r="L4292" s="51">
        <v>5500</v>
      </c>
      <c r="M4292" s="51">
        <v>551</v>
      </c>
      <c r="N4292" s="50">
        <v>544</v>
      </c>
      <c r="O4292" s="49"/>
      <c r="P4292" s="48" t="s">
        <v>211</v>
      </c>
      <c r="Q4292" s="47">
        <v>0</v>
      </c>
      <c r="R4292" s="47">
        <v>0</v>
      </c>
      <c r="S4292" s="46">
        <f t="shared" si="286"/>
        <v>0</v>
      </c>
      <c r="T4292" s="47">
        <v>0</v>
      </c>
      <c r="U4292" s="47">
        <v>0</v>
      </c>
      <c r="V4292" s="46">
        <f t="shared" si="287"/>
        <v>0</v>
      </c>
      <c r="W4292" s="46">
        <f t="shared" si="288"/>
        <v>0</v>
      </c>
      <c r="X4292" s="45" t="s">
        <v>26</v>
      </c>
      <c r="Y4292" s="44"/>
      <c r="Z4292" s="43"/>
      <c r="AA4292" s="78" t="s">
        <v>100</v>
      </c>
      <c r="AK4292" s="2"/>
      <c r="AL4292" s="2"/>
      <c r="AM4292" s="2"/>
      <c r="AN4292" s="2"/>
      <c r="AO4292" s="2"/>
      <c r="AP4292" s="2"/>
      <c r="AQ4292" s="2"/>
      <c r="AR4292" s="2"/>
      <c r="AS4292" s="2"/>
      <c r="AT4292" s="2"/>
      <c r="AU4292" s="2"/>
      <c r="AV4292" s="2"/>
      <c r="AW4292" s="2"/>
    </row>
    <row r="4293" spans="1:49" hidden="1">
      <c r="A4293" s="31" t="e">
        <f t="shared" si="289"/>
        <v>#N/A</v>
      </c>
      <c r="B4293" s="30" t="e">
        <f>VLOOKUP(F4293,[3]!Tabla13[#All],2,FALSE)</f>
        <v>#N/A</v>
      </c>
      <c r="C4293" s="51">
        <v>2026</v>
      </c>
      <c r="D4293" s="51">
        <v>8330</v>
      </c>
      <c r="E4293" s="51"/>
      <c r="F4293" s="52"/>
      <c r="G4293" s="51">
        <v>4</v>
      </c>
      <c r="H4293" s="51">
        <v>10</v>
      </c>
      <c r="I4293" s="51">
        <v>27</v>
      </c>
      <c r="J4293" s="51"/>
      <c r="K4293" s="51">
        <v>5000</v>
      </c>
      <c r="L4293" s="51">
        <v>5500</v>
      </c>
      <c r="M4293" s="51">
        <v>551</v>
      </c>
      <c r="N4293" s="50">
        <v>774</v>
      </c>
      <c r="O4293" s="49"/>
      <c r="P4293" s="48" t="s">
        <v>210</v>
      </c>
      <c r="Q4293" s="47">
        <v>0</v>
      </c>
      <c r="R4293" s="47">
        <v>0</v>
      </c>
      <c r="S4293" s="46">
        <f t="shared" si="286"/>
        <v>0</v>
      </c>
      <c r="T4293" s="47">
        <v>0</v>
      </c>
      <c r="U4293" s="47">
        <v>0</v>
      </c>
      <c r="V4293" s="46">
        <f t="shared" si="287"/>
        <v>0</v>
      </c>
      <c r="W4293" s="46">
        <f t="shared" si="288"/>
        <v>0</v>
      </c>
      <c r="X4293" s="45" t="s">
        <v>26</v>
      </c>
      <c r="Y4293" s="44"/>
      <c r="Z4293" s="43"/>
      <c r="AA4293" s="78" t="s">
        <v>100</v>
      </c>
      <c r="AK4293" s="2"/>
      <c r="AL4293" s="2"/>
      <c r="AM4293" s="2"/>
      <c r="AN4293" s="2"/>
      <c r="AO4293" s="2"/>
      <c r="AP4293" s="2"/>
      <c r="AQ4293" s="2"/>
      <c r="AR4293" s="2"/>
      <c r="AS4293" s="2"/>
      <c r="AT4293" s="2"/>
      <c r="AU4293" s="2"/>
      <c r="AV4293" s="2"/>
      <c r="AW4293" s="2"/>
    </row>
    <row r="4294" spans="1:49" hidden="1">
      <c r="A4294" s="31" t="e">
        <f t="shared" si="289"/>
        <v>#N/A</v>
      </c>
      <c r="B4294" s="30" t="e">
        <f>VLOOKUP(F4294,[3]!Tabla13[#All],2,FALSE)</f>
        <v>#N/A</v>
      </c>
      <c r="C4294" s="51">
        <v>2026</v>
      </c>
      <c r="D4294" s="51">
        <v>8330</v>
      </c>
      <c r="E4294" s="51"/>
      <c r="F4294" s="52"/>
      <c r="G4294" s="51">
        <v>4</v>
      </c>
      <c r="H4294" s="51">
        <v>10</v>
      </c>
      <c r="I4294" s="51">
        <v>27</v>
      </c>
      <c r="J4294" s="51"/>
      <c r="K4294" s="51">
        <v>5000</v>
      </c>
      <c r="L4294" s="51">
        <v>5500</v>
      </c>
      <c r="M4294" s="51">
        <v>551</v>
      </c>
      <c r="N4294" s="50">
        <v>831</v>
      </c>
      <c r="O4294" s="49"/>
      <c r="P4294" s="48" t="s">
        <v>209</v>
      </c>
      <c r="Q4294" s="47">
        <v>0</v>
      </c>
      <c r="R4294" s="47">
        <v>0</v>
      </c>
      <c r="S4294" s="46">
        <f t="shared" si="286"/>
        <v>0</v>
      </c>
      <c r="T4294" s="47">
        <v>0</v>
      </c>
      <c r="U4294" s="47">
        <v>0</v>
      </c>
      <c r="V4294" s="46">
        <f t="shared" si="287"/>
        <v>0</v>
      </c>
      <c r="W4294" s="46">
        <f t="shared" si="288"/>
        <v>0</v>
      </c>
      <c r="X4294" s="45" t="s">
        <v>26</v>
      </c>
      <c r="Y4294" s="44"/>
      <c r="Z4294" s="43"/>
      <c r="AA4294" s="78" t="s">
        <v>100</v>
      </c>
      <c r="AK4294" s="2"/>
      <c r="AL4294" s="2"/>
      <c r="AM4294" s="2"/>
      <c r="AN4294" s="2"/>
      <c r="AO4294" s="2"/>
      <c r="AP4294" s="2"/>
      <c r="AQ4294" s="2"/>
      <c r="AR4294" s="2"/>
      <c r="AS4294" s="2"/>
      <c r="AT4294" s="2"/>
      <c r="AU4294" s="2"/>
      <c r="AV4294" s="2"/>
      <c r="AW4294" s="2"/>
    </row>
    <row r="4295" spans="1:49" ht="28.5" hidden="1">
      <c r="A4295" s="31" t="e">
        <f t="shared" si="289"/>
        <v>#N/A</v>
      </c>
      <c r="B4295" s="30" t="e">
        <f>VLOOKUP(F4295,[3]!Tabla13[#All],2,FALSE)</f>
        <v>#N/A</v>
      </c>
      <c r="C4295" s="51">
        <v>2026</v>
      </c>
      <c r="D4295" s="51">
        <v>8330</v>
      </c>
      <c r="E4295" s="51"/>
      <c r="F4295" s="52"/>
      <c r="G4295" s="51">
        <v>4</v>
      </c>
      <c r="H4295" s="51">
        <v>10</v>
      </c>
      <c r="I4295" s="51">
        <v>27</v>
      </c>
      <c r="J4295" s="51"/>
      <c r="K4295" s="51">
        <v>5000</v>
      </c>
      <c r="L4295" s="51">
        <v>5500</v>
      </c>
      <c r="M4295" s="51">
        <v>551</v>
      </c>
      <c r="N4295" s="50">
        <v>1337</v>
      </c>
      <c r="O4295" s="49"/>
      <c r="P4295" s="48" t="s">
        <v>208</v>
      </c>
      <c r="Q4295" s="47">
        <v>0</v>
      </c>
      <c r="R4295" s="47">
        <v>0</v>
      </c>
      <c r="S4295" s="46">
        <f t="shared" si="286"/>
        <v>0</v>
      </c>
      <c r="T4295" s="47">
        <v>0</v>
      </c>
      <c r="U4295" s="47">
        <v>0</v>
      </c>
      <c r="V4295" s="46">
        <f t="shared" si="287"/>
        <v>0</v>
      </c>
      <c r="W4295" s="46">
        <f t="shared" si="288"/>
        <v>0</v>
      </c>
      <c r="X4295" s="45" t="s">
        <v>26</v>
      </c>
      <c r="Y4295" s="44"/>
      <c r="Z4295" s="43"/>
      <c r="AA4295" s="78" t="s">
        <v>100</v>
      </c>
      <c r="AK4295" s="2"/>
      <c r="AL4295" s="2"/>
      <c r="AM4295" s="2"/>
      <c r="AN4295" s="2"/>
      <c r="AO4295" s="2"/>
      <c r="AP4295" s="2"/>
      <c r="AQ4295" s="2"/>
      <c r="AR4295" s="2"/>
      <c r="AS4295" s="2"/>
      <c r="AT4295" s="2"/>
      <c r="AU4295" s="2"/>
      <c r="AV4295" s="2"/>
      <c r="AW4295" s="2"/>
    </row>
    <row r="4296" spans="1:49" hidden="1">
      <c r="A4296" s="31" t="e">
        <f t="shared" si="289"/>
        <v>#N/A</v>
      </c>
      <c r="B4296" s="30" t="e">
        <f>VLOOKUP(F4296,[3]!Tabla13[#All],2,FALSE)</f>
        <v>#N/A</v>
      </c>
      <c r="C4296" s="61">
        <v>2026</v>
      </c>
      <c r="D4296" s="61">
        <v>8330</v>
      </c>
      <c r="E4296" s="61"/>
      <c r="F4296" s="62"/>
      <c r="G4296" s="61">
        <v>4</v>
      </c>
      <c r="H4296" s="61">
        <v>10</v>
      </c>
      <c r="I4296" s="61">
        <v>27</v>
      </c>
      <c r="J4296" s="61"/>
      <c r="K4296" s="61">
        <v>5000</v>
      </c>
      <c r="L4296" s="61">
        <v>5600</v>
      </c>
      <c r="M4296" s="61"/>
      <c r="N4296" s="60" t="s">
        <v>23</v>
      </c>
      <c r="O4296" s="59"/>
      <c r="P4296" s="58" t="s">
        <v>29</v>
      </c>
      <c r="Q4296" s="57">
        <f>Q4297+Q4318+Q4321+Q4331+Q4340</f>
        <v>0</v>
      </c>
      <c r="R4296" s="57">
        <f>R4297+R4318+R4321+R4331+R4340</f>
        <v>0</v>
      </c>
      <c r="S4296" s="57">
        <f t="shared" si="286"/>
        <v>0</v>
      </c>
      <c r="T4296" s="57">
        <f>T4297+T4318+T4321+T4331+T4340</f>
        <v>0</v>
      </c>
      <c r="U4296" s="57">
        <f>U4297+U4318+U4321+U4331+U4340</f>
        <v>0</v>
      </c>
      <c r="V4296" s="57">
        <f t="shared" si="287"/>
        <v>0</v>
      </c>
      <c r="W4296" s="57">
        <f t="shared" si="288"/>
        <v>0</v>
      </c>
      <c r="X4296" s="56"/>
      <c r="Y4296" s="66"/>
      <c r="Z4296" s="65"/>
      <c r="AA4296" s="53"/>
      <c r="AK4296" s="2"/>
      <c r="AL4296" s="2"/>
      <c r="AM4296" s="2"/>
      <c r="AN4296" s="2"/>
      <c r="AO4296" s="2"/>
      <c r="AP4296" s="2"/>
      <c r="AQ4296" s="2"/>
      <c r="AR4296" s="2"/>
      <c r="AS4296" s="2"/>
      <c r="AT4296" s="2"/>
      <c r="AU4296" s="2"/>
      <c r="AV4296" s="2"/>
      <c r="AW4296" s="2"/>
    </row>
    <row r="4297" spans="1:49" hidden="1">
      <c r="A4297" s="31" t="e">
        <f t="shared" si="289"/>
        <v>#N/A</v>
      </c>
      <c r="B4297" s="30" t="e">
        <f>VLOOKUP(F4297,[3]!Tabla13[#All],2,FALSE)</f>
        <v>#N/A</v>
      </c>
      <c r="C4297" s="40">
        <v>2026</v>
      </c>
      <c r="D4297" s="40">
        <v>8330</v>
      </c>
      <c r="E4297" s="40"/>
      <c r="F4297" s="41"/>
      <c r="G4297" s="40">
        <v>4</v>
      </c>
      <c r="H4297" s="40">
        <v>10</v>
      </c>
      <c r="I4297" s="40">
        <v>27</v>
      </c>
      <c r="J4297" s="40"/>
      <c r="K4297" s="40">
        <v>5000</v>
      </c>
      <c r="L4297" s="40">
        <v>5600</v>
      </c>
      <c r="M4297" s="40">
        <v>562</v>
      </c>
      <c r="N4297" s="39" t="s">
        <v>23</v>
      </c>
      <c r="O4297" s="38"/>
      <c r="P4297" s="37" t="s">
        <v>207</v>
      </c>
      <c r="Q4297" s="36">
        <f>SUM(Q4298:Q4317)</f>
        <v>0</v>
      </c>
      <c r="R4297" s="36">
        <f>SUM(R4298:R4317)</f>
        <v>0</v>
      </c>
      <c r="S4297" s="36">
        <f t="shared" si="286"/>
        <v>0</v>
      </c>
      <c r="T4297" s="36">
        <f>SUM(T4298:T4317)</f>
        <v>0</v>
      </c>
      <c r="U4297" s="36">
        <f>SUM(U4298:U4317)</f>
        <v>0</v>
      </c>
      <c r="V4297" s="36">
        <f t="shared" si="287"/>
        <v>0</v>
      </c>
      <c r="W4297" s="36">
        <f t="shared" si="288"/>
        <v>0</v>
      </c>
      <c r="X4297" s="35"/>
      <c r="Y4297" s="64"/>
      <c r="Z4297" s="63"/>
      <c r="AA4297" s="32"/>
      <c r="AK4297" s="2"/>
      <c r="AL4297" s="2"/>
      <c r="AM4297" s="2"/>
      <c r="AN4297" s="2"/>
      <c r="AO4297" s="2"/>
      <c r="AP4297" s="2"/>
      <c r="AQ4297" s="2"/>
      <c r="AR4297" s="2"/>
      <c r="AS4297" s="2"/>
      <c r="AT4297" s="2"/>
      <c r="AU4297" s="2"/>
      <c r="AV4297" s="2"/>
      <c r="AW4297" s="2"/>
    </row>
    <row r="4298" spans="1:49" hidden="1">
      <c r="A4298" s="31" t="e">
        <f t="shared" si="289"/>
        <v>#N/A</v>
      </c>
      <c r="B4298" s="30" t="e">
        <f>VLOOKUP(F4298,[3]!Tabla13[#All],2,FALSE)</f>
        <v>#N/A</v>
      </c>
      <c r="C4298" s="51">
        <v>2026</v>
      </c>
      <c r="D4298" s="51">
        <v>8330</v>
      </c>
      <c r="E4298" s="51"/>
      <c r="F4298" s="52"/>
      <c r="G4298" s="51">
        <v>4</v>
      </c>
      <c r="H4298" s="51">
        <v>10</v>
      </c>
      <c r="I4298" s="51">
        <v>27</v>
      </c>
      <c r="J4298" s="51"/>
      <c r="K4298" s="51">
        <v>5000</v>
      </c>
      <c r="L4298" s="51">
        <v>5600</v>
      </c>
      <c r="M4298" s="51">
        <v>562</v>
      </c>
      <c r="N4298" s="50">
        <v>44</v>
      </c>
      <c r="O4298" s="49"/>
      <c r="P4298" s="48" t="s">
        <v>206</v>
      </c>
      <c r="Q4298" s="47">
        <v>0</v>
      </c>
      <c r="R4298" s="47">
        <v>0</v>
      </c>
      <c r="S4298" s="46">
        <f t="shared" si="286"/>
        <v>0</v>
      </c>
      <c r="T4298" s="47">
        <v>0</v>
      </c>
      <c r="U4298" s="47">
        <v>0</v>
      </c>
      <c r="V4298" s="46">
        <f t="shared" si="287"/>
        <v>0</v>
      </c>
      <c r="W4298" s="46">
        <f t="shared" si="288"/>
        <v>0</v>
      </c>
      <c r="X4298" s="45" t="s">
        <v>205</v>
      </c>
      <c r="Y4298" s="44"/>
      <c r="Z4298" s="43"/>
      <c r="AA4298" s="78" t="s">
        <v>100</v>
      </c>
      <c r="AK4298" s="2"/>
      <c r="AL4298" s="2"/>
      <c r="AM4298" s="2"/>
      <c r="AN4298" s="2"/>
      <c r="AO4298" s="2"/>
      <c r="AP4298" s="2"/>
      <c r="AQ4298" s="2"/>
      <c r="AR4298" s="2"/>
      <c r="AS4298" s="2"/>
      <c r="AT4298" s="2"/>
      <c r="AU4298" s="2"/>
      <c r="AV4298" s="2"/>
      <c r="AW4298" s="2"/>
    </row>
    <row r="4299" spans="1:49" hidden="1">
      <c r="A4299" s="31" t="e">
        <f t="shared" si="289"/>
        <v>#N/A</v>
      </c>
      <c r="B4299" s="30" t="e">
        <f>VLOOKUP(F4299,[3]!Tabla13[#All],2,FALSE)</f>
        <v>#N/A</v>
      </c>
      <c r="C4299" s="51">
        <v>2026</v>
      </c>
      <c r="D4299" s="51">
        <v>8330</v>
      </c>
      <c r="E4299" s="51"/>
      <c r="F4299" s="52"/>
      <c r="G4299" s="51">
        <v>4</v>
      </c>
      <c r="H4299" s="51">
        <v>10</v>
      </c>
      <c r="I4299" s="51">
        <v>27</v>
      </c>
      <c r="J4299" s="51"/>
      <c r="K4299" s="51">
        <v>5000</v>
      </c>
      <c r="L4299" s="51">
        <v>5600</v>
      </c>
      <c r="M4299" s="51">
        <v>562</v>
      </c>
      <c r="N4299" s="50">
        <v>58</v>
      </c>
      <c r="O4299" s="49"/>
      <c r="P4299" s="48" t="s">
        <v>204</v>
      </c>
      <c r="Q4299" s="47">
        <v>0</v>
      </c>
      <c r="R4299" s="47">
        <v>0</v>
      </c>
      <c r="S4299" s="46">
        <f t="shared" si="286"/>
        <v>0</v>
      </c>
      <c r="T4299" s="47">
        <v>0</v>
      </c>
      <c r="U4299" s="47">
        <v>0</v>
      </c>
      <c r="V4299" s="46">
        <f t="shared" si="287"/>
        <v>0</v>
      </c>
      <c r="W4299" s="46">
        <f t="shared" si="288"/>
        <v>0</v>
      </c>
      <c r="X4299" s="45" t="s">
        <v>26</v>
      </c>
      <c r="Y4299" s="44"/>
      <c r="Z4299" s="43"/>
      <c r="AA4299" s="78" t="s">
        <v>100</v>
      </c>
      <c r="AK4299" s="2"/>
      <c r="AL4299" s="2"/>
      <c r="AM4299" s="2"/>
      <c r="AN4299" s="2"/>
      <c r="AO4299" s="2"/>
      <c r="AP4299" s="2"/>
      <c r="AQ4299" s="2"/>
      <c r="AR4299" s="2"/>
      <c r="AS4299" s="2"/>
      <c r="AT4299" s="2"/>
      <c r="AU4299" s="2"/>
      <c r="AV4299" s="2"/>
      <c r="AW4299" s="2"/>
    </row>
    <row r="4300" spans="1:49" hidden="1">
      <c r="A4300" s="31" t="e">
        <f t="shared" si="289"/>
        <v>#N/A</v>
      </c>
      <c r="B4300" s="30" t="e">
        <f>VLOOKUP(F4300,[3]!Tabla13[#All],2,FALSE)</f>
        <v>#N/A</v>
      </c>
      <c r="C4300" s="51">
        <v>2026</v>
      </c>
      <c r="D4300" s="51">
        <v>8330</v>
      </c>
      <c r="E4300" s="51"/>
      <c r="F4300" s="52"/>
      <c r="G4300" s="51">
        <v>4</v>
      </c>
      <c r="H4300" s="51">
        <v>10</v>
      </c>
      <c r="I4300" s="51">
        <v>27</v>
      </c>
      <c r="J4300" s="51"/>
      <c r="K4300" s="51">
        <v>5000</v>
      </c>
      <c r="L4300" s="51">
        <v>5600</v>
      </c>
      <c r="M4300" s="51">
        <v>562</v>
      </c>
      <c r="N4300" s="50">
        <v>127</v>
      </c>
      <c r="O4300" s="49"/>
      <c r="P4300" s="48" t="s">
        <v>203</v>
      </c>
      <c r="Q4300" s="47">
        <v>0</v>
      </c>
      <c r="R4300" s="47">
        <v>0</v>
      </c>
      <c r="S4300" s="46">
        <f t="shared" si="286"/>
        <v>0</v>
      </c>
      <c r="T4300" s="47">
        <v>0</v>
      </c>
      <c r="U4300" s="47">
        <v>0</v>
      </c>
      <c r="V4300" s="46">
        <f t="shared" si="287"/>
        <v>0</v>
      </c>
      <c r="W4300" s="46">
        <f t="shared" si="288"/>
        <v>0</v>
      </c>
      <c r="X4300" s="45" t="s">
        <v>26</v>
      </c>
      <c r="Y4300" s="44"/>
      <c r="Z4300" s="43"/>
      <c r="AA4300" s="78" t="s">
        <v>100</v>
      </c>
      <c r="AK4300" s="2"/>
      <c r="AL4300" s="2"/>
      <c r="AM4300" s="2"/>
      <c r="AN4300" s="2"/>
      <c r="AO4300" s="2"/>
      <c r="AP4300" s="2"/>
      <c r="AQ4300" s="2"/>
      <c r="AR4300" s="2"/>
      <c r="AS4300" s="2"/>
      <c r="AT4300" s="2"/>
      <c r="AU4300" s="2"/>
      <c r="AV4300" s="2"/>
      <c r="AW4300" s="2"/>
    </row>
    <row r="4301" spans="1:49" hidden="1">
      <c r="A4301" s="31" t="e">
        <f t="shared" si="289"/>
        <v>#N/A</v>
      </c>
      <c r="B4301" s="30" t="e">
        <f>VLOOKUP(F4301,[3]!Tabla13[#All],2,FALSE)</f>
        <v>#N/A</v>
      </c>
      <c r="C4301" s="51">
        <v>2026</v>
      </c>
      <c r="D4301" s="51">
        <v>8330</v>
      </c>
      <c r="E4301" s="51"/>
      <c r="F4301" s="52"/>
      <c r="G4301" s="51">
        <v>4</v>
      </c>
      <c r="H4301" s="51">
        <v>10</v>
      </c>
      <c r="I4301" s="51">
        <v>27</v>
      </c>
      <c r="J4301" s="51"/>
      <c r="K4301" s="51">
        <v>5000</v>
      </c>
      <c r="L4301" s="51">
        <v>5600</v>
      </c>
      <c r="M4301" s="51">
        <v>562</v>
      </c>
      <c r="N4301" s="50">
        <v>367</v>
      </c>
      <c r="O4301" s="49"/>
      <c r="P4301" s="48" t="s">
        <v>202</v>
      </c>
      <c r="Q4301" s="47">
        <v>0</v>
      </c>
      <c r="R4301" s="47">
        <v>0</v>
      </c>
      <c r="S4301" s="46">
        <f t="shared" si="286"/>
        <v>0</v>
      </c>
      <c r="T4301" s="47">
        <v>0</v>
      </c>
      <c r="U4301" s="47">
        <v>0</v>
      </c>
      <c r="V4301" s="46">
        <f t="shared" si="287"/>
        <v>0</v>
      </c>
      <c r="W4301" s="46">
        <f t="shared" si="288"/>
        <v>0</v>
      </c>
      <c r="X4301" s="45" t="s">
        <v>26</v>
      </c>
      <c r="Y4301" s="44"/>
      <c r="Z4301" s="43"/>
      <c r="AA4301" s="78" t="s">
        <v>100</v>
      </c>
      <c r="AK4301" s="2"/>
      <c r="AL4301" s="2"/>
      <c r="AM4301" s="2"/>
      <c r="AN4301" s="2"/>
      <c r="AO4301" s="2"/>
      <c r="AP4301" s="2"/>
      <c r="AQ4301" s="2"/>
      <c r="AR4301" s="2"/>
      <c r="AS4301" s="2"/>
      <c r="AT4301" s="2"/>
      <c r="AU4301" s="2"/>
      <c r="AV4301" s="2"/>
      <c r="AW4301" s="2"/>
    </row>
    <row r="4302" spans="1:49" hidden="1">
      <c r="A4302" s="31" t="e">
        <f t="shared" si="289"/>
        <v>#N/A</v>
      </c>
      <c r="B4302" s="30" t="e">
        <f>VLOOKUP(F4302,[3]!Tabla13[#All],2,FALSE)</f>
        <v>#N/A</v>
      </c>
      <c r="C4302" s="51">
        <v>2026</v>
      </c>
      <c r="D4302" s="51">
        <v>8330</v>
      </c>
      <c r="E4302" s="51"/>
      <c r="F4302" s="52"/>
      <c r="G4302" s="51">
        <v>4</v>
      </c>
      <c r="H4302" s="51">
        <v>10</v>
      </c>
      <c r="I4302" s="51">
        <v>27</v>
      </c>
      <c r="J4302" s="51"/>
      <c r="K4302" s="51">
        <v>5000</v>
      </c>
      <c r="L4302" s="51">
        <v>5600</v>
      </c>
      <c r="M4302" s="51">
        <v>562</v>
      </c>
      <c r="N4302" s="50">
        <v>466</v>
      </c>
      <c r="O4302" s="49"/>
      <c r="P4302" s="48" t="s">
        <v>201</v>
      </c>
      <c r="Q4302" s="47">
        <v>0</v>
      </c>
      <c r="R4302" s="47">
        <v>0</v>
      </c>
      <c r="S4302" s="46">
        <f t="shared" si="286"/>
        <v>0</v>
      </c>
      <c r="T4302" s="47">
        <v>0</v>
      </c>
      <c r="U4302" s="47">
        <v>0</v>
      </c>
      <c r="V4302" s="46">
        <f t="shared" si="287"/>
        <v>0</v>
      </c>
      <c r="W4302" s="46">
        <f t="shared" si="288"/>
        <v>0</v>
      </c>
      <c r="X4302" s="45" t="s">
        <v>26</v>
      </c>
      <c r="Y4302" s="44"/>
      <c r="Z4302" s="43"/>
      <c r="AA4302" s="42" t="s">
        <v>19</v>
      </c>
      <c r="AK4302" s="2"/>
      <c r="AL4302" s="2"/>
      <c r="AM4302" s="2"/>
      <c r="AN4302" s="2"/>
      <c r="AO4302" s="2"/>
      <c r="AP4302" s="2"/>
      <c r="AQ4302" s="2"/>
      <c r="AR4302" s="2"/>
      <c r="AS4302" s="2"/>
      <c r="AT4302" s="2"/>
      <c r="AU4302" s="2"/>
      <c r="AV4302" s="2"/>
      <c r="AW4302" s="2"/>
    </row>
    <row r="4303" spans="1:49" hidden="1">
      <c r="A4303" s="31" t="e">
        <f t="shared" si="289"/>
        <v>#N/A</v>
      </c>
      <c r="B4303" s="30" t="e">
        <f>VLOOKUP(F4303,[3]!Tabla13[#All],2,FALSE)</f>
        <v>#N/A</v>
      </c>
      <c r="C4303" s="51">
        <v>2026</v>
      </c>
      <c r="D4303" s="51">
        <v>8330</v>
      </c>
      <c r="E4303" s="51"/>
      <c r="F4303" s="52"/>
      <c r="G4303" s="51">
        <v>4</v>
      </c>
      <c r="H4303" s="51">
        <v>10</v>
      </c>
      <c r="I4303" s="51">
        <v>27</v>
      </c>
      <c r="J4303" s="51"/>
      <c r="K4303" s="51">
        <v>5000</v>
      </c>
      <c r="L4303" s="51">
        <v>5600</v>
      </c>
      <c r="M4303" s="51">
        <v>562</v>
      </c>
      <c r="N4303" s="50">
        <v>476</v>
      </c>
      <c r="O4303" s="49"/>
      <c r="P4303" s="48" t="s">
        <v>200</v>
      </c>
      <c r="Q4303" s="47">
        <v>0</v>
      </c>
      <c r="R4303" s="47">
        <v>0</v>
      </c>
      <c r="S4303" s="46">
        <f t="shared" si="286"/>
        <v>0</v>
      </c>
      <c r="T4303" s="47">
        <v>0</v>
      </c>
      <c r="U4303" s="47">
        <v>0</v>
      </c>
      <c r="V4303" s="46">
        <f t="shared" si="287"/>
        <v>0</v>
      </c>
      <c r="W4303" s="46">
        <f t="shared" si="288"/>
        <v>0</v>
      </c>
      <c r="X4303" s="45" t="s">
        <v>26</v>
      </c>
      <c r="Y4303" s="44"/>
      <c r="Z4303" s="43"/>
      <c r="AA4303" s="78" t="s">
        <v>100</v>
      </c>
      <c r="AK4303" s="2"/>
      <c r="AL4303" s="2"/>
      <c r="AM4303" s="2"/>
      <c r="AN4303" s="2"/>
      <c r="AO4303" s="2"/>
      <c r="AP4303" s="2"/>
      <c r="AQ4303" s="2"/>
      <c r="AR4303" s="2"/>
      <c r="AS4303" s="2"/>
      <c r="AT4303" s="2"/>
      <c r="AU4303" s="2"/>
      <c r="AV4303" s="2"/>
      <c r="AW4303" s="2"/>
    </row>
    <row r="4304" spans="1:49" hidden="1">
      <c r="A4304" s="31" t="e">
        <f t="shared" si="289"/>
        <v>#N/A</v>
      </c>
      <c r="B4304" s="30" t="e">
        <f>VLOOKUP(F4304,[3]!Tabla13[#All],2,FALSE)</f>
        <v>#N/A</v>
      </c>
      <c r="C4304" s="51">
        <v>2026</v>
      </c>
      <c r="D4304" s="51">
        <v>8330</v>
      </c>
      <c r="E4304" s="51"/>
      <c r="F4304" s="52"/>
      <c r="G4304" s="51">
        <v>4</v>
      </c>
      <c r="H4304" s="51">
        <v>10</v>
      </c>
      <c r="I4304" s="51">
        <v>27</v>
      </c>
      <c r="J4304" s="51"/>
      <c r="K4304" s="51">
        <v>5000</v>
      </c>
      <c r="L4304" s="51">
        <v>5600</v>
      </c>
      <c r="M4304" s="51">
        <v>562</v>
      </c>
      <c r="N4304" s="50">
        <v>525</v>
      </c>
      <c r="O4304" s="49"/>
      <c r="P4304" s="48" t="s">
        <v>199</v>
      </c>
      <c r="Q4304" s="47">
        <v>0</v>
      </c>
      <c r="R4304" s="47">
        <v>0</v>
      </c>
      <c r="S4304" s="46">
        <f t="shared" si="286"/>
        <v>0</v>
      </c>
      <c r="T4304" s="47">
        <v>0</v>
      </c>
      <c r="U4304" s="47">
        <v>0</v>
      </c>
      <c r="V4304" s="46">
        <f t="shared" si="287"/>
        <v>0</v>
      </c>
      <c r="W4304" s="46">
        <f t="shared" si="288"/>
        <v>0</v>
      </c>
      <c r="X4304" s="45" t="s">
        <v>26</v>
      </c>
      <c r="Y4304" s="44"/>
      <c r="Z4304" s="43"/>
      <c r="AA4304" s="78" t="s">
        <v>100</v>
      </c>
      <c r="AK4304" s="2"/>
      <c r="AL4304" s="2"/>
      <c r="AM4304" s="2"/>
      <c r="AN4304" s="2"/>
      <c r="AO4304" s="2"/>
      <c r="AP4304" s="2"/>
      <c r="AQ4304" s="2"/>
      <c r="AR4304" s="2"/>
      <c r="AS4304" s="2"/>
      <c r="AT4304" s="2"/>
      <c r="AU4304" s="2"/>
      <c r="AV4304" s="2"/>
      <c r="AW4304" s="2"/>
    </row>
    <row r="4305" spans="1:49" hidden="1">
      <c r="A4305" s="31" t="e">
        <f t="shared" si="289"/>
        <v>#N/A</v>
      </c>
      <c r="B4305" s="30" t="e">
        <f>VLOOKUP(F4305,[3]!Tabla13[#All],2,FALSE)</f>
        <v>#N/A</v>
      </c>
      <c r="C4305" s="51">
        <v>2026</v>
      </c>
      <c r="D4305" s="51">
        <v>8330</v>
      </c>
      <c r="E4305" s="51"/>
      <c r="F4305" s="52"/>
      <c r="G4305" s="51">
        <v>4</v>
      </c>
      <c r="H4305" s="51">
        <v>10</v>
      </c>
      <c r="I4305" s="51">
        <v>27</v>
      </c>
      <c r="J4305" s="51"/>
      <c r="K4305" s="51">
        <v>5000</v>
      </c>
      <c r="L4305" s="51">
        <v>5600</v>
      </c>
      <c r="M4305" s="51">
        <v>562</v>
      </c>
      <c r="N4305" s="50">
        <v>543</v>
      </c>
      <c r="O4305" s="49"/>
      <c r="P4305" s="48" t="s">
        <v>198</v>
      </c>
      <c r="Q4305" s="47">
        <v>0</v>
      </c>
      <c r="R4305" s="47">
        <v>0</v>
      </c>
      <c r="S4305" s="46">
        <f t="shared" si="286"/>
        <v>0</v>
      </c>
      <c r="T4305" s="47">
        <v>0</v>
      </c>
      <c r="U4305" s="47">
        <v>0</v>
      </c>
      <c r="V4305" s="46">
        <f t="shared" si="287"/>
        <v>0</v>
      </c>
      <c r="W4305" s="46">
        <f t="shared" si="288"/>
        <v>0</v>
      </c>
      <c r="X4305" s="45" t="s">
        <v>26</v>
      </c>
      <c r="Y4305" s="44"/>
      <c r="Z4305" s="43"/>
      <c r="AA4305" s="78" t="s">
        <v>100</v>
      </c>
      <c r="AK4305" s="2"/>
      <c r="AL4305" s="2"/>
      <c r="AM4305" s="2"/>
      <c r="AN4305" s="2"/>
      <c r="AO4305" s="2"/>
      <c r="AP4305" s="2"/>
      <c r="AQ4305" s="2"/>
      <c r="AR4305" s="2"/>
      <c r="AS4305" s="2"/>
      <c r="AT4305" s="2"/>
      <c r="AU4305" s="2"/>
      <c r="AV4305" s="2"/>
      <c r="AW4305" s="2"/>
    </row>
    <row r="4306" spans="1:49" hidden="1">
      <c r="A4306" s="31" t="e">
        <f t="shared" si="289"/>
        <v>#N/A</v>
      </c>
      <c r="B4306" s="30" t="e">
        <f>VLOOKUP(F4306,[3]!Tabla13[#All],2,FALSE)</f>
        <v>#N/A</v>
      </c>
      <c r="C4306" s="51">
        <v>2026</v>
      </c>
      <c r="D4306" s="51">
        <v>8330</v>
      </c>
      <c r="E4306" s="51"/>
      <c r="F4306" s="52"/>
      <c r="G4306" s="51">
        <v>4</v>
      </c>
      <c r="H4306" s="51">
        <v>10</v>
      </c>
      <c r="I4306" s="51">
        <v>27</v>
      </c>
      <c r="J4306" s="51"/>
      <c r="K4306" s="51">
        <v>5000</v>
      </c>
      <c r="L4306" s="51">
        <v>5600</v>
      </c>
      <c r="M4306" s="51">
        <v>562</v>
      </c>
      <c r="N4306" s="50">
        <v>753</v>
      </c>
      <c r="O4306" s="49"/>
      <c r="P4306" s="48" t="s">
        <v>197</v>
      </c>
      <c r="Q4306" s="47">
        <v>0</v>
      </c>
      <c r="R4306" s="47">
        <v>0</v>
      </c>
      <c r="S4306" s="46">
        <f t="shared" si="286"/>
        <v>0</v>
      </c>
      <c r="T4306" s="47">
        <v>0</v>
      </c>
      <c r="U4306" s="47">
        <v>0</v>
      </c>
      <c r="V4306" s="46">
        <f t="shared" si="287"/>
        <v>0</v>
      </c>
      <c r="W4306" s="46">
        <f t="shared" si="288"/>
        <v>0</v>
      </c>
      <c r="X4306" s="45" t="s">
        <v>26</v>
      </c>
      <c r="Y4306" s="44"/>
      <c r="Z4306" s="43"/>
      <c r="AA4306" s="42" t="s">
        <v>19</v>
      </c>
      <c r="AK4306" s="2"/>
      <c r="AL4306" s="2"/>
      <c r="AM4306" s="2"/>
      <c r="AN4306" s="2"/>
      <c r="AO4306" s="2"/>
      <c r="AP4306" s="2"/>
      <c r="AQ4306" s="2"/>
      <c r="AR4306" s="2"/>
      <c r="AS4306" s="2"/>
      <c r="AT4306" s="2"/>
      <c r="AU4306" s="2"/>
      <c r="AV4306" s="2"/>
      <c r="AW4306" s="2"/>
    </row>
    <row r="4307" spans="1:49" hidden="1">
      <c r="A4307" s="31" t="e">
        <f t="shared" si="289"/>
        <v>#N/A</v>
      </c>
      <c r="B4307" s="30" t="e">
        <f>VLOOKUP(F4307,[3]!Tabla13[#All],2,FALSE)</f>
        <v>#N/A</v>
      </c>
      <c r="C4307" s="51">
        <v>2026</v>
      </c>
      <c r="D4307" s="51">
        <v>8330</v>
      </c>
      <c r="E4307" s="51"/>
      <c r="F4307" s="52"/>
      <c r="G4307" s="51">
        <v>4</v>
      </c>
      <c r="H4307" s="51">
        <v>10</v>
      </c>
      <c r="I4307" s="51">
        <v>27</v>
      </c>
      <c r="J4307" s="51"/>
      <c r="K4307" s="51">
        <v>5000</v>
      </c>
      <c r="L4307" s="51">
        <v>5600</v>
      </c>
      <c r="M4307" s="51">
        <v>562</v>
      </c>
      <c r="N4307" s="50">
        <v>901</v>
      </c>
      <c r="O4307" s="49"/>
      <c r="P4307" s="48" t="s">
        <v>196</v>
      </c>
      <c r="Q4307" s="47">
        <v>0</v>
      </c>
      <c r="R4307" s="47">
        <v>0</v>
      </c>
      <c r="S4307" s="46">
        <f t="shared" si="286"/>
        <v>0</v>
      </c>
      <c r="T4307" s="47">
        <v>0</v>
      </c>
      <c r="U4307" s="47">
        <v>0</v>
      </c>
      <c r="V4307" s="46">
        <f t="shared" si="287"/>
        <v>0</v>
      </c>
      <c r="W4307" s="46">
        <f t="shared" si="288"/>
        <v>0</v>
      </c>
      <c r="X4307" s="45" t="s">
        <v>26</v>
      </c>
      <c r="Y4307" s="44"/>
      <c r="Z4307" s="43"/>
      <c r="AA4307" s="78" t="s">
        <v>100</v>
      </c>
      <c r="AK4307" s="2"/>
      <c r="AL4307" s="2"/>
      <c r="AM4307" s="2"/>
      <c r="AN4307" s="2"/>
      <c r="AO4307" s="2"/>
      <c r="AP4307" s="2"/>
      <c r="AQ4307" s="2"/>
      <c r="AR4307" s="2"/>
      <c r="AS4307" s="2"/>
      <c r="AT4307" s="2"/>
      <c r="AU4307" s="2"/>
      <c r="AV4307" s="2"/>
      <c r="AW4307" s="2"/>
    </row>
    <row r="4308" spans="1:49" hidden="1">
      <c r="A4308" s="31" t="e">
        <f t="shared" si="289"/>
        <v>#N/A</v>
      </c>
      <c r="B4308" s="30" t="e">
        <f>VLOOKUP(F4308,[3]!Tabla13[#All],2,FALSE)</f>
        <v>#N/A</v>
      </c>
      <c r="C4308" s="51">
        <v>2026</v>
      </c>
      <c r="D4308" s="51">
        <v>8330</v>
      </c>
      <c r="E4308" s="51"/>
      <c r="F4308" s="52"/>
      <c r="G4308" s="51">
        <v>4</v>
      </c>
      <c r="H4308" s="51">
        <v>10</v>
      </c>
      <c r="I4308" s="51">
        <v>27</v>
      </c>
      <c r="J4308" s="51"/>
      <c r="K4308" s="51">
        <v>5000</v>
      </c>
      <c r="L4308" s="51">
        <v>5600</v>
      </c>
      <c r="M4308" s="51">
        <v>562</v>
      </c>
      <c r="N4308" s="50">
        <v>929</v>
      </c>
      <c r="O4308" s="49"/>
      <c r="P4308" s="48" t="s">
        <v>195</v>
      </c>
      <c r="Q4308" s="47">
        <v>0</v>
      </c>
      <c r="R4308" s="47">
        <v>0</v>
      </c>
      <c r="S4308" s="46">
        <f t="shared" si="286"/>
        <v>0</v>
      </c>
      <c r="T4308" s="47">
        <v>0</v>
      </c>
      <c r="U4308" s="47">
        <v>0</v>
      </c>
      <c r="V4308" s="46">
        <f t="shared" si="287"/>
        <v>0</v>
      </c>
      <c r="W4308" s="46">
        <f t="shared" si="288"/>
        <v>0</v>
      </c>
      <c r="X4308" s="45" t="s">
        <v>26</v>
      </c>
      <c r="Y4308" s="44"/>
      <c r="Z4308" s="43"/>
      <c r="AA4308" s="78" t="s">
        <v>100</v>
      </c>
      <c r="AK4308" s="2"/>
      <c r="AL4308" s="2"/>
      <c r="AM4308" s="2"/>
      <c r="AN4308" s="2"/>
      <c r="AO4308" s="2"/>
      <c r="AP4308" s="2"/>
      <c r="AQ4308" s="2"/>
      <c r="AR4308" s="2"/>
      <c r="AS4308" s="2"/>
      <c r="AT4308" s="2"/>
      <c r="AU4308" s="2"/>
      <c r="AV4308" s="2"/>
      <c r="AW4308" s="2"/>
    </row>
    <row r="4309" spans="1:49" hidden="1">
      <c r="A4309" s="31" t="e">
        <f t="shared" si="289"/>
        <v>#N/A</v>
      </c>
      <c r="B4309" s="30" t="e">
        <f>VLOOKUP(F4309,[3]!Tabla13[#All],2,FALSE)</f>
        <v>#N/A</v>
      </c>
      <c r="C4309" s="51">
        <v>2026</v>
      </c>
      <c r="D4309" s="51">
        <v>8330</v>
      </c>
      <c r="E4309" s="51"/>
      <c r="F4309" s="52"/>
      <c r="G4309" s="51">
        <v>4</v>
      </c>
      <c r="H4309" s="51">
        <v>10</v>
      </c>
      <c r="I4309" s="51">
        <v>27</v>
      </c>
      <c r="J4309" s="51"/>
      <c r="K4309" s="51">
        <v>5000</v>
      </c>
      <c r="L4309" s="51">
        <v>5600</v>
      </c>
      <c r="M4309" s="51">
        <v>562</v>
      </c>
      <c r="N4309" s="50">
        <v>996</v>
      </c>
      <c r="O4309" s="49"/>
      <c r="P4309" s="48" t="s">
        <v>194</v>
      </c>
      <c r="Q4309" s="47">
        <v>0</v>
      </c>
      <c r="R4309" s="47">
        <v>0</v>
      </c>
      <c r="S4309" s="46">
        <f t="shared" si="286"/>
        <v>0</v>
      </c>
      <c r="T4309" s="47">
        <v>0</v>
      </c>
      <c r="U4309" s="47">
        <v>0</v>
      </c>
      <c r="V4309" s="46">
        <f t="shared" si="287"/>
        <v>0</v>
      </c>
      <c r="W4309" s="46">
        <f t="shared" si="288"/>
        <v>0</v>
      </c>
      <c r="X4309" s="45" t="s">
        <v>26</v>
      </c>
      <c r="Y4309" s="44"/>
      <c r="Z4309" s="43"/>
      <c r="AA4309" s="78" t="s">
        <v>100</v>
      </c>
      <c r="AK4309" s="2"/>
      <c r="AL4309" s="2"/>
      <c r="AM4309" s="2"/>
      <c r="AN4309" s="2"/>
      <c r="AO4309" s="2"/>
      <c r="AP4309" s="2"/>
      <c r="AQ4309" s="2"/>
      <c r="AR4309" s="2"/>
      <c r="AS4309" s="2"/>
      <c r="AT4309" s="2"/>
      <c r="AU4309" s="2"/>
      <c r="AV4309" s="2"/>
      <c r="AW4309" s="2"/>
    </row>
    <row r="4310" spans="1:49" hidden="1">
      <c r="A4310" s="31" t="e">
        <f t="shared" si="289"/>
        <v>#N/A</v>
      </c>
      <c r="B4310" s="30" t="e">
        <f>VLOOKUP(F4310,[3]!Tabla13[#All],2,FALSE)</f>
        <v>#N/A</v>
      </c>
      <c r="C4310" s="51">
        <v>2026</v>
      </c>
      <c r="D4310" s="51">
        <v>8330</v>
      </c>
      <c r="E4310" s="51"/>
      <c r="F4310" s="52"/>
      <c r="G4310" s="51">
        <v>4</v>
      </c>
      <c r="H4310" s="51">
        <v>10</v>
      </c>
      <c r="I4310" s="51">
        <v>27</v>
      </c>
      <c r="J4310" s="51"/>
      <c r="K4310" s="51">
        <v>5000</v>
      </c>
      <c r="L4310" s="51">
        <v>5600</v>
      </c>
      <c r="M4310" s="51">
        <v>562</v>
      </c>
      <c r="N4310" s="50">
        <v>1087</v>
      </c>
      <c r="O4310" s="49"/>
      <c r="P4310" s="48" t="s">
        <v>193</v>
      </c>
      <c r="Q4310" s="47">
        <v>0</v>
      </c>
      <c r="R4310" s="47">
        <v>0</v>
      </c>
      <c r="S4310" s="46">
        <f t="shared" si="286"/>
        <v>0</v>
      </c>
      <c r="T4310" s="47">
        <v>0</v>
      </c>
      <c r="U4310" s="47">
        <v>0</v>
      </c>
      <c r="V4310" s="46">
        <f t="shared" si="287"/>
        <v>0</v>
      </c>
      <c r="W4310" s="46">
        <f t="shared" si="288"/>
        <v>0</v>
      </c>
      <c r="X4310" s="45" t="s">
        <v>26</v>
      </c>
      <c r="Y4310" s="44"/>
      <c r="Z4310" s="43"/>
      <c r="AA4310" s="114" t="s">
        <v>100</v>
      </c>
      <c r="AK4310" s="2"/>
      <c r="AL4310" s="2"/>
      <c r="AM4310" s="2"/>
      <c r="AN4310" s="2"/>
      <c r="AO4310" s="2"/>
      <c r="AP4310" s="2"/>
      <c r="AQ4310" s="2"/>
      <c r="AR4310" s="2"/>
      <c r="AS4310" s="2"/>
      <c r="AT4310" s="2"/>
      <c r="AU4310" s="2"/>
      <c r="AV4310" s="2"/>
      <c r="AW4310" s="2"/>
    </row>
    <row r="4311" spans="1:49" hidden="1">
      <c r="A4311" s="31" t="e">
        <f t="shared" si="289"/>
        <v>#N/A</v>
      </c>
      <c r="B4311" s="30" t="e">
        <f>VLOOKUP(F4311,[3]!Tabla13[#All],2,FALSE)</f>
        <v>#N/A</v>
      </c>
      <c r="C4311" s="51">
        <v>2026</v>
      </c>
      <c r="D4311" s="51">
        <v>8330</v>
      </c>
      <c r="E4311" s="51"/>
      <c r="F4311" s="52"/>
      <c r="G4311" s="51">
        <v>4</v>
      </c>
      <c r="H4311" s="51">
        <v>10</v>
      </c>
      <c r="I4311" s="51">
        <v>27</v>
      </c>
      <c r="J4311" s="51"/>
      <c r="K4311" s="51">
        <v>5000</v>
      </c>
      <c r="L4311" s="51">
        <v>5600</v>
      </c>
      <c r="M4311" s="51">
        <v>562</v>
      </c>
      <c r="N4311" s="50">
        <v>1104</v>
      </c>
      <c r="O4311" s="49"/>
      <c r="P4311" s="48" t="s">
        <v>192</v>
      </c>
      <c r="Q4311" s="47">
        <v>0</v>
      </c>
      <c r="R4311" s="47">
        <v>0</v>
      </c>
      <c r="S4311" s="46">
        <f t="shared" si="286"/>
        <v>0</v>
      </c>
      <c r="T4311" s="47">
        <v>0</v>
      </c>
      <c r="U4311" s="47">
        <v>0</v>
      </c>
      <c r="V4311" s="46">
        <f t="shared" si="287"/>
        <v>0</v>
      </c>
      <c r="W4311" s="46">
        <f t="shared" si="288"/>
        <v>0</v>
      </c>
      <c r="X4311" s="45" t="s">
        <v>26</v>
      </c>
      <c r="Y4311" s="44"/>
      <c r="Z4311" s="43"/>
      <c r="AA4311" s="42" t="s">
        <v>19</v>
      </c>
      <c r="AK4311" s="2"/>
      <c r="AL4311" s="2"/>
      <c r="AM4311" s="2"/>
      <c r="AN4311" s="2"/>
      <c r="AO4311" s="2"/>
      <c r="AP4311" s="2"/>
      <c r="AQ4311" s="2"/>
      <c r="AR4311" s="2"/>
      <c r="AS4311" s="2"/>
      <c r="AT4311" s="2"/>
      <c r="AU4311" s="2"/>
      <c r="AV4311" s="2"/>
      <c r="AW4311" s="2"/>
    </row>
    <row r="4312" spans="1:49" hidden="1">
      <c r="A4312" s="31" t="e">
        <f t="shared" si="289"/>
        <v>#N/A</v>
      </c>
      <c r="B4312" s="30" t="e">
        <f>VLOOKUP(F4312,[3]!Tabla13[#All],2,FALSE)</f>
        <v>#N/A</v>
      </c>
      <c r="C4312" s="51">
        <v>2026</v>
      </c>
      <c r="D4312" s="51">
        <v>8330</v>
      </c>
      <c r="E4312" s="51"/>
      <c r="F4312" s="52"/>
      <c r="G4312" s="51">
        <v>4</v>
      </c>
      <c r="H4312" s="51">
        <v>10</v>
      </c>
      <c r="I4312" s="51">
        <v>27</v>
      </c>
      <c r="J4312" s="51"/>
      <c r="K4312" s="51">
        <v>5000</v>
      </c>
      <c r="L4312" s="51">
        <v>5600</v>
      </c>
      <c r="M4312" s="51">
        <v>562</v>
      </c>
      <c r="N4312" s="50">
        <v>1199</v>
      </c>
      <c r="O4312" s="49"/>
      <c r="P4312" s="48" t="s">
        <v>42</v>
      </c>
      <c r="Q4312" s="47">
        <v>0</v>
      </c>
      <c r="R4312" s="47">
        <v>0</v>
      </c>
      <c r="S4312" s="46">
        <f t="shared" si="286"/>
        <v>0</v>
      </c>
      <c r="T4312" s="47">
        <v>0</v>
      </c>
      <c r="U4312" s="47">
        <v>0</v>
      </c>
      <c r="V4312" s="46">
        <f t="shared" si="287"/>
        <v>0</v>
      </c>
      <c r="W4312" s="46">
        <f t="shared" si="288"/>
        <v>0</v>
      </c>
      <c r="X4312" s="45" t="s">
        <v>26</v>
      </c>
      <c r="Y4312" s="44"/>
      <c r="Z4312" s="43"/>
      <c r="AA4312" s="78" t="s">
        <v>100</v>
      </c>
      <c r="AK4312" s="2"/>
      <c r="AL4312" s="2"/>
      <c r="AM4312" s="2"/>
      <c r="AN4312" s="2"/>
      <c r="AO4312" s="2"/>
      <c r="AP4312" s="2"/>
      <c r="AQ4312" s="2"/>
      <c r="AR4312" s="2"/>
      <c r="AS4312" s="2"/>
      <c r="AT4312" s="2"/>
      <c r="AU4312" s="2"/>
      <c r="AV4312" s="2"/>
      <c r="AW4312" s="2"/>
    </row>
    <row r="4313" spans="1:49" hidden="1">
      <c r="A4313" s="31" t="e">
        <f t="shared" si="289"/>
        <v>#N/A</v>
      </c>
      <c r="B4313" s="30" t="e">
        <f>VLOOKUP(F4313,[3]!Tabla13[#All],2,FALSE)</f>
        <v>#N/A</v>
      </c>
      <c r="C4313" s="51">
        <v>2026</v>
      </c>
      <c r="D4313" s="51">
        <v>8330</v>
      </c>
      <c r="E4313" s="51"/>
      <c r="F4313" s="52"/>
      <c r="G4313" s="51">
        <v>4</v>
      </c>
      <c r="H4313" s="51">
        <v>10</v>
      </c>
      <c r="I4313" s="51">
        <v>27</v>
      </c>
      <c r="J4313" s="51"/>
      <c r="K4313" s="51">
        <v>5000</v>
      </c>
      <c r="L4313" s="51">
        <v>5600</v>
      </c>
      <c r="M4313" s="51">
        <v>562</v>
      </c>
      <c r="N4313" s="50">
        <v>1348</v>
      </c>
      <c r="O4313" s="49"/>
      <c r="P4313" s="48" t="s">
        <v>191</v>
      </c>
      <c r="Q4313" s="47">
        <v>0</v>
      </c>
      <c r="R4313" s="47">
        <v>0</v>
      </c>
      <c r="S4313" s="46">
        <f t="shared" si="286"/>
        <v>0</v>
      </c>
      <c r="T4313" s="47">
        <v>0</v>
      </c>
      <c r="U4313" s="47">
        <v>0</v>
      </c>
      <c r="V4313" s="46">
        <f t="shared" si="287"/>
        <v>0</v>
      </c>
      <c r="W4313" s="46">
        <f t="shared" si="288"/>
        <v>0</v>
      </c>
      <c r="X4313" s="45" t="s">
        <v>26</v>
      </c>
      <c r="Y4313" s="44"/>
      <c r="Z4313" s="43"/>
      <c r="AA4313" s="78" t="s">
        <v>100</v>
      </c>
      <c r="AK4313" s="2"/>
      <c r="AL4313" s="2"/>
      <c r="AM4313" s="2"/>
      <c r="AN4313" s="2"/>
      <c r="AO4313" s="2"/>
      <c r="AP4313" s="2"/>
      <c r="AQ4313" s="2"/>
      <c r="AR4313" s="2"/>
      <c r="AS4313" s="2"/>
      <c r="AT4313" s="2"/>
      <c r="AU4313" s="2"/>
      <c r="AV4313" s="2"/>
      <c r="AW4313" s="2"/>
    </row>
    <row r="4314" spans="1:49" hidden="1">
      <c r="A4314" s="31" t="e">
        <f t="shared" si="289"/>
        <v>#N/A</v>
      </c>
      <c r="B4314" s="30" t="e">
        <f>VLOOKUP(F4314,[3]!Tabla13[#All],2,FALSE)</f>
        <v>#N/A</v>
      </c>
      <c r="C4314" s="51">
        <v>2026</v>
      </c>
      <c r="D4314" s="51">
        <v>8330</v>
      </c>
      <c r="E4314" s="51"/>
      <c r="F4314" s="52"/>
      <c r="G4314" s="51">
        <v>4</v>
      </c>
      <c r="H4314" s="51">
        <v>10</v>
      </c>
      <c r="I4314" s="51">
        <v>27</v>
      </c>
      <c r="J4314" s="51"/>
      <c r="K4314" s="51">
        <v>5000</v>
      </c>
      <c r="L4314" s="51">
        <v>5600</v>
      </c>
      <c r="M4314" s="51">
        <v>562</v>
      </c>
      <c r="N4314" s="50">
        <v>24</v>
      </c>
      <c r="O4314" s="49"/>
      <c r="P4314" s="48" t="s">
        <v>190</v>
      </c>
      <c r="Q4314" s="47">
        <v>0</v>
      </c>
      <c r="R4314" s="47">
        <v>0</v>
      </c>
      <c r="S4314" s="46">
        <f t="shared" si="286"/>
        <v>0</v>
      </c>
      <c r="T4314" s="47">
        <v>0</v>
      </c>
      <c r="U4314" s="47">
        <v>0</v>
      </c>
      <c r="V4314" s="46">
        <f t="shared" si="287"/>
        <v>0</v>
      </c>
      <c r="W4314" s="46">
        <f t="shared" si="288"/>
        <v>0</v>
      </c>
      <c r="X4314" s="45" t="s">
        <v>26</v>
      </c>
      <c r="Y4314" s="44"/>
      <c r="Z4314" s="43"/>
      <c r="AA4314" s="42" t="s">
        <v>19</v>
      </c>
      <c r="AK4314" s="2"/>
      <c r="AL4314" s="2"/>
      <c r="AM4314" s="2"/>
      <c r="AN4314" s="2"/>
      <c r="AO4314" s="2"/>
      <c r="AP4314" s="2"/>
      <c r="AQ4314" s="2"/>
      <c r="AR4314" s="2"/>
      <c r="AS4314" s="2"/>
      <c r="AT4314" s="2"/>
      <c r="AU4314" s="2"/>
      <c r="AV4314" s="2"/>
      <c r="AW4314" s="2"/>
    </row>
    <row r="4315" spans="1:49" hidden="1">
      <c r="A4315" s="31" t="e">
        <f t="shared" si="289"/>
        <v>#N/A</v>
      </c>
      <c r="B4315" s="30" t="e">
        <f>VLOOKUP(F4315,[3]!Tabla13[#All],2,FALSE)</f>
        <v>#N/A</v>
      </c>
      <c r="C4315" s="51">
        <v>2026</v>
      </c>
      <c r="D4315" s="51">
        <v>8330</v>
      </c>
      <c r="E4315" s="51"/>
      <c r="F4315" s="52"/>
      <c r="G4315" s="51">
        <v>4</v>
      </c>
      <c r="H4315" s="51">
        <v>10</v>
      </c>
      <c r="I4315" s="51">
        <v>27</v>
      </c>
      <c r="J4315" s="51"/>
      <c r="K4315" s="51">
        <v>5000</v>
      </c>
      <c r="L4315" s="51">
        <v>5600</v>
      </c>
      <c r="M4315" s="51">
        <v>562</v>
      </c>
      <c r="N4315" s="50">
        <v>656</v>
      </c>
      <c r="O4315" s="49"/>
      <c r="P4315" s="48" t="s">
        <v>189</v>
      </c>
      <c r="Q4315" s="47">
        <v>0</v>
      </c>
      <c r="R4315" s="47">
        <v>0</v>
      </c>
      <c r="S4315" s="46">
        <f t="shared" si="286"/>
        <v>0</v>
      </c>
      <c r="T4315" s="47">
        <v>0</v>
      </c>
      <c r="U4315" s="47">
        <v>0</v>
      </c>
      <c r="V4315" s="46">
        <f t="shared" si="287"/>
        <v>0</v>
      </c>
      <c r="W4315" s="46">
        <f t="shared" si="288"/>
        <v>0</v>
      </c>
      <c r="X4315" s="45" t="s">
        <v>26</v>
      </c>
      <c r="Y4315" s="44"/>
      <c r="Z4315" s="43"/>
      <c r="AA4315" s="78" t="s">
        <v>100</v>
      </c>
      <c r="AK4315" s="2"/>
      <c r="AL4315" s="2"/>
      <c r="AM4315" s="2"/>
      <c r="AN4315" s="2"/>
      <c r="AO4315" s="2"/>
      <c r="AP4315" s="2"/>
      <c r="AQ4315" s="2"/>
      <c r="AR4315" s="2"/>
      <c r="AS4315" s="2"/>
      <c r="AT4315" s="2"/>
      <c r="AU4315" s="2"/>
      <c r="AV4315" s="2"/>
      <c r="AW4315" s="2"/>
    </row>
    <row r="4316" spans="1:49" hidden="1">
      <c r="A4316" s="31" t="e">
        <f t="shared" si="289"/>
        <v>#N/A</v>
      </c>
      <c r="B4316" s="30" t="e">
        <f>VLOOKUP(F4316,[3]!Tabla13[#All],2,FALSE)</f>
        <v>#N/A</v>
      </c>
      <c r="C4316" s="51">
        <v>2026</v>
      </c>
      <c r="D4316" s="51">
        <v>8330</v>
      </c>
      <c r="E4316" s="51"/>
      <c r="F4316" s="52"/>
      <c r="G4316" s="51">
        <v>4</v>
      </c>
      <c r="H4316" s="51">
        <v>10</v>
      </c>
      <c r="I4316" s="51">
        <v>27</v>
      </c>
      <c r="J4316" s="51"/>
      <c r="K4316" s="51">
        <v>5000</v>
      </c>
      <c r="L4316" s="51">
        <v>5600</v>
      </c>
      <c r="M4316" s="51">
        <v>562</v>
      </c>
      <c r="N4316" s="50">
        <v>661</v>
      </c>
      <c r="O4316" s="49"/>
      <c r="P4316" s="48" t="s">
        <v>188</v>
      </c>
      <c r="Q4316" s="47">
        <v>0</v>
      </c>
      <c r="R4316" s="47">
        <v>0</v>
      </c>
      <c r="S4316" s="46">
        <f t="shared" si="286"/>
        <v>0</v>
      </c>
      <c r="T4316" s="47">
        <v>0</v>
      </c>
      <c r="U4316" s="47">
        <v>0</v>
      </c>
      <c r="V4316" s="46">
        <f t="shared" si="287"/>
        <v>0</v>
      </c>
      <c r="W4316" s="46">
        <f t="shared" si="288"/>
        <v>0</v>
      </c>
      <c r="X4316" s="45" t="s">
        <v>26</v>
      </c>
      <c r="Y4316" s="44"/>
      <c r="Z4316" s="43"/>
      <c r="AA4316" s="78" t="s">
        <v>100</v>
      </c>
      <c r="AK4316" s="2"/>
      <c r="AL4316" s="2"/>
      <c r="AM4316" s="2"/>
      <c r="AN4316" s="2"/>
      <c r="AO4316" s="2"/>
      <c r="AP4316" s="2"/>
      <c r="AQ4316" s="2"/>
      <c r="AR4316" s="2"/>
      <c r="AS4316" s="2"/>
      <c r="AT4316" s="2"/>
      <c r="AU4316" s="2"/>
      <c r="AV4316" s="2"/>
      <c r="AW4316" s="2"/>
    </row>
    <row r="4317" spans="1:49" hidden="1">
      <c r="A4317" s="31" t="e">
        <f t="shared" si="289"/>
        <v>#N/A</v>
      </c>
      <c r="B4317" s="30" t="e">
        <f>VLOOKUP(F4317,[3]!Tabla13[#All],2,FALSE)</f>
        <v>#N/A</v>
      </c>
      <c r="C4317" s="51">
        <v>2026</v>
      </c>
      <c r="D4317" s="51">
        <v>8330</v>
      </c>
      <c r="E4317" s="51"/>
      <c r="F4317" s="52"/>
      <c r="G4317" s="51">
        <v>4</v>
      </c>
      <c r="H4317" s="51">
        <v>10</v>
      </c>
      <c r="I4317" s="51">
        <v>27</v>
      </c>
      <c r="J4317" s="51"/>
      <c r="K4317" s="51">
        <v>5000</v>
      </c>
      <c r="L4317" s="51">
        <v>5600</v>
      </c>
      <c r="M4317" s="51">
        <v>562</v>
      </c>
      <c r="N4317" s="50">
        <v>855</v>
      </c>
      <c r="O4317" s="49"/>
      <c r="P4317" s="48" t="s">
        <v>187</v>
      </c>
      <c r="Q4317" s="47">
        <v>0</v>
      </c>
      <c r="R4317" s="47">
        <v>0</v>
      </c>
      <c r="S4317" s="46">
        <f t="shared" si="286"/>
        <v>0</v>
      </c>
      <c r="T4317" s="47">
        <v>0</v>
      </c>
      <c r="U4317" s="47">
        <v>0</v>
      </c>
      <c r="V4317" s="46">
        <f t="shared" si="287"/>
        <v>0</v>
      </c>
      <c r="W4317" s="46">
        <f t="shared" si="288"/>
        <v>0</v>
      </c>
      <c r="X4317" s="45" t="s">
        <v>26</v>
      </c>
      <c r="Y4317" s="44"/>
      <c r="Z4317" s="43"/>
      <c r="AA4317" s="78" t="s">
        <v>100</v>
      </c>
      <c r="AK4317" s="2"/>
      <c r="AL4317" s="2"/>
      <c r="AM4317" s="2"/>
      <c r="AN4317" s="2"/>
      <c r="AO4317" s="2"/>
      <c r="AP4317" s="2"/>
      <c r="AQ4317" s="2"/>
      <c r="AR4317" s="2"/>
      <c r="AS4317" s="2"/>
      <c r="AT4317" s="2"/>
      <c r="AU4317" s="2"/>
      <c r="AV4317" s="2"/>
      <c r="AW4317" s="2"/>
    </row>
    <row r="4318" spans="1:49" ht="30" hidden="1">
      <c r="A4318" s="31" t="e">
        <f t="shared" si="289"/>
        <v>#N/A</v>
      </c>
      <c r="B4318" s="30" t="e">
        <f>VLOOKUP(F4318,[3]!Tabla13[#All],2,FALSE)</f>
        <v>#N/A</v>
      </c>
      <c r="C4318" s="40">
        <v>2026</v>
      </c>
      <c r="D4318" s="40">
        <v>8330</v>
      </c>
      <c r="E4318" s="40"/>
      <c r="F4318" s="41"/>
      <c r="G4318" s="40">
        <v>4</v>
      </c>
      <c r="H4318" s="40">
        <v>10</v>
      </c>
      <c r="I4318" s="40">
        <v>27</v>
      </c>
      <c r="J4318" s="40"/>
      <c r="K4318" s="40">
        <v>5000</v>
      </c>
      <c r="L4318" s="40">
        <v>5600</v>
      </c>
      <c r="M4318" s="40">
        <v>564</v>
      </c>
      <c r="N4318" s="39" t="s">
        <v>23</v>
      </c>
      <c r="O4318" s="38"/>
      <c r="P4318" s="37" t="s">
        <v>186</v>
      </c>
      <c r="Q4318" s="36">
        <f>SUM(Q4319:Q4320)</f>
        <v>0</v>
      </c>
      <c r="R4318" s="36">
        <f>SUM(R4319:R4320)</f>
        <v>0</v>
      </c>
      <c r="S4318" s="36">
        <f t="shared" si="286"/>
        <v>0</v>
      </c>
      <c r="T4318" s="36">
        <f>SUM(T4319:T4320)</f>
        <v>0</v>
      </c>
      <c r="U4318" s="36">
        <f>SUM(U4319:U4320)</f>
        <v>0</v>
      </c>
      <c r="V4318" s="36">
        <f t="shared" si="287"/>
        <v>0</v>
      </c>
      <c r="W4318" s="36">
        <f t="shared" si="288"/>
        <v>0</v>
      </c>
      <c r="X4318" s="35"/>
      <c r="Y4318" s="64"/>
      <c r="Z4318" s="63"/>
      <c r="AA4318" s="32"/>
      <c r="AK4318" s="2"/>
      <c r="AL4318" s="2"/>
      <c r="AM4318" s="2"/>
      <c r="AN4318" s="2"/>
      <c r="AO4318" s="2"/>
      <c r="AP4318" s="2"/>
      <c r="AQ4318" s="2"/>
      <c r="AR4318" s="2"/>
      <c r="AS4318" s="2"/>
      <c r="AT4318" s="2"/>
      <c r="AU4318" s="2"/>
      <c r="AV4318" s="2"/>
      <c r="AW4318" s="2"/>
    </row>
    <row r="4319" spans="1:49" hidden="1">
      <c r="A4319" s="31" t="e">
        <f t="shared" si="289"/>
        <v>#N/A</v>
      </c>
      <c r="B4319" s="30" t="e">
        <f>VLOOKUP(F4319,[3]!Tabla13[#All],2,FALSE)</f>
        <v>#N/A</v>
      </c>
      <c r="C4319" s="51">
        <v>2026</v>
      </c>
      <c r="D4319" s="51">
        <v>8330</v>
      </c>
      <c r="E4319" s="51"/>
      <c r="F4319" s="52"/>
      <c r="G4319" s="51">
        <v>4</v>
      </c>
      <c r="H4319" s="51">
        <v>10</v>
      </c>
      <c r="I4319" s="51">
        <v>27</v>
      </c>
      <c r="J4319" s="51"/>
      <c r="K4319" s="51">
        <v>5000</v>
      </c>
      <c r="L4319" s="51">
        <v>5600</v>
      </c>
      <c r="M4319" s="51">
        <v>564</v>
      </c>
      <c r="N4319" s="50">
        <v>1199</v>
      </c>
      <c r="O4319" s="49"/>
      <c r="P4319" s="48" t="s">
        <v>42</v>
      </c>
      <c r="Q4319" s="47">
        <v>0</v>
      </c>
      <c r="R4319" s="47">
        <v>0</v>
      </c>
      <c r="S4319" s="46">
        <f t="shared" si="286"/>
        <v>0</v>
      </c>
      <c r="T4319" s="47">
        <v>0</v>
      </c>
      <c r="U4319" s="47">
        <v>0</v>
      </c>
      <c r="V4319" s="46">
        <f t="shared" si="287"/>
        <v>0</v>
      </c>
      <c r="W4319" s="46">
        <f t="shared" si="288"/>
        <v>0</v>
      </c>
      <c r="X4319" s="45" t="s">
        <v>26</v>
      </c>
      <c r="Y4319" s="44"/>
      <c r="Z4319" s="43"/>
      <c r="AA4319" s="42" t="s">
        <v>19</v>
      </c>
      <c r="AK4319" s="2"/>
      <c r="AL4319" s="2"/>
      <c r="AM4319" s="2"/>
      <c r="AN4319" s="2"/>
      <c r="AO4319" s="2"/>
      <c r="AP4319" s="2"/>
      <c r="AQ4319" s="2"/>
      <c r="AR4319" s="2"/>
      <c r="AS4319" s="2"/>
      <c r="AT4319" s="2"/>
      <c r="AU4319" s="2"/>
      <c r="AV4319" s="2"/>
      <c r="AW4319" s="2"/>
    </row>
    <row r="4320" spans="1:49" hidden="1">
      <c r="A4320" s="31" t="e">
        <f t="shared" si="289"/>
        <v>#N/A</v>
      </c>
      <c r="B4320" s="30" t="e">
        <f>VLOOKUP(F4320,[3]!Tabla13[#All],2,FALSE)</f>
        <v>#N/A</v>
      </c>
      <c r="C4320" s="51">
        <v>2026</v>
      </c>
      <c r="D4320" s="51">
        <v>8330</v>
      </c>
      <c r="E4320" s="51"/>
      <c r="F4320" s="52"/>
      <c r="G4320" s="51">
        <v>4</v>
      </c>
      <c r="H4320" s="51">
        <v>10</v>
      </c>
      <c r="I4320" s="51">
        <v>27</v>
      </c>
      <c r="J4320" s="51"/>
      <c r="K4320" s="51">
        <v>5000</v>
      </c>
      <c r="L4320" s="51">
        <v>5600</v>
      </c>
      <c r="M4320" s="51">
        <v>564</v>
      </c>
      <c r="N4320" s="50">
        <v>1499</v>
      </c>
      <c r="O4320" s="49"/>
      <c r="P4320" s="48" t="s">
        <v>185</v>
      </c>
      <c r="Q4320" s="47">
        <v>0</v>
      </c>
      <c r="R4320" s="47">
        <v>0</v>
      </c>
      <c r="S4320" s="46">
        <f t="shared" si="286"/>
        <v>0</v>
      </c>
      <c r="T4320" s="47">
        <v>0</v>
      </c>
      <c r="U4320" s="47">
        <v>0</v>
      </c>
      <c r="V4320" s="46">
        <f t="shared" si="287"/>
        <v>0</v>
      </c>
      <c r="W4320" s="46">
        <f t="shared" si="288"/>
        <v>0</v>
      </c>
      <c r="X4320" s="45" t="s">
        <v>26</v>
      </c>
      <c r="Y4320" s="44"/>
      <c r="Z4320" s="43"/>
      <c r="AA4320" s="42" t="s">
        <v>19</v>
      </c>
      <c r="AK4320" s="2"/>
      <c r="AL4320" s="2"/>
      <c r="AM4320" s="2"/>
      <c r="AN4320" s="2"/>
      <c r="AO4320" s="2"/>
      <c r="AP4320" s="2"/>
      <c r="AQ4320" s="2"/>
      <c r="AR4320" s="2"/>
      <c r="AS4320" s="2"/>
      <c r="AT4320" s="2"/>
      <c r="AU4320" s="2"/>
      <c r="AV4320" s="2"/>
      <c r="AW4320" s="2"/>
    </row>
    <row r="4321" spans="1:49" hidden="1">
      <c r="A4321" s="31" t="e">
        <f t="shared" si="289"/>
        <v>#N/A</v>
      </c>
      <c r="B4321" s="30" t="e">
        <f>VLOOKUP(F4321,[3]!Tabla13[#All],2,FALSE)</f>
        <v>#N/A</v>
      </c>
      <c r="C4321" s="40">
        <v>2026</v>
      </c>
      <c r="D4321" s="40">
        <v>8330</v>
      </c>
      <c r="E4321" s="40"/>
      <c r="F4321" s="41"/>
      <c r="G4321" s="40">
        <v>4</v>
      </c>
      <c r="H4321" s="40">
        <v>10</v>
      </c>
      <c r="I4321" s="40">
        <v>27</v>
      </c>
      <c r="J4321" s="40"/>
      <c r="K4321" s="40">
        <v>5000</v>
      </c>
      <c r="L4321" s="40">
        <v>5600</v>
      </c>
      <c r="M4321" s="40">
        <v>565</v>
      </c>
      <c r="N4321" s="39" t="s">
        <v>23</v>
      </c>
      <c r="O4321" s="38"/>
      <c r="P4321" s="37" t="s">
        <v>184</v>
      </c>
      <c r="Q4321" s="36">
        <f>SUM(Q4322:Q4330)</f>
        <v>0</v>
      </c>
      <c r="R4321" s="36">
        <f>SUM(R4322:R4330)</f>
        <v>0</v>
      </c>
      <c r="S4321" s="36">
        <f t="shared" si="286"/>
        <v>0</v>
      </c>
      <c r="T4321" s="36">
        <f>SUM(T4322:T4330)</f>
        <v>0</v>
      </c>
      <c r="U4321" s="36">
        <f>SUM(U4322:U4330)</f>
        <v>0</v>
      </c>
      <c r="V4321" s="36">
        <f t="shared" si="287"/>
        <v>0</v>
      </c>
      <c r="W4321" s="36">
        <f t="shared" si="288"/>
        <v>0</v>
      </c>
      <c r="X4321" s="35"/>
      <c r="Y4321" s="64"/>
      <c r="Z4321" s="63"/>
      <c r="AA4321" s="32"/>
      <c r="AK4321" s="2"/>
      <c r="AL4321" s="2"/>
      <c r="AM4321" s="2"/>
      <c r="AN4321" s="2"/>
      <c r="AO4321" s="2"/>
      <c r="AP4321" s="2"/>
      <c r="AQ4321" s="2"/>
      <c r="AR4321" s="2"/>
      <c r="AS4321" s="2"/>
      <c r="AT4321" s="2"/>
      <c r="AU4321" s="2"/>
      <c r="AV4321" s="2"/>
      <c r="AW4321" s="2"/>
    </row>
    <row r="4322" spans="1:49" hidden="1">
      <c r="A4322" s="31" t="e">
        <f t="shared" si="289"/>
        <v>#N/A</v>
      </c>
      <c r="B4322" s="30" t="e">
        <f>VLOOKUP(F4322,[3]!Tabla13[#All],2,FALSE)</f>
        <v>#N/A</v>
      </c>
      <c r="C4322" s="51">
        <v>2026</v>
      </c>
      <c r="D4322" s="51">
        <v>8330</v>
      </c>
      <c r="E4322" s="51"/>
      <c r="F4322" s="52"/>
      <c r="G4322" s="51">
        <v>4</v>
      </c>
      <c r="H4322" s="51">
        <v>10</v>
      </c>
      <c r="I4322" s="51">
        <v>27</v>
      </c>
      <c r="J4322" s="51"/>
      <c r="K4322" s="51">
        <v>5000</v>
      </c>
      <c r="L4322" s="51">
        <v>5600</v>
      </c>
      <c r="M4322" s="51">
        <v>565</v>
      </c>
      <c r="N4322" s="50">
        <v>5</v>
      </c>
      <c r="O4322" s="49"/>
      <c r="P4322" s="48" t="s">
        <v>183</v>
      </c>
      <c r="Q4322" s="47">
        <v>0</v>
      </c>
      <c r="R4322" s="47">
        <v>0</v>
      </c>
      <c r="S4322" s="46">
        <f t="shared" si="286"/>
        <v>0</v>
      </c>
      <c r="T4322" s="47">
        <v>0</v>
      </c>
      <c r="U4322" s="47">
        <v>0</v>
      </c>
      <c r="V4322" s="46">
        <f t="shared" si="287"/>
        <v>0</v>
      </c>
      <c r="W4322" s="46">
        <f t="shared" si="288"/>
        <v>0</v>
      </c>
      <c r="X4322" s="45" t="s">
        <v>26</v>
      </c>
      <c r="Y4322" s="44"/>
      <c r="Z4322" s="43"/>
      <c r="AA4322" s="78" t="s">
        <v>100</v>
      </c>
      <c r="AK4322" s="2"/>
      <c r="AL4322" s="2"/>
      <c r="AM4322" s="2"/>
      <c r="AN4322" s="2"/>
      <c r="AO4322" s="2"/>
      <c r="AP4322" s="2"/>
      <c r="AQ4322" s="2"/>
      <c r="AR4322" s="2"/>
      <c r="AS4322" s="2"/>
      <c r="AT4322" s="2"/>
      <c r="AU4322" s="2"/>
      <c r="AV4322" s="2"/>
      <c r="AW4322" s="2"/>
    </row>
    <row r="4323" spans="1:49" hidden="1">
      <c r="A4323" s="31" t="e">
        <f t="shared" si="289"/>
        <v>#N/A</v>
      </c>
      <c r="B4323" s="30" t="e">
        <f>VLOOKUP(F4323,[3]!Tabla13[#All],2,FALSE)</f>
        <v>#N/A</v>
      </c>
      <c r="C4323" s="51">
        <v>2026</v>
      </c>
      <c r="D4323" s="51">
        <v>8330</v>
      </c>
      <c r="E4323" s="51"/>
      <c r="F4323" s="52"/>
      <c r="G4323" s="51">
        <v>4</v>
      </c>
      <c r="H4323" s="51">
        <v>10</v>
      </c>
      <c r="I4323" s="51">
        <v>27</v>
      </c>
      <c r="J4323" s="51"/>
      <c r="K4323" s="51">
        <v>5000</v>
      </c>
      <c r="L4323" s="51">
        <v>5600</v>
      </c>
      <c r="M4323" s="51">
        <v>565</v>
      </c>
      <c r="N4323" s="50">
        <v>540</v>
      </c>
      <c r="O4323" s="49"/>
      <c r="P4323" s="48" t="s">
        <v>182</v>
      </c>
      <c r="Q4323" s="47">
        <v>0</v>
      </c>
      <c r="R4323" s="47">
        <v>0</v>
      </c>
      <c r="S4323" s="46">
        <f t="shared" si="286"/>
        <v>0</v>
      </c>
      <c r="T4323" s="47">
        <v>0</v>
      </c>
      <c r="U4323" s="47">
        <v>0</v>
      </c>
      <c r="V4323" s="46">
        <f t="shared" si="287"/>
        <v>0</v>
      </c>
      <c r="W4323" s="46">
        <f t="shared" si="288"/>
        <v>0</v>
      </c>
      <c r="X4323" s="45" t="s">
        <v>26</v>
      </c>
      <c r="Y4323" s="44"/>
      <c r="Z4323" s="43"/>
      <c r="AA4323" s="78" t="s">
        <v>100</v>
      </c>
      <c r="AK4323" s="2"/>
      <c r="AL4323" s="2"/>
      <c r="AM4323" s="2"/>
      <c r="AN4323" s="2"/>
      <c r="AO4323" s="2"/>
      <c r="AP4323" s="2"/>
      <c r="AQ4323" s="2"/>
      <c r="AR4323" s="2"/>
      <c r="AS4323" s="2"/>
      <c r="AT4323" s="2"/>
      <c r="AU4323" s="2"/>
      <c r="AV4323" s="2"/>
      <c r="AW4323" s="2"/>
    </row>
    <row r="4324" spans="1:49" hidden="1">
      <c r="A4324" s="31" t="e">
        <f t="shared" si="289"/>
        <v>#N/A</v>
      </c>
      <c r="B4324" s="30" t="e">
        <f>VLOOKUP(F4324,[3]!Tabla13[#All],2,FALSE)</f>
        <v>#N/A</v>
      </c>
      <c r="C4324" s="51">
        <v>2026</v>
      </c>
      <c r="D4324" s="51">
        <v>8330</v>
      </c>
      <c r="E4324" s="51"/>
      <c r="F4324" s="52"/>
      <c r="G4324" s="51">
        <v>4</v>
      </c>
      <c r="H4324" s="51">
        <v>10</v>
      </c>
      <c r="I4324" s="51">
        <v>27</v>
      </c>
      <c r="J4324" s="51"/>
      <c r="K4324" s="51">
        <v>5000</v>
      </c>
      <c r="L4324" s="51">
        <v>5600</v>
      </c>
      <c r="M4324" s="51">
        <v>565</v>
      </c>
      <c r="N4324" s="50">
        <v>805</v>
      </c>
      <c r="O4324" s="49"/>
      <c r="P4324" s="48" t="s">
        <v>181</v>
      </c>
      <c r="Q4324" s="47">
        <v>0</v>
      </c>
      <c r="R4324" s="47">
        <v>0</v>
      </c>
      <c r="S4324" s="46">
        <f t="shared" si="286"/>
        <v>0</v>
      </c>
      <c r="T4324" s="47">
        <v>0</v>
      </c>
      <c r="U4324" s="47">
        <v>0</v>
      </c>
      <c r="V4324" s="46">
        <f t="shared" si="287"/>
        <v>0</v>
      </c>
      <c r="W4324" s="46">
        <f t="shared" si="288"/>
        <v>0</v>
      </c>
      <c r="X4324" s="45" t="s">
        <v>180</v>
      </c>
      <c r="Y4324" s="44"/>
      <c r="Z4324" s="43"/>
      <c r="AA4324" s="42" t="s">
        <v>19</v>
      </c>
      <c r="AK4324" s="2"/>
      <c r="AL4324" s="2"/>
      <c r="AM4324" s="2"/>
      <c r="AN4324" s="2"/>
      <c r="AO4324" s="2"/>
      <c r="AP4324" s="2"/>
      <c r="AQ4324" s="2"/>
      <c r="AR4324" s="2"/>
      <c r="AS4324" s="2"/>
      <c r="AT4324" s="2"/>
      <c r="AU4324" s="2"/>
      <c r="AV4324" s="2"/>
      <c r="AW4324" s="2"/>
    </row>
    <row r="4325" spans="1:49" hidden="1">
      <c r="A4325" s="31" t="e">
        <f t="shared" si="289"/>
        <v>#N/A</v>
      </c>
      <c r="B4325" s="30" t="e">
        <f>VLOOKUP(F4325,[3]!Tabla13[#All],2,FALSE)</f>
        <v>#N/A</v>
      </c>
      <c r="C4325" s="51">
        <v>2026</v>
      </c>
      <c r="D4325" s="51">
        <v>8330</v>
      </c>
      <c r="E4325" s="51"/>
      <c r="F4325" s="52"/>
      <c r="G4325" s="51">
        <v>4</v>
      </c>
      <c r="H4325" s="51">
        <v>10</v>
      </c>
      <c r="I4325" s="51">
        <v>27</v>
      </c>
      <c r="J4325" s="51"/>
      <c r="K4325" s="51">
        <v>5000</v>
      </c>
      <c r="L4325" s="51">
        <v>5600</v>
      </c>
      <c r="M4325" s="51">
        <v>565</v>
      </c>
      <c r="N4325" s="50">
        <v>1180</v>
      </c>
      <c r="O4325" s="49"/>
      <c r="P4325" s="48" t="s">
        <v>179</v>
      </c>
      <c r="Q4325" s="47">
        <v>0</v>
      </c>
      <c r="R4325" s="47">
        <v>0</v>
      </c>
      <c r="S4325" s="46">
        <f t="shared" si="286"/>
        <v>0</v>
      </c>
      <c r="T4325" s="47">
        <v>0</v>
      </c>
      <c r="U4325" s="47">
        <v>0</v>
      </c>
      <c r="V4325" s="46">
        <f t="shared" si="287"/>
        <v>0</v>
      </c>
      <c r="W4325" s="46">
        <f t="shared" si="288"/>
        <v>0</v>
      </c>
      <c r="X4325" s="45" t="s">
        <v>26</v>
      </c>
      <c r="Y4325" s="44"/>
      <c r="Z4325" s="43"/>
      <c r="AA4325" s="78" t="s">
        <v>100</v>
      </c>
      <c r="AK4325" s="2"/>
      <c r="AL4325" s="2"/>
      <c r="AM4325" s="2"/>
      <c r="AN4325" s="2"/>
      <c r="AO4325" s="2"/>
      <c r="AP4325" s="2"/>
      <c r="AQ4325" s="2"/>
      <c r="AR4325" s="2"/>
      <c r="AS4325" s="2"/>
      <c r="AT4325" s="2"/>
      <c r="AU4325" s="2"/>
      <c r="AV4325" s="2"/>
      <c r="AW4325" s="2"/>
    </row>
    <row r="4326" spans="1:49" hidden="1">
      <c r="A4326" s="31" t="e">
        <f t="shared" si="289"/>
        <v>#N/A</v>
      </c>
      <c r="B4326" s="30" t="e">
        <f>VLOOKUP(F4326,[3]!Tabla13[#All],2,FALSE)</f>
        <v>#N/A</v>
      </c>
      <c r="C4326" s="51">
        <v>2026</v>
      </c>
      <c r="D4326" s="51">
        <v>8330</v>
      </c>
      <c r="E4326" s="51"/>
      <c r="F4326" s="52"/>
      <c r="G4326" s="51">
        <v>4</v>
      </c>
      <c r="H4326" s="51">
        <v>10</v>
      </c>
      <c r="I4326" s="51">
        <v>27</v>
      </c>
      <c r="J4326" s="51"/>
      <c r="K4326" s="51">
        <v>5000</v>
      </c>
      <c r="L4326" s="51">
        <v>5600</v>
      </c>
      <c r="M4326" s="51">
        <v>565</v>
      </c>
      <c r="N4326" s="50">
        <v>1336</v>
      </c>
      <c r="O4326" s="49"/>
      <c r="P4326" s="48" t="s">
        <v>178</v>
      </c>
      <c r="Q4326" s="47">
        <v>0</v>
      </c>
      <c r="R4326" s="47">
        <v>0</v>
      </c>
      <c r="S4326" s="46">
        <f t="shared" si="286"/>
        <v>0</v>
      </c>
      <c r="T4326" s="47">
        <v>0</v>
      </c>
      <c r="U4326" s="47">
        <v>0</v>
      </c>
      <c r="V4326" s="46">
        <f t="shared" si="287"/>
        <v>0</v>
      </c>
      <c r="W4326" s="46">
        <f t="shared" si="288"/>
        <v>0</v>
      </c>
      <c r="X4326" s="45" t="s">
        <v>176</v>
      </c>
      <c r="Y4326" s="44"/>
      <c r="Z4326" s="43"/>
      <c r="AA4326" s="78" t="s">
        <v>100</v>
      </c>
      <c r="AK4326" s="2"/>
      <c r="AL4326" s="2"/>
      <c r="AM4326" s="2"/>
      <c r="AN4326" s="2"/>
      <c r="AO4326" s="2"/>
      <c r="AP4326" s="2"/>
      <c r="AQ4326" s="2"/>
      <c r="AR4326" s="2"/>
      <c r="AS4326" s="2"/>
      <c r="AT4326" s="2"/>
      <c r="AU4326" s="2"/>
      <c r="AV4326" s="2"/>
      <c r="AW4326" s="2"/>
    </row>
    <row r="4327" spans="1:49" hidden="1">
      <c r="A4327" s="31" t="e">
        <f t="shared" si="289"/>
        <v>#N/A</v>
      </c>
      <c r="B4327" s="30" t="e">
        <f>VLOOKUP(F4327,[3]!Tabla13[#All],2,FALSE)</f>
        <v>#N/A</v>
      </c>
      <c r="C4327" s="51">
        <v>2026</v>
      </c>
      <c r="D4327" s="51">
        <v>8330</v>
      </c>
      <c r="E4327" s="51"/>
      <c r="F4327" s="52"/>
      <c r="G4327" s="51">
        <v>4</v>
      </c>
      <c r="H4327" s="51">
        <v>10</v>
      </c>
      <c r="I4327" s="51">
        <v>27</v>
      </c>
      <c r="J4327" s="51"/>
      <c r="K4327" s="51">
        <v>5000</v>
      </c>
      <c r="L4327" s="51">
        <v>5600</v>
      </c>
      <c r="M4327" s="51">
        <v>565</v>
      </c>
      <c r="N4327" s="50">
        <v>1355</v>
      </c>
      <c r="O4327" s="49"/>
      <c r="P4327" s="48" t="s">
        <v>177</v>
      </c>
      <c r="Q4327" s="47">
        <v>0</v>
      </c>
      <c r="R4327" s="47">
        <v>0</v>
      </c>
      <c r="S4327" s="46">
        <f t="shared" si="286"/>
        <v>0</v>
      </c>
      <c r="T4327" s="47">
        <v>0</v>
      </c>
      <c r="U4327" s="47">
        <v>0</v>
      </c>
      <c r="V4327" s="46">
        <f t="shared" si="287"/>
        <v>0</v>
      </c>
      <c r="W4327" s="46">
        <f t="shared" si="288"/>
        <v>0</v>
      </c>
      <c r="X4327" s="45" t="s">
        <v>176</v>
      </c>
      <c r="Y4327" s="44"/>
      <c r="Z4327" s="43"/>
      <c r="AA4327" s="78" t="s">
        <v>100</v>
      </c>
      <c r="AK4327" s="2"/>
      <c r="AL4327" s="2"/>
      <c r="AM4327" s="2"/>
      <c r="AN4327" s="2"/>
      <c r="AO4327" s="2"/>
      <c r="AP4327" s="2"/>
      <c r="AQ4327" s="2"/>
      <c r="AR4327" s="2"/>
      <c r="AS4327" s="2"/>
      <c r="AT4327" s="2"/>
      <c r="AU4327" s="2"/>
      <c r="AV4327" s="2"/>
      <c r="AW4327" s="2"/>
    </row>
    <row r="4328" spans="1:49" hidden="1">
      <c r="A4328" s="31" t="e">
        <f t="shared" si="289"/>
        <v>#N/A</v>
      </c>
      <c r="B4328" s="30" t="e">
        <f>VLOOKUP(F4328,[3]!Tabla13[#All],2,FALSE)</f>
        <v>#N/A</v>
      </c>
      <c r="C4328" s="51">
        <v>2026</v>
      </c>
      <c r="D4328" s="51">
        <v>8330</v>
      </c>
      <c r="E4328" s="51"/>
      <c r="F4328" s="52"/>
      <c r="G4328" s="51">
        <v>4</v>
      </c>
      <c r="H4328" s="51">
        <v>10</v>
      </c>
      <c r="I4328" s="51">
        <v>27</v>
      </c>
      <c r="J4328" s="51"/>
      <c r="K4328" s="51">
        <v>5000</v>
      </c>
      <c r="L4328" s="51">
        <v>5600</v>
      </c>
      <c r="M4328" s="51">
        <v>565</v>
      </c>
      <c r="N4328" s="50">
        <v>1436</v>
      </c>
      <c r="O4328" s="49"/>
      <c r="P4328" s="48" t="s">
        <v>175</v>
      </c>
      <c r="Q4328" s="47">
        <v>0</v>
      </c>
      <c r="R4328" s="47">
        <v>0</v>
      </c>
      <c r="S4328" s="46">
        <f t="shared" si="286"/>
        <v>0</v>
      </c>
      <c r="T4328" s="47">
        <v>0</v>
      </c>
      <c r="U4328" s="47">
        <v>0</v>
      </c>
      <c r="V4328" s="46">
        <f t="shared" si="287"/>
        <v>0</v>
      </c>
      <c r="W4328" s="46">
        <f t="shared" si="288"/>
        <v>0</v>
      </c>
      <c r="X4328" s="45" t="s">
        <v>26</v>
      </c>
      <c r="Y4328" s="44"/>
      <c r="Z4328" s="43"/>
      <c r="AA4328" s="78" t="s">
        <v>100</v>
      </c>
      <c r="AK4328" s="2"/>
      <c r="AL4328" s="2"/>
      <c r="AM4328" s="2"/>
      <c r="AN4328" s="2"/>
      <c r="AO4328" s="2"/>
      <c r="AP4328" s="2"/>
      <c r="AQ4328" s="2"/>
      <c r="AR4328" s="2"/>
      <c r="AS4328" s="2"/>
      <c r="AT4328" s="2"/>
      <c r="AU4328" s="2"/>
      <c r="AV4328" s="2"/>
      <c r="AW4328" s="2"/>
    </row>
    <row r="4329" spans="1:49" hidden="1">
      <c r="A4329" s="31" t="e">
        <f t="shared" si="289"/>
        <v>#N/A</v>
      </c>
      <c r="B4329" s="30" t="e">
        <f>VLOOKUP(F4329,[3]!Tabla13[#All],2,FALSE)</f>
        <v>#N/A</v>
      </c>
      <c r="C4329" s="51">
        <v>2026</v>
      </c>
      <c r="D4329" s="51">
        <v>8330</v>
      </c>
      <c r="E4329" s="51"/>
      <c r="F4329" s="52"/>
      <c r="G4329" s="51">
        <v>4</v>
      </c>
      <c r="H4329" s="51">
        <v>10</v>
      </c>
      <c r="I4329" s="51">
        <v>27</v>
      </c>
      <c r="J4329" s="51"/>
      <c r="K4329" s="51">
        <v>5000</v>
      </c>
      <c r="L4329" s="51">
        <v>5600</v>
      </c>
      <c r="M4329" s="51">
        <v>565</v>
      </c>
      <c r="N4329" s="50">
        <v>1437</v>
      </c>
      <c r="O4329" s="49"/>
      <c r="P4329" s="48" t="s">
        <v>174</v>
      </c>
      <c r="Q4329" s="47">
        <v>0</v>
      </c>
      <c r="R4329" s="47">
        <v>0</v>
      </c>
      <c r="S4329" s="46">
        <f t="shared" si="286"/>
        <v>0</v>
      </c>
      <c r="T4329" s="47">
        <v>0</v>
      </c>
      <c r="U4329" s="47">
        <v>0</v>
      </c>
      <c r="V4329" s="46">
        <f t="shared" si="287"/>
        <v>0</v>
      </c>
      <c r="W4329" s="46">
        <f t="shared" si="288"/>
        <v>0</v>
      </c>
      <c r="X4329" s="45" t="s">
        <v>26</v>
      </c>
      <c r="Y4329" s="44"/>
      <c r="Z4329" s="43"/>
      <c r="AA4329" s="78" t="s">
        <v>100</v>
      </c>
      <c r="AK4329" s="2"/>
      <c r="AL4329" s="2"/>
      <c r="AM4329" s="2"/>
      <c r="AN4329" s="2"/>
      <c r="AO4329" s="2"/>
      <c r="AP4329" s="2"/>
      <c r="AQ4329" s="2"/>
      <c r="AR4329" s="2"/>
      <c r="AS4329" s="2"/>
      <c r="AT4329" s="2"/>
      <c r="AU4329" s="2"/>
      <c r="AV4329" s="2"/>
      <c r="AW4329" s="2"/>
    </row>
    <row r="4330" spans="1:49" hidden="1">
      <c r="A4330" s="31" t="e">
        <f t="shared" si="289"/>
        <v>#N/A</v>
      </c>
      <c r="B4330" s="30" t="e">
        <f>VLOOKUP(F4330,[3]!Tabla13[#All],2,FALSE)</f>
        <v>#N/A</v>
      </c>
      <c r="C4330" s="51">
        <v>2026</v>
      </c>
      <c r="D4330" s="51">
        <v>8330</v>
      </c>
      <c r="E4330" s="51"/>
      <c r="F4330" s="52"/>
      <c r="G4330" s="51">
        <v>4</v>
      </c>
      <c r="H4330" s="51">
        <v>10</v>
      </c>
      <c r="I4330" s="51">
        <v>27</v>
      </c>
      <c r="J4330" s="51"/>
      <c r="K4330" s="51">
        <v>5000</v>
      </c>
      <c r="L4330" s="51">
        <v>5600</v>
      </c>
      <c r="M4330" s="51">
        <v>565</v>
      </c>
      <c r="N4330" s="50">
        <v>1178</v>
      </c>
      <c r="O4330" s="49"/>
      <c r="P4330" s="48" t="s">
        <v>173</v>
      </c>
      <c r="Q4330" s="47">
        <v>0</v>
      </c>
      <c r="R4330" s="47">
        <v>0</v>
      </c>
      <c r="S4330" s="46">
        <f t="shared" si="286"/>
        <v>0</v>
      </c>
      <c r="T4330" s="47">
        <v>0</v>
      </c>
      <c r="U4330" s="47">
        <v>0</v>
      </c>
      <c r="V4330" s="46">
        <f t="shared" si="287"/>
        <v>0</v>
      </c>
      <c r="W4330" s="46">
        <f t="shared" si="288"/>
        <v>0</v>
      </c>
      <c r="X4330" s="45" t="s">
        <v>26</v>
      </c>
      <c r="Y4330" s="44"/>
      <c r="Z4330" s="43"/>
      <c r="AA4330" s="78" t="s">
        <v>100</v>
      </c>
      <c r="AK4330" s="2"/>
      <c r="AL4330" s="2"/>
      <c r="AM4330" s="2"/>
      <c r="AN4330" s="2"/>
      <c r="AO4330" s="2"/>
      <c r="AP4330" s="2"/>
      <c r="AQ4330" s="2"/>
      <c r="AR4330" s="2"/>
      <c r="AS4330" s="2"/>
      <c r="AT4330" s="2"/>
      <c r="AU4330" s="2"/>
      <c r="AV4330" s="2"/>
      <c r="AW4330" s="2"/>
    </row>
    <row r="4331" spans="1:49" ht="30" hidden="1">
      <c r="A4331" s="31" t="e">
        <f t="shared" si="289"/>
        <v>#N/A</v>
      </c>
      <c r="B4331" s="30" t="e">
        <f>VLOOKUP(F4331,[3]!Tabla13[#All],2,FALSE)</f>
        <v>#N/A</v>
      </c>
      <c r="C4331" s="40">
        <v>2026</v>
      </c>
      <c r="D4331" s="40">
        <v>8330</v>
      </c>
      <c r="E4331" s="40"/>
      <c r="F4331" s="41"/>
      <c r="G4331" s="40">
        <v>4</v>
      </c>
      <c r="H4331" s="40">
        <v>10</v>
      </c>
      <c r="I4331" s="40">
        <v>27</v>
      </c>
      <c r="J4331" s="40"/>
      <c r="K4331" s="40">
        <v>5000</v>
      </c>
      <c r="L4331" s="40">
        <v>5600</v>
      </c>
      <c r="M4331" s="40">
        <v>566</v>
      </c>
      <c r="N4331" s="39" t="s">
        <v>23</v>
      </c>
      <c r="O4331" s="38"/>
      <c r="P4331" s="37" t="s">
        <v>172</v>
      </c>
      <c r="Q4331" s="36">
        <f>SUM(Q4332:Q4339)</f>
        <v>0</v>
      </c>
      <c r="R4331" s="36">
        <f>SUM(R4332:R4339)</f>
        <v>0</v>
      </c>
      <c r="S4331" s="36">
        <f t="shared" si="286"/>
        <v>0</v>
      </c>
      <c r="T4331" s="36">
        <f>SUM(T4332:T4339)</f>
        <v>0</v>
      </c>
      <c r="U4331" s="36">
        <f>SUM(U4332:U4339)</f>
        <v>0</v>
      </c>
      <c r="V4331" s="36">
        <f t="shared" si="287"/>
        <v>0</v>
      </c>
      <c r="W4331" s="36">
        <f t="shared" si="288"/>
        <v>0</v>
      </c>
      <c r="X4331" s="35"/>
      <c r="Y4331" s="64"/>
      <c r="Z4331" s="63"/>
      <c r="AA4331" s="32"/>
      <c r="AK4331" s="2"/>
      <c r="AL4331" s="2"/>
      <c r="AM4331" s="2"/>
      <c r="AN4331" s="2"/>
      <c r="AO4331" s="2"/>
      <c r="AP4331" s="2"/>
      <c r="AQ4331" s="2"/>
      <c r="AR4331" s="2"/>
      <c r="AS4331" s="2"/>
      <c r="AT4331" s="2"/>
      <c r="AU4331" s="2"/>
      <c r="AV4331" s="2"/>
      <c r="AW4331" s="2"/>
    </row>
    <row r="4332" spans="1:49" hidden="1">
      <c r="A4332" s="31" t="e">
        <f t="shared" si="289"/>
        <v>#N/A</v>
      </c>
      <c r="B4332" s="30" t="e">
        <f>VLOOKUP(F4332,[3]!Tabla13[#All],2,FALSE)</f>
        <v>#N/A</v>
      </c>
      <c r="C4332" s="51">
        <v>2026</v>
      </c>
      <c r="D4332" s="51">
        <v>8330</v>
      </c>
      <c r="E4332" s="51"/>
      <c r="F4332" s="52"/>
      <c r="G4332" s="51">
        <v>4</v>
      </c>
      <c r="H4332" s="51">
        <v>10</v>
      </c>
      <c r="I4332" s="51">
        <v>27</v>
      </c>
      <c r="J4332" s="51"/>
      <c r="K4332" s="51">
        <v>5000</v>
      </c>
      <c r="L4332" s="51">
        <v>5600</v>
      </c>
      <c r="M4332" s="51">
        <v>566</v>
      </c>
      <c r="N4332" s="50">
        <v>1090</v>
      </c>
      <c r="O4332" s="49"/>
      <c r="P4332" s="48" t="s">
        <v>171</v>
      </c>
      <c r="Q4332" s="47">
        <v>0</v>
      </c>
      <c r="R4332" s="47">
        <v>0</v>
      </c>
      <c r="S4332" s="46">
        <f t="shared" si="286"/>
        <v>0</v>
      </c>
      <c r="T4332" s="47">
        <v>0</v>
      </c>
      <c r="U4332" s="47">
        <v>0</v>
      </c>
      <c r="V4332" s="46">
        <f t="shared" si="287"/>
        <v>0</v>
      </c>
      <c r="W4332" s="46">
        <f t="shared" si="288"/>
        <v>0</v>
      </c>
      <c r="X4332" s="45" t="s">
        <v>26</v>
      </c>
      <c r="Y4332" s="44"/>
      <c r="Z4332" s="43"/>
      <c r="AA4332" s="78" t="s">
        <v>100</v>
      </c>
      <c r="AK4332" s="2"/>
      <c r="AL4332" s="2"/>
      <c r="AM4332" s="2"/>
      <c r="AN4332" s="2"/>
      <c r="AO4332" s="2"/>
      <c r="AP4332" s="2"/>
      <c r="AQ4332" s="2"/>
      <c r="AR4332" s="2"/>
      <c r="AS4332" s="2"/>
      <c r="AT4332" s="2"/>
      <c r="AU4332" s="2"/>
      <c r="AV4332" s="2"/>
      <c r="AW4332" s="2"/>
    </row>
    <row r="4333" spans="1:49" hidden="1">
      <c r="A4333" s="31" t="e">
        <f t="shared" si="289"/>
        <v>#N/A</v>
      </c>
      <c r="B4333" s="30" t="e">
        <f>VLOOKUP(F4333,[3]!Tabla13[#All],2,FALSE)</f>
        <v>#N/A</v>
      </c>
      <c r="C4333" s="51">
        <v>2026</v>
      </c>
      <c r="D4333" s="51">
        <v>8330</v>
      </c>
      <c r="E4333" s="51"/>
      <c r="F4333" s="52"/>
      <c r="G4333" s="51">
        <v>4</v>
      </c>
      <c r="H4333" s="51">
        <v>10</v>
      </c>
      <c r="I4333" s="51">
        <v>27</v>
      </c>
      <c r="J4333" s="51"/>
      <c r="K4333" s="51">
        <v>5000</v>
      </c>
      <c r="L4333" s="51">
        <v>5600</v>
      </c>
      <c r="M4333" s="51">
        <v>566</v>
      </c>
      <c r="N4333" s="50">
        <v>294</v>
      </c>
      <c r="O4333" s="49"/>
      <c r="P4333" s="48" t="s">
        <v>170</v>
      </c>
      <c r="Q4333" s="47">
        <v>0</v>
      </c>
      <c r="R4333" s="47">
        <v>0</v>
      </c>
      <c r="S4333" s="46">
        <f t="shared" si="286"/>
        <v>0</v>
      </c>
      <c r="T4333" s="47">
        <v>0</v>
      </c>
      <c r="U4333" s="47">
        <v>0</v>
      </c>
      <c r="V4333" s="46">
        <f t="shared" si="287"/>
        <v>0</v>
      </c>
      <c r="W4333" s="46">
        <f t="shared" si="288"/>
        <v>0</v>
      </c>
      <c r="X4333" s="45" t="s">
        <v>26</v>
      </c>
      <c r="Y4333" s="44"/>
      <c r="Z4333" s="43"/>
      <c r="AA4333" s="78" t="s">
        <v>100</v>
      </c>
      <c r="AK4333" s="2"/>
      <c r="AL4333" s="2"/>
      <c r="AM4333" s="2"/>
      <c r="AN4333" s="2"/>
      <c r="AO4333" s="2"/>
      <c r="AP4333" s="2"/>
      <c r="AQ4333" s="2"/>
      <c r="AR4333" s="2"/>
      <c r="AS4333" s="2"/>
      <c r="AT4333" s="2"/>
      <c r="AU4333" s="2"/>
      <c r="AV4333" s="2"/>
      <c r="AW4333" s="2"/>
    </row>
    <row r="4334" spans="1:49" hidden="1">
      <c r="A4334" s="31" t="e">
        <f t="shared" si="289"/>
        <v>#N/A</v>
      </c>
      <c r="B4334" s="30" t="e">
        <f>VLOOKUP(F4334,[3]!Tabla13[#All],2,FALSE)</f>
        <v>#N/A</v>
      </c>
      <c r="C4334" s="51">
        <v>2026</v>
      </c>
      <c r="D4334" s="51">
        <v>8330</v>
      </c>
      <c r="E4334" s="51"/>
      <c r="F4334" s="52"/>
      <c r="G4334" s="51">
        <v>4</v>
      </c>
      <c r="H4334" s="51">
        <v>10</v>
      </c>
      <c r="I4334" s="51">
        <v>27</v>
      </c>
      <c r="J4334" s="51"/>
      <c r="K4334" s="51">
        <v>5000</v>
      </c>
      <c r="L4334" s="51">
        <v>5600</v>
      </c>
      <c r="M4334" s="51">
        <v>566</v>
      </c>
      <c r="N4334" s="50">
        <v>296</v>
      </c>
      <c r="O4334" s="49"/>
      <c r="P4334" s="48" t="s">
        <v>169</v>
      </c>
      <c r="Q4334" s="47">
        <v>0</v>
      </c>
      <c r="R4334" s="47">
        <v>0</v>
      </c>
      <c r="S4334" s="46">
        <f t="shared" si="286"/>
        <v>0</v>
      </c>
      <c r="T4334" s="47">
        <v>0</v>
      </c>
      <c r="U4334" s="47">
        <v>0</v>
      </c>
      <c r="V4334" s="46">
        <f t="shared" si="287"/>
        <v>0</v>
      </c>
      <c r="W4334" s="46">
        <f t="shared" si="288"/>
        <v>0</v>
      </c>
      <c r="X4334" s="45" t="s">
        <v>26</v>
      </c>
      <c r="Y4334" s="44"/>
      <c r="Z4334" s="43"/>
      <c r="AA4334" s="78" t="s">
        <v>100</v>
      </c>
      <c r="AK4334" s="2"/>
      <c r="AL4334" s="2"/>
      <c r="AM4334" s="2"/>
      <c r="AN4334" s="2"/>
      <c r="AO4334" s="2"/>
      <c r="AP4334" s="2"/>
      <c r="AQ4334" s="2"/>
      <c r="AR4334" s="2"/>
      <c r="AS4334" s="2"/>
      <c r="AT4334" s="2"/>
      <c r="AU4334" s="2"/>
      <c r="AV4334" s="2"/>
      <c r="AW4334" s="2"/>
    </row>
    <row r="4335" spans="1:49" hidden="1">
      <c r="A4335" s="31" t="e">
        <f t="shared" si="289"/>
        <v>#N/A</v>
      </c>
      <c r="B4335" s="30" t="e">
        <f>VLOOKUP(F4335,[3]!Tabla13[#All],2,FALSE)</f>
        <v>#N/A</v>
      </c>
      <c r="C4335" s="51">
        <v>2026</v>
      </c>
      <c r="D4335" s="51">
        <v>8330</v>
      </c>
      <c r="E4335" s="51"/>
      <c r="F4335" s="52"/>
      <c r="G4335" s="51">
        <v>4</v>
      </c>
      <c r="H4335" s="51">
        <v>10</v>
      </c>
      <c r="I4335" s="51">
        <v>27</v>
      </c>
      <c r="J4335" s="51"/>
      <c r="K4335" s="51">
        <v>5000</v>
      </c>
      <c r="L4335" s="51">
        <v>5600</v>
      </c>
      <c r="M4335" s="51">
        <v>566</v>
      </c>
      <c r="N4335" s="50">
        <v>666</v>
      </c>
      <c r="O4335" s="49"/>
      <c r="P4335" s="48" t="s">
        <v>168</v>
      </c>
      <c r="Q4335" s="47">
        <v>0</v>
      </c>
      <c r="R4335" s="47">
        <v>0</v>
      </c>
      <c r="S4335" s="46">
        <f t="shared" si="286"/>
        <v>0</v>
      </c>
      <c r="T4335" s="47">
        <v>0</v>
      </c>
      <c r="U4335" s="47">
        <v>0</v>
      </c>
      <c r="V4335" s="46">
        <f t="shared" si="287"/>
        <v>0</v>
      </c>
      <c r="W4335" s="46">
        <f t="shared" si="288"/>
        <v>0</v>
      </c>
      <c r="X4335" s="45" t="s">
        <v>26</v>
      </c>
      <c r="Y4335" s="44"/>
      <c r="Z4335" s="43"/>
      <c r="AA4335" s="78" t="s">
        <v>100</v>
      </c>
      <c r="AK4335" s="2"/>
      <c r="AL4335" s="2"/>
      <c r="AM4335" s="2"/>
      <c r="AN4335" s="2"/>
      <c r="AO4335" s="2"/>
      <c r="AP4335" s="2"/>
      <c r="AQ4335" s="2"/>
      <c r="AR4335" s="2"/>
      <c r="AS4335" s="2"/>
      <c r="AT4335" s="2"/>
      <c r="AU4335" s="2"/>
      <c r="AV4335" s="2"/>
      <c r="AW4335" s="2"/>
    </row>
    <row r="4336" spans="1:49" hidden="1">
      <c r="A4336" s="31" t="e">
        <f t="shared" si="289"/>
        <v>#N/A</v>
      </c>
      <c r="B4336" s="30" t="e">
        <f>VLOOKUP(F4336,[3]!Tabla13[#All],2,FALSE)</f>
        <v>#N/A</v>
      </c>
      <c r="C4336" s="51">
        <v>2026</v>
      </c>
      <c r="D4336" s="51">
        <v>8330</v>
      </c>
      <c r="E4336" s="51"/>
      <c r="F4336" s="52"/>
      <c r="G4336" s="51">
        <v>4</v>
      </c>
      <c r="H4336" s="51">
        <v>10</v>
      </c>
      <c r="I4336" s="51">
        <v>27</v>
      </c>
      <c r="J4336" s="51"/>
      <c r="K4336" s="51">
        <v>5000</v>
      </c>
      <c r="L4336" s="51">
        <v>5600</v>
      </c>
      <c r="M4336" s="51">
        <v>566</v>
      </c>
      <c r="N4336" s="50">
        <v>1091</v>
      </c>
      <c r="O4336" s="49"/>
      <c r="P4336" s="48" t="s">
        <v>167</v>
      </c>
      <c r="Q4336" s="47">
        <v>0</v>
      </c>
      <c r="R4336" s="47">
        <v>0</v>
      </c>
      <c r="S4336" s="46">
        <f t="shared" si="286"/>
        <v>0</v>
      </c>
      <c r="T4336" s="47">
        <v>0</v>
      </c>
      <c r="U4336" s="47">
        <v>0</v>
      </c>
      <c r="V4336" s="46">
        <f t="shared" si="287"/>
        <v>0</v>
      </c>
      <c r="W4336" s="46">
        <f t="shared" si="288"/>
        <v>0</v>
      </c>
      <c r="X4336" s="45" t="s">
        <v>26</v>
      </c>
      <c r="Y4336" s="44"/>
      <c r="Z4336" s="43"/>
      <c r="AA4336" s="78" t="s">
        <v>100</v>
      </c>
      <c r="AK4336" s="2"/>
      <c r="AL4336" s="2"/>
      <c r="AM4336" s="2"/>
      <c r="AN4336" s="2"/>
      <c r="AO4336" s="2"/>
      <c r="AP4336" s="2"/>
      <c r="AQ4336" s="2"/>
      <c r="AR4336" s="2"/>
      <c r="AS4336" s="2"/>
      <c r="AT4336" s="2"/>
      <c r="AU4336" s="2"/>
      <c r="AV4336" s="2"/>
      <c r="AW4336" s="2"/>
    </row>
    <row r="4337" spans="1:49" hidden="1">
      <c r="A4337" s="31" t="e">
        <f t="shared" si="289"/>
        <v>#N/A</v>
      </c>
      <c r="B4337" s="30" t="e">
        <f>VLOOKUP(F4337,[3]!Tabla13[#All],2,FALSE)</f>
        <v>#N/A</v>
      </c>
      <c r="C4337" s="51">
        <v>2026</v>
      </c>
      <c r="D4337" s="51">
        <v>8330</v>
      </c>
      <c r="E4337" s="51"/>
      <c r="F4337" s="52"/>
      <c r="G4337" s="51">
        <v>4</v>
      </c>
      <c r="H4337" s="51">
        <v>10</v>
      </c>
      <c r="I4337" s="51">
        <v>27</v>
      </c>
      <c r="J4337" s="51"/>
      <c r="K4337" s="51">
        <v>5000</v>
      </c>
      <c r="L4337" s="51">
        <v>5600</v>
      </c>
      <c r="M4337" s="51">
        <v>566</v>
      </c>
      <c r="N4337" s="50">
        <v>1198</v>
      </c>
      <c r="O4337" s="49"/>
      <c r="P4337" s="48" t="s">
        <v>166</v>
      </c>
      <c r="Q4337" s="47">
        <v>0</v>
      </c>
      <c r="R4337" s="47">
        <v>0</v>
      </c>
      <c r="S4337" s="46">
        <f t="shared" si="286"/>
        <v>0</v>
      </c>
      <c r="T4337" s="47">
        <v>0</v>
      </c>
      <c r="U4337" s="47">
        <v>0</v>
      </c>
      <c r="V4337" s="46">
        <f t="shared" si="287"/>
        <v>0</v>
      </c>
      <c r="W4337" s="46">
        <f t="shared" si="288"/>
        <v>0</v>
      </c>
      <c r="X4337" s="45" t="s">
        <v>26</v>
      </c>
      <c r="Y4337" s="44"/>
      <c r="Z4337" s="43"/>
      <c r="AA4337" s="78" t="s">
        <v>100</v>
      </c>
      <c r="AK4337" s="2"/>
      <c r="AL4337" s="2"/>
      <c r="AM4337" s="2"/>
      <c r="AN4337" s="2"/>
      <c r="AO4337" s="2"/>
      <c r="AP4337" s="2"/>
      <c r="AQ4337" s="2"/>
      <c r="AR4337" s="2"/>
      <c r="AS4337" s="2"/>
      <c r="AT4337" s="2"/>
      <c r="AU4337" s="2"/>
      <c r="AV4337" s="2"/>
      <c r="AW4337" s="2"/>
    </row>
    <row r="4338" spans="1:49" hidden="1">
      <c r="A4338" s="31" t="e">
        <f t="shared" si="289"/>
        <v>#N/A</v>
      </c>
      <c r="B4338" s="30" t="e">
        <f>VLOOKUP(F4338,[3]!Tabla13[#All],2,FALSE)</f>
        <v>#N/A</v>
      </c>
      <c r="C4338" s="51">
        <v>2026</v>
      </c>
      <c r="D4338" s="51">
        <v>8330</v>
      </c>
      <c r="E4338" s="51"/>
      <c r="F4338" s="52"/>
      <c r="G4338" s="51">
        <v>4</v>
      </c>
      <c r="H4338" s="51">
        <v>10</v>
      </c>
      <c r="I4338" s="51">
        <v>27</v>
      </c>
      <c r="J4338" s="51"/>
      <c r="K4338" s="51">
        <v>5000</v>
      </c>
      <c r="L4338" s="51">
        <v>5600</v>
      </c>
      <c r="M4338" s="51">
        <v>566</v>
      </c>
      <c r="N4338" s="50">
        <v>1207</v>
      </c>
      <c r="O4338" s="49"/>
      <c r="P4338" s="48" t="s">
        <v>165</v>
      </c>
      <c r="Q4338" s="47">
        <v>0</v>
      </c>
      <c r="R4338" s="47">
        <v>0</v>
      </c>
      <c r="S4338" s="46">
        <f t="shared" si="286"/>
        <v>0</v>
      </c>
      <c r="T4338" s="47">
        <v>0</v>
      </c>
      <c r="U4338" s="47">
        <v>0</v>
      </c>
      <c r="V4338" s="46">
        <f t="shared" si="287"/>
        <v>0</v>
      </c>
      <c r="W4338" s="46">
        <f t="shared" si="288"/>
        <v>0</v>
      </c>
      <c r="X4338" s="45" t="s">
        <v>26</v>
      </c>
      <c r="Y4338" s="44"/>
      <c r="Z4338" s="43"/>
      <c r="AA4338" s="114" t="s">
        <v>100</v>
      </c>
      <c r="AK4338" s="2"/>
      <c r="AL4338" s="2"/>
      <c r="AM4338" s="2"/>
      <c r="AN4338" s="2"/>
      <c r="AO4338" s="2"/>
      <c r="AP4338" s="2"/>
      <c r="AQ4338" s="2"/>
      <c r="AR4338" s="2"/>
      <c r="AS4338" s="2"/>
      <c r="AT4338" s="2"/>
      <c r="AU4338" s="2"/>
      <c r="AV4338" s="2"/>
      <c r="AW4338" s="2"/>
    </row>
    <row r="4339" spans="1:49" hidden="1">
      <c r="A4339" s="31" t="e">
        <f t="shared" si="289"/>
        <v>#N/A</v>
      </c>
      <c r="B4339" s="30" t="e">
        <f>VLOOKUP(F4339,[3]!Tabla13[#All],2,FALSE)</f>
        <v>#N/A</v>
      </c>
      <c r="C4339" s="51">
        <v>2026</v>
      </c>
      <c r="D4339" s="51">
        <v>8330</v>
      </c>
      <c r="E4339" s="51"/>
      <c r="F4339" s="52"/>
      <c r="G4339" s="51">
        <v>4</v>
      </c>
      <c r="H4339" s="51">
        <v>10</v>
      </c>
      <c r="I4339" s="51">
        <v>27</v>
      </c>
      <c r="J4339" s="51"/>
      <c r="K4339" s="51">
        <v>5000</v>
      </c>
      <c r="L4339" s="51">
        <v>5600</v>
      </c>
      <c r="M4339" s="51">
        <v>566</v>
      </c>
      <c r="N4339" s="50">
        <v>1453</v>
      </c>
      <c r="O4339" s="49">
        <v>13</v>
      </c>
      <c r="P4339" s="48" t="s">
        <v>164</v>
      </c>
      <c r="Q4339" s="47"/>
      <c r="R4339" s="47">
        <v>0</v>
      </c>
      <c r="S4339" s="46">
        <f t="shared" si="286"/>
        <v>0</v>
      </c>
      <c r="T4339" s="47">
        <v>0</v>
      </c>
      <c r="U4339" s="47">
        <v>0</v>
      </c>
      <c r="V4339" s="46">
        <f t="shared" si="287"/>
        <v>0</v>
      </c>
      <c r="W4339" s="46">
        <f t="shared" si="288"/>
        <v>0</v>
      </c>
      <c r="X4339" s="45" t="s">
        <v>26</v>
      </c>
      <c r="Y4339" s="44"/>
      <c r="Z4339" s="43"/>
      <c r="AA4339" s="114" t="s">
        <v>100</v>
      </c>
      <c r="AK4339" s="2"/>
      <c r="AL4339" s="2"/>
      <c r="AM4339" s="2"/>
      <c r="AN4339" s="2"/>
      <c r="AO4339" s="2"/>
      <c r="AP4339" s="2"/>
      <c r="AQ4339" s="2"/>
      <c r="AR4339" s="2"/>
      <c r="AS4339" s="2"/>
      <c r="AT4339" s="2"/>
      <c r="AU4339" s="2"/>
      <c r="AV4339" s="2"/>
      <c r="AW4339" s="2"/>
    </row>
    <row r="4340" spans="1:49" hidden="1">
      <c r="A4340" s="31" t="e">
        <f t="shared" si="289"/>
        <v>#N/A</v>
      </c>
      <c r="B4340" s="30" t="e">
        <f>VLOOKUP(F4340,[3]!Tabla13[#All],2,FALSE)</f>
        <v>#N/A</v>
      </c>
      <c r="C4340" s="40">
        <v>2026</v>
      </c>
      <c r="D4340" s="40">
        <v>8330</v>
      </c>
      <c r="E4340" s="40"/>
      <c r="F4340" s="41"/>
      <c r="G4340" s="40">
        <v>4</v>
      </c>
      <c r="H4340" s="40">
        <v>10</v>
      </c>
      <c r="I4340" s="40">
        <v>27</v>
      </c>
      <c r="J4340" s="40"/>
      <c r="K4340" s="40">
        <v>5000</v>
      </c>
      <c r="L4340" s="40">
        <v>5600</v>
      </c>
      <c r="M4340" s="40">
        <v>569</v>
      </c>
      <c r="N4340" s="39" t="s">
        <v>23</v>
      </c>
      <c r="O4340" s="38"/>
      <c r="P4340" s="37" t="s">
        <v>28</v>
      </c>
      <c r="Q4340" s="36">
        <f>SUM(Q4341:Q4344)</f>
        <v>0</v>
      </c>
      <c r="R4340" s="36">
        <f>SUM(R4341:R4344)</f>
        <v>0</v>
      </c>
      <c r="S4340" s="36">
        <f t="shared" si="286"/>
        <v>0</v>
      </c>
      <c r="T4340" s="36">
        <f>SUM(T4341:T4344)</f>
        <v>0</v>
      </c>
      <c r="U4340" s="36">
        <f>SUM(U4341:U4344)</f>
        <v>0</v>
      </c>
      <c r="V4340" s="36">
        <f t="shared" si="287"/>
        <v>0</v>
      </c>
      <c r="W4340" s="36">
        <f t="shared" si="288"/>
        <v>0</v>
      </c>
      <c r="X4340" s="35"/>
      <c r="Y4340" s="64"/>
      <c r="Z4340" s="63"/>
      <c r="AA4340" s="32"/>
      <c r="AK4340" s="2"/>
      <c r="AL4340" s="2"/>
      <c r="AM4340" s="2"/>
      <c r="AN4340" s="2"/>
      <c r="AO4340" s="2"/>
      <c r="AP4340" s="2"/>
      <c r="AQ4340" s="2"/>
      <c r="AR4340" s="2"/>
      <c r="AS4340" s="2"/>
      <c r="AT4340" s="2"/>
      <c r="AU4340" s="2"/>
      <c r="AV4340" s="2"/>
      <c r="AW4340" s="2"/>
    </row>
    <row r="4341" spans="1:49" hidden="1">
      <c r="A4341" s="31" t="e">
        <f t="shared" si="289"/>
        <v>#N/A</v>
      </c>
      <c r="B4341" s="30" t="e">
        <f>VLOOKUP(F4341,[3]!Tabla13[#All],2,FALSE)</f>
        <v>#N/A</v>
      </c>
      <c r="C4341" s="51">
        <v>2026</v>
      </c>
      <c r="D4341" s="51">
        <v>8330</v>
      </c>
      <c r="E4341" s="51"/>
      <c r="F4341" s="52"/>
      <c r="G4341" s="51">
        <v>4</v>
      </c>
      <c r="H4341" s="51">
        <v>10</v>
      </c>
      <c r="I4341" s="51">
        <v>27</v>
      </c>
      <c r="J4341" s="51"/>
      <c r="K4341" s="51">
        <v>5000</v>
      </c>
      <c r="L4341" s="51">
        <v>5600</v>
      </c>
      <c r="M4341" s="51">
        <v>569</v>
      </c>
      <c r="N4341" s="50">
        <v>14</v>
      </c>
      <c r="O4341" s="49"/>
      <c r="P4341" s="48" t="s">
        <v>163</v>
      </c>
      <c r="Q4341" s="47">
        <v>0</v>
      </c>
      <c r="R4341" s="47">
        <v>0</v>
      </c>
      <c r="S4341" s="46">
        <f t="shared" si="286"/>
        <v>0</v>
      </c>
      <c r="T4341" s="47">
        <v>0</v>
      </c>
      <c r="U4341" s="47">
        <v>0</v>
      </c>
      <c r="V4341" s="46">
        <f t="shared" si="287"/>
        <v>0</v>
      </c>
      <c r="W4341" s="46">
        <f t="shared" si="288"/>
        <v>0</v>
      </c>
      <c r="X4341" s="45" t="s">
        <v>26</v>
      </c>
      <c r="Y4341" s="44"/>
      <c r="Z4341" s="43"/>
      <c r="AA4341" s="78" t="s">
        <v>100</v>
      </c>
      <c r="AK4341" s="2"/>
      <c r="AL4341" s="2"/>
      <c r="AM4341" s="2"/>
      <c r="AN4341" s="2"/>
      <c r="AO4341" s="2"/>
      <c r="AP4341" s="2"/>
      <c r="AQ4341" s="2"/>
      <c r="AR4341" s="2"/>
      <c r="AS4341" s="2"/>
      <c r="AT4341" s="2"/>
      <c r="AU4341" s="2"/>
      <c r="AV4341" s="2"/>
      <c r="AW4341" s="2"/>
    </row>
    <row r="4342" spans="1:49" hidden="1">
      <c r="A4342" s="31" t="e">
        <f t="shared" si="289"/>
        <v>#N/A</v>
      </c>
      <c r="B4342" s="30" t="e">
        <f>VLOOKUP(F4342,[3]!Tabla13[#All],2,FALSE)</f>
        <v>#N/A</v>
      </c>
      <c r="C4342" s="51">
        <v>2026</v>
      </c>
      <c r="D4342" s="51">
        <v>8330</v>
      </c>
      <c r="E4342" s="51"/>
      <c r="F4342" s="52"/>
      <c r="G4342" s="51">
        <v>4</v>
      </c>
      <c r="H4342" s="51">
        <v>10</v>
      </c>
      <c r="I4342" s="51">
        <v>27</v>
      </c>
      <c r="J4342" s="51"/>
      <c r="K4342" s="51">
        <v>5000</v>
      </c>
      <c r="L4342" s="51">
        <v>5600</v>
      </c>
      <c r="M4342" s="51">
        <v>569</v>
      </c>
      <c r="N4342" s="50">
        <v>171</v>
      </c>
      <c r="O4342" s="49"/>
      <c r="P4342" s="48" t="s">
        <v>162</v>
      </c>
      <c r="Q4342" s="47">
        <v>0</v>
      </c>
      <c r="R4342" s="47">
        <v>0</v>
      </c>
      <c r="S4342" s="46">
        <f t="shared" si="286"/>
        <v>0</v>
      </c>
      <c r="T4342" s="47">
        <v>0</v>
      </c>
      <c r="U4342" s="47">
        <v>0</v>
      </c>
      <c r="V4342" s="46">
        <f t="shared" si="287"/>
        <v>0</v>
      </c>
      <c r="W4342" s="46">
        <f t="shared" si="288"/>
        <v>0</v>
      </c>
      <c r="X4342" s="45" t="s">
        <v>26</v>
      </c>
      <c r="Y4342" s="44"/>
      <c r="Z4342" s="43"/>
      <c r="AA4342" s="78" t="s">
        <v>100</v>
      </c>
      <c r="AK4342" s="2"/>
      <c r="AL4342" s="2"/>
      <c r="AM4342" s="2"/>
      <c r="AN4342" s="2"/>
      <c r="AO4342" s="2"/>
      <c r="AP4342" s="2"/>
      <c r="AQ4342" s="2"/>
      <c r="AR4342" s="2"/>
      <c r="AS4342" s="2"/>
      <c r="AT4342" s="2"/>
      <c r="AU4342" s="2"/>
      <c r="AV4342" s="2"/>
      <c r="AW4342" s="2"/>
    </row>
    <row r="4343" spans="1:49" hidden="1">
      <c r="A4343" s="31" t="e">
        <f t="shared" si="289"/>
        <v>#N/A</v>
      </c>
      <c r="B4343" s="30" t="e">
        <f>VLOOKUP(F4343,[3]!Tabla13[#All],2,FALSE)</f>
        <v>#N/A</v>
      </c>
      <c r="C4343" s="51">
        <v>2026</v>
      </c>
      <c r="D4343" s="51">
        <v>8330</v>
      </c>
      <c r="E4343" s="51"/>
      <c r="F4343" s="52"/>
      <c r="G4343" s="51">
        <v>4</v>
      </c>
      <c r="H4343" s="51">
        <v>10</v>
      </c>
      <c r="I4343" s="51">
        <v>27</v>
      </c>
      <c r="J4343" s="51"/>
      <c r="K4343" s="51">
        <v>5000</v>
      </c>
      <c r="L4343" s="51">
        <v>5600</v>
      </c>
      <c r="M4343" s="51">
        <v>569</v>
      </c>
      <c r="N4343" s="50">
        <v>663</v>
      </c>
      <c r="O4343" s="49"/>
      <c r="P4343" s="48" t="s">
        <v>27</v>
      </c>
      <c r="Q4343" s="47">
        <v>0</v>
      </c>
      <c r="R4343" s="47">
        <v>0</v>
      </c>
      <c r="S4343" s="46">
        <f t="shared" si="286"/>
        <v>0</v>
      </c>
      <c r="T4343" s="47">
        <v>0</v>
      </c>
      <c r="U4343" s="47">
        <v>0</v>
      </c>
      <c r="V4343" s="46">
        <f t="shared" si="287"/>
        <v>0</v>
      </c>
      <c r="W4343" s="46">
        <f t="shared" si="288"/>
        <v>0</v>
      </c>
      <c r="X4343" s="45" t="s">
        <v>26</v>
      </c>
      <c r="Y4343" s="44"/>
      <c r="Z4343" s="43"/>
      <c r="AA4343" s="42" t="s">
        <v>19</v>
      </c>
      <c r="AK4343" s="2"/>
      <c r="AL4343" s="2"/>
      <c r="AM4343" s="2"/>
      <c r="AN4343" s="2"/>
      <c r="AO4343" s="2"/>
      <c r="AP4343" s="2"/>
      <c r="AQ4343" s="2"/>
      <c r="AR4343" s="2"/>
      <c r="AS4343" s="2"/>
      <c r="AT4343" s="2"/>
      <c r="AU4343" s="2"/>
      <c r="AV4343" s="2"/>
      <c r="AW4343" s="2"/>
    </row>
    <row r="4344" spans="1:49" hidden="1">
      <c r="A4344" s="31" t="e">
        <f t="shared" si="289"/>
        <v>#N/A</v>
      </c>
      <c r="B4344" s="30" t="e">
        <f>VLOOKUP(F4344,[3]!Tabla13[#All],2,FALSE)</f>
        <v>#N/A</v>
      </c>
      <c r="C4344" s="51">
        <v>2026</v>
      </c>
      <c r="D4344" s="51">
        <v>8330</v>
      </c>
      <c r="E4344" s="51"/>
      <c r="F4344" s="52"/>
      <c r="G4344" s="51">
        <v>4</v>
      </c>
      <c r="H4344" s="51">
        <v>10</v>
      </c>
      <c r="I4344" s="51">
        <v>27</v>
      </c>
      <c r="J4344" s="51"/>
      <c r="K4344" s="51">
        <v>5000</v>
      </c>
      <c r="L4344" s="51">
        <v>5600</v>
      </c>
      <c r="M4344" s="51">
        <v>569</v>
      </c>
      <c r="N4344" s="50">
        <v>627</v>
      </c>
      <c r="O4344" s="49"/>
      <c r="P4344" s="48" t="s">
        <v>161</v>
      </c>
      <c r="Q4344" s="47">
        <v>0</v>
      </c>
      <c r="R4344" s="47">
        <v>0</v>
      </c>
      <c r="S4344" s="46">
        <f t="shared" si="286"/>
        <v>0</v>
      </c>
      <c r="T4344" s="47">
        <v>0</v>
      </c>
      <c r="U4344" s="47">
        <v>0</v>
      </c>
      <c r="V4344" s="46">
        <f t="shared" si="287"/>
        <v>0</v>
      </c>
      <c r="W4344" s="46">
        <f t="shared" si="288"/>
        <v>0</v>
      </c>
      <c r="X4344" s="45" t="s">
        <v>26</v>
      </c>
      <c r="Y4344" s="44"/>
      <c r="Z4344" s="43"/>
      <c r="AA4344" s="78" t="s">
        <v>100</v>
      </c>
      <c r="AK4344" s="2"/>
      <c r="AL4344" s="2"/>
      <c r="AM4344" s="2"/>
      <c r="AN4344" s="2"/>
      <c r="AO4344" s="2"/>
      <c r="AP4344" s="2"/>
      <c r="AQ4344" s="2"/>
      <c r="AR4344" s="2"/>
      <c r="AS4344" s="2"/>
      <c r="AT4344" s="2"/>
      <c r="AU4344" s="2"/>
      <c r="AV4344" s="2"/>
      <c r="AW4344" s="2"/>
    </row>
    <row r="4345" spans="1:49" hidden="1">
      <c r="A4345" s="31" t="e">
        <f t="shared" si="289"/>
        <v>#N/A</v>
      </c>
      <c r="B4345" s="30" t="e">
        <f>VLOOKUP(F4345,[3]!Tabla13[#All],2,FALSE)</f>
        <v>#N/A</v>
      </c>
      <c r="C4345" s="61">
        <v>2026</v>
      </c>
      <c r="D4345" s="61">
        <v>8330</v>
      </c>
      <c r="E4345" s="61"/>
      <c r="F4345" s="62"/>
      <c r="G4345" s="61">
        <v>4</v>
      </c>
      <c r="H4345" s="61">
        <v>10</v>
      </c>
      <c r="I4345" s="61">
        <v>27</v>
      </c>
      <c r="J4345" s="61"/>
      <c r="K4345" s="61">
        <v>5000</v>
      </c>
      <c r="L4345" s="61">
        <v>5900</v>
      </c>
      <c r="M4345" s="61"/>
      <c r="N4345" s="60" t="s">
        <v>23</v>
      </c>
      <c r="O4345" s="59"/>
      <c r="P4345" s="58" t="s">
        <v>25</v>
      </c>
      <c r="Q4345" s="57">
        <f>Q4346+Q4348</f>
        <v>0</v>
      </c>
      <c r="R4345" s="57">
        <f>R4346+R4348</f>
        <v>0</v>
      </c>
      <c r="S4345" s="57">
        <f t="shared" si="286"/>
        <v>0</v>
      </c>
      <c r="T4345" s="57">
        <f>T4346+T4348</f>
        <v>0</v>
      </c>
      <c r="U4345" s="57">
        <f>U4346+U4348</f>
        <v>0</v>
      </c>
      <c r="V4345" s="57">
        <f t="shared" si="287"/>
        <v>0</v>
      </c>
      <c r="W4345" s="57">
        <f t="shared" si="288"/>
        <v>0</v>
      </c>
      <c r="X4345" s="56"/>
      <c r="Y4345" s="66"/>
      <c r="Z4345" s="65"/>
      <c r="AA4345" s="53"/>
      <c r="AK4345" s="2"/>
      <c r="AL4345" s="2"/>
      <c r="AM4345" s="2"/>
      <c r="AN4345" s="2"/>
      <c r="AO4345" s="2"/>
      <c r="AP4345" s="2"/>
      <c r="AQ4345" s="2"/>
      <c r="AR4345" s="2"/>
      <c r="AS4345" s="2"/>
      <c r="AT4345" s="2"/>
      <c r="AU4345" s="2"/>
      <c r="AV4345" s="2"/>
      <c r="AW4345" s="2"/>
    </row>
    <row r="4346" spans="1:49" hidden="1">
      <c r="A4346" s="31" t="e">
        <f t="shared" si="289"/>
        <v>#N/A</v>
      </c>
      <c r="B4346" s="30" t="e">
        <f>VLOOKUP(F4346,[3]!Tabla13[#All],2,FALSE)</f>
        <v>#N/A</v>
      </c>
      <c r="C4346" s="40">
        <v>2026</v>
      </c>
      <c r="D4346" s="40">
        <v>8330</v>
      </c>
      <c r="E4346" s="40"/>
      <c r="F4346" s="41"/>
      <c r="G4346" s="40">
        <v>4</v>
      </c>
      <c r="H4346" s="40">
        <v>10</v>
      </c>
      <c r="I4346" s="40">
        <v>27</v>
      </c>
      <c r="J4346" s="40"/>
      <c r="K4346" s="40">
        <v>5000</v>
      </c>
      <c r="L4346" s="40">
        <v>5900</v>
      </c>
      <c r="M4346" s="40">
        <v>591</v>
      </c>
      <c r="N4346" s="39" t="s">
        <v>23</v>
      </c>
      <c r="O4346" s="38"/>
      <c r="P4346" s="37" t="s">
        <v>24</v>
      </c>
      <c r="Q4346" s="36">
        <f>SUM(Q4347)</f>
        <v>0</v>
      </c>
      <c r="R4346" s="36">
        <f>SUM(R4347)</f>
        <v>0</v>
      </c>
      <c r="S4346" s="36">
        <f t="shared" si="286"/>
        <v>0</v>
      </c>
      <c r="T4346" s="36">
        <f>SUM(T4347)</f>
        <v>0</v>
      </c>
      <c r="U4346" s="36">
        <f>SUM(U4347)</f>
        <v>0</v>
      </c>
      <c r="V4346" s="36">
        <f t="shared" si="287"/>
        <v>0</v>
      </c>
      <c r="W4346" s="36">
        <f t="shared" si="288"/>
        <v>0</v>
      </c>
      <c r="X4346" s="35"/>
      <c r="Y4346" s="64"/>
      <c r="Z4346" s="63"/>
      <c r="AA4346" s="32"/>
      <c r="AK4346" s="2"/>
      <c r="AL4346" s="2"/>
      <c r="AM4346" s="2"/>
      <c r="AN4346" s="2"/>
      <c r="AO4346" s="2"/>
      <c r="AP4346" s="2"/>
      <c r="AQ4346" s="2"/>
      <c r="AR4346" s="2"/>
      <c r="AS4346" s="2"/>
      <c r="AT4346" s="2"/>
      <c r="AU4346" s="2"/>
      <c r="AV4346" s="2"/>
      <c r="AW4346" s="2"/>
    </row>
    <row r="4347" spans="1:49" hidden="1">
      <c r="A4347" s="31" t="e">
        <f t="shared" si="289"/>
        <v>#N/A</v>
      </c>
      <c r="B4347" s="30" t="e">
        <f>VLOOKUP(F4347,[3]!Tabla13[#All],2,FALSE)</f>
        <v>#N/A</v>
      </c>
      <c r="C4347" s="51">
        <v>2026</v>
      </c>
      <c r="D4347" s="51">
        <v>8330</v>
      </c>
      <c r="E4347" s="51"/>
      <c r="F4347" s="52"/>
      <c r="G4347" s="51">
        <v>4</v>
      </c>
      <c r="H4347" s="51">
        <v>10</v>
      </c>
      <c r="I4347" s="51">
        <v>27</v>
      </c>
      <c r="J4347" s="51"/>
      <c r="K4347" s="51">
        <v>5000</v>
      </c>
      <c r="L4347" s="51">
        <v>5900</v>
      </c>
      <c r="M4347" s="51">
        <v>591</v>
      </c>
      <c r="N4347" s="50">
        <v>1367</v>
      </c>
      <c r="O4347" s="113"/>
      <c r="P4347" s="48" t="s">
        <v>24</v>
      </c>
      <c r="Q4347" s="47">
        <v>0</v>
      </c>
      <c r="R4347" s="47">
        <v>0</v>
      </c>
      <c r="S4347" s="46">
        <f t="shared" ref="S4347:S4410" si="290">Q4347+R4347</f>
        <v>0</v>
      </c>
      <c r="T4347" s="47">
        <v>0</v>
      </c>
      <c r="U4347" s="47">
        <v>0</v>
      </c>
      <c r="V4347" s="46">
        <f t="shared" ref="V4347:V4410" si="291">T4347+U4347</f>
        <v>0</v>
      </c>
      <c r="W4347" s="46">
        <f t="shared" ref="W4347:W4410" si="292">S4347+V4347</f>
        <v>0</v>
      </c>
      <c r="X4347" s="45" t="s">
        <v>20</v>
      </c>
      <c r="Y4347" s="44"/>
      <c r="Z4347" s="43"/>
      <c r="AA4347" s="78" t="s">
        <v>100</v>
      </c>
      <c r="AK4347" s="2"/>
      <c r="AL4347" s="2"/>
      <c r="AM4347" s="2"/>
      <c r="AN4347" s="2"/>
      <c r="AO4347" s="2"/>
      <c r="AP4347" s="2"/>
      <c r="AQ4347" s="2"/>
      <c r="AR4347" s="2"/>
      <c r="AS4347" s="2"/>
      <c r="AT4347" s="2"/>
      <c r="AU4347" s="2"/>
      <c r="AV4347" s="2"/>
      <c r="AW4347" s="2"/>
    </row>
    <row r="4348" spans="1:49" hidden="1">
      <c r="A4348" s="31" t="e">
        <f t="shared" si="289"/>
        <v>#N/A</v>
      </c>
      <c r="B4348" s="30" t="e">
        <f>VLOOKUP(F4348,[3]!Tabla13[#All],2,FALSE)</f>
        <v>#N/A</v>
      </c>
      <c r="C4348" s="40">
        <v>2026</v>
      </c>
      <c r="D4348" s="40">
        <v>8330</v>
      </c>
      <c r="E4348" s="40"/>
      <c r="F4348" s="41"/>
      <c r="G4348" s="40">
        <v>4</v>
      </c>
      <c r="H4348" s="40">
        <v>10</v>
      </c>
      <c r="I4348" s="40">
        <v>27</v>
      </c>
      <c r="J4348" s="40"/>
      <c r="K4348" s="40">
        <v>5000</v>
      </c>
      <c r="L4348" s="40">
        <v>5900</v>
      </c>
      <c r="M4348" s="40">
        <v>597</v>
      </c>
      <c r="N4348" s="39" t="s">
        <v>23</v>
      </c>
      <c r="O4348" s="38"/>
      <c r="P4348" s="37" t="s">
        <v>22</v>
      </c>
      <c r="Q4348" s="36">
        <f>SUM(Q4349)</f>
        <v>0</v>
      </c>
      <c r="R4348" s="36">
        <f>SUM(R4349)</f>
        <v>0</v>
      </c>
      <c r="S4348" s="36">
        <f t="shared" si="290"/>
        <v>0</v>
      </c>
      <c r="T4348" s="36">
        <f>SUM(T4349)</f>
        <v>0</v>
      </c>
      <c r="U4348" s="36">
        <f>SUM(U4349)</f>
        <v>0</v>
      </c>
      <c r="V4348" s="36">
        <f t="shared" si="291"/>
        <v>0</v>
      </c>
      <c r="W4348" s="36">
        <f t="shared" si="292"/>
        <v>0</v>
      </c>
      <c r="X4348" s="35"/>
      <c r="Y4348" s="64"/>
      <c r="Z4348" s="63"/>
      <c r="AA4348" s="32"/>
      <c r="AK4348" s="2"/>
      <c r="AL4348" s="2"/>
      <c r="AM4348" s="2"/>
      <c r="AN4348" s="2"/>
      <c r="AO4348" s="2"/>
      <c r="AP4348" s="2"/>
      <c r="AQ4348" s="2"/>
      <c r="AR4348" s="2"/>
      <c r="AS4348" s="2"/>
      <c r="AT4348" s="2"/>
      <c r="AU4348" s="2"/>
      <c r="AV4348" s="2"/>
      <c r="AW4348" s="2"/>
    </row>
    <row r="4349" spans="1:49" hidden="1">
      <c r="A4349" s="31" t="e">
        <f t="shared" si="289"/>
        <v>#N/A</v>
      </c>
      <c r="B4349" s="30" t="e">
        <f>VLOOKUP(F4349,[3]!Tabla13[#All],2,FALSE)</f>
        <v>#N/A</v>
      </c>
      <c r="C4349" s="51">
        <v>2026</v>
      </c>
      <c r="D4349" s="51">
        <v>8330</v>
      </c>
      <c r="E4349" s="51"/>
      <c r="F4349" s="52"/>
      <c r="G4349" s="51">
        <v>4</v>
      </c>
      <c r="H4349" s="51">
        <v>10</v>
      </c>
      <c r="I4349" s="51">
        <v>27</v>
      </c>
      <c r="J4349" s="51"/>
      <c r="K4349" s="51">
        <v>5000</v>
      </c>
      <c r="L4349" s="51">
        <v>5900</v>
      </c>
      <c r="M4349" s="51">
        <v>597</v>
      </c>
      <c r="N4349" s="50">
        <v>851</v>
      </c>
      <c r="O4349" s="113">
        <v>16</v>
      </c>
      <c r="P4349" s="48" t="s">
        <v>21</v>
      </c>
      <c r="Q4349" s="47"/>
      <c r="R4349" s="47">
        <v>0</v>
      </c>
      <c r="S4349" s="46">
        <f t="shared" si="290"/>
        <v>0</v>
      </c>
      <c r="T4349" s="47">
        <v>0</v>
      </c>
      <c r="U4349" s="47">
        <v>0</v>
      </c>
      <c r="V4349" s="46">
        <f t="shared" si="291"/>
        <v>0</v>
      </c>
      <c r="W4349" s="46">
        <f t="shared" si="292"/>
        <v>0</v>
      </c>
      <c r="X4349" s="45" t="s">
        <v>20</v>
      </c>
      <c r="Y4349" s="44"/>
      <c r="Z4349" s="43"/>
      <c r="AA4349" s="78" t="s">
        <v>100</v>
      </c>
      <c r="AK4349" s="2"/>
      <c r="AL4349" s="2"/>
      <c r="AM4349" s="2"/>
      <c r="AN4349" s="2"/>
      <c r="AO4349" s="2"/>
      <c r="AP4349" s="2"/>
      <c r="AQ4349" s="2"/>
      <c r="AR4349" s="2"/>
      <c r="AS4349" s="2"/>
      <c r="AT4349" s="2"/>
      <c r="AU4349" s="2"/>
      <c r="AV4349" s="2"/>
      <c r="AW4349" s="2"/>
    </row>
    <row r="4350" spans="1:49" s="92" customFormat="1" ht="24" hidden="1">
      <c r="A4350" s="31" t="e">
        <f t="shared" ref="A4350:A4413" si="293">B4350-E4350</f>
        <v>#N/A</v>
      </c>
      <c r="B4350" s="30" t="e">
        <f>VLOOKUP(F4350,[3]!Tabla13[#All],2,FALSE)</f>
        <v>#N/A</v>
      </c>
      <c r="C4350" s="101">
        <v>2026</v>
      </c>
      <c r="D4350" s="101">
        <v>8330</v>
      </c>
      <c r="E4350" s="101"/>
      <c r="F4350" s="102"/>
      <c r="G4350" s="101">
        <v>4</v>
      </c>
      <c r="H4350" s="101">
        <v>10</v>
      </c>
      <c r="I4350" s="101">
        <v>28</v>
      </c>
      <c r="J4350" s="101"/>
      <c r="K4350" s="101"/>
      <c r="L4350" s="101"/>
      <c r="M4350" s="100"/>
      <c r="N4350" s="99" t="s">
        <v>23</v>
      </c>
      <c r="O4350" s="98"/>
      <c r="P4350" s="97" t="s">
        <v>160</v>
      </c>
      <c r="Q4350" s="95">
        <f t="shared" ref="Q4350:R4352" si="294">Q4351</f>
        <v>0</v>
      </c>
      <c r="R4350" s="95">
        <f t="shared" si="294"/>
        <v>0</v>
      </c>
      <c r="S4350" s="95">
        <f t="shared" si="290"/>
        <v>0</v>
      </c>
      <c r="T4350" s="95">
        <f t="shared" ref="T4350:U4352" si="295">T4351</f>
        <v>0</v>
      </c>
      <c r="U4350" s="95">
        <f t="shared" si="295"/>
        <v>0</v>
      </c>
      <c r="V4350" s="95">
        <f t="shared" si="291"/>
        <v>0</v>
      </c>
      <c r="W4350" s="95">
        <f t="shared" si="292"/>
        <v>0</v>
      </c>
      <c r="X4350" s="96"/>
      <c r="Y4350" s="95"/>
      <c r="Z4350" s="94"/>
      <c r="AA4350" s="93"/>
      <c r="AC4350" s="2"/>
      <c r="AD4350" s="2"/>
      <c r="AE4350" s="2"/>
      <c r="AF4350" s="2"/>
      <c r="AG4350" s="2"/>
      <c r="AH4350" s="2"/>
      <c r="AI4350" s="2"/>
      <c r="AJ4350" s="2"/>
      <c r="AK4350" s="2"/>
      <c r="AL4350" s="2"/>
      <c r="AM4350" s="2"/>
      <c r="AN4350" s="2"/>
      <c r="AO4350" s="2"/>
      <c r="AP4350" s="2"/>
      <c r="AQ4350" s="2"/>
      <c r="AR4350" s="2"/>
      <c r="AS4350" s="2"/>
      <c r="AT4350" s="2"/>
      <c r="AU4350" s="2"/>
      <c r="AV4350" s="2"/>
      <c r="AW4350" s="2"/>
    </row>
    <row r="4351" spans="1:49" hidden="1">
      <c r="A4351" s="31" t="e">
        <f t="shared" si="293"/>
        <v>#N/A</v>
      </c>
      <c r="B4351" s="30" t="e">
        <f>VLOOKUP(F4351,[3]!Tabla13[#All],2,FALSE)</f>
        <v>#N/A</v>
      </c>
      <c r="C4351" s="75">
        <v>2026</v>
      </c>
      <c r="D4351" s="75">
        <v>8330</v>
      </c>
      <c r="E4351" s="75"/>
      <c r="F4351" s="76"/>
      <c r="G4351" s="75">
        <v>4</v>
      </c>
      <c r="H4351" s="75">
        <v>10</v>
      </c>
      <c r="I4351" s="75">
        <v>28</v>
      </c>
      <c r="J4351" s="75"/>
      <c r="K4351" s="75">
        <v>6000</v>
      </c>
      <c r="L4351" s="75"/>
      <c r="M4351" s="75"/>
      <c r="N4351" s="74" t="s">
        <v>23</v>
      </c>
      <c r="O4351" s="73"/>
      <c r="P4351" s="72" t="s">
        <v>159</v>
      </c>
      <c r="Q4351" s="71">
        <f t="shared" si="294"/>
        <v>0</v>
      </c>
      <c r="R4351" s="71">
        <f t="shared" si="294"/>
        <v>0</v>
      </c>
      <c r="S4351" s="71">
        <f t="shared" si="290"/>
        <v>0</v>
      </c>
      <c r="T4351" s="71">
        <f t="shared" si="295"/>
        <v>0</v>
      </c>
      <c r="U4351" s="71">
        <f t="shared" si="295"/>
        <v>0</v>
      </c>
      <c r="V4351" s="71">
        <f t="shared" si="291"/>
        <v>0</v>
      </c>
      <c r="W4351" s="71">
        <f t="shared" si="292"/>
        <v>0</v>
      </c>
      <c r="X4351" s="70"/>
      <c r="Y4351" s="79"/>
      <c r="Z4351" s="68"/>
      <c r="AA4351" s="67"/>
      <c r="AK4351" s="2"/>
      <c r="AL4351" s="2"/>
      <c r="AM4351" s="2"/>
      <c r="AN4351" s="2"/>
      <c r="AO4351" s="2"/>
      <c r="AP4351" s="2"/>
      <c r="AQ4351" s="2"/>
      <c r="AR4351" s="2"/>
      <c r="AS4351" s="2"/>
      <c r="AT4351" s="2"/>
      <c r="AU4351" s="2"/>
      <c r="AV4351" s="2"/>
      <c r="AW4351" s="2"/>
    </row>
    <row r="4352" spans="1:49" hidden="1">
      <c r="A4352" s="31" t="e">
        <f t="shared" si="293"/>
        <v>#N/A</v>
      </c>
      <c r="B4352" s="30" t="e">
        <f>VLOOKUP(F4352,[3]!Tabla13[#All],2,FALSE)</f>
        <v>#N/A</v>
      </c>
      <c r="C4352" s="61">
        <v>2026</v>
      </c>
      <c r="D4352" s="61">
        <v>8330</v>
      </c>
      <c r="E4352" s="61"/>
      <c r="F4352" s="62"/>
      <c r="G4352" s="61">
        <v>4</v>
      </c>
      <c r="H4352" s="61">
        <v>10</v>
      </c>
      <c r="I4352" s="61">
        <v>28</v>
      </c>
      <c r="J4352" s="61"/>
      <c r="K4352" s="61">
        <v>6000</v>
      </c>
      <c r="L4352" s="61">
        <v>6200</v>
      </c>
      <c r="M4352" s="61"/>
      <c r="N4352" s="60" t="s">
        <v>23</v>
      </c>
      <c r="O4352" s="59"/>
      <c r="P4352" s="58" t="s">
        <v>158</v>
      </c>
      <c r="Q4352" s="57">
        <f t="shared" si="294"/>
        <v>0</v>
      </c>
      <c r="R4352" s="57">
        <f t="shared" si="294"/>
        <v>0</v>
      </c>
      <c r="S4352" s="57">
        <f t="shared" si="290"/>
        <v>0</v>
      </c>
      <c r="T4352" s="57">
        <f t="shared" si="295"/>
        <v>0</v>
      </c>
      <c r="U4352" s="57">
        <f t="shared" si="295"/>
        <v>0</v>
      </c>
      <c r="V4352" s="57">
        <f t="shared" si="291"/>
        <v>0</v>
      </c>
      <c r="W4352" s="57">
        <f t="shared" si="292"/>
        <v>0</v>
      </c>
      <c r="X4352" s="56"/>
      <c r="Y4352" s="66"/>
      <c r="Z4352" s="65"/>
      <c r="AA4352" s="53"/>
      <c r="AK4352" s="2"/>
      <c r="AL4352" s="2"/>
      <c r="AM4352" s="2"/>
      <c r="AN4352" s="2"/>
      <c r="AO4352" s="2"/>
      <c r="AP4352" s="2"/>
      <c r="AQ4352" s="2"/>
      <c r="AR4352" s="2"/>
      <c r="AS4352" s="2"/>
      <c r="AT4352" s="2"/>
      <c r="AU4352" s="2"/>
      <c r="AV4352" s="2"/>
      <c r="AW4352" s="2"/>
    </row>
    <row r="4353" spans="1:49" hidden="1">
      <c r="A4353" s="31" t="e">
        <f t="shared" si="293"/>
        <v>#N/A</v>
      </c>
      <c r="B4353" s="30" t="e">
        <f>VLOOKUP(F4353,[3]!Tabla13[#All],2,FALSE)</f>
        <v>#N/A</v>
      </c>
      <c r="C4353" s="40">
        <v>2026</v>
      </c>
      <c r="D4353" s="40">
        <v>8330</v>
      </c>
      <c r="E4353" s="40"/>
      <c r="F4353" s="41"/>
      <c r="G4353" s="40">
        <v>4</v>
      </c>
      <c r="H4353" s="40">
        <v>10</v>
      </c>
      <c r="I4353" s="40">
        <v>28</v>
      </c>
      <c r="J4353" s="40"/>
      <c r="K4353" s="40">
        <v>6000</v>
      </c>
      <c r="L4353" s="40">
        <v>6200</v>
      </c>
      <c r="M4353" s="40">
        <v>622</v>
      </c>
      <c r="N4353" s="39" t="s">
        <v>23</v>
      </c>
      <c r="O4353" s="38"/>
      <c r="P4353" s="37" t="s">
        <v>157</v>
      </c>
      <c r="Q4353" s="36">
        <f>SUM(Q4354:Q4355)</f>
        <v>0</v>
      </c>
      <c r="R4353" s="36">
        <f>SUM(R4354:R4355)</f>
        <v>0</v>
      </c>
      <c r="S4353" s="36">
        <f t="shared" si="290"/>
        <v>0</v>
      </c>
      <c r="T4353" s="36">
        <f>SUM(T4354:T4355)</f>
        <v>0</v>
      </c>
      <c r="U4353" s="36">
        <f>SUM(U4354:U4355)</f>
        <v>0</v>
      </c>
      <c r="V4353" s="36">
        <f t="shared" si="291"/>
        <v>0</v>
      </c>
      <c r="W4353" s="36">
        <f t="shared" si="292"/>
        <v>0</v>
      </c>
      <c r="X4353" s="35"/>
      <c r="Y4353" s="64"/>
      <c r="Z4353" s="63"/>
      <c r="AA4353" s="32"/>
      <c r="AK4353" s="2"/>
      <c r="AL4353" s="2"/>
      <c r="AM4353" s="2"/>
      <c r="AN4353" s="2"/>
      <c r="AO4353" s="2"/>
      <c r="AP4353" s="2"/>
      <c r="AQ4353" s="2"/>
      <c r="AR4353" s="2"/>
      <c r="AS4353" s="2"/>
      <c r="AT4353" s="2"/>
      <c r="AU4353" s="2"/>
      <c r="AV4353" s="2"/>
      <c r="AW4353" s="2"/>
    </row>
    <row r="4354" spans="1:49" ht="85.5" hidden="1">
      <c r="A4354" s="31" t="e">
        <f t="shared" si="293"/>
        <v>#N/A</v>
      </c>
      <c r="B4354" s="30" t="e">
        <f>VLOOKUP(F4354,[3]!Tabla13[#All],2,FALSE)</f>
        <v>#N/A</v>
      </c>
      <c r="C4354" s="51">
        <v>2026</v>
      </c>
      <c r="D4354" s="51">
        <v>8330</v>
      </c>
      <c r="E4354" s="51"/>
      <c r="F4354" s="52"/>
      <c r="G4354" s="51">
        <v>4</v>
      </c>
      <c r="H4354" s="51">
        <v>10</v>
      </c>
      <c r="I4354" s="51">
        <v>28</v>
      </c>
      <c r="J4354" s="51"/>
      <c r="K4354" s="51">
        <v>6000</v>
      </c>
      <c r="L4354" s="51">
        <v>6200</v>
      </c>
      <c r="M4354" s="51">
        <v>62201</v>
      </c>
      <c r="N4354" s="50">
        <v>382</v>
      </c>
      <c r="O4354" s="49"/>
      <c r="P4354" s="48" t="s">
        <v>156</v>
      </c>
      <c r="Q4354" s="47">
        <v>0</v>
      </c>
      <c r="R4354" s="47">
        <v>0</v>
      </c>
      <c r="S4354" s="46">
        <f t="shared" si="290"/>
        <v>0</v>
      </c>
      <c r="T4354" s="47">
        <v>0</v>
      </c>
      <c r="U4354" s="47">
        <v>0</v>
      </c>
      <c r="V4354" s="46">
        <f t="shared" si="291"/>
        <v>0</v>
      </c>
      <c r="W4354" s="46">
        <f t="shared" si="292"/>
        <v>0</v>
      </c>
      <c r="X4354" s="45" t="s">
        <v>154</v>
      </c>
      <c r="Y4354" s="44"/>
      <c r="Z4354" s="43"/>
      <c r="AA4354" s="78" t="s">
        <v>100</v>
      </c>
      <c r="AK4354" s="2"/>
      <c r="AL4354" s="2"/>
      <c r="AM4354" s="2"/>
      <c r="AN4354" s="2"/>
      <c r="AO4354" s="2"/>
      <c r="AP4354" s="2"/>
      <c r="AQ4354" s="2"/>
      <c r="AR4354" s="2"/>
      <c r="AS4354" s="2"/>
      <c r="AT4354" s="2"/>
      <c r="AU4354" s="2"/>
      <c r="AV4354" s="2"/>
      <c r="AW4354" s="2"/>
    </row>
    <row r="4355" spans="1:49" ht="85.5" hidden="1">
      <c r="A4355" s="31" t="e">
        <f t="shared" si="293"/>
        <v>#N/A</v>
      </c>
      <c r="B4355" s="30" t="e">
        <f>VLOOKUP(F4355,[3]!Tabla13[#All],2,FALSE)</f>
        <v>#N/A</v>
      </c>
      <c r="C4355" s="51">
        <v>2026</v>
      </c>
      <c r="D4355" s="51">
        <v>8330</v>
      </c>
      <c r="E4355" s="51"/>
      <c r="F4355" s="52"/>
      <c r="G4355" s="51">
        <v>4</v>
      </c>
      <c r="H4355" s="51">
        <v>10</v>
      </c>
      <c r="I4355" s="51">
        <v>28</v>
      </c>
      <c r="J4355" s="51"/>
      <c r="K4355" s="51">
        <v>6000</v>
      </c>
      <c r="L4355" s="51">
        <v>6200</v>
      </c>
      <c r="M4355" s="51">
        <v>62202</v>
      </c>
      <c r="N4355" s="50">
        <v>924</v>
      </c>
      <c r="O4355" s="49"/>
      <c r="P4355" s="48" t="s">
        <v>155</v>
      </c>
      <c r="Q4355" s="47">
        <v>0</v>
      </c>
      <c r="R4355" s="47">
        <v>0</v>
      </c>
      <c r="S4355" s="46">
        <f t="shared" si="290"/>
        <v>0</v>
      </c>
      <c r="T4355" s="47">
        <v>0</v>
      </c>
      <c r="U4355" s="47">
        <v>0</v>
      </c>
      <c r="V4355" s="46">
        <f t="shared" si="291"/>
        <v>0</v>
      </c>
      <c r="W4355" s="46">
        <f t="shared" si="292"/>
        <v>0</v>
      </c>
      <c r="X4355" s="45" t="s">
        <v>154</v>
      </c>
      <c r="Y4355" s="44"/>
      <c r="Z4355" s="43"/>
      <c r="AA4355" s="78" t="s">
        <v>100</v>
      </c>
      <c r="AK4355" s="2"/>
      <c r="AL4355" s="2"/>
      <c r="AM4355" s="2"/>
      <c r="AN4355" s="2"/>
      <c r="AO4355" s="2"/>
      <c r="AP4355" s="2"/>
      <c r="AQ4355" s="2"/>
      <c r="AR4355" s="2"/>
      <c r="AS4355" s="2"/>
      <c r="AT4355" s="2"/>
      <c r="AU4355" s="2"/>
      <c r="AV4355" s="2"/>
      <c r="AW4355" s="2"/>
    </row>
    <row r="4356" spans="1:49" s="92" customFormat="1" ht="24" hidden="1">
      <c r="A4356" s="31" t="e">
        <f t="shared" si="293"/>
        <v>#N/A</v>
      </c>
      <c r="B4356" s="30" t="e">
        <f>VLOOKUP(F4356,[3]!Tabla13[#All],2,FALSE)</f>
        <v>#N/A</v>
      </c>
      <c r="C4356" s="111">
        <v>2026</v>
      </c>
      <c r="D4356" s="111">
        <v>8330</v>
      </c>
      <c r="E4356" s="111"/>
      <c r="F4356" s="112"/>
      <c r="G4356" s="111">
        <v>4</v>
      </c>
      <c r="H4356" s="111">
        <v>11</v>
      </c>
      <c r="I4356" s="111"/>
      <c r="J4356" s="111"/>
      <c r="K4356" s="111"/>
      <c r="L4356" s="111"/>
      <c r="M4356" s="111"/>
      <c r="N4356" s="110"/>
      <c r="O4356" s="109"/>
      <c r="P4356" s="108" t="s">
        <v>153</v>
      </c>
      <c r="Q4356" s="107">
        <f>Q4357+Q4362</f>
        <v>0</v>
      </c>
      <c r="R4356" s="107">
        <f>R4357+R4362</f>
        <v>0</v>
      </c>
      <c r="S4356" s="107">
        <f t="shared" si="290"/>
        <v>0</v>
      </c>
      <c r="T4356" s="107">
        <f>T4357+T4362</f>
        <v>0</v>
      </c>
      <c r="U4356" s="107">
        <f>U4357+U4362</f>
        <v>0</v>
      </c>
      <c r="V4356" s="107">
        <f t="shared" si="291"/>
        <v>0</v>
      </c>
      <c r="W4356" s="107">
        <f t="shared" si="292"/>
        <v>0</v>
      </c>
      <c r="X4356" s="106" t="s">
        <v>23</v>
      </c>
      <c r="Y4356" s="105"/>
      <c r="Z4356" s="104"/>
      <c r="AA4356" s="103"/>
      <c r="AC4356" s="2"/>
      <c r="AD4356" s="2"/>
      <c r="AE4356" s="2"/>
      <c r="AF4356" s="2"/>
      <c r="AG4356" s="2"/>
      <c r="AH4356" s="2"/>
      <c r="AI4356" s="2"/>
      <c r="AJ4356" s="2"/>
      <c r="AK4356" s="2"/>
      <c r="AL4356" s="2"/>
      <c r="AM4356" s="2"/>
      <c r="AN4356" s="2"/>
      <c r="AO4356" s="2"/>
      <c r="AP4356" s="2"/>
      <c r="AQ4356" s="2"/>
      <c r="AR4356" s="2"/>
      <c r="AS4356" s="2"/>
      <c r="AT4356" s="2"/>
      <c r="AU4356" s="2"/>
      <c r="AV4356" s="2"/>
      <c r="AW4356" s="2"/>
    </row>
    <row r="4357" spans="1:49" s="92" customFormat="1" ht="30" hidden="1">
      <c r="A4357" s="31" t="e">
        <f t="shared" si="293"/>
        <v>#N/A</v>
      </c>
      <c r="B4357" s="30" t="e">
        <f>VLOOKUP(F4357,[3]!Tabla13[#All],2,FALSE)</f>
        <v>#N/A</v>
      </c>
      <c r="C4357" s="101">
        <v>2026</v>
      </c>
      <c r="D4357" s="101">
        <v>8330</v>
      </c>
      <c r="E4357" s="101"/>
      <c r="F4357" s="102"/>
      <c r="G4357" s="101">
        <v>4</v>
      </c>
      <c r="H4357" s="101">
        <v>11</v>
      </c>
      <c r="I4357" s="101">
        <v>29</v>
      </c>
      <c r="J4357" s="101"/>
      <c r="K4357" s="101"/>
      <c r="L4357" s="101"/>
      <c r="M4357" s="100"/>
      <c r="N4357" s="99" t="s">
        <v>23</v>
      </c>
      <c r="O4357" s="98"/>
      <c r="P4357" s="97" t="s">
        <v>152</v>
      </c>
      <c r="Q4357" s="95">
        <f t="shared" ref="Q4357:R4359" si="296">Q4358</f>
        <v>0</v>
      </c>
      <c r="R4357" s="95">
        <f t="shared" si="296"/>
        <v>0</v>
      </c>
      <c r="S4357" s="95">
        <f t="shared" si="290"/>
        <v>0</v>
      </c>
      <c r="T4357" s="95">
        <f t="shared" ref="T4357:U4359" si="297">T4358</f>
        <v>0</v>
      </c>
      <c r="U4357" s="95">
        <f t="shared" si="297"/>
        <v>0</v>
      </c>
      <c r="V4357" s="95">
        <f t="shared" si="291"/>
        <v>0</v>
      </c>
      <c r="W4357" s="95">
        <f t="shared" si="292"/>
        <v>0</v>
      </c>
      <c r="X4357" s="96"/>
      <c r="Y4357" s="95"/>
      <c r="Z4357" s="94"/>
      <c r="AA4357" s="93"/>
      <c r="AC4357" s="2"/>
      <c r="AD4357" s="2"/>
      <c r="AE4357" s="2"/>
      <c r="AF4357" s="2"/>
      <c r="AG4357" s="2"/>
      <c r="AH4357" s="2"/>
      <c r="AI4357" s="2"/>
      <c r="AJ4357" s="2"/>
      <c r="AK4357" s="2"/>
      <c r="AL4357" s="2"/>
      <c r="AM4357" s="2"/>
      <c r="AN4357" s="2"/>
      <c r="AO4357" s="2"/>
      <c r="AP4357" s="2"/>
      <c r="AQ4357" s="2"/>
      <c r="AR4357" s="2"/>
      <c r="AS4357" s="2"/>
      <c r="AT4357" s="2"/>
      <c r="AU4357" s="2"/>
      <c r="AV4357" s="2"/>
      <c r="AW4357" s="2"/>
    </row>
    <row r="4358" spans="1:49" hidden="1">
      <c r="A4358" s="31" t="e">
        <f t="shared" si="293"/>
        <v>#N/A</v>
      </c>
      <c r="B4358" s="30" t="e">
        <f>VLOOKUP(F4358,[3]!Tabla13[#All],2,FALSE)</f>
        <v>#N/A</v>
      </c>
      <c r="C4358" s="75">
        <v>2026</v>
      </c>
      <c r="D4358" s="75">
        <v>8330</v>
      </c>
      <c r="E4358" s="75"/>
      <c r="F4358" s="76"/>
      <c r="G4358" s="75">
        <v>4</v>
      </c>
      <c r="H4358" s="75">
        <v>11</v>
      </c>
      <c r="I4358" s="75">
        <v>29</v>
      </c>
      <c r="J4358" s="75"/>
      <c r="K4358" s="75">
        <v>4000</v>
      </c>
      <c r="L4358" s="75"/>
      <c r="M4358" s="75"/>
      <c r="N4358" s="74" t="s">
        <v>23</v>
      </c>
      <c r="O4358" s="73"/>
      <c r="P4358" s="72" t="s">
        <v>150</v>
      </c>
      <c r="Q4358" s="71">
        <f t="shared" si="296"/>
        <v>0</v>
      </c>
      <c r="R4358" s="71">
        <f t="shared" si="296"/>
        <v>0</v>
      </c>
      <c r="S4358" s="71">
        <f t="shared" si="290"/>
        <v>0</v>
      </c>
      <c r="T4358" s="71">
        <f t="shared" si="297"/>
        <v>0</v>
      </c>
      <c r="U4358" s="71">
        <f t="shared" si="297"/>
        <v>0</v>
      </c>
      <c r="V4358" s="71">
        <f t="shared" si="291"/>
        <v>0</v>
      </c>
      <c r="W4358" s="71">
        <f t="shared" si="292"/>
        <v>0</v>
      </c>
      <c r="X4358" s="70"/>
      <c r="Y4358" s="79"/>
      <c r="Z4358" s="68"/>
      <c r="AA4358" s="67"/>
      <c r="AK4358" s="2"/>
      <c r="AL4358" s="2"/>
      <c r="AM4358" s="2"/>
      <c r="AN4358" s="2"/>
      <c r="AO4358" s="2"/>
      <c r="AP4358" s="2"/>
      <c r="AQ4358" s="2"/>
      <c r="AR4358" s="2"/>
      <c r="AS4358" s="2"/>
      <c r="AT4358" s="2"/>
      <c r="AU4358" s="2"/>
      <c r="AV4358" s="2"/>
      <c r="AW4358" s="2"/>
    </row>
    <row r="4359" spans="1:49" hidden="1">
      <c r="A4359" s="31" t="e">
        <f t="shared" si="293"/>
        <v>#N/A</v>
      </c>
      <c r="B4359" s="30" t="e">
        <f>VLOOKUP(F4359,[3]!Tabla13[#All],2,FALSE)</f>
        <v>#N/A</v>
      </c>
      <c r="C4359" s="61">
        <v>2026</v>
      </c>
      <c r="D4359" s="61">
        <v>8330</v>
      </c>
      <c r="E4359" s="61"/>
      <c r="F4359" s="62"/>
      <c r="G4359" s="61">
        <v>4</v>
      </c>
      <c r="H4359" s="61">
        <v>11</v>
      </c>
      <c r="I4359" s="61">
        <v>29</v>
      </c>
      <c r="J4359" s="61"/>
      <c r="K4359" s="61">
        <v>4000</v>
      </c>
      <c r="L4359" s="61">
        <v>4300</v>
      </c>
      <c r="M4359" s="61"/>
      <c r="N4359" s="60" t="s">
        <v>23</v>
      </c>
      <c r="O4359" s="59"/>
      <c r="P4359" s="58" t="s">
        <v>149</v>
      </c>
      <c r="Q4359" s="57">
        <f t="shared" si="296"/>
        <v>0</v>
      </c>
      <c r="R4359" s="57">
        <f t="shared" si="296"/>
        <v>0</v>
      </c>
      <c r="S4359" s="57">
        <f t="shared" si="290"/>
        <v>0</v>
      </c>
      <c r="T4359" s="57">
        <f t="shared" si="297"/>
        <v>0</v>
      </c>
      <c r="U4359" s="57">
        <f t="shared" si="297"/>
        <v>0</v>
      </c>
      <c r="V4359" s="57">
        <f t="shared" si="291"/>
        <v>0</v>
      </c>
      <c r="W4359" s="57">
        <f t="shared" si="292"/>
        <v>0</v>
      </c>
      <c r="X4359" s="56"/>
      <c r="Y4359" s="66"/>
      <c r="Z4359" s="65"/>
      <c r="AA4359" s="53"/>
      <c r="AK4359" s="2"/>
      <c r="AL4359" s="2"/>
      <c r="AM4359" s="2"/>
      <c r="AN4359" s="2"/>
      <c r="AO4359" s="2"/>
      <c r="AP4359" s="2"/>
      <c r="AQ4359" s="2"/>
      <c r="AR4359" s="2"/>
      <c r="AS4359" s="2"/>
      <c r="AT4359" s="2"/>
      <c r="AU4359" s="2"/>
      <c r="AV4359" s="2"/>
      <c r="AW4359" s="2"/>
    </row>
    <row r="4360" spans="1:49" hidden="1">
      <c r="A4360" s="31" t="e">
        <f t="shared" si="293"/>
        <v>#N/A</v>
      </c>
      <c r="B4360" s="30" t="e">
        <f>VLOOKUP(F4360,[3]!Tabla13[#All],2,FALSE)</f>
        <v>#N/A</v>
      </c>
      <c r="C4360" s="40">
        <v>2026</v>
      </c>
      <c r="D4360" s="40">
        <v>8330</v>
      </c>
      <c r="E4360" s="40"/>
      <c r="F4360" s="41"/>
      <c r="G4360" s="40">
        <v>4</v>
      </c>
      <c r="H4360" s="40">
        <v>11</v>
      </c>
      <c r="I4360" s="40">
        <v>29</v>
      </c>
      <c r="J4360" s="40"/>
      <c r="K4360" s="40">
        <v>4000</v>
      </c>
      <c r="L4360" s="40">
        <v>4300</v>
      </c>
      <c r="M4360" s="40">
        <v>434</v>
      </c>
      <c r="N4360" s="39" t="s">
        <v>23</v>
      </c>
      <c r="O4360" s="38"/>
      <c r="P4360" s="37" t="s">
        <v>148</v>
      </c>
      <c r="Q4360" s="36">
        <f>SUM(Q4361)</f>
        <v>0</v>
      </c>
      <c r="R4360" s="36">
        <f>SUM(R4361)</f>
        <v>0</v>
      </c>
      <c r="S4360" s="36">
        <f t="shared" si="290"/>
        <v>0</v>
      </c>
      <c r="T4360" s="36">
        <f>SUM(T4361)</f>
        <v>0</v>
      </c>
      <c r="U4360" s="36">
        <f>SUM(U4361)</f>
        <v>0</v>
      </c>
      <c r="V4360" s="36">
        <f t="shared" si="291"/>
        <v>0</v>
      </c>
      <c r="W4360" s="36">
        <f t="shared" si="292"/>
        <v>0</v>
      </c>
      <c r="X4360" s="35"/>
      <c r="Y4360" s="64"/>
      <c r="Z4360" s="63"/>
      <c r="AA4360" s="32"/>
      <c r="AK4360" s="2"/>
      <c r="AL4360" s="2"/>
      <c r="AM4360" s="2"/>
      <c r="AN4360" s="2"/>
      <c r="AO4360" s="2"/>
      <c r="AP4360" s="2"/>
      <c r="AQ4360" s="2"/>
      <c r="AR4360" s="2"/>
      <c r="AS4360" s="2"/>
      <c r="AT4360" s="2"/>
      <c r="AU4360" s="2"/>
      <c r="AV4360" s="2"/>
      <c r="AW4360" s="2"/>
    </row>
    <row r="4361" spans="1:49" hidden="1">
      <c r="A4361" s="31" t="e">
        <f t="shared" si="293"/>
        <v>#N/A</v>
      </c>
      <c r="B4361" s="30" t="e">
        <f>VLOOKUP(F4361,[3]!Tabla13[#All],2,FALSE)</f>
        <v>#N/A</v>
      </c>
      <c r="C4361" s="51">
        <v>2026</v>
      </c>
      <c r="D4361" s="51">
        <v>8330</v>
      </c>
      <c r="E4361" s="51"/>
      <c r="F4361" s="52"/>
      <c r="G4361" s="51">
        <v>4</v>
      </c>
      <c r="H4361" s="51">
        <v>11</v>
      </c>
      <c r="I4361" s="51">
        <v>29</v>
      </c>
      <c r="J4361" s="51"/>
      <c r="K4361" s="51">
        <v>4000</v>
      </c>
      <c r="L4361" s="51">
        <v>4300</v>
      </c>
      <c r="M4361" s="51">
        <v>434</v>
      </c>
      <c r="N4361" s="50">
        <v>1405</v>
      </c>
      <c r="O4361" s="49"/>
      <c r="P4361" s="48" t="s">
        <v>148</v>
      </c>
      <c r="Q4361" s="47">
        <v>0</v>
      </c>
      <c r="R4361" s="47">
        <v>0</v>
      </c>
      <c r="S4361" s="46">
        <f t="shared" si="290"/>
        <v>0</v>
      </c>
      <c r="T4361" s="47">
        <v>0</v>
      </c>
      <c r="U4361" s="47">
        <v>0</v>
      </c>
      <c r="V4361" s="46">
        <f t="shared" si="291"/>
        <v>0</v>
      </c>
      <c r="W4361" s="46">
        <f t="shared" si="292"/>
        <v>0</v>
      </c>
      <c r="X4361" s="45" t="s">
        <v>88</v>
      </c>
      <c r="Y4361" s="44"/>
      <c r="Z4361" s="43"/>
      <c r="AA4361" s="42" t="s">
        <v>19</v>
      </c>
      <c r="AK4361" s="2"/>
      <c r="AL4361" s="2"/>
      <c r="AM4361" s="2"/>
      <c r="AN4361" s="2"/>
      <c r="AO4361" s="2"/>
      <c r="AP4361" s="2"/>
      <c r="AQ4361" s="2"/>
      <c r="AR4361" s="2"/>
      <c r="AS4361" s="2"/>
      <c r="AT4361" s="2"/>
      <c r="AU4361" s="2"/>
      <c r="AV4361" s="2"/>
      <c r="AW4361" s="2"/>
    </row>
    <row r="4362" spans="1:49" s="92" customFormat="1" ht="30" hidden="1">
      <c r="A4362" s="31" t="e">
        <f t="shared" si="293"/>
        <v>#N/A</v>
      </c>
      <c r="B4362" s="30" t="e">
        <f>VLOOKUP(F4362,[3]!Tabla13[#All],2,FALSE)</f>
        <v>#N/A</v>
      </c>
      <c r="C4362" s="101">
        <v>2026</v>
      </c>
      <c r="D4362" s="101">
        <v>8330</v>
      </c>
      <c r="E4362" s="101"/>
      <c r="F4362" s="102"/>
      <c r="G4362" s="101">
        <v>4</v>
      </c>
      <c r="H4362" s="101">
        <v>11</v>
      </c>
      <c r="I4362" s="101">
        <v>30</v>
      </c>
      <c r="J4362" s="101"/>
      <c r="K4362" s="101"/>
      <c r="L4362" s="101"/>
      <c r="M4362" s="100"/>
      <c r="N4362" s="99" t="s">
        <v>23</v>
      </c>
      <c r="O4362" s="98"/>
      <c r="P4362" s="97" t="s">
        <v>151</v>
      </c>
      <c r="Q4362" s="95">
        <f t="shared" ref="Q4362:R4364" si="298">Q4363</f>
        <v>0</v>
      </c>
      <c r="R4362" s="95">
        <f t="shared" si="298"/>
        <v>0</v>
      </c>
      <c r="S4362" s="95">
        <f t="shared" si="290"/>
        <v>0</v>
      </c>
      <c r="T4362" s="95">
        <f t="shared" ref="T4362:U4364" si="299">T4363</f>
        <v>0</v>
      </c>
      <c r="U4362" s="95">
        <f t="shared" si="299"/>
        <v>0</v>
      </c>
      <c r="V4362" s="95">
        <f t="shared" si="291"/>
        <v>0</v>
      </c>
      <c r="W4362" s="95">
        <f t="shared" si="292"/>
        <v>0</v>
      </c>
      <c r="X4362" s="96"/>
      <c r="Y4362" s="95"/>
      <c r="Z4362" s="94"/>
      <c r="AA4362" s="93"/>
      <c r="AC4362" s="2"/>
      <c r="AD4362" s="2"/>
      <c r="AE4362" s="2"/>
      <c r="AF4362" s="2"/>
      <c r="AG4362" s="2"/>
      <c r="AH4362" s="2"/>
      <c r="AI4362" s="2"/>
      <c r="AJ4362" s="2"/>
      <c r="AK4362" s="2"/>
      <c r="AL4362" s="2"/>
      <c r="AM4362" s="2"/>
      <c r="AN4362" s="2"/>
      <c r="AO4362" s="2"/>
      <c r="AP4362" s="2"/>
      <c r="AQ4362" s="2"/>
      <c r="AR4362" s="2"/>
      <c r="AS4362" s="2"/>
      <c r="AT4362" s="2"/>
      <c r="AU4362" s="2"/>
      <c r="AV4362" s="2"/>
      <c r="AW4362" s="2"/>
    </row>
    <row r="4363" spans="1:49" hidden="1">
      <c r="A4363" s="31" t="e">
        <f t="shared" si="293"/>
        <v>#N/A</v>
      </c>
      <c r="B4363" s="30" t="e">
        <f>VLOOKUP(F4363,[3]!Tabla13[#All],2,FALSE)</f>
        <v>#N/A</v>
      </c>
      <c r="C4363" s="75">
        <v>2026</v>
      </c>
      <c r="D4363" s="75">
        <v>8330</v>
      </c>
      <c r="E4363" s="75"/>
      <c r="F4363" s="76"/>
      <c r="G4363" s="75">
        <v>4</v>
      </c>
      <c r="H4363" s="75">
        <v>11</v>
      </c>
      <c r="I4363" s="75">
        <v>30</v>
      </c>
      <c r="J4363" s="75"/>
      <c r="K4363" s="75">
        <v>4000</v>
      </c>
      <c r="L4363" s="75"/>
      <c r="M4363" s="75"/>
      <c r="N4363" s="74" t="s">
        <v>23</v>
      </c>
      <c r="O4363" s="73"/>
      <c r="P4363" s="72" t="s">
        <v>150</v>
      </c>
      <c r="Q4363" s="71">
        <f t="shared" si="298"/>
        <v>0</v>
      </c>
      <c r="R4363" s="71">
        <f t="shared" si="298"/>
        <v>0</v>
      </c>
      <c r="S4363" s="71">
        <f t="shared" si="290"/>
        <v>0</v>
      </c>
      <c r="T4363" s="71">
        <f t="shared" si="299"/>
        <v>0</v>
      </c>
      <c r="U4363" s="71">
        <f t="shared" si="299"/>
        <v>0</v>
      </c>
      <c r="V4363" s="71">
        <f t="shared" si="291"/>
        <v>0</v>
      </c>
      <c r="W4363" s="71">
        <f t="shared" si="292"/>
        <v>0</v>
      </c>
      <c r="X4363" s="70"/>
      <c r="Y4363" s="79"/>
      <c r="Z4363" s="68"/>
      <c r="AA4363" s="67"/>
      <c r="AK4363" s="2"/>
      <c r="AL4363" s="2"/>
      <c r="AM4363" s="2"/>
      <c r="AN4363" s="2"/>
      <c r="AO4363" s="2"/>
      <c r="AP4363" s="2"/>
      <c r="AQ4363" s="2"/>
      <c r="AR4363" s="2"/>
      <c r="AS4363" s="2"/>
      <c r="AT4363" s="2"/>
      <c r="AU4363" s="2"/>
      <c r="AV4363" s="2"/>
      <c r="AW4363" s="2"/>
    </row>
    <row r="4364" spans="1:49" hidden="1">
      <c r="A4364" s="31" t="e">
        <f t="shared" si="293"/>
        <v>#N/A</v>
      </c>
      <c r="B4364" s="30" t="e">
        <f>VLOOKUP(F4364,[3]!Tabla13[#All],2,FALSE)</f>
        <v>#N/A</v>
      </c>
      <c r="C4364" s="61">
        <v>2026</v>
      </c>
      <c r="D4364" s="61">
        <v>8330</v>
      </c>
      <c r="E4364" s="61"/>
      <c r="F4364" s="62"/>
      <c r="G4364" s="61">
        <v>4</v>
      </c>
      <c r="H4364" s="61">
        <v>11</v>
      </c>
      <c r="I4364" s="61">
        <v>30</v>
      </c>
      <c r="J4364" s="61"/>
      <c r="K4364" s="61">
        <v>4000</v>
      </c>
      <c r="L4364" s="61">
        <v>4300</v>
      </c>
      <c r="M4364" s="61"/>
      <c r="N4364" s="60" t="s">
        <v>23</v>
      </c>
      <c r="O4364" s="59"/>
      <c r="P4364" s="58" t="s">
        <v>149</v>
      </c>
      <c r="Q4364" s="57">
        <f t="shared" si="298"/>
        <v>0</v>
      </c>
      <c r="R4364" s="57">
        <f t="shared" si="298"/>
        <v>0</v>
      </c>
      <c r="S4364" s="57">
        <f t="shared" si="290"/>
        <v>0</v>
      </c>
      <c r="T4364" s="57">
        <f t="shared" si="299"/>
        <v>0</v>
      </c>
      <c r="U4364" s="57">
        <f t="shared" si="299"/>
        <v>0</v>
      </c>
      <c r="V4364" s="57">
        <f t="shared" si="291"/>
        <v>0</v>
      </c>
      <c r="W4364" s="57">
        <f t="shared" si="292"/>
        <v>0</v>
      </c>
      <c r="X4364" s="56"/>
      <c r="Y4364" s="66"/>
      <c r="Z4364" s="65"/>
      <c r="AA4364" s="53"/>
      <c r="AK4364" s="2"/>
      <c r="AL4364" s="2"/>
      <c r="AM4364" s="2"/>
      <c r="AN4364" s="2"/>
      <c r="AO4364" s="2"/>
      <c r="AP4364" s="2"/>
      <c r="AQ4364" s="2"/>
      <c r="AR4364" s="2"/>
      <c r="AS4364" s="2"/>
      <c r="AT4364" s="2"/>
      <c r="AU4364" s="2"/>
      <c r="AV4364" s="2"/>
      <c r="AW4364" s="2"/>
    </row>
    <row r="4365" spans="1:49" hidden="1">
      <c r="A4365" s="31" t="e">
        <f t="shared" si="293"/>
        <v>#N/A</v>
      </c>
      <c r="B4365" s="30" t="e">
        <f>VLOOKUP(F4365,[3]!Tabla13[#All],2,FALSE)</f>
        <v>#N/A</v>
      </c>
      <c r="C4365" s="40">
        <v>2026</v>
      </c>
      <c r="D4365" s="40">
        <v>8330</v>
      </c>
      <c r="E4365" s="40"/>
      <c r="F4365" s="41"/>
      <c r="G4365" s="40">
        <v>4</v>
      </c>
      <c r="H4365" s="40">
        <v>11</v>
      </c>
      <c r="I4365" s="40">
        <v>30</v>
      </c>
      <c r="J4365" s="40"/>
      <c r="K4365" s="40">
        <v>4000</v>
      </c>
      <c r="L4365" s="40">
        <v>4300</v>
      </c>
      <c r="M4365" s="40">
        <v>434</v>
      </c>
      <c r="N4365" s="39" t="s">
        <v>23</v>
      </c>
      <c r="O4365" s="38"/>
      <c r="P4365" s="37" t="s">
        <v>148</v>
      </c>
      <c r="Q4365" s="36">
        <f>SUM(Q4366)</f>
        <v>0</v>
      </c>
      <c r="R4365" s="36">
        <f>SUM(R4366)</f>
        <v>0</v>
      </c>
      <c r="S4365" s="36">
        <f t="shared" si="290"/>
        <v>0</v>
      </c>
      <c r="T4365" s="36">
        <f>SUM(T4366)</f>
        <v>0</v>
      </c>
      <c r="U4365" s="36">
        <f>SUM(U4366)</f>
        <v>0</v>
      </c>
      <c r="V4365" s="36">
        <f t="shared" si="291"/>
        <v>0</v>
      </c>
      <c r="W4365" s="36">
        <f t="shared" si="292"/>
        <v>0</v>
      </c>
      <c r="X4365" s="35"/>
      <c r="Y4365" s="64"/>
      <c r="Z4365" s="63"/>
      <c r="AA4365" s="32"/>
      <c r="AK4365" s="2"/>
      <c r="AL4365" s="2"/>
      <c r="AM4365" s="2"/>
      <c r="AN4365" s="2"/>
      <c r="AO4365" s="2"/>
      <c r="AP4365" s="2"/>
      <c r="AQ4365" s="2"/>
      <c r="AR4365" s="2"/>
      <c r="AS4365" s="2"/>
      <c r="AT4365" s="2"/>
      <c r="AU4365" s="2"/>
      <c r="AV4365" s="2"/>
      <c r="AW4365" s="2"/>
    </row>
    <row r="4366" spans="1:49" hidden="1">
      <c r="A4366" s="31" t="e">
        <f t="shared" si="293"/>
        <v>#N/A</v>
      </c>
      <c r="B4366" s="30" t="e">
        <f>VLOOKUP(F4366,[3]!Tabla13[#All],2,FALSE)</f>
        <v>#N/A</v>
      </c>
      <c r="C4366" s="51">
        <v>2026</v>
      </c>
      <c r="D4366" s="51">
        <v>8330</v>
      </c>
      <c r="E4366" s="51"/>
      <c r="F4366" s="52"/>
      <c r="G4366" s="51">
        <v>4</v>
      </c>
      <c r="H4366" s="51">
        <v>11</v>
      </c>
      <c r="I4366" s="51">
        <v>30</v>
      </c>
      <c r="J4366" s="51"/>
      <c r="K4366" s="51">
        <v>4000</v>
      </c>
      <c r="L4366" s="51">
        <v>4300</v>
      </c>
      <c r="M4366" s="51">
        <v>434</v>
      </c>
      <c r="N4366" s="50">
        <v>1405</v>
      </c>
      <c r="O4366" s="49"/>
      <c r="P4366" s="48" t="s">
        <v>148</v>
      </c>
      <c r="Q4366" s="47">
        <v>0</v>
      </c>
      <c r="R4366" s="47">
        <v>0</v>
      </c>
      <c r="S4366" s="46">
        <f t="shared" si="290"/>
        <v>0</v>
      </c>
      <c r="T4366" s="47">
        <v>0</v>
      </c>
      <c r="U4366" s="47">
        <v>0</v>
      </c>
      <c r="V4366" s="46">
        <f t="shared" si="291"/>
        <v>0</v>
      </c>
      <c r="W4366" s="46">
        <f t="shared" si="292"/>
        <v>0</v>
      </c>
      <c r="X4366" s="45" t="s">
        <v>88</v>
      </c>
      <c r="Y4366" s="44"/>
      <c r="Z4366" s="43"/>
      <c r="AA4366" s="42" t="s">
        <v>19</v>
      </c>
      <c r="AK4366" s="2"/>
      <c r="AL4366" s="2"/>
      <c r="AM4366" s="2"/>
      <c r="AN4366" s="2"/>
      <c r="AO4366" s="2"/>
      <c r="AP4366" s="2"/>
      <c r="AQ4366" s="2"/>
      <c r="AR4366" s="2"/>
      <c r="AS4366" s="2"/>
      <c r="AT4366" s="2"/>
      <c r="AU4366" s="2"/>
      <c r="AV4366" s="2"/>
      <c r="AW4366" s="2"/>
    </row>
    <row r="4367" spans="1:49" hidden="1">
      <c r="A4367" s="31" t="e">
        <f t="shared" si="293"/>
        <v>#N/A</v>
      </c>
      <c r="B4367" s="30" t="e">
        <f>VLOOKUP(F4367,[3]!Tabla13[#All],2,FALSE)</f>
        <v>#N/A</v>
      </c>
      <c r="C4367" s="90">
        <v>2026</v>
      </c>
      <c r="D4367" s="90">
        <v>8330</v>
      </c>
      <c r="E4367" s="90"/>
      <c r="F4367" s="91"/>
      <c r="G4367" s="90">
        <v>0</v>
      </c>
      <c r="H4367" s="89"/>
      <c r="I4367" s="89"/>
      <c r="J4367" s="89"/>
      <c r="K4367" s="89"/>
      <c r="L4367" s="89"/>
      <c r="M4367" s="88"/>
      <c r="N4367" s="87" t="s">
        <v>23</v>
      </c>
      <c r="O4367" s="86"/>
      <c r="P4367" s="85" t="s">
        <v>147</v>
      </c>
      <c r="Q4367" s="84">
        <f>Q4368</f>
        <v>0</v>
      </c>
      <c r="R4367" s="84">
        <f>R4368</f>
        <v>0</v>
      </c>
      <c r="S4367" s="84">
        <f t="shared" si="290"/>
        <v>0</v>
      </c>
      <c r="T4367" s="84">
        <f>T4368</f>
        <v>0</v>
      </c>
      <c r="U4367" s="84">
        <f>U4368</f>
        <v>0</v>
      </c>
      <c r="V4367" s="84">
        <f t="shared" si="291"/>
        <v>0</v>
      </c>
      <c r="W4367" s="84">
        <f t="shared" si="292"/>
        <v>0</v>
      </c>
      <c r="X4367" s="83"/>
      <c r="Y4367" s="82"/>
      <c r="Z4367" s="81"/>
      <c r="AA4367" s="80"/>
      <c r="AK4367" s="2"/>
      <c r="AL4367" s="2"/>
      <c r="AM4367" s="2"/>
      <c r="AN4367" s="2"/>
      <c r="AO4367" s="2"/>
      <c r="AP4367" s="2"/>
      <c r="AQ4367" s="2"/>
      <c r="AR4367" s="2"/>
      <c r="AS4367" s="2"/>
      <c r="AT4367" s="2"/>
      <c r="AU4367" s="2"/>
      <c r="AV4367" s="2"/>
      <c r="AW4367" s="2"/>
    </row>
    <row r="4368" spans="1:49" hidden="1">
      <c r="A4368" s="31" t="e">
        <f t="shared" si="293"/>
        <v>#N/A</v>
      </c>
      <c r="B4368" s="30" t="e">
        <f>VLOOKUP(F4368,[3]!Tabla13[#All],2,FALSE)</f>
        <v>#N/A</v>
      </c>
      <c r="C4368" s="90">
        <v>2026</v>
      </c>
      <c r="D4368" s="90">
        <v>8330</v>
      </c>
      <c r="E4368" s="90"/>
      <c r="F4368" s="91"/>
      <c r="G4368" s="90">
        <v>0</v>
      </c>
      <c r="H4368" s="90">
        <v>0</v>
      </c>
      <c r="I4368" s="89"/>
      <c r="J4368" s="89"/>
      <c r="K4368" s="89"/>
      <c r="L4368" s="89"/>
      <c r="M4368" s="88"/>
      <c r="N4368" s="87" t="s">
        <v>23</v>
      </c>
      <c r="O4368" s="86"/>
      <c r="P4368" s="85" t="s">
        <v>147</v>
      </c>
      <c r="Q4368" s="84">
        <f>Q4369</f>
        <v>0</v>
      </c>
      <c r="R4368" s="84">
        <f>R4369</f>
        <v>0</v>
      </c>
      <c r="S4368" s="84">
        <f t="shared" si="290"/>
        <v>0</v>
      </c>
      <c r="T4368" s="84">
        <f>T4369</f>
        <v>0</v>
      </c>
      <c r="U4368" s="84">
        <f>U4369</f>
        <v>0</v>
      </c>
      <c r="V4368" s="84">
        <f t="shared" si="291"/>
        <v>0</v>
      </c>
      <c r="W4368" s="84">
        <f t="shared" si="292"/>
        <v>0</v>
      </c>
      <c r="X4368" s="83"/>
      <c r="Y4368" s="82"/>
      <c r="Z4368" s="81"/>
      <c r="AA4368" s="80"/>
      <c r="AK4368" s="2"/>
      <c r="AL4368" s="2"/>
      <c r="AM4368" s="2"/>
      <c r="AN4368" s="2"/>
      <c r="AO4368" s="2"/>
      <c r="AP4368" s="2"/>
      <c r="AQ4368" s="2"/>
      <c r="AR4368" s="2"/>
      <c r="AS4368" s="2"/>
      <c r="AT4368" s="2"/>
      <c r="AU4368" s="2"/>
      <c r="AV4368" s="2"/>
      <c r="AW4368" s="2"/>
    </row>
    <row r="4369" spans="1:49" hidden="1">
      <c r="A4369" s="31" t="e">
        <f t="shared" si="293"/>
        <v>#N/A</v>
      </c>
      <c r="B4369" s="30" t="e">
        <f>VLOOKUP(F4369,[3]!Tabla13[#All],2,FALSE)</f>
        <v>#N/A</v>
      </c>
      <c r="C4369" s="90">
        <v>2026</v>
      </c>
      <c r="D4369" s="90">
        <v>8330</v>
      </c>
      <c r="E4369" s="90"/>
      <c r="F4369" s="91"/>
      <c r="G4369" s="90">
        <v>0</v>
      </c>
      <c r="H4369" s="90">
        <v>0</v>
      </c>
      <c r="I4369" s="90">
        <v>0</v>
      </c>
      <c r="J4369" s="90"/>
      <c r="K4369" s="89"/>
      <c r="L4369" s="89"/>
      <c r="M4369" s="88"/>
      <c r="N4369" s="87" t="s">
        <v>23</v>
      </c>
      <c r="O4369" s="86"/>
      <c r="P4369" s="85" t="s">
        <v>147</v>
      </c>
      <c r="Q4369" s="84">
        <f>Q4370+Q4382+Q4404+Q4439</f>
        <v>0</v>
      </c>
      <c r="R4369" s="84">
        <f>R4370+R4382+R4404+R4439</f>
        <v>0</v>
      </c>
      <c r="S4369" s="84">
        <f t="shared" si="290"/>
        <v>0</v>
      </c>
      <c r="T4369" s="84">
        <f>T4370+T4382+T4404+T4439</f>
        <v>0</v>
      </c>
      <c r="U4369" s="84">
        <f>U4370+U4382+U4404+U4439</f>
        <v>0</v>
      </c>
      <c r="V4369" s="84">
        <f t="shared" si="291"/>
        <v>0</v>
      </c>
      <c r="W4369" s="84">
        <f t="shared" si="292"/>
        <v>0</v>
      </c>
      <c r="X4369" s="83"/>
      <c r="Y4369" s="82"/>
      <c r="Z4369" s="81"/>
      <c r="AA4369" s="80"/>
      <c r="AK4369" s="2"/>
      <c r="AL4369" s="2"/>
      <c r="AM4369" s="2"/>
      <c r="AN4369" s="2"/>
      <c r="AO4369" s="2"/>
      <c r="AP4369" s="2"/>
      <c r="AQ4369" s="2"/>
      <c r="AR4369" s="2"/>
      <c r="AS4369" s="2"/>
      <c r="AT4369" s="2"/>
      <c r="AU4369" s="2"/>
      <c r="AV4369" s="2"/>
      <c r="AW4369" s="2"/>
    </row>
    <row r="4370" spans="1:49" hidden="1">
      <c r="A4370" s="31" t="e">
        <f t="shared" si="293"/>
        <v>#N/A</v>
      </c>
      <c r="B4370" s="30" t="e">
        <f>VLOOKUP(F4370,[3]!Tabla13[#All],2,FALSE)</f>
        <v>#N/A</v>
      </c>
      <c r="C4370" s="75">
        <v>2026</v>
      </c>
      <c r="D4370" s="75">
        <v>8330</v>
      </c>
      <c r="E4370" s="75"/>
      <c r="F4370" s="76"/>
      <c r="G4370" s="75">
        <v>0</v>
      </c>
      <c r="H4370" s="75">
        <v>0</v>
      </c>
      <c r="I4370" s="75">
        <v>0</v>
      </c>
      <c r="J4370" s="75"/>
      <c r="K4370" s="75">
        <v>1000</v>
      </c>
      <c r="L4370" s="75"/>
      <c r="M4370" s="75"/>
      <c r="N4370" s="74" t="s">
        <v>23</v>
      </c>
      <c r="O4370" s="73"/>
      <c r="P4370" s="72" t="s">
        <v>146</v>
      </c>
      <c r="Q4370" s="71">
        <f>Q4371+Q4376+Q4379</f>
        <v>0</v>
      </c>
      <c r="R4370" s="71">
        <f>R4371+R4376+R4379</f>
        <v>0</v>
      </c>
      <c r="S4370" s="71">
        <f t="shared" si="290"/>
        <v>0</v>
      </c>
      <c r="T4370" s="71">
        <f>T4371+T4376+T4379</f>
        <v>0</v>
      </c>
      <c r="U4370" s="71">
        <f>U4371+U4376+U4379</f>
        <v>0</v>
      </c>
      <c r="V4370" s="71">
        <f t="shared" si="291"/>
        <v>0</v>
      </c>
      <c r="W4370" s="71">
        <f t="shared" si="292"/>
        <v>0</v>
      </c>
      <c r="X4370" s="70"/>
      <c r="Y4370" s="79"/>
      <c r="Z4370" s="68"/>
      <c r="AA4370" s="67"/>
      <c r="AK4370" s="2"/>
      <c r="AL4370" s="2"/>
      <c r="AM4370" s="2"/>
      <c r="AN4370" s="2"/>
      <c r="AO4370" s="2"/>
      <c r="AP4370" s="2"/>
      <c r="AQ4370" s="2"/>
      <c r="AR4370" s="2"/>
      <c r="AS4370" s="2"/>
      <c r="AT4370" s="2"/>
      <c r="AU4370" s="2"/>
      <c r="AV4370" s="2"/>
      <c r="AW4370" s="2"/>
    </row>
    <row r="4371" spans="1:49" hidden="1">
      <c r="A4371" s="31" t="e">
        <f t="shared" si="293"/>
        <v>#N/A</v>
      </c>
      <c r="B4371" s="30" t="e">
        <f>VLOOKUP(F4371,[3]!Tabla13[#All],2,FALSE)</f>
        <v>#N/A</v>
      </c>
      <c r="C4371" s="61">
        <v>2026</v>
      </c>
      <c r="D4371" s="61">
        <v>8330</v>
      </c>
      <c r="E4371" s="61"/>
      <c r="F4371" s="62"/>
      <c r="G4371" s="61">
        <v>0</v>
      </c>
      <c r="H4371" s="61">
        <v>0</v>
      </c>
      <c r="I4371" s="61">
        <v>0</v>
      </c>
      <c r="J4371" s="61"/>
      <c r="K4371" s="61">
        <v>1000</v>
      </c>
      <c r="L4371" s="61">
        <v>1200</v>
      </c>
      <c r="M4371" s="61"/>
      <c r="N4371" s="60" t="s">
        <v>23</v>
      </c>
      <c r="O4371" s="59"/>
      <c r="P4371" s="58" t="s">
        <v>145</v>
      </c>
      <c r="Q4371" s="57">
        <f>Q4372+Q4374</f>
        <v>0</v>
      </c>
      <c r="R4371" s="57">
        <f>R4372+R4374</f>
        <v>0</v>
      </c>
      <c r="S4371" s="57">
        <f t="shared" si="290"/>
        <v>0</v>
      </c>
      <c r="T4371" s="57">
        <f>T4372+T4374</f>
        <v>0</v>
      </c>
      <c r="U4371" s="57">
        <f>U4372+U4374</f>
        <v>0</v>
      </c>
      <c r="V4371" s="57">
        <f t="shared" si="291"/>
        <v>0</v>
      </c>
      <c r="W4371" s="57">
        <f t="shared" si="292"/>
        <v>0</v>
      </c>
      <c r="X4371" s="56"/>
      <c r="Y4371" s="66"/>
      <c r="Z4371" s="65"/>
      <c r="AA4371" s="53"/>
      <c r="AK4371" s="2"/>
      <c r="AL4371" s="2"/>
      <c r="AM4371" s="2"/>
      <c r="AN4371" s="2"/>
      <c r="AO4371" s="2"/>
      <c r="AP4371" s="2"/>
      <c r="AQ4371" s="2"/>
      <c r="AR4371" s="2"/>
      <c r="AS4371" s="2"/>
      <c r="AT4371" s="2"/>
      <c r="AU4371" s="2"/>
      <c r="AV4371" s="2"/>
      <c r="AW4371" s="2"/>
    </row>
    <row r="4372" spans="1:49" hidden="1">
      <c r="A4372" s="31" t="e">
        <f t="shared" si="293"/>
        <v>#N/A</v>
      </c>
      <c r="B4372" s="30" t="e">
        <f>VLOOKUP(F4372,[3]!Tabla13[#All],2,FALSE)</f>
        <v>#N/A</v>
      </c>
      <c r="C4372" s="40">
        <v>2026</v>
      </c>
      <c r="D4372" s="40">
        <v>8330</v>
      </c>
      <c r="E4372" s="40"/>
      <c r="F4372" s="41"/>
      <c r="G4372" s="40">
        <v>0</v>
      </c>
      <c r="H4372" s="40">
        <v>0</v>
      </c>
      <c r="I4372" s="40">
        <v>0</v>
      </c>
      <c r="J4372" s="40"/>
      <c r="K4372" s="40">
        <v>1000</v>
      </c>
      <c r="L4372" s="40">
        <v>1200</v>
      </c>
      <c r="M4372" s="40">
        <v>121</v>
      </c>
      <c r="N4372" s="39" t="s">
        <v>23</v>
      </c>
      <c r="O4372" s="38"/>
      <c r="P4372" s="37" t="s">
        <v>144</v>
      </c>
      <c r="Q4372" s="36">
        <f>SUM(Q4373)</f>
        <v>0</v>
      </c>
      <c r="R4372" s="36">
        <f>SUM(R4373)</f>
        <v>0</v>
      </c>
      <c r="S4372" s="36">
        <f t="shared" si="290"/>
        <v>0</v>
      </c>
      <c r="T4372" s="36">
        <f>SUM(T4373)</f>
        <v>0</v>
      </c>
      <c r="U4372" s="36">
        <f>SUM(U4373)</f>
        <v>0</v>
      </c>
      <c r="V4372" s="36">
        <f t="shared" si="291"/>
        <v>0</v>
      </c>
      <c r="W4372" s="36">
        <f t="shared" si="292"/>
        <v>0</v>
      </c>
      <c r="X4372" s="35"/>
      <c r="Y4372" s="64"/>
      <c r="Z4372" s="63"/>
      <c r="AA4372" s="32"/>
      <c r="AK4372" s="2"/>
      <c r="AL4372" s="2"/>
      <c r="AM4372" s="2"/>
      <c r="AN4372" s="2"/>
      <c r="AO4372" s="2"/>
      <c r="AP4372" s="2"/>
      <c r="AQ4372" s="2"/>
      <c r="AR4372" s="2"/>
      <c r="AS4372" s="2"/>
      <c r="AT4372" s="2"/>
      <c r="AU4372" s="2"/>
      <c r="AV4372" s="2"/>
      <c r="AW4372" s="2"/>
    </row>
    <row r="4373" spans="1:49" hidden="1">
      <c r="A4373" s="31" t="e">
        <f t="shared" si="293"/>
        <v>#N/A</v>
      </c>
      <c r="B4373" s="30" t="e">
        <f>VLOOKUP(F4373,[3]!Tabla13[#All],2,FALSE)</f>
        <v>#N/A</v>
      </c>
      <c r="C4373" s="51">
        <v>2026</v>
      </c>
      <c r="D4373" s="51">
        <v>8330</v>
      </c>
      <c r="E4373" s="51"/>
      <c r="F4373" s="52"/>
      <c r="G4373" s="51">
        <v>0</v>
      </c>
      <c r="H4373" s="51">
        <v>0</v>
      </c>
      <c r="I4373" s="51">
        <v>0</v>
      </c>
      <c r="J4373" s="51"/>
      <c r="K4373" s="51">
        <v>1000</v>
      </c>
      <c r="L4373" s="51">
        <v>1200</v>
      </c>
      <c r="M4373" s="51">
        <v>121</v>
      </c>
      <c r="N4373" s="50">
        <v>754</v>
      </c>
      <c r="O4373" s="49">
        <v>3</v>
      </c>
      <c r="P4373" s="48" t="s">
        <v>143</v>
      </c>
      <c r="Q4373" s="47">
        <v>0</v>
      </c>
      <c r="R4373" s="47">
        <v>0</v>
      </c>
      <c r="S4373" s="46">
        <f t="shared" si="290"/>
        <v>0</v>
      </c>
      <c r="T4373" s="47"/>
      <c r="U4373" s="47">
        <v>0</v>
      </c>
      <c r="V4373" s="46">
        <f t="shared" si="291"/>
        <v>0</v>
      </c>
      <c r="W4373" s="46">
        <f t="shared" si="292"/>
        <v>0</v>
      </c>
      <c r="X4373" s="45" t="s">
        <v>135</v>
      </c>
      <c r="Y4373" s="44">
        <v>10</v>
      </c>
      <c r="Z4373" s="43"/>
      <c r="AA4373" s="42" t="s">
        <v>19</v>
      </c>
      <c r="AK4373" s="2"/>
      <c r="AL4373" s="2"/>
      <c r="AM4373" s="2"/>
      <c r="AN4373" s="2"/>
      <c r="AO4373" s="2"/>
      <c r="AP4373" s="2"/>
      <c r="AQ4373" s="2"/>
      <c r="AR4373" s="2"/>
      <c r="AS4373" s="2"/>
      <c r="AT4373" s="2"/>
      <c r="AU4373" s="2"/>
      <c r="AV4373" s="2"/>
      <c r="AW4373" s="2"/>
    </row>
    <row r="4374" spans="1:49" hidden="1">
      <c r="A4374" s="31" t="e">
        <f t="shared" si="293"/>
        <v>#N/A</v>
      </c>
      <c r="B4374" s="30" t="e">
        <f>VLOOKUP(F4374,[3]!Tabla13[#All],2,FALSE)</f>
        <v>#N/A</v>
      </c>
      <c r="C4374" s="40">
        <v>2026</v>
      </c>
      <c r="D4374" s="40">
        <v>8330</v>
      </c>
      <c r="E4374" s="40"/>
      <c r="F4374" s="41"/>
      <c r="G4374" s="40">
        <v>0</v>
      </c>
      <c r="H4374" s="40">
        <v>0</v>
      </c>
      <c r="I4374" s="40">
        <v>0</v>
      </c>
      <c r="J4374" s="40"/>
      <c r="K4374" s="40">
        <v>1000</v>
      </c>
      <c r="L4374" s="40">
        <v>1200</v>
      </c>
      <c r="M4374" s="40">
        <v>122</v>
      </c>
      <c r="N4374" s="39" t="s">
        <v>23</v>
      </c>
      <c r="O4374" s="38"/>
      <c r="P4374" s="37" t="s">
        <v>142</v>
      </c>
      <c r="Q4374" s="36">
        <f>SUM(Q4375)</f>
        <v>0</v>
      </c>
      <c r="R4374" s="36">
        <f>SUM(R4375)</f>
        <v>0</v>
      </c>
      <c r="S4374" s="36">
        <f t="shared" si="290"/>
        <v>0</v>
      </c>
      <c r="T4374" s="36">
        <f>SUM(T4375)</f>
        <v>0</v>
      </c>
      <c r="U4374" s="36">
        <f>SUM(U4375)</f>
        <v>0</v>
      </c>
      <c r="V4374" s="36">
        <f t="shared" si="291"/>
        <v>0</v>
      </c>
      <c r="W4374" s="36">
        <f t="shared" si="292"/>
        <v>0</v>
      </c>
      <c r="X4374" s="35"/>
      <c r="Y4374" s="64"/>
      <c r="Z4374" s="63"/>
      <c r="AA4374" s="32"/>
      <c r="AK4374" s="2"/>
      <c r="AL4374" s="2"/>
      <c r="AM4374" s="2"/>
      <c r="AN4374" s="2"/>
      <c r="AO4374" s="2"/>
      <c r="AP4374" s="2"/>
      <c r="AQ4374" s="2"/>
      <c r="AR4374" s="2"/>
      <c r="AS4374" s="2"/>
      <c r="AT4374" s="2"/>
      <c r="AU4374" s="2"/>
      <c r="AV4374" s="2"/>
      <c r="AW4374" s="2"/>
    </row>
    <row r="4375" spans="1:49" hidden="1">
      <c r="A4375" s="31" t="e">
        <f t="shared" si="293"/>
        <v>#N/A</v>
      </c>
      <c r="B4375" s="30" t="e">
        <f>VLOOKUP(F4375,[3]!Tabla13[#All],2,FALSE)</f>
        <v>#N/A</v>
      </c>
      <c r="C4375" s="51">
        <v>2026</v>
      </c>
      <c r="D4375" s="51">
        <v>8330</v>
      </c>
      <c r="E4375" s="51"/>
      <c r="F4375" s="52"/>
      <c r="G4375" s="51">
        <v>0</v>
      </c>
      <c r="H4375" s="51">
        <v>0</v>
      </c>
      <c r="I4375" s="51">
        <v>0</v>
      </c>
      <c r="J4375" s="51"/>
      <c r="K4375" s="51">
        <v>1000</v>
      </c>
      <c r="L4375" s="51">
        <v>1200</v>
      </c>
      <c r="M4375" s="51">
        <v>122</v>
      </c>
      <c r="N4375" s="50">
        <v>1411</v>
      </c>
      <c r="O4375" s="49"/>
      <c r="P4375" s="48" t="s">
        <v>141</v>
      </c>
      <c r="Q4375" s="47">
        <v>0</v>
      </c>
      <c r="R4375" s="47">
        <v>0</v>
      </c>
      <c r="S4375" s="46">
        <f t="shared" si="290"/>
        <v>0</v>
      </c>
      <c r="T4375" s="47">
        <v>0</v>
      </c>
      <c r="U4375" s="47">
        <v>0</v>
      </c>
      <c r="V4375" s="46">
        <f t="shared" si="291"/>
        <v>0</v>
      </c>
      <c r="W4375" s="46">
        <f t="shared" si="292"/>
        <v>0</v>
      </c>
      <c r="X4375" s="45" t="s">
        <v>135</v>
      </c>
      <c r="Y4375" s="44"/>
      <c r="Z4375" s="43"/>
      <c r="AA4375" s="42" t="s">
        <v>19</v>
      </c>
      <c r="AK4375" s="2"/>
      <c r="AL4375" s="2"/>
      <c r="AM4375" s="2"/>
      <c r="AN4375" s="2"/>
      <c r="AO4375" s="2"/>
      <c r="AP4375" s="2"/>
      <c r="AQ4375" s="2"/>
      <c r="AR4375" s="2"/>
      <c r="AS4375" s="2"/>
      <c r="AT4375" s="2"/>
      <c r="AU4375" s="2"/>
      <c r="AV4375" s="2"/>
      <c r="AW4375" s="2"/>
    </row>
    <row r="4376" spans="1:49" hidden="1">
      <c r="A4376" s="31" t="e">
        <f t="shared" si="293"/>
        <v>#N/A</v>
      </c>
      <c r="B4376" s="30" t="e">
        <f>VLOOKUP(F4376,[3]!Tabla13[#All],2,FALSE)</f>
        <v>#N/A</v>
      </c>
      <c r="C4376" s="61">
        <v>2026</v>
      </c>
      <c r="D4376" s="61">
        <v>8330</v>
      </c>
      <c r="E4376" s="61"/>
      <c r="F4376" s="62"/>
      <c r="G4376" s="61">
        <v>0</v>
      </c>
      <c r="H4376" s="61">
        <v>0</v>
      </c>
      <c r="I4376" s="61">
        <v>0</v>
      </c>
      <c r="J4376" s="61"/>
      <c r="K4376" s="61">
        <v>1000</v>
      </c>
      <c r="L4376" s="61">
        <v>1300</v>
      </c>
      <c r="M4376" s="61"/>
      <c r="N4376" s="60"/>
      <c r="O4376" s="59"/>
      <c r="P4376" s="58" t="s">
        <v>140</v>
      </c>
      <c r="Q4376" s="57">
        <f>Q4377</f>
        <v>0</v>
      </c>
      <c r="R4376" s="57">
        <f>R4377</f>
        <v>0</v>
      </c>
      <c r="S4376" s="57">
        <f t="shared" si="290"/>
        <v>0</v>
      </c>
      <c r="T4376" s="57">
        <f>T4377</f>
        <v>0</v>
      </c>
      <c r="U4376" s="57">
        <f>U4377</f>
        <v>0</v>
      </c>
      <c r="V4376" s="57">
        <f t="shared" si="291"/>
        <v>0</v>
      </c>
      <c r="W4376" s="57">
        <f t="shared" si="292"/>
        <v>0</v>
      </c>
      <c r="X4376" s="56"/>
      <c r="Y4376" s="66"/>
      <c r="Z4376" s="65"/>
      <c r="AA4376" s="53"/>
      <c r="AK4376" s="2"/>
      <c r="AL4376" s="2"/>
      <c r="AM4376" s="2"/>
      <c r="AN4376" s="2"/>
      <c r="AO4376" s="2"/>
      <c r="AP4376" s="2"/>
      <c r="AQ4376" s="2"/>
      <c r="AR4376" s="2"/>
      <c r="AS4376" s="2"/>
      <c r="AT4376" s="2"/>
      <c r="AU4376" s="2"/>
      <c r="AV4376" s="2"/>
      <c r="AW4376" s="2"/>
    </row>
    <row r="4377" spans="1:49" hidden="1">
      <c r="A4377" s="31" t="e">
        <f t="shared" si="293"/>
        <v>#N/A</v>
      </c>
      <c r="B4377" s="30" t="e">
        <f>VLOOKUP(F4377,[3]!Tabla13[#All],2,FALSE)</f>
        <v>#N/A</v>
      </c>
      <c r="C4377" s="40">
        <v>2026</v>
      </c>
      <c r="D4377" s="40">
        <v>8330</v>
      </c>
      <c r="E4377" s="40"/>
      <c r="F4377" s="41"/>
      <c r="G4377" s="40">
        <v>0</v>
      </c>
      <c r="H4377" s="40">
        <v>0</v>
      </c>
      <c r="I4377" s="40">
        <v>0</v>
      </c>
      <c r="J4377" s="40"/>
      <c r="K4377" s="40">
        <v>1000</v>
      </c>
      <c r="L4377" s="40">
        <v>1300</v>
      </c>
      <c r="M4377" s="40">
        <v>134</v>
      </c>
      <c r="N4377" s="39"/>
      <c r="O4377" s="38"/>
      <c r="P4377" s="37" t="s">
        <v>139</v>
      </c>
      <c r="Q4377" s="36">
        <f>SUM(Q4378)</f>
        <v>0</v>
      </c>
      <c r="R4377" s="36">
        <f>SUM(R4378)</f>
        <v>0</v>
      </c>
      <c r="S4377" s="36">
        <f t="shared" si="290"/>
        <v>0</v>
      </c>
      <c r="T4377" s="36">
        <f>SUM(T4378)</f>
        <v>0</v>
      </c>
      <c r="U4377" s="36">
        <f>SUM(U4378)</f>
        <v>0</v>
      </c>
      <c r="V4377" s="36">
        <f t="shared" si="291"/>
        <v>0</v>
      </c>
      <c r="W4377" s="36">
        <f t="shared" si="292"/>
        <v>0</v>
      </c>
      <c r="X4377" s="35"/>
      <c r="Y4377" s="64"/>
      <c r="Z4377" s="63"/>
      <c r="AA4377" s="32"/>
      <c r="AK4377" s="2"/>
      <c r="AL4377" s="2"/>
      <c r="AM4377" s="2"/>
      <c r="AN4377" s="2"/>
      <c r="AO4377" s="2"/>
      <c r="AP4377" s="2"/>
      <c r="AQ4377" s="2"/>
      <c r="AR4377" s="2"/>
      <c r="AS4377" s="2"/>
      <c r="AT4377" s="2"/>
      <c r="AU4377" s="2"/>
      <c r="AV4377" s="2"/>
      <c r="AW4377" s="2"/>
    </row>
    <row r="4378" spans="1:49" hidden="1">
      <c r="A4378" s="31" t="e">
        <f t="shared" si="293"/>
        <v>#N/A</v>
      </c>
      <c r="B4378" s="30" t="e">
        <f>VLOOKUP(F4378,[3]!Tabla13[#All],2,FALSE)</f>
        <v>#N/A</v>
      </c>
      <c r="C4378" s="51">
        <v>2026</v>
      </c>
      <c r="D4378" s="51">
        <v>8330</v>
      </c>
      <c r="E4378" s="51"/>
      <c r="F4378" s="52"/>
      <c r="G4378" s="51">
        <v>0</v>
      </c>
      <c r="H4378" s="51">
        <v>0</v>
      </c>
      <c r="I4378" s="51">
        <v>0</v>
      </c>
      <c r="J4378" s="51"/>
      <c r="K4378" s="51">
        <v>1000</v>
      </c>
      <c r="L4378" s="51">
        <v>1300</v>
      </c>
      <c r="M4378" s="51">
        <v>134</v>
      </c>
      <c r="N4378" s="50">
        <v>359</v>
      </c>
      <c r="O4378" s="49"/>
      <c r="P4378" s="48" t="s">
        <v>139</v>
      </c>
      <c r="Q4378" s="47">
        <v>0</v>
      </c>
      <c r="R4378" s="47">
        <v>0</v>
      </c>
      <c r="S4378" s="46">
        <f t="shared" si="290"/>
        <v>0</v>
      </c>
      <c r="T4378" s="47">
        <v>0</v>
      </c>
      <c r="U4378" s="47">
        <v>0</v>
      </c>
      <c r="V4378" s="46">
        <f t="shared" si="291"/>
        <v>0</v>
      </c>
      <c r="W4378" s="46">
        <f t="shared" si="292"/>
        <v>0</v>
      </c>
      <c r="X4378" s="45" t="s">
        <v>135</v>
      </c>
      <c r="Y4378" s="44"/>
      <c r="Z4378" s="43"/>
      <c r="AA4378" s="42" t="s">
        <v>19</v>
      </c>
      <c r="AK4378" s="2"/>
      <c r="AL4378" s="2"/>
      <c r="AM4378" s="2"/>
      <c r="AN4378" s="2"/>
      <c r="AO4378" s="2"/>
      <c r="AP4378" s="2"/>
      <c r="AQ4378" s="2"/>
      <c r="AR4378" s="2"/>
      <c r="AS4378" s="2"/>
      <c r="AT4378" s="2"/>
      <c r="AU4378" s="2"/>
      <c r="AV4378" s="2"/>
      <c r="AW4378" s="2"/>
    </row>
    <row r="4379" spans="1:49" hidden="1">
      <c r="A4379" s="31" t="e">
        <f t="shared" si="293"/>
        <v>#N/A</v>
      </c>
      <c r="B4379" s="30" t="e">
        <f>VLOOKUP(F4379,[3]!Tabla13[#All],2,FALSE)</f>
        <v>#N/A</v>
      </c>
      <c r="C4379" s="61">
        <v>2026</v>
      </c>
      <c r="D4379" s="61">
        <v>8330</v>
      </c>
      <c r="E4379" s="61"/>
      <c r="F4379" s="62"/>
      <c r="G4379" s="61">
        <v>0</v>
      </c>
      <c r="H4379" s="61">
        <v>0</v>
      </c>
      <c r="I4379" s="61">
        <v>0</v>
      </c>
      <c r="J4379" s="61"/>
      <c r="K4379" s="61">
        <v>1000</v>
      </c>
      <c r="L4379" s="61">
        <v>1700</v>
      </c>
      <c r="M4379" s="61"/>
      <c r="N4379" s="60"/>
      <c r="O4379" s="59"/>
      <c r="P4379" s="58" t="s">
        <v>138</v>
      </c>
      <c r="Q4379" s="57">
        <f>Q4380</f>
        <v>0</v>
      </c>
      <c r="R4379" s="57">
        <f>R4380</f>
        <v>0</v>
      </c>
      <c r="S4379" s="57">
        <f t="shared" si="290"/>
        <v>0</v>
      </c>
      <c r="T4379" s="57">
        <f>T4380</f>
        <v>0</v>
      </c>
      <c r="U4379" s="57">
        <f>U4380</f>
        <v>0</v>
      </c>
      <c r="V4379" s="57">
        <f t="shared" si="291"/>
        <v>0</v>
      </c>
      <c r="W4379" s="57">
        <f t="shared" si="292"/>
        <v>0</v>
      </c>
      <c r="X4379" s="56"/>
      <c r="Y4379" s="66"/>
      <c r="Z4379" s="65"/>
      <c r="AA4379" s="53"/>
      <c r="AK4379" s="2"/>
      <c r="AL4379" s="2"/>
      <c r="AM4379" s="2"/>
      <c r="AN4379" s="2"/>
      <c r="AO4379" s="2"/>
      <c r="AP4379" s="2"/>
      <c r="AQ4379" s="2"/>
      <c r="AR4379" s="2"/>
      <c r="AS4379" s="2"/>
      <c r="AT4379" s="2"/>
      <c r="AU4379" s="2"/>
      <c r="AV4379" s="2"/>
      <c r="AW4379" s="2"/>
    </row>
    <row r="4380" spans="1:49" hidden="1">
      <c r="A4380" s="31" t="e">
        <f t="shared" si="293"/>
        <v>#N/A</v>
      </c>
      <c r="B4380" s="30" t="e">
        <f>VLOOKUP(F4380,[3]!Tabla13[#All],2,FALSE)</f>
        <v>#N/A</v>
      </c>
      <c r="C4380" s="40">
        <v>2026</v>
      </c>
      <c r="D4380" s="40">
        <v>8330</v>
      </c>
      <c r="E4380" s="40"/>
      <c r="F4380" s="41"/>
      <c r="G4380" s="40">
        <v>0</v>
      </c>
      <c r="H4380" s="40">
        <v>0</v>
      </c>
      <c r="I4380" s="40">
        <v>0</v>
      </c>
      <c r="J4380" s="40"/>
      <c r="K4380" s="40">
        <v>1000</v>
      </c>
      <c r="L4380" s="40">
        <v>1700</v>
      </c>
      <c r="M4380" s="40">
        <v>171</v>
      </c>
      <c r="N4380" s="39"/>
      <c r="O4380" s="38"/>
      <c r="P4380" s="37" t="s">
        <v>137</v>
      </c>
      <c r="Q4380" s="36">
        <f>SUM(Q4381)</f>
        <v>0</v>
      </c>
      <c r="R4380" s="36">
        <f>SUM(R4381)</f>
        <v>0</v>
      </c>
      <c r="S4380" s="36">
        <f t="shared" si="290"/>
        <v>0</v>
      </c>
      <c r="T4380" s="36">
        <f>SUM(T4381)</f>
        <v>0</v>
      </c>
      <c r="U4380" s="36">
        <f>SUM(U4381)</f>
        <v>0</v>
      </c>
      <c r="V4380" s="36">
        <f t="shared" si="291"/>
        <v>0</v>
      </c>
      <c r="W4380" s="36">
        <f t="shared" si="292"/>
        <v>0</v>
      </c>
      <c r="X4380" s="35"/>
      <c r="Y4380" s="64"/>
      <c r="Z4380" s="63"/>
      <c r="AA4380" s="32"/>
      <c r="AK4380" s="2"/>
      <c r="AL4380" s="2"/>
      <c r="AM4380" s="2"/>
      <c r="AN4380" s="2"/>
      <c r="AO4380" s="2"/>
      <c r="AP4380" s="2"/>
      <c r="AQ4380" s="2"/>
      <c r="AR4380" s="2"/>
      <c r="AS4380" s="2"/>
      <c r="AT4380" s="2"/>
      <c r="AU4380" s="2"/>
      <c r="AV4380" s="2"/>
      <c r="AW4380" s="2"/>
    </row>
    <row r="4381" spans="1:49" hidden="1">
      <c r="A4381" s="31" t="e">
        <f t="shared" si="293"/>
        <v>#N/A</v>
      </c>
      <c r="B4381" s="30" t="e">
        <f>VLOOKUP(F4381,[3]!Tabla13[#All],2,FALSE)</f>
        <v>#N/A</v>
      </c>
      <c r="C4381" s="51">
        <v>2026</v>
      </c>
      <c r="D4381" s="51">
        <v>8330</v>
      </c>
      <c r="E4381" s="51"/>
      <c r="F4381" s="52"/>
      <c r="G4381" s="51">
        <v>0</v>
      </c>
      <c r="H4381" s="51">
        <v>0</v>
      </c>
      <c r="I4381" s="51">
        <v>0</v>
      </c>
      <c r="J4381" s="51"/>
      <c r="K4381" s="51">
        <v>1000</v>
      </c>
      <c r="L4381" s="51">
        <v>1700</v>
      </c>
      <c r="M4381" s="51">
        <v>171</v>
      </c>
      <c r="N4381" s="50">
        <v>645</v>
      </c>
      <c r="O4381" s="49"/>
      <c r="P4381" s="48" t="s">
        <v>136</v>
      </c>
      <c r="Q4381" s="47">
        <v>0</v>
      </c>
      <c r="R4381" s="47">
        <v>0</v>
      </c>
      <c r="S4381" s="46">
        <f t="shared" si="290"/>
        <v>0</v>
      </c>
      <c r="T4381" s="47">
        <v>0</v>
      </c>
      <c r="U4381" s="47">
        <v>0</v>
      </c>
      <c r="V4381" s="46">
        <f t="shared" si="291"/>
        <v>0</v>
      </c>
      <c r="W4381" s="46">
        <f t="shared" si="292"/>
        <v>0</v>
      </c>
      <c r="X4381" s="45" t="s">
        <v>135</v>
      </c>
      <c r="Y4381" s="44"/>
      <c r="Z4381" s="43"/>
      <c r="AA4381" s="42" t="s">
        <v>19</v>
      </c>
      <c r="AK4381" s="2"/>
      <c r="AL4381" s="2"/>
      <c r="AM4381" s="2"/>
      <c r="AN4381" s="2"/>
      <c r="AO4381" s="2"/>
      <c r="AP4381" s="2"/>
      <c r="AQ4381" s="2"/>
      <c r="AR4381" s="2"/>
      <c r="AS4381" s="2"/>
      <c r="AT4381" s="2"/>
      <c r="AU4381" s="2"/>
      <c r="AV4381" s="2"/>
      <c r="AW4381" s="2"/>
    </row>
    <row r="4382" spans="1:49" hidden="1">
      <c r="A4382" s="31" t="e">
        <f t="shared" si="293"/>
        <v>#N/A</v>
      </c>
      <c r="B4382" s="30" t="e">
        <f>VLOOKUP(F4382,[3]!Tabla13[#All],2,FALSE)</f>
        <v>#N/A</v>
      </c>
      <c r="C4382" s="75">
        <v>2026</v>
      </c>
      <c r="D4382" s="75">
        <v>8330</v>
      </c>
      <c r="E4382" s="75"/>
      <c r="F4382" s="76"/>
      <c r="G4382" s="75">
        <v>0</v>
      </c>
      <c r="H4382" s="75">
        <v>0</v>
      </c>
      <c r="I4382" s="75">
        <v>0</v>
      </c>
      <c r="J4382" s="75"/>
      <c r="K4382" s="75">
        <v>2000</v>
      </c>
      <c r="L4382" s="75"/>
      <c r="M4382" s="75"/>
      <c r="N4382" s="74" t="s">
        <v>23</v>
      </c>
      <c r="O4382" s="73"/>
      <c r="P4382" s="72" t="s">
        <v>134</v>
      </c>
      <c r="Q4382" s="71">
        <f>Q4383+Q4392+Q4396+Q4399</f>
        <v>0</v>
      </c>
      <c r="R4382" s="71">
        <f>R4383+R4392+R4396+R4399</f>
        <v>0</v>
      </c>
      <c r="S4382" s="71">
        <f t="shared" si="290"/>
        <v>0</v>
      </c>
      <c r="T4382" s="71">
        <f>T4383+T4392+T4396+T4399</f>
        <v>0</v>
      </c>
      <c r="U4382" s="71">
        <f>U4383+U4392+U4396+U4399</f>
        <v>0</v>
      </c>
      <c r="V4382" s="71">
        <f t="shared" si="291"/>
        <v>0</v>
      </c>
      <c r="W4382" s="71">
        <f t="shared" si="292"/>
        <v>0</v>
      </c>
      <c r="X4382" s="70"/>
      <c r="Y4382" s="79"/>
      <c r="Z4382" s="68"/>
      <c r="AA4382" s="67"/>
      <c r="AK4382" s="2"/>
      <c r="AL4382" s="2"/>
      <c r="AM4382" s="2"/>
      <c r="AN4382" s="2"/>
      <c r="AO4382" s="2"/>
      <c r="AP4382" s="2"/>
      <c r="AQ4382" s="2"/>
      <c r="AR4382" s="2"/>
      <c r="AS4382" s="2"/>
      <c r="AT4382" s="2"/>
      <c r="AU4382" s="2"/>
      <c r="AV4382" s="2"/>
      <c r="AW4382" s="2"/>
    </row>
    <row r="4383" spans="1:49" ht="30" hidden="1">
      <c r="A4383" s="31" t="e">
        <f t="shared" si="293"/>
        <v>#N/A</v>
      </c>
      <c r="B4383" s="30" t="e">
        <f>VLOOKUP(F4383,[3]!Tabla13[#All],2,FALSE)</f>
        <v>#N/A</v>
      </c>
      <c r="C4383" s="61">
        <v>2026</v>
      </c>
      <c r="D4383" s="61">
        <v>8330</v>
      </c>
      <c r="E4383" s="61"/>
      <c r="F4383" s="62"/>
      <c r="G4383" s="61">
        <v>0</v>
      </c>
      <c r="H4383" s="61">
        <v>0</v>
      </c>
      <c r="I4383" s="61">
        <v>0</v>
      </c>
      <c r="J4383" s="61"/>
      <c r="K4383" s="61">
        <v>2000</v>
      </c>
      <c r="L4383" s="61">
        <v>2100</v>
      </c>
      <c r="M4383" s="61"/>
      <c r="N4383" s="60" t="s">
        <v>23</v>
      </c>
      <c r="O4383" s="59"/>
      <c r="P4383" s="58" t="s">
        <v>133</v>
      </c>
      <c r="Q4383" s="57">
        <f>Q4384+Q4386+Q4388+Q4390</f>
        <v>0</v>
      </c>
      <c r="R4383" s="57">
        <f>R4384+R4386+R4388+R4390</f>
        <v>0</v>
      </c>
      <c r="S4383" s="57">
        <f t="shared" si="290"/>
        <v>0</v>
      </c>
      <c r="T4383" s="57">
        <f>T4384+T4386+T4388+T4390</f>
        <v>0</v>
      </c>
      <c r="U4383" s="57">
        <f>U4384+U4386+U4388+U4390</f>
        <v>0</v>
      </c>
      <c r="V4383" s="57">
        <f t="shared" si="291"/>
        <v>0</v>
      </c>
      <c r="W4383" s="57">
        <f t="shared" si="292"/>
        <v>0</v>
      </c>
      <c r="X4383" s="56"/>
      <c r="Y4383" s="66"/>
      <c r="Z4383" s="65"/>
      <c r="AA4383" s="53"/>
      <c r="AK4383" s="2"/>
      <c r="AL4383" s="2"/>
      <c r="AM4383" s="2"/>
      <c r="AN4383" s="2"/>
      <c r="AO4383" s="2"/>
      <c r="AP4383" s="2"/>
      <c r="AQ4383" s="2"/>
      <c r="AR4383" s="2"/>
      <c r="AS4383" s="2"/>
      <c r="AT4383" s="2"/>
      <c r="AU4383" s="2"/>
      <c r="AV4383" s="2"/>
      <c r="AW4383" s="2"/>
    </row>
    <row r="4384" spans="1:49" hidden="1">
      <c r="A4384" s="31" t="e">
        <f t="shared" si="293"/>
        <v>#N/A</v>
      </c>
      <c r="B4384" s="30" t="e">
        <f>VLOOKUP(F4384,[3]!Tabla13[#All],2,FALSE)</f>
        <v>#N/A</v>
      </c>
      <c r="C4384" s="40">
        <v>2026</v>
      </c>
      <c r="D4384" s="40">
        <v>8330</v>
      </c>
      <c r="E4384" s="40"/>
      <c r="F4384" s="41"/>
      <c r="G4384" s="40">
        <v>0</v>
      </c>
      <c r="H4384" s="40">
        <v>0</v>
      </c>
      <c r="I4384" s="40">
        <v>0</v>
      </c>
      <c r="J4384" s="40"/>
      <c r="K4384" s="40">
        <v>2000</v>
      </c>
      <c r="L4384" s="40">
        <v>2100</v>
      </c>
      <c r="M4384" s="40">
        <v>211</v>
      </c>
      <c r="N4384" s="39" t="s">
        <v>23</v>
      </c>
      <c r="O4384" s="38"/>
      <c r="P4384" s="37" t="s">
        <v>132</v>
      </c>
      <c r="Q4384" s="36">
        <f>SUM(Q4385)</f>
        <v>0</v>
      </c>
      <c r="R4384" s="36">
        <f>SUM(R4385)</f>
        <v>0</v>
      </c>
      <c r="S4384" s="36">
        <f t="shared" si="290"/>
        <v>0</v>
      </c>
      <c r="T4384" s="36">
        <f>SUM(T4385)</f>
        <v>0</v>
      </c>
      <c r="U4384" s="36">
        <f>SUM(U4385)</f>
        <v>0</v>
      </c>
      <c r="V4384" s="36">
        <f t="shared" si="291"/>
        <v>0</v>
      </c>
      <c r="W4384" s="36">
        <f t="shared" si="292"/>
        <v>0</v>
      </c>
      <c r="X4384" s="35"/>
      <c r="Y4384" s="64"/>
      <c r="Z4384" s="63"/>
      <c r="AA4384" s="32"/>
      <c r="AK4384" s="2"/>
      <c r="AL4384" s="2"/>
      <c r="AM4384" s="2"/>
      <c r="AN4384" s="2"/>
      <c r="AO4384" s="2"/>
      <c r="AP4384" s="2"/>
      <c r="AQ4384" s="2"/>
      <c r="AR4384" s="2"/>
      <c r="AS4384" s="2"/>
      <c r="AT4384" s="2"/>
      <c r="AU4384" s="2"/>
      <c r="AV4384" s="2"/>
      <c r="AW4384" s="2"/>
    </row>
    <row r="4385" spans="1:49" hidden="1">
      <c r="A4385" s="31" t="e">
        <f t="shared" si="293"/>
        <v>#N/A</v>
      </c>
      <c r="B4385" s="30" t="e">
        <f>VLOOKUP(F4385,[3]!Tabla13[#All],2,FALSE)</f>
        <v>#N/A</v>
      </c>
      <c r="C4385" s="51">
        <v>2026</v>
      </c>
      <c r="D4385" s="51">
        <v>8330</v>
      </c>
      <c r="E4385" s="51"/>
      <c r="F4385" s="52"/>
      <c r="G4385" s="51">
        <v>0</v>
      </c>
      <c r="H4385" s="51">
        <v>0</v>
      </c>
      <c r="I4385" s="51">
        <v>0</v>
      </c>
      <c r="J4385" s="51"/>
      <c r="K4385" s="51">
        <v>2000</v>
      </c>
      <c r="L4385" s="51">
        <v>2100</v>
      </c>
      <c r="M4385" s="51">
        <v>211</v>
      </c>
      <c r="N4385" s="50">
        <v>915</v>
      </c>
      <c r="O4385" s="49"/>
      <c r="P4385" s="48" t="s">
        <v>131</v>
      </c>
      <c r="Q4385" s="47">
        <v>0</v>
      </c>
      <c r="R4385" s="47">
        <v>0</v>
      </c>
      <c r="S4385" s="46">
        <f t="shared" si="290"/>
        <v>0</v>
      </c>
      <c r="T4385" s="47">
        <v>0</v>
      </c>
      <c r="U4385" s="47">
        <v>0</v>
      </c>
      <c r="V4385" s="46">
        <f t="shared" si="291"/>
        <v>0</v>
      </c>
      <c r="W4385" s="46">
        <f t="shared" si="292"/>
        <v>0</v>
      </c>
      <c r="X4385" s="45" t="s">
        <v>115</v>
      </c>
      <c r="Y4385" s="44"/>
      <c r="Z4385" s="43"/>
      <c r="AA4385" s="42" t="s">
        <v>19</v>
      </c>
      <c r="AK4385" s="2"/>
      <c r="AL4385" s="2"/>
      <c r="AM4385" s="2"/>
      <c r="AN4385" s="2"/>
      <c r="AO4385" s="2"/>
      <c r="AP4385" s="2"/>
      <c r="AQ4385" s="2"/>
      <c r="AR4385" s="2"/>
      <c r="AS4385" s="2"/>
      <c r="AT4385" s="2"/>
      <c r="AU4385" s="2"/>
      <c r="AV4385" s="2"/>
      <c r="AW4385" s="2"/>
    </row>
    <row r="4386" spans="1:49" hidden="1">
      <c r="A4386" s="31" t="e">
        <f t="shared" si="293"/>
        <v>#N/A</v>
      </c>
      <c r="B4386" s="30" t="e">
        <f>VLOOKUP(F4386,[3]!Tabla13[#All],2,FALSE)</f>
        <v>#N/A</v>
      </c>
      <c r="C4386" s="40">
        <v>2026</v>
      </c>
      <c r="D4386" s="40">
        <v>8330</v>
      </c>
      <c r="E4386" s="40"/>
      <c r="F4386" s="41"/>
      <c r="G4386" s="40">
        <v>0</v>
      </c>
      <c r="H4386" s="40">
        <v>0</v>
      </c>
      <c r="I4386" s="40">
        <v>0</v>
      </c>
      <c r="J4386" s="40"/>
      <c r="K4386" s="40">
        <v>2000</v>
      </c>
      <c r="L4386" s="40">
        <v>2100</v>
      </c>
      <c r="M4386" s="40">
        <v>212</v>
      </c>
      <c r="N4386" s="39" t="s">
        <v>23</v>
      </c>
      <c r="O4386" s="38"/>
      <c r="P4386" s="37" t="s">
        <v>130</v>
      </c>
      <c r="Q4386" s="36">
        <f>SUM(Q4387)</f>
        <v>0</v>
      </c>
      <c r="R4386" s="36">
        <f>SUM(R4387)</f>
        <v>0</v>
      </c>
      <c r="S4386" s="36">
        <f t="shared" si="290"/>
        <v>0</v>
      </c>
      <c r="T4386" s="36">
        <f>SUM(T4387)</f>
        <v>0</v>
      </c>
      <c r="U4386" s="36">
        <f>SUM(U4387)</f>
        <v>0</v>
      </c>
      <c r="V4386" s="36">
        <f t="shared" si="291"/>
        <v>0</v>
      </c>
      <c r="W4386" s="36">
        <f t="shared" si="292"/>
        <v>0</v>
      </c>
      <c r="X4386" s="35"/>
      <c r="Y4386" s="64"/>
      <c r="Z4386" s="63"/>
      <c r="AA4386" s="32"/>
      <c r="AK4386" s="2"/>
      <c r="AL4386" s="2"/>
      <c r="AM4386" s="2"/>
      <c r="AN4386" s="2"/>
      <c r="AO4386" s="2"/>
      <c r="AP4386" s="2"/>
      <c r="AQ4386" s="2"/>
      <c r="AR4386" s="2"/>
      <c r="AS4386" s="2"/>
      <c r="AT4386" s="2"/>
      <c r="AU4386" s="2"/>
      <c r="AV4386" s="2"/>
      <c r="AW4386" s="2"/>
    </row>
    <row r="4387" spans="1:49" hidden="1">
      <c r="A4387" s="31" t="e">
        <f t="shared" si="293"/>
        <v>#N/A</v>
      </c>
      <c r="B4387" s="30" t="e">
        <f>VLOOKUP(F4387,[3]!Tabla13[#All],2,FALSE)</f>
        <v>#N/A</v>
      </c>
      <c r="C4387" s="51">
        <v>2026</v>
      </c>
      <c r="D4387" s="51">
        <v>8330</v>
      </c>
      <c r="E4387" s="51"/>
      <c r="F4387" s="52"/>
      <c r="G4387" s="51">
        <v>0</v>
      </c>
      <c r="H4387" s="51">
        <v>0</v>
      </c>
      <c r="I4387" s="51">
        <v>0</v>
      </c>
      <c r="J4387" s="51"/>
      <c r="K4387" s="51">
        <v>2000</v>
      </c>
      <c r="L4387" s="51">
        <v>2100</v>
      </c>
      <c r="M4387" s="51">
        <v>212</v>
      </c>
      <c r="N4387" s="50">
        <v>914</v>
      </c>
      <c r="O4387" s="49"/>
      <c r="P4387" s="48" t="s">
        <v>130</v>
      </c>
      <c r="Q4387" s="47">
        <v>0</v>
      </c>
      <c r="R4387" s="47">
        <v>0</v>
      </c>
      <c r="S4387" s="46">
        <f t="shared" si="290"/>
        <v>0</v>
      </c>
      <c r="T4387" s="47">
        <v>0</v>
      </c>
      <c r="U4387" s="47">
        <v>0</v>
      </c>
      <c r="V4387" s="46">
        <f t="shared" si="291"/>
        <v>0</v>
      </c>
      <c r="W4387" s="46">
        <f t="shared" si="292"/>
        <v>0</v>
      </c>
      <c r="X4387" s="45" t="s">
        <v>115</v>
      </c>
      <c r="Y4387" s="44"/>
      <c r="Z4387" s="43"/>
      <c r="AA4387" s="42" t="s">
        <v>19</v>
      </c>
      <c r="AK4387" s="2"/>
      <c r="AL4387" s="2"/>
      <c r="AM4387" s="2"/>
      <c r="AN4387" s="2"/>
      <c r="AO4387" s="2"/>
      <c r="AP4387" s="2"/>
      <c r="AQ4387" s="2"/>
      <c r="AR4387" s="2"/>
      <c r="AS4387" s="2"/>
      <c r="AT4387" s="2"/>
      <c r="AU4387" s="2"/>
      <c r="AV4387" s="2"/>
      <c r="AW4387" s="2"/>
    </row>
    <row r="4388" spans="1:49" ht="30" hidden="1">
      <c r="A4388" s="31" t="e">
        <f t="shared" si="293"/>
        <v>#N/A</v>
      </c>
      <c r="B4388" s="30" t="e">
        <f>VLOOKUP(F4388,[3]!Tabla13[#All],2,FALSE)</f>
        <v>#N/A</v>
      </c>
      <c r="C4388" s="40">
        <v>2026</v>
      </c>
      <c r="D4388" s="40">
        <v>8330</v>
      </c>
      <c r="E4388" s="40"/>
      <c r="F4388" s="41"/>
      <c r="G4388" s="40">
        <v>0</v>
      </c>
      <c r="H4388" s="40">
        <v>0</v>
      </c>
      <c r="I4388" s="40">
        <v>0</v>
      </c>
      <c r="J4388" s="40"/>
      <c r="K4388" s="40">
        <v>2000</v>
      </c>
      <c r="L4388" s="40">
        <v>2100</v>
      </c>
      <c r="M4388" s="40">
        <v>214</v>
      </c>
      <c r="N4388" s="39" t="s">
        <v>23</v>
      </c>
      <c r="O4388" s="38"/>
      <c r="P4388" s="37" t="s">
        <v>129</v>
      </c>
      <c r="Q4388" s="36">
        <f>SUM(Q4389)</f>
        <v>0</v>
      </c>
      <c r="R4388" s="36">
        <f>SUM(R4389)</f>
        <v>0</v>
      </c>
      <c r="S4388" s="36">
        <f t="shared" si="290"/>
        <v>0</v>
      </c>
      <c r="T4388" s="36">
        <f>SUM(T4389)</f>
        <v>0</v>
      </c>
      <c r="U4388" s="36">
        <f>SUM(U4389)</f>
        <v>0</v>
      </c>
      <c r="V4388" s="36">
        <f t="shared" si="291"/>
        <v>0</v>
      </c>
      <c r="W4388" s="36">
        <f t="shared" si="292"/>
        <v>0</v>
      </c>
      <c r="X4388" s="35"/>
      <c r="Y4388" s="64"/>
      <c r="Z4388" s="63"/>
      <c r="AA4388" s="32"/>
      <c r="AK4388" s="2"/>
      <c r="AL4388" s="2"/>
      <c r="AM4388" s="2"/>
      <c r="AN4388" s="2"/>
      <c r="AO4388" s="2"/>
      <c r="AP4388" s="2"/>
      <c r="AQ4388" s="2"/>
      <c r="AR4388" s="2"/>
      <c r="AS4388" s="2"/>
      <c r="AT4388" s="2"/>
      <c r="AU4388" s="2"/>
      <c r="AV4388" s="2"/>
      <c r="AW4388" s="2"/>
    </row>
    <row r="4389" spans="1:49" ht="28.5" hidden="1">
      <c r="A4389" s="31" t="e">
        <f t="shared" si="293"/>
        <v>#N/A</v>
      </c>
      <c r="B4389" s="30" t="e">
        <f>VLOOKUP(F4389,[3]!Tabla13[#All],2,FALSE)</f>
        <v>#N/A</v>
      </c>
      <c r="C4389" s="51">
        <v>2026</v>
      </c>
      <c r="D4389" s="51">
        <v>8330</v>
      </c>
      <c r="E4389" s="51"/>
      <c r="F4389" s="52"/>
      <c r="G4389" s="51">
        <v>0</v>
      </c>
      <c r="H4389" s="51">
        <v>0</v>
      </c>
      <c r="I4389" s="51">
        <v>0</v>
      </c>
      <c r="J4389" s="51"/>
      <c r="K4389" s="51">
        <v>2000</v>
      </c>
      <c r="L4389" s="51">
        <v>2100</v>
      </c>
      <c r="M4389" s="51">
        <v>214</v>
      </c>
      <c r="N4389" s="50">
        <v>916</v>
      </c>
      <c r="O4389" s="49"/>
      <c r="P4389" s="48" t="s">
        <v>128</v>
      </c>
      <c r="Q4389" s="47">
        <v>0</v>
      </c>
      <c r="R4389" s="47">
        <v>0</v>
      </c>
      <c r="S4389" s="46">
        <f t="shared" si="290"/>
        <v>0</v>
      </c>
      <c r="T4389" s="47">
        <v>0</v>
      </c>
      <c r="U4389" s="47">
        <v>0</v>
      </c>
      <c r="V4389" s="46">
        <f t="shared" si="291"/>
        <v>0</v>
      </c>
      <c r="W4389" s="46">
        <f t="shared" si="292"/>
        <v>0</v>
      </c>
      <c r="X4389" s="45" t="s">
        <v>115</v>
      </c>
      <c r="Y4389" s="44"/>
      <c r="Z4389" s="43"/>
      <c r="AA4389" s="42" t="s">
        <v>19</v>
      </c>
      <c r="AK4389" s="2"/>
      <c r="AL4389" s="2"/>
      <c r="AM4389" s="2"/>
      <c r="AN4389" s="2"/>
      <c r="AO4389" s="2"/>
      <c r="AP4389" s="2"/>
      <c r="AQ4389" s="2"/>
      <c r="AR4389" s="2"/>
      <c r="AS4389" s="2"/>
      <c r="AT4389" s="2"/>
      <c r="AU4389" s="2"/>
      <c r="AV4389" s="2"/>
      <c r="AW4389" s="2"/>
    </row>
    <row r="4390" spans="1:49" hidden="1">
      <c r="A4390" s="31" t="e">
        <f t="shared" si="293"/>
        <v>#N/A</v>
      </c>
      <c r="B4390" s="30" t="e">
        <f>VLOOKUP(F4390,[3]!Tabla13[#All],2,FALSE)</f>
        <v>#N/A</v>
      </c>
      <c r="C4390" s="40">
        <v>2026</v>
      </c>
      <c r="D4390" s="40">
        <v>8330</v>
      </c>
      <c r="E4390" s="40"/>
      <c r="F4390" s="41"/>
      <c r="G4390" s="40">
        <v>0</v>
      </c>
      <c r="H4390" s="40">
        <v>0</v>
      </c>
      <c r="I4390" s="40">
        <v>0</v>
      </c>
      <c r="J4390" s="40"/>
      <c r="K4390" s="40">
        <v>2000</v>
      </c>
      <c r="L4390" s="40">
        <v>2100</v>
      </c>
      <c r="M4390" s="40">
        <v>216</v>
      </c>
      <c r="N4390" s="39" t="s">
        <v>23</v>
      </c>
      <c r="O4390" s="38"/>
      <c r="P4390" s="37" t="s">
        <v>127</v>
      </c>
      <c r="Q4390" s="36">
        <f>SUM(Q4391)</f>
        <v>0</v>
      </c>
      <c r="R4390" s="36">
        <f>SUM(R4391)</f>
        <v>0</v>
      </c>
      <c r="S4390" s="36">
        <f t="shared" si="290"/>
        <v>0</v>
      </c>
      <c r="T4390" s="36">
        <f>SUM(T4391)</f>
        <v>0</v>
      </c>
      <c r="U4390" s="36">
        <f>SUM(U4391)</f>
        <v>0</v>
      </c>
      <c r="V4390" s="36">
        <f t="shared" si="291"/>
        <v>0</v>
      </c>
      <c r="W4390" s="36">
        <f t="shared" si="292"/>
        <v>0</v>
      </c>
      <c r="X4390" s="35"/>
      <c r="Y4390" s="64"/>
      <c r="Z4390" s="63"/>
      <c r="AA4390" s="32"/>
      <c r="AK4390" s="2"/>
      <c r="AL4390" s="2"/>
      <c r="AM4390" s="2"/>
      <c r="AN4390" s="2"/>
      <c r="AO4390" s="2"/>
      <c r="AP4390" s="2"/>
      <c r="AQ4390" s="2"/>
      <c r="AR4390" s="2"/>
      <c r="AS4390" s="2"/>
      <c r="AT4390" s="2"/>
      <c r="AU4390" s="2"/>
      <c r="AV4390" s="2"/>
      <c r="AW4390" s="2"/>
    </row>
    <row r="4391" spans="1:49" hidden="1">
      <c r="A4391" s="31" t="e">
        <f t="shared" si="293"/>
        <v>#N/A</v>
      </c>
      <c r="B4391" s="30" t="e">
        <f>VLOOKUP(F4391,[3]!Tabla13[#All],2,FALSE)</f>
        <v>#N/A</v>
      </c>
      <c r="C4391" s="51">
        <v>2026</v>
      </c>
      <c r="D4391" s="51">
        <v>8330</v>
      </c>
      <c r="E4391" s="51"/>
      <c r="F4391" s="52"/>
      <c r="G4391" s="51">
        <v>0</v>
      </c>
      <c r="H4391" s="51">
        <v>0</v>
      </c>
      <c r="I4391" s="51">
        <v>0</v>
      </c>
      <c r="J4391" s="51"/>
      <c r="K4391" s="51">
        <v>2000</v>
      </c>
      <c r="L4391" s="51">
        <v>2100</v>
      </c>
      <c r="M4391" s="51">
        <v>216</v>
      </c>
      <c r="N4391" s="50">
        <v>907</v>
      </c>
      <c r="O4391" s="49"/>
      <c r="P4391" s="48" t="s">
        <v>127</v>
      </c>
      <c r="Q4391" s="47">
        <v>0</v>
      </c>
      <c r="R4391" s="47">
        <v>0</v>
      </c>
      <c r="S4391" s="46">
        <f t="shared" si="290"/>
        <v>0</v>
      </c>
      <c r="T4391" s="47">
        <v>0</v>
      </c>
      <c r="U4391" s="47">
        <v>0</v>
      </c>
      <c r="V4391" s="46">
        <f t="shared" si="291"/>
        <v>0</v>
      </c>
      <c r="W4391" s="46">
        <f t="shared" si="292"/>
        <v>0</v>
      </c>
      <c r="X4391" s="45" t="s">
        <v>115</v>
      </c>
      <c r="Y4391" s="44"/>
      <c r="Z4391" s="43"/>
      <c r="AA4391" s="42" t="s">
        <v>19</v>
      </c>
      <c r="AK4391" s="2"/>
      <c r="AL4391" s="2"/>
      <c r="AM4391" s="2"/>
      <c r="AN4391" s="2"/>
      <c r="AO4391" s="2"/>
      <c r="AP4391" s="2"/>
      <c r="AQ4391" s="2"/>
      <c r="AR4391" s="2"/>
      <c r="AS4391" s="2"/>
      <c r="AT4391" s="2"/>
      <c r="AU4391" s="2"/>
      <c r="AV4391" s="2"/>
      <c r="AW4391" s="2"/>
    </row>
    <row r="4392" spans="1:49" hidden="1">
      <c r="A4392" s="31" t="e">
        <f t="shared" si="293"/>
        <v>#N/A</v>
      </c>
      <c r="B4392" s="30" t="e">
        <f>VLOOKUP(F4392,[3]!Tabla13[#All],2,FALSE)</f>
        <v>#N/A</v>
      </c>
      <c r="C4392" s="61">
        <v>2026</v>
      </c>
      <c r="D4392" s="61">
        <v>8330</v>
      </c>
      <c r="E4392" s="61"/>
      <c r="F4392" s="62"/>
      <c r="G4392" s="61">
        <v>0</v>
      </c>
      <c r="H4392" s="61">
        <v>0</v>
      </c>
      <c r="I4392" s="61">
        <v>0</v>
      </c>
      <c r="J4392" s="61"/>
      <c r="K4392" s="61">
        <v>2000</v>
      </c>
      <c r="L4392" s="61">
        <v>2600</v>
      </c>
      <c r="M4392" s="61"/>
      <c r="N4392" s="60" t="s">
        <v>23</v>
      </c>
      <c r="O4392" s="59"/>
      <c r="P4392" s="58" t="s">
        <v>126</v>
      </c>
      <c r="Q4392" s="57">
        <f>Q4393</f>
        <v>0</v>
      </c>
      <c r="R4392" s="57">
        <f>R4393</f>
        <v>0</v>
      </c>
      <c r="S4392" s="57">
        <f t="shared" si="290"/>
        <v>0</v>
      </c>
      <c r="T4392" s="57">
        <f>T4393</f>
        <v>0</v>
      </c>
      <c r="U4392" s="57">
        <f>U4393</f>
        <v>0</v>
      </c>
      <c r="V4392" s="57">
        <f t="shared" si="291"/>
        <v>0</v>
      </c>
      <c r="W4392" s="57">
        <f t="shared" si="292"/>
        <v>0</v>
      </c>
      <c r="X4392" s="56"/>
      <c r="Y4392" s="66"/>
      <c r="Z4392" s="65"/>
      <c r="AA4392" s="53"/>
      <c r="AK4392" s="2"/>
      <c r="AL4392" s="2"/>
      <c r="AM4392" s="2"/>
      <c r="AN4392" s="2"/>
      <c r="AO4392" s="2"/>
      <c r="AP4392" s="2"/>
      <c r="AQ4392" s="2"/>
      <c r="AR4392" s="2"/>
      <c r="AS4392" s="2"/>
      <c r="AT4392" s="2"/>
      <c r="AU4392" s="2"/>
      <c r="AV4392" s="2"/>
      <c r="AW4392" s="2"/>
    </row>
    <row r="4393" spans="1:49" hidden="1">
      <c r="A4393" s="31" t="e">
        <f t="shared" si="293"/>
        <v>#N/A</v>
      </c>
      <c r="B4393" s="30" t="e">
        <f>VLOOKUP(F4393,[3]!Tabla13[#All],2,FALSE)</f>
        <v>#N/A</v>
      </c>
      <c r="C4393" s="40">
        <v>2026</v>
      </c>
      <c r="D4393" s="40">
        <v>8330</v>
      </c>
      <c r="E4393" s="40"/>
      <c r="F4393" s="41"/>
      <c r="G4393" s="40">
        <v>0</v>
      </c>
      <c r="H4393" s="40">
        <v>0</v>
      </c>
      <c r="I4393" s="40">
        <v>0</v>
      </c>
      <c r="J4393" s="40"/>
      <c r="K4393" s="40">
        <v>2000</v>
      </c>
      <c r="L4393" s="40">
        <v>2600</v>
      </c>
      <c r="M4393" s="40">
        <v>261</v>
      </c>
      <c r="N4393" s="39" t="s">
        <v>23</v>
      </c>
      <c r="O4393" s="38"/>
      <c r="P4393" s="37" t="s">
        <v>125</v>
      </c>
      <c r="Q4393" s="36">
        <f>SUM(Q4394:Q4395)</f>
        <v>0</v>
      </c>
      <c r="R4393" s="36">
        <f>SUM(R4394:R4395)</f>
        <v>0</v>
      </c>
      <c r="S4393" s="36">
        <f t="shared" si="290"/>
        <v>0</v>
      </c>
      <c r="T4393" s="36">
        <f>SUM(T4394:T4395)</f>
        <v>0</v>
      </c>
      <c r="U4393" s="36">
        <f>SUM(U4394:U4395)</f>
        <v>0</v>
      </c>
      <c r="V4393" s="36">
        <f t="shared" si="291"/>
        <v>0</v>
      </c>
      <c r="W4393" s="36">
        <f t="shared" si="292"/>
        <v>0</v>
      </c>
      <c r="X4393" s="35"/>
      <c r="Y4393" s="64"/>
      <c r="Z4393" s="63"/>
      <c r="AA4393" s="32"/>
      <c r="AK4393" s="2"/>
      <c r="AL4393" s="2"/>
      <c r="AM4393" s="2"/>
      <c r="AN4393" s="2"/>
      <c r="AO4393" s="2"/>
      <c r="AP4393" s="2"/>
      <c r="AQ4393" s="2"/>
      <c r="AR4393" s="2"/>
      <c r="AS4393" s="2"/>
      <c r="AT4393" s="2"/>
      <c r="AU4393" s="2"/>
      <c r="AV4393" s="2"/>
      <c r="AW4393" s="2"/>
    </row>
    <row r="4394" spans="1:49" hidden="1">
      <c r="A4394" s="31" t="e">
        <f t="shared" si="293"/>
        <v>#N/A</v>
      </c>
      <c r="B4394" s="30" t="e">
        <f>VLOOKUP(F4394,[3]!Tabla13[#All],2,FALSE)</f>
        <v>#N/A</v>
      </c>
      <c r="C4394" s="51">
        <v>2026</v>
      </c>
      <c r="D4394" s="51">
        <v>8330</v>
      </c>
      <c r="E4394" s="51"/>
      <c r="F4394" s="52"/>
      <c r="G4394" s="51">
        <v>0</v>
      </c>
      <c r="H4394" s="51">
        <v>0</v>
      </c>
      <c r="I4394" s="51">
        <v>0</v>
      </c>
      <c r="J4394" s="51"/>
      <c r="K4394" s="51">
        <v>2000</v>
      </c>
      <c r="L4394" s="51">
        <v>2600</v>
      </c>
      <c r="M4394" s="51">
        <v>261</v>
      </c>
      <c r="N4394" s="50">
        <v>700</v>
      </c>
      <c r="O4394" s="49">
        <v>3</v>
      </c>
      <c r="P4394" s="48" t="s">
        <v>124</v>
      </c>
      <c r="Q4394" s="47">
        <v>0</v>
      </c>
      <c r="R4394" s="47">
        <v>0</v>
      </c>
      <c r="S4394" s="46">
        <f t="shared" si="290"/>
        <v>0</v>
      </c>
      <c r="T4394" s="47"/>
      <c r="U4394" s="47">
        <v>0</v>
      </c>
      <c r="V4394" s="46">
        <f t="shared" si="291"/>
        <v>0</v>
      </c>
      <c r="W4394" s="46">
        <f t="shared" si="292"/>
        <v>0</v>
      </c>
      <c r="X4394" s="45" t="s">
        <v>122</v>
      </c>
      <c r="Y4394" s="44">
        <v>800</v>
      </c>
      <c r="Z4394" s="43"/>
      <c r="AA4394" s="42" t="s">
        <v>19</v>
      </c>
      <c r="AK4394" s="2"/>
      <c r="AL4394" s="2"/>
      <c r="AM4394" s="2"/>
      <c r="AN4394" s="2"/>
      <c r="AO4394" s="2"/>
      <c r="AP4394" s="2"/>
      <c r="AQ4394" s="2"/>
      <c r="AR4394" s="2"/>
      <c r="AS4394" s="2"/>
      <c r="AT4394" s="2"/>
      <c r="AU4394" s="2"/>
      <c r="AV4394" s="2"/>
      <c r="AW4394" s="2"/>
    </row>
    <row r="4395" spans="1:49" hidden="1">
      <c r="A4395" s="31" t="e">
        <f t="shared" si="293"/>
        <v>#N/A</v>
      </c>
      <c r="B4395" s="30" t="e">
        <f>VLOOKUP(F4395,[3]!Tabla13[#All],2,FALSE)</f>
        <v>#N/A</v>
      </c>
      <c r="C4395" s="51">
        <v>2026</v>
      </c>
      <c r="D4395" s="51">
        <v>8330</v>
      </c>
      <c r="E4395" s="51"/>
      <c r="F4395" s="52"/>
      <c r="G4395" s="51">
        <v>0</v>
      </c>
      <c r="H4395" s="51">
        <v>0</v>
      </c>
      <c r="I4395" s="51">
        <v>0</v>
      </c>
      <c r="J4395" s="51"/>
      <c r="K4395" s="51">
        <v>2000</v>
      </c>
      <c r="L4395" s="51">
        <v>2600</v>
      </c>
      <c r="M4395" s="51">
        <v>261</v>
      </c>
      <c r="N4395" s="50">
        <v>13</v>
      </c>
      <c r="O4395" s="49"/>
      <c r="P4395" s="48" t="s">
        <v>123</v>
      </c>
      <c r="Q4395" s="47">
        <v>0</v>
      </c>
      <c r="R4395" s="47">
        <v>0</v>
      </c>
      <c r="S4395" s="46">
        <f t="shared" si="290"/>
        <v>0</v>
      </c>
      <c r="T4395" s="47">
        <v>0</v>
      </c>
      <c r="U4395" s="47">
        <v>0</v>
      </c>
      <c r="V4395" s="46">
        <f t="shared" si="291"/>
        <v>0</v>
      </c>
      <c r="W4395" s="46">
        <f t="shared" si="292"/>
        <v>0</v>
      </c>
      <c r="X4395" s="45" t="s">
        <v>122</v>
      </c>
      <c r="Y4395" s="44"/>
      <c r="Z4395" s="43"/>
      <c r="AA4395" s="42" t="s">
        <v>19</v>
      </c>
      <c r="AK4395" s="2"/>
      <c r="AL4395" s="2"/>
      <c r="AM4395" s="2"/>
      <c r="AN4395" s="2"/>
      <c r="AO4395" s="2"/>
      <c r="AP4395" s="2"/>
      <c r="AQ4395" s="2"/>
      <c r="AR4395" s="2"/>
      <c r="AS4395" s="2"/>
      <c r="AT4395" s="2"/>
      <c r="AU4395" s="2"/>
      <c r="AV4395" s="2"/>
      <c r="AW4395" s="2"/>
    </row>
    <row r="4396" spans="1:49" ht="30" hidden="1">
      <c r="A4396" s="31" t="e">
        <f t="shared" si="293"/>
        <v>#N/A</v>
      </c>
      <c r="B4396" s="30" t="e">
        <f>VLOOKUP(F4396,[3]!Tabla13[#All],2,FALSE)</f>
        <v>#N/A</v>
      </c>
      <c r="C4396" s="61">
        <v>2026</v>
      </c>
      <c r="D4396" s="61">
        <v>8330</v>
      </c>
      <c r="E4396" s="61"/>
      <c r="F4396" s="62"/>
      <c r="G4396" s="61">
        <v>0</v>
      </c>
      <c r="H4396" s="61">
        <v>0</v>
      </c>
      <c r="I4396" s="61">
        <v>0</v>
      </c>
      <c r="J4396" s="61"/>
      <c r="K4396" s="61">
        <v>2000</v>
      </c>
      <c r="L4396" s="61">
        <v>2700</v>
      </c>
      <c r="M4396" s="61"/>
      <c r="N4396" s="60" t="s">
        <v>23</v>
      </c>
      <c r="O4396" s="59"/>
      <c r="P4396" s="58" t="s">
        <v>121</v>
      </c>
      <c r="Q4396" s="57">
        <f>Q4397</f>
        <v>0</v>
      </c>
      <c r="R4396" s="57">
        <f>R4397</f>
        <v>0</v>
      </c>
      <c r="S4396" s="57">
        <f t="shared" si="290"/>
        <v>0</v>
      </c>
      <c r="T4396" s="57">
        <f>T4397</f>
        <v>0</v>
      </c>
      <c r="U4396" s="57">
        <f>U4397</f>
        <v>0</v>
      </c>
      <c r="V4396" s="57">
        <f t="shared" si="291"/>
        <v>0</v>
      </c>
      <c r="W4396" s="57">
        <f t="shared" si="292"/>
        <v>0</v>
      </c>
      <c r="X4396" s="56"/>
      <c r="Y4396" s="66"/>
      <c r="Z4396" s="65"/>
      <c r="AA4396" s="53"/>
      <c r="AK4396" s="2"/>
      <c r="AL4396" s="2"/>
      <c r="AM4396" s="2"/>
      <c r="AN4396" s="2"/>
      <c r="AO4396" s="2"/>
      <c r="AP4396" s="2"/>
      <c r="AQ4396" s="2"/>
      <c r="AR4396" s="2"/>
      <c r="AS4396" s="2"/>
      <c r="AT4396" s="2"/>
      <c r="AU4396" s="2"/>
      <c r="AV4396" s="2"/>
      <c r="AW4396" s="2"/>
    </row>
    <row r="4397" spans="1:49" hidden="1">
      <c r="A4397" s="31" t="e">
        <f t="shared" si="293"/>
        <v>#N/A</v>
      </c>
      <c r="B4397" s="30" t="e">
        <f>VLOOKUP(F4397,[3]!Tabla13[#All],2,FALSE)</f>
        <v>#N/A</v>
      </c>
      <c r="C4397" s="40">
        <v>2026</v>
      </c>
      <c r="D4397" s="40">
        <v>8330</v>
      </c>
      <c r="E4397" s="40"/>
      <c r="F4397" s="41"/>
      <c r="G4397" s="40">
        <v>0</v>
      </c>
      <c r="H4397" s="40">
        <v>0</v>
      </c>
      <c r="I4397" s="40">
        <v>0</v>
      </c>
      <c r="J4397" s="40"/>
      <c r="K4397" s="40">
        <v>2000</v>
      </c>
      <c r="L4397" s="40">
        <v>2700</v>
      </c>
      <c r="M4397" s="40">
        <v>271</v>
      </c>
      <c r="N4397" s="39" t="s">
        <v>23</v>
      </c>
      <c r="O4397" s="38"/>
      <c r="P4397" s="37" t="s">
        <v>120</v>
      </c>
      <c r="Q4397" s="36">
        <f>SUM(Q4398)</f>
        <v>0</v>
      </c>
      <c r="R4397" s="36">
        <f>SUM(R4398)</f>
        <v>0</v>
      </c>
      <c r="S4397" s="36">
        <f t="shared" si="290"/>
        <v>0</v>
      </c>
      <c r="T4397" s="36">
        <f>SUM(T4398)</f>
        <v>0</v>
      </c>
      <c r="U4397" s="36">
        <f>SUM(U4398)</f>
        <v>0</v>
      </c>
      <c r="V4397" s="36">
        <f t="shared" si="291"/>
        <v>0</v>
      </c>
      <c r="W4397" s="36">
        <f t="shared" si="292"/>
        <v>0</v>
      </c>
      <c r="X4397" s="35"/>
      <c r="Y4397" s="64"/>
      <c r="Z4397" s="63"/>
      <c r="AA4397" s="32"/>
      <c r="AK4397" s="2"/>
      <c r="AL4397" s="2"/>
      <c r="AM4397" s="2"/>
      <c r="AN4397" s="2"/>
      <c r="AO4397" s="2"/>
      <c r="AP4397" s="2"/>
      <c r="AQ4397" s="2"/>
      <c r="AR4397" s="2"/>
      <c r="AS4397" s="2"/>
      <c r="AT4397" s="2"/>
      <c r="AU4397" s="2"/>
      <c r="AV4397" s="2"/>
      <c r="AW4397" s="2"/>
    </row>
    <row r="4398" spans="1:49" hidden="1">
      <c r="A4398" s="31" t="e">
        <f t="shared" si="293"/>
        <v>#N/A</v>
      </c>
      <c r="B4398" s="30" t="e">
        <f>VLOOKUP(F4398,[3]!Tabla13[#All],2,FALSE)</f>
        <v>#N/A</v>
      </c>
      <c r="C4398" s="51">
        <v>2026</v>
      </c>
      <c r="D4398" s="51">
        <v>8330</v>
      </c>
      <c r="E4398" s="51"/>
      <c r="F4398" s="52"/>
      <c r="G4398" s="51">
        <v>0</v>
      </c>
      <c r="H4398" s="51">
        <v>0</v>
      </c>
      <c r="I4398" s="51">
        <v>0</v>
      </c>
      <c r="J4398" s="51"/>
      <c r="K4398" s="51">
        <v>2000</v>
      </c>
      <c r="L4398" s="51">
        <v>2700</v>
      </c>
      <c r="M4398" s="51">
        <v>271</v>
      </c>
      <c r="N4398" s="50">
        <v>1502</v>
      </c>
      <c r="O4398" s="49"/>
      <c r="P4398" s="48" t="s">
        <v>120</v>
      </c>
      <c r="Q4398" s="47">
        <v>0</v>
      </c>
      <c r="R4398" s="47">
        <v>0</v>
      </c>
      <c r="S4398" s="46">
        <f t="shared" si="290"/>
        <v>0</v>
      </c>
      <c r="T4398" s="47">
        <v>0</v>
      </c>
      <c r="U4398" s="47">
        <v>0</v>
      </c>
      <c r="V4398" s="46">
        <f t="shared" si="291"/>
        <v>0</v>
      </c>
      <c r="W4398" s="46">
        <f t="shared" si="292"/>
        <v>0</v>
      </c>
      <c r="X4398" s="45" t="s">
        <v>26</v>
      </c>
      <c r="Y4398" s="44"/>
      <c r="Z4398" s="43"/>
      <c r="AA4398" s="42" t="s">
        <v>19</v>
      </c>
      <c r="AK4398" s="2"/>
      <c r="AL4398" s="2"/>
      <c r="AM4398" s="2"/>
      <c r="AN4398" s="2"/>
      <c r="AO4398" s="2"/>
      <c r="AP4398" s="2"/>
      <c r="AQ4398" s="2"/>
      <c r="AR4398" s="2"/>
      <c r="AS4398" s="2"/>
      <c r="AT4398" s="2"/>
      <c r="AU4398" s="2"/>
      <c r="AV4398" s="2"/>
      <c r="AW4398" s="2"/>
    </row>
    <row r="4399" spans="1:49" hidden="1">
      <c r="A4399" s="31" t="e">
        <f t="shared" si="293"/>
        <v>#N/A</v>
      </c>
      <c r="B4399" s="30" t="e">
        <f>VLOOKUP(F4399,[3]!Tabla13[#All],2,FALSE)</f>
        <v>#N/A</v>
      </c>
      <c r="C4399" s="61">
        <v>2026</v>
      </c>
      <c r="D4399" s="61">
        <v>8330</v>
      </c>
      <c r="E4399" s="61"/>
      <c r="F4399" s="62"/>
      <c r="G4399" s="61">
        <v>0</v>
      </c>
      <c r="H4399" s="61">
        <v>0</v>
      </c>
      <c r="I4399" s="61">
        <v>0</v>
      </c>
      <c r="J4399" s="61"/>
      <c r="K4399" s="61">
        <v>2000</v>
      </c>
      <c r="L4399" s="61">
        <v>2900</v>
      </c>
      <c r="M4399" s="61"/>
      <c r="N4399" s="60" t="s">
        <v>23</v>
      </c>
      <c r="O4399" s="59"/>
      <c r="P4399" s="58" t="s">
        <v>119</v>
      </c>
      <c r="Q4399" s="57">
        <f>Q4400+Q4402</f>
        <v>0</v>
      </c>
      <c r="R4399" s="57">
        <f>R4400+R4402</f>
        <v>0</v>
      </c>
      <c r="S4399" s="57">
        <f t="shared" si="290"/>
        <v>0</v>
      </c>
      <c r="T4399" s="57">
        <f>T4400+T4402</f>
        <v>0</v>
      </c>
      <c r="U4399" s="57">
        <f>U4400+U4402</f>
        <v>0</v>
      </c>
      <c r="V4399" s="57">
        <f t="shared" si="291"/>
        <v>0</v>
      </c>
      <c r="W4399" s="57">
        <f t="shared" si="292"/>
        <v>0</v>
      </c>
      <c r="X4399" s="56"/>
      <c r="Y4399" s="66"/>
      <c r="Z4399" s="65"/>
      <c r="AA4399" s="53"/>
      <c r="AK4399" s="2"/>
      <c r="AL4399" s="2"/>
      <c r="AM4399" s="2"/>
      <c r="AN4399" s="2"/>
      <c r="AO4399" s="2"/>
      <c r="AP4399" s="2"/>
      <c r="AQ4399" s="2"/>
      <c r="AR4399" s="2"/>
      <c r="AS4399" s="2"/>
      <c r="AT4399" s="2"/>
      <c r="AU4399" s="2"/>
      <c r="AV4399" s="2"/>
      <c r="AW4399" s="2"/>
    </row>
    <row r="4400" spans="1:49" ht="30" hidden="1">
      <c r="A4400" s="31" t="e">
        <f t="shared" si="293"/>
        <v>#N/A</v>
      </c>
      <c r="B4400" s="30" t="e">
        <f>VLOOKUP(F4400,[3]!Tabla13[#All],2,FALSE)</f>
        <v>#N/A</v>
      </c>
      <c r="C4400" s="40">
        <v>2026</v>
      </c>
      <c r="D4400" s="40">
        <v>8330</v>
      </c>
      <c r="E4400" s="40"/>
      <c r="F4400" s="41"/>
      <c r="G4400" s="40">
        <v>0</v>
      </c>
      <c r="H4400" s="40">
        <v>0</v>
      </c>
      <c r="I4400" s="40">
        <v>0</v>
      </c>
      <c r="J4400" s="40"/>
      <c r="K4400" s="40">
        <v>2000</v>
      </c>
      <c r="L4400" s="40">
        <v>2900</v>
      </c>
      <c r="M4400" s="40">
        <v>294</v>
      </c>
      <c r="N4400" s="39" t="s">
        <v>23</v>
      </c>
      <c r="O4400" s="38"/>
      <c r="P4400" s="37" t="s">
        <v>118</v>
      </c>
      <c r="Q4400" s="36">
        <f>SUM(Q4401)</f>
        <v>0</v>
      </c>
      <c r="R4400" s="36">
        <f>SUM(R4401)</f>
        <v>0</v>
      </c>
      <c r="S4400" s="36">
        <f t="shared" si="290"/>
        <v>0</v>
      </c>
      <c r="T4400" s="36">
        <f>SUM(T4401)</f>
        <v>0</v>
      </c>
      <c r="U4400" s="36">
        <f>SUM(U4401)</f>
        <v>0</v>
      </c>
      <c r="V4400" s="36">
        <f t="shared" si="291"/>
        <v>0</v>
      </c>
      <c r="W4400" s="36">
        <f t="shared" si="292"/>
        <v>0</v>
      </c>
      <c r="X4400" s="35"/>
      <c r="Y4400" s="64"/>
      <c r="Z4400" s="63"/>
      <c r="AA4400" s="32"/>
      <c r="AK4400" s="2"/>
      <c r="AL4400" s="2"/>
      <c r="AM4400" s="2"/>
      <c r="AN4400" s="2"/>
      <c r="AO4400" s="2"/>
      <c r="AP4400" s="2"/>
      <c r="AQ4400" s="2"/>
      <c r="AR4400" s="2"/>
      <c r="AS4400" s="2"/>
      <c r="AT4400" s="2"/>
      <c r="AU4400" s="2"/>
      <c r="AV4400" s="2"/>
      <c r="AW4400" s="2"/>
    </row>
    <row r="4401" spans="1:49" ht="28.5" hidden="1">
      <c r="A4401" s="31" t="e">
        <f t="shared" si="293"/>
        <v>#N/A</v>
      </c>
      <c r="B4401" s="30" t="e">
        <f>VLOOKUP(F4401,[3]!Tabla13[#All],2,FALSE)</f>
        <v>#N/A</v>
      </c>
      <c r="C4401" s="51">
        <v>2026</v>
      </c>
      <c r="D4401" s="51">
        <v>8330</v>
      </c>
      <c r="E4401" s="51"/>
      <c r="F4401" s="52"/>
      <c r="G4401" s="51">
        <v>0</v>
      </c>
      <c r="H4401" s="51">
        <v>0</v>
      </c>
      <c r="I4401" s="51">
        <v>0</v>
      </c>
      <c r="J4401" s="51"/>
      <c r="K4401" s="51">
        <v>2000</v>
      </c>
      <c r="L4401" s="51">
        <v>2900</v>
      </c>
      <c r="M4401" s="51">
        <v>294</v>
      </c>
      <c r="N4401" s="50">
        <v>1197</v>
      </c>
      <c r="O4401" s="49"/>
      <c r="P4401" s="48" t="s">
        <v>117</v>
      </c>
      <c r="Q4401" s="47">
        <v>0</v>
      </c>
      <c r="R4401" s="47">
        <v>0</v>
      </c>
      <c r="S4401" s="46">
        <f t="shared" si="290"/>
        <v>0</v>
      </c>
      <c r="T4401" s="47">
        <v>0</v>
      </c>
      <c r="U4401" s="47">
        <v>0</v>
      </c>
      <c r="V4401" s="46">
        <f t="shared" si="291"/>
        <v>0</v>
      </c>
      <c r="W4401" s="46">
        <f t="shared" si="292"/>
        <v>0</v>
      </c>
      <c r="X4401" s="45" t="s">
        <v>115</v>
      </c>
      <c r="Y4401" s="44"/>
      <c r="Z4401" s="43"/>
      <c r="AA4401" s="42" t="s">
        <v>19</v>
      </c>
      <c r="AK4401" s="2"/>
      <c r="AL4401" s="2"/>
      <c r="AM4401" s="2"/>
      <c r="AN4401" s="2"/>
      <c r="AO4401" s="2"/>
      <c r="AP4401" s="2"/>
      <c r="AQ4401" s="2"/>
      <c r="AR4401" s="2"/>
      <c r="AS4401" s="2"/>
      <c r="AT4401" s="2"/>
      <c r="AU4401" s="2"/>
      <c r="AV4401" s="2"/>
      <c r="AW4401" s="2"/>
    </row>
    <row r="4402" spans="1:49" hidden="1">
      <c r="A4402" s="31" t="e">
        <f t="shared" si="293"/>
        <v>#N/A</v>
      </c>
      <c r="B4402" s="30" t="e">
        <f>VLOOKUP(F4402,[3]!Tabla13[#All],2,FALSE)</f>
        <v>#N/A</v>
      </c>
      <c r="C4402" s="40">
        <v>2026</v>
      </c>
      <c r="D4402" s="40">
        <v>8330</v>
      </c>
      <c r="E4402" s="40"/>
      <c r="F4402" s="41"/>
      <c r="G4402" s="40">
        <v>0</v>
      </c>
      <c r="H4402" s="40">
        <v>0</v>
      </c>
      <c r="I4402" s="40">
        <v>0</v>
      </c>
      <c r="J4402" s="40"/>
      <c r="K4402" s="40">
        <v>2000</v>
      </c>
      <c r="L4402" s="40">
        <v>2900</v>
      </c>
      <c r="M4402" s="40">
        <v>296</v>
      </c>
      <c r="N4402" s="39" t="s">
        <v>23</v>
      </c>
      <c r="O4402" s="38"/>
      <c r="P4402" s="37" t="s">
        <v>116</v>
      </c>
      <c r="Q4402" s="36">
        <f>SUM(Q4403)</f>
        <v>0</v>
      </c>
      <c r="R4402" s="36">
        <f>SUM(R4403)</f>
        <v>0</v>
      </c>
      <c r="S4402" s="36">
        <f t="shared" si="290"/>
        <v>0</v>
      </c>
      <c r="T4402" s="36">
        <f>SUM(T4403)</f>
        <v>0</v>
      </c>
      <c r="U4402" s="36">
        <f>SUM(U4403)</f>
        <v>0</v>
      </c>
      <c r="V4402" s="36">
        <f t="shared" si="291"/>
        <v>0</v>
      </c>
      <c r="W4402" s="36">
        <f t="shared" si="292"/>
        <v>0</v>
      </c>
      <c r="X4402" s="35"/>
      <c r="Y4402" s="64"/>
      <c r="Z4402" s="63"/>
      <c r="AA4402" s="32"/>
      <c r="AK4402" s="2"/>
      <c r="AL4402" s="2"/>
      <c r="AM4402" s="2"/>
      <c r="AN4402" s="2"/>
      <c r="AO4402" s="2"/>
      <c r="AP4402" s="2"/>
      <c r="AQ4402" s="2"/>
      <c r="AR4402" s="2"/>
      <c r="AS4402" s="2"/>
      <c r="AT4402" s="2"/>
      <c r="AU4402" s="2"/>
      <c r="AV4402" s="2"/>
      <c r="AW4402" s="2"/>
    </row>
    <row r="4403" spans="1:49" hidden="1">
      <c r="A4403" s="31" t="e">
        <f t="shared" si="293"/>
        <v>#N/A</v>
      </c>
      <c r="B4403" s="30" t="e">
        <f>VLOOKUP(F4403,[3]!Tabla13[#All],2,FALSE)</f>
        <v>#N/A</v>
      </c>
      <c r="C4403" s="51">
        <v>2026</v>
      </c>
      <c r="D4403" s="51">
        <v>8330</v>
      </c>
      <c r="E4403" s="51"/>
      <c r="F4403" s="52"/>
      <c r="G4403" s="51">
        <v>0</v>
      </c>
      <c r="H4403" s="51">
        <v>0</v>
      </c>
      <c r="I4403" s="51">
        <v>0</v>
      </c>
      <c r="J4403" s="51"/>
      <c r="K4403" s="51">
        <v>2000</v>
      </c>
      <c r="L4403" s="51">
        <v>2900</v>
      </c>
      <c r="M4403" s="51">
        <v>296</v>
      </c>
      <c r="N4403" s="50">
        <v>1193</v>
      </c>
      <c r="O4403" s="49"/>
      <c r="P4403" s="48" t="s">
        <v>116</v>
      </c>
      <c r="Q4403" s="47">
        <v>0</v>
      </c>
      <c r="R4403" s="47">
        <v>0</v>
      </c>
      <c r="S4403" s="46">
        <f t="shared" si="290"/>
        <v>0</v>
      </c>
      <c r="T4403" s="47">
        <v>0</v>
      </c>
      <c r="U4403" s="47">
        <v>0</v>
      </c>
      <c r="V4403" s="46">
        <f t="shared" si="291"/>
        <v>0</v>
      </c>
      <c r="W4403" s="46">
        <f t="shared" si="292"/>
        <v>0</v>
      </c>
      <c r="X4403" s="45" t="s">
        <v>115</v>
      </c>
      <c r="Y4403" s="44"/>
      <c r="Z4403" s="43"/>
      <c r="AA4403" s="42" t="s">
        <v>19</v>
      </c>
      <c r="AK4403" s="2"/>
      <c r="AL4403" s="2"/>
      <c r="AM4403" s="2"/>
      <c r="AN4403" s="2"/>
      <c r="AO4403" s="2"/>
      <c r="AP4403" s="2"/>
      <c r="AQ4403" s="2"/>
      <c r="AR4403" s="2"/>
      <c r="AS4403" s="2"/>
      <c r="AT4403" s="2"/>
      <c r="AU4403" s="2"/>
      <c r="AV4403" s="2"/>
      <c r="AW4403" s="2"/>
    </row>
    <row r="4404" spans="1:49" hidden="1">
      <c r="A4404" s="31" t="e">
        <f t="shared" si="293"/>
        <v>#N/A</v>
      </c>
      <c r="B4404" s="30" t="e">
        <f>VLOOKUP(F4404,[3]!Tabla13[#All],2,FALSE)</f>
        <v>#N/A</v>
      </c>
      <c r="C4404" s="75">
        <v>2026</v>
      </c>
      <c r="D4404" s="75">
        <v>8330</v>
      </c>
      <c r="E4404" s="75"/>
      <c r="F4404" s="76"/>
      <c r="G4404" s="75">
        <v>0</v>
      </c>
      <c r="H4404" s="75">
        <v>0</v>
      </c>
      <c r="I4404" s="75">
        <v>0</v>
      </c>
      <c r="J4404" s="75"/>
      <c r="K4404" s="75">
        <v>3000</v>
      </c>
      <c r="L4404" s="75"/>
      <c r="M4404" s="75"/>
      <c r="N4404" s="74" t="s">
        <v>23</v>
      </c>
      <c r="O4404" s="73"/>
      <c r="P4404" s="72" t="s">
        <v>114</v>
      </c>
      <c r="Q4404" s="71">
        <f>Q4405+Q4412+Q4415+Q4422+Q4429+Q4436</f>
        <v>0</v>
      </c>
      <c r="R4404" s="71">
        <f>R4405+R4412+R4415+R4422+R4429+R4436</f>
        <v>0</v>
      </c>
      <c r="S4404" s="71">
        <f t="shared" si="290"/>
        <v>0</v>
      </c>
      <c r="T4404" s="71">
        <f>T4405+T4412+T4415+T4422+T4429+T4436</f>
        <v>0</v>
      </c>
      <c r="U4404" s="71">
        <f>U4405+U4412+U4415+U4422+U4429+U4436</f>
        <v>0</v>
      </c>
      <c r="V4404" s="71">
        <f t="shared" si="291"/>
        <v>0</v>
      </c>
      <c r="W4404" s="71">
        <f t="shared" si="292"/>
        <v>0</v>
      </c>
      <c r="X4404" s="70"/>
      <c r="Y4404" s="79"/>
      <c r="Z4404" s="68"/>
      <c r="AA4404" s="67"/>
      <c r="AK4404" s="2"/>
      <c r="AL4404" s="2"/>
      <c r="AM4404" s="2"/>
      <c r="AN4404" s="2"/>
      <c r="AO4404" s="2"/>
      <c r="AP4404" s="2"/>
      <c r="AQ4404" s="2"/>
      <c r="AR4404" s="2"/>
      <c r="AS4404" s="2"/>
      <c r="AT4404" s="2"/>
      <c r="AU4404" s="2"/>
      <c r="AV4404" s="2"/>
      <c r="AW4404" s="2"/>
    </row>
    <row r="4405" spans="1:49" hidden="1">
      <c r="A4405" s="31" t="e">
        <f t="shared" si="293"/>
        <v>#N/A</v>
      </c>
      <c r="B4405" s="30" t="e">
        <f>VLOOKUP(F4405,[3]!Tabla13[#All],2,FALSE)</f>
        <v>#N/A</v>
      </c>
      <c r="C4405" s="61">
        <v>2026</v>
      </c>
      <c r="D4405" s="61">
        <v>8330</v>
      </c>
      <c r="E4405" s="61"/>
      <c r="F4405" s="62"/>
      <c r="G4405" s="61">
        <v>0</v>
      </c>
      <c r="H4405" s="61">
        <v>0</v>
      </c>
      <c r="I4405" s="61">
        <v>0</v>
      </c>
      <c r="J4405" s="61"/>
      <c r="K4405" s="61">
        <v>3000</v>
      </c>
      <c r="L4405" s="61">
        <v>3100</v>
      </c>
      <c r="M4405" s="61"/>
      <c r="N4405" s="60" t="s">
        <v>23</v>
      </c>
      <c r="O4405" s="59"/>
      <c r="P4405" s="58" t="s">
        <v>113</v>
      </c>
      <c r="Q4405" s="57">
        <f>Q4406+Q4408+Q4410</f>
        <v>0</v>
      </c>
      <c r="R4405" s="57">
        <f>R4406+R4408+R4410</f>
        <v>0</v>
      </c>
      <c r="S4405" s="57">
        <f t="shared" si="290"/>
        <v>0</v>
      </c>
      <c r="T4405" s="57">
        <f>T4406+T4408+T4410</f>
        <v>0</v>
      </c>
      <c r="U4405" s="57">
        <f>U4406+U4408+U4410</f>
        <v>0</v>
      </c>
      <c r="V4405" s="57">
        <f t="shared" si="291"/>
        <v>0</v>
      </c>
      <c r="W4405" s="57">
        <f t="shared" si="292"/>
        <v>0</v>
      </c>
      <c r="X4405" s="56"/>
      <c r="Y4405" s="66"/>
      <c r="Z4405" s="65"/>
      <c r="AA4405" s="53"/>
      <c r="AK4405" s="2"/>
      <c r="AL4405" s="2"/>
      <c r="AM4405" s="2"/>
      <c r="AN4405" s="2"/>
      <c r="AO4405" s="2"/>
      <c r="AP4405" s="2"/>
      <c r="AQ4405" s="2"/>
      <c r="AR4405" s="2"/>
      <c r="AS4405" s="2"/>
      <c r="AT4405" s="2"/>
      <c r="AU4405" s="2"/>
      <c r="AV4405" s="2"/>
      <c r="AW4405" s="2"/>
    </row>
    <row r="4406" spans="1:49" hidden="1">
      <c r="A4406" s="31" t="e">
        <f t="shared" si="293"/>
        <v>#N/A</v>
      </c>
      <c r="B4406" s="30" t="e">
        <f>VLOOKUP(F4406,[3]!Tabla13[#All],2,FALSE)</f>
        <v>#N/A</v>
      </c>
      <c r="C4406" s="40">
        <v>2026</v>
      </c>
      <c r="D4406" s="40">
        <v>8330</v>
      </c>
      <c r="E4406" s="40"/>
      <c r="F4406" s="41"/>
      <c r="G4406" s="40">
        <v>0</v>
      </c>
      <c r="H4406" s="40">
        <v>0</v>
      </c>
      <c r="I4406" s="40">
        <v>0</v>
      </c>
      <c r="J4406" s="40"/>
      <c r="K4406" s="40">
        <v>3000</v>
      </c>
      <c r="L4406" s="40">
        <v>3100</v>
      </c>
      <c r="M4406" s="40">
        <v>311</v>
      </c>
      <c r="N4406" s="39" t="s">
        <v>23</v>
      </c>
      <c r="O4406" s="38"/>
      <c r="P4406" s="37" t="s">
        <v>112</v>
      </c>
      <c r="Q4406" s="36">
        <f>SUM(Q4407)</f>
        <v>0</v>
      </c>
      <c r="R4406" s="36">
        <f>SUM(R4407)</f>
        <v>0</v>
      </c>
      <c r="S4406" s="36">
        <f t="shared" si="290"/>
        <v>0</v>
      </c>
      <c r="T4406" s="36">
        <f>SUM(T4407)</f>
        <v>0</v>
      </c>
      <c r="U4406" s="36">
        <f>SUM(U4407)</f>
        <v>0</v>
      </c>
      <c r="V4406" s="36">
        <f t="shared" si="291"/>
        <v>0</v>
      </c>
      <c r="W4406" s="36">
        <f t="shared" si="292"/>
        <v>0</v>
      </c>
      <c r="X4406" s="35"/>
      <c r="Y4406" s="64"/>
      <c r="Z4406" s="63"/>
      <c r="AA4406" s="32"/>
      <c r="AK4406" s="2"/>
      <c r="AL4406" s="2"/>
      <c r="AM4406" s="2"/>
      <c r="AN4406" s="2"/>
      <c r="AO4406" s="2"/>
      <c r="AP4406" s="2"/>
      <c r="AQ4406" s="2"/>
      <c r="AR4406" s="2"/>
      <c r="AS4406" s="2"/>
      <c r="AT4406" s="2"/>
      <c r="AU4406" s="2"/>
      <c r="AV4406" s="2"/>
      <c r="AW4406" s="2"/>
    </row>
    <row r="4407" spans="1:49" hidden="1">
      <c r="A4407" s="31" t="e">
        <f t="shared" si="293"/>
        <v>#N/A</v>
      </c>
      <c r="B4407" s="30" t="e">
        <f>VLOOKUP(F4407,[3]!Tabla13[#All],2,FALSE)</f>
        <v>#N/A</v>
      </c>
      <c r="C4407" s="51">
        <v>2026</v>
      </c>
      <c r="D4407" s="51">
        <v>8330</v>
      </c>
      <c r="E4407" s="51"/>
      <c r="F4407" s="52"/>
      <c r="G4407" s="51">
        <v>0</v>
      </c>
      <c r="H4407" s="51">
        <v>0</v>
      </c>
      <c r="I4407" s="51">
        <v>0</v>
      </c>
      <c r="J4407" s="51"/>
      <c r="K4407" s="51">
        <v>3000</v>
      </c>
      <c r="L4407" s="51">
        <v>3100</v>
      </c>
      <c r="M4407" s="51">
        <v>311</v>
      </c>
      <c r="N4407" s="50">
        <v>1264</v>
      </c>
      <c r="O4407" s="49"/>
      <c r="P4407" s="48" t="s">
        <v>111</v>
      </c>
      <c r="Q4407" s="47">
        <v>0</v>
      </c>
      <c r="R4407" s="47">
        <v>0</v>
      </c>
      <c r="S4407" s="46">
        <f t="shared" si="290"/>
        <v>0</v>
      </c>
      <c r="T4407" s="47">
        <v>0</v>
      </c>
      <c r="U4407" s="47">
        <v>0</v>
      </c>
      <c r="V4407" s="46">
        <f t="shared" si="291"/>
        <v>0</v>
      </c>
      <c r="W4407" s="46">
        <f t="shared" si="292"/>
        <v>0</v>
      </c>
      <c r="X4407" s="45" t="s">
        <v>88</v>
      </c>
      <c r="Y4407" s="44"/>
      <c r="Z4407" s="43"/>
      <c r="AA4407" s="42" t="s">
        <v>19</v>
      </c>
      <c r="AK4407" s="2"/>
      <c r="AL4407" s="2"/>
      <c r="AM4407" s="2"/>
      <c r="AN4407" s="2"/>
      <c r="AO4407" s="2"/>
      <c r="AP4407" s="2"/>
      <c r="AQ4407" s="2"/>
      <c r="AR4407" s="2"/>
      <c r="AS4407" s="2"/>
      <c r="AT4407" s="2"/>
      <c r="AU4407" s="2"/>
      <c r="AV4407" s="2"/>
      <c r="AW4407" s="2"/>
    </row>
    <row r="4408" spans="1:49" hidden="1">
      <c r="A4408" s="31" t="e">
        <f t="shared" si="293"/>
        <v>#N/A</v>
      </c>
      <c r="B4408" s="30" t="e">
        <f>VLOOKUP(F4408,[3]!Tabla13[#All],2,FALSE)</f>
        <v>#N/A</v>
      </c>
      <c r="C4408" s="40">
        <v>2026</v>
      </c>
      <c r="D4408" s="40">
        <v>8330</v>
      </c>
      <c r="E4408" s="40"/>
      <c r="F4408" s="41"/>
      <c r="G4408" s="40">
        <v>0</v>
      </c>
      <c r="H4408" s="40">
        <v>0</v>
      </c>
      <c r="I4408" s="40">
        <v>0</v>
      </c>
      <c r="J4408" s="40"/>
      <c r="K4408" s="40">
        <v>3000</v>
      </c>
      <c r="L4408" s="40">
        <v>3100</v>
      </c>
      <c r="M4408" s="40">
        <v>313</v>
      </c>
      <c r="N4408" s="39" t="s">
        <v>23</v>
      </c>
      <c r="O4408" s="38"/>
      <c r="P4408" s="37" t="s">
        <v>110</v>
      </c>
      <c r="Q4408" s="36">
        <f>SUM(Q4409)</f>
        <v>0</v>
      </c>
      <c r="R4408" s="36">
        <f>SUM(R4409)</f>
        <v>0</v>
      </c>
      <c r="S4408" s="36">
        <f t="shared" si="290"/>
        <v>0</v>
      </c>
      <c r="T4408" s="36">
        <f>SUM(T4409)</f>
        <v>0</v>
      </c>
      <c r="U4408" s="36">
        <f>SUM(U4409)</f>
        <v>0</v>
      </c>
      <c r="V4408" s="36">
        <f t="shared" si="291"/>
        <v>0</v>
      </c>
      <c r="W4408" s="36">
        <f t="shared" si="292"/>
        <v>0</v>
      </c>
      <c r="X4408" s="35"/>
      <c r="Y4408" s="64"/>
      <c r="Z4408" s="63"/>
      <c r="AA4408" s="32"/>
      <c r="AK4408" s="2"/>
      <c r="AL4408" s="2"/>
      <c r="AM4408" s="2"/>
      <c r="AN4408" s="2"/>
      <c r="AO4408" s="2"/>
      <c r="AP4408" s="2"/>
      <c r="AQ4408" s="2"/>
      <c r="AR4408" s="2"/>
      <c r="AS4408" s="2"/>
      <c r="AT4408" s="2"/>
      <c r="AU4408" s="2"/>
      <c r="AV4408" s="2"/>
      <c r="AW4408" s="2"/>
    </row>
    <row r="4409" spans="1:49" hidden="1">
      <c r="A4409" s="31" t="e">
        <f t="shared" si="293"/>
        <v>#N/A</v>
      </c>
      <c r="B4409" s="30" t="e">
        <f>VLOOKUP(F4409,[3]!Tabla13[#All],2,FALSE)</f>
        <v>#N/A</v>
      </c>
      <c r="C4409" s="51">
        <v>2026</v>
      </c>
      <c r="D4409" s="51">
        <v>8330</v>
      </c>
      <c r="E4409" s="51"/>
      <c r="F4409" s="52"/>
      <c r="G4409" s="51">
        <v>0</v>
      </c>
      <c r="H4409" s="51">
        <v>0</v>
      </c>
      <c r="I4409" s="51">
        <v>0</v>
      </c>
      <c r="J4409" s="51"/>
      <c r="K4409" s="51">
        <v>3000</v>
      </c>
      <c r="L4409" s="51">
        <v>3100</v>
      </c>
      <c r="M4409" s="51">
        <v>313</v>
      </c>
      <c r="N4409" s="50">
        <v>1262</v>
      </c>
      <c r="O4409" s="49"/>
      <c r="P4409" s="48" t="s">
        <v>109</v>
      </c>
      <c r="Q4409" s="47">
        <v>0</v>
      </c>
      <c r="R4409" s="47">
        <v>0</v>
      </c>
      <c r="S4409" s="46">
        <f t="shared" si="290"/>
        <v>0</v>
      </c>
      <c r="T4409" s="47">
        <v>0</v>
      </c>
      <c r="U4409" s="47">
        <v>0</v>
      </c>
      <c r="V4409" s="46">
        <f t="shared" si="291"/>
        <v>0</v>
      </c>
      <c r="W4409" s="46">
        <f t="shared" si="292"/>
        <v>0</v>
      </c>
      <c r="X4409" s="45" t="s">
        <v>88</v>
      </c>
      <c r="Y4409" s="44"/>
      <c r="Z4409" s="43"/>
      <c r="AA4409" s="42" t="s">
        <v>19</v>
      </c>
      <c r="AK4409" s="2"/>
      <c r="AL4409" s="2"/>
      <c r="AM4409" s="2"/>
      <c r="AN4409" s="2"/>
      <c r="AO4409" s="2"/>
      <c r="AP4409" s="2"/>
      <c r="AQ4409" s="2"/>
      <c r="AR4409" s="2"/>
      <c r="AS4409" s="2"/>
      <c r="AT4409" s="2"/>
      <c r="AU4409" s="2"/>
      <c r="AV4409" s="2"/>
      <c r="AW4409" s="2"/>
    </row>
    <row r="4410" spans="1:49" hidden="1">
      <c r="A4410" s="31" t="e">
        <f t="shared" si="293"/>
        <v>#N/A</v>
      </c>
      <c r="B4410" s="30" t="e">
        <f>VLOOKUP(F4410,[3]!Tabla13[#All],2,FALSE)</f>
        <v>#N/A</v>
      </c>
      <c r="C4410" s="40">
        <v>2026</v>
      </c>
      <c r="D4410" s="40">
        <v>8330</v>
      </c>
      <c r="E4410" s="40"/>
      <c r="F4410" s="41"/>
      <c r="G4410" s="40">
        <v>0</v>
      </c>
      <c r="H4410" s="40">
        <v>0</v>
      </c>
      <c r="I4410" s="40">
        <v>0</v>
      </c>
      <c r="J4410" s="40"/>
      <c r="K4410" s="40">
        <v>3000</v>
      </c>
      <c r="L4410" s="40">
        <v>3100</v>
      </c>
      <c r="M4410" s="40">
        <v>318</v>
      </c>
      <c r="N4410" s="39" t="s">
        <v>23</v>
      </c>
      <c r="O4410" s="38"/>
      <c r="P4410" s="37" t="s">
        <v>108</v>
      </c>
      <c r="Q4410" s="36">
        <f>SUM(Q4411)</f>
        <v>0</v>
      </c>
      <c r="R4410" s="36">
        <f>SUM(R4411)</f>
        <v>0</v>
      </c>
      <c r="S4410" s="36">
        <f t="shared" si="290"/>
        <v>0</v>
      </c>
      <c r="T4410" s="36">
        <f>SUM(T4411)</f>
        <v>0</v>
      </c>
      <c r="U4410" s="36">
        <f>SUM(U4411)</f>
        <v>0</v>
      </c>
      <c r="V4410" s="36">
        <f t="shared" si="291"/>
        <v>0</v>
      </c>
      <c r="W4410" s="36">
        <f t="shared" si="292"/>
        <v>0</v>
      </c>
      <c r="X4410" s="35"/>
      <c r="Y4410" s="64"/>
      <c r="Z4410" s="63"/>
      <c r="AA4410" s="32"/>
      <c r="AK4410" s="2"/>
      <c r="AL4410" s="2"/>
      <c r="AM4410" s="2"/>
      <c r="AN4410" s="2"/>
      <c r="AO4410" s="2"/>
      <c r="AP4410" s="2"/>
      <c r="AQ4410" s="2"/>
      <c r="AR4410" s="2"/>
      <c r="AS4410" s="2"/>
      <c r="AT4410" s="2"/>
      <c r="AU4410" s="2"/>
      <c r="AV4410" s="2"/>
      <c r="AW4410" s="2"/>
    </row>
    <row r="4411" spans="1:49" hidden="1">
      <c r="A4411" s="31" t="e">
        <f t="shared" si="293"/>
        <v>#N/A</v>
      </c>
      <c r="B4411" s="30" t="e">
        <f>VLOOKUP(F4411,[3]!Tabla13[#All],2,FALSE)</f>
        <v>#N/A</v>
      </c>
      <c r="C4411" s="51">
        <v>2026</v>
      </c>
      <c r="D4411" s="51">
        <v>8330</v>
      </c>
      <c r="E4411" s="51"/>
      <c r="F4411" s="52"/>
      <c r="G4411" s="51">
        <v>0</v>
      </c>
      <c r="H4411" s="51">
        <v>0</v>
      </c>
      <c r="I4411" s="51">
        <v>0</v>
      </c>
      <c r="J4411" s="51"/>
      <c r="K4411" s="51">
        <v>3000</v>
      </c>
      <c r="L4411" s="51">
        <v>3100</v>
      </c>
      <c r="M4411" s="51">
        <v>318</v>
      </c>
      <c r="N4411" s="50">
        <v>1269</v>
      </c>
      <c r="O4411" s="49"/>
      <c r="P4411" s="48" t="s">
        <v>107</v>
      </c>
      <c r="Q4411" s="47">
        <v>0</v>
      </c>
      <c r="R4411" s="47">
        <v>0</v>
      </c>
      <c r="S4411" s="46">
        <f t="shared" ref="S4411:S4474" si="300">Q4411+R4411</f>
        <v>0</v>
      </c>
      <c r="T4411" s="47">
        <v>0</v>
      </c>
      <c r="U4411" s="47">
        <v>0</v>
      </c>
      <c r="V4411" s="46">
        <f t="shared" ref="V4411:V4474" si="301">T4411+U4411</f>
        <v>0</v>
      </c>
      <c r="W4411" s="46">
        <f t="shared" ref="W4411:W4474" si="302">S4411+V4411</f>
        <v>0</v>
      </c>
      <c r="X4411" s="45" t="s">
        <v>88</v>
      </c>
      <c r="Y4411" s="44"/>
      <c r="Z4411" s="43"/>
      <c r="AA4411" s="42" t="s">
        <v>19</v>
      </c>
      <c r="AK4411" s="2"/>
      <c r="AL4411" s="2"/>
      <c r="AM4411" s="2"/>
      <c r="AN4411" s="2"/>
      <c r="AO4411" s="2"/>
      <c r="AP4411" s="2"/>
      <c r="AQ4411" s="2"/>
      <c r="AR4411" s="2"/>
      <c r="AS4411" s="2"/>
      <c r="AT4411" s="2"/>
      <c r="AU4411" s="2"/>
      <c r="AV4411" s="2"/>
      <c r="AW4411" s="2"/>
    </row>
    <row r="4412" spans="1:49" hidden="1">
      <c r="A4412" s="31" t="e">
        <f t="shared" si="293"/>
        <v>#N/A</v>
      </c>
      <c r="B4412" s="30" t="e">
        <f>VLOOKUP(F4412,[3]!Tabla13[#All],2,FALSE)</f>
        <v>#N/A</v>
      </c>
      <c r="C4412" s="61">
        <v>2026</v>
      </c>
      <c r="D4412" s="61">
        <v>8330</v>
      </c>
      <c r="E4412" s="61"/>
      <c r="F4412" s="62"/>
      <c r="G4412" s="61">
        <v>0</v>
      </c>
      <c r="H4412" s="61">
        <v>0</v>
      </c>
      <c r="I4412" s="61">
        <v>0</v>
      </c>
      <c r="J4412" s="61"/>
      <c r="K4412" s="61">
        <v>3000</v>
      </c>
      <c r="L4412" s="61">
        <v>3200</v>
      </c>
      <c r="M4412" s="61"/>
      <c r="N4412" s="60" t="s">
        <v>23</v>
      </c>
      <c r="O4412" s="59"/>
      <c r="P4412" s="58" t="s">
        <v>106</v>
      </c>
      <c r="Q4412" s="57">
        <f>Q4413</f>
        <v>0</v>
      </c>
      <c r="R4412" s="57">
        <f>R4413</f>
        <v>0</v>
      </c>
      <c r="S4412" s="57">
        <f t="shared" si="300"/>
        <v>0</v>
      </c>
      <c r="T4412" s="57">
        <f>T4413</f>
        <v>0</v>
      </c>
      <c r="U4412" s="57">
        <f>U4413</f>
        <v>0</v>
      </c>
      <c r="V4412" s="57">
        <f t="shared" si="301"/>
        <v>0</v>
      </c>
      <c r="W4412" s="57">
        <f t="shared" si="302"/>
        <v>0</v>
      </c>
      <c r="X4412" s="56"/>
      <c r="Y4412" s="66"/>
      <c r="Z4412" s="65"/>
      <c r="AA4412" s="53"/>
      <c r="AK4412" s="2"/>
      <c r="AL4412" s="2"/>
      <c r="AM4412" s="2"/>
      <c r="AN4412" s="2"/>
      <c r="AO4412" s="2"/>
      <c r="AP4412" s="2"/>
      <c r="AQ4412" s="2"/>
      <c r="AR4412" s="2"/>
      <c r="AS4412" s="2"/>
      <c r="AT4412" s="2"/>
      <c r="AU4412" s="2"/>
      <c r="AV4412" s="2"/>
      <c r="AW4412" s="2"/>
    </row>
    <row r="4413" spans="1:49" ht="30" hidden="1">
      <c r="A4413" s="31" t="e">
        <f t="shared" si="293"/>
        <v>#N/A</v>
      </c>
      <c r="B4413" s="30" t="e">
        <f>VLOOKUP(F4413,[3]!Tabla13[#All],2,FALSE)</f>
        <v>#N/A</v>
      </c>
      <c r="C4413" s="40">
        <v>2026</v>
      </c>
      <c r="D4413" s="40">
        <v>8330</v>
      </c>
      <c r="E4413" s="40"/>
      <c r="F4413" s="41"/>
      <c r="G4413" s="40">
        <v>0</v>
      </c>
      <c r="H4413" s="40">
        <v>0</v>
      </c>
      <c r="I4413" s="40">
        <v>0</v>
      </c>
      <c r="J4413" s="40"/>
      <c r="K4413" s="40">
        <v>3000</v>
      </c>
      <c r="L4413" s="40">
        <v>3200</v>
      </c>
      <c r="M4413" s="40">
        <v>323</v>
      </c>
      <c r="N4413" s="39" t="s">
        <v>23</v>
      </c>
      <c r="O4413" s="38"/>
      <c r="P4413" s="37" t="s">
        <v>105</v>
      </c>
      <c r="Q4413" s="36">
        <f>SUM(Q4414)</f>
        <v>0</v>
      </c>
      <c r="R4413" s="36">
        <f>SUM(R4414)</f>
        <v>0</v>
      </c>
      <c r="S4413" s="36">
        <f t="shared" si="300"/>
        <v>0</v>
      </c>
      <c r="T4413" s="36">
        <f>SUM(T4414)</f>
        <v>0</v>
      </c>
      <c r="U4413" s="36">
        <f>SUM(U4414)</f>
        <v>0</v>
      </c>
      <c r="V4413" s="36">
        <f t="shared" si="301"/>
        <v>0</v>
      </c>
      <c r="W4413" s="36">
        <f t="shared" si="302"/>
        <v>0</v>
      </c>
      <c r="X4413" s="35"/>
      <c r="Y4413" s="64"/>
      <c r="Z4413" s="63"/>
      <c r="AA4413" s="32"/>
      <c r="AK4413" s="2"/>
      <c r="AL4413" s="2"/>
      <c r="AM4413" s="2"/>
      <c r="AN4413" s="2"/>
      <c r="AO4413" s="2"/>
      <c r="AP4413" s="2"/>
      <c r="AQ4413" s="2"/>
      <c r="AR4413" s="2"/>
      <c r="AS4413" s="2"/>
      <c r="AT4413" s="2"/>
      <c r="AU4413" s="2"/>
      <c r="AV4413" s="2"/>
      <c r="AW4413" s="2"/>
    </row>
    <row r="4414" spans="1:49" hidden="1">
      <c r="A4414" s="31" t="e">
        <f t="shared" ref="A4414:A4477" si="303">B4414-E4414</f>
        <v>#N/A</v>
      </c>
      <c r="B4414" s="30" t="e">
        <f>VLOOKUP(F4414,[3]!Tabla13[#All],2,FALSE)</f>
        <v>#N/A</v>
      </c>
      <c r="C4414" s="51">
        <v>2026</v>
      </c>
      <c r="D4414" s="51">
        <v>8330</v>
      </c>
      <c r="E4414" s="51"/>
      <c r="F4414" s="52"/>
      <c r="G4414" s="51">
        <v>0</v>
      </c>
      <c r="H4414" s="51">
        <v>0</v>
      </c>
      <c r="I4414" s="51">
        <v>0</v>
      </c>
      <c r="J4414" s="51"/>
      <c r="K4414" s="51">
        <v>3000</v>
      </c>
      <c r="L4414" s="51">
        <v>3200</v>
      </c>
      <c r="M4414" s="51">
        <v>323</v>
      </c>
      <c r="N4414" s="50">
        <v>76</v>
      </c>
      <c r="O4414" s="49"/>
      <c r="P4414" s="48" t="s">
        <v>104</v>
      </c>
      <c r="Q4414" s="47">
        <v>0</v>
      </c>
      <c r="R4414" s="47">
        <v>0</v>
      </c>
      <c r="S4414" s="46">
        <f t="shared" si="300"/>
        <v>0</v>
      </c>
      <c r="T4414" s="47">
        <v>0</v>
      </c>
      <c r="U4414" s="47">
        <v>0</v>
      </c>
      <c r="V4414" s="46">
        <f t="shared" si="301"/>
        <v>0</v>
      </c>
      <c r="W4414" s="46">
        <f t="shared" si="302"/>
        <v>0</v>
      </c>
      <c r="X4414" s="45" t="s">
        <v>88</v>
      </c>
      <c r="Y4414" s="44"/>
      <c r="Z4414" s="43"/>
      <c r="AA4414" s="42" t="s">
        <v>19</v>
      </c>
      <c r="AK4414" s="2"/>
      <c r="AL4414" s="2"/>
      <c r="AM4414" s="2"/>
      <c r="AN4414" s="2"/>
      <c r="AO4414" s="2"/>
      <c r="AP4414" s="2"/>
      <c r="AQ4414" s="2"/>
      <c r="AR4414" s="2"/>
      <c r="AS4414" s="2"/>
      <c r="AT4414" s="2"/>
      <c r="AU4414" s="2"/>
      <c r="AV4414" s="2"/>
      <c r="AW4414" s="2"/>
    </row>
    <row r="4415" spans="1:49" hidden="1">
      <c r="A4415" s="31" t="e">
        <f t="shared" si="303"/>
        <v>#N/A</v>
      </c>
      <c r="B4415" s="30" t="e">
        <f>VLOOKUP(F4415,[3]!Tabla13[#All],2,FALSE)</f>
        <v>#N/A</v>
      </c>
      <c r="C4415" s="61">
        <v>2026</v>
      </c>
      <c r="D4415" s="61">
        <v>8330</v>
      </c>
      <c r="E4415" s="61"/>
      <c r="F4415" s="62"/>
      <c r="G4415" s="61">
        <v>0</v>
      </c>
      <c r="H4415" s="61">
        <v>0</v>
      </c>
      <c r="I4415" s="61">
        <v>0</v>
      </c>
      <c r="J4415" s="61"/>
      <c r="K4415" s="61">
        <v>3000</v>
      </c>
      <c r="L4415" s="61">
        <v>3300</v>
      </c>
      <c r="M4415" s="61"/>
      <c r="N4415" s="60" t="s">
        <v>23</v>
      </c>
      <c r="O4415" s="59"/>
      <c r="P4415" s="58" t="s">
        <v>103</v>
      </c>
      <c r="Q4415" s="57">
        <f>Q4416+Q4418</f>
        <v>0</v>
      </c>
      <c r="R4415" s="57">
        <f>R4416+R4418</f>
        <v>0</v>
      </c>
      <c r="S4415" s="57">
        <f t="shared" si="300"/>
        <v>0</v>
      </c>
      <c r="T4415" s="57">
        <f>T4416+T4418</f>
        <v>0</v>
      </c>
      <c r="U4415" s="57">
        <f>U4416+U4418</f>
        <v>0</v>
      </c>
      <c r="V4415" s="57">
        <f t="shared" si="301"/>
        <v>0</v>
      </c>
      <c r="W4415" s="57">
        <f t="shared" si="302"/>
        <v>0</v>
      </c>
      <c r="X4415" s="56"/>
      <c r="Y4415" s="55"/>
      <c r="Z4415" s="65"/>
      <c r="AA4415" s="53"/>
      <c r="AK4415" s="2"/>
      <c r="AL4415" s="2"/>
      <c r="AM4415" s="2"/>
      <c r="AN4415" s="2"/>
      <c r="AO4415" s="2"/>
      <c r="AP4415" s="2"/>
      <c r="AQ4415" s="2"/>
      <c r="AR4415" s="2"/>
      <c r="AS4415" s="2"/>
      <c r="AT4415" s="2"/>
      <c r="AU4415" s="2"/>
      <c r="AV4415" s="2"/>
      <c r="AW4415" s="2"/>
    </row>
    <row r="4416" spans="1:49" hidden="1">
      <c r="A4416" s="31" t="e">
        <f t="shared" si="303"/>
        <v>#N/A</v>
      </c>
      <c r="B4416" s="30" t="e">
        <f>VLOOKUP(F4416,[3]!Tabla13[#All],2,FALSE)</f>
        <v>#N/A</v>
      </c>
      <c r="C4416" s="40">
        <v>2026</v>
      </c>
      <c r="D4416" s="40">
        <v>8330</v>
      </c>
      <c r="E4416" s="40"/>
      <c r="F4416" s="41"/>
      <c r="G4416" s="40">
        <v>0</v>
      </c>
      <c r="H4416" s="40">
        <v>0</v>
      </c>
      <c r="I4416" s="40">
        <v>0</v>
      </c>
      <c r="J4416" s="40"/>
      <c r="K4416" s="40">
        <v>3000</v>
      </c>
      <c r="L4416" s="40">
        <v>3300</v>
      </c>
      <c r="M4416" s="40">
        <v>331</v>
      </c>
      <c r="N4416" s="39" t="s">
        <v>23</v>
      </c>
      <c r="O4416" s="38"/>
      <c r="P4416" s="37" t="s">
        <v>102</v>
      </c>
      <c r="Q4416" s="36">
        <f>SUM(Q4417:Q4417)</f>
        <v>0</v>
      </c>
      <c r="R4416" s="36">
        <f>SUM(R4417:R4417)</f>
        <v>0</v>
      </c>
      <c r="S4416" s="36">
        <f t="shared" si="300"/>
        <v>0</v>
      </c>
      <c r="T4416" s="36">
        <f>SUM(T4417:T4417)</f>
        <v>0</v>
      </c>
      <c r="U4416" s="36">
        <f>SUM(U4417:U4417)</f>
        <v>0</v>
      </c>
      <c r="V4416" s="36">
        <f t="shared" si="301"/>
        <v>0</v>
      </c>
      <c r="W4416" s="36">
        <f t="shared" si="302"/>
        <v>0</v>
      </c>
      <c r="X4416" s="35"/>
      <c r="Y4416" s="34"/>
      <c r="Z4416" s="63"/>
      <c r="AA4416" s="32"/>
      <c r="AK4416" s="2"/>
      <c r="AL4416" s="2"/>
      <c r="AM4416" s="2"/>
      <c r="AN4416" s="2"/>
      <c r="AO4416" s="2"/>
      <c r="AP4416" s="2"/>
      <c r="AQ4416" s="2"/>
      <c r="AR4416" s="2"/>
      <c r="AS4416" s="2"/>
      <c r="AT4416" s="2"/>
      <c r="AU4416" s="2"/>
      <c r="AV4416" s="2"/>
      <c r="AW4416" s="2"/>
    </row>
    <row r="4417" spans="1:49" hidden="1">
      <c r="A4417" s="31" t="e">
        <f t="shared" si="303"/>
        <v>#N/A</v>
      </c>
      <c r="B4417" s="30" t="e">
        <f>VLOOKUP(F4417,[3]!Tabla13[#All],2,FALSE)</f>
        <v>#N/A</v>
      </c>
      <c r="C4417" s="51">
        <v>2026</v>
      </c>
      <c r="D4417" s="51">
        <v>8330</v>
      </c>
      <c r="E4417" s="51"/>
      <c r="F4417" s="52"/>
      <c r="G4417" s="51">
        <v>0</v>
      </c>
      <c r="H4417" s="51">
        <v>0</v>
      </c>
      <c r="I4417" s="51">
        <v>0</v>
      </c>
      <c r="J4417" s="51"/>
      <c r="K4417" s="51">
        <v>3000</v>
      </c>
      <c r="L4417" s="51">
        <v>3300</v>
      </c>
      <c r="M4417" s="51">
        <v>331</v>
      </c>
      <c r="N4417" s="50">
        <v>509</v>
      </c>
      <c r="O4417" s="49">
        <v>3</v>
      </c>
      <c r="P4417" s="48" t="s">
        <v>101</v>
      </c>
      <c r="Q4417" s="47"/>
      <c r="R4417" s="47">
        <v>0</v>
      </c>
      <c r="S4417" s="46">
        <f t="shared" si="300"/>
        <v>0</v>
      </c>
      <c r="T4417" s="47">
        <v>0</v>
      </c>
      <c r="U4417" s="47">
        <v>0</v>
      </c>
      <c r="V4417" s="46">
        <f t="shared" si="301"/>
        <v>0</v>
      </c>
      <c r="W4417" s="46">
        <f t="shared" si="302"/>
        <v>0</v>
      </c>
      <c r="X4417" s="45" t="s">
        <v>88</v>
      </c>
      <c r="Y4417" s="44">
        <v>2</v>
      </c>
      <c r="Z4417" s="43"/>
      <c r="AA4417" s="78" t="s">
        <v>100</v>
      </c>
      <c r="AK4417" s="2"/>
      <c r="AL4417" s="2"/>
      <c r="AM4417" s="2"/>
      <c r="AN4417" s="2"/>
      <c r="AO4417" s="2"/>
      <c r="AP4417" s="2"/>
      <c r="AQ4417" s="2"/>
      <c r="AR4417" s="2"/>
      <c r="AS4417" s="2"/>
      <c r="AT4417" s="2"/>
      <c r="AU4417" s="2"/>
      <c r="AV4417" s="2"/>
      <c r="AW4417" s="2"/>
    </row>
    <row r="4418" spans="1:49" ht="30" hidden="1">
      <c r="A4418" s="31" t="e">
        <f t="shared" si="303"/>
        <v>#N/A</v>
      </c>
      <c r="B4418" s="30" t="e">
        <f>VLOOKUP(F4418,[3]!Tabla13[#All],2,FALSE)</f>
        <v>#N/A</v>
      </c>
      <c r="C4418" s="40">
        <v>2026</v>
      </c>
      <c r="D4418" s="40">
        <v>8330</v>
      </c>
      <c r="E4418" s="40"/>
      <c r="F4418" s="41"/>
      <c r="G4418" s="40">
        <v>0</v>
      </c>
      <c r="H4418" s="40">
        <v>0</v>
      </c>
      <c r="I4418" s="40">
        <v>0</v>
      </c>
      <c r="J4418" s="40"/>
      <c r="K4418" s="40">
        <v>3000</v>
      </c>
      <c r="L4418" s="40">
        <v>3300</v>
      </c>
      <c r="M4418" s="40">
        <v>333</v>
      </c>
      <c r="N4418" s="39" t="s">
        <v>23</v>
      </c>
      <c r="O4418" s="38"/>
      <c r="P4418" s="37" t="s">
        <v>99</v>
      </c>
      <c r="Q4418" s="36">
        <f>SUM(Q4419:Q4421)</f>
        <v>0</v>
      </c>
      <c r="R4418" s="36">
        <f>SUM(R4419:R4421)</f>
        <v>0</v>
      </c>
      <c r="S4418" s="36">
        <f t="shared" si="300"/>
        <v>0</v>
      </c>
      <c r="T4418" s="36">
        <f>SUM(T4419:T4421)</f>
        <v>0</v>
      </c>
      <c r="U4418" s="36">
        <f>SUM(U4419:U4421)</f>
        <v>0</v>
      </c>
      <c r="V4418" s="36">
        <f t="shared" si="301"/>
        <v>0</v>
      </c>
      <c r="W4418" s="36">
        <f t="shared" si="302"/>
        <v>0</v>
      </c>
      <c r="X4418" s="35"/>
      <c r="Y4418" s="34"/>
      <c r="Z4418" s="63"/>
      <c r="AA4418" s="32"/>
      <c r="AK4418" s="2"/>
      <c r="AL4418" s="2"/>
      <c r="AM4418" s="2"/>
      <c r="AN4418" s="2"/>
      <c r="AO4418" s="2"/>
      <c r="AP4418" s="2"/>
      <c r="AQ4418" s="2"/>
      <c r="AR4418" s="2"/>
      <c r="AS4418" s="2"/>
      <c r="AT4418" s="2"/>
      <c r="AU4418" s="2"/>
      <c r="AV4418" s="2"/>
      <c r="AW4418" s="2"/>
    </row>
    <row r="4419" spans="1:49" hidden="1">
      <c r="A4419" s="31" t="e">
        <f t="shared" si="303"/>
        <v>#N/A</v>
      </c>
      <c r="B4419" s="30" t="e">
        <f>VLOOKUP(F4419,[3]!Tabla13[#All],2,FALSE)</f>
        <v>#N/A</v>
      </c>
      <c r="C4419" s="51">
        <v>2026</v>
      </c>
      <c r="D4419" s="51">
        <v>8330</v>
      </c>
      <c r="E4419" s="51"/>
      <c r="F4419" s="52"/>
      <c r="G4419" s="51">
        <v>0</v>
      </c>
      <c r="H4419" s="51">
        <v>0</v>
      </c>
      <c r="I4419" s="51">
        <v>0</v>
      </c>
      <c r="J4419" s="51"/>
      <c r="K4419" s="51">
        <v>3000</v>
      </c>
      <c r="L4419" s="51">
        <v>3300</v>
      </c>
      <c r="M4419" s="51">
        <v>333</v>
      </c>
      <c r="N4419" s="50">
        <v>388</v>
      </c>
      <c r="O4419" s="49"/>
      <c r="P4419" s="48" t="s">
        <v>98</v>
      </c>
      <c r="Q4419" s="47">
        <v>0</v>
      </c>
      <c r="R4419" s="47">
        <v>0</v>
      </c>
      <c r="S4419" s="46">
        <f t="shared" si="300"/>
        <v>0</v>
      </c>
      <c r="T4419" s="47">
        <v>0</v>
      </c>
      <c r="U4419" s="47">
        <v>0</v>
      </c>
      <c r="V4419" s="46">
        <f t="shared" si="301"/>
        <v>0</v>
      </c>
      <c r="W4419" s="46">
        <f t="shared" si="302"/>
        <v>0</v>
      </c>
      <c r="X4419" s="45" t="s">
        <v>88</v>
      </c>
      <c r="Y4419" s="44"/>
      <c r="Z4419" s="43"/>
      <c r="AA4419" s="42" t="s">
        <v>19</v>
      </c>
      <c r="AK4419" s="2"/>
      <c r="AL4419" s="2"/>
      <c r="AM4419" s="2"/>
      <c r="AN4419" s="2"/>
      <c r="AO4419" s="2"/>
      <c r="AP4419" s="2"/>
      <c r="AQ4419" s="2"/>
      <c r="AR4419" s="2"/>
      <c r="AS4419" s="2"/>
      <c r="AT4419" s="2"/>
      <c r="AU4419" s="2"/>
      <c r="AV4419" s="2"/>
      <c r="AW4419" s="2"/>
    </row>
    <row r="4420" spans="1:49" hidden="1">
      <c r="A4420" s="31" t="e">
        <f t="shared" si="303"/>
        <v>#N/A</v>
      </c>
      <c r="B4420" s="30" t="e">
        <f>VLOOKUP(F4420,[3]!Tabla13[#All],2,FALSE)</f>
        <v>#N/A</v>
      </c>
      <c r="C4420" s="51">
        <v>2026</v>
      </c>
      <c r="D4420" s="51">
        <v>8330</v>
      </c>
      <c r="E4420" s="51"/>
      <c r="F4420" s="52"/>
      <c r="G4420" s="51">
        <v>0</v>
      </c>
      <c r="H4420" s="51">
        <v>0</v>
      </c>
      <c r="I4420" s="51">
        <v>0</v>
      </c>
      <c r="J4420" s="51"/>
      <c r="K4420" s="51">
        <v>3000</v>
      </c>
      <c r="L4420" s="51">
        <v>3300</v>
      </c>
      <c r="M4420" s="51">
        <v>333</v>
      </c>
      <c r="N4420" s="50">
        <v>1284</v>
      </c>
      <c r="O4420" s="49"/>
      <c r="P4420" s="48" t="s">
        <v>97</v>
      </c>
      <c r="Q4420" s="47">
        <v>0</v>
      </c>
      <c r="R4420" s="47">
        <v>0</v>
      </c>
      <c r="S4420" s="46">
        <f t="shared" si="300"/>
        <v>0</v>
      </c>
      <c r="T4420" s="47">
        <v>0</v>
      </c>
      <c r="U4420" s="47">
        <v>0</v>
      </c>
      <c r="V4420" s="46">
        <f t="shared" si="301"/>
        <v>0</v>
      </c>
      <c r="W4420" s="46">
        <f t="shared" si="302"/>
        <v>0</v>
      </c>
      <c r="X4420" s="45" t="s">
        <v>88</v>
      </c>
      <c r="Y4420" s="44"/>
      <c r="Z4420" s="43"/>
      <c r="AA4420" s="42" t="s">
        <v>19</v>
      </c>
      <c r="AK4420" s="2"/>
      <c r="AL4420" s="2"/>
      <c r="AM4420" s="2"/>
      <c r="AN4420" s="2"/>
      <c r="AO4420" s="2"/>
      <c r="AP4420" s="2"/>
      <c r="AQ4420" s="2"/>
      <c r="AR4420" s="2"/>
      <c r="AS4420" s="2"/>
      <c r="AT4420" s="2"/>
      <c r="AU4420" s="2"/>
      <c r="AV4420" s="2"/>
      <c r="AW4420" s="2"/>
    </row>
    <row r="4421" spans="1:49" hidden="1">
      <c r="A4421" s="31" t="e">
        <f t="shared" si="303"/>
        <v>#N/A</v>
      </c>
      <c r="B4421" s="30" t="e">
        <f>VLOOKUP(F4421,[3]!Tabla13[#All],2,FALSE)</f>
        <v>#N/A</v>
      </c>
      <c r="C4421" s="51">
        <v>2026</v>
      </c>
      <c r="D4421" s="51">
        <v>8330</v>
      </c>
      <c r="E4421" s="51"/>
      <c r="F4421" s="52"/>
      <c r="G4421" s="51">
        <v>0</v>
      </c>
      <c r="H4421" s="51">
        <v>0</v>
      </c>
      <c r="I4421" s="51">
        <v>0</v>
      </c>
      <c r="J4421" s="51"/>
      <c r="K4421" s="51">
        <v>3000</v>
      </c>
      <c r="L4421" s="51">
        <v>3300</v>
      </c>
      <c r="M4421" s="51">
        <v>333</v>
      </c>
      <c r="N4421" s="50">
        <v>1088</v>
      </c>
      <c r="O4421" s="49"/>
      <c r="P4421" s="48" t="s">
        <v>96</v>
      </c>
      <c r="Q4421" s="47">
        <v>0</v>
      </c>
      <c r="R4421" s="47">
        <v>0</v>
      </c>
      <c r="S4421" s="46">
        <f t="shared" si="300"/>
        <v>0</v>
      </c>
      <c r="T4421" s="47">
        <v>0</v>
      </c>
      <c r="U4421" s="47">
        <v>0</v>
      </c>
      <c r="V4421" s="46">
        <f t="shared" si="301"/>
        <v>0</v>
      </c>
      <c r="W4421" s="46">
        <f t="shared" si="302"/>
        <v>0</v>
      </c>
      <c r="X4421" s="45" t="s">
        <v>88</v>
      </c>
      <c r="Y4421" s="44"/>
      <c r="Z4421" s="43"/>
      <c r="AA4421" s="42" t="s">
        <v>19</v>
      </c>
      <c r="AK4421" s="2"/>
      <c r="AL4421" s="2"/>
      <c r="AM4421" s="2"/>
      <c r="AN4421" s="2"/>
      <c r="AO4421" s="2"/>
      <c r="AP4421" s="2"/>
      <c r="AQ4421" s="2"/>
      <c r="AR4421" s="2"/>
      <c r="AS4421" s="2"/>
      <c r="AT4421" s="2"/>
      <c r="AU4421" s="2"/>
      <c r="AV4421" s="2"/>
      <c r="AW4421" s="2"/>
    </row>
    <row r="4422" spans="1:49" ht="30" hidden="1">
      <c r="A4422" s="31" t="e">
        <f t="shared" si="303"/>
        <v>#N/A</v>
      </c>
      <c r="B4422" s="30" t="e">
        <f>VLOOKUP(F4422,[3]!Tabla13[#All],2,FALSE)</f>
        <v>#N/A</v>
      </c>
      <c r="C4422" s="61">
        <v>2026</v>
      </c>
      <c r="D4422" s="61">
        <v>8330</v>
      </c>
      <c r="E4422" s="61"/>
      <c r="F4422" s="62"/>
      <c r="G4422" s="61">
        <v>0</v>
      </c>
      <c r="H4422" s="61">
        <v>0</v>
      </c>
      <c r="I4422" s="61">
        <v>0</v>
      </c>
      <c r="J4422" s="61"/>
      <c r="K4422" s="61">
        <v>3000</v>
      </c>
      <c r="L4422" s="61">
        <v>3500</v>
      </c>
      <c r="M4422" s="61"/>
      <c r="N4422" s="60" t="s">
        <v>23</v>
      </c>
      <c r="O4422" s="59"/>
      <c r="P4422" s="58" t="s">
        <v>95</v>
      </c>
      <c r="Q4422" s="57">
        <f>Q4423+Q4425+Q4427</f>
        <v>0</v>
      </c>
      <c r="R4422" s="57">
        <f>R4423+R4425+R4427</f>
        <v>0</v>
      </c>
      <c r="S4422" s="57">
        <f t="shared" si="300"/>
        <v>0</v>
      </c>
      <c r="T4422" s="57">
        <f>T4423+T4425+T4427</f>
        <v>0</v>
      </c>
      <c r="U4422" s="57">
        <f>U4423+U4425+U4427</f>
        <v>0</v>
      </c>
      <c r="V4422" s="57">
        <f t="shared" si="301"/>
        <v>0</v>
      </c>
      <c r="W4422" s="57">
        <f t="shared" si="302"/>
        <v>0</v>
      </c>
      <c r="X4422" s="56"/>
      <c r="Y4422" s="66"/>
      <c r="Z4422" s="65"/>
      <c r="AA4422" s="53"/>
      <c r="AK4422" s="2"/>
      <c r="AL4422" s="2"/>
      <c r="AM4422" s="2"/>
      <c r="AN4422" s="2"/>
      <c r="AO4422" s="2"/>
      <c r="AP4422" s="2"/>
      <c r="AQ4422" s="2"/>
      <c r="AR4422" s="2"/>
      <c r="AS4422" s="2"/>
      <c r="AT4422" s="2"/>
      <c r="AU4422" s="2"/>
      <c r="AV4422" s="2"/>
      <c r="AW4422" s="2"/>
    </row>
    <row r="4423" spans="1:49" hidden="1">
      <c r="A4423" s="31" t="e">
        <f t="shared" si="303"/>
        <v>#N/A</v>
      </c>
      <c r="B4423" s="30" t="e">
        <f>VLOOKUP(F4423,[3]!Tabla13[#All],2,FALSE)</f>
        <v>#N/A</v>
      </c>
      <c r="C4423" s="40">
        <v>2026</v>
      </c>
      <c r="D4423" s="40">
        <v>8330</v>
      </c>
      <c r="E4423" s="40"/>
      <c r="F4423" s="41"/>
      <c r="G4423" s="40">
        <v>0</v>
      </c>
      <c r="H4423" s="40">
        <v>0</v>
      </c>
      <c r="I4423" s="40">
        <v>0</v>
      </c>
      <c r="J4423" s="40"/>
      <c r="K4423" s="40">
        <v>3000</v>
      </c>
      <c r="L4423" s="40">
        <v>3500</v>
      </c>
      <c r="M4423" s="40">
        <v>351</v>
      </c>
      <c r="N4423" s="39" t="s">
        <v>23</v>
      </c>
      <c r="O4423" s="77"/>
      <c r="P4423" s="37" t="s">
        <v>94</v>
      </c>
      <c r="Q4423" s="36">
        <f>SUM(Q4424)</f>
        <v>0</v>
      </c>
      <c r="R4423" s="36">
        <f>SUM(R4424)</f>
        <v>0</v>
      </c>
      <c r="S4423" s="36">
        <f t="shared" si="300"/>
        <v>0</v>
      </c>
      <c r="T4423" s="36">
        <f>SUM(T4424)</f>
        <v>0</v>
      </c>
      <c r="U4423" s="36">
        <f>SUM(U4424)</f>
        <v>0</v>
      </c>
      <c r="V4423" s="36">
        <f t="shared" si="301"/>
        <v>0</v>
      </c>
      <c r="W4423" s="36">
        <f t="shared" si="302"/>
        <v>0</v>
      </c>
      <c r="X4423" s="35"/>
      <c r="Y4423" s="64"/>
      <c r="Z4423" s="63"/>
      <c r="AA4423" s="32"/>
      <c r="AK4423" s="2"/>
      <c r="AL4423" s="2"/>
      <c r="AM4423" s="2"/>
      <c r="AN4423" s="2"/>
      <c r="AO4423" s="2"/>
      <c r="AP4423" s="2"/>
      <c r="AQ4423" s="2"/>
      <c r="AR4423" s="2"/>
      <c r="AS4423" s="2"/>
      <c r="AT4423" s="2"/>
      <c r="AU4423" s="2"/>
      <c r="AV4423" s="2"/>
      <c r="AW4423" s="2"/>
    </row>
    <row r="4424" spans="1:49" ht="28.5" hidden="1">
      <c r="A4424" s="31" t="e">
        <f t="shared" si="303"/>
        <v>#N/A</v>
      </c>
      <c r="B4424" s="30" t="e">
        <f>VLOOKUP(F4424,[3]!Tabla13[#All],2,FALSE)</f>
        <v>#N/A</v>
      </c>
      <c r="C4424" s="51">
        <v>2026</v>
      </c>
      <c r="D4424" s="51">
        <v>8330</v>
      </c>
      <c r="E4424" s="51"/>
      <c r="F4424" s="52"/>
      <c r="G4424" s="51">
        <v>0</v>
      </c>
      <c r="H4424" s="51">
        <v>0</v>
      </c>
      <c r="I4424" s="51">
        <v>0</v>
      </c>
      <c r="J4424" s="51"/>
      <c r="K4424" s="51">
        <v>3000</v>
      </c>
      <c r="L4424" s="51">
        <v>3500</v>
      </c>
      <c r="M4424" s="51">
        <v>351</v>
      </c>
      <c r="N4424" s="50">
        <v>894</v>
      </c>
      <c r="O4424" s="49"/>
      <c r="P4424" s="48" t="s">
        <v>93</v>
      </c>
      <c r="Q4424" s="47">
        <v>0</v>
      </c>
      <c r="R4424" s="47">
        <v>0</v>
      </c>
      <c r="S4424" s="46">
        <f t="shared" si="300"/>
        <v>0</v>
      </c>
      <c r="T4424" s="47">
        <v>0</v>
      </c>
      <c r="U4424" s="47">
        <v>0</v>
      </c>
      <c r="V4424" s="46">
        <f t="shared" si="301"/>
        <v>0</v>
      </c>
      <c r="W4424" s="46">
        <f t="shared" si="302"/>
        <v>0</v>
      </c>
      <c r="X4424" s="45" t="s">
        <v>88</v>
      </c>
      <c r="Y4424" s="44"/>
      <c r="Z4424" s="43"/>
      <c r="AA4424" s="42" t="s">
        <v>19</v>
      </c>
      <c r="AK4424" s="2"/>
      <c r="AL4424" s="2"/>
      <c r="AM4424" s="2"/>
      <c r="AN4424" s="2"/>
      <c r="AO4424" s="2"/>
      <c r="AP4424" s="2"/>
      <c r="AQ4424" s="2"/>
      <c r="AR4424" s="2"/>
      <c r="AS4424" s="2"/>
      <c r="AT4424" s="2"/>
      <c r="AU4424" s="2"/>
      <c r="AV4424" s="2"/>
      <c r="AW4424" s="2"/>
    </row>
    <row r="4425" spans="1:49" ht="30" hidden="1">
      <c r="A4425" s="31" t="e">
        <f t="shared" si="303"/>
        <v>#N/A</v>
      </c>
      <c r="B4425" s="30" t="e">
        <f>VLOOKUP(F4425,[3]!Tabla13[#All],2,FALSE)</f>
        <v>#N/A</v>
      </c>
      <c r="C4425" s="40">
        <v>2026</v>
      </c>
      <c r="D4425" s="40">
        <v>8330</v>
      </c>
      <c r="E4425" s="40"/>
      <c r="F4425" s="41"/>
      <c r="G4425" s="40">
        <v>0</v>
      </c>
      <c r="H4425" s="40">
        <v>0</v>
      </c>
      <c r="I4425" s="40">
        <v>0</v>
      </c>
      <c r="J4425" s="40"/>
      <c r="K4425" s="40">
        <v>3000</v>
      </c>
      <c r="L4425" s="40">
        <v>3500</v>
      </c>
      <c r="M4425" s="40">
        <v>353</v>
      </c>
      <c r="N4425" s="39" t="s">
        <v>23</v>
      </c>
      <c r="O4425" s="38"/>
      <c r="P4425" s="37" t="s">
        <v>92</v>
      </c>
      <c r="Q4425" s="36">
        <f>SUM(Q4426)</f>
        <v>0</v>
      </c>
      <c r="R4425" s="36">
        <f>SUM(R4426)</f>
        <v>0</v>
      </c>
      <c r="S4425" s="36">
        <f t="shared" si="300"/>
        <v>0</v>
      </c>
      <c r="T4425" s="36">
        <f>SUM(T4426)</f>
        <v>0</v>
      </c>
      <c r="U4425" s="36">
        <f>SUM(U4426)</f>
        <v>0</v>
      </c>
      <c r="V4425" s="36">
        <f t="shared" si="301"/>
        <v>0</v>
      </c>
      <c r="W4425" s="36">
        <f t="shared" si="302"/>
        <v>0</v>
      </c>
      <c r="X4425" s="35"/>
      <c r="Y4425" s="64"/>
      <c r="Z4425" s="63"/>
      <c r="AA4425" s="32"/>
      <c r="AK4425" s="2"/>
      <c r="AL4425" s="2"/>
      <c r="AM4425" s="2"/>
      <c r="AN4425" s="2"/>
      <c r="AO4425" s="2"/>
      <c r="AP4425" s="2"/>
      <c r="AQ4425" s="2"/>
      <c r="AR4425" s="2"/>
      <c r="AS4425" s="2"/>
      <c r="AT4425" s="2"/>
      <c r="AU4425" s="2"/>
      <c r="AV4425" s="2"/>
      <c r="AW4425" s="2"/>
    </row>
    <row r="4426" spans="1:49" hidden="1">
      <c r="A4426" s="31" t="e">
        <f t="shared" si="303"/>
        <v>#N/A</v>
      </c>
      <c r="B4426" s="30" t="e">
        <f>VLOOKUP(F4426,[3]!Tabla13[#All],2,FALSE)</f>
        <v>#N/A</v>
      </c>
      <c r="C4426" s="51">
        <v>2026</v>
      </c>
      <c r="D4426" s="51">
        <v>8330</v>
      </c>
      <c r="E4426" s="51"/>
      <c r="F4426" s="52"/>
      <c r="G4426" s="51">
        <v>0</v>
      </c>
      <c r="H4426" s="51">
        <v>0</v>
      </c>
      <c r="I4426" s="51">
        <v>0</v>
      </c>
      <c r="J4426" s="51"/>
      <c r="K4426" s="51">
        <v>3000</v>
      </c>
      <c r="L4426" s="51">
        <v>3500</v>
      </c>
      <c r="M4426" s="51">
        <v>353</v>
      </c>
      <c r="N4426" s="50">
        <v>892</v>
      </c>
      <c r="O4426" s="49"/>
      <c r="P4426" s="48" t="s">
        <v>91</v>
      </c>
      <c r="Q4426" s="47">
        <v>0</v>
      </c>
      <c r="R4426" s="47">
        <v>0</v>
      </c>
      <c r="S4426" s="46">
        <f t="shared" si="300"/>
        <v>0</v>
      </c>
      <c r="T4426" s="47">
        <v>0</v>
      </c>
      <c r="U4426" s="47">
        <v>0</v>
      </c>
      <c r="V4426" s="46">
        <f t="shared" si="301"/>
        <v>0</v>
      </c>
      <c r="W4426" s="46">
        <f t="shared" si="302"/>
        <v>0</v>
      </c>
      <c r="X4426" s="45" t="s">
        <v>88</v>
      </c>
      <c r="Y4426" s="44"/>
      <c r="Z4426" s="43"/>
      <c r="AA4426" s="42" t="s">
        <v>19</v>
      </c>
      <c r="AK4426" s="2"/>
      <c r="AL4426" s="2"/>
      <c r="AM4426" s="2"/>
      <c r="AN4426" s="2"/>
      <c r="AO4426" s="2"/>
      <c r="AP4426" s="2"/>
      <c r="AQ4426" s="2"/>
      <c r="AR4426" s="2"/>
      <c r="AS4426" s="2"/>
      <c r="AT4426" s="2"/>
      <c r="AU4426" s="2"/>
      <c r="AV4426" s="2"/>
      <c r="AW4426" s="2"/>
    </row>
    <row r="4427" spans="1:49" hidden="1">
      <c r="A4427" s="31" t="e">
        <f t="shared" si="303"/>
        <v>#N/A</v>
      </c>
      <c r="B4427" s="30" t="e">
        <f>VLOOKUP(F4427,[3]!Tabla13[#All],2,FALSE)</f>
        <v>#N/A</v>
      </c>
      <c r="C4427" s="40">
        <v>2026</v>
      </c>
      <c r="D4427" s="40">
        <v>8330</v>
      </c>
      <c r="E4427" s="40"/>
      <c r="F4427" s="41"/>
      <c r="G4427" s="40">
        <v>0</v>
      </c>
      <c r="H4427" s="40">
        <v>0</v>
      </c>
      <c r="I4427" s="40">
        <v>0</v>
      </c>
      <c r="J4427" s="40"/>
      <c r="K4427" s="40">
        <v>3000</v>
      </c>
      <c r="L4427" s="40">
        <v>3500</v>
      </c>
      <c r="M4427" s="40">
        <v>355</v>
      </c>
      <c r="N4427" s="39" t="s">
        <v>23</v>
      </c>
      <c r="O4427" s="38"/>
      <c r="P4427" s="37" t="s">
        <v>90</v>
      </c>
      <c r="Q4427" s="36">
        <f>SUM(Q4428)</f>
        <v>0</v>
      </c>
      <c r="R4427" s="36">
        <f>SUM(R4428)</f>
        <v>0</v>
      </c>
      <c r="S4427" s="36">
        <f t="shared" si="300"/>
        <v>0</v>
      </c>
      <c r="T4427" s="36">
        <f>SUM(T4428)</f>
        <v>0</v>
      </c>
      <c r="U4427" s="36">
        <f>SUM(U4428)</f>
        <v>0</v>
      </c>
      <c r="V4427" s="36">
        <f t="shared" si="301"/>
        <v>0</v>
      </c>
      <c r="W4427" s="36">
        <f t="shared" si="302"/>
        <v>0</v>
      </c>
      <c r="X4427" s="35"/>
      <c r="Y4427" s="64"/>
      <c r="Z4427" s="63"/>
      <c r="AA4427" s="32"/>
      <c r="AK4427" s="2"/>
      <c r="AL4427" s="2"/>
      <c r="AM4427" s="2"/>
      <c r="AN4427" s="2"/>
      <c r="AO4427" s="2"/>
      <c r="AP4427" s="2"/>
      <c r="AQ4427" s="2"/>
      <c r="AR4427" s="2"/>
      <c r="AS4427" s="2"/>
      <c r="AT4427" s="2"/>
      <c r="AU4427" s="2"/>
      <c r="AV4427" s="2"/>
      <c r="AW4427" s="2"/>
    </row>
    <row r="4428" spans="1:49" hidden="1">
      <c r="A4428" s="31" t="e">
        <f t="shared" si="303"/>
        <v>#N/A</v>
      </c>
      <c r="B4428" s="30" t="e">
        <f>VLOOKUP(F4428,[3]!Tabla13[#All],2,FALSE)</f>
        <v>#N/A</v>
      </c>
      <c r="C4428" s="51">
        <v>2026</v>
      </c>
      <c r="D4428" s="51">
        <v>8330</v>
      </c>
      <c r="E4428" s="51"/>
      <c r="F4428" s="52"/>
      <c r="G4428" s="51">
        <v>0</v>
      </c>
      <c r="H4428" s="51">
        <v>0</v>
      </c>
      <c r="I4428" s="51">
        <v>0</v>
      </c>
      <c r="J4428" s="51"/>
      <c r="K4428" s="51">
        <v>3000</v>
      </c>
      <c r="L4428" s="51">
        <v>3500</v>
      </c>
      <c r="M4428" s="51">
        <v>355</v>
      </c>
      <c r="N4428" s="50">
        <v>897</v>
      </c>
      <c r="O4428" s="49"/>
      <c r="P4428" s="48" t="s">
        <v>89</v>
      </c>
      <c r="Q4428" s="47">
        <v>0</v>
      </c>
      <c r="R4428" s="47">
        <v>0</v>
      </c>
      <c r="S4428" s="46">
        <f t="shared" si="300"/>
        <v>0</v>
      </c>
      <c r="T4428" s="47">
        <v>0</v>
      </c>
      <c r="U4428" s="47">
        <v>0</v>
      </c>
      <c r="V4428" s="46">
        <f t="shared" si="301"/>
        <v>0</v>
      </c>
      <c r="W4428" s="46">
        <f t="shared" si="302"/>
        <v>0</v>
      </c>
      <c r="X4428" s="45" t="s">
        <v>88</v>
      </c>
      <c r="Y4428" s="44"/>
      <c r="Z4428" s="43"/>
      <c r="AA4428" s="42" t="s">
        <v>19</v>
      </c>
      <c r="AK4428" s="2"/>
      <c r="AL4428" s="2"/>
      <c r="AM4428" s="2"/>
      <c r="AN4428" s="2"/>
      <c r="AO4428" s="2"/>
      <c r="AP4428" s="2"/>
      <c r="AQ4428" s="2"/>
      <c r="AR4428" s="2"/>
      <c r="AS4428" s="2"/>
      <c r="AT4428" s="2"/>
      <c r="AU4428" s="2"/>
      <c r="AV4428" s="2"/>
      <c r="AW4428" s="2"/>
    </row>
    <row r="4429" spans="1:49" hidden="1">
      <c r="A4429" s="31" t="e">
        <f t="shared" si="303"/>
        <v>#N/A</v>
      </c>
      <c r="B4429" s="30" t="e">
        <f>VLOOKUP(F4429,[3]!Tabla13[#All],2,FALSE)</f>
        <v>#N/A</v>
      </c>
      <c r="C4429" s="61">
        <v>2026</v>
      </c>
      <c r="D4429" s="61">
        <v>8330</v>
      </c>
      <c r="E4429" s="61"/>
      <c r="F4429" s="62"/>
      <c r="G4429" s="61">
        <v>0</v>
      </c>
      <c r="H4429" s="61">
        <v>0</v>
      </c>
      <c r="I4429" s="61">
        <v>0</v>
      </c>
      <c r="J4429" s="61"/>
      <c r="K4429" s="61">
        <v>3000</v>
      </c>
      <c r="L4429" s="61">
        <v>3700</v>
      </c>
      <c r="M4429" s="61"/>
      <c r="N4429" s="60" t="s">
        <v>23</v>
      </c>
      <c r="O4429" s="59"/>
      <c r="P4429" s="58" t="s">
        <v>87</v>
      </c>
      <c r="Q4429" s="57">
        <f>Q4430+Q4432+Q4434</f>
        <v>0</v>
      </c>
      <c r="R4429" s="57">
        <f>R4430+R4432+R4434</f>
        <v>0</v>
      </c>
      <c r="S4429" s="57">
        <f t="shared" si="300"/>
        <v>0</v>
      </c>
      <c r="T4429" s="57">
        <f>T4430+T4432+T4434</f>
        <v>0</v>
      </c>
      <c r="U4429" s="57">
        <f>U4430+U4432+U4434</f>
        <v>0</v>
      </c>
      <c r="V4429" s="57">
        <f t="shared" si="301"/>
        <v>0</v>
      </c>
      <c r="W4429" s="57">
        <f t="shared" si="302"/>
        <v>0</v>
      </c>
      <c r="X4429" s="56"/>
      <c r="Y4429" s="66"/>
      <c r="Z4429" s="65"/>
      <c r="AA4429" s="53"/>
      <c r="AK4429" s="2"/>
      <c r="AL4429" s="2"/>
      <c r="AM4429" s="2"/>
      <c r="AN4429" s="2"/>
      <c r="AO4429" s="2"/>
      <c r="AP4429" s="2"/>
      <c r="AQ4429" s="2"/>
      <c r="AR4429" s="2"/>
      <c r="AS4429" s="2"/>
      <c r="AT4429" s="2"/>
      <c r="AU4429" s="2"/>
      <c r="AV4429" s="2"/>
      <c r="AW4429" s="2"/>
    </row>
    <row r="4430" spans="1:49" hidden="1">
      <c r="A4430" s="31" t="e">
        <f t="shared" si="303"/>
        <v>#N/A</v>
      </c>
      <c r="B4430" s="30" t="e">
        <f>VLOOKUP(F4430,[3]!Tabla13[#All],2,FALSE)</f>
        <v>#N/A</v>
      </c>
      <c r="C4430" s="40">
        <v>2026</v>
      </c>
      <c r="D4430" s="40">
        <v>8330</v>
      </c>
      <c r="E4430" s="40"/>
      <c r="F4430" s="41"/>
      <c r="G4430" s="40">
        <v>0</v>
      </c>
      <c r="H4430" s="40">
        <v>0</v>
      </c>
      <c r="I4430" s="40">
        <v>0</v>
      </c>
      <c r="J4430" s="40"/>
      <c r="K4430" s="40">
        <v>3000</v>
      </c>
      <c r="L4430" s="40">
        <v>3700</v>
      </c>
      <c r="M4430" s="40">
        <v>371</v>
      </c>
      <c r="N4430" s="39" t="s">
        <v>23</v>
      </c>
      <c r="O4430" s="38"/>
      <c r="P4430" s="37" t="s">
        <v>86</v>
      </c>
      <c r="Q4430" s="36">
        <f>SUM(Q4431)</f>
        <v>0</v>
      </c>
      <c r="R4430" s="36">
        <f>SUM(R4431)</f>
        <v>0</v>
      </c>
      <c r="S4430" s="36">
        <f t="shared" si="300"/>
        <v>0</v>
      </c>
      <c r="T4430" s="36">
        <f>SUM(T4431)</f>
        <v>0</v>
      </c>
      <c r="U4430" s="36">
        <f>SUM(U4431)</f>
        <v>0</v>
      </c>
      <c r="V4430" s="36">
        <f t="shared" si="301"/>
        <v>0</v>
      </c>
      <c r="W4430" s="36">
        <f t="shared" si="302"/>
        <v>0</v>
      </c>
      <c r="X4430" s="35"/>
      <c r="Y4430" s="64"/>
      <c r="Z4430" s="63"/>
      <c r="AA4430" s="32"/>
      <c r="AK4430" s="2"/>
      <c r="AL4430" s="2"/>
      <c r="AM4430" s="2"/>
      <c r="AN4430" s="2"/>
      <c r="AO4430" s="2"/>
      <c r="AP4430" s="2"/>
      <c r="AQ4430" s="2"/>
      <c r="AR4430" s="2"/>
      <c r="AS4430" s="2"/>
      <c r="AT4430" s="2"/>
      <c r="AU4430" s="2"/>
      <c r="AV4430" s="2"/>
      <c r="AW4430" s="2"/>
    </row>
    <row r="4431" spans="1:49" hidden="1">
      <c r="A4431" s="31" t="e">
        <f t="shared" si="303"/>
        <v>#N/A</v>
      </c>
      <c r="B4431" s="30" t="e">
        <f>VLOOKUP(F4431,[3]!Tabla13[#All],2,FALSE)</f>
        <v>#N/A</v>
      </c>
      <c r="C4431" s="51">
        <v>2026</v>
      </c>
      <c r="D4431" s="51">
        <v>8330</v>
      </c>
      <c r="E4431" s="51"/>
      <c r="F4431" s="52"/>
      <c r="G4431" s="51">
        <v>0</v>
      </c>
      <c r="H4431" s="51">
        <v>0</v>
      </c>
      <c r="I4431" s="51">
        <v>0</v>
      </c>
      <c r="J4431" s="51"/>
      <c r="K4431" s="51">
        <v>3000</v>
      </c>
      <c r="L4431" s="51">
        <v>3700</v>
      </c>
      <c r="M4431" s="51">
        <v>371</v>
      </c>
      <c r="N4431" s="50">
        <v>1059</v>
      </c>
      <c r="O4431" s="49"/>
      <c r="P4431" s="48" t="s">
        <v>85</v>
      </c>
      <c r="Q4431" s="47">
        <v>0</v>
      </c>
      <c r="R4431" s="47">
        <v>0</v>
      </c>
      <c r="S4431" s="46">
        <f t="shared" si="300"/>
        <v>0</v>
      </c>
      <c r="T4431" s="47">
        <v>0</v>
      </c>
      <c r="U4431" s="47">
        <v>0</v>
      </c>
      <c r="V4431" s="46">
        <f t="shared" si="301"/>
        <v>0</v>
      </c>
      <c r="W4431" s="46">
        <f t="shared" si="302"/>
        <v>0</v>
      </c>
      <c r="X4431" s="45" t="s">
        <v>77</v>
      </c>
      <c r="Y4431" s="44"/>
      <c r="Z4431" s="43"/>
      <c r="AA4431" s="42" t="s">
        <v>19</v>
      </c>
      <c r="AK4431" s="2"/>
      <c r="AL4431" s="2"/>
      <c r="AM4431" s="2"/>
      <c r="AN4431" s="2"/>
      <c r="AO4431" s="2"/>
      <c r="AP4431" s="2"/>
      <c r="AQ4431" s="2"/>
      <c r="AR4431" s="2"/>
      <c r="AS4431" s="2"/>
      <c r="AT4431" s="2"/>
      <c r="AU4431" s="2"/>
      <c r="AV4431" s="2"/>
      <c r="AW4431" s="2"/>
    </row>
    <row r="4432" spans="1:49" hidden="1">
      <c r="A4432" s="31" t="e">
        <f t="shared" si="303"/>
        <v>#N/A</v>
      </c>
      <c r="B4432" s="30" t="e">
        <f>VLOOKUP(F4432,[3]!Tabla13[#All],2,FALSE)</f>
        <v>#N/A</v>
      </c>
      <c r="C4432" s="40">
        <v>2026</v>
      </c>
      <c r="D4432" s="40">
        <v>8330</v>
      </c>
      <c r="E4432" s="40"/>
      <c r="F4432" s="41"/>
      <c r="G4432" s="40">
        <v>0</v>
      </c>
      <c r="H4432" s="40">
        <v>0</v>
      </c>
      <c r="I4432" s="40">
        <v>0</v>
      </c>
      <c r="J4432" s="40"/>
      <c r="K4432" s="40">
        <v>3000</v>
      </c>
      <c r="L4432" s="40">
        <v>3700</v>
      </c>
      <c r="M4432" s="40">
        <v>372</v>
      </c>
      <c r="N4432" s="39" t="s">
        <v>23</v>
      </c>
      <c r="O4432" s="38"/>
      <c r="P4432" s="37" t="s">
        <v>84</v>
      </c>
      <c r="Q4432" s="36">
        <f>SUM(Q4433)</f>
        <v>0</v>
      </c>
      <c r="R4432" s="36">
        <f>SUM(R4433)</f>
        <v>0</v>
      </c>
      <c r="S4432" s="36">
        <f t="shared" si="300"/>
        <v>0</v>
      </c>
      <c r="T4432" s="36">
        <f>SUM(T4433)</f>
        <v>0</v>
      </c>
      <c r="U4432" s="36">
        <f>SUM(U4433)</f>
        <v>0</v>
      </c>
      <c r="V4432" s="36">
        <f t="shared" si="301"/>
        <v>0</v>
      </c>
      <c r="W4432" s="36">
        <f t="shared" si="302"/>
        <v>0</v>
      </c>
      <c r="X4432" s="35"/>
      <c r="Y4432" s="34"/>
      <c r="Z4432" s="63"/>
      <c r="AA4432" s="32"/>
      <c r="AK4432" s="2"/>
      <c r="AL4432" s="2"/>
      <c r="AM4432" s="2"/>
      <c r="AN4432" s="2"/>
      <c r="AO4432" s="2"/>
      <c r="AP4432" s="2"/>
      <c r="AQ4432" s="2"/>
      <c r="AR4432" s="2"/>
      <c r="AS4432" s="2"/>
      <c r="AT4432" s="2"/>
      <c r="AU4432" s="2"/>
      <c r="AV4432" s="2"/>
      <c r="AW4432" s="2"/>
    </row>
    <row r="4433" spans="1:49" hidden="1">
      <c r="A4433" s="31" t="e">
        <f t="shared" si="303"/>
        <v>#N/A</v>
      </c>
      <c r="B4433" s="30" t="e">
        <f>VLOOKUP(F4433,[3]!Tabla13[#All],2,FALSE)</f>
        <v>#N/A</v>
      </c>
      <c r="C4433" s="51">
        <v>2026</v>
      </c>
      <c r="D4433" s="51">
        <v>8330</v>
      </c>
      <c r="E4433" s="51"/>
      <c r="F4433" s="52"/>
      <c r="G4433" s="51">
        <v>0</v>
      </c>
      <c r="H4433" s="51">
        <v>0</v>
      </c>
      <c r="I4433" s="51">
        <v>0</v>
      </c>
      <c r="J4433" s="51"/>
      <c r="K4433" s="51">
        <v>3000</v>
      </c>
      <c r="L4433" s="51">
        <v>3700</v>
      </c>
      <c r="M4433" s="51">
        <v>372</v>
      </c>
      <c r="N4433" s="50">
        <v>1060</v>
      </c>
      <c r="O4433" s="49">
        <v>3</v>
      </c>
      <c r="P4433" s="48" t="s">
        <v>83</v>
      </c>
      <c r="Q4433" s="47">
        <v>0</v>
      </c>
      <c r="R4433" s="47">
        <v>0</v>
      </c>
      <c r="S4433" s="46">
        <f t="shared" si="300"/>
        <v>0</v>
      </c>
      <c r="T4433" s="47"/>
      <c r="U4433" s="47">
        <v>0</v>
      </c>
      <c r="V4433" s="46">
        <f t="shared" si="301"/>
        <v>0</v>
      </c>
      <c r="W4433" s="46">
        <f t="shared" si="302"/>
        <v>0</v>
      </c>
      <c r="X4433" s="45" t="s">
        <v>77</v>
      </c>
      <c r="Y4433" s="44">
        <v>49</v>
      </c>
      <c r="Z4433" s="43"/>
      <c r="AA4433" s="42" t="s">
        <v>19</v>
      </c>
      <c r="AK4433" s="2"/>
      <c r="AL4433" s="2"/>
      <c r="AM4433" s="2"/>
      <c r="AN4433" s="2"/>
      <c r="AO4433" s="2"/>
      <c r="AP4433" s="2"/>
      <c r="AQ4433" s="2"/>
      <c r="AR4433" s="2"/>
      <c r="AS4433" s="2"/>
      <c r="AT4433" s="2"/>
      <c r="AU4433" s="2"/>
      <c r="AV4433" s="2"/>
      <c r="AW4433" s="2"/>
    </row>
    <row r="4434" spans="1:49" hidden="1">
      <c r="A4434" s="31" t="e">
        <f t="shared" si="303"/>
        <v>#N/A</v>
      </c>
      <c r="B4434" s="30" t="e">
        <f>VLOOKUP(F4434,[3]!Tabla13[#All],2,FALSE)</f>
        <v>#N/A</v>
      </c>
      <c r="C4434" s="40">
        <v>2026</v>
      </c>
      <c r="D4434" s="40">
        <v>8330</v>
      </c>
      <c r="E4434" s="40"/>
      <c r="F4434" s="41"/>
      <c r="G4434" s="40">
        <v>0</v>
      </c>
      <c r="H4434" s="40">
        <v>0</v>
      </c>
      <c r="I4434" s="40">
        <v>0</v>
      </c>
      <c r="J4434" s="40"/>
      <c r="K4434" s="40">
        <v>3000</v>
      </c>
      <c r="L4434" s="40">
        <v>3700</v>
      </c>
      <c r="M4434" s="40">
        <v>375</v>
      </c>
      <c r="N4434" s="39" t="s">
        <v>23</v>
      </c>
      <c r="O4434" s="38"/>
      <c r="P4434" s="37" t="s">
        <v>82</v>
      </c>
      <c r="Q4434" s="36">
        <f>SUM(Q4435)</f>
        <v>0</v>
      </c>
      <c r="R4434" s="36">
        <f>SUM(R4435)</f>
        <v>0</v>
      </c>
      <c r="S4434" s="36">
        <f t="shared" si="300"/>
        <v>0</v>
      </c>
      <c r="T4434" s="36">
        <f>SUM(T4435)</f>
        <v>0</v>
      </c>
      <c r="U4434" s="36">
        <f>SUM(U4435)</f>
        <v>0</v>
      </c>
      <c r="V4434" s="36">
        <f t="shared" si="301"/>
        <v>0</v>
      </c>
      <c r="W4434" s="36">
        <f t="shared" si="302"/>
        <v>0</v>
      </c>
      <c r="X4434" s="35"/>
      <c r="Y4434" s="34"/>
      <c r="Z4434" s="63"/>
      <c r="AA4434" s="32"/>
      <c r="AK4434" s="2"/>
      <c r="AL4434" s="2"/>
      <c r="AM4434" s="2"/>
      <c r="AN4434" s="2"/>
      <c r="AO4434" s="2"/>
      <c r="AP4434" s="2"/>
      <c r="AQ4434" s="2"/>
      <c r="AR4434" s="2"/>
      <c r="AS4434" s="2"/>
      <c r="AT4434" s="2"/>
      <c r="AU4434" s="2"/>
      <c r="AV4434" s="2"/>
      <c r="AW4434" s="2"/>
    </row>
    <row r="4435" spans="1:49" hidden="1">
      <c r="A4435" s="31" t="e">
        <f t="shared" si="303"/>
        <v>#N/A</v>
      </c>
      <c r="B4435" s="30" t="e">
        <f>VLOOKUP(F4435,[3]!Tabla13[#All],2,FALSE)</f>
        <v>#N/A</v>
      </c>
      <c r="C4435" s="51">
        <v>2026</v>
      </c>
      <c r="D4435" s="51">
        <v>8330</v>
      </c>
      <c r="E4435" s="51"/>
      <c r="F4435" s="52"/>
      <c r="G4435" s="51">
        <v>0</v>
      </c>
      <c r="H4435" s="51">
        <v>0</v>
      </c>
      <c r="I4435" s="51">
        <v>0</v>
      </c>
      <c r="J4435" s="51"/>
      <c r="K4435" s="51">
        <v>3000</v>
      </c>
      <c r="L4435" s="51">
        <v>3700</v>
      </c>
      <c r="M4435" s="51">
        <v>375</v>
      </c>
      <c r="N4435" s="50">
        <v>1503</v>
      </c>
      <c r="O4435" s="49">
        <v>3</v>
      </c>
      <c r="P4435" s="48" t="s">
        <v>81</v>
      </c>
      <c r="Q4435" s="47">
        <v>0</v>
      </c>
      <c r="R4435" s="47">
        <v>0</v>
      </c>
      <c r="S4435" s="46">
        <f t="shared" si="300"/>
        <v>0</v>
      </c>
      <c r="T4435" s="47"/>
      <c r="U4435" s="47">
        <v>0</v>
      </c>
      <c r="V4435" s="46">
        <f t="shared" si="301"/>
        <v>0</v>
      </c>
      <c r="W4435" s="46">
        <f t="shared" si="302"/>
        <v>0</v>
      </c>
      <c r="X4435" s="45" t="s">
        <v>77</v>
      </c>
      <c r="Y4435" s="44">
        <v>40</v>
      </c>
      <c r="Z4435" s="43"/>
      <c r="AA4435" s="42" t="s">
        <v>19</v>
      </c>
      <c r="AK4435" s="2"/>
      <c r="AL4435" s="2"/>
      <c r="AM4435" s="2"/>
      <c r="AN4435" s="2"/>
      <c r="AO4435" s="2"/>
      <c r="AP4435" s="2"/>
      <c r="AQ4435" s="2"/>
      <c r="AR4435" s="2"/>
      <c r="AS4435" s="2"/>
      <c r="AT4435" s="2"/>
      <c r="AU4435" s="2"/>
      <c r="AV4435" s="2"/>
      <c r="AW4435" s="2"/>
    </row>
    <row r="4436" spans="1:49" hidden="1">
      <c r="A4436" s="31" t="e">
        <f t="shared" si="303"/>
        <v>#N/A</v>
      </c>
      <c r="B4436" s="30" t="e">
        <f>VLOOKUP(F4436,[3]!Tabla13[#All],2,FALSE)</f>
        <v>#N/A</v>
      </c>
      <c r="C4436" s="61">
        <v>2026</v>
      </c>
      <c r="D4436" s="61">
        <v>8330</v>
      </c>
      <c r="E4436" s="61"/>
      <c r="F4436" s="62"/>
      <c r="G4436" s="61">
        <v>0</v>
      </c>
      <c r="H4436" s="61">
        <v>0</v>
      </c>
      <c r="I4436" s="61">
        <v>0</v>
      </c>
      <c r="J4436" s="61"/>
      <c r="K4436" s="61">
        <v>3000</v>
      </c>
      <c r="L4436" s="61">
        <v>3900</v>
      </c>
      <c r="M4436" s="61"/>
      <c r="N4436" s="60" t="s">
        <v>23</v>
      </c>
      <c r="O4436" s="59"/>
      <c r="P4436" s="58" t="s">
        <v>80</v>
      </c>
      <c r="Q4436" s="57">
        <f>Q4437</f>
        <v>0</v>
      </c>
      <c r="R4436" s="57">
        <f>R4437</f>
        <v>0</v>
      </c>
      <c r="S4436" s="57">
        <f t="shared" si="300"/>
        <v>0</v>
      </c>
      <c r="T4436" s="57">
        <f>T4437</f>
        <v>0</v>
      </c>
      <c r="U4436" s="57">
        <f>U4437</f>
        <v>0</v>
      </c>
      <c r="V4436" s="57">
        <f t="shared" si="301"/>
        <v>0</v>
      </c>
      <c r="W4436" s="57">
        <f t="shared" si="302"/>
        <v>0</v>
      </c>
      <c r="X4436" s="56"/>
      <c r="Y4436" s="66"/>
      <c r="Z4436" s="65"/>
      <c r="AA4436" s="53"/>
      <c r="AK4436" s="2"/>
      <c r="AL4436" s="2"/>
      <c r="AM4436" s="2"/>
      <c r="AN4436" s="2"/>
      <c r="AO4436" s="2"/>
      <c r="AP4436" s="2"/>
      <c r="AQ4436" s="2"/>
      <c r="AR4436" s="2"/>
      <c r="AS4436" s="2"/>
      <c r="AT4436" s="2"/>
      <c r="AU4436" s="2"/>
      <c r="AV4436" s="2"/>
      <c r="AW4436" s="2"/>
    </row>
    <row r="4437" spans="1:49" hidden="1">
      <c r="A4437" s="31" t="e">
        <f t="shared" si="303"/>
        <v>#N/A</v>
      </c>
      <c r="B4437" s="30" t="e">
        <f>VLOOKUP(F4437,[3]!Tabla13[#All],2,FALSE)</f>
        <v>#N/A</v>
      </c>
      <c r="C4437" s="40">
        <v>2026</v>
      </c>
      <c r="D4437" s="40">
        <v>8330</v>
      </c>
      <c r="E4437" s="40"/>
      <c r="F4437" s="41"/>
      <c r="G4437" s="40">
        <v>0</v>
      </c>
      <c r="H4437" s="40">
        <v>0</v>
      </c>
      <c r="I4437" s="40">
        <v>0</v>
      </c>
      <c r="J4437" s="40"/>
      <c r="K4437" s="40">
        <v>3000</v>
      </c>
      <c r="L4437" s="40">
        <v>3900</v>
      </c>
      <c r="M4437" s="40">
        <v>392</v>
      </c>
      <c r="N4437" s="39" t="s">
        <v>23</v>
      </c>
      <c r="O4437" s="38"/>
      <c r="P4437" s="37" t="s">
        <v>79</v>
      </c>
      <c r="Q4437" s="36">
        <f>Q4438</f>
        <v>0</v>
      </c>
      <c r="R4437" s="36">
        <f>R4438</f>
        <v>0</v>
      </c>
      <c r="S4437" s="36">
        <f t="shared" si="300"/>
        <v>0</v>
      </c>
      <c r="T4437" s="36">
        <f>T4438</f>
        <v>0</v>
      </c>
      <c r="U4437" s="36">
        <f>U4438</f>
        <v>0</v>
      </c>
      <c r="V4437" s="36">
        <f t="shared" si="301"/>
        <v>0</v>
      </c>
      <c r="W4437" s="36">
        <f t="shared" si="302"/>
        <v>0</v>
      </c>
      <c r="X4437" s="35"/>
      <c r="Y4437" s="64"/>
      <c r="Z4437" s="63"/>
      <c r="AA4437" s="32"/>
      <c r="AK4437" s="2"/>
      <c r="AL4437" s="2"/>
      <c r="AM4437" s="2"/>
      <c r="AN4437" s="2"/>
      <c r="AO4437" s="2"/>
      <c r="AP4437" s="2"/>
      <c r="AQ4437" s="2"/>
      <c r="AR4437" s="2"/>
      <c r="AS4437" s="2"/>
      <c r="AT4437" s="2"/>
      <c r="AU4437" s="2"/>
      <c r="AV4437" s="2"/>
      <c r="AW4437" s="2"/>
    </row>
    <row r="4438" spans="1:49" hidden="1">
      <c r="A4438" s="31" t="e">
        <f t="shared" si="303"/>
        <v>#N/A</v>
      </c>
      <c r="B4438" s="30" t="e">
        <f>VLOOKUP(F4438,[3]!Tabla13[#All],2,FALSE)</f>
        <v>#N/A</v>
      </c>
      <c r="C4438" s="51">
        <v>2026</v>
      </c>
      <c r="D4438" s="51">
        <v>8330</v>
      </c>
      <c r="E4438" s="51"/>
      <c r="F4438" s="52"/>
      <c r="G4438" s="51">
        <v>0</v>
      </c>
      <c r="H4438" s="51">
        <v>0</v>
      </c>
      <c r="I4438" s="51">
        <v>0</v>
      </c>
      <c r="J4438" s="51"/>
      <c r="K4438" s="51">
        <v>3000</v>
      </c>
      <c r="L4438" s="51">
        <v>3900</v>
      </c>
      <c r="M4438" s="51">
        <v>392</v>
      </c>
      <c r="N4438" s="50">
        <v>1022</v>
      </c>
      <c r="O4438" s="49"/>
      <c r="P4438" s="48" t="s">
        <v>78</v>
      </c>
      <c r="Q4438" s="47">
        <v>0</v>
      </c>
      <c r="R4438" s="47">
        <v>0</v>
      </c>
      <c r="S4438" s="46">
        <f t="shared" si="300"/>
        <v>0</v>
      </c>
      <c r="T4438" s="47">
        <v>0</v>
      </c>
      <c r="U4438" s="47">
        <v>0</v>
      </c>
      <c r="V4438" s="46">
        <f t="shared" si="301"/>
        <v>0</v>
      </c>
      <c r="W4438" s="46">
        <f t="shared" si="302"/>
        <v>0</v>
      </c>
      <c r="X4438" s="45" t="s">
        <v>77</v>
      </c>
      <c r="Y4438" s="44"/>
      <c r="Z4438" s="43"/>
      <c r="AA4438" s="42" t="s">
        <v>19</v>
      </c>
      <c r="AK4438" s="2"/>
      <c r="AL4438" s="2"/>
      <c r="AM4438" s="2"/>
      <c r="AN4438" s="2"/>
      <c r="AO4438" s="2"/>
      <c r="AP4438" s="2"/>
      <c r="AQ4438" s="2"/>
      <c r="AR4438" s="2"/>
      <c r="AS4438" s="2"/>
      <c r="AT4438" s="2"/>
      <c r="AU4438" s="2"/>
      <c r="AV4438" s="2"/>
      <c r="AW4438" s="2"/>
    </row>
    <row r="4439" spans="1:49" hidden="1">
      <c r="A4439" s="31" t="e">
        <f t="shared" si="303"/>
        <v>#N/A</v>
      </c>
      <c r="B4439" s="30" t="e">
        <f>VLOOKUP(F4439,[3]!Tabla13[#All],2,FALSE)</f>
        <v>#N/A</v>
      </c>
      <c r="C4439" s="75">
        <v>2026</v>
      </c>
      <c r="D4439" s="75">
        <v>8330</v>
      </c>
      <c r="E4439" s="75"/>
      <c r="F4439" s="76"/>
      <c r="G4439" s="75">
        <v>0</v>
      </c>
      <c r="H4439" s="75">
        <v>0</v>
      </c>
      <c r="I4439" s="75">
        <v>0</v>
      </c>
      <c r="J4439" s="75"/>
      <c r="K4439" s="75">
        <v>5000</v>
      </c>
      <c r="L4439" s="75"/>
      <c r="M4439" s="75"/>
      <c r="N4439" s="74" t="s">
        <v>23</v>
      </c>
      <c r="O4439" s="73"/>
      <c r="P4439" s="72" t="s">
        <v>76</v>
      </c>
      <c r="Q4439" s="71">
        <f>Q4440+Q4475+Q4482+Q4486+Q4489</f>
        <v>0</v>
      </c>
      <c r="R4439" s="71">
        <f>R4440+R4475+R4482+R4486+R4489</f>
        <v>0</v>
      </c>
      <c r="S4439" s="71">
        <f t="shared" si="300"/>
        <v>0</v>
      </c>
      <c r="T4439" s="71">
        <f>T4440+T4475+T4482+T4486+T4489</f>
        <v>0</v>
      </c>
      <c r="U4439" s="71">
        <f>U4440+U4475+U4482+U4486+U4489</f>
        <v>0</v>
      </c>
      <c r="V4439" s="71">
        <f t="shared" si="301"/>
        <v>0</v>
      </c>
      <c r="W4439" s="71">
        <f t="shared" si="302"/>
        <v>0</v>
      </c>
      <c r="X4439" s="70"/>
      <c r="Y4439" s="69"/>
      <c r="Z4439" s="68"/>
      <c r="AA4439" s="67"/>
      <c r="AK4439" s="2"/>
      <c r="AL4439" s="2"/>
      <c r="AM4439" s="2"/>
      <c r="AN4439" s="2"/>
      <c r="AO4439" s="2"/>
      <c r="AP4439" s="2"/>
      <c r="AQ4439" s="2"/>
      <c r="AR4439" s="2"/>
      <c r="AS4439" s="2"/>
      <c r="AT4439" s="2"/>
      <c r="AU4439" s="2"/>
      <c r="AV4439" s="2"/>
      <c r="AW4439" s="2"/>
    </row>
    <row r="4440" spans="1:49" hidden="1">
      <c r="A4440" s="31" t="e">
        <f t="shared" si="303"/>
        <v>#N/A</v>
      </c>
      <c r="B4440" s="30" t="e">
        <f>VLOOKUP(F4440,[3]!Tabla13[#All],2,FALSE)</f>
        <v>#N/A</v>
      </c>
      <c r="C4440" s="61">
        <v>2026</v>
      </c>
      <c r="D4440" s="61">
        <v>8330</v>
      </c>
      <c r="E4440" s="61"/>
      <c r="F4440" s="62"/>
      <c r="G4440" s="61">
        <v>0</v>
      </c>
      <c r="H4440" s="61">
        <v>0</v>
      </c>
      <c r="I4440" s="61">
        <v>0</v>
      </c>
      <c r="J4440" s="61"/>
      <c r="K4440" s="61">
        <v>5000</v>
      </c>
      <c r="L4440" s="61">
        <v>5100</v>
      </c>
      <c r="M4440" s="61"/>
      <c r="N4440" s="60" t="s">
        <v>23</v>
      </c>
      <c r="O4440" s="59"/>
      <c r="P4440" s="58" t="s">
        <v>75</v>
      </c>
      <c r="Q4440" s="57">
        <f>Q4441+Q4452+Q4468</f>
        <v>0</v>
      </c>
      <c r="R4440" s="57">
        <f>R4441+R4452+R4468</f>
        <v>0</v>
      </c>
      <c r="S4440" s="57">
        <f t="shared" si="300"/>
        <v>0</v>
      </c>
      <c r="T4440" s="57">
        <f>T4441+T4452+T4468</f>
        <v>0</v>
      </c>
      <c r="U4440" s="57">
        <f>U4441+U4452+U4468</f>
        <v>0</v>
      </c>
      <c r="V4440" s="57">
        <f t="shared" si="301"/>
        <v>0</v>
      </c>
      <c r="W4440" s="57">
        <f t="shared" si="302"/>
        <v>0</v>
      </c>
      <c r="X4440" s="56"/>
      <c r="Y4440" s="66"/>
      <c r="Z4440" s="65"/>
      <c r="AA4440" s="53"/>
      <c r="AK4440" s="2"/>
      <c r="AL4440" s="2"/>
      <c r="AM4440" s="2"/>
      <c r="AN4440" s="2"/>
      <c r="AO4440" s="2"/>
      <c r="AP4440" s="2"/>
      <c r="AQ4440" s="2"/>
      <c r="AR4440" s="2"/>
      <c r="AS4440" s="2"/>
      <c r="AT4440" s="2"/>
      <c r="AU4440" s="2"/>
      <c r="AV4440" s="2"/>
      <c r="AW4440" s="2"/>
    </row>
    <row r="4441" spans="1:49" hidden="1">
      <c r="A4441" s="31" t="e">
        <f t="shared" si="303"/>
        <v>#N/A</v>
      </c>
      <c r="B4441" s="30" t="e">
        <f>VLOOKUP(F4441,[3]!Tabla13[#All],2,FALSE)</f>
        <v>#N/A</v>
      </c>
      <c r="C4441" s="40">
        <v>2026</v>
      </c>
      <c r="D4441" s="40">
        <v>8330</v>
      </c>
      <c r="E4441" s="40"/>
      <c r="F4441" s="41"/>
      <c r="G4441" s="40">
        <v>0</v>
      </c>
      <c r="H4441" s="40">
        <v>0</v>
      </c>
      <c r="I4441" s="40">
        <v>0</v>
      </c>
      <c r="J4441" s="40"/>
      <c r="K4441" s="40">
        <v>5000</v>
      </c>
      <c r="L4441" s="40">
        <v>5100</v>
      </c>
      <c r="M4441" s="40">
        <v>511</v>
      </c>
      <c r="N4441" s="39" t="s">
        <v>23</v>
      </c>
      <c r="O4441" s="38"/>
      <c r="P4441" s="37" t="s">
        <v>74</v>
      </c>
      <c r="Q4441" s="36">
        <f>SUM(Q4442:Q4451)</f>
        <v>0</v>
      </c>
      <c r="R4441" s="36">
        <f>SUM(R4442:R4451)</f>
        <v>0</v>
      </c>
      <c r="S4441" s="36">
        <f t="shared" si="300"/>
        <v>0</v>
      </c>
      <c r="T4441" s="36">
        <f>SUM(T4442:T4451)</f>
        <v>0</v>
      </c>
      <c r="U4441" s="36">
        <f>SUM(U4442:U4451)</f>
        <v>0</v>
      </c>
      <c r="V4441" s="36">
        <f t="shared" si="301"/>
        <v>0</v>
      </c>
      <c r="W4441" s="36">
        <f t="shared" si="302"/>
        <v>0</v>
      </c>
      <c r="X4441" s="35"/>
      <c r="Y4441" s="64"/>
      <c r="Z4441" s="63"/>
      <c r="AA4441" s="32"/>
      <c r="AK4441" s="2"/>
      <c r="AL4441" s="2"/>
      <c r="AM4441" s="2"/>
      <c r="AN4441" s="2"/>
      <c r="AO4441" s="2"/>
      <c r="AP4441" s="2"/>
      <c r="AQ4441" s="2"/>
      <c r="AR4441" s="2"/>
      <c r="AS4441" s="2"/>
      <c r="AT4441" s="2"/>
      <c r="AU4441" s="2"/>
      <c r="AV4441" s="2"/>
      <c r="AW4441" s="2"/>
    </row>
    <row r="4442" spans="1:49" hidden="1">
      <c r="A4442" s="31" t="e">
        <f t="shared" si="303"/>
        <v>#N/A</v>
      </c>
      <c r="B4442" s="30" t="e">
        <f>VLOOKUP(F4442,[3]!Tabla13[#All],2,FALSE)</f>
        <v>#N/A</v>
      </c>
      <c r="C4442" s="51">
        <v>2026</v>
      </c>
      <c r="D4442" s="51">
        <v>8330</v>
      </c>
      <c r="E4442" s="51"/>
      <c r="F4442" s="52"/>
      <c r="G4442" s="51">
        <v>0</v>
      </c>
      <c r="H4442" s="51">
        <v>0</v>
      </c>
      <c r="I4442" s="51">
        <v>0</v>
      </c>
      <c r="J4442" s="51"/>
      <c r="K4442" s="51">
        <v>5000</v>
      </c>
      <c r="L4442" s="51">
        <v>5100</v>
      </c>
      <c r="M4442" s="51">
        <v>511</v>
      </c>
      <c r="N4442" s="50">
        <v>33</v>
      </c>
      <c r="O4442" s="49"/>
      <c r="P4442" s="48" t="s">
        <v>73</v>
      </c>
      <c r="Q4442" s="47">
        <v>0</v>
      </c>
      <c r="R4442" s="47">
        <v>0</v>
      </c>
      <c r="S4442" s="46">
        <f t="shared" si="300"/>
        <v>0</v>
      </c>
      <c r="T4442" s="47">
        <v>0</v>
      </c>
      <c r="U4442" s="47">
        <v>0</v>
      </c>
      <c r="V4442" s="46">
        <f t="shared" si="301"/>
        <v>0</v>
      </c>
      <c r="W4442" s="46">
        <f t="shared" si="302"/>
        <v>0</v>
      </c>
      <c r="X4442" s="45" t="s">
        <v>26</v>
      </c>
      <c r="Y4442" s="44"/>
      <c r="Z4442" s="43"/>
      <c r="AA4442" s="42" t="s">
        <v>19</v>
      </c>
      <c r="AK4442" s="2"/>
      <c r="AL4442" s="2"/>
      <c r="AM4442" s="2"/>
      <c r="AN4442" s="2"/>
      <c r="AO4442" s="2"/>
      <c r="AP4442" s="2"/>
      <c r="AQ4442" s="2"/>
      <c r="AR4442" s="2"/>
      <c r="AS4442" s="2"/>
      <c r="AT4442" s="2"/>
      <c r="AU4442" s="2"/>
      <c r="AV4442" s="2"/>
      <c r="AW4442" s="2"/>
    </row>
    <row r="4443" spans="1:49" hidden="1">
      <c r="A4443" s="31" t="e">
        <f t="shared" si="303"/>
        <v>#N/A</v>
      </c>
      <c r="B4443" s="30" t="e">
        <f>VLOOKUP(F4443,[3]!Tabla13[#All],2,FALSE)</f>
        <v>#N/A</v>
      </c>
      <c r="C4443" s="51">
        <v>2026</v>
      </c>
      <c r="D4443" s="51">
        <v>8330</v>
      </c>
      <c r="E4443" s="51"/>
      <c r="F4443" s="52"/>
      <c r="G4443" s="51">
        <v>0</v>
      </c>
      <c r="H4443" s="51">
        <v>0</v>
      </c>
      <c r="I4443" s="51">
        <v>0</v>
      </c>
      <c r="J4443" s="51"/>
      <c r="K4443" s="51">
        <v>5000</v>
      </c>
      <c r="L4443" s="51">
        <v>5100</v>
      </c>
      <c r="M4443" s="51">
        <v>511</v>
      </c>
      <c r="N4443" s="50">
        <v>55</v>
      </c>
      <c r="O4443" s="49"/>
      <c r="P4443" s="48" t="s">
        <v>72</v>
      </c>
      <c r="Q4443" s="47">
        <v>0</v>
      </c>
      <c r="R4443" s="47">
        <v>0</v>
      </c>
      <c r="S4443" s="46">
        <f t="shared" si="300"/>
        <v>0</v>
      </c>
      <c r="T4443" s="47">
        <v>0</v>
      </c>
      <c r="U4443" s="47">
        <v>0</v>
      </c>
      <c r="V4443" s="46">
        <f t="shared" si="301"/>
        <v>0</v>
      </c>
      <c r="W4443" s="46">
        <f t="shared" si="302"/>
        <v>0</v>
      </c>
      <c r="X4443" s="45" t="s">
        <v>26</v>
      </c>
      <c r="Y4443" s="44"/>
      <c r="Z4443" s="43"/>
      <c r="AA4443" s="42" t="s">
        <v>19</v>
      </c>
      <c r="AK4443" s="2"/>
      <c r="AL4443" s="2"/>
      <c r="AM4443" s="2"/>
      <c r="AN4443" s="2"/>
      <c r="AO4443" s="2"/>
      <c r="AP4443" s="2"/>
      <c r="AQ4443" s="2"/>
      <c r="AR4443" s="2"/>
      <c r="AS4443" s="2"/>
      <c r="AT4443" s="2"/>
      <c r="AU4443" s="2"/>
      <c r="AV4443" s="2"/>
      <c r="AW4443" s="2"/>
    </row>
    <row r="4444" spans="1:49" hidden="1">
      <c r="A4444" s="31" t="e">
        <f t="shared" si="303"/>
        <v>#N/A</v>
      </c>
      <c r="B4444" s="30" t="e">
        <f>VLOOKUP(F4444,[3]!Tabla13[#All],2,FALSE)</f>
        <v>#N/A</v>
      </c>
      <c r="C4444" s="51">
        <v>2026</v>
      </c>
      <c r="D4444" s="51">
        <v>8330</v>
      </c>
      <c r="E4444" s="51"/>
      <c r="F4444" s="52"/>
      <c r="G4444" s="51">
        <v>0</v>
      </c>
      <c r="H4444" s="51">
        <v>0</v>
      </c>
      <c r="I4444" s="51">
        <v>0</v>
      </c>
      <c r="J4444" s="51"/>
      <c r="K4444" s="51">
        <v>5000</v>
      </c>
      <c r="L4444" s="51">
        <v>5100</v>
      </c>
      <c r="M4444" s="51">
        <v>511</v>
      </c>
      <c r="N4444" s="50">
        <v>599</v>
      </c>
      <c r="O4444" s="49"/>
      <c r="P4444" s="48" t="s">
        <v>71</v>
      </c>
      <c r="Q4444" s="47">
        <v>0</v>
      </c>
      <c r="R4444" s="47">
        <v>0</v>
      </c>
      <c r="S4444" s="46">
        <f t="shared" si="300"/>
        <v>0</v>
      </c>
      <c r="T4444" s="47">
        <v>0</v>
      </c>
      <c r="U4444" s="47">
        <v>0</v>
      </c>
      <c r="V4444" s="46">
        <f t="shared" si="301"/>
        <v>0</v>
      </c>
      <c r="W4444" s="46">
        <f t="shared" si="302"/>
        <v>0</v>
      </c>
      <c r="X4444" s="45" t="s">
        <v>26</v>
      </c>
      <c r="Y4444" s="44"/>
      <c r="Z4444" s="43"/>
      <c r="AA4444" s="42" t="s">
        <v>19</v>
      </c>
      <c r="AK4444" s="2"/>
      <c r="AL4444" s="2"/>
      <c r="AM4444" s="2"/>
      <c r="AN4444" s="2"/>
      <c r="AO4444" s="2"/>
      <c r="AP4444" s="2"/>
      <c r="AQ4444" s="2"/>
      <c r="AR4444" s="2"/>
      <c r="AS4444" s="2"/>
      <c r="AT4444" s="2"/>
      <c r="AU4444" s="2"/>
      <c r="AV4444" s="2"/>
      <c r="AW4444" s="2"/>
    </row>
    <row r="4445" spans="1:49" hidden="1">
      <c r="A4445" s="31" t="e">
        <f t="shared" si="303"/>
        <v>#N/A</v>
      </c>
      <c r="B4445" s="30" t="e">
        <f>VLOOKUP(F4445,[3]!Tabla13[#All],2,FALSE)</f>
        <v>#N/A</v>
      </c>
      <c r="C4445" s="51">
        <v>2026</v>
      </c>
      <c r="D4445" s="51">
        <v>8330</v>
      </c>
      <c r="E4445" s="51"/>
      <c r="F4445" s="52"/>
      <c r="G4445" s="51">
        <v>0</v>
      </c>
      <c r="H4445" s="51">
        <v>0</v>
      </c>
      <c r="I4445" s="51">
        <v>0</v>
      </c>
      <c r="J4445" s="51"/>
      <c r="K4445" s="51">
        <v>5000</v>
      </c>
      <c r="L4445" s="51">
        <v>5100</v>
      </c>
      <c r="M4445" s="51">
        <v>511</v>
      </c>
      <c r="N4445" s="50">
        <v>848</v>
      </c>
      <c r="O4445" s="49"/>
      <c r="P4445" s="48" t="s">
        <v>70</v>
      </c>
      <c r="Q4445" s="47">
        <v>0</v>
      </c>
      <c r="R4445" s="47">
        <v>0</v>
      </c>
      <c r="S4445" s="46">
        <f t="shared" si="300"/>
        <v>0</v>
      </c>
      <c r="T4445" s="47">
        <v>0</v>
      </c>
      <c r="U4445" s="47">
        <v>0</v>
      </c>
      <c r="V4445" s="46">
        <f t="shared" si="301"/>
        <v>0</v>
      </c>
      <c r="W4445" s="46">
        <f t="shared" si="302"/>
        <v>0</v>
      </c>
      <c r="X4445" s="45" t="s">
        <v>26</v>
      </c>
      <c r="Y4445" s="44"/>
      <c r="Z4445" s="43"/>
      <c r="AA4445" s="42" t="s">
        <v>19</v>
      </c>
      <c r="AK4445" s="2"/>
      <c r="AL4445" s="2"/>
      <c r="AM4445" s="2"/>
      <c r="AN4445" s="2"/>
      <c r="AO4445" s="2"/>
      <c r="AP4445" s="2"/>
      <c r="AQ4445" s="2"/>
      <c r="AR4445" s="2"/>
      <c r="AS4445" s="2"/>
      <c r="AT4445" s="2"/>
      <c r="AU4445" s="2"/>
      <c r="AV4445" s="2"/>
      <c r="AW4445" s="2"/>
    </row>
    <row r="4446" spans="1:49" hidden="1">
      <c r="A4446" s="31" t="e">
        <f t="shared" si="303"/>
        <v>#N/A</v>
      </c>
      <c r="B4446" s="30" t="e">
        <f>VLOOKUP(F4446,[3]!Tabla13[#All],2,FALSE)</f>
        <v>#N/A</v>
      </c>
      <c r="C4446" s="51">
        <v>2026</v>
      </c>
      <c r="D4446" s="51">
        <v>8330</v>
      </c>
      <c r="E4446" s="51"/>
      <c r="F4446" s="52"/>
      <c r="G4446" s="51">
        <v>0</v>
      </c>
      <c r="H4446" s="51">
        <v>0</v>
      </c>
      <c r="I4446" s="51">
        <v>0</v>
      </c>
      <c r="J4446" s="51"/>
      <c r="K4446" s="51">
        <v>5000</v>
      </c>
      <c r="L4446" s="51">
        <v>5100</v>
      </c>
      <c r="M4446" s="51">
        <v>511</v>
      </c>
      <c r="N4446" s="50">
        <v>974</v>
      </c>
      <c r="O4446" s="49"/>
      <c r="P4446" s="48" t="s">
        <v>69</v>
      </c>
      <c r="Q4446" s="47">
        <v>0</v>
      </c>
      <c r="R4446" s="47">
        <v>0</v>
      </c>
      <c r="S4446" s="46">
        <f t="shared" si="300"/>
        <v>0</v>
      </c>
      <c r="T4446" s="47">
        <v>0</v>
      </c>
      <c r="U4446" s="47">
        <v>0</v>
      </c>
      <c r="V4446" s="46">
        <f t="shared" si="301"/>
        <v>0</v>
      </c>
      <c r="W4446" s="46">
        <f t="shared" si="302"/>
        <v>0</v>
      </c>
      <c r="X4446" s="45" t="s">
        <v>26</v>
      </c>
      <c r="Y4446" s="44"/>
      <c r="Z4446" s="43"/>
      <c r="AA4446" s="42" t="s">
        <v>19</v>
      </c>
      <c r="AK4446" s="2"/>
      <c r="AL4446" s="2"/>
      <c r="AM4446" s="2"/>
      <c r="AN4446" s="2"/>
      <c r="AO4446" s="2"/>
      <c r="AP4446" s="2"/>
      <c r="AQ4446" s="2"/>
      <c r="AR4446" s="2"/>
      <c r="AS4446" s="2"/>
      <c r="AT4446" s="2"/>
      <c r="AU4446" s="2"/>
      <c r="AV4446" s="2"/>
      <c r="AW4446" s="2"/>
    </row>
    <row r="4447" spans="1:49" hidden="1">
      <c r="A4447" s="31" t="e">
        <f t="shared" si="303"/>
        <v>#N/A</v>
      </c>
      <c r="B4447" s="30" t="e">
        <f>VLOOKUP(F4447,[3]!Tabla13[#All],2,FALSE)</f>
        <v>#N/A</v>
      </c>
      <c r="C4447" s="51">
        <v>2026</v>
      </c>
      <c r="D4447" s="51">
        <v>8330</v>
      </c>
      <c r="E4447" s="51"/>
      <c r="F4447" s="52"/>
      <c r="G4447" s="51">
        <v>0</v>
      </c>
      <c r="H4447" s="51">
        <v>0</v>
      </c>
      <c r="I4447" s="51">
        <v>0</v>
      </c>
      <c r="J4447" s="51"/>
      <c r="K4447" s="51">
        <v>5000</v>
      </c>
      <c r="L4447" s="51">
        <v>5100</v>
      </c>
      <c r="M4447" s="51">
        <v>511</v>
      </c>
      <c r="N4447" s="50">
        <v>1301</v>
      </c>
      <c r="O4447" s="49"/>
      <c r="P4447" s="48" t="s">
        <v>68</v>
      </c>
      <c r="Q4447" s="47">
        <v>0</v>
      </c>
      <c r="R4447" s="47">
        <v>0</v>
      </c>
      <c r="S4447" s="46">
        <f t="shared" si="300"/>
        <v>0</v>
      </c>
      <c r="T4447" s="47">
        <v>0</v>
      </c>
      <c r="U4447" s="47">
        <v>0</v>
      </c>
      <c r="V4447" s="46">
        <f t="shared" si="301"/>
        <v>0</v>
      </c>
      <c r="W4447" s="46">
        <f t="shared" si="302"/>
        <v>0</v>
      </c>
      <c r="X4447" s="45" t="s">
        <v>26</v>
      </c>
      <c r="Y4447" s="44"/>
      <c r="Z4447" s="43"/>
      <c r="AA4447" s="42" t="s">
        <v>19</v>
      </c>
      <c r="AK4447" s="2"/>
      <c r="AL4447" s="2"/>
      <c r="AM4447" s="2"/>
      <c r="AN4447" s="2"/>
      <c r="AO4447" s="2"/>
      <c r="AP4447" s="2"/>
      <c r="AQ4447" s="2"/>
      <c r="AR4447" s="2"/>
      <c r="AS4447" s="2"/>
      <c r="AT4447" s="2"/>
      <c r="AU4447" s="2"/>
      <c r="AV4447" s="2"/>
      <c r="AW4447" s="2"/>
    </row>
    <row r="4448" spans="1:49" hidden="1">
      <c r="A4448" s="31" t="e">
        <f t="shared" si="303"/>
        <v>#N/A</v>
      </c>
      <c r="B4448" s="30" t="e">
        <f>VLOOKUP(F4448,[3]!Tabla13[#All],2,FALSE)</f>
        <v>#N/A</v>
      </c>
      <c r="C4448" s="51">
        <v>2026</v>
      </c>
      <c r="D4448" s="51">
        <v>8330</v>
      </c>
      <c r="E4448" s="51"/>
      <c r="F4448" s="52"/>
      <c r="G4448" s="51">
        <v>0</v>
      </c>
      <c r="H4448" s="51">
        <v>0</v>
      </c>
      <c r="I4448" s="51">
        <v>0</v>
      </c>
      <c r="J4448" s="51"/>
      <c r="K4448" s="51">
        <v>5000</v>
      </c>
      <c r="L4448" s="51">
        <v>5100</v>
      </c>
      <c r="M4448" s="51">
        <v>511</v>
      </c>
      <c r="N4448" s="50">
        <v>1317</v>
      </c>
      <c r="O4448" s="49"/>
      <c r="P4448" s="48" t="s">
        <v>67</v>
      </c>
      <c r="Q4448" s="47">
        <v>0</v>
      </c>
      <c r="R4448" s="47">
        <v>0</v>
      </c>
      <c r="S4448" s="46">
        <f t="shared" si="300"/>
        <v>0</v>
      </c>
      <c r="T4448" s="47">
        <v>0</v>
      </c>
      <c r="U4448" s="47">
        <v>0</v>
      </c>
      <c r="V4448" s="46">
        <f t="shared" si="301"/>
        <v>0</v>
      </c>
      <c r="W4448" s="46">
        <f t="shared" si="302"/>
        <v>0</v>
      </c>
      <c r="X4448" s="45" t="s">
        <v>26</v>
      </c>
      <c r="Y4448" s="44"/>
      <c r="Z4448" s="43"/>
      <c r="AA4448" s="42" t="s">
        <v>19</v>
      </c>
      <c r="AK4448" s="2"/>
      <c r="AL4448" s="2"/>
      <c r="AM4448" s="2"/>
      <c r="AN4448" s="2"/>
      <c r="AO4448" s="2"/>
      <c r="AP4448" s="2"/>
      <c r="AQ4448" s="2"/>
      <c r="AR4448" s="2"/>
      <c r="AS4448" s="2"/>
      <c r="AT4448" s="2"/>
      <c r="AU4448" s="2"/>
      <c r="AV4448" s="2"/>
      <c r="AW4448" s="2"/>
    </row>
    <row r="4449" spans="1:49" hidden="1">
      <c r="A4449" s="31" t="e">
        <f t="shared" si="303"/>
        <v>#N/A</v>
      </c>
      <c r="B4449" s="30" t="e">
        <f>VLOOKUP(F4449,[3]!Tabla13[#All],2,FALSE)</f>
        <v>#N/A</v>
      </c>
      <c r="C4449" s="51">
        <v>2026</v>
      </c>
      <c r="D4449" s="51">
        <v>8330</v>
      </c>
      <c r="E4449" s="51"/>
      <c r="F4449" s="52"/>
      <c r="G4449" s="51">
        <v>0</v>
      </c>
      <c r="H4449" s="51">
        <v>0</v>
      </c>
      <c r="I4449" s="51">
        <v>0</v>
      </c>
      <c r="J4449" s="51"/>
      <c r="K4449" s="51">
        <v>5000</v>
      </c>
      <c r="L4449" s="51">
        <v>5100</v>
      </c>
      <c r="M4449" s="51">
        <v>511</v>
      </c>
      <c r="N4449" s="50">
        <v>1245</v>
      </c>
      <c r="O4449" s="49"/>
      <c r="P4449" s="48" t="s">
        <v>66</v>
      </c>
      <c r="Q4449" s="47">
        <v>0</v>
      </c>
      <c r="R4449" s="47">
        <v>0</v>
      </c>
      <c r="S4449" s="46">
        <f t="shared" si="300"/>
        <v>0</v>
      </c>
      <c r="T4449" s="47">
        <v>0</v>
      </c>
      <c r="U4449" s="47">
        <v>0</v>
      </c>
      <c r="V4449" s="46">
        <f t="shared" si="301"/>
        <v>0</v>
      </c>
      <c r="W4449" s="46">
        <f t="shared" si="302"/>
        <v>0</v>
      </c>
      <c r="X4449" s="45" t="s">
        <v>26</v>
      </c>
      <c r="Y4449" s="44"/>
      <c r="Z4449" s="43"/>
      <c r="AA4449" s="42" t="s">
        <v>19</v>
      </c>
      <c r="AK4449" s="2"/>
      <c r="AL4449" s="2"/>
      <c r="AM4449" s="2"/>
      <c r="AN4449" s="2"/>
      <c r="AO4449" s="2"/>
      <c r="AP4449" s="2"/>
      <c r="AQ4449" s="2"/>
      <c r="AR4449" s="2"/>
      <c r="AS4449" s="2"/>
      <c r="AT4449" s="2"/>
      <c r="AU4449" s="2"/>
      <c r="AV4449" s="2"/>
      <c r="AW4449" s="2"/>
    </row>
    <row r="4450" spans="1:49" hidden="1">
      <c r="A4450" s="31" t="e">
        <f t="shared" si="303"/>
        <v>#N/A</v>
      </c>
      <c r="B4450" s="30" t="e">
        <f>VLOOKUP(F4450,[3]!Tabla13[#All],2,FALSE)</f>
        <v>#N/A</v>
      </c>
      <c r="C4450" s="51">
        <v>2026</v>
      </c>
      <c r="D4450" s="51">
        <v>8330</v>
      </c>
      <c r="E4450" s="51"/>
      <c r="F4450" s="52"/>
      <c r="G4450" s="51">
        <v>0</v>
      </c>
      <c r="H4450" s="51">
        <v>0</v>
      </c>
      <c r="I4450" s="51">
        <v>0</v>
      </c>
      <c r="J4450" s="51"/>
      <c r="K4450" s="51">
        <v>5000</v>
      </c>
      <c r="L4450" s="51">
        <v>5100</v>
      </c>
      <c r="M4450" s="51">
        <v>511</v>
      </c>
      <c r="N4450" s="50">
        <v>942</v>
      </c>
      <c r="O4450" s="49"/>
      <c r="P4450" s="48" t="s">
        <v>65</v>
      </c>
      <c r="Q4450" s="47">
        <v>0</v>
      </c>
      <c r="R4450" s="47">
        <v>0</v>
      </c>
      <c r="S4450" s="46">
        <f t="shared" si="300"/>
        <v>0</v>
      </c>
      <c r="T4450" s="47">
        <v>0</v>
      </c>
      <c r="U4450" s="47">
        <v>0</v>
      </c>
      <c r="V4450" s="46">
        <f t="shared" si="301"/>
        <v>0</v>
      </c>
      <c r="W4450" s="46">
        <f t="shared" si="302"/>
        <v>0</v>
      </c>
      <c r="X4450" s="45" t="s">
        <v>26</v>
      </c>
      <c r="Y4450" s="44"/>
      <c r="Z4450" s="43"/>
      <c r="AA4450" s="42" t="s">
        <v>19</v>
      </c>
      <c r="AK4450" s="2"/>
      <c r="AL4450" s="2"/>
      <c r="AM4450" s="2"/>
      <c r="AN4450" s="2"/>
      <c r="AO4450" s="2"/>
      <c r="AP4450" s="2"/>
      <c r="AQ4450" s="2"/>
      <c r="AR4450" s="2"/>
      <c r="AS4450" s="2"/>
      <c r="AT4450" s="2"/>
      <c r="AU4450" s="2"/>
      <c r="AV4450" s="2"/>
      <c r="AW4450" s="2"/>
    </row>
    <row r="4451" spans="1:49" hidden="1">
      <c r="A4451" s="31" t="e">
        <f t="shared" si="303"/>
        <v>#N/A</v>
      </c>
      <c r="B4451" s="30" t="e">
        <f>VLOOKUP(F4451,[3]!Tabla13[#All],2,FALSE)</f>
        <v>#N/A</v>
      </c>
      <c r="C4451" s="51">
        <v>2026</v>
      </c>
      <c r="D4451" s="51">
        <v>8330</v>
      </c>
      <c r="E4451" s="51"/>
      <c r="F4451" s="52"/>
      <c r="G4451" s="51">
        <v>0</v>
      </c>
      <c r="H4451" s="51">
        <v>0</v>
      </c>
      <c r="I4451" s="51">
        <v>0</v>
      </c>
      <c r="J4451" s="51"/>
      <c r="K4451" s="51">
        <v>5000</v>
      </c>
      <c r="L4451" s="51">
        <v>5100</v>
      </c>
      <c r="M4451" s="51">
        <v>511</v>
      </c>
      <c r="N4451" s="50">
        <v>941</v>
      </c>
      <c r="O4451" s="49"/>
      <c r="P4451" s="48" t="s">
        <v>64</v>
      </c>
      <c r="Q4451" s="47">
        <v>0</v>
      </c>
      <c r="R4451" s="47">
        <v>0</v>
      </c>
      <c r="S4451" s="46">
        <f t="shared" si="300"/>
        <v>0</v>
      </c>
      <c r="T4451" s="47">
        <v>0</v>
      </c>
      <c r="U4451" s="47">
        <v>0</v>
      </c>
      <c r="V4451" s="46">
        <f t="shared" si="301"/>
        <v>0</v>
      </c>
      <c r="W4451" s="46">
        <f t="shared" si="302"/>
        <v>0</v>
      </c>
      <c r="X4451" s="45" t="s">
        <v>26</v>
      </c>
      <c r="Y4451" s="44"/>
      <c r="Z4451" s="43"/>
      <c r="AA4451" s="42" t="s">
        <v>19</v>
      </c>
      <c r="AK4451" s="2"/>
      <c r="AL4451" s="2"/>
      <c r="AM4451" s="2"/>
      <c r="AN4451" s="2"/>
      <c r="AO4451" s="2"/>
      <c r="AP4451" s="2"/>
      <c r="AQ4451" s="2"/>
      <c r="AR4451" s="2"/>
      <c r="AS4451" s="2"/>
      <c r="AT4451" s="2"/>
      <c r="AU4451" s="2"/>
      <c r="AV4451" s="2"/>
      <c r="AW4451" s="2"/>
    </row>
    <row r="4452" spans="1:49" hidden="1">
      <c r="A4452" s="31" t="e">
        <f t="shared" si="303"/>
        <v>#N/A</v>
      </c>
      <c r="B4452" s="30" t="e">
        <f>VLOOKUP(F4452,[3]!Tabla13[#All],2,FALSE)</f>
        <v>#N/A</v>
      </c>
      <c r="C4452" s="40">
        <v>2026</v>
      </c>
      <c r="D4452" s="40">
        <v>8330</v>
      </c>
      <c r="E4452" s="40"/>
      <c r="F4452" s="41"/>
      <c r="G4452" s="40">
        <v>0</v>
      </c>
      <c r="H4452" s="40">
        <v>0</v>
      </c>
      <c r="I4452" s="40">
        <v>0</v>
      </c>
      <c r="J4452" s="40"/>
      <c r="K4452" s="40">
        <v>5000</v>
      </c>
      <c r="L4452" s="40">
        <v>5100</v>
      </c>
      <c r="M4452" s="40">
        <v>515</v>
      </c>
      <c r="N4452" s="39" t="s">
        <v>23</v>
      </c>
      <c r="O4452" s="38"/>
      <c r="P4452" s="37" t="s">
        <v>63</v>
      </c>
      <c r="Q4452" s="36">
        <f>SUM(Q4453:Q4467)</f>
        <v>0</v>
      </c>
      <c r="R4452" s="36">
        <f>SUM(R4453:R4467)</f>
        <v>0</v>
      </c>
      <c r="S4452" s="36">
        <f t="shared" si="300"/>
        <v>0</v>
      </c>
      <c r="T4452" s="36">
        <f>SUM(T4453:T4467)</f>
        <v>0</v>
      </c>
      <c r="U4452" s="36">
        <f>SUM(U4453:U4467)</f>
        <v>0</v>
      </c>
      <c r="V4452" s="36">
        <f t="shared" si="301"/>
        <v>0</v>
      </c>
      <c r="W4452" s="36">
        <f t="shared" si="302"/>
        <v>0</v>
      </c>
      <c r="X4452" s="35"/>
      <c r="Y4452" s="64"/>
      <c r="Z4452" s="63"/>
      <c r="AA4452" s="32"/>
      <c r="AK4452" s="2"/>
      <c r="AL4452" s="2"/>
      <c r="AM4452" s="2"/>
      <c r="AN4452" s="2"/>
      <c r="AO4452" s="2"/>
      <c r="AP4452" s="2"/>
      <c r="AQ4452" s="2"/>
      <c r="AR4452" s="2"/>
      <c r="AS4452" s="2"/>
      <c r="AT4452" s="2"/>
      <c r="AU4452" s="2"/>
      <c r="AV4452" s="2"/>
      <c r="AW4452" s="2"/>
    </row>
    <row r="4453" spans="1:49" hidden="1">
      <c r="A4453" s="31" t="e">
        <f t="shared" si="303"/>
        <v>#N/A</v>
      </c>
      <c r="B4453" s="30" t="e">
        <f>VLOOKUP(F4453,[3]!Tabla13[#All],2,FALSE)</f>
        <v>#N/A</v>
      </c>
      <c r="C4453" s="51">
        <v>2026</v>
      </c>
      <c r="D4453" s="51">
        <v>8330</v>
      </c>
      <c r="E4453" s="51"/>
      <c r="F4453" s="52"/>
      <c r="G4453" s="51">
        <v>0</v>
      </c>
      <c r="H4453" s="51">
        <v>0</v>
      </c>
      <c r="I4453" s="51">
        <v>0</v>
      </c>
      <c r="J4453" s="51"/>
      <c r="K4453" s="51">
        <v>5000</v>
      </c>
      <c r="L4453" s="51">
        <v>5100</v>
      </c>
      <c r="M4453" s="51">
        <v>515</v>
      </c>
      <c r="N4453" s="50">
        <v>6</v>
      </c>
      <c r="O4453" s="49"/>
      <c r="P4453" s="48" t="s">
        <v>62</v>
      </c>
      <c r="Q4453" s="47">
        <v>0</v>
      </c>
      <c r="R4453" s="47">
        <v>0</v>
      </c>
      <c r="S4453" s="46">
        <f t="shared" si="300"/>
        <v>0</v>
      </c>
      <c r="T4453" s="47">
        <v>0</v>
      </c>
      <c r="U4453" s="47">
        <v>0</v>
      </c>
      <c r="V4453" s="46">
        <f t="shared" si="301"/>
        <v>0</v>
      </c>
      <c r="W4453" s="46">
        <f t="shared" si="302"/>
        <v>0</v>
      </c>
      <c r="X4453" s="45" t="s">
        <v>26</v>
      </c>
      <c r="Y4453" s="44"/>
      <c r="Z4453" s="43"/>
      <c r="AA4453" s="42" t="s">
        <v>19</v>
      </c>
      <c r="AK4453" s="2"/>
      <c r="AL4453" s="2"/>
      <c r="AM4453" s="2"/>
      <c r="AN4453" s="2"/>
      <c r="AO4453" s="2"/>
      <c r="AP4453" s="2"/>
      <c r="AQ4453" s="2"/>
      <c r="AR4453" s="2"/>
      <c r="AS4453" s="2"/>
      <c r="AT4453" s="2"/>
      <c r="AU4453" s="2"/>
      <c r="AV4453" s="2"/>
      <c r="AW4453" s="2"/>
    </row>
    <row r="4454" spans="1:49" hidden="1">
      <c r="A4454" s="31" t="e">
        <f t="shared" si="303"/>
        <v>#N/A</v>
      </c>
      <c r="B4454" s="30" t="e">
        <f>VLOOKUP(F4454,[3]!Tabla13[#All],2,FALSE)</f>
        <v>#N/A</v>
      </c>
      <c r="C4454" s="51">
        <v>2026</v>
      </c>
      <c r="D4454" s="51">
        <v>8330</v>
      </c>
      <c r="E4454" s="51"/>
      <c r="F4454" s="52"/>
      <c r="G4454" s="51">
        <v>0</v>
      </c>
      <c r="H4454" s="51">
        <v>0</v>
      </c>
      <c r="I4454" s="51">
        <v>0</v>
      </c>
      <c r="J4454" s="51"/>
      <c r="K4454" s="51">
        <v>5000</v>
      </c>
      <c r="L4454" s="51">
        <v>5100</v>
      </c>
      <c r="M4454" s="51">
        <v>515</v>
      </c>
      <c r="N4454" s="50">
        <v>361</v>
      </c>
      <c r="O4454" s="49"/>
      <c r="P4454" s="48" t="s">
        <v>61</v>
      </c>
      <c r="Q4454" s="47">
        <v>0</v>
      </c>
      <c r="R4454" s="47">
        <v>0</v>
      </c>
      <c r="S4454" s="46">
        <f t="shared" si="300"/>
        <v>0</v>
      </c>
      <c r="T4454" s="47">
        <v>0</v>
      </c>
      <c r="U4454" s="47">
        <v>0</v>
      </c>
      <c r="V4454" s="46">
        <f t="shared" si="301"/>
        <v>0</v>
      </c>
      <c r="W4454" s="46">
        <f t="shared" si="302"/>
        <v>0</v>
      </c>
      <c r="X4454" s="45" t="s">
        <v>26</v>
      </c>
      <c r="Y4454" s="44"/>
      <c r="Z4454" s="43"/>
      <c r="AA4454" s="42" t="s">
        <v>19</v>
      </c>
      <c r="AK4454" s="2"/>
      <c r="AL4454" s="2"/>
      <c r="AM4454" s="2"/>
      <c r="AN4454" s="2"/>
      <c r="AO4454" s="2"/>
      <c r="AP4454" s="2"/>
      <c r="AQ4454" s="2"/>
      <c r="AR4454" s="2"/>
      <c r="AS4454" s="2"/>
      <c r="AT4454" s="2"/>
      <c r="AU4454" s="2"/>
      <c r="AV4454" s="2"/>
      <c r="AW4454" s="2"/>
    </row>
    <row r="4455" spans="1:49" hidden="1">
      <c r="A4455" s="31" t="e">
        <f t="shared" si="303"/>
        <v>#N/A</v>
      </c>
      <c r="B4455" s="30" t="e">
        <f>VLOOKUP(F4455,[3]!Tabla13[#All],2,FALSE)</f>
        <v>#N/A</v>
      </c>
      <c r="C4455" s="51">
        <v>2026</v>
      </c>
      <c r="D4455" s="51">
        <v>8330</v>
      </c>
      <c r="E4455" s="51"/>
      <c r="F4455" s="52"/>
      <c r="G4455" s="51">
        <v>0</v>
      </c>
      <c r="H4455" s="51">
        <v>0</v>
      </c>
      <c r="I4455" s="51">
        <v>0</v>
      </c>
      <c r="J4455" s="51"/>
      <c r="K4455" s="51">
        <v>5000</v>
      </c>
      <c r="L4455" s="51">
        <v>5100</v>
      </c>
      <c r="M4455" s="51">
        <v>515</v>
      </c>
      <c r="N4455" s="50">
        <v>364</v>
      </c>
      <c r="O4455" s="49"/>
      <c r="P4455" s="48" t="s">
        <v>60</v>
      </c>
      <c r="Q4455" s="47">
        <v>0</v>
      </c>
      <c r="R4455" s="47">
        <v>0</v>
      </c>
      <c r="S4455" s="46">
        <f t="shared" si="300"/>
        <v>0</v>
      </c>
      <c r="T4455" s="47">
        <v>0</v>
      </c>
      <c r="U4455" s="47">
        <v>0</v>
      </c>
      <c r="V4455" s="46">
        <f t="shared" si="301"/>
        <v>0</v>
      </c>
      <c r="W4455" s="46">
        <f t="shared" si="302"/>
        <v>0</v>
      </c>
      <c r="X4455" s="45" t="s">
        <v>26</v>
      </c>
      <c r="Y4455" s="44"/>
      <c r="Z4455" s="43"/>
      <c r="AA4455" s="42" t="s">
        <v>19</v>
      </c>
      <c r="AK4455" s="2"/>
      <c r="AL4455" s="2"/>
      <c r="AM4455" s="2"/>
      <c r="AN4455" s="2"/>
      <c r="AO4455" s="2"/>
      <c r="AP4455" s="2"/>
      <c r="AQ4455" s="2"/>
      <c r="AR4455" s="2"/>
      <c r="AS4455" s="2"/>
      <c r="AT4455" s="2"/>
      <c r="AU4455" s="2"/>
      <c r="AV4455" s="2"/>
      <c r="AW4455" s="2"/>
    </row>
    <row r="4456" spans="1:49" hidden="1">
      <c r="A4456" s="31" t="e">
        <f t="shared" si="303"/>
        <v>#N/A</v>
      </c>
      <c r="B4456" s="30" t="e">
        <f>VLOOKUP(F4456,[3]!Tabla13[#All],2,FALSE)</f>
        <v>#N/A</v>
      </c>
      <c r="C4456" s="51">
        <v>2026</v>
      </c>
      <c r="D4456" s="51">
        <v>8330</v>
      </c>
      <c r="E4456" s="51"/>
      <c r="F4456" s="52"/>
      <c r="G4456" s="51">
        <v>0</v>
      </c>
      <c r="H4456" s="51">
        <v>0</v>
      </c>
      <c r="I4456" s="51">
        <v>0</v>
      </c>
      <c r="J4456" s="51"/>
      <c r="K4456" s="51">
        <v>5000</v>
      </c>
      <c r="L4456" s="51">
        <v>5100</v>
      </c>
      <c r="M4456" s="51">
        <v>515</v>
      </c>
      <c r="N4456" s="50">
        <v>487</v>
      </c>
      <c r="O4456" s="49"/>
      <c r="P4456" s="48" t="s">
        <v>59</v>
      </c>
      <c r="Q4456" s="47">
        <v>0</v>
      </c>
      <c r="R4456" s="47">
        <v>0</v>
      </c>
      <c r="S4456" s="46">
        <f t="shared" si="300"/>
        <v>0</v>
      </c>
      <c r="T4456" s="47">
        <v>0</v>
      </c>
      <c r="U4456" s="47">
        <v>0</v>
      </c>
      <c r="V4456" s="46">
        <f t="shared" si="301"/>
        <v>0</v>
      </c>
      <c r="W4456" s="46">
        <f t="shared" si="302"/>
        <v>0</v>
      </c>
      <c r="X4456" s="45" t="s">
        <v>26</v>
      </c>
      <c r="Y4456" s="44"/>
      <c r="Z4456" s="43"/>
      <c r="AA4456" s="42" t="s">
        <v>19</v>
      </c>
      <c r="AK4456" s="2"/>
      <c r="AL4456" s="2"/>
      <c r="AM4456" s="2"/>
      <c r="AN4456" s="2"/>
      <c r="AO4456" s="2"/>
      <c r="AP4456" s="2"/>
      <c r="AQ4456" s="2"/>
      <c r="AR4456" s="2"/>
      <c r="AS4456" s="2"/>
      <c r="AT4456" s="2"/>
      <c r="AU4456" s="2"/>
      <c r="AV4456" s="2"/>
      <c r="AW4456" s="2"/>
    </row>
    <row r="4457" spans="1:49" hidden="1">
      <c r="A4457" s="31" t="e">
        <f t="shared" si="303"/>
        <v>#N/A</v>
      </c>
      <c r="B4457" s="30" t="e">
        <f>VLOOKUP(F4457,[3]!Tabla13[#All],2,FALSE)</f>
        <v>#N/A</v>
      </c>
      <c r="C4457" s="51">
        <v>2026</v>
      </c>
      <c r="D4457" s="51">
        <v>8330</v>
      </c>
      <c r="E4457" s="51"/>
      <c r="F4457" s="52"/>
      <c r="G4457" s="51">
        <v>0</v>
      </c>
      <c r="H4457" s="51">
        <v>0</v>
      </c>
      <c r="I4457" s="51">
        <v>0</v>
      </c>
      <c r="J4457" s="51"/>
      <c r="K4457" s="51">
        <v>5000</v>
      </c>
      <c r="L4457" s="51">
        <v>5100</v>
      </c>
      <c r="M4457" s="51">
        <v>515</v>
      </c>
      <c r="N4457" s="50">
        <v>593</v>
      </c>
      <c r="O4457" s="49"/>
      <c r="P4457" s="48" t="s">
        <v>58</v>
      </c>
      <c r="Q4457" s="47">
        <v>0</v>
      </c>
      <c r="R4457" s="47">
        <v>0</v>
      </c>
      <c r="S4457" s="46">
        <f t="shared" si="300"/>
        <v>0</v>
      </c>
      <c r="T4457" s="47">
        <v>0</v>
      </c>
      <c r="U4457" s="47">
        <v>0</v>
      </c>
      <c r="V4457" s="46">
        <f t="shared" si="301"/>
        <v>0</v>
      </c>
      <c r="W4457" s="46">
        <f t="shared" si="302"/>
        <v>0</v>
      </c>
      <c r="X4457" s="45" t="s">
        <v>26</v>
      </c>
      <c r="Y4457" s="44"/>
      <c r="Z4457" s="43"/>
      <c r="AA4457" s="42" t="s">
        <v>19</v>
      </c>
      <c r="AK4457" s="2"/>
      <c r="AL4457" s="2"/>
      <c r="AM4457" s="2"/>
      <c r="AN4457" s="2"/>
      <c r="AO4457" s="2"/>
      <c r="AP4457" s="2"/>
      <c r="AQ4457" s="2"/>
      <c r="AR4457" s="2"/>
      <c r="AS4457" s="2"/>
      <c r="AT4457" s="2"/>
      <c r="AU4457" s="2"/>
      <c r="AV4457" s="2"/>
      <c r="AW4457" s="2"/>
    </row>
    <row r="4458" spans="1:49" hidden="1">
      <c r="A4458" s="31" t="e">
        <f t="shared" si="303"/>
        <v>#N/A</v>
      </c>
      <c r="B4458" s="30" t="e">
        <f>VLOOKUP(F4458,[3]!Tabla13[#All],2,FALSE)</f>
        <v>#N/A</v>
      </c>
      <c r="C4458" s="51">
        <v>2026</v>
      </c>
      <c r="D4458" s="51">
        <v>8330</v>
      </c>
      <c r="E4458" s="51"/>
      <c r="F4458" s="52"/>
      <c r="G4458" s="51">
        <v>0</v>
      </c>
      <c r="H4458" s="51">
        <v>0</v>
      </c>
      <c r="I4458" s="51">
        <v>0</v>
      </c>
      <c r="J4458" s="51"/>
      <c r="K4458" s="51">
        <v>5000</v>
      </c>
      <c r="L4458" s="51">
        <v>5100</v>
      </c>
      <c r="M4458" s="51">
        <v>515</v>
      </c>
      <c r="N4458" s="50">
        <v>768</v>
      </c>
      <c r="O4458" s="49"/>
      <c r="P4458" s="48" t="s">
        <v>57</v>
      </c>
      <c r="Q4458" s="47">
        <v>0</v>
      </c>
      <c r="R4458" s="47">
        <v>0</v>
      </c>
      <c r="S4458" s="46">
        <f t="shared" si="300"/>
        <v>0</v>
      </c>
      <c r="T4458" s="47">
        <v>0</v>
      </c>
      <c r="U4458" s="47">
        <v>0</v>
      </c>
      <c r="V4458" s="46">
        <f t="shared" si="301"/>
        <v>0</v>
      </c>
      <c r="W4458" s="46">
        <f t="shared" si="302"/>
        <v>0</v>
      </c>
      <c r="X4458" s="45" t="s">
        <v>26</v>
      </c>
      <c r="Y4458" s="44"/>
      <c r="Z4458" s="43"/>
      <c r="AA4458" s="42" t="s">
        <v>19</v>
      </c>
      <c r="AK4458" s="2"/>
      <c r="AL4458" s="2"/>
      <c r="AM4458" s="2"/>
      <c r="AN4458" s="2"/>
      <c r="AO4458" s="2"/>
      <c r="AP4458" s="2"/>
      <c r="AQ4458" s="2"/>
      <c r="AR4458" s="2"/>
      <c r="AS4458" s="2"/>
      <c r="AT4458" s="2"/>
      <c r="AU4458" s="2"/>
      <c r="AV4458" s="2"/>
      <c r="AW4458" s="2"/>
    </row>
    <row r="4459" spans="1:49" hidden="1">
      <c r="A4459" s="31" t="e">
        <f t="shared" si="303"/>
        <v>#N/A</v>
      </c>
      <c r="B4459" s="30" t="e">
        <f>VLOOKUP(F4459,[3]!Tabla13[#All],2,FALSE)</f>
        <v>#N/A</v>
      </c>
      <c r="C4459" s="51">
        <v>2026</v>
      </c>
      <c r="D4459" s="51">
        <v>8330</v>
      </c>
      <c r="E4459" s="51"/>
      <c r="F4459" s="52"/>
      <c r="G4459" s="51">
        <v>0</v>
      </c>
      <c r="H4459" s="51">
        <v>0</v>
      </c>
      <c r="I4459" s="51">
        <v>0</v>
      </c>
      <c r="J4459" s="51"/>
      <c r="K4459" s="51">
        <v>5000</v>
      </c>
      <c r="L4459" s="51">
        <v>5100</v>
      </c>
      <c r="M4459" s="51">
        <v>515</v>
      </c>
      <c r="N4459" s="50">
        <v>1004</v>
      </c>
      <c r="O4459" s="49"/>
      <c r="P4459" s="48" t="s">
        <v>56</v>
      </c>
      <c r="Q4459" s="47">
        <v>0</v>
      </c>
      <c r="R4459" s="47">
        <v>0</v>
      </c>
      <c r="S4459" s="46">
        <f t="shared" si="300"/>
        <v>0</v>
      </c>
      <c r="T4459" s="47">
        <v>0</v>
      </c>
      <c r="U4459" s="47">
        <v>0</v>
      </c>
      <c r="V4459" s="46">
        <f t="shared" si="301"/>
        <v>0</v>
      </c>
      <c r="W4459" s="46">
        <f t="shared" si="302"/>
        <v>0</v>
      </c>
      <c r="X4459" s="45" t="s">
        <v>26</v>
      </c>
      <c r="Y4459" s="44"/>
      <c r="Z4459" s="43"/>
      <c r="AA4459" s="42" t="s">
        <v>19</v>
      </c>
      <c r="AK4459" s="2"/>
      <c r="AL4459" s="2"/>
      <c r="AM4459" s="2"/>
      <c r="AN4459" s="2"/>
      <c r="AO4459" s="2"/>
      <c r="AP4459" s="2"/>
      <c r="AQ4459" s="2"/>
      <c r="AR4459" s="2"/>
      <c r="AS4459" s="2"/>
      <c r="AT4459" s="2"/>
      <c r="AU4459" s="2"/>
      <c r="AV4459" s="2"/>
      <c r="AW4459" s="2"/>
    </row>
    <row r="4460" spans="1:49" hidden="1">
      <c r="A4460" s="31" t="e">
        <f t="shared" si="303"/>
        <v>#N/A</v>
      </c>
      <c r="B4460" s="30" t="e">
        <f>VLOOKUP(F4460,[3]!Tabla13[#All],2,FALSE)</f>
        <v>#N/A</v>
      </c>
      <c r="C4460" s="51">
        <v>2026</v>
      </c>
      <c r="D4460" s="51">
        <v>8330</v>
      </c>
      <c r="E4460" s="51"/>
      <c r="F4460" s="52"/>
      <c r="G4460" s="51">
        <v>0</v>
      </c>
      <c r="H4460" s="51">
        <v>0</v>
      </c>
      <c r="I4460" s="51">
        <v>0</v>
      </c>
      <c r="J4460" s="51"/>
      <c r="K4460" s="51">
        <v>5000</v>
      </c>
      <c r="L4460" s="51">
        <v>5100</v>
      </c>
      <c r="M4460" s="51">
        <v>515</v>
      </c>
      <c r="N4460" s="50">
        <v>1017</v>
      </c>
      <c r="O4460" s="49"/>
      <c r="P4460" s="48" t="s">
        <v>55</v>
      </c>
      <c r="Q4460" s="47">
        <v>0</v>
      </c>
      <c r="R4460" s="47">
        <v>0</v>
      </c>
      <c r="S4460" s="46">
        <f t="shared" si="300"/>
        <v>0</v>
      </c>
      <c r="T4460" s="47">
        <v>0</v>
      </c>
      <c r="U4460" s="47">
        <v>0</v>
      </c>
      <c r="V4460" s="46">
        <f t="shared" si="301"/>
        <v>0</v>
      </c>
      <c r="W4460" s="46">
        <f t="shared" si="302"/>
        <v>0</v>
      </c>
      <c r="X4460" s="45" t="s">
        <v>26</v>
      </c>
      <c r="Y4460" s="44"/>
      <c r="Z4460" s="43"/>
      <c r="AA4460" s="42" t="s">
        <v>19</v>
      </c>
      <c r="AK4460" s="2"/>
      <c r="AL4460" s="2"/>
      <c r="AM4460" s="2"/>
      <c r="AN4460" s="2"/>
      <c r="AO4460" s="2"/>
      <c r="AP4460" s="2"/>
      <c r="AQ4460" s="2"/>
      <c r="AR4460" s="2"/>
      <c r="AS4460" s="2"/>
      <c r="AT4460" s="2"/>
      <c r="AU4460" s="2"/>
      <c r="AV4460" s="2"/>
      <c r="AW4460" s="2"/>
    </row>
    <row r="4461" spans="1:49" hidden="1">
      <c r="A4461" s="31" t="e">
        <f t="shared" si="303"/>
        <v>#N/A</v>
      </c>
      <c r="B4461" s="30" t="e">
        <f>VLOOKUP(F4461,[3]!Tabla13[#All],2,FALSE)</f>
        <v>#N/A</v>
      </c>
      <c r="C4461" s="51">
        <v>2026</v>
      </c>
      <c r="D4461" s="51">
        <v>8330</v>
      </c>
      <c r="E4461" s="51"/>
      <c r="F4461" s="52"/>
      <c r="G4461" s="51">
        <v>0</v>
      </c>
      <c r="H4461" s="51">
        <v>0</v>
      </c>
      <c r="I4461" s="51">
        <v>0</v>
      </c>
      <c r="J4461" s="51"/>
      <c r="K4461" s="51">
        <v>5000</v>
      </c>
      <c r="L4461" s="51">
        <v>5100</v>
      </c>
      <c r="M4461" s="51">
        <v>515</v>
      </c>
      <c r="N4461" s="50">
        <v>1039</v>
      </c>
      <c r="O4461" s="49"/>
      <c r="P4461" s="48" t="s">
        <v>54</v>
      </c>
      <c r="Q4461" s="47">
        <v>0</v>
      </c>
      <c r="R4461" s="47">
        <v>0</v>
      </c>
      <c r="S4461" s="46">
        <f t="shared" si="300"/>
        <v>0</v>
      </c>
      <c r="T4461" s="47">
        <v>0</v>
      </c>
      <c r="U4461" s="47">
        <v>0</v>
      </c>
      <c r="V4461" s="46">
        <f t="shared" si="301"/>
        <v>0</v>
      </c>
      <c r="W4461" s="46">
        <f t="shared" si="302"/>
        <v>0</v>
      </c>
      <c r="X4461" s="45" t="s">
        <v>26</v>
      </c>
      <c r="Y4461" s="44"/>
      <c r="Z4461" s="43"/>
      <c r="AA4461" s="42" t="s">
        <v>19</v>
      </c>
      <c r="AK4461" s="2"/>
      <c r="AL4461" s="2"/>
      <c r="AM4461" s="2"/>
      <c r="AN4461" s="2"/>
      <c r="AO4461" s="2"/>
      <c r="AP4461" s="2"/>
      <c r="AQ4461" s="2"/>
      <c r="AR4461" s="2"/>
      <c r="AS4461" s="2"/>
      <c r="AT4461" s="2"/>
      <c r="AU4461" s="2"/>
      <c r="AV4461" s="2"/>
      <c r="AW4461" s="2"/>
    </row>
    <row r="4462" spans="1:49" hidden="1">
      <c r="A4462" s="31" t="e">
        <f t="shared" si="303"/>
        <v>#N/A</v>
      </c>
      <c r="B4462" s="30" t="e">
        <f>VLOOKUP(F4462,[3]!Tabla13[#All],2,FALSE)</f>
        <v>#N/A</v>
      </c>
      <c r="C4462" s="51">
        <v>2026</v>
      </c>
      <c r="D4462" s="51">
        <v>8330</v>
      </c>
      <c r="E4462" s="51"/>
      <c r="F4462" s="52"/>
      <c r="G4462" s="51">
        <v>0</v>
      </c>
      <c r="H4462" s="51">
        <v>0</v>
      </c>
      <c r="I4462" s="51">
        <v>0</v>
      </c>
      <c r="J4462" s="51"/>
      <c r="K4462" s="51">
        <v>5000</v>
      </c>
      <c r="L4462" s="51">
        <v>5100</v>
      </c>
      <c r="M4462" s="51">
        <v>515</v>
      </c>
      <c r="N4462" s="50">
        <v>1103</v>
      </c>
      <c r="O4462" s="49"/>
      <c r="P4462" s="48" t="s">
        <v>53</v>
      </c>
      <c r="Q4462" s="47">
        <v>0</v>
      </c>
      <c r="R4462" s="47">
        <v>0</v>
      </c>
      <c r="S4462" s="46">
        <f t="shared" si="300"/>
        <v>0</v>
      </c>
      <c r="T4462" s="47">
        <v>0</v>
      </c>
      <c r="U4462" s="47">
        <v>0</v>
      </c>
      <c r="V4462" s="46">
        <f t="shared" si="301"/>
        <v>0</v>
      </c>
      <c r="W4462" s="46">
        <f t="shared" si="302"/>
        <v>0</v>
      </c>
      <c r="X4462" s="45" t="s">
        <v>26</v>
      </c>
      <c r="Y4462" s="44"/>
      <c r="Z4462" s="43"/>
      <c r="AA4462" s="42" t="s">
        <v>19</v>
      </c>
      <c r="AK4462" s="2"/>
      <c r="AL4462" s="2"/>
      <c r="AM4462" s="2"/>
      <c r="AN4462" s="2"/>
      <c r="AO4462" s="2"/>
      <c r="AP4462" s="2"/>
      <c r="AQ4462" s="2"/>
      <c r="AR4462" s="2"/>
      <c r="AS4462" s="2"/>
      <c r="AT4462" s="2"/>
      <c r="AU4462" s="2"/>
      <c r="AV4462" s="2"/>
      <c r="AW4462" s="2"/>
    </row>
    <row r="4463" spans="1:49" hidden="1">
      <c r="A4463" s="31" t="e">
        <f t="shared" si="303"/>
        <v>#N/A</v>
      </c>
      <c r="B4463" s="30" t="e">
        <f>VLOOKUP(F4463,[3]!Tabla13[#All],2,FALSE)</f>
        <v>#N/A</v>
      </c>
      <c r="C4463" s="51">
        <v>2026</v>
      </c>
      <c r="D4463" s="51">
        <v>8330</v>
      </c>
      <c r="E4463" s="51"/>
      <c r="F4463" s="52"/>
      <c r="G4463" s="51">
        <v>0</v>
      </c>
      <c r="H4463" s="51">
        <v>0</v>
      </c>
      <c r="I4463" s="51">
        <v>0</v>
      </c>
      <c r="J4463" s="51"/>
      <c r="K4463" s="51">
        <v>5000</v>
      </c>
      <c r="L4463" s="51">
        <v>5100</v>
      </c>
      <c r="M4463" s="51">
        <v>515</v>
      </c>
      <c r="N4463" s="50">
        <v>1285</v>
      </c>
      <c r="O4463" s="49"/>
      <c r="P4463" s="48" t="s">
        <v>52</v>
      </c>
      <c r="Q4463" s="47">
        <v>0</v>
      </c>
      <c r="R4463" s="47">
        <v>0</v>
      </c>
      <c r="S4463" s="46">
        <f t="shared" si="300"/>
        <v>0</v>
      </c>
      <c r="T4463" s="47">
        <v>0</v>
      </c>
      <c r="U4463" s="47">
        <v>0</v>
      </c>
      <c r="V4463" s="46">
        <f t="shared" si="301"/>
        <v>0</v>
      </c>
      <c r="W4463" s="46">
        <f t="shared" si="302"/>
        <v>0</v>
      </c>
      <c r="X4463" s="45" t="s">
        <v>26</v>
      </c>
      <c r="Y4463" s="44"/>
      <c r="Z4463" s="43"/>
      <c r="AA4463" s="42" t="s">
        <v>19</v>
      </c>
      <c r="AK4463" s="2"/>
      <c r="AL4463" s="2"/>
      <c r="AM4463" s="2"/>
      <c r="AN4463" s="2"/>
      <c r="AO4463" s="2"/>
      <c r="AP4463" s="2"/>
      <c r="AQ4463" s="2"/>
      <c r="AR4463" s="2"/>
      <c r="AS4463" s="2"/>
      <c r="AT4463" s="2"/>
      <c r="AU4463" s="2"/>
      <c r="AV4463" s="2"/>
      <c r="AW4463" s="2"/>
    </row>
    <row r="4464" spans="1:49" hidden="1">
      <c r="A4464" s="31" t="e">
        <f t="shared" si="303"/>
        <v>#N/A</v>
      </c>
      <c r="B4464" s="30" t="e">
        <f>VLOOKUP(F4464,[3]!Tabla13[#All],2,FALSE)</f>
        <v>#N/A</v>
      </c>
      <c r="C4464" s="51">
        <v>2026</v>
      </c>
      <c r="D4464" s="51">
        <v>8330</v>
      </c>
      <c r="E4464" s="51"/>
      <c r="F4464" s="52"/>
      <c r="G4464" s="51">
        <v>0</v>
      </c>
      <c r="H4464" s="51">
        <v>0</v>
      </c>
      <c r="I4464" s="51">
        <v>0</v>
      </c>
      <c r="J4464" s="51"/>
      <c r="K4464" s="51">
        <v>5000</v>
      </c>
      <c r="L4464" s="51">
        <v>5100</v>
      </c>
      <c r="M4464" s="51">
        <v>515</v>
      </c>
      <c r="N4464" s="50">
        <v>1476</v>
      </c>
      <c r="O4464" s="49"/>
      <c r="P4464" s="48" t="s">
        <v>51</v>
      </c>
      <c r="Q4464" s="47">
        <v>0</v>
      </c>
      <c r="R4464" s="47">
        <v>0</v>
      </c>
      <c r="S4464" s="46">
        <f t="shared" si="300"/>
        <v>0</v>
      </c>
      <c r="T4464" s="47">
        <v>0</v>
      </c>
      <c r="U4464" s="47">
        <v>0</v>
      </c>
      <c r="V4464" s="46">
        <f t="shared" si="301"/>
        <v>0</v>
      </c>
      <c r="W4464" s="46">
        <f t="shared" si="302"/>
        <v>0</v>
      </c>
      <c r="X4464" s="45" t="s">
        <v>26</v>
      </c>
      <c r="Y4464" s="44"/>
      <c r="Z4464" s="43"/>
      <c r="AA4464" s="42" t="s">
        <v>19</v>
      </c>
      <c r="AK4464" s="2"/>
      <c r="AL4464" s="2"/>
      <c r="AM4464" s="2"/>
      <c r="AN4464" s="2"/>
      <c r="AO4464" s="2"/>
      <c r="AP4464" s="2"/>
      <c r="AQ4464" s="2"/>
      <c r="AR4464" s="2"/>
      <c r="AS4464" s="2"/>
      <c r="AT4464" s="2"/>
      <c r="AU4464" s="2"/>
      <c r="AV4464" s="2"/>
      <c r="AW4464" s="2"/>
    </row>
    <row r="4465" spans="1:49" hidden="1">
      <c r="A4465" s="31" t="e">
        <f t="shared" si="303"/>
        <v>#N/A</v>
      </c>
      <c r="B4465" s="30" t="e">
        <f>VLOOKUP(F4465,[3]!Tabla13[#All],2,FALSE)</f>
        <v>#N/A</v>
      </c>
      <c r="C4465" s="51">
        <v>2026</v>
      </c>
      <c r="D4465" s="51">
        <v>8330</v>
      </c>
      <c r="E4465" s="51"/>
      <c r="F4465" s="52"/>
      <c r="G4465" s="51">
        <v>0</v>
      </c>
      <c r="H4465" s="51">
        <v>0</v>
      </c>
      <c r="I4465" s="51">
        <v>0</v>
      </c>
      <c r="J4465" s="51"/>
      <c r="K4465" s="51">
        <v>5000</v>
      </c>
      <c r="L4465" s="51">
        <v>5100</v>
      </c>
      <c r="M4465" s="51">
        <v>515</v>
      </c>
      <c r="N4465" s="50">
        <v>984</v>
      </c>
      <c r="O4465" s="49"/>
      <c r="P4465" s="48" t="s">
        <v>50</v>
      </c>
      <c r="Q4465" s="47">
        <v>0</v>
      </c>
      <c r="R4465" s="47">
        <v>0</v>
      </c>
      <c r="S4465" s="46">
        <f t="shared" si="300"/>
        <v>0</v>
      </c>
      <c r="T4465" s="47">
        <v>0</v>
      </c>
      <c r="U4465" s="47">
        <v>0</v>
      </c>
      <c r="V4465" s="46">
        <f t="shared" si="301"/>
        <v>0</v>
      </c>
      <c r="W4465" s="46">
        <f t="shared" si="302"/>
        <v>0</v>
      </c>
      <c r="X4465" s="45" t="s">
        <v>26</v>
      </c>
      <c r="Y4465" s="44"/>
      <c r="Z4465" s="43"/>
      <c r="AA4465" s="42" t="s">
        <v>19</v>
      </c>
      <c r="AK4465" s="2"/>
      <c r="AL4465" s="2"/>
      <c r="AM4465" s="2"/>
      <c r="AN4465" s="2"/>
      <c r="AO4465" s="2"/>
      <c r="AP4465" s="2"/>
      <c r="AQ4465" s="2"/>
      <c r="AR4465" s="2"/>
      <c r="AS4465" s="2"/>
      <c r="AT4465" s="2"/>
      <c r="AU4465" s="2"/>
      <c r="AV4465" s="2"/>
      <c r="AW4465" s="2"/>
    </row>
    <row r="4466" spans="1:49" hidden="1">
      <c r="A4466" s="31" t="e">
        <f t="shared" si="303"/>
        <v>#N/A</v>
      </c>
      <c r="B4466" s="30" t="e">
        <f>VLOOKUP(F4466,[3]!Tabla13[#All],2,FALSE)</f>
        <v>#N/A</v>
      </c>
      <c r="C4466" s="51">
        <v>2026</v>
      </c>
      <c r="D4466" s="51">
        <v>8330</v>
      </c>
      <c r="E4466" s="51"/>
      <c r="F4466" s="52"/>
      <c r="G4466" s="51">
        <v>0</v>
      </c>
      <c r="H4466" s="51">
        <v>0</v>
      </c>
      <c r="I4466" s="51">
        <v>0</v>
      </c>
      <c r="J4466" s="51"/>
      <c r="K4466" s="51">
        <v>5000</v>
      </c>
      <c r="L4466" s="51">
        <v>5100</v>
      </c>
      <c r="M4466" s="51">
        <v>515</v>
      </c>
      <c r="N4466" s="50">
        <v>489</v>
      </c>
      <c r="O4466" s="49"/>
      <c r="P4466" s="48" t="s">
        <v>49</v>
      </c>
      <c r="Q4466" s="47">
        <v>0</v>
      </c>
      <c r="R4466" s="47">
        <v>0</v>
      </c>
      <c r="S4466" s="46">
        <f t="shared" si="300"/>
        <v>0</v>
      </c>
      <c r="T4466" s="47">
        <v>0</v>
      </c>
      <c r="U4466" s="47">
        <v>0</v>
      </c>
      <c r="V4466" s="46">
        <f t="shared" si="301"/>
        <v>0</v>
      </c>
      <c r="W4466" s="46">
        <f t="shared" si="302"/>
        <v>0</v>
      </c>
      <c r="X4466" s="45" t="s">
        <v>26</v>
      </c>
      <c r="Y4466" s="44"/>
      <c r="Z4466" s="43"/>
      <c r="AA4466" s="42" t="s">
        <v>19</v>
      </c>
      <c r="AK4466" s="2"/>
      <c r="AL4466" s="2"/>
      <c r="AM4466" s="2"/>
      <c r="AN4466" s="2"/>
      <c r="AO4466" s="2"/>
      <c r="AP4466" s="2"/>
      <c r="AQ4466" s="2"/>
      <c r="AR4466" s="2"/>
      <c r="AS4466" s="2"/>
      <c r="AT4466" s="2"/>
      <c r="AU4466" s="2"/>
      <c r="AV4466" s="2"/>
      <c r="AW4466" s="2"/>
    </row>
    <row r="4467" spans="1:49" hidden="1">
      <c r="A4467" s="31" t="e">
        <f t="shared" si="303"/>
        <v>#N/A</v>
      </c>
      <c r="B4467" s="30" t="e">
        <f>VLOOKUP(F4467,[3]!Tabla13[#All],2,FALSE)</f>
        <v>#N/A</v>
      </c>
      <c r="C4467" s="51">
        <v>2026</v>
      </c>
      <c r="D4467" s="51">
        <v>8330</v>
      </c>
      <c r="E4467" s="51"/>
      <c r="F4467" s="52"/>
      <c r="G4467" s="51">
        <v>0</v>
      </c>
      <c r="H4467" s="51">
        <v>0</v>
      </c>
      <c r="I4467" s="51">
        <v>0</v>
      </c>
      <c r="J4467" s="51"/>
      <c r="K4467" s="51">
        <v>5000</v>
      </c>
      <c r="L4467" s="51">
        <v>5100</v>
      </c>
      <c r="M4467" s="51">
        <v>515</v>
      </c>
      <c r="N4467" s="50">
        <v>1420</v>
      </c>
      <c r="O4467" s="49"/>
      <c r="P4467" s="48" t="s">
        <v>48</v>
      </c>
      <c r="Q4467" s="47">
        <v>0</v>
      </c>
      <c r="R4467" s="47">
        <v>0</v>
      </c>
      <c r="S4467" s="46">
        <f t="shared" si="300"/>
        <v>0</v>
      </c>
      <c r="T4467" s="47">
        <v>0</v>
      </c>
      <c r="U4467" s="47">
        <v>0</v>
      </c>
      <c r="V4467" s="46">
        <f t="shared" si="301"/>
        <v>0</v>
      </c>
      <c r="W4467" s="46">
        <f t="shared" si="302"/>
        <v>0</v>
      </c>
      <c r="X4467" s="45" t="s">
        <v>26</v>
      </c>
      <c r="Y4467" s="44"/>
      <c r="Z4467" s="43"/>
      <c r="AA4467" s="42" t="s">
        <v>19</v>
      </c>
      <c r="AK4467" s="2"/>
      <c r="AL4467" s="2"/>
      <c r="AM4467" s="2"/>
      <c r="AN4467" s="2"/>
      <c r="AO4467" s="2"/>
      <c r="AP4467" s="2"/>
      <c r="AQ4467" s="2"/>
      <c r="AR4467" s="2"/>
      <c r="AS4467" s="2"/>
      <c r="AT4467" s="2"/>
      <c r="AU4467" s="2"/>
      <c r="AV4467" s="2"/>
      <c r="AW4467" s="2"/>
    </row>
    <row r="4468" spans="1:49" hidden="1">
      <c r="A4468" s="31" t="e">
        <f t="shared" si="303"/>
        <v>#N/A</v>
      </c>
      <c r="B4468" s="30" t="e">
        <f>VLOOKUP(F4468,[3]!Tabla13[#All],2,FALSE)</f>
        <v>#N/A</v>
      </c>
      <c r="C4468" s="40">
        <v>2026</v>
      </c>
      <c r="D4468" s="40">
        <v>8330</v>
      </c>
      <c r="E4468" s="40"/>
      <c r="F4468" s="41"/>
      <c r="G4468" s="40">
        <v>0</v>
      </c>
      <c r="H4468" s="40">
        <v>0</v>
      </c>
      <c r="I4468" s="40">
        <v>0</v>
      </c>
      <c r="J4468" s="40"/>
      <c r="K4468" s="40">
        <v>5000</v>
      </c>
      <c r="L4468" s="40">
        <v>5100</v>
      </c>
      <c r="M4468" s="40">
        <v>519</v>
      </c>
      <c r="N4468" s="39" t="s">
        <v>23</v>
      </c>
      <c r="O4468" s="38"/>
      <c r="P4468" s="37" t="s">
        <v>47</v>
      </c>
      <c r="Q4468" s="36">
        <f>SUM(Q4469:Q4474)</f>
        <v>0</v>
      </c>
      <c r="R4468" s="36">
        <f>SUM(R4469:R4474)</f>
        <v>0</v>
      </c>
      <c r="S4468" s="36">
        <f t="shared" si="300"/>
        <v>0</v>
      </c>
      <c r="T4468" s="36">
        <f>SUM(T4469:T4474)</f>
        <v>0</v>
      </c>
      <c r="U4468" s="36">
        <f>SUM(U4469:U4474)</f>
        <v>0</v>
      </c>
      <c r="V4468" s="36">
        <f t="shared" si="301"/>
        <v>0</v>
      </c>
      <c r="W4468" s="36">
        <f t="shared" si="302"/>
        <v>0</v>
      </c>
      <c r="X4468" s="35"/>
      <c r="Y4468" s="64"/>
      <c r="Z4468" s="63"/>
      <c r="AA4468" s="32"/>
      <c r="AK4468" s="2"/>
      <c r="AL4468" s="2"/>
      <c r="AM4468" s="2"/>
      <c r="AN4468" s="2"/>
      <c r="AO4468" s="2"/>
      <c r="AP4468" s="2"/>
      <c r="AQ4468" s="2"/>
      <c r="AR4468" s="2"/>
      <c r="AS4468" s="2"/>
      <c r="AT4468" s="2"/>
      <c r="AU4468" s="2"/>
      <c r="AV4468" s="2"/>
      <c r="AW4468" s="2"/>
    </row>
    <row r="4469" spans="1:49" hidden="1">
      <c r="A4469" s="31" t="e">
        <f t="shared" si="303"/>
        <v>#N/A</v>
      </c>
      <c r="B4469" s="30" t="e">
        <f>VLOOKUP(F4469,[3]!Tabla13[#All],2,FALSE)</f>
        <v>#N/A</v>
      </c>
      <c r="C4469" s="51">
        <v>2026</v>
      </c>
      <c r="D4469" s="51">
        <v>8330</v>
      </c>
      <c r="E4469" s="51"/>
      <c r="F4469" s="52"/>
      <c r="G4469" s="51">
        <v>0</v>
      </c>
      <c r="H4469" s="51">
        <v>0</v>
      </c>
      <c r="I4469" s="51">
        <v>0</v>
      </c>
      <c r="J4469" s="51"/>
      <c r="K4469" s="51">
        <v>5000</v>
      </c>
      <c r="L4469" s="51">
        <v>5100</v>
      </c>
      <c r="M4469" s="51">
        <v>519</v>
      </c>
      <c r="N4469" s="50">
        <v>17</v>
      </c>
      <c r="O4469" s="49"/>
      <c r="P4469" s="48" t="s">
        <v>46</v>
      </c>
      <c r="Q4469" s="47">
        <v>0</v>
      </c>
      <c r="R4469" s="47">
        <v>0</v>
      </c>
      <c r="S4469" s="46">
        <f t="shared" si="300"/>
        <v>0</v>
      </c>
      <c r="T4469" s="47">
        <v>0</v>
      </c>
      <c r="U4469" s="47">
        <v>0</v>
      </c>
      <c r="V4469" s="46">
        <f t="shared" si="301"/>
        <v>0</v>
      </c>
      <c r="W4469" s="46">
        <f t="shared" si="302"/>
        <v>0</v>
      </c>
      <c r="X4469" s="45" t="s">
        <v>26</v>
      </c>
      <c r="Y4469" s="44"/>
      <c r="Z4469" s="43"/>
      <c r="AA4469" s="42" t="s">
        <v>19</v>
      </c>
      <c r="AK4469" s="2"/>
      <c r="AL4469" s="2"/>
      <c r="AM4469" s="2"/>
      <c r="AN4469" s="2"/>
      <c r="AO4469" s="2"/>
      <c r="AP4469" s="2"/>
      <c r="AQ4469" s="2"/>
      <c r="AR4469" s="2"/>
      <c r="AS4469" s="2"/>
      <c r="AT4469" s="2"/>
      <c r="AU4469" s="2"/>
      <c r="AV4469" s="2"/>
      <c r="AW4469" s="2"/>
    </row>
    <row r="4470" spans="1:49" hidden="1">
      <c r="A4470" s="31" t="e">
        <f t="shared" si="303"/>
        <v>#N/A</v>
      </c>
      <c r="B4470" s="30" t="e">
        <f>VLOOKUP(F4470,[3]!Tabla13[#All],2,FALSE)</f>
        <v>#N/A</v>
      </c>
      <c r="C4470" s="51">
        <v>2026</v>
      </c>
      <c r="D4470" s="51">
        <v>8330</v>
      </c>
      <c r="E4470" s="51"/>
      <c r="F4470" s="52"/>
      <c r="G4470" s="51">
        <v>0</v>
      </c>
      <c r="H4470" s="51">
        <v>0</v>
      </c>
      <c r="I4470" s="51">
        <v>0</v>
      </c>
      <c r="J4470" s="51"/>
      <c r="K4470" s="51">
        <v>5000</v>
      </c>
      <c r="L4470" s="51">
        <v>5100</v>
      </c>
      <c r="M4470" s="51">
        <v>519</v>
      </c>
      <c r="N4470" s="50">
        <v>491</v>
      </c>
      <c r="O4470" s="49"/>
      <c r="P4470" s="48" t="s">
        <v>45</v>
      </c>
      <c r="Q4470" s="47">
        <v>0</v>
      </c>
      <c r="R4470" s="47">
        <v>0</v>
      </c>
      <c r="S4470" s="46">
        <f t="shared" si="300"/>
        <v>0</v>
      </c>
      <c r="T4470" s="47">
        <v>0</v>
      </c>
      <c r="U4470" s="47">
        <v>0</v>
      </c>
      <c r="V4470" s="46">
        <f t="shared" si="301"/>
        <v>0</v>
      </c>
      <c r="W4470" s="46">
        <f t="shared" si="302"/>
        <v>0</v>
      </c>
      <c r="X4470" s="45" t="s">
        <v>26</v>
      </c>
      <c r="Y4470" s="44"/>
      <c r="Z4470" s="43"/>
      <c r="AA4470" s="42" t="s">
        <v>19</v>
      </c>
      <c r="AK4470" s="2"/>
      <c r="AL4470" s="2"/>
      <c r="AM4470" s="2"/>
      <c r="AN4470" s="2"/>
      <c r="AO4470" s="2"/>
      <c r="AP4470" s="2"/>
      <c r="AQ4470" s="2"/>
      <c r="AR4470" s="2"/>
      <c r="AS4470" s="2"/>
      <c r="AT4470" s="2"/>
      <c r="AU4470" s="2"/>
      <c r="AV4470" s="2"/>
      <c r="AW4470" s="2"/>
    </row>
    <row r="4471" spans="1:49" hidden="1">
      <c r="A4471" s="31" t="e">
        <f t="shared" si="303"/>
        <v>#N/A</v>
      </c>
      <c r="B4471" s="30" t="e">
        <f>VLOOKUP(F4471,[3]!Tabla13[#All],2,FALSE)</f>
        <v>#N/A</v>
      </c>
      <c r="C4471" s="51">
        <v>2026</v>
      </c>
      <c r="D4471" s="51">
        <v>8330</v>
      </c>
      <c r="E4471" s="51"/>
      <c r="F4471" s="52"/>
      <c r="G4471" s="51">
        <v>0</v>
      </c>
      <c r="H4471" s="51">
        <v>0</v>
      </c>
      <c r="I4471" s="51">
        <v>0</v>
      </c>
      <c r="J4471" s="51"/>
      <c r="K4471" s="51">
        <v>5000</v>
      </c>
      <c r="L4471" s="51">
        <v>5100</v>
      </c>
      <c r="M4471" s="51">
        <v>519</v>
      </c>
      <c r="N4471" s="50">
        <v>756</v>
      </c>
      <c r="O4471" s="49"/>
      <c r="P4471" s="48" t="s">
        <v>44</v>
      </c>
      <c r="Q4471" s="47">
        <v>0</v>
      </c>
      <c r="R4471" s="47">
        <v>0</v>
      </c>
      <c r="S4471" s="46">
        <f t="shared" si="300"/>
        <v>0</v>
      </c>
      <c r="T4471" s="47">
        <v>0</v>
      </c>
      <c r="U4471" s="47">
        <v>0</v>
      </c>
      <c r="V4471" s="46">
        <f t="shared" si="301"/>
        <v>0</v>
      </c>
      <c r="W4471" s="46">
        <f t="shared" si="302"/>
        <v>0</v>
      </c>
      <c r="X4471" s="45" t="s">
        <v>26</v>
      </c>
      <c r="Y4471" s="44"/>
      <c r="Z4471" s="43"/>
      <c r="AA4471" s="42" t="s">
        <v>19</v>
      </c>
      <c r="AK4471" s="2"/>
      <c r="AL4471" s="2"/>
      <c r="AM4471" s="2"/>
      <c r="AN4471" s="2"/>
      <c r="AO4471" s="2"/>
      <c r="AP4471" s="2"/>
      <c r="AQ4471" s="2"/>
      <c r="AR4471" s="2"/>
      <c r="AS4471" s="2"/>
      <c r="AT4471" s="2"/>
      <c r="AU4471" s="2"/>
      <c r="AV4471" s="2"/>
      <c r="AW4471" s="2"/>
    </row>
    <row r="4472" spans="1:49" hidden="1">
      <c r="A4472" s="31" t="e">
        <f t="shared" si="303"/>
        <v>#N/A</v>
      </c>
      <c r="B4472" s="30" t="e">
        <f>VLOOKUP(F4472,[3]!Tabla13[#All],2,FALSE)</f>
        <v>#N/A</v>
      </c>
      <c r="C4472" s="51">
        <v>2026</v>
      </c>
      <c r="D4472" s="51">
        <v>8330</v>
      </c>
      <c r="E4472" s="51"/>
      <c r="F4472" s="52"/>
      <c r="G4472" s="51">
        <v>0</v>
      </c>
      <c r="H4472" s="51">
        <v>0</v>
      </c>
      <c r="I4472" s="51">
        <v>0</v>
      </c>
      <c r="J4472" s="51"/>
      <c r="K4472" s="51">
        <v>5000</v>
      </c>
      <c r="L4472" s="51">
        <v>5100</v>
      </c>
      <c r="M4472" s="51">
        <v>519</v>
      </c>
      <c r="N4472" s="50">
        <v>1472</v>
      </c>
      <c r="O4472" s="49"/>
      <c r="P4472" s="48" t="s">
        <v>43</v>
      </c>
      <c r="Q4472" s="47">
        <v>0</v>
      </c>
      <c r="R4472" s="47">
        <v>0</v>
      </c>
      <c r="S4472" s="46">
        <f t="shared" si="300"/>
        <v>0</v>
      </c>
      <c r="T4472" s="47">
        <v>0</v>
      </c>
      <c r="U4472" s="47">
        <v>0</v>
      </c>
      <c r="V4472" s="46">
        <f t="shared" si="301"/>
        <v>0</v>
      </c>
      <c r="W4472" s="46">
        <f t="shared" si="302"/>
        <v>0</v>
      </c>
      <c r="X4472" s="45" t="s">
        <v>26</v>
      </c>
      <c r="Y4472" s="44"/>
      <c r="Z4472" s="43"/>
      <c r="AA4472" s="42" t="s">
        <v>19</v>
      </c>
      <c r="AK4472" s="2"/>
      <c r="AL4472" s="2"/>
      <c r="AM4472" s="2"/>
      <c r="AN4472" s="2"/>
      <c r="AO4472" s="2"/>
      <c r="AP4472" s="2"/>
      <c r="AQ4472" s="2"/>
      <c r="AR4472" s="2"/>
      <c r="AS4472" s="2"/>
      <c r="AT4472" s="2"/>
      <c r="AU4472" s="2"/>
      <c r="AV4472" s="2"/>
      <c r="AW4472" s="2"/>
    </row>
    <row r="4473" spans="1:49" hidden="1">
      <c r="A4473" s="31" t="e">
        <f t="shared" si="303"/>
        <v>#N/A</v>
      </c>
      <c r="B4473" s="30" t="e">
        <f>VLOOKUP(F4473,[3]!Tabla13[#All],2,FALSE)</f>
        <v>#N/A</v>
      </c>
      <c r="C4473" s="51">
        <v>2026</v>
      </c>
      <c r="D4473" s="51">
        <v>8330</v>
      </c>
      <c r="E4473" s="51"/>
      <c r="F4473" s="52"/>
      <c r="G4473" s="51">
        <v>0</v>
      </c>
      <c r="H4473" s="51">
        <v>0</v>
      </c>
      <c r="I4473" s="51">
        <v>0</v>
      </c>
      <c r="J4473" s="51"/>
      <c r="K4473" s="51">
        <v>5000</v>
      </c>
      <c r="L4473" s="51">
        <v>5100</v>
      </c>
      <c r="M4473" s="51">
        <v>519</v>
      </c>
      <c r="N4473" s="50">
        <v>1199</v>
      </c>
      <c r="O4473" s="49"/>
      <c r="P4473" s="48" t="s">
        <v>42</v>
      </c>
      <c r="Q4473" s="47">
        <v>0</v>
      </c>
      <c r="R4473" s="47">
        <v>0</v>
      </c>
      <c r="S4473" s="46">
        <f t="shared" si="300"/>
        <v>0</v>
      </c>
      <c r="T4473" s="47">
        <v>0</v>
      </c>
      <c r="U4473" s="47">
        <v>0</v>
      </c>
      <c r="V4473" s="46">
        <f t="shared" si="301"/>
        <v>0</v>
      </c>
      <c r="W4473" s="46">
        <f t="shared" si="302"/>
        <v>0</v>
      </c>
      <c r="X4473" s="45" t="s">
        <v>26</v>
      </c>
      <c r="Y4473" s="44"/>
      <c r="Z4473" s="43"/>
      <c r="AA4473" s="42" t="s">
        <v>19</v>
      </c>
      <c r="AK4473" s="2"/>
      <c r="AL4473" s="2"/>
      <c r="AM4473" s="2"/>
      <c r="AN4473" s="2"/>
      <c r="AO4473" s="2"/>
      <c r="AP4473" s="2"/>
      <c r="AQ4473" s="2"/>
      <c r="AR4473" s="2"/>
      <c r="AS4473" s="2"/>
      <c r="AT4473" s="2"/>
      <c r="AU4473" s="2"/>
      <c r="AV4473" s="2"/>
      <c r="AW4473" s="2"/>
    </row>
    <row r="4474" spans="1:49" hidden="1">
      <c r="A4474" s="31" t="e">
        <f t="shared" si="303"/>
        <v>#N/A</v>
      </c>
      <c r="B4474" s="30" t="e">
        <f>VLOOKUP(F4474,[3]!Tabla13[#All],2,FALSE)</f>
        <v>#N/A</v>
      </c>
      <c r="C4474" s="51">
        <v>2026</v>
      </c>
      <c r="D4474" s="51">
        <v>8330</v>
      </c>
      <c r="E4474" s="51"/>
      <c r="F4474" s="52"/>
      <c r="G4474" s="51">
        <v>0</v>
      </c>
      <c r="H4474" s="51">
        <v>0</v>
      </c>
      <c r="I4474" s="51">
        <v>0</v>
      </c>
      <c r="J4474" s="51"/>
      <c r="K4474" s="51">
        <v>5000</v>
      </c>
      <c r="L4474" s="51">
        <v>5100</v>
      </c>
      <c r="M4474" s="51">
        <v>519</v>
      </c>
      <c r="N4474" s="50">
        <v>337</v>
      </c>
      <c r="O4474" s="49"/>
      <c r="P4474" s="48" t="s">
        <v>41</v>
      </c>
      <c r="Q4474" s="47">
        <v>0</v>
      </c>
      <c r="R4474" s="47">
        <v>0</v>
      </c>
      <c r="S4474" s="46">
        <f t="shared" si="300"/>
        <v>0</v>
      </c>
      <c r="T4474" s="47">
        <v>0</v>
      </c>
      <c r="U4474" s="47">
        <v>0</v>
      </c>
      <c r="V4474" s="46">
        <f t="shared" si="301"/>
        <v>0</v>
      </c>
      <c r="W4474" s="46">
        <f t="shared" si="302"/>
        <v>0</v>
      </c>
      <c r="X4474" s="45" t="s">
        <v>26</v>
      </c>
      <c r="Y4474" s="44"/>
      <c r="Z4474" s="43"/>
      <c r="AA4474" s="42" t="s">
        <v>19</v>
      </c>
      <c r="AK4474" s="2"/>
      <c r="AL4474" s="2"/>
      <c r="AM4474" s="2"/>
      <c r="AN4474" s="2"/>
      <c r="AO4474" s="2"/>
      <c r="AP4474" s="2"/>
      <c r="AQ4474" s="2"/>
      <c r="AR4474" s="2"/>
      <c r="AS4474" s="2"/>
      <c r="AT4474" s="2"/>
      <c r="AU4474" s="2"/>
      <c r="AV4474" s="2"/>
      <c r="AW4474" s="2"/>
    </row>
    <row r="4475" spans="1:49" hidden="1">
      <c r="A4475" s="31" t="e">
        <f t="shared" si="303"/>
        <v>#N/A</v>
      </c>
      <c r="B4475" s="30" t="e">
        <f>VLOOKUP(F4475,[3]!Tabla13[#All],2,FALSE)</f>
        <v>#N/A</v>
      </c>
      <c r="C4475" s="61">
        <v>2026</v>
      </c>
      <c r="D4475" s="61">
        <v>8330</v>
      </c>
      <c r="E4475" s="61"/>
      <c r="F4475" s="62"/>
      <c r="G4475" s="61">
        <v>0</v>
      </c>
      <c r="H4475" s="61">
        <v>0</v>
      </c>
      <c r="I4475" s="61">
        <v>0</v>
      </c>
      <c r="J4475" s="61"/>
      <c r="K4475" s="61">
        <v>5000</v>
      </c>
      <c r="L4475" s="61">
        <v>5200</v>
      </c>
      <c r="M4475" s="61"/>
      <c r="N4475" s="60" t="s">
        <v>23</v>
      </c>
      <c r="O4475" s="59"/>
      <c r="P4475" s="58" t="s">
        <v>40</v>
      </c>
      <c r="Q4475" s="57">
        <f>Q4476+Q4479</f>
        <v>0</v>
      </c>
      <c r="R4475" s="57">
        <f>R4476+R4479</f>
        <v>0</v>
      </c>
      <c r="S4475" s="57">
        <f t="shared" ref="S4475:S4538" si="304">Q4475+R4475</f>
        <v>0</v>
      </c>
      <c r="T4475" s="57">
        <f>T4476+T4479</f>
        <v>0</v>
      </c>
      <c r="U4475" s="57">
        <f>U4476+U4479</f>
        <v>0</v>
      </c>
      <c r="V4475" s="57">
        <f t="shared" ref="V4475:V4538" si="305">T4475+U4475</f>
        <v>0</v>
      </c>
      <c r="W4475" s="57">
        <f t="shared" ref="W4475:W4538" si="306">S4475+V4475</f>
        <v>0</v>
      </c>
      <c r="X4475" s="56"/>
      <c r="Y4475" s="66"/>
      <c r="Z4475" s="65"/>
      <c r="AA4475" s="53"/>
      <c r="AK4475" s="2"/>
      <c r="AL4475" s="2"/>
      <c r="AM4475" s="2"/>
      <c r="AN4475" s="2"/>
      <c r="AO4475" s="2"/>
      <c r="AP4475" s="2"/>
      <c r="AQ4475" s="2"/>
      <c r="AR4475" s="2"/>
      <c r="AS4475" s="2"/>
      <c r="AT4475" s="2"/>
      <c r="AU4475" s="2"/>
      <c r="AV4475" s="2"/>
      <c r="AW4475" s="2"/>
    </row>
    <row r="4476" spans="1:49" hidden="1">
      <c r="A4476" s="31" t="e">
        <f t="shared" si="303"/>
        <v>#N/A</v>
      </c>
      <c r="B4476" s="30" t="e">
        <f>VLOOKUP(F4476,[3]!Tabla13[#All],2,FALSE)</f>
        <v>#N/A</v>
      </c>
      <c r="C4476" s="40">
        <v>2026</v>
      </c>
      <c r="D4476" s="40">
        <v>8330</v>
      </c>
      <c r="E4476" s="40"/>
      <c r="F4476" s="41"/>
      <c r="G4476" s="40">
        <v>0</v>
      </c>
      <c r="H4476" s="40">
        <v>0</v>
      </c>
      <c r="I4476" s="40">
        <v>0</v>
      </c>
      <c r="J4476" s="40"/>
      <c r="K4476" s="40">
        <v>5000</v>
      </c>
      <c r="L4476" s="40">
        <v>5200</v>
      </c>
      <c r="M4476" s="40">
        <v>521</v>
      </c>
      <c r="N4476" s="39" t="s">
        <v>23</v>
      </c>
      <c r="O4476" s="38"/>
      <c r="P4476" s="37" t="s">
        <v>39</v>
      </c>
      <c r="Q4476" s="36">
        <f>SUM(Q4477:Q4478)</f>
        <v>0</v>
      </c>
      <c r="R4476" s="36">
        <f>SUM(R4477:R4478)</f>
        <v>0</v>
      </c>
      <c r="S4476" s="36">
        <f t="shared" si="304"/>
        <v>0</v>
      </c>
      <c r="T4476" s="36">
        <f>SUM(T4477:T4478)</f>
        <v>0</v>
      </c>
      <c r="U4476" s="36">
        <f>SUM(U4477:U4478)</f>
        <v>0</v>
      </c>
      <c r="V4476" s="36">
        <f t="shared" si="305"/>
        <v>0</v>
      </c>
      <c r="W4476" s="36">
        <f t="shared" si="306"/>
        <v>0</v>
      </c>
      <c r="X4476" s="35"/>
      <c r="Y4476" s="64"/>
      <c r="Z4476" s="63"/>
      <c r="AA4476" s="32"/>
      <c r="AK4476" s="2"/>
      <c r="AL4476" s="2"/>
      <c r="AM4476" s="2"/>
      <c r="AN4476" s="2"/>
      <c r="AO4476" s="2"/>
      <c r="AP4476" s="2"/>
      <c r="AQ4476" s="2"/>
      <c r="AR4476" s="2"/>
      <c r="AS4476" s="2"/>
      <c r="AT4476" s="2"/>
      <c r="AU4476" s="2"/>
      <c r="AV4476" s="2"/>
      <c r="AW4476" s="2"/>
    </row>
    <row r="4477" spans="1:49" hidden="1">
      <c r="A4477" s="31" t="e">
        <f t="shared" si="303"/>
        <v>#N/A</v>
      </c>
      <c r="B4477" s="30" t="e">
        <f>VLOOKUP(F4477,[3]!Tabla13[#All],2,FALSE)</f>
        <v>#N/A</v>
      </c>
      <c r="C4477" s="51">
        <v>2026</v>
      </c>
      <c r="D4477" s="51">
        <v>8330</v>
      </c>
      <c r="E4477" s="51"/>
      <c r="F4477" s="52"/>
      <c r="G4477" s="51">
        <v>0</v>
      </c>
      <c r="H4477" s="51">
        <v>0</v>
      </c>
      <c r="I4477" s="51">
        <v>0</v>
      </c>
      <c r="J4477" s="51"/>
      <c r="K4477" s="51">
        <v>5000</v>
      </c>
      <c r="L4477" s="51">
        <v>5200</v>
      </c>
      <c r="M4477" s="51">
        <v>521</v>
      </c>
      <c r="N4477" s="50">
        <v>555</v>
      </c>
      <c r="O4477" s="49"/>
      <c r="P4477" s="48" t="s">
        <v>38</v>
      </c>
      <c r="Q4477" s="47">
        <v>0</v>
      </c>
      <c r="R4477" s="47">
        <v>0</v>
      </c>
      <c r="S4477" s="46">
        <f t="shared" si="304"/>
        <v>0</v>
      </c>
      <c r="T4477" s="47">
        <v>0</v>
      </c>
      <c r="U4477" s="47">
        <v>0</v>
      </c>
      <c r="V4477" s="46">
        <f t="shared" si="305"/>
        <v>0</v>
      </c>
      <c r="W4477" s="46">
        <f t="shared" si="306"/>
        <v>0</v>
      </c>
      <c r="X4477" s="45" t="s">
        <v>26</v>
      </c>
      <c r="Y4477" s="44"/>
      <c r="Z4477" s="43"/>
      <c r="AA4477" s="42" t="s">
        <v>19</v>
      </c>
      <c r="AK4477" s="2"/>
      <c r="AL4477" s="2"/>
      <c r="AM4477" s="2"/>
      <c r="AN4477" s="2"/>
      <c r="AO4477" s="2"/>
      <c r="AP4477" s="2"/>
      <c r="AQ4477" s="2"/>
      <c r="AR4477" s="2"/>
      <c r="AS4477" s="2"/>
      <c r="AT4477" s="2"/>
      <c r="AU4477" s="2"/>
      <c r="AV4477" s="2"/>
      <c r="AW4477" s="2"/>
    </row>
    <row r="4478" spans="1:49" hidden="1">
      <c r="A4478" s="31" t="e">
        <f t="shared" ref="A4478:A4541" si="307">B4478-E4478</f>
        <v>#N/A</v>
      </c>
      <c r="B4478" s="30" t="e">
        <f>VLOOKUP(F4478,[3]!Tabla13[#All],2,FALSE)</f>
        <v>#N/A</v>
      </c>
      <c r="C4478" s="51">
        <v>2026</v>
      </c>
      <c r="D4478" s="51">
        <v>8330</v>
      </c>
      <c r="E4478" s="51"/>
      <c r="F4478" s="52"/>
      <c r="G4478" s="51">
        <v>0</v>
      </c>
      <c r="H4478" s="51">
        <v>0</v>
      </c>
      <c r="I4478" s="51">
        <v>0</v>
      </c>
      <c r="J4478" s="51"/>
      <c r="K4478" s="51">
        <v>5000</v>
      </c>
      <c r="L4478" s="51">
        <v>5200</v>
      </c>
      <c r="M4478" s="51">
        <v>521</v>
      </c>
      <c r="N4478" s="50">
        <v>1035</v>
      </c>
      <c r="O4478" s="49"/>
      <c r="P4478" s="48" t="s">
        <v>37</v>
      </c>
      <c r="Q4478" s="47">
        <v>0</v>
      </c>
      <c r="R4478" s="47">
        <v>0</v>
      </c>
      <c r="S4478" s="46">
        <f t="shared" si="304"/>
        <v>0</v>
      </c>
      <c r="T4478" s="47">
        <v>0</v>
      </c>
      <c r="U4478" s="47">
        <v>0</v>
      </c>
      <c r="V4478" s="46">
        <f t="shared" si="305"/>
        <v>0</v>
      </c>
      <c r="W4478" s="46">
        <f t="shared" si="306"/>
        <v>0</v>
      </c>
      <c r="X4478" s="45" t="s">
        <v>26</v>
      </c>
      <c r="Y4478" s="44"/>
      <c r="Z4478" s="43"/>
      <c r="AA4478" s="42" t="s">
        <v>19</v>
      </c>
      <c r="AK4478" s="2"/>
      <c r="AL4478" s="2"/>
      <c r="AM4478" s="2"/>
      <c r="AN4478" s="2"/>
      <c r="AO4478" s="2"/>
      <c r="AP4478" s="2"/>
      <c r="AQ4478" s="2"/>
      <c r="AR4478" s="2"/>
      <c r="AS4478" s="2"/>
      <c r="AT4478" s="2"/>
      <c r="AU4478" s="2"/>
      <c r="AV4478" s="2"/>
      <c r="AW4478" s="2"/>
    </row>
    <row r="4479" spans="1:49" hidden="1">
      <c r="A4479" s="31" t="e">
        <f t="shared" si="307"/>
        <v>#N/A</v>
      </c>
      <c r="B4479" s="30" t="e">
        <f>VLOOKUP(F4479,[3]!Tabla13[#All],2,FALSE)</f>
        <v>#N/A</v>
      </c>
      <c r="C4479" s="40">
        <v>2026</v>
      </c>
      <c r="D4479" s="40">
        <v>8330</v>
      </c>
      <c r="E4479" s="40"/>
      <c r="F4479" s="41"/>
      <c r="G4479" s="40">
        <v>0</v>
      </c>
      <c r="H4479" s="40">
        <v>0</v>
      </c>
      <c r="I4479" s="40">
        <v>0</v>
      </c>
      <c r="J4479" s="40"/>
      <c r="K4479" s="40">
        <v>5000</v>
      </c>
      <c r="L4479" s="40">
        <v>5200</v>
      </c>
      <c r="M4479" s="40">
        <v>523</v>
      </c>
      <c r="N4479" s="39" t="s">
        <v>23</v>
      </c>
      <c r="O4479" s="38"/>
      <c r="P4479" s="37" t="s">
        <v>36</v>
      </c>
      <c r="Q4479" s="36">
        <f>SUM(Q4480:Q4481)</f>
        <v>0</v>
      </c>
      <c r="R4479" s="36">
        <f>SUM(R4480:R4481)</f>
        <v>0</v>
      </c>
      <c r="S4479" s="36">
        <f t="shared" si="304"/>
        <v>0</v>
      </c>
      <c r="T4479" s="36">
        <f>SUM(T4480:T4481)</f>
        <v>0</v>
      </c>
      <c r="U4479" s="36">
        <f>SUM(U4480:U4481)</f>
        <v>0</v>
      </c>
      <c r="V4479" s="36">
        <f t="shared" si="305"/>
        <v>0</v>
      </c>
      <c r="W4479" s="36">
        <f t="shared" si="306"/>
        <v>0</v>
      </c>
      <c r="X4479" s="35"/>
      <c r="Y4479" s="64"/>
      <c r="Z4479" s="63"/>
      <c r="AA4479" s="32"/>
      <c r="AK4479" s="2"/>
      <c r="AL4479" s="2"/>
      <c r="AM4479" s="2"/>
      <c r="AN4479" s="2"/>
      <c r="AO4479" s="2"/>
      <c r="AP4479" s="2"/>
      <c r="AQ4479" s="2"/>
      <c r="AR4479" s="2"/>
      <c r="AS4479" s="2"/>
      <c r="AT4479" s="2"/>
      <c r="AU4479" s="2"/>
      <c r="AV4479" s="2"/>
      <c r="AW4479" s="2"/>
    </row>
    <row r="4480" spans="1:49" hidden="1">
      <c r="A4480" s="31" t="e">
        <f t="shared" si="307"/>
        <v>#N/A</v>
      </c>
      <c r="B4480" s="30" t="e">
        <f>VLOOKUP(F4480,[3]!Tabla13[#All],2,FALSE)</f>
        <v>#N/A</v>
      </c>
      <c r="C4480" s="51">
        <v>2026</v>
      </c>
      <c r="D4480" s="51">
        <v>8330</v>
      </c>
      <c r="E4480" s="51"/>
      <c r="F4480" s="52"/>
      <c r="G4480" s="51">
        <v>0</v>
      </c>
      <c r="H4480" s="51">
        <v>0</v>
      </c>
      <c r="I4480" s="51">
        <v>0</v>
      </c>
      <c r="J4480" s="51"/>
      <c r="K4480" s="51">
        <v>5000</v>
      </c>
      <c r="L4480" s="51">
        <v>5200</v>
      </c>
      <c r="M4480" s="51">
        <v>523</v>
      </c>
      <c r="N4480" s="50">
        <v>183</v>
      </c>
      <c r="O4480" s="49"/>
      <c r="P4480" s="48" t="s">
        <v>35</v>
      </c>
      <c r="Q4480" s="47">
        <v>0</v>
      </c>
      <c r="R4480" s="47">
        <v>0</v>
      </c>
      <c r="S4480" s="46">
        <f t="shared" si="304"/>
        <v>0</v>
      </c>
      <c r="T4480" s="47">
        <v>0</v>
      </c>
      <c r="U4480" s="47">
        <v>0</v>
      </c>
      <c r="V4480" s="46">
        <f t="shared" si="305"/>
        <v>0</v>
      </c>
      <c r="W4480" s="46">
        <f t="shared" si="306"/>
        <v>0</v>
      </c>
      <c r="X4480" s="45" t="s">
        <v>26</v>
      </c>
      <c r="Y4480" s="44"/>
      <c r="Z4480" s="43"/>
      <c r="AA4480" s="42" t="s">
        <v>19</v>
      </c>
      <c r="AK4480" s="2"/>
      <c r="AL4480" s="2"/>
      <c r="AM4480" s="2"/>
      <c r="AN4480" s="2"/>
      <c r="AO4480" s="2"/>
      <c r="AP4480" s="2"/>
      <c r="AQ4480" s="2"/>
      <c r="AR4480" s="2"/>
      <c r="AS4480" s="2"/>
      <c r="AT4480" s="2"/>
      <c r="AU4480" s="2"/>
      <c r="AV4480" s="2"/>
      <c r="AW4480" s="2"/>
    </row>
    <row r="4481" spans="1:49" hidden="1">
      <c r="A4481" s="31" t="e">
        <f t="shared" si="307"/>
        <v>#N/A</v>
      </c>
      <c r="B4481" s="30" t="e">
        <f>VLOOKUP(F4481,[3]!Tabla13[#All],2,FALSE)</f>
        <v>#N/A</v>
      </c>
      <c r="C4481" s="51">
        <v>2026</v>
      </c>
      <c r="D4481" s="51">
        <v>8330</v>
      </c>
      <c r="E4481" s="51"/>
      <c r="F4481" s="52"/>
      <c r="G4481" s="51">
        <v>0</v>
      </c>
      <c r="H4481" s="51">
        <v>0</v>
      </c>
      <c r="I4481" s="51">
        <v>0</v>
      </c>
      <c r="J4481" s="51"/>
      <c r="K4481" s="51">
        <v>5000</v>
      </c>
      <c r="L4481" s="51">
        <v>5200</v>
      </c>
      <c r="M4481" s="51">
        <v>523</v>
      </c>
      <c r="N4481" s="50">
        <v>1508</v>
      </c>
      <c r="O4481" s="49"/>
      <c r="P4481" s="48" t="s">
        <v>34</v>
      </c>
      <c r="Q4481" s="47">
        <v>0</v>
      </c>
      <c r="R4481" s="47">
        <v>0</v>
      </c>
      <c r="S4481" s="46">
        <f t="shared" si="304"/>
        <v>0</v>
      </c>
      <c r="T4481" s="47">
        <v>0</v>
      </c>
      <c r="U4481" s="47">
        <v>0</v>
      </c>
      <c r="V4481" s="46">
        <f t="shared" si="305"/>
        <v>0</v>
      </c>
      <c r="W4481" s="46">
        <f t="shared" si="306"/>
        <v>0</v>
      </c>
      <c r="X4481" s="45" t="s">
        <v>26</v>
      </c>
      <c r="Y4481" s="44"/>
      <c r="Z4481" s="43"/>
      <c r="AA4481" s="42" t="s">
        <v>19</v>
      </c>
      <c r="AK4481" s="2"/>
      <c r="AL4481" s="2"/>
      <c r="AM4481" s="2"/>
      <c r="AN4481" s="2"/>
      <c r="AO4481" s="2"/>
      <c r="AP4481" s="2"/>
      <c r="AQ4481" s="2"/>
      <c r="AR4481" s="2"/>
      <c r="AS4481" s="2"/>
      <c r="AT4481" s="2"/>
      <c r="AU4481" s="2"/>
      <c r="AV4481" s="2"/>
      <c r="AW4481" s="2"/>
    </row>
    <row r="4482" spans="1:49" hidden="1">
      <c r="A4482" s="31" t="e">
        <f t="shared" si="307"/>
        <v>#N/A</v>
      </c>
      <c r="B4482" s="30" t="e">
        <f>VLOOKUP(F4482,[3]!Tabla13[#All],2,FALSE)</f>
        <v>#N/A</v>
      </c>
      <c r="C4482" s="61">
        <v>2026</v>
      </c>
      <c r="D4482" s="61">
        <v>8330</v>
      </c>
      <c r="E4482" s="61"/>
      <c r="F4482" s="62"/>
      <c r="G4482" s="61">
        <v>0</v>
      </c>
      <c r="H4482" s="61">
        <v>0</v>
      </c>
      <c r="I4482" s="61">
        <v>0</v>
      </c>
      <c r="J4482" s="61"/>
      <c r="K4482" s="61">
        <v>5000</v>
      </c>
      <c r="L4482" s="61">
        <v>5400</v>
      </c>
      <c r="M4482" s="61"/>
      <c r="N4482" s="60" t="s">
        <v>23</v>
      </c>
      <c r="O4482" s="59"/>
      <c r="P4482" s="58" t="s">
        <v>33</v>
      </c>
      <c r="Q4482" s="57">
        <f>Q4483</f>
        <v>0</v>
      </c>
      <c r="R4482" s="57">
        <f>R4483</f>
        <v>0</v>
      </c>
      <c r="S4482" s="57">
        <f t="shared" si="304"/>
        <v>0</v>
      </c>
      <c r="T4482" s="57">
        <f>T4483</f>
        <v>0</v>
      </c>
      <c r="U4482" s="57">
        <f>U4483</f>
        <v>0</v>
      </c>
      <c r="V4482" s="57">
        <f t="shared" si="305"/>
        <v>0</v>
      </c>
      <c r="W4482" s="57">
        <f t="shared" si="306"/>
        <v>0</v>
      </c>
      <c r="X4482" s="56"/>
      <c r="Y4482" s="66"/>
      <c r="Z4482" s="65"/>
      <c r="AA4482" s="53"/>
      <c r="AK4482" s="2"/>
      <c r="AL4482" s="2"/>
      <c r="AM4482" s="2"/>
      <c r="AN4482" s="2"/>
      <c r="AO4482" s="2"/>
      <c r="AP4482" s="2"/>
      <c r="AQ4482" s="2"/>
      <c r="AR4482" s="2"/>
      <c r="AS4482" s="2"/>
      <c r="AT4482" s="2"/>
      <c r="AU4482" s="2"/>
      <c r="AV4482" s="2"/>
      <c r="AW4482" s="2"/>
    </row>
    <row r="4483" spans="1:49" hidden="1">
      <c r="A4483" s="31" t="e">
        <f t="shared" si="307"/>
        <v>#N/A</v>
      </c>
      <c r="B4483" s="30" t="e">
        <f>VLOOKUP(F4483,[3]!Tabla13[#All],2,FALSE)</f>
        <v>#N/A</v>
      </c>
      <c r="C4483" s="40">
        <v>2026</v>
      </c>
      <c r="D4483" s="40">
        <v>8330</v>
      </c>
      <c r="E4483" s="40"/>
      <c r="F4483" s="41"/>
      <c r="G4483" s="40">
        <v>0</v>
      </c>
      <c r="H4483" s="40">
        <v>0</v>
      </c>
      <c r="I4483" s="40">
        <v>0</v>
      </c>
      <c r="J4483" s="40"/>
      <c r="K4483" s="40">
        <v>5000</v>
      </c>
      <c r="L4483" s="40">
        <v>5400</v>
      </c>
      <c r="M4483" s="40">
        <v>541</v>
      </c>
      <c r="N4483" s="39" t="s">
        <v>23</v>
      </c>
      <c r="O4483" s="38"/>
      <c r="P4483" s="37" t="s">
        <v>32</v>
      </c>
      <c r="Q4483" s="36">
        <f>SUM(Q4484:Q4485)</f>
        <v>0</v>
      </c>
      <c r="R4483" s="36">
        <f>SUM(R4484:R4485)</f>
        <v>0</v>
      </c>
      <c r="S4483" s="36">
        <f t="shared" si="304"/>
        <v>0</v>
      </c>
      <c r="T4483" s="36">
        <f>SUM(T4484:T4485)</f>
        <v>0</v>
      </c>
      <c r="U4483" s="36">
        <f>SUM(U4484:U4485)</f>
        <v>0</v>
      </c>
      <c r="V4483" s="36">
        <f t="shared" si="305"/>
        <v>0</v>
      </c>
      <c r="W4483" s="36">
        <f t="shared" si="306"/>
        <v>0</v>
      </c>
      <c r="X4483" s="35"/>
      <c r="Y4483" s="64"/>
      <c r="Z4483" s="63"/>
      <c r="AA4483" s="32"/>
      <c r="AK4483" s="2"/>
      <c r="AL4483" s="2"/>
      <c r="AM4483" s="2"/>
      <c r="AN4483" s="2"/>
      <c r="AO4483" s="2"/>
      <c r="AP4483" s="2"/>
      <c r="AQ4483" s="2"/>
      <c r="AR4483" s="2"/>
      <c r="AS4483" s="2"/>
      <c r="AT4483" s="2"/>
      <c r="AU4483" s="2"/>
      <c r="AV4483" s="2"/>
      <c r="AW4483" s="2"/>
    </row>
    <row r="4484" spans="1:49" hidden="1">
      <c r="A4484" s="31" t="e">
        <f t="shared" si="307"/>
        <v>#N/A</v>
      </c>
      <c r="B4484" s="30" t="e">
        <f>VLOOKUP(F4484,[3]!Tabla13[#All],2,FALSE)</f>
        <v>#N/A</v>
      </c>
      <c r="C4484" s="51">
        <v>2026</v>
      </c>
      <c r="D4484" s="51">
        <v>8330</v>
      </c>
      <c r="E4484" s="51"/>
      <c r="F4484" s="52"/>
      <c r="G4484" s="51">
        <v>0</v>
      </c>
      <c r="H4484" s="51">
        <v>0</v>
      </c>
      <c r="I4484" s="51">
        <v>0</v>
      </c>
      <c r="J4484" s="51"/>
      <c r="K4484" s="51">
        <v>5000</v>
      </c>
      <c r="L4484" s="51">
        <v>5400</v>
      </c>
      <c r="M4484" s="51">
        <v>541</v>
      </c>
      <c r="N4484" s="50">
        <v>1485</v>
      </c>
      <c r="O4484" s="49"/>
      <c r="P4484" s="48" t="s">
        <v>31</v>
      </c>
      <c r="Q4484" s="47">
        <v>0</v>
      </c>
      <c r="R4484" s="47">
        <v>0</v>
      </c>
      <c r="S4484" s="46">
        <f t="shared" si="304"/>
        <v>0</v>
      </c>
      <c r="T4484" s="47">
        <v>0</v>
      </c>
      <c r="U4484" s="47">
        <v>0</v>
      </c>
      <c r="V4484" s="46">
        <f t="shared" si="305"/>
        <v>0</v>
      </c>
      <c r="W4484" s="46">
        <f t="shared" si="306"/>
        <v>0</v>
      </c>
      <c r="X4484" s="45" t="s">
        <v>26</v>
      </c>
      <c r="Y4484" s="44"/>
      <c r="Z4484" s="43"/>
      <c r="AA4484" s="42" t="s">
        <v>19</v>
      </c>
      <c r="AK4484" s="2"/>
      <c r="AL4484" s="2"/>
      <c r="AM4484" s="2"/>
      <c r="AN4484" s="2"/>
      <c r="AO4484" s="2"/>
      <c r="AP4484" s="2"/>
      <c r="AQ4484" s="2"/>
      <c r="AR4484" s="2"/>
      <c r="AS4484" s="2"/>
      <c r="AT4484" s="2"/>
      <c r="AU4484" s="2"/>
      <c r="AV4484" s="2"/>
      <c r="AW4484" s="2"/>
    </row>
    <row r="4485" spans="1:49" hidden="1">
      <c r="A4485" s="31" t="e">
        <f t="shared" si="307"/>
        <v>#N/A</v>
      </c>
      <c r="B4485" s="30" t="e">
        <f>VLOOKUP(F4485,[3]!Tabla13[#All],2,FALSE)</f>
        <v>#N/A</v>
      </c>
      <c r="C4485" s="51">
        <v>2026</v>
      </c>
      <c r="D4485" s="51">
        <v>8330</v>
      </c>
      <c r="E4485" s="51"/>
      <c r="F4485" s="52"/>
      <c r="G4485" s="51">
        <v>0</v>
      </c>
      <c r="H4485" s="51">
        <v>0</v>
      </c>
      <c r="I4485" s="51">
        <v>0</v>
      </c>
      <c r="J4485" s="51"/>
      <c r="K4485" s="51">
        <v>5000</v>
      </c>
      <c r="L4485" s="51">
        <v>5400</v>
      </c>
      <c r="M4485" s="51">
        <v>541</v>
      </c>
      <c r="N4485" s="50">
        <v>997</v>
      </c>
      <c r="O4485" s="49"/>
      <c r="P4485" s="48" t="s">
        <v>30</v>
      </c>
      <c r="Q4485" s="47">
        <v>0</v>
      </c>
      <c r="R4485" s="47">
        <v>0</v>
      </c>
      <c r="S4485" s="46">
        <f t="shared" si="304"/>
        <v>0</v>
      </c>
      <c r="T4485" s="47">
        <v>0</v>
      </c>
      <c r="U4485" s="47">
        <v>0</v>
      </c>
      <c r="V4485" s="46">
        <f t="shared" si="305"/>
        <v>0</v>
      </c>
      <c r="W4485" s="46">
        <f t="shared" si="306"/>
        <v>0</v>
      </c>
      <c r="X4485" s="45" t="s">
        <v>26</v>
      </c>
      <c r="Y4485" s="44"/>
      <c r="Z4485" s="43"/>
      <c r="AA4485" s="42" t="s">
        <v>19</v>
      </c>
      <c r="AK4485" s="2"/>
      <c r="AL4485" s="2"/>
      <c r="AM4485" s="2"/>
      <c r="AN4485" s="2"/>
      <c r="AO4485" s="2"/>
      <c r="AP4485" s="2"/>
      <c r="AQ4485" s="2"/>
      <c r="AR4485" s="2"/>
      <c r="AS4485" s="2"/>
      <c r="AT4485" s="2"/>
      <c r="AU4485" s="2"/>
      <c r="AV4485" s="2"/>
      <c r="AW4485" s="2"/>
    </row>
    <row r="4486" spans="1:49" hidden="1">
      <c r="A4486" s="31" t="e">
        <f t="shared" si="307"/>
        <v>#N/A</v>
      </c>
      <c r="B4486" s="30" t="e">
        <f>VLOOKUP(F4486,[3]!Tabla13[#All],2,FALSE)</f>
        <v>#N/A</v>
      </c>
      <c r="C4486" s="61">
        <v>2026</v>
      </c>
      <c r="D4486" s="61">
        <v>8330</v>
      </c>
      <c r="E4486" s="61"/>
      <c r="F4486" s="62"/>
      <c r="G4486" s="61">
        <v>0</v>
      </c>
      <c r="H4486" s="61">
        <v>0</v>
      </c>
      <c r="I4486" s="61">
        <v>0</v>
      </c>
      <c r="J4486" s="61"/>
      <c r="K4486" s="61">
        <v>5000</v>
      </c>
      <c r="L4486" s="61">
        <v>5600</v>
      </c>
      <c r="M4486" s="61"/>
      <c r="N4486" s="60" t="s">
        <v>23</v>
      </c>
      <c r="O4486" s="59"/>
      <c r="P4486" s="58" t="s">
        <v>29</v>
      </c>
      <c r="Q4486" s="57">
        <f>Q4487</f>
        <v>0</v>
      </c>
      <c r="R4486" s="57">
        <f>R4487</f>
        <v>0</v>
      </c>
      <c r="S4486" s="57">
        <f t="shared" si="304"/>
        <v>0</v>
      </c>
      <c r="T4486" s="57">
        <f>T4487</f>
        <v>0</v>
      </c>
      <c r="U4486" s="57">
        <f>U4487</f>
        <v>0</v>
      </c>
      <c r="V4486" s="57">
        <f t="shared" si="305"/>
        <v>0</v>
      </c>
      <c r="W4486" s="57">
        <f t="shared" si="306"/>
        <v>0</v>
      </c>
      <c r="X4486" s="56"/>
      <c r="Y4486" s="66"/>
      <c r="Z4486" s="65"/>
      <c r="AA4486" s="53"/>
      <c r="AK4486" s="2"/>
      <c r="AL4486" s="2"/>
      <c r="AM4486" s="2"/>
      <c r="AN4486" s="2"/>
      <c r="AO4486" s="2"/>
      <c r="AP4486" s="2"/>
      <c r="AQ4486" s="2"/>
      <c r="AR4486" s="2"/>
      <c r="AS4486" s="2"/>
      <c r="AT4486" s="2"/>
      <c r="AU4486" s="2"/>
      <c r="AV4486" s="2"/>
      <c r="AW4486" s="2"/>
    </row>
    <row r="4487" spans="1:49" hidden="1">
      <c r="A4487" s="31" t="e">
        <f t="shared" si="307"/>
        <v>#N/A</v>
      </c>
      <c r="B4487" s="30" t="e">
        <f>VLOOKUP(F4487,[3]!Tabla13[#All],2,FALSE)</f>
        <v>#N/A</v>
      </c>
      <c r="C4487" s="40">
        <v>2026</v>
      </c>
      <c r="D4487" s="40">
        <v>8330</v>
      </c>
      <c r="E4487" s="40"/>
      <c r="F4487" s="41"/>
      <c r="G4487" s="40">
        <v>0</v>
      </c>
      <c r="H4487" s="40">
        <v>0</v>
      </c>
      <c r="I4487" s="40">
        <v>0</v>
      </c>
      <c r="J4487" s="40"/>
      <c r="K4487" s="40">
        <v>5000</v>
      </c>
      <c r="L4487" s="40">
        <v>5600</v>
      </c>
      <c r="M4487" s="40">
        <v>569</v>
      </c>
      <c r="N4487" s="39" t="s">
        <v>23</v>
      </c>
      <c r="O4487" s="38"/>
      <c r="P4487" s="37" t="s">
        <v>28</v>
      </c>
      <c r="Q4487" s="36">
        <f>SUM(Q4488)</f>
        <v>0</v>
      </c>
      <c r="R4487" s="36">
        <f>SUM(R4488)</f>
        <v>0</v>
      </c>
      <c r="S4487" s="36">
        <f t="shared" si="304"/>
        <v>0</v>
      </c>
      <c r="T4487" s="36">
        <f>SUM(T4488)</f>
        <v>0</v>
      </c>
      <c r="U4487" s="36">
        <f>SUM(U4488)</f>
        <v>0</v>
      </c>
      <c r="V4487" s="36">
        <f t="shared" si="305"/>
        <v>0</v>
      </c>
      <c r="W4487" s="36">
        <f t="shared" si="306"/>
        <v>0</v>
      </c>
      <c r="X4487" s="35"/>
      <c r="Y4487" s="64"/>
      <c r="Z4487" s="63"/>
      <c r="AA4487" s="32"/>
      <c r="AK4487" s="2"/>
      <c r="AL4487" s="2"/>
      <c r="AM4487" s="2"/>
      <c r="AN4487" s="2"/>
      <c r="AO4487" s="2"/>
      <c r="AP4487" s="2"/>
      <c r="AQ4487" s="2"/>
      <c r="AR4487" s="2"/>
      <c r="AS4487" s="2"/>
      <c r="AT4487" s="2"/>
      <c r="AU4487" s="2"/>
      <c r="AV4487" s="2"/>
      <c r="AW4487" s="2"/>
    </row>
    <row r="4488" spans="1:49" hidden="1">
      <c r="A4488" s="31" t="e">
        <f t="shared" si="307"/>
        <v>#N/A</v>
      </c>
      <c r="B4488" s="30" t="e">
        <f>VLOOKUP(F4488,[3]!Tabla13[#All],2,FALSE)</f>
        <v>#N/A</v>
      </c>
      <c r="C4488" s="51">
        <v>2026</v>
      </c>
      <c r="D4488" s="51">
        <v>8330</v>
      </c>
      <c r="E4488" s="51"/>
      <c r="F4488" s="52"/>
      <c r="G4488" s="51">
        <v>0</v>
      </c>
      <c r="H4488" s="51">
        <v>0</v>
      </c>
      <c r="I4488" s="51">
        <v>0</v>
      </c>
      <c r="J4488" s="51"/>
      <c r="K4488" s="51">
        <v>5000</v>
      </c>
      <c r="L4488" s="51">
        <v>5600</v>
      </c>
      <c r="M4488" s="51">
        <v>569</v>
      </c>
      <c r="N4488" s="50">
        <v>663</v>
      </c>
      <c r="O4488" s="49"/>
      <c r="P4488" s="48" t="s">
        <v>27</v>
      </c>
      <c r="Q4488" s="47">
        <v>0</v>
      </c>
      <c r="R4488" s="47">
        <v>0</v>
      </c>
      <c r="S4488" s="46">
        <f t="shared" si="304"/>
        <v>0</v>
      </c>
      <c r="T4488" s="47">
        <v>0</v>
      </c>
      <c r="U4488" s="47">
        <v>0</v>
      </c>
      <c r="V4488" s="46">
        <f t="shared" si="305"/>
        <v>0</v>
      </c>
      <c r="W4488" s="46">
        <f t="shared" si="306"/>
        <v>0</v>
      </c>
      <c r="X4488" s="45" t="s">
        <v>26</v>
      </c>
      <c r="Y4488" s="44"/>
      <c r="Z4488" s="43"/>
      <c r="AA4488" s="42" t="s">
        <v>19</v>
      </c>
      <c r="AK4488" s="2"/>
      <c r="AL4488" s="2"/>
      <c r="AM4488" s="2"/>
      <c r="AN4488" s="2"/>
      <c r="AO4488" s="2"/>
      <c r="AP4488" s="2"/>
      <c r="AQ4488" s="2"/>
      <c r="AR4488" s="2"/>
      <c r="AS4488" s="2"/>
      <c r="AT4488" s="2"/>
      <c r="AU4488" s="2"/>
      <c r="AV4488" s="2"/>
      <c r="AW4488" s="2"/>
    </row>
    <row r="4489" spans="1:49" hidden="1">
      <c r="A4489" s="31" t="e">
        <f t="shared" si="307"/>
        <v>#N/A</v>
      </c>
      <c r="B4489" s="30" t="e">
        <f>VLOOKUP(F4489,[3]!Tabla13[#All],2,FALSE)</f>
        <v>#N/A</v>
      </c>
      <c r="C4489" s="61">
        <v>2026</v>
      </c>
      <c r="D4489" s="61">
        <v>8330</v>
      </c>
      <c r="E4489" s="61"/>
      <c r="F4489" s="62"/>
      <c r="G4489" s="61">
        <v>0</v>
      </c>
      <c r="H4489" s="61">
        <v>0</v>
      </c>
      <c r="I4489" s="61">
        <v>0</v>
      </c>
      <c r="J4489" s="61"/>
      <c r="K4489" s="61">
        <v>5000</v>
      </c>
      <c r="L4489" s="61">
        <v>5900</v>
      </c>
      <c r="M4489" s="61"/>
      <c r="N4489" s="60" t="s">
        <v>23</v>
      </c>
      <c r="O4489" s="59"/>
      <c r="P4489" s="58" t="s">
        <v>25</v>
      </c>
      <c r="Q4489" s="57">
        <f>Q4490+Q4492</f>
        <v>0</v>
      </c>
      <c r="R4489" s="57">
        <f>R4490+R4492</f>
        <v>0</v>
      </c>
      <c r="S4489" s="57">
        <f t="shared" si="304"/>
        <v>0</v>
      </c>
      <c r="T4489" s="57">
        <f>T4490+T4492</f>
        <v>0</v>
      </c>
      <c r="U4489" s="57">
        <f>U4490+U4492</f>
        <v>0</v>
      </c>
      <c r="V4489" s="57">
        <f t="shared" si="305"/>
        <v>0</v>
      </c>
      <c r="W4489" s="57">
        <f t="shared" si="306"/>
        <v>0</v>
      </c>
      <c r="X4489" s="56"/>
      <c r="Y4489" s="55"/>
      <c r="Z4489" s="54"/>
      <c r="AA4489" s="53"/>
      <c r="AK4489" s="2"/>
      <c r="AL4489" s="2"/>
      <c r="AM4489" s="2"/>
      <c r="AN4489" s="2"/>
      <c r="AO4489" s="2"/>
      <c r="AP4489" s="2"/>
      <c r="AQ4489" s="2"/>
      <c r="AR4489" s="2"/>
      <c r="AS4489" s="2"/>
      <c r="AT4489" s="2"/>
      <c r="AU4489" s="2"/>
      <c r="AV4489" s="2"/>
      <c r="AW4489" s="2"/>
    </row>
    <row r="4490" spans="1:49" hidden="1">
      <c r="A4490" s="31" t="e">
        <f t="shared" si="307"/>
        <v>#N/A</v>
      </c>
      <c r="B4490" s="30" t="e">
        <f>VLOOKUP(F4490,[3]!Tabla13[#All],2,FALSE)</f>
        <v>#N/A</v>
      </c>
      <c r="C4490" s="40">
        <v>2026</v>
      </c>
      <c r="D4490" s="40">
        <v>8330</v>
      </c>
      <c r="E4490" s="40"/>
      <c r="F4490" s="41"/>
      <c r="G4490" s="40">
        <v>0</v>
      </c>
      <c r="H4490" s="40">
        <v>0</v>
      </c>
      <c r="I4490" s="40">
        <v>0</v>
      </c>
      <c r="J4490" s="40"/>
      <c r="K4490" s="40">
        <v>5000</v>
      </c>
      <c r="L4490" s="40">
        <v>5900</v>
      </c>
      <c r="M4490" s="40">
        <v>591</v>
      </c>
      <c r="N4490" s="39" t="s">
        <v>23</v>
      </c>
      <c r="O4490" s="38"/>
      <c r="P4490" s="37" t="s">
        <v>24</v>
      </c>
      <c r="Q4490" s="36">
        <f>SUM(Q4491)</f>
        <v>0</v>
      </c>
      <c r="R4490" s="36">
        <f>SUM(R4491)</f>
        <v>0</v>
      </c>
      <c r="S4490" s="36">
        <f t="shared" si="304"/>
        <v>0</v>
      </c>
      <c r="T4490" s="36">
        <f>SUM(T4491)</f>
        <v>0</v>
      </c>
      <c r="U4490" s="36">
        <f>SUM(U4491)</f>
        <v>0</v>
      </c>
      <c r="V4490" s="36">
        <f t="shared" si="305"/>
        <v>0</v>
      </c>
      <c r="W4490" s="36">
        <f t="shared" si="306"/>
        <v>0</v>
      </c>
      <c r="X4490" s="35"/>
      <c r="Y4490" s="34"/>
      <c r="Z4490" s="33"/>
      <c r="AA4490" s="32"/>
      <c r="AK4490" s="2"/>
      <c r="AL4490" s="2"/>
      <c r="AM4490" s="2"/>
      <c r="AN4490" s="2"/>
      <c r="AO4490" s="2"/>
      <c r="AP4490" s="2"/>
      <c r="AQ4490" s="2"/>
      <c r="AR4490" s="2"/>
      <c r="AS4490" s="2"/>
      <c r="AT4490" s="2"/>
      <c r="AU4490" s="2"/>
      <c r="AV4490" s="2"/>
      <c r="AW4490" s="2"/>
    </row>
    <row r="4491" spans="1:49" hidden="1">
      <c r="A4491" s="31" t="e">
        <f t="shared" si="307"/>
        <v>#N/A</v>
      </c>
      <c r="B4491" s="30" t="e">
        <f>VLOOKUP(F4491,[3]!Tabla13[#All],2,FALSE)</f>
        <v>#N/A</v>
      </c>
      <c r="C4491" s="51">
        <v>2026</v>
      </c>
      <c r="D4491" s="51">
        <v>8330</v>
      </c>
      <c r="E4491" s="51"/>
      <c r="F4491" s="52"/>
      <c r="G4491" s="51">
        <v>0</v>
      </c>
      <c r="H4491" s="51">
        <v>0</v>
      </c>
      <c r="I4491" s="51">
        <v>0</v>
      </c>
      <c r="J4491" s="51"/>
      <c r="K4491" s="51">
        <v>5000</v>
      </c>
      <c r="L4491" s="51">
        <v>5900</v>
      </c>
      <c r="M4491" s="51">
        <v>591</v>
      </c>
      <c r="N4491" s="50">
        <v>1367</v>
      </c>
      <c r="O4491" s="49"/>
      <c r="P4491" s="48" t="s">
        <v>24</v>
      </c>
      <c r="Q4491" s="47">
        <v>0</v>
      </c>
      <c r="R4491" s="47">
        <v>0</v>
      </c>
      <c r="S4491" s="46">
        <f t="shared" si="304"/>
        <v>0</v>
      </c>
      <c r="T4491" s="47">
        <v>0</v>
      </c>
      <c r="U4491" s="47">
        <v>0</v>
      </c>
      <c r="V4491" s="46">
        <f t="shared" si="305"/>
        <v>0</v>
      </c>
      <c r="W4491" s="46">
        <f t="shared" si="306"/>
        <v>0</v>
      </c>
      <c r="X4491" s="45" t="s">
        <v>20</v>
      </c>
      <c r="Y4491" s="44"/>
      <c r="Z4491" s="43"/>
      <c r="AA4491" s="42" t="s">
        <v>19</v>
      </c>
      <c r="AK4491" s="2"/>
      <c r="AL4491" s="2"/>
      <c r="AM4491" s="2"/>
      <c r="AN4491" s="2"/>
      <c r="AO4491" s="2"/>
      <c r="AP4491" s="2"/>
      <c r="AQ4491" s="2"/>
      <c r="AR4491" s="2"/>
      <c r="AS4491" s="2"/>
      <c r="AT4491" s="2"/>
      <c r="AU4491" s="2"/>
      <c r="AV4491" s="2"/>
      <c r="AW4491" s="2"/>
    </row>
    <row r="4492" spans="1:49" hidden="1">
      <c r="A4492" s="31" t="e">
        <f t="shared" si="307"/>
        <v>#N/A</v>
      </c>
      <c r="B4492" s="30" t="e">
        <f>VLOOKUP(F4492,[3]!Tabla13[#All],2,FALSE)</f>
        <v>#N/A</v>
      </c>
      <c r="C4492" s="40">
        <v>2026</v>
      </c>
      <c r="D4492" s="40">
        <v>8330</v>
      </c>
      <c r="E4492" s="40"/>
      <c r="F4492" s="41"/>
      <c r="G4492" s="40">
        <v>0</v>
      </c>
      <c r="H4492" s="40">
        <v>0</v>
      </c>
      <c r="I4492" s="40">
        <v>0</v>
      </c>
      <c r="J4492" s="40"/>
      <c r="K4492" s="40">
        <v>5000</v>
      </c>
      <c r="L4492" s="40">
        <v>5900</v>
      </c>
      <c r="M4492" s="40">
        <v>597</v>
      </c>
      <c r="N4492" s="39" t="s">
        <v>23</v>
      </c>
      <c r="O4492" s="38"/>
      <c r="P4492" s="37" t="s">
        <v>22</v>
      </c>
      <c r="Q4492" s="36">
        <f>SUM(Q4493)</f>
        <v>0</v>
      </c>
      <c r="R4492" s="36">
        <f>SUM(R4493)</f>
        <v>0</v>
      </c>
      <c r="S4492" s="36">
        <f t="shared" si="304"/>
        <v>0</v>
      </c>
      <c r="T4492" s="36">
        <f>SUM(T4493)</f>
        <v>0</v>
      </c>
      <c r="U4492" s="36">
        <f>SUM(U4493)</f>
        <v>0</v>
      </c>
      <c r="V4492" s="36">
        <f t="shared" si="305"/>
        <v>0</v>
      </c>
      <c r="W4492" s="36">
        <f t="shared" si="306"/>
        <v>0</v>
      </c>
      <c r="X4492" s="35"/>
      <c r="Y4492" s="34"/>
      <c r="Z4492" s="33"/>
      <c r="AA4492" s="32"/>
      <c r="AK4492" s="2"/>
      <c r="AL4492" s="2"/>
      <c r="AM4492" s="2"/>
      <c r="AN4492" s="2"/>
      <c r="AO4492" s="2"/>
      <c r="AP4492" s="2"/>
      <c r="AQ4492" s="2"/>
      <c r="AR4492" s="2"/>
      <c r="AS4492" s="2"/>
      <c r="AT4492" s="2"/>
      <c r="AU4492" s="2"/>
      <c r="AV4492" s="2"/>
      <c r="AW4492" s="2"/>
    </row>
    <row r="4493" spans="1:49" ht="24" hidden="1" thickBot="1">
      <c r="A4493" s="31" t="e">
        <f t="shared" si="307"/>
        <v>#N/A</v>
      </c>
      <c r="B4493" s="30" t="e">
        <f>VLOOKUP(F4493,[3]!Tabla13[#All],2,FALSE)</f>
        <v>#N/A</v>
      </c>
      <c r="C4493" s="28">
        <v>2026</v>
      </c>
      <c r="D4493" s="28">
        <v>8330</v>
      </c>
      <c r="E4493" s="28"/>
      <c r="F4493" s="29"/>
      <c r="G4493" s="28">
        <v>0</v>
      </c>
      <c r="H4493" s="28">
        <v>0</v>
      </c>
      <c r="I4493" s="28">
        <v>0</v>
      </c>
      <c r="J4493" s="28"/>
      <c r="K4493" s="28">
        <v>5000</v>
      </c>
      <c r="L4493" s="28">
        <v>5900</v>
      </c>
      <c r="M4493" s="28">
        <v>597</v>
      </c>
      <c r="N4493" s="27">
        <v>851</v>
      </c>
      <c r="O4493" s="26"/>
      <c r="P4493" s="25" t="s">
        <v>21</v>
      </c>
      <c r="Q4493" s="24">
        <v>0</v>
      </c>
      <c r="R4493" s="24">
        <v>0</v>
      </c>
      <c r="S4493" s="23">
        <f t="shared" si="304"/>
        <v>0</v>
      </c>
      <c r="T4493" s="24">
        <v>0</v>
      </c>
      <c r="U4493" s="24">
        <v>0</v>
      </c>
      <c r="V4493" s="23">
        <f t="shared" si="305"/>
        <v>0</v>
      </c>
      <c r="W4493" s="23">
        <f t="shared" si="306"/>
        <v>0</v>
      </c>
      <c r="X4493" s="22" t="s">
        <v>20</v>
      </c>
      <c r="Y4493" s="21"/>
      <c r="Z4493" s="20"/>
      <c r="AA4493" s="19" t="s">
        <v>19</v>
      </c>
      <c r="AK4493" s="2"/>
      <c r="AL4493" s="2"/>
      <c r="AM4493" s="2"/>
      <c r="AN4493" s="2"/>
      <c r="AO4493" s="2"/>
      <c r="AP4493" s="2"/>
      <c r="AQ4493" s="2"/>
      <c r="AR4493" s="2"/>
      <c r="AS4493" s="2"/>
      <c r="AT4493" s="2"/>
      <c r="AU4493" s="2"/>
      <c r="AV4493" s="2"/>
      <c r="AW4493" s="2"/>
    </row>
    <row r="4494" spans="1:49" ht="24" thickBot="1">
      <c r="B4494" s="18"/>
    </row>
    <row r="4495" spans="1:49" s="14" customFormat="1" ht="24" thickBot="1">
      <c r="B4495" s="10"/>
      <c r="C4495" s="17"/>
      <c r="D4495" s="359" t="s">
        <v>18</v>
      </c>
      <c r="E4495" s="359"/>
      <c r="F4495" s="359"/>
      <c r="G4495" s="359"/>
      <c r="H4495" s="359"/>
      <c r="I4495" s="359"/>
      <c r="J4495" s="359"/>
      <c r="K4495" s="359"/>
      <c r="L4495" s="359"/>
      <c r="M4495" s="359"/>
      <c r="N4495" s="360"/>
      <c r="O4495" s="8"/>
      <c r="P4495" s="7"/>
      <c r="Q4495" s="6"/>
      <c r="R4495" s="6"/>
      <c r="S4495" s="6"/>
      <c r="T4495" s="6"/>
      <c r="U4495" s="6"/>
      <c r="V4495" s="6"/>
      <c r="W4495" s="6"/>
      <c r="X4495" s="5"/>
      <c r="Y4495" s="4"/>
      <c r="Z4495" s="4"/>
      <c r="AA4495" s="3"/>
      <c r="AC4495" s="15"/>
      <c r="AD4495" s="15"/>
      <c r="AE4495" s="15"/>
      <c r="AF4495" s="15"/>
      <c r="AG4495" s="15"/>
      <c r="AH4495" s="15"/>
      <c r="AI4495" s="15"/>
      <c r="AJ4495" s="15"/>
    </row>
    <row r="4496" spans="1:49" s="14" customFormat="1">
      <c r="B4496" s="10"/>
      <c r="C4496" s="16">
        <v>1</v>
      </c>
      <c r="D4496" s="348" t="s">
        <v>17</v>
      </c>
      <c r="E4496" s="349"/>
      <c r="F4496" s="349"/>
      <c r="G4496" s="349"/>
      <c r="H4496" s="349"/>
      <c r="I4496" s="349"/>
      <c r="J4496" s="349"/>
      <c r="K4496" s="349"/>
      <c r="L4496" s="349"/>
      <c r="M4496" s="349"/>
      <c r="N4496" s="350"/>
      <c r="O4496" s="8"/>
      <c r="P4496" s="7"/>
      <c r="Q4496" s="6"/>
      <c r="R4496" s="6"/>
      <c r="S4496" s="6"/>
      <c r="T4496" s="6"/>
      <c r="U4496" s="6"/>
      <c r="V4496" s="6"/>
      <c r="W4496" s="6"/>
      <c r="X4496" s="5"/>
      <c r="Y4496" s="4"/>
      <c r="Z4496" s="4"/>
      <c r="AA4496" s="3"/>
      <c r="AC4496" s="15"/>
      <c r="AD4496" s="15"/>
      <c r="AE4496" s="15"/>
      <c r="AF4496" s="15"/>
      <c r="AG4496" s="15"/>
      <c r="AH4496" s="15"/>
      <c r="AI4496" s="15"/>
      <c r="AJ4496" s="15"/>
    </row>
    <row r="4497" spans="2:36" s="14" customFormat="1">
      <c r="B4497" s="10"/>
      <c r="C4497" s="13">
        <v>2</v>
      </c>
      <c r="D4497" s="365" t="s">
        <v>16</v>
      </c>
      <c r="E4497" s="366"/>
      <c r="F4497" s="366"/>
      <c r="G4497" s="366"/>
      <c r="H4497" s="366"/>
      <c r="I4497" s="366"/>
      <c r="J4497" s="366"/>
      <c r="K4497" s="366"/>
      <c r="L4497" s="366"/>
      <c r="M4497" s="366"/>
      <c r="N4497" s="367"/>
      <c r="O4497" s="8"/>
      <c r="P4497" s="7"/>
      <c r="Q4497" s="6"/>
      <c r="R4497" s="6"/>
      <c r="S4497" s="6"/>
      <c r="T4497" s="6"/>
      <c r="U4497" s="6"/>
      <c r="V4497" s="6"/>
      <c r="W4497" s="6"/>
      <c r="X4497" s="5"/>
      <c r="Y4497" s="4"/>
      <c r="Z4497" s="4"/>
      <c r="AA4497" s="3"/>
      <c r="AC4497" s="15"/>
      <c r="AD4497" s="15"/>
      <c r="AE4497" s="15"/>
      <c r="AF4497" s="15"/>
      <c r="AG4497" s="15"/>
      <c r="AH4497" s="15"/>
      <c r="AI4497" s="15"/>
      <c r="AJ4497" s="15"/>
    </row>
    <row r="4498" spans="2:36" s="14" customFormat="1">
      <c r="B4498" s="10"/>
      <c r="C4498" s="368">
        <v>3</v>
      </c>
      <c r="D4498" s="369" t="s">
        <v>15</v>
      </c>
      <c r="E4498" s="370"/>
      <c r="F4498" s="370"/>
      <c r="G4498" s="370"/>
      <c r="H4498" s="370"/>
      <c r="I4498" s="370"/>
      <c r="J4498" s="370"/>
      <c r="K4498" s="370"/>
      <c r="L4498" s="370"/>
      <c r="M4498" s="370"/>
      <c r="N4498" s="371"/>
      <c r="O4498" s="8"/>
      <c r="P4498" s="7"/>
      <c r="Q4498" s="6"/>
      <c r="R4498" s="6"/>
      <c r="S4498" s="6"/>
      <c r="T4498" s="6"/>
      <c r="U4498" s="6"/>
      <c r="V4498" s="6"/>
      <c r="W4498" s="6"/>
      <c r="X4498" s="5"/>
      <c r="Y4498" s="4"/>
      <c r="Z4498" s="4"/>
      <c r="AA4498" s="3"/>
      <c r="AC4498" s="15"/>
      <c r="AD4498" s="15"/>
      <c r="AE4498" s="15"/>
      <c r="AF4498" s="15"/>
      <c r="AG4498" s="15"/>
      <c r="AH4498" s="15"/>
      <c r="AI4498" s="15"/>
      <c r="AJ4498" s="15"/>
    </row>
    <row r="4499" spans="2:36" s="14" customFormat="1">
      <c r="B4499" s="10"/>
      <c r="C4499" s="368"/>
      <c r="D4499" s="372" t="s">
        <v>14</v>
      </c>
      <c r="E4499" s="373"/>
      <c r="F4499" s="373"/>
      <c r="G4499" s="373"/>
      <c r="H4499" s="373"/>
      <c r="I4499" s="373"/>
      <c r="J4499" s="373"/>
      <c r="K4499" s="373"/>
      <c r="L4499" s="373"/>
      <c r="M4499" s="373"/>
      <c r="N4499" s="374"/>
      <c r="O4499" s="8"/>
      <c r="P4499" s="7"/>
      <c r="Q4499" s="6"/>
      <c r="R4499" s="6"/>
      <c r="S4499" s="6"/>
      <c r="T4499" s="6"/>
      <c r="U4499" s="6"/>
      <c r="V4499" s="6"/>
      <c r="W4499" s="6"/>
      <c r="X4499" s="5"/>
      <c r="Y4499" s="4"/>
      <c r="Z4499" s="4"/>
      <c r="AA4499" s="3"/>
      <c r="AC4499" s="15"/>
      <c r="AD4499" s="15"/>
      <c r="AE4499" s="15"/>
      <c r="AF4499" s="15"/>
      <c r="AG4499" s="15"/>
      <c r="AH4499" s="15"/>
      <c r="AI4499" s="15"/>
      <c r="AJ4499" s="15"/>
    </row>
    <row r="4500" spans="2:36" s="14" customFormat="1">
      <c r="B4500" s="10"/>
      <c r="C4500" s="13">
        <v>4</v>
      </c>
      <c r="D4500" s="365" t="s">
        <v>13</v>
      </c>
      <c r="E4500" s="366"/>
      <c r="F4500" s="366"/>
      <c r="G4500" s="366"/>
      <c r="H4500" s="366"/>
      <c r="I4500" s="366"/>
      <c r="J4500" s="366"/>
      <c r="K4500" s="366"/>
      <c r="L4500" s="366"/>
      <c r="M4500" s="366"/>
      <c r="N4500" s="367"/>
      <c r="O4500" s="8"/>
      <c r="P4500" s="7"/>
      <c r="Q4500" s="6"/>
      <c r="R4500" s="6"/>
      <c r="S4500" s="6"/>
      <c r="T4500" s="6"/>
      <c r="U4500" s="6"/>
      <c r="V4500" s="6"/>
      <c r="W4500" s="6"/>
      <c r="X4500" s="5"/>
      <c r="Y4500" s="4"/>
      <c r="Z4500" s="4"/>
      <c r="AA4500" s="3"/>
      <c r="AC4500" s="15"/>
      <c r="AD4500" s="15"/>
      <c r="AE4500" s="15"/>
      <c r="AF4500" s="15"/>
      <c r="AG4500" s="15"/>
      <c r="AH4500" s="15"/>
      <c r="AI4500" s="15"/>
      <c r="AJ4500" s="15"/>
    </row>
    <row r="4501" spans="2:36" s="14" customFormat="1">
      <c r="B4501" s="10"/>
      <c r="C4501" s="13">
        <v>5</v>
      </c>
      <c r="D4501" s="365" t="s">
        <v>12</v>
      </c>
      <c r="E4501" s="366"/>
      <c r="F4501" s="366"/>
      <c r="G4501" s="366"/>
      <c r="H4501" s="366"/>
      <c r="I4501" s="366"/>
      <c r="J4501" s="366"/>
      <c r="K4501" s="366"/>
      <c r="L4501" s="366"/>
      <c r="M4501" s="366"/>
      <c r="N4501" s="367"/>
      <c r="O4501" s="8"/>
      <c r="P4501" s="7"/>
      <c r="Q4501" s="6"/>
      <c r="R4501" s="6"/>
      <c r="S4501" s="6"/>
      <c r="T4501" s="6"/>
      <c r="U4501" s="6"/>
      <c r="V4501" s="6"/>
      <c r="W4501" s="6"/>
      <c r="X4501" s="5"/>
      <c r="Y4501" s="4"/>
      <c r="Z4501" s="4"/>
      <c r="AA4501" s="3"/>
      <c r="AC4501" s="15"/>
      <c r="AD4501" s="15"/>
      <c r="AE4501" s="15"/>
      <c r="AF4501" s="15"/>
      <c r="AG4501" s="15"/>
      <c r="AH4501" s="15"/>
      <c r="AI4501" s="15"/>
      <c r="AJ4501" s="15"/>
    </row>
    <row r="4502" spans="2:36" s="14" customFormat="1">
      <c r="B4502" s="10"/>
      <c r="C4502" s="13">
        <v>6</v>
      </c>
      <c r="D4502" s="365" t="s">
        <v>11</v>
      </c>
      <c r="E4502" s="366"/>
      <c r="F4502" s="366"/>
      <c r="G4502" s="366"/>
      <c r="H4502" s="366"/>
      <c r="I4502" s="366"/>
      <c r="J4502" s="366"/>
      <c r="K4502" s="366"/>
      <c r="L4502" s="366"/>
      <c r="M4502" s="366"/>
      <c r="N4502" s="367"/>
      <c r="O4502" s="8"/>
      <c r="P4502" s="7"/>
      <c r="Q4502" s="6"/>
      <c r="R4502" s="6"/>
      <c r="S4502" s="6"/>
      <c r="T4502" s="6"/>
      <c r="U4502" s="6"/>
      <c r="V4502" s="6"/>
      <c r="W4502" s="6"/>
      <c r="X4502" s="5"/>
      <c r="Y4502" s="4"/>
      <c r="Z4502" s="4"/>
      <c r="AA4502" s="3"/>
      <c r="AC4502" s="15"/>
      <c r="AD4502" s="15"/>
      <c r="AE4502" s="15"/>
      <c r="AF4502" s="15"/>
      <c r="AG4502" s="15"/>
      <c r="AH4502" s="15"/>
      <c r="AI4502" s="15"/>
      <c r="AJ4502" s="15"/>
    </row>
    <row r="4503" spans="2:36">
      <c r="C4503" s="13">
        <v>7</v>
      </c>
      <c r="D4503" s="365" t="s">
        <v>10</v>
      </c>
      <c r="E4503" s="366"/>
      <c r="F4503" s="366"/>
      <c r="G4503" s="366"/>
      <c r="H4503" s="366"/>
      <c r="I4503" s="366"/>
      <c r="J4503" s="366"/>
      <c r="K4503" s="366"/>
      <c r="L4503" s="366"/>
      <c r="M4503" s="366"/>
      <c r="N4503" s="367"/>
    </row>
    <row r="4504" spans="2:36">
      <c r="C4504" s="13">
        <v>8</v>
      </c>
      <c r="D4504" s="365" t="s">
        <v>9</v>
      </c>
      <c r="E4504" s="366"/>
      <c r="F4504" s="366"/>
      <c r="G4504" s="366"/>
      <c r="H4504" s="366"/>
      <c r="I4504" s="366"/>
      <c r="J4504" s="366"/>
      <c r="K4504" s="366"/>
      <c r="L4504" s="366"/>
      <c r="M4504" s="366"/>
      <c r="N4504" s="367"/>
    </row>
    <row r="4505" spans="2:36">
      <c r="C4505" s="13">
        <v>9</v>
      </c>
      <c r="D4505" s="365" t="s">
        <v>8</v>
      </c>
      <c r="E4505" s="366"/>
      <c r="F4505" s="366"/>
      <c r="G4505" s="366"/>
      <c r="H4505" s="366"/>
      <c r="I4505" s="366"/>
      <c r="J4505" s="366"/>
      <c r="K4505" s="366"/>
      <c r="L4505" s="366"/>
      <c r="M4505" s="366"/>
      <c r="N4505" s="367"/>
    </row>
    <row r="4506" spans="2:36">
      <c r="C4506" s="12">
        <v>10</v>
      </c>
      <c r="D4506" s="365" t="s">
        <v>7</v>
      </c>
      <c r="E4506" s="366"/>
      <c r="F4506" s="366"/>
      <c r="G4506" s="366"/>
      <c r="H4506" s="366"/>
      <c r="I4506" s="366"/>
      <c r="J4506" s="366"/>
      <c r="K4506" s="366"/>
      <c r="L4506" s="366"/>
      <c r="M4506" s="366"/>
      <c r="N4506" s="367"/>
    </row>
    <row r="4507" spans="2:36">
      <c r="C4507" s="12">
        <v>11</v>
      </c>
      <c r="D4507" s="365" t="s">
        <v>6</v>
      </c>
      <c r="E4507" s="366"/>
      <c r="F4507" s="366"/>
      <c r="G4507" s="366"/>
      <c r="H4507" s="366"/>
      <c r="I4507" s="366"/>
      <c r="J4507" s="366"/>
      <c r="K4507" s="366"/>
      <c r="L4507" s="366"/>
      <c r="M4507" s="366"/>
      <c r="N4507" s="367"/>
    </row>
    <row r="4508" spans="2:36">
      <c r="C4508" s="12">
        <v>12</v>
      </c>
      <c r="D4508" s="365" t="s">
        <v>5</v>
      </c>
      <c r="E4508" s="366"/>
      <c r="F4508" s="366"/>
      <c r="G4508" s="366"/>
      <c r="H4508" s="366"/>
      <c r="I4508" s="366"/>
      <c r="J4508" s="366"/>
      <c r="K4508" s="366"/>
      <c r="L4508" s="366"/>
      <c r="M4508" s="366"/>
      <c r="N4508" s="367"/>
    </row>
    <row r="4509" spans="2:36">
      <c r="C4509" s="12">
        <v>13</v>
      </c>
      <c r="D4509" s="365" t="s">
        <v>4</v>
      </c>
      <c r="E4509" s="366"/>
      <c r="F4509" s="366"/>
      <c r="G4509" s="366"/>
      <c r="H4509" s="366"/>
      <c r="I4509" s="366"/>
      <c r="J4509" s="366"/>
      <c r="K4509" s="366"/>
      <c r="L4509" s="366"/>
      <c r="M4509" s="366"/>
      <c r="N4509" s="367"/>
    </row>
    <row r="4510" spans="2:36">
      <c r="C4510" s="12">
        <v>14</v>
      </c>
      <c r="D4510" s="365" t="s">
        <v>3</v>
      </c>
      <c r="E4510" s="366"/>
      <c r="F4510" s="366"/>
      <c r="G4510" s="366"/>
      <c r="H4510" s="366"/>
      <c r="I4510" s="366"/>
      <c r="J4510" s="366"/>
      <c r="K4510" s="366"/>
      <c r="L4510" s="366"/>
      <c r="M4510" s="366"/>
      <c r="N4510" s="367"/>
    </row>
    <row r="4511" spans="2:36">
      <c r="C4511" s="12">
        <v>15</v>
      </c>
      <c r="D4511" s="365" t="s">
        <v>2</v>
      </c>
      <c r="E4511" s="366"/>
      <c r="F4511" s="366"/>
      <c r="G4511" s="366"/>
      <c r="H4511" s="366"/>
      <c r="I4511" s="366"/>
      <c r="J4511" s="366"/>
      <c r="K4511" s="366"/>
      <c r="L4511" s="366"/>
      <c r="M4511" s="366"/>
      <c r="N4511" s="367"/>
    </row>
    <row r="4512" spans="2:36">
      <c r="C4512" s="12">
        <v>16</v>
      </c>
      <c r="D4512" s="365" t="s">
        <v>1</v>
      </c>
      <c r="E4512" s="366"/>
      <c r="F4512" s="366"/>
      <c r="G4512" s="366"/>
      <c r="H4512" s="366"/>
      <c r="I4512" s="366"/>
      <c r="J4512" s="366"/>
      <c r="K4512" s="366"/>
      <c r="L4512" s="366"/>
      <c r="M4512" s="366"/>
      <c r="N4512" s="367"/>
    </row>
    <row r="4513" spans="3:14" ht="24" thickBot="1">
      <c r="C4513" s="11">
        <v>17</v>
      </c>
      <c r="D4513" s="375" t="s">
        <v>0</v>
      </c>
      <c r="E4513" s="376"/>
      <c r="F4513" s="376"/>
      <c r="G4513" s="376"/>
      <c r="H4513" s="376"/>
      <c r="I4513" s="376"/>
      <c r="J4513" s="376"/>
      <c r="K4513" s="376"/>
      <c r="L4513" s="376"/>
      <c r="M4513" s="376"/>
      <c r="N4513" s="377"/>
    </row>
  </sheetData>
  <sheetProtection algorithmName="SHA-512" hashValue="zVrlMcCgtWtDT5q/Y5MGaM0GI0ieEIoN2VBrgDvySGcZB1XZG+7STJmNk5tFj3WPiBu0NiiCXn1uGyCWenrwHg==" saltValue="7NNMuO+hDh9dfQKDRC1I4w==" spinCount="100000" sheet="1" objects="1" scenarios="1" selectLockedCells="1"/>
  <autoFilter ref="C10:AA4493">
    <filterColumn colId="20">
      <customFilters>
        <customFilter operator="greaterThanOrEqual" val="1"/>
      </customFilters>
    </filterColumn>
  </autoFilter>
  <mergeCells count="41">
    <mergeCell ref="D4504:N4504"/>
    <mergeCell ref="D4505:N4505"/>
    <mergeCell ref="D4506:N4506"/>
    <mergeCell ref="D4507:N4507"/>
    <mergeCell ref="D4508:N4508"/>
    <mergeCell ref="D4509:N4509"/>
    <mergeCell ref="D4510:N4510"/>
    <mergeCell ref="D4511:N4511"/>
    <mergeCell ref="D4512:N4512"/>
    <mergeCell ref="D4513:N4513"/>
    <mergeCell ref="D4502:N4502"/>
    <mergeCell ref="D4503:N4503"/>
    <mergeCell ref="D4497:N4497"/>
    <mergeCell ref="C4498:C4499"/>
    <mergeCell ref="D4498:N4498"/>
    <mergeCell ref="D4499:N4499"/>
    <mergeCell ref="D4500:N4500"/>
    <mergeCell ref="D4501:N4501"/>
    <mergeCell ref="Z7:Z9"/>
    <mergeCell ref="AA7:AA9"/>
    <mergeCell ref="Q8:S8"/>
    <mergeCell ref="T8:V8"/>
    <mergeCell ref="D4495:N4495"/>
    <mergeCell ref="X7:X9"/>
    <mergeCell ref="Y7:Y9"/>
    <mergeCell ref="E7:E9"/>
    <mergeCell ref="D4496:N4496"/>
    <mergeCell ref="N7:N9"/>
    <mergeCell ref="O7:O9"/>
    <mergeCell ref="P7:P9"/>
    <mergeCell ref="Q7:W7"/>
    <mergeCell ref="J7:J9"/>
    <mergeCell ref="K7:K9"/>
    <mergeCell ref="L7:L9"/>
    <mergeCell ref="M7:M9"/>
    <mergeCell ref="C7:C9"/>
    <mergeCell ref="D7:D9"/>
    <mergeCell ref="G7:G9"/>
    <mergeCell ref="H7:H9"/>
    <mergeCell ref="I7:I9"/>
    <mergeCell ref="F7:F9"/>
  </mergeCells>
  <conditionalFormatting sqref="A27:A4493">
    <cfRule type="cellIs" dxfId="5" priority="3" operator="greaterThan">
      <formula>0</formula>
    </cfRule>
  </conditionalFormatting>
  <conditionalFormatting sqref="N5">
    <cfRule type="cellIs" dxfId="4" priority="1" operator="lessThan">
      <formula>0</formula>
    </cfRule>
    <cfRule type="cellIs" dxfId="3" priority="2" operator="greaterThan">
      <formula>0</formula>
    </cfRule>
  </conditionalFormatting>
  <conditionalFormatting sqref="Q2:W2 P3">
    <cfRule type="cellIs" dxfId="2" priority="5" operator="lessThan">
      <formula>0</formula>
    </cfRule>
    <cfRule type="cellIs" dxfId="1" priority="6" operator="greaterThan">
      <formula>0</formula>
    </cfRule>
  </conditionalFormatting>
  <conditionalFormatting sqref="AC11:AW901 AU902:AW905 AC906:AW1244 AC1249:AW1273 AC1275:AW4493">
    <cfRule type="containsText" dxfId="0" priority="4" operator="containsText" text="FALSO">
      <formula>NOT(ISERROR(SEARCH("FALSO",AC11)))</formula>
    </cfRule>
  </conditionalFormatting>
  <printOptions horizontalCentered="1"/>
  <pageMargins left="0.19685039370078741" right="0.19685039370078741" top="0.39370078740157483" bottom="0.39370078740157483" header="0" footer="0.31496062992125984"/>
  <pageSetup scale="34" orientation="landscape" useFirstPageNumber="1" r:id="rId1"/>
  <headerFooter>
    <oddHeader>&amp;R&amp;14Página &amp;P</oddHeader>
    <oddFooter xml:space="preserve">&amp;R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FGE</vt:lpstr>
      <vt:lpstr>FGE!Área_de_impresión</vt:lpstr>
      <vt:lpstr>FGE!Títulos_a_imprimir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Inc.</dc:creator>
  <cp:lastModifiedBy>HP Inc.</cp:lastModifiedBy>
  <dcterms:created xsi:type="dcterms:W3CDTF">2026-04-14T20:09:07Z</dcterms:created>
  <dcterms:modified xsi:type="dcterms:W3CDTF">2026-04-14T20:23:36Z</dcterms:modified>
</cp:coreProperties>
</file>